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2.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defaultThemeVersion="124226"/>
  <mc:AlternateContent xmlns:mc="http://schemas.openxmlformats.org/markup-compatibility/2006">
    <mc:Choice Requires="x15">
      <x15ac:absPath xmlns:x15ac="http://schemas.microsoft.com/office/spreadsheetml/2010/11/ac" url="Y:\11001545-420政策統計班\産業連関表\令和2年表\31_地域間表\"/>
    </mc:Choice>
  </mc:AlternateContent>
  <xr:revisionPtr revIDLastSave="0" documentId="13_ncr:1_{2C40286D-F445-4B32-94AF-D532CD94FB95}" xr6:coauthVersionLast="47" xr6:coauthVersionMax="47" xr10:uidLastSave="{00000000-0000-0000-0000-000000000000}"/>
  <bookViews>
    <workbookView xWindow="-120" yWindow="-120" windowWidth="29040" windowHeight="15720" tabRatio="882" xr2:uid="{00000000-000D-0000-FFFF-FFFF00000000}"/>
  </bookViews>
  <sheets>
    <sheet name="使い方" sheetId="4" r:id="rId1"/>
    <sheet name="利用上の注意" sheetId="38" r:id="rId2"/>
    <sheet name="需要入力上の注意事項" sheetId="37" r:id="rId3"/>
    <sheet name="入力_県内外" sheetId="31" r:id="rId4"/>
    <sheet name="推計結果の概要" sheetId="6" r:id="rId5"/>
    <sheet name="県内のみ" sheetId="7" r:id="rId6"/>
    <sheet name="詳細1" sheetId="8" r:id="rId7"/>
    <sheet name="詳細2" sheetId="9" r:id="rId8"/>
    <sheet name="詳細3" sheetId="10" r:id="rId9"/>
    <sheet name="詳細4" sheetId="11" r:id="rId10"/>
    <sheet name="体系図1" sheetId="12" r:id="rId11"/>
    <sheet name="体系図2" sheetId="13" r:id="rId12"/>
    <sheet name="効果内訳" sheetId="14" r:id="rId13"/>
    <sheet name="グラフ1" sheetId="15" r:id="rId14"/>
    <sheet name="グラフ2" sheetId="16" r:id="rId15"/>
    <sheet name="グラフ3" sheetId="17" r:id="rId16"/>
    <sheet name="グラフ4" sheetId="18" r:id="rId17"/>
    <sheet name="1次効果" sheetId="19" r:id="rId18"/>
    <sheet name="2次効果" sheetId="20" r:id="rId19"/>
    <sheet name="係数" sheetId="21" r:id="rId20"/>
    <sheet name="R2地域間取引基本表" sheetId="36" r:id="rId21"/>
    <sheet name="R2県内表" sheetId="34" r:id="rId22"/>
    <sheet name="R2全国表" sheetId="35" r:id="rId23"/>
  </sheets>
  <externalReferences>
    <externalReference r:id="rId24"/>
  </externalReferences>
  <definedNames>
    <definedName name="_Fill" localSheetId="20" hidden="1">[1]局移出入取扱!#REF!</definedName>
    <definedName name="_Fill" localSheetId="1" hidden="1">[1]局移出入取扱!#REF!</definedName>
    <definedName name="_Fill" hidden="1">[1]局移出入取扱!#REF!</definedName>
    <definedName name="_xlnm._FilterDatabase" localSheetId="6" hidden="1">詳細1!$D$9:$D$142</definedName>
    <definedName name="_xlnm._FilterDatabase" localSheetId="7" hidden="1">詳細2!$D$9:$D$289</definedName>
    <definedName name="_xlnm._FilterDatabase" localSheetId="8" hidden="1">詳細3!$D$9:$D$281</definedName>
    <definedName name="_xlnm._FilterDatabase" localSheetId="9" hidden="1">詳細4!$D$9:$D$282</definedName>
    <definedName name="_Order1" hidden="1">255</definedName>
    <definedName name="_xlnm.Print_Area" localSheetId="17">'1次効果'!$B$1:$CE$1882</definedName>
    <definedName name="_xlnm.Print_Area" localSheetId="18">'2次効果'!$B$2:$CD$1393</definedName>
    <definedName name="_xlnm.Print_Area" localSheetId="13">グラフ1!$B$2:$W$184</definedName>
    <definedName name="_xlnm.Print_Area" localSheetId="14">グラフ2!$B$2:$W$184</definedName>
    <definedName name="_xlnm.Print_Area" localSheetId="15">グラフ3!$B$2:$W$184</definedName>
    <definedName name="_xlnm.Print_Area" localSheetId="16">グラフ4!$B$2:$W$184</definedName>
    <definedName name="_xlnm.Print_Area" localSheetId="19">係数!$B$1:$P$83</definedName>
    <definedName name="_xlnm.Print_Area" localSheetId="5">県内のみ!$B$1:$W$106</definedName>
    <definedName name="_xlnm.Print_Area" localSheetId="12">効果内訳!$B$2:$W$150</definedName>
    <definedName name="_xlnm.Print_Area" localSheetId="0">使い方!$C$1:$R$25</definedName>
    <definedName name="_xlnm.Print_Area" localSheetId="2">需要入力上の注意事項!$A$1:$R$113</definedName>
    <definedName name="_xlnm.Print_Area" localSheetId="6">詳細1!$B$1:$W$145</definedName>
    <definedName name="_xlnm.Print_Area" localSheetId="7">詳細2!$B$1:$W$292</definedName>
    <definedName name="_xlnm.Print_Area" localSheetId="8">詳細3!$B$1:$W$283</definedName>
    <definedName name="_xlnm.Print_Area" localSheetId="9">詳細4!$B$1:$W$284</definedName>
    <definedName name="_xlnm.Print_Area" localSheetId="4">推計結果の概要!$B$1:$W$639</definedName>
    <definedName name="_xlnm.Print_Area" localSheetId="10">体系図1!$B$1:$AE$320</definedName>
    <definedName name="_xlnm.Print_Area" localSheetId="11">体系図2!$B$1:$AE$320</definedName>
    <definedName name="_xlnm.Print_Area" localSheetId="3">入力_県内外!$B$2:$AA$50</definedName>
    <definedName name="_xlnm.Print_Titles" localSheetId="21">'R2県内表'!$A:$B</definedName>
    <definedName name="_xlnm.Print_Titles" localSheetId="13">グラフ1!$2:$7</definedName>
    <definedName name="_xlnm.Print_Titles" localSheetId="14">グラフ2!$2:$7</definedName>
    <definedName name="_xlnm.Print_Titles" localSheetId="15">グラフ3!$2:$7</definedName>
    <definedName name="_xlnm.Print_Titles" localSheetId="16">グラフ4!$2:$7</definedName>
    <definedName name="_xlnm.Print_Titles" localSheetId="19">係数!$1:$2</definedName>
    <definedName name="_xlnm.Print_Titles" localSheetId="12">効果内訳!$2:$7</definedName>
    <definedName name="Z_AEB2C258_1422_439A_8AB9_D784DE38E6FD_.wvu.PrintArea" localSheetId="2" hidden="1">需要入力上の注意事項!$A$1:$R$112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55" i="6" l="1"/>
  <c r="N49" i="6"/>
  <c r="H1076" i="19"/>
  <c r="H1077" i="19"/>
  <c r="H1078" i="19"/>
  <c r="H1079" i="19"/>
  <c r="H1080" i="19"/>
  <c r="H1081" i="19"/>
  <c r="H1082" i="19"/>
  <c r="H1083" i="19"/>
  <c r="H1084" i="19"/>
  <c r="H1085" i="19"/>
  <c r="H1086" i="19"/>
  <c r="H1087" i="19"/>
  <c r="H1088" i="19"/>
  <c r="H1089" i="19"/>
  <c r="H1090" i="19"/>
  <c r="H1091" i="19"/>
  <c r="H1092" i="19"/>
  <c r="H1093" i="19"/>
  <c r="H1094" i="19"/>
  <c r="H1095" i="19"/>
  <c r="H1096" i="19"/>
  <c r="H1097" i="19"/>
  <c r="H1098" i="19"/>
  <c r="H1099" i="19"/>
  <c r="H1100" i="19"/>
  <c r="H1101" i="19"/>
  <c r="H1102" i="19"/>
  <c r="H1103" i="19"/>
  <c r="H1104" i="19"/>
  <c r="H1105" i="19"/>
  <c r="H1106" i="19"/>
  <c r="H1107" i="19"/>
  <c r="H1108" i="19"/>
  <c r="H1109" i="19"/>
  <c r="H1110" i="19"/>
  <c r="H1111" i="19"/>
  <c r="H1112" i="19"/>
  <c r="H1113" i="19"/>
  <c r="H1075" i="19"/>
  <c r="H1033" i="19"/>
  <c r="H1034" i="19"/>
  <c r="H1035" i="19"/>
  <c r="H1036" i="19"/>
  <c r="H1037" i="19"/>
  <c r="H1038" i="19"/>
  <c r="H1039" i="19"/>
  <c r="H1040" i="19"/>
  <c r="H1041" i="19"/>
  <c r="H1042" i="19"/>
  <c r="H1043" i="19"/>
  <c r="H1044" i="19"/>
  <c r="H1045" i="19"/>
  <c r="H1046" i="19"/>
  <c r="H1047" i="19"/>
  <c r="H1048" i="19"/>
  <c r="H1049" i="19"/>
  <c r="H1050" i="19"/>
  <c r="H1051" i="19"/>
  <c r="H1052" i="19"/>
  <c r="H1053" i="19"/>
  <c r="H1054" i="19"/>
  <c r="H1055" i="19"/>
  <c r="H1056" i="19"/>
  <c r="H1057" i="19"/>
  <c r="H1058" i="19"/>
  <c r="H1059" i="19"/>
  <c r="H1060" i="19"/>
  <c r="H1061" i="19"/>
  <c r="H1062" i="19"/>
  <c r="H1063" i="19"/>
  <c r="H1064" i="19"/>
  <c r="H1065" i="19"/>
  <c r="H1066" i="19"/>
  <c r="H1067" i="19"/>
  <c r="H1068" i="19"/>
  <c r="H1069" i="19"/>
  <c r="H1070" i="19"/>
  <c r="H1032" i="19"/>
  <c r="H990" i="19"/>
  <c r="H991" i="19"/>
  <c r="H992" i="19"/>
  <c r="H993" i="19"/>
  <c r="H994" i="19"/>
  <c r="H995" i="19"/>
  <c r="H996" i="19"/>
  <c r="H997" i="19"/>
  <c r="H998" i="19"/>
  <c r="H999" i="19"/>
  <c r="H1000" i="19"/>
  <c r="H1001" i="19"/>
  <c r="H1002" i="19"/>
  <c r="H1003" i="19"/>
  <c r="H1004" i="19"/>
  <c r="H1005" i="19"/>
  <c r="H1006" i="19"/>
  <c r="H1007" i="19"/>
  <c r="H1008" i="19"/>
  <c r="H1009" i="19"/>
  <c r="H1010" i="19"/>
  <c r="H1011" i="19"/>
  <c r="H1012" i="19"/>
  <c r="H1013" i="19"/>
  <c r="H1014" i="19"/>
  <c r="H1015" i="19"/>
  <c r="H1016" i="19"/>
  <c r="H1017" i="19"/>
  <c r="H1018" i="19"/>
  <c r="H1019" i="19"/>
  <c r="H1020" i="19"/>
  <c r="H1021" i="19"/>
  <c r="H1022" i="19"/>
  <c r="H1023" i="19"/>
  <c r="H1024" i="19"/>
  <c r="H1025" i="19"/>
  <c r="H1026" i="19"/>
  <c r="H1027" i="19"/>
  <c r="H989"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177"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34"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91" i="19"/>
  <c r="L42" i="21" a="1"/>
  <c r="L42" i="21" s="1"/>
  <c r="L3" i="21" a="1"/>
  <c r="L3" i="21" s="1"/>
  <c r="K42" i="21" a="1"/>
  <c r="K42" i="21" s="1"/>
  <c r="K43" i="21"/>
  <c r="K44" i="21"/>
  <c r="K45" i="21"/>
  <c r="K46" i="21"/>
  <c r="K50" i="21"/>
  <c r="K51" i="21"/>
  <c r="K52" i="21"/>
  <c r="K53" i="21"/>
  <c r="K54" i="21"/>
  <c r="K55" i="21"/>
  <c r="K56" i="21"/>
  <c r="K57" i="21"/>
  <c r="K59" i="21"/>
  <c r="K60" i="21"/>
  <c r="K61" i="21"/>
  <c r="K62" i="21"/>
  <c r="K66" i="21"/>
  <c r="K67" i="21"/>
  <c r="K68" i="21"/>
  <c r="K69" i="21"/>
  <c r="K70" i="21"/>
  <c r="K71" i="21"/>
  <c r="K72" i="21"/>
  <c r="K73" i="21"/>
  <c r="K75" i="21"/>
  <c r="K76" i="21"/>
  <c r="K77" i="21"/>
  <c r="K78" i="21"/>
  <c r="K3" i="21" a="1"/>
  <c r="K3" i="21" s="1"/>
  <c r="K8" i="21"/>
  <c r="K9" i="21"/>
  <c r="K10" i="21"/>
  <c r="K11" i="21"/>
  <c r="K12" i="21"/>
  <c r="K13" i="21"/>
  <c r="K14" i="21"/>
  <c r="K15" i="21"/>
  <c r="K16" i="21"/>
  <c r="K17" i="21"/>
  <c r="K18" i="21"/>
  <c r="K24" i="21"/>
  <c r="K25" i="21"/>
  <c r="K26" i="21"/>
  <c r="K27" i="21"/>
  <c r="K28" i="21"/>
  <c r="K29" i="21"/>
  <c r="K30" i="21"/>
  <c r="K31" i="21"/>
  <c r="K32" i="21"/>
  <c r="K33" i="21"/>
  <c r="K34" i="21"/>
  <c r="K39" i="21"/>
  <c r="K40" i="21"/>
  <c r="K41" i="21"/>
  <c r="J42" i="21" a="1"/>
  <c r="J42" i="21" s="1"/>
  <c r="J3" i="21" a="1"/>
  <c r="J3" i="21" s="1"/>
  <c r="J9" i="21"/>
  <c r="J10" i="21"/>
  <c r="J11" i="21"/>
  <c r="J12" i="21"/>
  <c r="J13" i="21"/>
  <c r="J14" i="21"/>
  <c r="J15" i="21"/>
  <c r="J16" i="21"/>
  <c r="J17" i="21"/>
  <c r="J18" i="21"/>
  <c r="J25" i="21"/>
  <c r="J26" i="21"/>
  <c r="J27" i="21"/>
  <c r="J28" i="21"/>
  <c r="J29" i="21"/>
  <c r="J30" i="21"/>
  <c r="J31" i="21"/>
  <c r="J32" i="21"/>
  <c r="J33" i="21"/>
  <c r="J34" i="21"/>
  <c r="J41" i="21"/>
  <c r="L73" i="21" l="1"/>
  <c r="L57" i="21"/>
  <c r="L72" i="21"/>
  <c r="L55" i="21"/>
  <c r="L70" i="21"/>
  <c r="L69" i="21"/>
  <c r="L68" i="21"/>
  <c r="L67" i="21"/>
  <c r="L66" i="21"/>
  <c r="L65" i="21"/>
  <c r="L64" i="21"/>
  <c r="L63" i="21"/>
  <c r="L62" i="21"/>
  <c r="L77" i="21"/>
  <c r="L61" i="21"/>
  <c r="L76" i="21"/>
  <c r="L44" i="21"/>
  <c r="L75" i="21"/>
  <c r="L59" i="21"/>
  <c r="L43" i="21"/>
  <c r="L56" i="21"/>
  <c r="L71" i="21"/>
  <c r="L54" i="21"/>
  <c r="L53" i="21"/>
  <c r="L52" i="21"/>
  <c r="L51" i="21"/>
  <c r="L50" i="21"/>
  <c r="L49" i="21"/>
  <c r="L80" i="21"/>
  <c r="L48" i="21"/>
  <c r="L79" i="21"/>
  <c r="L47" i="21"/>
  <c r="L78" i="21"/>
  <c r="L46" i="21"/>
  <c r="L45" i="21"/>
  <c r="L60" i="21"/>
  <c r="L74" i="21"/>
  <c r="L58" i="21"/>
  <c r="L18" i="21"/>
  <c r="L31" i="21"/>
  <c r="L41" i="21"/>
  <c r="L40" i="21"/>
  <c r="L39" i="21"/>
  <c r="L23" i="21"/>
  <c r="L7" i="21"/>
  <c r="L38" i="21"/>
  <c r="L22" i="21"/>
  <c r="L6" i="21"/>
  <c r="L34" i="21"/>
  <c r="L33" i="21"/>
  <c r="L32" i="21"/>
  <c r="L14" i="21"/>
  <c r="L29" i="21"/>
  <c r="L28" i="21"/>
  <c r="L11" i="21"/>
  <c r="L10" i="21"/>
  <c r="L9" i="21"/>
  <c r="L24" i="21"/>
  <c r="L37" i="21"/>
  <c r="L5" i="21"/>
  <c r="L36" i="21"/>
  <c r="L20" i="21"/>
  <c r="L4" i="21"/>
  <c r="L17" i="21"/>
  <c r="L16" i="21"/>
  <c r="L15" i="21"/>
  <c r="L30" i="21"/>
  <c r="L13" i="21"/>
  <c r="L12" i="21"/>
  <c r="L27" i="21"/>
  <c r="L26" i="21"/>
  <c r="L25" i="21"/>
  <c r="L8" i="21"/>
  <c r="L21" i="21"/>
  <c r="L35" i="21"/>
  <c r="L19" i="21"/>
  <c r="K65" i="21"/>
  <c r="K49" i="21"/>
  <c r="K80" i="21"/>
  <c r="K64" i="21"/>
  <c r="K48" i="21"/>
  <c r="K79" i="21"/>
  <c r="K63" i="21"/>
  <c r="K47" i="21"/>
  <c r="K74" i="21"/>
  <c r="K58" i="21"/>
  <c r="K23" i="21"/>
  <c r="K7" i="21"/>
  <c r="K38" i="21"/>
  <c r="K22" i="21"/>
  <c r="K6" i="21"/>
  <c r="K37" i="21"/>
  <c r="K21" i="21"/>
  <c r="K5" i="21"/>
  <c r="K36" i="21"/>
  <c r="K20" i="21"/>
  <c r="K4" i="21"/>
  <c r="K35" i="21"/>
  <c r="K19" i="21"/>
  <c r="J73" i="21"/>
  <c r="J57" i="21"/>
  <c r="J72" i="21"/>
  <c r="J56" i="21"/>
  <c r="J71" i="21"/>
  <c r="J55" i="21"/>
  <c r="J70" i="21"/>
  <c r="J54" i="21"/>
  <c r="J69" i="21"/>
  <c r="J53" i="21"/>
  <c r="J68" i="21"/>
  <c r="J52" i="21"/>
  <c r="J67" i="21"/>
  <c r="J51" i="21"/>
  <c r="J66" i="21"/>
  <c r="J50" i="21"/>
  <c r="J65" i="21"/>
  <c r="J49" i="21"/>
  <c r="J80" i="21"/>
  <c r="J64" i="21"/>
  <c r="J48" i="21"/>
  <c r="J79" i="21"/>
  <c r="J63" i="21"/>
  <c r="J47" i="21"/>
  <c r="J78" i="21"/>
  <c r="J62" i="21"/>
  <c r="J46" i="21"/>
  <c r="J77" i="21"/>
  <c r="J61" i="21"/>
  <c r="J45" i="21"/>
  <c r="J76" i="21"/>
  <c r="J60" i="21"/>
  <c r="J44" i="21"/>
  <c r="J75" i="21"/>
  <c r="J59" i="21"/>
  <c r="J43" i="21"/>
  <c r="J74" i="21"/>
  <c r="J58" i="21"/>
  <c r="J40" i="21"/>
  <c r="J24" i="21"/>
  <c r="J8" i="21"/>
  <c r="J39" i="21"/>
  <c r="J23" i="21"/>
  <c r="J7" i="21"/>
  <c r="J38" i="21"/>
  <c r="J22" i="21"/>
  <c r="J6" i="21"/>
  <c r="J37" i="21"/>
  <c r="J21" i="21"/>
  <c r="J5" i="21"/>
  <c r="J36" i="21"/>
  <c r="J20" i="21"/>
  <c r="J4" i="21"/>
  <c r="J35" i="21"/>
  <c r="J19" i="21"/>
  <c r="K7" i="31" l="1"/>
  <c r="L7" i="31"/>
  <c r="K8" i="31"/>
  <c r="L8" i="31"/>
  <c r="K9" i="31"/>
  <c r="L9" i="31"/>
  <c r="K10" i="31"/>
  <c r="L10" i="31"/>
  <c r="K11" i="31"/>
  <c r="L11" i="31"/>
  <c r="K12" i="31"/>
  <c r="L12" i="31"/>
  <c r="K13" i="31"/>
  <c r="L13" i="31"/>
  <c r="K14" i="31"/>
  <c r="L14" i="31"/>
  <c r="K15" i="31"/>
  <c r="L15" i="31"/>
  <c r="K16" i="31"/>
  <c r="L16" i="31"/>
  <c r="K17" i="31"/>
  <c r="L17" i="31"/>
  <c r="K18" i="31"/>
  <c r="L18" i="31"/>
  <c r="K19" i="31"/>
  <c r="L19" i="31"/>
  <c r="K20" i="31"/>
  <c r="L20" i="31"/>
  <c r="K21" i="31"/>
  <c r="L21" i="31"/>
  <c r="K22" i="31"/>
  <c r="L22" i="31"/>
  <c r="K23" i="31"/>
  <c r="L23" i="31"/>
  <c r="K24" i="31"/>
  <c r="L24" i="31"/>
  <c r="K25" i="31"/>
  <c r="L25" i="31"/>
  <c r="K26" i="31"/>
  <c r="L26" i="31"/>
  <c r="K27" i="31"/>
  <c r="L27" i="31"/>
  <c r="K28" i="31"/>
  <c r="L28" i="31"/>
  <c r="K29" i="31"/>
  <c r="L29" i="31"/>
  <c r="K30" i="31"/>
  <c r="L30" i="31"/>
  <c r="K31" i="31"/>
  <c r="L31" i="31"/>
  <c r="L32" i="31"/>
  <c r="K33" i="31"/>
  <c r="L33" i="31"/>
  <c r="K34" i="31"/>
  <c r="L34" i="31"/>
  <c r="K35" i="31"/>
  <c r="K36" i="31"/>
  <c r="L36" i="31"/>
  <c r="K37" i="31"/>
  <c r="L37" i="31"/>
  <c r="K38" i="31"/>
  <c r="L38" i="31"/>
  <c r="K39" i="31"/>
  <c r="L39" i="31"/>
  <c r="K40" i="31"/>
  <c r="L40" i="31"/>
  <c r="K41" i="31"/>
  <c r="L41" i="31"/>
  <c r="K42" i="31"/>
  <c r="L42" i="31"/>
  <c r="K43" i="31"/>
  <c r="L43" i="31"/>
  <c r="K44" i="31"/>
  <c r="L44" i="31"/>
  <c r="L6" i="31"/>
  <c r="K6" i="31"/>
  <c r="I7" i="31"/>
  <c r="J7" i="31"/>
  <c r="I8" i="31"/>
  <c r="J8" i="31"/>
  <c r="I9" i="31"/>
  <c r="J9" i="31"/>
  <c r="I10" i="31"/>
  <c r="J10" i="31"/>
  <c r="I11" i="31"/>
  <c r="J11" i="31"/>
  <c r="I12" i="31"/>
  <c r="J12" i="31"/>
  <c r="I13" i="31"/>
  <c r="J13" i="31"/>
  <c r="I14" i="31"/>
  <c r="J14" i="31"/>
  <c r="I15" i="31"/>
  <c r="J15" i="31"/>
  <c r="I16" i="31"/>
  <c r="J16" i="31"/>
  <c r="I17" i="31"/>
  <c r="J17" i="31"/>
  <c r="I18" i="31"/>
  <c r="J18" i="31"/>
  <c r="I19" i="31"/>
  <c r="J19" i="31"/>
  <c r="I20" i="31"/>
  <c r="J20" i="31"/>
  <c r="I21" i="31"/>
  <c r="J21" i="31"/>
  <c r="I22" i="31"/>
  <c r="J22" i="31"/>
  <c r="I23" i="31"/>
  <c r="J23" i="31"/>
  <c r="I24" i="31"/>
  <c r="J24" i="31"/>
  <c r="I25" i="31"/>
  <c r="J25" i="31"/>
  <c r="I26" i="31"/>
  <c r="J26" i="31"/>
  <c r="I27" i="31"/>
  <c r="J27" i="31"/>
  <c r="I28" i="31"/>
  <c r="J28" i="31"/>
  <c r="I29" i="31"/>
  <c r="J29" i="31"/>
  <c r="I30" i="31"/>
  <c r="J30" i="31"/>
  <c r="I31" i="31"/>
  <c r="J31" i="31"/>
  <c r="J32" i="31"/>
  <c r="I33" i="31"/>
  <c r="J33" i="31"/>
  <c r="I34" i="31"/>
  <c r="J34" i="31"/>
  <c r="I35" i="31"/>
  <c r="I36" i="31"/>
  <c r="J36" i="31"/>
  <c r="I37" i="31"/>
  <c r="J37" i="31"/>
  <c r="I38" i="31"/>
  <c r="J38" i="31"/>
  <c r="I39" i="31"/>
  <c r="J39" i="31"/>
  <c r="I40" i="31"/>
  <c r="J40" i="31"/>
  <c r="I41" i="31"/>
  <c r="J41" i="31"/>
  <c r="I42" i="31"/>
  <c r="J42" i="31"/>
  <c r="I43" i="31"/>
  <c r="J43" i="31"/>
  <c r="I44" i="31"/>
  <c r="J44" i="31"/>
  <c r="J6" i="31"/>
  <c r="I6" i="31"/>
  <c r="N43" i="21"/>
  <c r="O43" i="21"/>
  <c r="N44" i="21"/>
  <c r="O44" i="21"/>
  <c r="N45" i="21"/>
  <c r="O45" i="21"/>
  <c r="N46" i="21"/>
  <c r="O46" i="21"/>
  <c r="N47" i="21"/>
  <c r="O47" i="21"/>
  <c r="N48" i="21"/>
  <c r="O48" i="21"/>
  <c r="N49" i="21"/>
  <c r="O49" i="21"/>
  <c r="N50" i="21"/>
  <c r="O50" i="21"/>
  <c r="N51" i="21"/>
  <c r="O51" i="21"/>
  <c r="N52" i="21"/>
  <c r="O52" i="21"/>
  <c r="N53" i="21"/>
  <c r="O53" i="21"/>
  <c r="N54" i="21"/>
  <c r="O54" i="21"/>
  <c r="N55" i="21"/>
  <c r="O55" i="21"/>
  <c r="N56" i="21"/>
  <c r="O56" i="21"/>
  <c r="N57" i="21"/>
  <c r="O57" i="21"/>
  <c r="N58" i="21"/>
  <c r="O58" i="21"/>
  <c r="N59" i="21"/>
  <c r="O59" i="21"/>
  <c r="N60" i="21"/>
  <c r="O60" i="21"/>
  <c r="N61" i="21"/>
  <c r="O61" i="21"/>
  <c r="N62" i="21"/>
  <c r="O62" i="21"/>
  <c r="N63" i="21"/>
  <c r="O63" i="21"/>
  <c r="N64" i="21"/>
  <c r="O64" i="21"/>
  <c r="N65" i="21"/>
  <c r="O65" i="21"/>
  <c r="N66" i="21"/>
  <c r="O66" i="21"/>
  <c r="N67" i="21"/>
  <c r="O67" i="21"/>
  <c r="O68" i="21"/>
  <c r="N69" i="21"/>
  <c r="O69" i="21"/>
  <c r="N70" i="21"/>
  <c r="O70" i="21"/>
  <c r="N71" i="21"/>
  <c r="N72" i="21"/>
  <c r="O72" i="21"/>
  <c r="N73" i="21"/>
  <c r="O73" i="21"/>
  <c r="N74" i="21"/>
  <c r="O74" i="21"/>
  <c r="N75" i="21"/>
  <c r="O75" i="21"/>
  <c r="N76" i="21"/>
  <c r="O76" i="21"/>
  <c r="N77" i="21"/>
  <c r="O77" i="21"/>
  <c r="N78" i="21"/>
  <c r="O78" i="21"/>
  <c r="N79" i="21"/>
  <c r="O79" i="21"/>
  <c r="N80" i="21"/>
  <c r="O80" i="21"/>
  <c r="O42" i="21"/>
  <c r="N42" i="21"/>
  <c r="K45" i="31" l="1"/>
  <c r="M43" i="21"/>
  <c r="M44" i="21"/>
  <c r="M45" i="21"/>
  <c r="M46" i="21"/>
  <c r="M47" i="21"/>
  <c r="M48" i="21"/>
  <c r="M49" i="21"/>
  <c r="M50" i="21"/>
  <c r="M51" i="21"/>
  <c r="M52" i="21"/>
  <c r="M53" i="21"/>
  <c r="M54" i="21"/>
  <c r="M55" i="21"/>
  <c r="M56" i="21"/>
  <c r="M57" i="21"/>
  <c r="M58" i="21"/>
  <c r="M59" i="21"/>
  <c r="M60" i="21"/>
  <c r="M61" i="21"/>
  <c r="M62" i="21"/>
  <c r="M63" i="21"/>
  <c r="M64" i="21"/>
  <c r="M65" i="21"/>
  <c r="M66" i="21"/>
  <c r="M67" i="21"/>
  <c r="M68" i="21"/>
  <c r="M69" i="21"/>
  <c r="M70" i="21"/>
  <c r="M71" i="21"/>
  <c r="M72" i="21"/>
  <c r="M73" i="21"/>
  <c r="M74" i="21"/>
  <c r="M75" i="21"/>
  <c r="M76" i="21"/>
  <c r="M77" i="21"/>
  <c r="M78" i="21"/>
  <c r="M79" i="21"/>
  <c r="M80" i="21"/>
  <c r="M42" i="21"/>
  <c r="M4" i="21"/>
  <c r="M5" i="21"/>
  <c r="M6" i="21"/>
  <c r="M7" i="21"/>
  <c r="M8" i="21"/>
  <c r="M9" i="21"/>
  <c r="M10" i="21"/>
  <c r="M11" i="21"/>
  <c r="M12" i="21"/>
  <c r="M13" i="21"/>
  <c r="M14" i="21"/>
  <c r="M15" i="21"/>
  <c r="M16" i="21"/>
  <c r="M17" i="21"/>
  <c r="M18" i="21"/>
  <c r="M19" i="21"/>
  <c r="M20" i="21"/>
  <c r="M21" i="21"/>
  <c r="M22" i="21"/>
  <c r="M23" i="21"/>
  <c r="M24" i="21"/>
  <c r="M25" i="21"/>
  <c r="M26" i="21"/>
  <c r="M27" i="21"/>
  <c r="M28" i="21"/>
  <c r="M29" i="21"/>
  <c r="M30" i="21"/>
  <c r="M31" i="21"/>
  <c r="M32" i="21"/>
  <c r="M33" i="21"/>
  <c r="M34" i="21"/>
  <c r="M35" i="21"/>
  <c r="M36" i="21"/>
  <c r="M37" i="21"/>
  <c r="M38" i="21"/>
  <c r="M39" i="21"/>
  <c r="M40" i="21"/>
  <c r="M41" i="21"/>
  <c r="M3" i="21"/>
  <c r="CF100" i="36" l="1"/>
  <c r="CE100" i="36"/>
  <c r="CD100" i="36"/>
  <c r="CC100" i="36"/>
  <c r="CB100" i="36"/>
  <c r="CA100" i="36"/>
  <c r="BZ100" i="36"/>
  <c r="BY100" i="36"/>
  <c r="BX100" i="36"/>
  <c r="BW100" i="36"/>
  <c r="BV100" i="36"/>
  <c r="BU100" i="36"/>
  <c r="BT100" i="36"/>
  <c r="BS100" i="36"/>
  <c r="BR100" i="36"/>
  <c r="BQ100" i="36"/>
  <c r="BP100" i="36"/>
  <c r="BO100" i="36"/>
  <c r="BN100" i="36"/>
  <c r="BM100" i="36"/>
  <c r="BL100" i="36"/>
  <c r="BK100" i="36"/>
  <c r="BJ100" i="36"/>
  <c r="BI100" i="36"/>
  <c r="BH100" i="36"/>
  <c r="BG100" i="36"/>
  <c r="BF100" i="36"/>
  <c r="BE100" i="36"/>
  <c r="BD100" i="36"/>
  <c r="BC100" i="36"/>
  <c r="BB100" i="36"/>
  <c r="BA100" i="36"/>
  <c r="AZ100" i="36"/>
  <c r="AY100" i="36"/>
  <c r="AX100" i="36"/>
  <c r="AW100" i="36"/>
  <c r="AV100" i="36"/>
  <c r="AU100" i="36"/>
  <c r="AT100" i="36"/>
  <c r="AS100" i="36"/>
  <c r="AR100" i="36"/>
  <c r="AQ100" i="36"/>
  <c r="AP100" i="36"/>
  <c r="AO100" i="36"/>
  <c r="AN100" i="36"/>
  <c r="AM100" i="36"/>
  <c r="AL100" i="36"/>
  <c r="AK100" i="36"/>
  <c r="AJ100" i="36"/>
  <c r="AI100" i="36"/>
  <c r="AH100" i="36"/>
  <c r="AG100" i="36"/>
  <c r="AF100" i="36"/>
  <c r="AE100" i="36"/>
  <c r="AD100" i="36"/>
  <c r="AC100" i="36"/>
  <c r="AB100" i="36"/>
  <c r="AA100" i="36"/>
  <c r="Z100" i="36"/>
  <c r="Y100" i="36"/>
  <c r="X100" i="36"/>
  <c r="W100" i="36"/>
  <c r="V100" i="36"/>
  <c r="U100" i="36"/>
  <c r="T100" i="36"/>
  <c r="S100" i="36"/>
  <c r="R100" i="36"/>
  <c r="Q100" i="36"/>
  <c r="P100" i="36"/>
  <c r="O100" i="36"/>
  <c r="N100" i="36"/>
  <c r="M100" i="36"/>
  <c r="L100" i="36"/>
  <c r="K100" i="36"/>
  <c r="J100" i="36"/>
  <c r="I100" i="36"/>
  <c r="H100" i="36"/>
  <c r="G100" i="36"/>
  <c r="F100" i="36"/>
  <c r="E100" i="36"/>
  <c r="F96" i="36" l="1"/>
  <c r="G96" i="36"/>
  <c r="H96" i="36"/>
  <c r="I96" i="36"/>
  <c r="J96" i="36"/>
  <c r="K96" i="36"/>
  <c r="L96" i="36"/>
  <c r="M96" i="36"/>
  <c r="N96" i="36"/>
  <c r="O96" i="36"/>
  <c r="P96" i="36"/>
  <c r="Q96" i="36"/>
  <c r="R96" i="36"/>
  <c r="S96" i="36"/>
  <c r="T96" i="36"/>
  <c r="U96" i="36"/>
  <c r="V96" i="36"/>
  <c r="W96" i="36"/>
  <c r="X96" i="36"/>
  <c r="Y96" i="36"/>
  <c r="Z96" i="36"/>
  <c r="AA96" i="36"/>
  <c r="AB96" i="36"/>
  <c r="AC96" i="36"/>
  <c r="AD96" i="36"/>
  <c r="AE96" i="36"/>
  <c r="AF96" i="36"/>
  <c r="AG96" i="36"/>
  <c r="AH96" i="36"/>
  <c r="AI96" i="36"/>
  <c r="AJ96" i="36"/>
  <c r="AK96" i="36"/>
  <c r="AL96" i="36"/>
  <c r="AM96" i="36"/>
  <c r="AN96" i="36"/>
  <c r="AO96" i="36"/>
  <c r="AP96" i="36"/>
  <c r="AQ96" i="36"/>
  <c r="AR96" i="36"/>
  <c r="AS96" i="36"/>
  <c r="AT96" i="36"/>
  <c r="AU96" i="36"/>
  <c r="AV96" i="36"/>
  <c r="AW96" i="36"/>
  <c r="AX96" i="36"/>
  <c r="AY96" i="36"/>
  <c r="AZ96" i="36"/>
  <c r="BA96" i="36"/>
  <c r="BB96" i="36"/>
  <c r="BC96" i="36"/>
  <c r="BD96" i="36"/>
  <c r="BE96" i="36"/>
  <c r="BF96" i="36"/>
  <c r="BG96" i="36"/>
  <c r="BH96" i="36"/>
  <c r="BI96" i="36"/>
  <c r="BJ96" i="36"/>
  <c r="BK96" i="36"/>
  <c r="BL96" i="36"/>
  <c r="BM96" i="36"/>
  <c r="BN96" i="36"/>
  <c r="BO96" i="36"/>
  <c r="BP96" i="36"/>
  <c r="BQ96" i="36"/>
  <c r="BR96" i="36"/>
  <c r="BS96" i="36"/>
  <c r="BT96" i="36"/>
  <c r="BU96" i="36"/>
  <c r="BV96" i="36"/>
  <c r="BW96" i="36"/>
  <c r="BX96" i="36"/>
  <c r="BY96" i="36"/>
  <c r="BZ96" i="36"/>
  <c r="CA96" i="36"/>
  <c r="CB96" i="36"/>
  <c r="CC96" i="36"/>
  <c r="CD96" i="36"/>
  <c r="CE96" i="36"/>
  <c r="CF96" i="36"/>
  <c r="CG96" i="36"/>
  <c r="E96" i="36"/>
  <c r="F97" i="36" l="1"/>
  <c r="G97" i="36"/>
  <c r="H97" i="36"/>
  <c r="I97" i="36"/>
  <c r="J97" i="36"/>
  <c r="K97" i="36"/>
  <c r="L97" i="36"/>
  <c r="M97" i="36"/>
  <c r="N97" i="36"/>
  <c r="O97" i="36"/>
  <c r="P97" i="36"/>
  <c r="Q97" i="36"/>
  <c r="R97" i="36"/>
  <c r="S97" i="36"/>
  <c r="T97" i="36"/>
  <c r="U97" i="36"/>
  <c r="V97" i="36"/>
  <c r="W97" i="36"/>
  <c r="X97" i="36"/>
  <c r="Y97" i="36"/>
  <c r="Z97" i="36"/>
  <c r="AA97" i="36"/>
  <c r="AB97" i="36"/>
  <c r="AC97" i="36"/>
  <c r="AD97" i="36"/>
  <c r="AE97" i="36"/>
  <c r="AF97" i="36"/>
  <c r="AG97" i="36"/>
  <c r="AH97" i="36"/>
  <c r="AI97" i="36"/>
  <c r="AJ97" i="36"/>
  <c r="AK97" i="36"/>
  <c r="AL97" i="36"/>
  <c r="AM97" i="36"/>
  <c r="AN97" i="36"/>
  <c r="AO97" i="36"/>
  <c r="AP97" i="36"/>
  <c r="AQ97" i="36"/>
  <c r="AR97" i="36"/>
  <c r="AS97" i="36"/>
  <c r="AT97" i="36"/>
  <c r="AU97" i="36"/>
  <c r="AV97" i="36"/>
  <c r="AW97" i="36"/>
  <c r="AX97" i="36"/>
  <c r="AY97" i="36"/>
  <c r="AZ97" i="36"/>
  <c r="BA97" i="36"/>
  <c r="BB97" i="36"/>
  <c r="BC97" i="36"/>
  <c r="BD97" i="36"/>
  <c r="BE97" i="36"/>
  <c r="BF97" i="36"/>
  <c r="BG97" i="36"/>
  <c r="BH97" i="36"/>
  <c r="BI97" i="36"/>
  <c r="BJ97" i="36"/>
  <c r="BK97" i="36"/>
  <c r="BL97" i="36"/>
  <c r="BM97" i="36"/>
  <c r="BN97" i="36"/>
  <c r="BO97" i="36"/>
  <c r="BP97" i="36"/>
  <c r="BQ97" i="36"/>
  <c r="BR97" i="36"/>
  <c r="BS97" i="36"/>
  <c r="BT97" i="36"/>
  <c r="BU97" i="36"/>
  <c r="BV97" i="36"/>
  <c r="BW97" i="36"/>
  <c r="BX97" i="36"/>
  <c r="BY97" i="36"/>
  <c r="BZ97" i="36"/>
  <c r="CA97" i="36"/>
  <c r="CB97" i="36"/>
  <c r="CC97" i="36"/>
  <c r="CD97" i="36"/>
  <c r="CE97" i="36"/>
  <c r="CF97" i="36"/>
  <c r="CG97" i="36"/>
  <c r="E97" i="36"/>
  <c r="E43" i="21"/>
  <c r="F43" i="21"/>
  <c r="I43" i="21" s="1"/>
  <c r="E44" i="21"/>
  <c r="G44" i="21" s="1"/>
  <c r="H44" i="21" s="1"/>
  <c r="F44" i="21"/>
  <c r="I44" i="21" s="1"/>
  <c r="E45" i="21"/>
  <c r="F45" i="21"/>
  <c r="G45" i="21"/>
  <c r="H45" i="21"/>
  <c r="I45" i="21"/>
  <c r="E46" i="21"/>
  <c r="F46" i="21"/>
  <c r="I46" i="21" s="1"/>
  <c r="E47" i="21"/>
  <c r="G47" i="21" s="1"/>
  <c r="H47" i="21" s="1"/>
  <c r="F47" i="21"/>
  <c r="I47" i="21"/>
  <c r="E48" i="21"/>
  <c r="G48" i="21" s="1"/>
  <c r="H48" i="21" s="1"/>
  <c r="F48" i="21"/>
  <c r="I48" i="21"/>
  <c r="E49" i="21"/>
  <c r="F49" i="21"/>
  <c r="I49" i="21" s="1"/>
  <c r="E50" i="21"/>
  <c r="F50" i="21"/>
  <c r="G50" i="21"/>
  <c r="H50" i="21"/>
  <c r="I50" i="21"/>
  <c r="E51" i="21"/>
  <c r="F51" i="21"/>
  <c r="G51" i="21"/>
  <c r="H51" i="21"/>
  <c r="I51" i="21"/>
  <c r="E52" i="21"/>
  <c r="F52" i="21"/>
  <c r="I52" i="21" s="1"/>
  <c r="G52" i="21"/>
  <c r="H52" i="21" s="1"/>
  <c r="E53" i="21"/>
  <c r="F53" i="21"/>
  <c r="G53" i="21"/>
  <c r="H53" i="21"/>
  <c r="I53" i="21"/>
  <c r="E54" i="21"/>
  <c r="F54" i="21"/>
  <c r="I54" i="21" s="1"/>
  <c r="G54" i="21"/>
  <c r="H54" i="21" s="1"/>
  <c r="E55" i="21"/>
  <c r="F55" i="21"/>
  <c r="I55" i="21" s="1"/>
  <c r="G55" i="21"/>
  <c r="H55" i="21" s="1"/>
  <c r="E56" i="21"/>
  <c r="F56" i="21"/>
  <c r="I56" i="21"/>
  <c r="E57" i="21"/>
  <c r="F57" i="21"/>
  <c r="G57" i="21"/>
  <c r="H57" i="21"/>
  <c r="I57" i="21"/>
  <c r="E58" i="21"/>
  <c r="G58" i="21" s="1"/>
  <c r="H58" i="21" s="1"/>
  <c r="F58" i="21"/>
  <c r="I58" i="21" s="1"/>
  <c r="E59" i="21"/>
  <c r="F59" i="21"/>
  <c r="I59" i="21" s="1"/>
  <c r="E60" i="21"/>
  <c r="F60" i="21"/>
  <c r="G60" i="21"/>
  <c r="H60" i="21"/>
  <c r="I60" i="21"/>
  <c r="E61" i="21"/>
  <c r="F61" i="21"/>
  <c r="G61" i="21"/>
  <c r="H61" i="21"/>
  <c r="I61" i="21"/>
  <c r="E62" i="21"/>
  <c r="G62" i="21" s="1"/>
  <c r="H62" i="21" s="1"/>
  <c r="F62" i="21"/>
  <c r="I62" i="21" s="1"/>
  <c r="E63" i="21"/>
  <c r="F63" i="21"/>
  <c r="I63" i="21" s="1"/>
  <c r="G63" i="21"/>
  <c r="H63" i="21"/>
  <c r="E64" i="21"/>
  <c r="F64" i="21"/>
  <c r="G64" i="21"/>
  <c r="H64" i="21"/>
  <c r="I64" i="21"/>
  <c r="E65" i="21"/>
  <c r="F65" i="21"/>
  <c r="I65" i="21" s="1"/>
  <c r="E66" i="21"/>
  <c r="F66" i="21"/>
  <c r="I66" i="21" s="1"/>
  <c r="G66" i="21"/>
  <c r="H66" i="21" s="1"/>
  <c r="E67" i="21"/>
  <c r="F67" i="21"/>
  <c r="I67" i="21" s="1"/>
  <c r="G67" i="21"/>
  <c r="H67" i="21" s="1"/>
  <c r="E68" i="21"/>
  <c r="F68" i="21"/>
  <c r="I68" i="21" s="1"/>
  <c r="G68" i="21"/>
  <c r="H68" i="21" s="1"/>
  <c r="E69" i="21"/>
  <c r="F69" i="21"/>
  <c r="G69" i="21"/>
  <c r="H69" i="21"/>
  <c r="I69" i="21"/>
  <c r="E70" i="21"/>
  <c r="G70" i="21" s="1"/>
  <c r="H70" i="21" s="1"/>
  <c r="F70" i="21"/>
  <c r="I70" i="21"/>
  <c r="E71" i="21"/>
  <c r="G71" i="21" s="1"/>
  <c r="H71" i="21" s="1"/>
  <c r="F71" i="21"/>
  <c r="I71" i="21" s="1"/>
  <c r="E72" i="21"/>
  <c r="F72" i="21"/>
  <c r="I72" i="21"/>
  <c r="E73" i="21"/>
  <c r="F73" i="21"/>
  <c r="G73" i="21"/>
  <c r="H73" i="21"/>
  <c r="I73" i="21"/>
  <c r="E74" i="21"/>
  <c r="F74" i="21"/>
  <c r="G74" i="21"/>
  <c r="H74" i="21"/>
  <c r="I74" i="21"/>
  <c r="E75" i="21"/>
  <c r="F75" i="21"/>
  <c r="I75" i="21" s="1"/>
  <c r="E76" i="21"/>
  <c r="F76" i="21"/>
  <c r="G76" i="21"/>
  <c r="H76" i="21"/>
  <c r="I76" i="21"/>
  <c r="E77" i="21"/>
  <c r="F77" i="21"/>
  <c r="I77" i="21" s="1"/>
  <c r="G77" i="21"/>
  <c r="H77" i="21"/>
  <c r="E78" i="21"/>
  <c r="F78" i="21"/>
  <c r="I78" i="21" s="1"/>
  <c r="E79" i="21"/>
  <c r="G79" i="21" s="1"/>
  <c r="H79" i="21" s="1"/>
  <c r="F79" i="21"/>
  <c r="I79" i="21"/>
  <c r="E80" i="21"/>
  <c r="F80" i="21"/>
  <c r="G80" i="21"/>
  <c r="H80" i="21"/>
  <c r="I80" i="21"/>
  <c r="I42" i="21"/>
  <c r="G42" i="21"/>
  <c r="H42" i="21" s="1"/>
  <c r="F42" i="21"/>
  <c r="E42" i="21"/>
  <c r="E4" i="21"/>
  <c r="F4" i="21"/>
  <c r="E5" i="21"/>
  <c r="F5" i="21"/>
  <c r="E6" i="21"/>
  <c r="F6" i="21"/>
  <c r="E7" i="21"/>
  <c r="F7" i="21"/>
  <c r="E8" i="21"/>
  <c r="F8" i="21"/>
  <c r="E9" i="21"/>
  <c r="F9" i="21"/>
  <c r="E10" i="21"/>
  <c r="F10" i="21"/>
  <c r="E11" i="21"/>
  <c r="F11" i="21"/>
  <c r="E12" i="21"/>
  <c r="F12" i="21"/>
  <c r="E13" i="21"/>
  <c r="F13" i="21"/>
  <c r="E14" i="21"/>
  <c r="F14" i="21"/>
  <c r="E15" i="21"/>
  <c r="F15" i="21"/>
  <c r="E16" i="21"/>
  <c r="F16" i="21"/>
  <c r="E17" i="21"/>
  <c r="F17" i="21"/>
  <c r="E18" i="21"/>
  <c r="F18" i="21"/>
  <c r="E19" i="21"/>
  <c r="F19" i="21"/>
  <c r="E20" i="21"/>
  <c r="F20" i="21"/>
  <c r="E21" i="21"/>
  <c r="F21" i="21"/>
  <c r="E22" i="21"/>
  <c r="F22" i="21"/>
  <c r="E23" i="21"/>
  <c r="F23" i="21"/>
  <c r="E24" i="21"/>
  <c r="F24" i="21"/>
  <c r="E25" i="21"/>
  <c r="F25" i="21"/>
  <c r="E26" i="21"/>
  <c r="F26" i="21"/>
  <c r="E27" i="21"/>
  <c r="F27" i="21"/>
  <c r="E28" i="21"/>
  <c r="F28" i="21"/>
  <c r="E29" i="21"/>
  <c r="F29" i="21"/>
  <c r="E30" i="21"/>
  <c r="F30" i="21"/>
  <c r="E31" i="21"/>
  <c r="F31" i="21"/>
  <c r="E32" i="21"/>
  <c r="F32" i="21"/>
  <c r="E33" i="21"/>
  <c r="F33" i="21"/>
  <c r="E34" i="21"/>
  <c r="F34" i="21"/>
  <c r="E35" i="21"/>
  <c r="F35" i="21"/>
  <c r="E36" i="21"/>
  <c r="F36" i="21"/>
  <c r="E37" i="21"/>
  <c r="F37" i="21"/>
  <c r="E38" i="21"/>
  <c r="F38" i="21"/>
  <c r="E39" i="21"/>
  <c r="F39" i="21"/>
  <c r="E40" i="21"/>
  <c r="F40" i="21"/>
  <c r="E41" i="21"/>
  <c r="F41" i="21"/>
  <c r="F3" i="21"/>
  <c r="E3" i="21"/>
  <c r="G49" i="21" l="1"/>
  <c r="H49" i="21" s="1"/>
  <c r="G72" i="21"/>
  <c r="H72" i="21" s="1"/>
  <c r="G56" i="21"/>
  <c r="H56" i="21" s="1"/>
  <c r="G75" i="21"/>
  <c r="H75" i="21" s="1"/>
  <c r="G65" i="21"/>
  <c r="H65" i="21" s="1"/>
  <c r="G59" i="21"/>
  <c r="H59" i="21" s="1"/>
  <c r="G78" i="21"/>
  <c r="H78" i="21" s="1"/>
  <c r="G43" i="21"/>
  <c r="H43" i="21" s="1"/>
  <c r="G46" i="21"/>
  <c r="H46" i="21" s="1"/>
  <c r="H4" i="21"/>
  <c r="I4" i="21"/>
  <c r="I5" i="21"/>
  <c r="I6" i="21"/>
  <c r="I7" i="21"/>
  <c r="H8" i="21"/>
  <c r="I8" i="21"/>
  <c r="I9" i="21"/>
  <c r="I10" i="21"/>
  <c r="I11" i="21"/>
  <c r="I12" i="21"/>
  <c r="I13" i="21"/>
  <c r="I14" i="21"/>
  <c r="I15" i="21"/>
  <c r="I16" i="21"/>
  <c r="I17" i="21"/>
  <c r="I18" i="21"/>
  <c r="H19" i="21"/>
  <c r="I19" i="21"/>
  <c r="I20" i="21"/>
  <c r="I21" i="21"/>
  <c r="I22" i="21"/>
  <c r="I23" i="21"/>
  <c r="I24" i="21"/>
  <c r="I25" i="21"/>
  <c r="H26" i="21"/>
  <c r="I26" i="21"/>
  <c r="H27" i="21"/>
  <c r="I27" i="21"/>
  <c r="H28" i="21"/>
  <c r="I28" i="21"/>
  <c r="I29" i="21"/>
  <c r="I30" i="21"/>
  <c r="I31" i="21"/>
  <c r="I32" i="21"/>
  <c r="I33" i="21"/>
  <c r="I34" i="21"/>
  <c r="H35" i="21"/>
  <c r="I35" i="21"/>
  <c r="H36" i="21"/>
  <c r="I36" i="21"/>
  <c r="I37" i="21"/>
  <c r="I38" i="21"/>
  <c r="I39" i="21"/>
  <c r="H40" i="21"/>
  <c r="I40" i="21"/>
  <c r="H41" i="21"/>
  <c r="I41" i="21"/>
  <c r="I3" i="21"/>
  <c r="G4" i="21"/>
  <c r="G5" i="21"/>
  <c r="H5" i="21" s="1"/>
  <c r="G6" i="21"/>
  <c r="H6" i="21" s="1"/>
  <c r="G7" i="21"/>
  <c r="H7" i="21" s="1"/>
  <c r="G8" i="21"/>
  <c r="G9" i="21"/>
  <c r="H9" i="21" s="1"/>
  <c r="G10" i="21"/>
  <c r="H10" i="21" s="1"/>
  <c r="G11" i="21"/>
  <c r="H11" i="21" s="1"/>
  <c r="G12" i="21"/>
  <c r="H12" i="21" s="1"/>
  <c r="G13" i="21"/>
  <c r="H13" i="21" s="1"/>
  <c r="G14" i="21"/>
  <c r="H14" i="21" s="1"/>
  <c r="G15" i="21"/>
  <c r="H15" i="21" s="1"/>
  <c r="G16" i="21"/>
  <c r="H16" i="21" s="1"/>
  <c r="G17" i="21"/>
  <c r="H17" i="21" s="1"/>
  <c r="G18" i="21"/>
  <c r="H18" i="21" s="1"/>
  <c r="G19" i="21"/>
  <c r="G20" i="21"/>
  <c r="H20" i="21" s="1"/>
  <c r="G21" i="21"/>
  <c r="H21" i="21" s="1"/>
  <c r="G22" i="21"/>
  <c r="H22" i="21" s="1"/>
  <c r="G23" i="21"/>
  <c r="H23" i="21" s="1"/>
  <c r="G24" i="21"/>
  <c r="H24" i="21" s="1"/>
  <c r="G25" i="21"/>
  <c r="H25" i="21" s="1"/>
  <c r="G26" i="21"/>
  <c r="G27" i="21"/>
  <c r="G28" i="21"/>
  <c r="G29" i="21"/>
  <c r="H29" i="21" s="1"/>
  <c r="G30" i="21"/>
  <c r="H30" i="21" s="1"/>
  <c r="G31" i="21"/>
  <c r="H31" i="21" s="1"/>
  <c r="G32" i="21"/>
  <c r="H32" i="21" s="1"/>
  <c r="G33" i="21"/>
  <c r="H33" i="21" s="1"/>
  <c r="G34" i="21"/>
  <c r="H34" i="21" s="1"/>
  <c r="G35" i="21"/>
  <c r="G36" i="21"/>
  <c r="G37" i="21"/>
  <c r="H37" i="21" s="1"/>
  <c r="G38" i="21"/>
  <c r="H38" i="21" s="1"/>
  <c r="G39" i="21"/>
  <c r="H39" i="21" s="1"/>
  <c r="G40" i="21"/>
  <c r="G41" i="21"/>
  <c r="G3" i="21"/>
  <c r="H3" i="21" s="1"/>
  <c r="E42" i="12" l="1"/>
  <c r="R297" i="12" s="1"/>
  <c r="E41" i="12"/>
  <c r="E54" i="13" s="1"/>
  <c r="E40" i="12"/>
  <c r="N308" i="12" s="1"/>
  <c r="E39" i="12"/>
  <c r="I307" i="12" s="1"/>
  <c r="E38" i="12"/>
  <c r="R209" i="12" s="1"/>
  <c r="E37" i="12"/>
  <c r="N305" i="12" s="1"/>
  <c r="E36" i="12"/>
  <c r="I267" i="12" s="1"/>
  <c r="E35" i="12"/>
  <c r="R135" i="12" s="1"/>
  <c r="E34" i="12"/>
  <c r="E47" i="13" s="1"/>
  <c r="E33" i="12"/>
  <c r="I264" i="12" s="1"/>
  <c r="I42" i="12" l="1"/>
  <c r="Z40" i="12"/>
  <c r="Z52" i="12"/>
  <c r="R125" i="12"/>
  <c r="R208" i="12"/>
  <c r="I273" i="12"/>
  <c r="N295" i="12"/>
  <c r="I40" i="12"/>
  <c r="Z37" i="12"/>
  <c r="Z51" i="12"/>
  <c r="R123" i="12"/>
  <c r="E260" i="12"/>
  <c r="I272" i="12"/>
  <c r="N293" i="12"/>
  <c r="I39" i="12"/>
  <c r="Z36" i="12"/>
  <c r="Z49" i="12"/>
  <c r="R122" i="12"/>
  <c r="E259" i="12"/>
  <c r="I271" i="12"/>
  <c r="R295" i="12"/>
  <c r="I38" i="12"/>
  <c r="I55" i="12"/>
  <c r="N71" i="12"/>
  <c r="R140" i="12"/>
  <c r="E258" i="12"/>
  <c r="I270" i="12"/>
  <c r="E310" i="12"/>
  <c r="I54" i="12"/>
  <c r="N41" i="12"/>
  <c r="E307" i="12"/>
  <c r="N42" i="12"/>
  <c r="R75" i="12"/>
  <c r="R139" i="12"/>
  <c r="E257" i="12"/>
  <c r="I269" i="12"/>
  <c r="E308" i="12"/>
  <c r="R273" i="12"/>
  <c r="I53" i="12"/>
  <c r="R73" i="12"/>
  <c r="R138" i="12"/>
  <c r="E256" i="12"/>
  <c r="N53" i="12"/>
  <c r="N128" i="12"/>
  <c r="N192" i="12"/>
  <c r="R269" i="12"/>
  <c r="I309" i="12"/>
  <c r="I24" i="12"/>
  <c r="R38" i="12"/>
  <c r="N127" i="12"/>
  <c r="R181" i="12"/>
  <c r="R268" i="12"/>
  <c r="I308" i="12"/>
  <c r="I22" i="12"/>
  <c r="R52" i="12"/>
  <c r="R180" i="12"/>
  <c r="E297" i="12"/>
  <c r="N125" i="12"/>
  <c r="N24" i="12"/>
  <c r="R35" i="12"/>
  <c r="N124" i="12"/>
  <c r="R178" i="12"/>
  <c r="N254" i="12"/>
  <c r="E295" i="12"/>
  <c r="N23" i="12"/>
  <c r="V42" i="12"/>
  <c r="V55" i="12"/>
  <c r="R112" i="12"/>
  <c r="R177" i="12"/>
  <c r="R258" i="12"/>
  <c r="I297" i="12"/>
  <c r="R306" i="12"/>
  <c r="N40" i="12"/>
  <c r="N55" i="12"/>
  <c r="N129" i="12"/>
  <c r="N194" i="12"/>
  <c r="I260" i="12"/>
  <c r="R271" i="12"/>
  <c r="I310" i="12"/>
  <c r="R42" i="12"/>
  <c r="N260" i="12"/>
  <c r="R53" i="12"/>
  <c r="N259" i="12"/>
  <c r="R37" i="12"/>
  <c r="N126" i="12"/>
  <c r="N258" i="12"/>
  <c r="N301" i="12"/>
  <c r="I17" i="12"/>
  <c r="R36" i="12"/>
  <c r="R51" i="12"/>
  <c r="R179" i="12"/>
  <c r="N256" i="12"/>
  <c r="E296" i="12"/>
  <c r="R310" i="12"/>
  <c r="R50" i="12"/>
  <c r="R308" i="12"/>
  <c r="N22" i="12"/>
  <c r="V40" i="12"/>
  <c r="V53" i="12"/>
  <c r="R111" i="12"/>
  <c r="R213" i="12"/>
  <c r="E273" i="12"/>
  <c r="I288" i="12"/>
  <c r="E55" i="13"/>
  <c r="N273" i="13" s="1"/>
  <c r="N20" i="12"/>
  <c r="V38" i="12"/>
  <c r="Z55" i="12"/>
  <c r="R129" i="12"/>
  <c r="R211" i="12"/>
  <c r="E271" i="12"/>
  <c r="N297" i="12"/>
  <c r="E53" i="13"/>
  <c r="R271" i="13" s="1"/>
  <c r="R22" i="12"/>
  <c r="Z42" i="12"/>
  <c r="Z53" i="12"/>
  <c r="R127" i="12"/>
  <c r="E264" i="12"/>
  <c r="N296" i="12"/>
  <c r="R296" i="13"/>
  <c r="R259" i="13"/>
  <c r="R141" i="13"/>
  <c r="V54" i="13"/>
  <c r="R41" i="13"/>
  <c r="N309" i="13"/>
  <c r="N272" i="13"/>
  <c r="R193" i="13"/>
  <c r="N74" i="13"/>
  <c r="N23" i="13"/>
  <c r="E309" i="13"/>
  <c r="E272" i="13"/>
  <c r="N193" i="13"/>
  <c r="Z54" i="13"/>
  <c r="V41" i="13"/>
  <c r="R309" i="13"/>
  <c r="R272" i="13"/>
  <c r="R212" i="13"/>
  <c r="R74" i="13"/>
  <c r="R23" i="13"/>
  <c r="I309" i="13"/>
  <c r="E296" i="13"/>
  <c r="I41" i="13"/>
  <c r="I54" i="13"/>
  <c r="N54" i="13"/>
  <c r="N296" i="13"/>
  <c r="I272" i="13"/>
  <c r="E259" i="13"/>
  <c r="N259" i="13"/>
  <c r="R180" i="13"/>
  <c r="N128" i="13"/>
  <c r="R128" i="13"/>
  <c r="I74" i="13"/>
  <c r="I259" i="13"/>
  <c r="R111" i="13"/>
  <c r="I296" i="13"/>
  <c r="R54" i="13"/>
  <c r="Z41" i="13"/>
  <c r="N41" i="13"/>
  <c r="R302" i="13"/>
  <c r="R265" i="13"/>
  <c r="R205" i="13"/>
  <c r="R67" i="13"/>
  <c r="R16" i="13"/>
  <c r="N289" i="13"/>
  <c r="N252" i="13"/>
  <c r="R121" i="13"/>
  <c r="R47" i="13"/>
  <c r="N34" i="13"/>
  <c r="I47" i="13"/>
  <c r="R289" i="13"/>
  <c r="N265" i="13"/>
  <c r="I252" i="13"/>
  <c r="R252" i="13"/>
  <c r="I265" i="13"/>
  <c r="V47" i="13"/>
  <c r="N16" i="13"/>
  <c r="I67" i="13"/>
  <c r="E289" i="13"/>
  <c r="V34" i="13"/>
  <c r="N302" i="13"/>
  <c r="E265" i="13"/>
  <c r="R186" i="13"/>
  <c r="R104" i="13"/>
  <c r="Z47" i="13"/>
  <c r="I302" i="13"/>
  <c r="R134" i="13"/>
  <c r="N67" i="13"/>
  <c r="N47" i="13"/>
  <c r="I34" i="13"/>
  <c r="E302" i="13"/>
  <c r="Z34" i="13"/>
  <c r="I289" i="13"/>
  <c r="N186" i="13"/>
  <c r="E252" i="13"/>
  <c r="N121" i="13"/>
  <c r="R34" i="13"/>
  <c r="R173" i="13"/>
  <c r="I293" i="12"/>
  <c r="I256" i="12"/>
  <c r="R108" i="12"/>
  <c r="I51" i="12"/>
  <c r="I20" i="12"/>
  <c r="E306" i="12"/>
  <c r="E269" i="12"/>
  <c r="V51" i="12"/>
  <c r="N18" i="12"/>
  <c r="I48" i="12"/>
  <c r="R47" i="12"/>
  <c r="N69" i="12"/>
  <c r="R136" i="12"/>
  <c r="R172" i="12"/>
  <c r="E255" i="12"/>
  <c r="R257" i="12"/>
  <c r="E294" i="12"/>
  <c r="N290" i="12"/>
  <c r="E273" i="13"/>
  <c r="N47" i="12"/>
  <c r="N302" i="12"/>
  <c r="E301" i="12"/>
  <c r="E304" i="12"/>
  <c r="E267" i="12"/>
  <c r="N188" i="12"/>
  <c r="V49" i="12"/>
  <c r="I36" i="12"/>
  <c r="R267" i="12"/>
  <c r="R304" i="12"/>
  <c r="R207" i="12"/>
  <c r="R69" i="12"/>
  <c r="I34" i="12"/>
  <c r="R49" i="12"/>
  <c r="N253" i="12"/>
  <c r="R305" i="12"/>
  <c r="N307" i="12"/>
  <c r="N270" i="12"/>
  <c r="R191" i="12"/>
  <c r="N72" i="12"/>
  <c r="R39" i="12"/>
  <c r="I294" i="12"/>
  <c r="I257" i="12"/>
  <c r="R109" i="12"/>
  <c r="I52" i="12"/>
  <c r="I21" i="12"/>
  <c r="R307" i="12"/>
  <c r="R270" i="12"/>
  <c r="R210" i="12"/>
  <c r="R72" i="12"/>
  <c r="V39" i="12"/>
  <c r="N294" i="12"/>
  <c r="N257" i="12"/>
  <c r="R126" i="12"/>
  <c r="N52" i="12"/>
  <c r="N21" i="12"/>
  <c r="N17" i="12"/>
  <c r="I47" i="12"/>
  <c r="N68" i="12"/>
  <c r="E254" i="12"/>
  <c r="R256" i="12"/>
  <c r="I265" i="12"/>
  <c r="E293" i="12"/>
  <c r="I306" i="12"/>
  <c r="N16" i="12"/>
  <c r="V37" i="12"/>
  <c r="I46" i="12"/>
  <c r="R106" i="12"/>
  <c r="R189" i="12"/>
  <c r="E252" i="12"/>
  <c r="R255" i="12"/>
  <c r="E292" i="12"/>
  <c r="I304" i="12"/>
  <c r="E52" i="13"/>
  <c r="E291" i="12"/>
  <c r="N191" i="12"/>
  <c r="R291" i="12"/>
  <c r="E49" i="13"/>
  <c r="N297" i="13"/>
  <c r="R16" i="12"/>
  <c r="I16" i="12"/>
  <c r="R301" i="12"/>
  <c r="R264" i="12"/>
  <c r="R204" i="12"/>
  <c r="R66" i="12"/>
  <c r="V33" i="12"/>
  <c r="N288" i="12"/>
  <c r="N251" i="12"/>
  <c r="R120" i="12"/>
  <c r="N46" i="12"/>
  <c r="N15" i="12"/>
  <c r="E46" i="13"/>
  <c r="E288" i="12"/>
  <c r="E251" i="12"/>
  <c r="N120" i="12"/>
  <c r="Z33" i="12"/>
  <c r="R288" i="12"/>
  <c r="R251" i="12"/>
  <c r="R133" i="12"/>
  <c r="R46" i="12"/>
  <c r="R15" i="12"/>
  <c r="E302" i="12"/>
  <c r="E303" i="12"/>
  <c r="E266" i="12"/>
  <c r="N187" i="12"/>
  <c r="V48" i="12"/>
  <c r="I35" i="12"/>
  <c r="R303" i="12"/>
  <c r="R266" i="12"/>
  <c r="R206" i="12"/>
  <c r="R68" i="12"/>
  <c r="V35" i="12"/>
  <c r="I303" i="12"/>
  <c r="I266" i="12"/>
  <c r="R174" i="12"/>
  <c r="Z48" i="12"/>
  <c r="N35" i="12"/>
  <c r="E48" i="13"/>
  <c r="E290" i="12"/>
  <c r="E253" i="12"/>
  <c r="N122" i="12"/>
  <c r="Z35" i="12"/>
  <c r="Z46" i="12"/>
  <c r="N123" i="12"/>
  <c r="R175" i="12"/>
  <c r="R297" i="13"/>
  <c r="R260" i="13"/>
  <c r="R142" i="13"/>
  <c r="V55" i="13"/>
  <c r="R42" i="13"/>
  <c r="I297" i="13"/>
  <c r="R296" i="12"/>
  <c r="R259" i="12"/>
  <c r="R141" i="12"/>
  <c r="R54" i="12"/>
  <c r="R23" i="12"/>
  <c r="N309" i="12"/>
  <c r="N272" i="12"/>
  <c r="R193" i="12"/>
  <c r="N74" i="12"/>
  <c r="R41" i="12"/>
  <c r="E309" i="12"/>
  <c r="E272" i="12"/>
  <c r="N193" i="12"/>
  <c r="V54" i="12"/>
  <c r="I41" i="12"/>
  <c r="R309" i="12"/>
  <c r="R272" i="12"/>
  <c r="R212" i="12"/>
  <c r="R74" i="12"/>
  <c r="V41" i="12"/>
  <c r="N39" i="12"/>
  <c r="V52" i="12"/>
  <c r="N66" i="12"/>
  <c r="R105" i="12"/>
  <c r="R254" i="12"/>
  <c r="N269" i="12"/>
  <c r="R293" i="12"/>
  <c r="E51" i="13"/>
  <c r="R181" i="13"/>
  <c r="N260" i="13"/>
  <c r="R273" i="13"/>
  <c r="R21" i="12"/>
  <c r="N38" i="12"/>
  <c r="N54" i="12"/>
  <c r="V47" i="12"/>
  <c r="R187" i="12"/>
  <c r="I259" i="12"/>
  <c r="N268" i="12"/>
  <c r="E289" i="12"/>
  <c r="I301" i="12"/>
  <c r="E50" i="13"/>
  <c r="V46" i="12"/>
  <c r="I23" i="12"/>
  <c r="R19" i="12"/>
  <c r="N34" i="12"/>
  <c r="N51" i="12"/>
  <c r="R71" i="12"/>
  <c r="N190" i="12"/>
  <c r="R185" i="12"/>
  <c r="I253" i="12"/>
  <c r="N266" i="12"/>
  <c r="I296" i="12"/>
  <c r="R290" i="12"/>
  <c r="N289" i="12"/>
  <c r="R302" i="12"/>
  <c r="R265" i="12"/>
  <c r="R205" i="12"/>
  <c r="R67" i="12"/>
  <c r="V34" i="12"/>
  <c r="N252" i="12"/>
  <c r="R121" i="12"/>
  <c r="R33" i="12"/>
  <c r="N67" i="12"/>
  <c r="V36" i="12"/>
  <c r="R188" i="12"/>
  <c r="N36" i="12"/>
  <c r="I254" i="12"/>
  <c r="R18" i="12"/>
  <c r="N265" i="12"/>
  <c r="I291" i="12"/>
  <c r="R289" i="12"/>
  <c r="N304" i="12"/>
  <c r="E297" i="13"/>
  <c r="I310" i="13"/>
  <c r="E265" i="12"/>
  <c r="I289" i="12"/>
  <c r="I15" i="12"/>
  <c r="Z34" i="12"/>
  <c r="Z47" i="12"/>
  <c r="R34" i="12"/>
  <c r="I292" i="12"/>
  <c r="I255" i="12"/>
  <c r="R107" i="12"/>
  <c r="I50" i="12"/>
  <c r="I19" i="12"/>
  <c r="E305" i="12"/>
  <c r="E268" i="12"/>
  <c r="N189" i="12"/>
  <c r="V50" i="12"/>
  <c r="I37" i="12"/>
  <c r="N292" i="12"/>
  <c r="N255" i="12"/>
  <c r="R124" i="12"/>
  <c r="N50" i="12"/>
  <c r="N19" i="12"/>
  <c r="I305" i="12"/>
  <c r="I268" i="12"/>
  <c r="R176" i="12"/>
  <c r="Z50" i="12"/>
  <c r="N37" i="12"/>
  <c r="I33" i="12"/>
  <c r="I49" i="12"/>
  <c r="R48" i="12"/>
  <c r="N70" i="12"/>
  <c r="N121" i="12"/>
  <c r="R137" i="12"/>
  <c r="R173" i="12"/>
  <c r="N291" i="12"/>
  <c r="R75" i="13"/>
  <c r="R190" i="12"/>
  <c r="R129" i="13"/>
  <c r="R213" i="13"/>
  <c r="R134" i="12"/>
  <c r="R294" i="12"/>
  <c r="I302" i="12"/>
  <c r="R104" i="12"/>
  <c r="R253" i="12"/>
  <c r="R292" i="12"/>
  <c r="R20" i="12"/>
  <c r="Z41" i="12"/>
  <c r="R103" i="12"/>
  <c r="R186" i="12"/>
  <c r="R252" i="12"/>
  <c r="N267" i="12"/>
  <c r="N306" i="12"/>
  <c r="E260" i="13"/>
  <c r="N33" i="12"/>
  <c r="Z39" i="12"/>
  <c r="N49" i="12"/>
  <c r="Z54" i="12"/>
  <c r="R70" i="12"/>
  <c r="R128" i="12"/>
  <c r="N186" i="12"/>
  <c r="I252" i="12"/>
  <c r="I18" i="12"/>
  <c r="R17" i="12"/>
  <c r="Z38" i="12"/>
  <c r="N48" i="12"/>
  <c r="N185" i="12"/>
  <c r="I251" i="12"/>
  <c r="E270" i="12"/>
  <c r="N264" i="12"/>
  <c r="I290" i="12"/>
  <c r="N303" i="12"/>
  <c r="N75" i="12"/>
  <c r="R110" i="12"/>
  <c r="R194" i="12"/>
  <c r="I258" i="12"/>
  <c r="N273" i="12"/>
  <c r="I295" i="12"/>
  <c r="N310" i="12"/>
  <c r="R24" i="12"/>
  <c r="R40" i="12"/>
  <c r="R55" i="12"/>
  <c r="N73" i="12"/>
  <c r="R142" i="12"/>
  <c r="R192" i="12"/>
  <c r="R260" i="12"/>
  <c r="N271" i="12"/>
  <c r="I47" i="7"/>
  <c r="I45" i="7"/>
  <c r="N258" i="13" l="1"/>
  <c r="Z40" i="13"/>
  <c r="R179" i="13"/>
  <c r="R110" i="13"/>
  <c r="R140" i="13"/>
  <c r="R127" i="13"/>
  <c r="R55" i="13"/>
  <c r="E271" i="13"/>
  <c r="Z42" i="13"/>
  <c r="N22" i="13"/>
  <c r="R40" i="13"/>
  <c r="N295" i="13"/>
  <c r="I308" i="13"/>
  <c r="R295" i="13"/>
  <c r="E295" i="13"/>
  <c r="Z53" i="13"/>
  <c r="R258" i="13"/>
  <c r="N192" i="13"/>
  <c r="R22" i="13"/>
  <c r="V40" i="13"/>
  <c r="N40" i="13"/>
  <c r="R310" i="13"/>
  <c r="N42" i="13"/>
  <c r="R112" i="13"/>
  <c r="Z55" i="13"/>
  <c r="I260" i="13"/>
  <c r="N194" i="13"/>
  <c r="N55" i="13"/>
  <c r="R24" i="13"/>
  <c r="V42" i="13"/>
  <c r="I273" i="13"/>
  <c r="I295" i="13"/>
  <c r="I53" i="13"/>
  <c r="I75" i="13"/>
  <c r="N75" i="13"/>
  <c r="R308" i="13"/>
  <c r="N310" i="13"/>
  <c r="E310" i="13"/>
  <c r="I271" i="13"/>
  <c r="N127" i="13"/>
  <c r="N53" i="13"/>
  <c r="V53" i="13"/>
  <c r="I258" i="13"/>
  <c r="R73" i="13"/>
  <c r="I55" i="13"/>
  <c r="N73" i="13"/>
  <c r="E308" i="13"/>
  <c r="R192" i="13"/>
  <c r="N129" i="13"/>
  <c r="N271" i="13"/>
  <c r="N24" i="13"/>
  <c r="R211" i="13"/>
  <c r="R53" i="13"/>
  <c r="I40" i="13"/>
  <c r="E258" i="13"/>
  <c r="I42" i="13"/>
  <c r="I73" i="13"/>
  <c r="N308" i="13"/>
  <c r="R194" i="13"/>
  <c r="Z51" i="13"/>
  <c r="I293" i="13"/>
  <c r="I256" i="13"/>
  <c r="R108" i="13"/>
  <c r="N51" i="13"/>
  <c r="I38" i="13"/>
  <c r="E306" i="13"/>
  <c r="E269" i="13"/>
  <c r="N190" i="13"/>
  <c r="V38" i="13"/>
  <c r="N293" i="13"/>
  <c r="R71" i="13"/>
  <c r="R20" i="13"/>
  <c r="I306" i="13"/>
  <c r="R256" i="13"/>
  <c r="R306" i="13"/>
  <c r="R177" i="13"/>
  <c r="N125" i="13"/>
  <c r="V51" i="13"/>
  <c r="N20" i="13"/>
  <c r="R38" i="13"/>
  <c r="N256" i="13"/>
  <c r="R125" i="13"/>
  <c r="R209" i="13"/>
  <c r="Z38" i="13"/>
  <c r="R269" i="13"/>
  <c r="I71" i="13"/>
  <c r="I51" i="13"/>
  <c r="R51" i="13"/>
  <c r="N269" i="13"/>
  <c r="R190" i="13"/>
  <c r="I269" i="13"/>
  <c r="E256" i="13"/>
  <c r="R138" i="13"/>
  <c r="N71" i="13"/>
  <c r="N38" i="13"/>
  <c r="N306" i="13"/>
  <c r="R293" i="13"/>
  <c r="E293" i="13"/>
  <c r="I292" i="13"/>
  <c r="I255" i="13"/>
  <c r="R107" i="13"/>
  <c r="N50" i="13"/>
  <c r="I37" i="13"/>
  <c r="E305" i="13"/>
  <c r="E268" i="13"/>
  <c r="N189" i="13"/>
  <c r="Z50" i="13"/>
  <c r="V37" i="13"/>
  <c r="N292" i="13"/>
  <c r="N255" i="13"/>
  <c r="R124" i="13"/>
  <c r="R50" i="13"/>
  <c r="N37" i="13"/>
  <c r="I305" i="13"/>
  <c r="I268" i="13"/>
  <c r="R176" i="13"/>
  <c r="I70" i="13"/>
  <c r="Z37" i="13"/>
  <c r="R305" i="13"/>
  <c r="N124" i="13"/>
  <c r="V50" i="13"/>
  <c r="N19" i="13"/>
  <c r="R208" i="13"/>
  <c r="R189" i="13"/>
  <c r="E255" i="13"/>
  <c r="N70" i="13"/>
  <c r="E292" i="13"/>
  <c r="R268" i="13"/>
  <c r="I50" i="13"/>
  <c r="R37" i="13"/>
  <c r="R292" i="13"/>
  <c r="R255" i="13"/>
  <c r="R137" i="13"/>
  <c r="R70" i="13"/>
  <c r="N305" i="13"/>
  <c r="R19" i="13"/>
  <c r="N268" i="13"/>
  <c r="E303" i="13"/>
  <c r="E266" i="13"/>
  <c r="N187" i="13"/>
  <c r="Z48" i="13"/>
  <c r="V35" i="13"/>
  <c r="R303" i="13"/>
  <c r="R266" i="13"/>
  <c r="R206" i="13"/>
  <c r="R68" i="13"/>
  <c r="R17" i="13"/>
  <c r="I303" i="13"/>
  <c r="I266" i="13"/>
  <c r="R174" i="13"/>
  <c r="I68" i="13"/>
  <c r="Z35" i="13"/>
  <c r="E290" i="13"/>
  <c r="E253" i="13"/>
  <c r="N122" i="13"/>
  <c r="I48" i="13"/>
  <c r="N253" i="13"/>
  <c r="R35" i="13"/>
  <c r="I290" i="13"/>
  <c r="N68" i="13"/>
  <c r="N48" i="13"/>
  <c r="N290" i="13"/>
  <c r="I35" i="13"/>
  <c r="N303" i="13"/>
  <c r="R122" i="13"/>
  <c r="R48" i="13"/>
  <c r="N35" i="13"/>
  <c r="R253" i="13"/>
  <c r="R187" i="13"/>
  <c r="R105" i="13"/>
  <c r="R135" i="13"/>
  <c r="V48" i="13"/>
  <c r="N17" i="13"/>
  <c r="R290" i="13"/>
  <c r="N266" i="13"/>
  <c r="I253" i="13"/>
  <c r="R301" i="13"/>
  <c r="R264" i="13"/>
  <c r="R204" i="13"/>
  <c r="R66" i="13"/>
  <c r="R15" i="13"/>
  <c r="N288" i="13"/>
  <c r="N251" i="13"/>
  <c r="R120" i="13"/>
  <c r="R46" i="13"/>
  <c r="N33" i="13"/>
  <c r="E288" i="13"/>
  <c r="E251" i="13"/>
  <c r="N120" i="13"/>
  <c r="I46" i="13"/>
  <c r="R288" i="13"/>
  <c r="R251" i="13"/>
  <c r="R133" i="13"/>
  <c r="V46" i="13"/>
  <c r="R33" i="13"/>
  <c r="I66" i="13"/>
  <c r="N301" i="13"/>
  <c r="N15" i="13"/>
  <c r="I33" i="13"/>
  <c r="I288" i="13"/>
  <c r="E301" i="13"/>
  <c r="Z33" i="13"/>
  <c r="E264" i="13"/>
  <c r="V33" i="13"/>
  <c r="N264" i="13"/>
  <c r="I251" i="13"/>
  <c r="N185" i="13"/>
  <c r="I301" i="13"/>
  <c r="N66" i="13"/>
  <c r="N46" i="13"/>
  <c r="R172" i="13"/>
  <c r="R185" i="13"/>
  <c r="R103" i="13"/>
  <c r="Z46" i="13"/>
  <c r="I264" i="13"/>
  <c r="R304" i="13"/>
  <c r="E304" i="13"/>
  <c r="E267" i="13"/>
  <c r="N188" i="13"/>
  <c r="Z49" i="13"/>
  <c r="V36" i="13"/>
  <c r="R267" i="13"/>
  <c r="R207" i="13"/>
  <c r="R69" i="13"/>
  <c r="R18" i="13"/>
  <c r="R175" i="13"/>
  <c r="R291" i="13"/>
  <c r="I254" i="13"/>
  <c r="E254" i="13"/>
  <c r="R136" i="13"/>
  <c r="N123" i="13"/>
  <c r="N18" i="13"/>
  <c r="I36" i="13"/>
  <c r="N254" i="13"/>
  <c r="I49" i="13"/>
  <c r="R36" i="13"/>
  <c r="I291" i="13"/>
  <c r="N267" i="13"/>
  <c r="E291" i="13"/>
  <c r="I69" i="13"/>
  <c r="Z36" i="13"/>
  <c r="R49" i="13"/>
  <c r="R254" i="13"/>
  <c r="R188" i="13"/>
  <c r="R106" i="13"/>
  <c r="N69" i="13"/>
  <c r="N49" i="13"/>
  <c r="R123" i="13"/>
  <c r="N304" i="13"/>
  <c r="N36" i="13"/>
  <c r="I304" i="13"/>
  <c r="I267" i="13"/>
  <c r="N291" i="13"/>
  <c r="V49" i="13"/>
  <c r="N307" i="13"/>
  <c r="N270" i="13"/>
  <c r="R191" i="13"/>
  <c r="N72" i="13"/>
  <c r="N21" i="13"/>
  <c r="I294" i="13"/>
  <c r="I257" i="13"/>
  <c r="R109" i="13"/>
  <c r="N52" i="13"/>
  <c r="I39" i="13"/>
  <c r="R307" i="13"/>
  <c r="R270" i="13"/>
  <c r="R210" i="13"/>
  <c r="R72" i="13"/>
  <c r="R21" i="13"/>
  <c r="N294" i="13"/>
  <c r="N257" i="13"/>
  <c r="R126" i="13"/>
  <c r="R52" i="13"/>
  <c r="N39" i="13"/>
  <c r="I270" i="13"/>
  <c r="E257" i="13"/>
  <c r="R139" i="13"/>
  <c r="I72" i="13"/>
  <c r="R39" i="13"/>
  <c r="R294" i="13"/>
  <c r="R178" i="13"/>
  <c r="N126" i="13"/>
  <c r="V52" i="13"/>
  <c r="E307" i="13"/>
  <c r="I52" i="13"/>
  <c r="E270" i="13"/>
  <c r="Z39" i="13"/>
  <c r="V39" i="13"/>
  <c r="I307" i="13"/>
  <c r="R257" i="13"/>
  <c r="N191" i="13"/>
  <c r="Z52" i="13"/>
  <c r="E294" i="13"/>
  <c r="R2" i="7"/>
  <c r="R2" i="6"/>
  <c r="R110" i="14"/>
  <c r="R123" i="14"/>
  <c r="R124" i="14"/>
  <c r="R125" i="14"/>
  <c r="R126" i="14"/>
  <c r="R127" i="14"/>
  <c r="F123" i="14"/>
  <c r="F124" i="14"/>
  <c r="F139" i="14"/>
  <c r="F140" i="14"/>
  <c r="F141" i="14"/>
  <c r="F142" i="14"/>
  <c r="F143" i="14"/>
  <c r="F144" i="14"/>
  <c r="F145" i="14"/>
  <c r="F146" i="14"/>
  <c r="F147" i="14"/>
  <c r="R92" i="14"/>
  <c r="R93" i="14"/>
  <c r="L64" i="14"/>
  <c r="L65" i="14"/>
  <c r="L66" i="14"/>
  <c r="L67" i="14"/>
  <c r="L86" i="14"/>
  <c r="L92" i="14"/>
  <c r="L94" i="14"/>
  <c r="L95" i="14"/>
  <c r="L96" i="14"/>
  <c r="F63" i="14"/>
  <c r="F76" i="14"/>
  <c r="F77" i="14"/>
  <c r="F78" i="14"/>
  <c r="F79" i="14"/>
  <c r="F92" i="14"/>
  <c r="F93" i="14"/>
  <c r="F94" i="14"/>
  <c r="F95" i="14"/>
  <c r="R23" i="14"/>
  <c r="R24" i="14"/>
  <c r="R25" i="14"/>
  <c r="R29" i="14"/>
  <c r="R30" i="14"/>
  <c r="R31" i="14"/>
  <c r="R34" i="14"/>
  <c r="R35" i="14"/>
  <c r="R36" i="14"/>
  <c r="R37" i="14"/>
  <c r="L16" i="14"/>
  <c r="L17" i="14"/>
  <c r="L18" i="14"/>
  <c r="L29" i="14"/>
  <c r="L30" i="14"/>
  <c r="F17" i="14"/>
  <c r="F64" i="14" s="1"/>
  <c r="F18" i="14"/>
  <c r="F65" i="14" s="1"/>
  <c r="F19" i="14"/>
  <c r="L19" i="14" s="1"/>
  <c r="F20" i="14"/>
  <c r="R114" i="14" s="1"/>
  <c r="F21" i="14"/>
  <c r="L21" i="14" s="1"/>
  <c r="F22" i="14"/>
  <c r="F116" i="14" s="1"/>
  <c r="F23" i="14"/>
  <c r="F117" i="14" s="1"/>
  <c r="F24" i="14"/>
  <c r="L71" i="14" s="1"/>
  <c r="F25" i="14"/>
  <c r="L72" i="14" s="1"/>
  <c r="F26" i="14"/>
  <c r="R26" i="14" s="1"/>
  <c r="F27" i="14"/>
  <c r="R27" i="14" s="1"/>
  <c r="F28" i="14"/>
  <c r="R28" i="14" s="1"/>
  <c r="F29" i="14"/>
  <c r="L123" i="14" s="1"/>
  <c r="F30" i="14"/>
  <c r="L124" i="14" s="1"/>
  <c r="F31" i="14"/>
  <c r="R78" i="14" s="1"/>
  <c r="F32" i="14"/>
  <c r="L126" i="14" s="1"/>
  <c r="F33" i="14"/>
  <c r="F80" i="14" s="1"/>
  <c r="F34" i="14"/>
  <c r="F81" i="14" s="1"/>
  <c r="F35" i="14"/>
  <c r="L35" i="14" s="1"/>
  <c r="F36" i="14"/>
  <c r="R130" i="14" s="1"/>
  <c r="F37" i="14"/>
  <c r="R131" i="14" s="1"/>
  <c r="F38" i="14"/>
  <c r="F132" i="14" s="1"/>
  <c r="F39" i="14"/>
  <c r="F133" i="14" s="1"/>
  <c r="F40" i="14"/>
  <c r="L87" i="14" s="1"/>
  <c r="F41" i="14"/>
  <c r="L88" i="14" s="1"/>
  <c r="F42" i="14"/>
  <c r="R42" i="14" s="1"/>
  <c r="F43" i="14"/>
  <c r="R43" i="14" s="1"/>
  <c r="F44" i="14"/>
  <c r="R44" i="14" s="1"/>
  <c r="F45" i="14"/>
  <c r="L139" i="14" s="1"/>
  <c r="F46" i="14"/>
  <c r="L140" i="14" s="1"/>
  <c r="F47" i="14"/>
  <c r="R94" i="14" s="1"/>
  <c r="F48" i="14"/>
  <c r="L142" i="14" s="1"/>
  <c r="F49" i="14"/>
  <c r="F96" i="14" s="1"/>
  <c r="F50" i="14"/>
  <c r="F97" i="14" s="1"/>
  <c r="F51" i="14"/>
  <c r="L51" i="14" s="1"/>
  <c r="F52" i="14"/>
  <c r="R146" i="14" s="1"/>
  <c r="F53" i="14"/>
  <c r="L53" i="14" s="1"/>
  <c r="F54" i="14"/>
  <c r="F148" i="14" s="1"/>
  <c r="F16" i="14"/>
  <c r="R63" i="14" s="1"/>
  <c r="F82" i="14" l="1"/>
  <c r="L85" i="14"/>
  <c r="R113" i="14"/>
  <c r="L50" i="14"/>
  <c r="L84" i="14"/>
  <c r="L83" i="14"/>
  <c r="L48" i="14"/>
  <c r="R47" i="14"/>
  <c r="L81" i="14"/>
  <c r="R143" i="14"/>
  <c r="R142" i="14"/>
  <c r="R45" i="14"/>
  <c r="R21" i="14"/>
  <c r="L101" i="14"/>
  <c r="L79" i="14"/>
  <c r="R141" i="14"/>
  <c r="L34" i="14"/>
  <c r="R41" i="14"/>
  <c r="R20" i="14"/>
  <c r="L100" i="14"/>
  <c r="L76" i="14"/>
  <c r="R77" i="14"/>
  <c r="F128" i="14"/>
  <c r="R140" i="14"/>
  <c r="R99" i="14"/>
  <c r="R98" i="14"/>
  <c r="R53" i="14"/>
  <c r="R95" i="14"/>
  <c r="R112" i="14"/>
  <c r="L49" i="14"/>
  <c r="R51" i="14"/>
  <c r="F66" i="14"/>
  <c r="F131" i="14"/>
  <c r="R22" i="14"/>
  <c r="L45" i="14"/>
  <c r="F129" i="14"/>
  <c r="L33" i="14"/>
  <c r="R40" i="14"/>
  <c r="R19" i="14"/>
  <c r="L99" i="14"/>
  <c r="L70" i="14"/>
  <c r="R76" i="14"/>
  <c r="F127" i="14"/>
  <c r="R139" i="14"/>
  <c r="F114" i="14"/>
  <c r="F112" i="14"/>
  <c r="F111" i="14"/>
  <c r="R52" i="14"/>
  <c r="R111" i="14"/>
  <c r="L47" i="14"/>
  <c r="R83" i="14"/>
  <c r="L46" i="14"/>
  <c r="R82" i="14"/>
  <c r="R79" i="14"/>
  <c r="L32" i="14"/>
  <c r="R39" i="14"/>
  <c r="R18" i="14"/>
  <c r="L98" i="14"/>
  <c r="L69" i="14"/>
  <c r="R67" i="14"/>
  <c r="F126" i="14"/>
  <c r="R129" i="14"/>
  <c r="F115" i="14"/>
  <c r="F113" i="14"/>
  <c r="R54" i="14"/>
  <c r="R145" i="14"/>
  <c r="L82" i="14"/>
  <c r="R144" i="14"/>
  <c r="R46" i="14"/>
  <c r="L80" i="14"/>
  <c r="F130" i="14"/>
  <c r="L31" i="14"/>
  <c r="R38" i="14"/>
  <c r="F98" i="14"/>
  <c r="L97" i="14"/>
  <c r="L68" i="14"/>
  <c r="R66" i="14"/>
  <c r="F125" i="14"/>
  <c r="R128" i="14"/>
  <c r="L122" i="14"/>
  <c r="R74" i="14"/>
  <c r="R89" i="14"/>
  <c r="F90" i="14"/>
  <c r="R72" i="14"/>
  <c r="F110" i="14"/>
  <c r="L44" i="14"/>
  <c r="F73" i="14"/>
  <c r="L116" i="14"/>
  <c r="L27" i="14"/>
  <c r="F88" i="14"/>
  <c r="F72" i="14"/>
  <c r="L63" i="14"/>
  <c r="R86" i="14"/>
  <c r="R70" i="14"/>
  <c r="L147" i="14"/>
  <c r="L131" i="14"/>
  <c r="L115" i="14"/>
  <c r="R138" i="14"/>
  <c r="R122" i="14"/>
  <c r="L42" i="14"/>
  <c r="L26" i="14"/>
  <c r="R49" i="14"/>
  <c r="R33" i="14"/>
  <c r="R17" i="14"/>
  <c r="F87" i="14"/>
  <c r="F71" i="14"/>
  <c r="L78" i="14"/>
  <c r="R101" i="14"/>
  <c r="R85" i="14"/>
  <c r="R69" i="14"/>
  <c r="L146" i="14"/>
  <c r="L130" i="14"/>
  <c r="L114" i="14"/>
  <c r="R137" i="14"/>
  <c r="R121" i="14"/>
  <c r="L41" i="14"/>
  <c r="L25" i="14"/>
  <c r="R48" i="14"/>
  <c r="R32" i="14"/>
  <c r="R16" i="14"/>
  <c r="F86" i="14"/>
  <c r="F70" i="14"/>
  <c r="L93" i="14"/>
  <c r="L77" i="14"/>
  <c r="R100" i="14"/>
  <c r="R84" i="14"/>
  <c r="R68" i="14"/>
  <c r="F138" i="14"/>
  <c r="F122" i="14"/>
  <c r="L145" i="14"/>
  <c r="L129" i="14"/>
  <c r="L113" i="14"/>
  <c r="R136" i="14"/>
  <c r="R120" i="14"/>
  <c r="R90" i="14"/>
  <c r="L119" i="14"/>
  <c r="F74" i="14"/>
  <c r="L133" i="14"/>
  <c r="L117" i="14"/>
  <c r="L132" i="14"/>
  <c r="L24" i="14"/>
  <c r="F85" i="14"/>
  <c r="F137" i="14"/>
  <c r="L128" i="14"/>
  <c r="L112" i="14"/>
  <c r="R119" i="14"/>
  <c r="F100" i="14"/>
  <c r="F68" i="14"/>
  <c r="F136" i="14"/>
  <c r="F120" i="14"/>
  <c r="L143" i="14"/>
  <c r="L127" i="14"/>
  <c r="R134" i="14"/>
  <c r="R118" i="14"/>
  <c r="L54" i="14"/>
  <c r="L38" i="14"/>
  <c r="L22" i="14"/>
  <c r="F99" i="14"/>
  <c r="F83" i="14"/>
  <c r="F67" i="14"/>
  <c r="L90" i="14"/>
  <c r="L74" i="14"/>
  <c r="R97" i="14"/>
  <c r="R81" i="14"/>
  <c r="R65" i="14"/>
  <c r="F135" i="14"/>
  <c r="F119" i="14"/>
  <c r="L110" i="14"/>
  <c r="R133" i="14"/>
  <c r="R117" i="14"/>
  <c r="L138" i="14"/>
  <c r="L121" i="14"/>
  <c r="L136" i="14"/>
  <c r="F91" i="14"/>
  <c r="L134" i="14"/>
  <c r="R88" i="14"/>
  <c r="L39" i="14"/>
  <c r="L37" i="14"/>
  <c r="R96" i="14"/>
  <c r="R148" i="14"/>
  <c r="R116" i="14"/>
  <c r="L135" i="14"/>
  <c r="L28" i="14"/>
  <c r="R50" i="14"/>
  <c r="L40" i="14"/>
  <c r="L144" i="14"/>
  <c r="L23" i="14"/>
  <c r="L91" i="14"/>
  <c r="L125" i="14"/>
  <c r="L36" i="14"/>
  <c r="R147" i="14"/>
  <c r="R115" i="14"/>
  <c r="L137" i="14"/>
  <c r="R91" i="14"/>
  <c r="R75" i="14"/>
  <c r="L120" i="14"/>
  <c r="F75" i="14"/>
  <c r="R73" i="14"/>
  <c r="L118" i="14"/>
  <c r="F89" i="14"/>
  <c r="R87" i="14"/>
  <c r="R71" i="14"/>
  <c r="L148" i="14"/>
  <c r="L43" i="14"/>
  <c r="F101" i="14"/>
  <c r="F69" i="14"/>
  <c r="F121" i="14"/>
  <c r="R135" i="14"/>
  <c r="F84" i="14"/>
  <c r="L75" i="14"/>
  <c r="L111" i="14"/>
  <c r="L89" i="14"/>
  <c r="L73" i="14"/>
  <c r="R80" i="14"/>
  <c r="R64" i="14"/>
  <c r="F134" i="14"/>
  <c r="F118" i="14"/>
  <c r="L141" i="14"/>
  <c r="R132" i="14"/>
  <c r="L52" i="14"/>
  <c r="L20" i="14"/>
  <c r="AP184" i="11"/>
  <c r="AO184" i="11"/>
  <c r="AN184" i="11"/>
  <c r="AM184" i="11"/>
  <c r="AL184" i="11"/>
  <c r="AK184" i="11"/>
  <c r="AJ184" i="11"/>
  <c r="AI184" i="11"/>
  <c r="AH184" i="11"/>
  <c r="AG184" i="11"/>
  <c r="AF184" i="11"/>
  <c r="AE184" i="11"/>
  <c r="AD184" i="11"/>
  <c r="AC184" i="11"/>
  <c r="AB184" i="11"/>
  <c r="AA184" i="11"/>
  <c r="Z184" i="11"/>
  <c r="Y184" i="11"/>
  <c r="X184" i="11"/>
  <c r="W184" i="11"/>
  <c r="V184" i="11"/>
  <c r="U184" i="11"/>
  <c r="T184" i="11"/>
  <c r="S184" i="11"/>
  <c r="R184" i="11"/>
  <c r="Q184" i="11"/>
  <c r="P184" i="11"/>
  <c r="O184" i="11"/>
  <c r="N184" i="11"/>
  <c r="M184" i="11"/>
  <c r="L184" i="11"/>
  <c r="K184" i="11"/>
  <c r="J184" i="11"/>
  <c r="I184" i="11"/>
  <c r="H184" i="11"/>
  <c r="G184" i="11"/>
  <c r="F184" i="11"/>
  <c r="E184" i="11"/>
  <c r="D184" i="11"/>
  <c r="AP141" i="11"/>
  <c r="AO141" i="11"/>
  <c r="AN141" i="11"/>
  <c r="AM141" i="11"/>
  <c r="AL141" i="11"/>
  <c r="AK141" i="11"/>
  <c r="AJ141" i="11"/>
  <c r="AI141" i="11"/>
  <c r="AH141" i="11"/>
  <c r="AG141" i="11"/>
  <c r="AF141" i="11"/>
  <c r="AE141" i="11"/>
  <c r="AD141" i="11"/>
  <c r="AC141" i="11"/>
  <c r="AB141" i="11"/>
  <c r="AA141" i="11"/>
  <c r="Z141" i="11"/>
  <c r="Y141" i="11"/>
  <c r="X141" i="11"/>
  <c r="W141" i="11"/>
  <c r="V141" i="11"/>
  <c r="U141" i="11"/>
  <c r="T141" i="11"/>
  <c r="S141" i="11"/>
  <c r="R141" i="11"/>
  <c r="Q141" i="11"/>
  <c r="P141" i="11"/>
  <c r="O141" i="11"/>
  <c r="N141" i="11"/>
  <c r="M141" i="11"/>
  <c r="L141" i="11"/>
  <c r="K141" i="11"/>
  <c r="J141" i="11"/>
  <c r="I141" i="11"/>
  <c r="H141" i="11"/>
  <c r="G141" i="11"/>
  <c r="F141" i="11"/>
  <c r="E141" i="11"/>
  <c r="D141" i="11"/>
  <c r="AP66" i="11"/>
  <c r="AO66" i="11"/>
  <c r="AN66" i="11"/>
  <c r="AM66" i="11"/>
  <c r="AL66" i="11"/>
  <c r="AK66" i="11"/>
  <c r="AJ66" i="11"/>
  <c r="AI66" i="11"/>
  <c r="AH66" i="11"/>
  <c r="AG66" i="11"/>
  <c r="AF66" i="11"/>
  <c r="AE66" i="11"/>
  <c r="AD66" i="11"/>
  <c r="AC66" i="11"/>
  <c r="AB66" i="11"/>
  <c r="AA66" i="11"/>
  <c r="Z66" i="11"/>
  <c r="Y66" i="11"/>
  <c r="X66" i="11"/>
  <c r="W66" i="11"/>
  <c r="V66" i="11"/>
  <c r="U66" i="11"/>
  <c r="T66" i="11"/>
  <c r="S66" i="11"/>
  <c r="R66" i="11"/>
  <c r="Q66" i="11"/>
  <c r="P66" i="11"/>
  <c r="O66" i="11"/>
  <c r="N66" i="11"/>
  <c r="M66" i="11"/>
  <c r="L66" i="11"/>
  <c r="K66" i="11"/>
  <c r="J66" i="11"/>
  <c r="I66" i="11"/>
  <c r="H66" i="11"/>
  <c r="G66" i="11"/>
  <c r="F66" i="11"/>
  <c r="E66" i="11"/>
  <c r="D66" i="11"/>
  <c r="AP25" i="11"/>
  <c r="AO25" i="11"/>
  <c r="AN25" i="11"/>
  <c r="AM25" i="11"/>
  <c r="AL25" i="11"/>
  <c r="AK25" i="11"/>
  <c r="AJ25" i="11"/>
  <c r="AI25" i="11"/>
  <c r="AH25" i="11"/>
  <c r="AG25" i="11"/>
  <c r="AF25" i="11"/>
  <c r="AE25" i="11"/>
  <c r="AD25" i="11"/>
  <c r="AC25" i="11"/>
  <c r="AB25" i="11"/>
  <c r="AA25" i="11"/>
  <c r="Z25" i="11"/>
  <c r="Y25" i="11"/>
  <c r="X25" i="11"/>
  <c r="W25" i="11"/>
  <c r="V25" i="11"/>
  <c r="U25" i="11"/>
  <c r="T25" i="11"/>
  <c r="S25" i="11"/>
  <c r="R25" i="11"/>
  <c r="Q25" i="11"/>
  <c r="P25" i="11"/>
  <c r="O25" i="11"/>
  <c r="N25" i="11"/>
  <c r="M25" i="11"/>
  <c r="L25" i="11"/>
  <c r="K25" i="11"/>
  <c r="J25" i="11"/>
  <c r="I25" i="11"/>
  <c r="H25" i="11"/>
  <c r="G25" i="11"/>
  <c r="F25" i="11"/>
  <c r="E25" i="11"/>
  <c r="D25" i="11"/>
  <c r="AP183" i="10"/>
  <c r="AO183" i="10"/>
  <c r="AN183" i="10"/>
  <c r="AM183" i="10"/>
  <c r="AL183" i="10"/>
  <c r="AK183" i="10"/>
  <c r="AJ183" i="10"/>
  <c r="AI183" i="10"/>
  <c r="AH183" i="10"/>
  <c r="AG183" i="10"/>
  <c r="AF183" i="10"/>
  <c r="AE183" i="10"/>
  <c r="AD183" i="10"/>
  <c r="AC183" i="10"/>
  <c r="AB183" i="10"/>
  <c r="AA183" i="10"/>
  <c r="Z183" i="10"/>
  <c r="Y183" i="10"/>
  <c r="X183" i="10"/>
  <c r="W183" i="10"/>
  <c r="V183" i="10"/>
  <c r="U183" i="10"/>
  <c r="T183" i="10"/>
  <c r="S183" i="10"/>
  <c r="R183" i="10"/>
  <c r="Q183" i="10"/>
  <c r="P183" i="10"/>
  <c r="O183" i="10"/>
  <c r="N183" i="10"/>
  <c r="M183" i="10"/>
  <c r="L183" i="10"/>
  <c r="K183" i="10"/>
  <c r="J183" i="10"/>
  <c r="I183" i="10"/>
  <c r="H183" i="10"/>
  <c r="G183" i="10"/>
  <c r="F183" i="10"/>
  <c r="E183" i="10"/>
  <c r="D183" i="10"/>
  <c r="AP142" i="10"/>
  <c r="AO142" i="10"/>
  <c r="AN142" i="10"/>
  <c r="AM142" i="10"/>
  <c r="AL142" i="10"/>
  <c r="AK142" i="10"/>
  <c r="AJ142" i="10"/>
  <c r="AI142" i="10"/>
  <c r="AH142" i="10"/>
  <c r="AG142" i="10"/>
  <c r="AF142" i="10"/>
  <c r="AE142" i="10"/>
  <c r="AD142" i="10"/>
  <c r="AC142" i="10"/>
  <c r="AB142" i="10"/>
  <c r="AA142" i="10"/>
  <c r="Z142" i="10"/>
  <c r="Y142" i="10"/>
  <c r="X142" i="10"/>
  <c r="W142" i="10"/>
  <c r="V142" i="10"/>
  <c r="U142" i="10"/>
  <c r="T142" i="10"/>
  <c r="S142" i="10"/>
  <c r="R142" i="10"/>
  <c r="Q142" i="10"/>
  <c r="P142" i="10"/>
  <c r="O142" i="10"/>
  <c r="N142" i="10"/>
  <c r="M142" i="10"/>
  <c r="L142" i="10"/>
  <c r="K142" i="10"/>
  <c r="J142" i="10"/>
  <c r="I142" i="10"/>
  <c r="H142" i="10"/>
  <c r="G142" i="10"/>
  <c r="F142" i="10"/>
  <c r="E142" i="10"/>
  <c r="D142" i="10"/>
  <c r="AP66" i="10"/>
  <c r="AO66" i="10"/>
  <c r="AN66" i="10"/>
  <c r="AM66" i="10"/>
  <c r="AL66" i="10"/>
  <c r="AK66" i="10"/>
  <c r="AJ66" i="10"/>
  <c r="AI66" i="10"/>
  <c r="AH66" i="10"/>
  <c r="AG66" i="10"/>
  <c r="AF66" i="10"/>
  <c r="AE66" i="10"/>
  <c r="AD66" i="10"/>
  <c r="AC66" i="10"/>
  <c r="AB66" i="10"/>
  <c r="AA66" i="10"/>
  <c r="Z66" i="10"/>
  <c r="Y66" i="10"/>
  <c r="X66" i="10"/>
  <c r="W66" i="10"/>
  <c r="V66" i="10"/>
  <c r="U66" i="10"/>
  <c r="T66" i="10"/>
  <c r="S66" i="10"/>
  <c r="R66" i="10"/>
  <c r="Q66" i="10"/>
  <c r="P66" i="10"/>
  <c r="O66" i="10"/>
  <c r="N66" i="10"/>
  <c r="M66" i="10"/>
  <c r="L66" i="10"/>
  <c r="K66" i="10"/>
  <c r="J66" i="10"/>
  <c r="I66" i="10"/>
  <c r="H66" i="10"/>
  <c r="G66" i="10"/>
  <c r="F66" i="10"/>
  <c r="E66" i="10"/>
  <c r="D66" i="10"/>
  <c r="AP25" i="10"/>
  <c r="AO25" i="10"/>
  <c r="AN25" i="10"/>
  <c r="AM25" i="10"/>
  <c r="AL25" i="10"/>
  <c r="AK25" i="10"/>
  <c r="AJ25" i="10"/>
  <c r="AI25" i="10"/>
  <c r="AH25" i="10"/>
  <c r="AG25" i="10"/>
  <c r="AF25" i="10"/>
  <c r="AE25" i="10"/>
  <c r="AD25" i="10"/>
  <c r="AC25" i="10"/>
  <c r="AB25" i="10"/>
  <c r="AA25" i="10"/>
  <c r="Z25" i="10"/>
  <c r="Y25" i="10"/>
  <c r="X25" i="10"/>
  <c r="W25" i="10"/>
  <c r="V25" i="10"/>
  <c r="U25" i="10"/>
  <c r="T25" i="10"/>
  <c r="S25" i="10"/>
  <c r="R25" i="10"/>
  <c r="Q25" i="10"/>
  <c r="P25" i="10"/>
  <c r="O25" i="10"/>
  <c r="N25" i="10"/>
  <c r="M25" i="10"/>
  <c r="L25" i="10"/>
  <c r="K25" i="10"/>
  <c r="J25" i="10"/>
  <c r="I25" i="10"/>
  <c r="H25" i="10"/>
  <c r="G25" i="10"/>
  <c r="F25" i="10"/>
  <c r="E25" i="10"/>
  <c r="D25" i="10"/>
  <c r="AP190" i="9"/>
  <c r="AO190" i="9"/>
  <c r="AN190" i="9"/>
  <c r="AM190" i="9"/>
  <c r="AL190" i="9"/>
  <c r="AK190" i="9"/>
  <c r="AJ190" i="9"/>
  <c r="AI190" i="9"/>
  <c r="AH190" i="9"/>
  <c r="AG190" i="9"/>
  <c r="AF190" i="9"/>
  <c r="AE190" i="9"/>
  <c r="AD190" i="9"/>
  <c r="AC190" i="9"/>
  <c r="AB190" i="9"/>
  <c r="AA190" i="9"/>
  <c r="Z190" i="9"/>
  <c r="Y190" i="9"/>
  <c r="X190" i="9"/>
  <c r="W190" i="9"/>
  <c r="V190" i="9"/>
  <c r="U190" i="9"/>
  <c r="T190" i="9"/>
  <c r="S190" i="9"/>
  <c r="R190" i="9"/>
  <c r="Q190" i="9"/>
  <c r="P190" i="9"/>
  <c r="O190" i="9"/>
  <c r="N190" i="9"/>
  <c r="M190" i="9"/>
  <c r="L190" i="9"/>
  <c r="K190" i="9"/>
  <c r="J190" i="9"/>
  <c r="I190" i="9"/>
  <c r="H190" i="9"/>
  <c r="G190" i="9"/>
  <c r="F190" i="9"/>
  <c r="E190" i="9"/>
  <c r="D190" i="9"/>
  <c r="AP149" i="9"/>
  <c r="AO149" i="9"/>
  <c r="AN149" i="9"/>
  <c r="AM149" i="9"/>
  <c r="AL149" i="9"/>
  <c r="AK149" i="9"/>
  <c r="AJ149" i="9"/>
  <c r="AI149" i="9"/>
  <c r="AH149" i="9"/>
  <c r="AG149" i="9"/>
  <c r="AF149" i="9"/>
  <c r="AE149" i="9"/>
  <c r="AD149" i="9"/>
  <c r="AC149" i="9"/>
  <c r="AB149" i="9"/>
  <c r="AA149" i="9"/>
  <c r="Z149" i="9"/>
  <c r="Y149" i="9"/>
  <c r="X149" i="9"/>
  <c r="W149" i="9"/>
  <c r="V149" i="9"/>
  <c r="U149" i="9"/>
  <c r="T149" i="9"/>
  <c r="S149" i="9"/>
  <c r="R149" i="9"/>
  <c r="Q149" i="9"/>
  <c r="P149" i="9"/>
  <c r="O149" i="9"/>
  <c r="N149" i="9"/>
  <c r="M149" i="9"/>
  <c r="L149" i="9"/>
  <c r="K149" i="9"/>
  <c r="J149" i="9"/>
  <c r="I149" i="9"/>
  <c r="H149" i="9"/>
  <c r="G149" i="9"/>
  <c r="F149" i="9"/>
  <c r="E149" i="9"/>
  <c r="D149" i="9"/>
  <c r="AP66" i="9"/>
  <c r="AO66" i="9"/>
  <c r="AN66" i="9"/>
  <c r="AM66" i="9"/>
  <c r="AL66" i="9"/>
  <c r="AK66" i="9"/>
  <c r="AJ66" i="9"/>
  <c r="AI66" i="9"/>
  <c r="AH66" i="9"/>
  <c r="AG66" i="9"/>
  <c r="AF66" i="9"/>
  <c r="AE66" i="9"/>
  <c r="AD66" i="9"/>
  <c r="AC66" i="9"/>
  <c r="AB66" i="9"/>
  <c r="AA66" i="9"/>
  <c r="Z66" i="9"/>
  <c r="Y66" i="9"/>
  <c r="X66" i="9"/>
  <c r="W66" i="9"/>
  <c r="V66" i="9"/>
  <c r="U66" i="9"/>
  <c r="T66" i="9"/>
  <c r="S66" i="9"/>
  <c r="R66" i="9"/>
  <c r="Q66" i="9"/>
  <c r="P66" i="9"/>
  <c r="O66" i="9"/>
  <c r="N66" i="9"/>
  <c r="M66" i="9"/>
  <c r="L66" i="9"/>
  <c r="K66" i="9"/>
  <c r="J66" i="9"/>
  <c r="I66" i="9"/>
  <c r="H66" i="9"/>
  <c r="G66" i="9"/>
  <c r="F66" i="9"/>
  <c r="E66" i="9"/>
  <c r="D66" i="9"/>
  <c r="AP25" i="9"/>
  <c r="AO25" i="9"/>
  <c r="AN25" i="9"/>
  <c r="AM25" i="9"/>
  <c r="AL25" i="9"/>
  <c r="AK25" i="9"/>
  <c r="AJ25" i="9"/>
  <c r="AI25" i="9"/>
  <c r="AH25" i="9"/>
  <c r="AG25" i="9"/>
  <c r="AF25" i="9"/>
  <c r="AE25" i="9"/>
  <c r="AD25" i="9"/>
  <c r="AC25" i="9"/>
  <c r="AB25" i="9"/>
  <c r="AA25" i="9"/>
  <c r="Z25" i="9"/>
  <c r="Y25" i="9"/>
  <c r="X25" i="9"/>
  <c r="W25" i="9"/>
  <c r="V25" i="9"/>
  <c r="U25" i="9"/>
  <c r="T25" i="9"/>
  <c r="S25" i="9"/>
  <c r="R25" i="9"/>
  <c r="Q25" i="9"/>
  <c r="P25" i="9"/>
  <c r="O25" i="9"/>
  <c r="N25" i="9"/>
  <c r="M25" i="9"/>
  <c r="L25" i="9"/>
  <c r="K25" i="9"/>
  <c r="J25" i="9"/>
  <c r="I25" i="9"/>
  <c r="H25" i="9"/>
  <c r="G25" i="9"/>
  <c r="F25" i="9"/>
  <c r="E25" i="9"/>
  <c r="D25" i="9"/>
  <c r="AK9" i="10"/>
  <c r="I10" i="9"/>
  <c r="AF6" i="7"/>
  <c r="AF30" i="7" s="1"/>
  <c r="R12" i="6"/>
  <c r="Y612" i="6"/>
  <c r="AO612" i="6"/>
  <c r="E598" i="6"/>
  <c r="AO598" i="6"/>
  <c r="Y565" i="6"/>
  <c r="U531" i="6"/>
  <c r="W531" i="6"/>
  <c r="AM517" i="6"/>
  <c r="AC503" i="6"/>
  <c r="AF503" i="6"/>
  <c r="V504" i="6"/>
  <c r="W504" i="6"/>
  <c r="AD504" i="6"/>
  <c r="AF483" i="6"/>
  <c r="G468" i="6"/>
  <c r="I469" i="6"/>
  <c r="K469" i="6"/>
  <c r="AO455" i="6"/>
  <c r="E435" i="6"/>
  <c r="U435" i="6"/>
  <c r="AB435" i="6"/>
  <c r="AC435" i="6"/>
  <c r="W421" i="6"/>
  <c r="P407" i="6"/>
  <c r="AF407" i="6"/>
  <c r="AF375" i="6"/>
  <c r="AN360" i="6"/>
  <c r="F361" i="6"/>
  <c r="N361" i="6"/>
  <c r="AM339" i="6"/>
  <c r="AN339" i="6"/>
  <c r="K340" i="6"/>
  <c r="N340" i="6"/>
  <c r="P325" i="6"/>
  <c r="AF311" i="6"/>
  <c r="V312" i="6"/>
  <c r="AA312" i="6"/>
  <c r="AG292" i="6"/>
  <c r="F293" i="6"/>
  <c r="K293" i="6"/>
  <c r="AD293" i="6"/>
  <c r="AO293" i="6"/>
  <c r="N279" i="6"/>
  <c r="P279" i="6"/>
  <c r="X264" i="6"/>
  <c r="K265" i="6"/>
  <c r="AM265" i="6"/>
  <c r="AO246" i="6"/>
  <c r="AP246" i="6"/>
  <c r="M231" i="6"/>
  <c r="P231" i="6"/>
  <c r="AG232" i="6"/>
  <c r="W217" i="6"/>
  <c r="AH217" i="6"/>
  <c r="X218" i="6"/>
  <c r="Z218" i="6"/>
  <c r="AF197" i="6"/>
  <c r="AL197" i="6"/>
  <c r="AO197" i="6"/>
  <c r="P168" i="6"/>
  <c r="Q168" i="6"/>
  <c r="Q149" i="6"/>
  <c r="AC149" i="6"/>
  <c r="I150" i="6"/>
  <c r="U150" i="6"/>
  <c r="V150" i="6"/>
  <c r="U135" i="6"/>
  <c r="AH135" i="6"/>
  <c r="AP136" i="6"/>
  <c r="E121" i="6"/>
  <c r="AE122" i="6"/>
  <c r="AF122" i="6"/>
  <c r="AO122" i="6"/>
  <c r="D103" i="6"/>
  <c r="AG89" i="6"/>
  <c r="Y75" i="6"/>
  <c r="AO75" i="6"/>
  <c r="N30" i="6"/>
  <c r="O30" i="6"/>
  <c r="P30" i="6"/>
  <c r="M19" i="6"/>
  <c r="W19" i="6"/>
  <c r="AF20" i="6"/>
  <c r="AP7" i="6"/>
  <c r="AP10" i="8" s="1"/>
  <c r="AO7" i="6"/>
  <c r="AO232" i="6" s="1"/>
  <c r="AN7" i="6"/>
  <c r="AN293" i="6" s="1"/>
  <c r="AM7" i="6"/>
  <c r="AM455" i="6" s="1"/>
  <c r="AL7" i="6"/>
  <c r="AL10" i="9" s="1"/>
  <c r="AK7" i="6"/>
  <c r="AK436" i="6" s="1"/>
  <c r="AJ7" i="6"/>
  <c r="AJ10" i="9" s="1"/>
  <c r="AJ251" i="9" s="1"/>
  <c r="AI7" i="6"/>
  <c r="AI89" i="6" s="1"/>
  <c r="AH7" i="6"/>
  <c r="AH89" i="6" s="1"/>
  <c r="AG7" i="6"/>
  <c r="AG103" i="6" s="1"/>
  <c r="AF7" i="6"/>
  <c r="AF389" i="6" s="1"/>
  <c r="AE7" i="6"/>
  <c r="AE389" i="6" s="1"/>
  <c r="AD7" i="6"/>
  <c r="AD389" i="6" s="1"/>
  <c r="AC7" i="6"/>
  <c r="AC20" i="6" s="1"/>
  <c r="AB7" i="6"/>
  <c r="AA7" i="6"/>
  <c r="AA612" i="6" s="1"/>
  <c r="Z7" i="6"/>
  <c r="Z169" i="6" s="1"/>
  <c r="Y7" i="6"/>
  <c r="Y197" i="6" s="1"/>
  <c r="X7" i="6"/>
  <c r="W7" i="6"/>
  <c r="W551" i="6" s="1"/>
  <c r="V7" i="6"/>
  <c r="U7" i="6"/>
  <c r="U10" i="11" s="1"/>
  <c r="T7" i="6"/>
  <c r="T312" i="6" s="1"/>
  <c r="S7" i="6"/>
  <c r="S598" i="6" s="1"/>
  <c r="R7" i="6"/>
  <c r="Q7" i="6"/>
  <c r="P7" i="6"/>
  <c r="P326" i="6" s="1"/>
  <c r="O7" i="6"/>
  <c r="O375" i="6" s="1"/>
  <c r="N7" i="6"/>
  <c r="M7" i="6"/>
  <c r="M408" i="6" s="1"/>
  <c r="L7" i="6"/>
  <c r="K7" i="6"/>
  <c r="K518" i="6" s="1"/>
  <c r="J7" i="6"/>
  <c r="J469" i="6" s="1"/>
  <c r="I7" i="6"/>
  <c r="I422" i="6" s="1"/>
  <c r="H7" i="6"/>
  <c r="H469" i="6" s="1"/>
  <c r="G7" i="6"/>
  <c r="F7" i="6"/>
  <c r="F551" i="6" s="1"/>
  <c r="E7" i="6"/>
  <c r="D7" i="6"/>
  <c r="AP6" i="6"/>
  <c r="AP407" i="6" s="1"/>
  <c r="AO6" i="6"/>
  <c r="AN6" i="6"/>
  <c r="AN597" i="6" s="1"/>
  <c r="AM6" i="6"/>
  <c r="AM88" i="6" s="1"/>
  <c r="AL6" i="6"/>
  <c r="AL121" i="6" s="1"/>
  <c r="AK6" i="6"/>
  <c r="AK531" i="6" s="1"/>
  <c r="AJ6" i="6"/>
  <c r="AI6" i="6"/>
  <c r="AI374" i="6" s="1"/>
  <c r="AH6" i="6"/>
  <c r="AH311" i="6" s="1"/>
  <c r="AG6" i="6"/>
  <c r="AF6" i="6"/>
  <c r="AF531" i="6" s="1"/>
  <c r="AE6" i="6"/>
  <c r="AD6" i="6"/>
  <c r="AD311" i="6" s="1"/>
  <c r="AC6" i="6"/>
  <c r="AB6" i="6"/>
  <c r="AB6" i="7" s="1"/>
  <c r="AA6" i="6"/>
  <c r="AA168" i="6" s="1"/>
  <c r="Z6" i="6"/>
  <c r="Y6" i="6"/>
  <c r="Y231" i="6" s="1"/>
  <c r="X6" i="6"/>
  <c r="X102" i="6" s="1"/>
  <c r="W6" i="6"/>
  <c r="W374" i="6" s="1"/>
  <c r="V6" i="6"/>
  <c r="U6" i="6"/>
  <c r="U168" i="6" s="1"/>
  <c r="T6" i="6"/>
  <c r="S6" i="6"/>
  <c r="S168" i="6" s="1"/>
  <c r="R6" i="6"/>
  <c r="R30" i="6" s="1"/>
  <c r="Q6" i="6"/>
  <c r="Q74" i="6" s="1"/>
  <c r="P6" i="6"/>
  <c r="P360" i="6" s="1"/>
  <c r="O6" i="6"/>
  <c r="N6" i="6"/>
  <c r="N88" i="6" s="1"/>
  <c r="M6" i="6"/>
  <c r="L6" i="6"/>
  <c r="L325" i="6" s="1"/>
  <c r="K6" i="6"/>
  <c r="J6" i="6"/>
  <c r="I6" i="6"/>
  <c r="H6" i="6"/>
  <c r="G6" i="6"/>
  <c r="F6" i="6"/>
  <c r="E6" i="6"/>
  <c r="E482" i="6" s="1"/>
  <c r="D6" i="6"/>
  <c r="D264" i="6" s="1"/>
  <c r="H689" i="19"/>
  <c r="H690" i="19"/>
  <c r="H691" i="19"/>
  <c r="H692" i="19"/>
  <c r="H693" i="19"/>
  <c r="H694" i="19"/>
  <c r="H695" i="19"/>
  <c r="H696" i="19"/>
  <c r="H697" i="19"/>
  <c r="H698" i="19"/>
  <c r="H699" i="19"/>
  <c r="H700" i="19"/>
  <c r="H701" i="19"/>
  <c r="H702" i="19"/>
  <c r="H703" i="19"/>
  <c r="H704" i="19"/>
  <c r="H705" i="19"/>
  <c r="H706" i="19"/>
  <c r="H707" i="19"/>
  <c r="H708" i="19"/>
  <c r="H709" i="19"/>
  <c r="H710" i="19"/>
  <c r="H711" i="19"/>
  <c r="H712" i="19"/>
  <c r="H713" i="19"/>
  <c r="H714" i="19"/>
  <c r="H715" i="19"/>
  <c r="H716" i="19"/>
  <c r="H717" i="19"/>
  <c r="H718" i="19"/>
  <c r="H719" i="19"/>
  <c r="H720" i="19"/>
  <c r="H721" i="19"/>
  <c r="H722" i="19"/>
  <c r="H723" i="19"/>
  <c r="H724" i="19"/>
  <c r="H725" i="19"/>
  <c r="H726" i="19"/>
  <c r="H727" i="19"/>
  <c r="H646" i="19"/>
  <c r="H647" i="19"/>
  <c r="H648" i="19"/>
  <c r="H649" i="19"/>
  <c r="H650" i="19"/>
  <c r="H651" i="19"/>
  <c r="H652" i="19"/>
  <c r="H653" i="19"/>
  <c r="H654" i="19"/>
  <c r="H655" i="19"/>
  <c r="H656" i="19"/>
  <c r="H657" i="19"/>
  <c r="H658" i="19"/>
  <c r="H659" i="19"/>
  <c r="H660" i="19"/>
  <c r="H661" i="19"/>
  <c r="H662" i="19"/>
  <c r="H663" i="19"/>
  <c r="H664" i="19"/>
  <c r="H665" i="19"/>
  <c r="H666" i="19"/>
  <c r="H667" i="19"/>
  <c r="H668" i="19"/>
  <c r="H669" i="19"/>
  <c r="H670" i="19"/>
  <c r="H671" i="19"/>
  <c r="H672" i="19"/>
  <c r="H673" i="19"/>
  <c r="H674" i="19"/>
  <c r="H675" i="19"/>
  <c r="H676" i="19"/>
  <c r="H677" i="19"/>
  <c r="H678" i="19"/>
  <c r="H679" i="19"/>
  <c r="H680" i="19"/>
  <c r="H681" i="19"/>
  <c r="H682" i="19"/>
  <c r="H683" i="19"/>
  <c r="H684" i="19"/>
  <c r="H603" i="19"/>
  <c r="H604" i="19"/>
  <c r="H605" i="19"/>
  <c r="H606" i="19"/>
  <c r="H607" i="19"/>
  <c r="H608" i="19"/>
  <c r="H609" i="19"/>
  <c r="H610" i="19"/>
  <c r="H611" i="19"/>
  <c r="H612" i="19"/>
  <c r="H613" i="19"/>
  <c r="H614" i="19"/>
  <c r="H615" i="19"/>
  <c r="H616" i="19"/>
  <c r="H617" i="19"/>
  <c r="H618" i="19"/>
  <c r="H619" i="19"/>
  <c r="H620" i="19"/>
  <c r="H621" i="19"/>
  <c r="H622" i="19"/>
  <c r="H623" i="19"/>
  <c r="H624" i="19"/>
  <c r="H625" i="19"/>
  <c r="H626" i="19"/>
  <c r="H627" i="19"/>
  <c r="H628" i="19"/>
  <c r="H629" i="19"/>
  <c r="H630" i="19"/>
  <c r="H631" i="19"/>
  <c r="H632" i="19"/>
  <c r="H633" i="19"/>
  <c r="H634" i="19"/>
  <c r="H635" i="19"/>
  <c r="H636" i="19"/>
  <c r="H637" i="19"/>
  <c r="H638" i="19"/>
  <c r="H639" i="19"/>
  <c r="H640" i="19"/>
  <c r="H641" i="19"/>
  <c r="H560" i="19"/>
  <c r="H561" i="19"/>
  <c r="H562" i="19"/>
  <c r="H563" i="19"/>
  <c r="H564" i="19"/>
  <c r="H565" i="19"/>
  <c r="H566" i="19"/>
  <c r="H567" i="19"/>
  <c r="H568" i="19"/>
  <c r="H569" i="19"/>
  <c r="H570" i="19"/>
  <c r="H571" i="19"/>
  <c r="H572" i="19"/>
  <c r="H573" i="19"/>
  <c r="H574" i="19"/>
  <c r="H575" i="19"/>
  <c r="H576" i="19"/>
  <c r="H577" i="19"/>
  <c r="H578" i="19"/>
  <c r="H579" i="19"/>
  <c r="H580" i="19"/>
  <c r="H581" i="19"/>
  <c r="H582" i="19"/>
  <c r="H583" i="19"/>
  <c r="H584" i="19"/>
  <c r="H585" i="19"/>
  <c r="H586" i="19"/>
  <c r="H587" i="19"/>
  <c r="H588" i="19"/>
  <c r="H589" i="19"/>
  <c r="H590" i="19"/>
  <c r="H591" i="19"/>
  <c r="H592" i="19"/>
  <c r="H593" i="19"/>
  <c r="H594" i="19"/>
  <c r="H595" i="19"/>
  <c r="H596" i="19"/>
  <c r="H597" i="19"/>
  <c r="H598" i="19"/>
  <c r="CD385" i="19"/>
  <c r="CC385" i="19"/>
  <c r="CB385" i="19"/>
  <c r="CA385" i="19"/>
  <c r="BZ385" i="19"/>
  <c r="BY385" i="19"/>
  <c r="BX385" i="19"/>
  <c r="BW385" i="19"/>
  <c r="BV385" i="19"/>
  <c r="BU385" i="19"/>
  <c r="BT385" i="19"/>
  <c r="BS385" i="19"/>
  <c r="BR385" i="19"/>
  <c r="BQ385" i="19"/>
  <c r="BP385" i="19"/>
  <c r="BO385" i="19"/>
  <c r="BN385" i="19"/>
  <c r="BM385" i="19"/>
  <c r="BL385" i="19"/>
  <c r="BK385" i="19"/>
  <c r="BJ385" i="19"/>
  <c r="BI385" i="19"/>
  <c r="BH385" i="19"/>
  <c r="BG385" i="19"/>
  <c r="BF385" i="19"/>
  <c r="BE385" i="19"/>
  <c r="BD385" i="19"/>
  <c r="BC385" i="19"/>
  <c r="BB385" i="19"/>
  <c r="BA385" i="19"/>
  <c r="AZ385" i="19"/>
  <c r="AY385" i="19"/>
  <c r="AX385" i="19"/>
  <c r="AW385" i="19"/>
  <c r="AV385" i="19"/>
  <c r="AU385" i="19"/>
  <c r="AT385" i="19"/>
  <c r="AS385" i="19"/>
  <c r="AR385" i="19"/>
  <c r="AQ385" i="19"/>
  <c r="AP385" i="19"/>
  <c r="AO385" i="19"/>
  <c r="AN385" i="19"/>
  <c r="AM385" i="19"/>
  <c r="AL385" i="19"/>
  <c r="AK385" i="19"/>
  <c r="AJ385" i="19"/>
  <c r="AI385" i="19"/>
  <c r="AH385" i="19"/>
  <c r="AG385" i="19"/>
  <c r="AF385" i="19"/>
  <c r="AE385" i="19"/>
  <c r="AD385" i="19"/>
  <c r="AC385" i="19"/>
  <c r="AB385" i="19"/>
  <c r="AA385" i="19"/>
  <c r="Z385" i="19"/>
  <c r="Y385" i="19"/>
  <c r="X385" i="19"/>
  <c r="W385" i="19"/>
  <c r="V385" i="19"/>
  <c r="U385" i="19"/>
  <c r="T385" i="19"/>
  <c r="S385" i="19"/>
  <c r="R385" i="19"/>
  <c r="Q385" i="19"/>
  <c r="P385" i="19"/>
  <c r="O385" i="19"/>
  <c r="N385" i="19"/>
  <c r="M385" i="19"/>
  <c r="L385" i="19"/>
  <c r="K385" i="19"/>
  <c r="J385" i="19"/>
  <c r="I385" i="19"/>
  <c r="H385" i="19"/>
  <c r="G385" i="19"/>
  <c r="F385" i="19"/>
  <c r="E385" i="19"/>
  <c r="I30" i="6" l="1"/>
  <c r="I311" i="6"/>
  <c r="R246" i="6"/>
  <c r="R612" i="6"/>
  <c r="Z578" i="6"/>
  <c r="Z6" i="7"/>
  <c r="F11" i="7" s="1"/>
  <c r="F24" i="7" s="1"/>
  <c r="F35" i="7" s="1"/>
  <c r="F57" i="7" s="1"/>
  <c r="F71" i="7" s="1"/>
  <c r="F86" i="7" s="1"/>
  <c r="F100" i="7" s="1"/>
  <c r="Z421" i="6"/>
  <c r="Z245" i="6"/>
  <c r="D518" i="6"/>
  <c r="D122" i="6"/>
  <c r="D75" i="6"/>
  <c r="D197" i="6"/>
  <c r="D293" i="6"/>
  <c r="AH197" i="6"/>
  <c r="M611" i="6"/>
  <c r="M578" i="6"/>
  <c r="M74" i="6"/>
  <c r="M421" i="6"/>
  <c r="M311" i="6"/>
  <c r="M149" i="6"/>
  <c r="M468" i="6"/>
  <c r="M135" i="6"/>
  <c r="M374" i="6"/>
  <c r="M454" i="6"/>
  <c r="M88" i="6"/>
  <c r="V103" i="6"/>
  <c r="V75" i="6"/>
  <c r="V565" i="6"/>
  <c r="V422" i="6"/>
  <c r="V232" i="6"/>
  <c r="V246" i="6"/>
  <c r="V340" i="6"/>
  <c r="V626" i="6"/>
  <c r="V579" i="6"/>
  <c r="V169" i="6"/>
  <c r="V183" i="6"/>
  <c r="V612" i="6"/>
  <c r="V455" i="6"/>
  <c r="M30" i="6"/>
  <c r="AK265" i="6"/>
  <c r="Q12" i="6"/>
  <c r="G89" i="6"/>
  <c r="G483" i="6"/>
  <c r="G518" i="6"/>
  <c r="G31" i="6"/>
  <c r="G565" i="6"/>
  <c r="O196" i="6"/>
  <c r="O264" i="6"/>
  <c r="O74" i="6"/>
  <c r="O135" i="6"/>
  <c r="O421" i="6"/>
  <c r="X197" i="6"/>
  <c r="X150" i="6"/>
  <c r="X183" i="6"/>
  <c r="X169" i="6"/>
  <c r="V218" i="6"/>
  <c r="V469" i="6"/>
  <c r="AL89" i="6"/>
  <c r="Y325" i="6"/>
  <c r="R389" i="6"/>
  <c r="V10" i="9"/>
  <c r="O168" i="6"/>
  <c r="AA19" i="6"/>
  <c r="F136" i="6"/>
  <c r="M168" i="6"/>
  <c r="Z231" i="6"/>
  <c r="V598" i="6"/>
  <c r="V10" i="10"/>
  <c r="V92" i="10" s="1"/>
  <c r="AO531" i="6"/>
  <c r="AO517" i="6"/>
  <c r="AO182" i="6"/>
  <c r="AH312" i="6"/>
  <c r="AH218" i="6"/>
  <c r="AH389" i="6"/>
  <c r="AH232" i="6"/>
  <c r="AH483" i="6"/>
  <c r="AP517" i="6"/>
  <c r="AP278" i="6"/>
  <c r="AP121" i="6"/>
  <c r="AP196" i="6"/>
  <c r="K360" i="6"/>
  <c r="K9" i="10"/>
  <c r="K311" i="6"/>
  <c r="K264" i="6"/>
  <c r="K517" i="6"/>
  <c r="T10" i="10"/>
  <c r="T190" i="10" s="1"/>
  <c r="T10" i="11"/>
  <c r="T140" i="11" s="1"/>
  <c r="T455" i="6"/>
  <c r="T169" i="6"/>
  <c r="T75" i="6"/>
  <c r="T483" i="6"/>
  <c r="T183" i="6"/>
  <c r="T612" i="6"/>
  <c r="AO102" i="6"/>
  <c r="AC9" i="10"/>
  <c r="AC311" i="6"/>
  <c r="AC578" i="6"/>
  <c r="AC30" i="6"/>
  <c r="AC454" i="6"/>
  <c r="AC6" i="7"/>
  <c r="AC30" i="7" s="1"/>
  <c r="AC182" i="6"/>
  <c r="AC374" i="6"/>
  <c r="AC245" i="6"/>
  <c r="AC196" i="6"/>
  <c r="AC292" i="6"/>
  <c r="AC88" i="6"/>
  <c r="AC135" i="6"/>
  <c r="AC217" i="6"/>
  <c r="AL10" i="8"/>
  <c r="AL104" i="8" s="1"/>
  <c r="R110" i="8" s="1"/>
  <c r="AL361" i="6"/>
  <c r="AL103" i="6"/>
  <c r="AL375" i="6"/>
  <c r="AL312" i="6"/>
  <c r="AL218" i="6"/>
  <c r="AL169" i="6"/>
  <c r="AL20" i="6"/>
  <c r="AL122" i="6"/>
  <c r="AL31" i="6"/>
  <c r="AL183" i="6"/>
  <c r="AL455" i="6"/>
  <c r="Z149" i="6"/>
  <c r="AP360" i="6"/>
  <c r="AD421" i="6"/>
  <c r="AD435" i="6"/>
  <c r="AD121" i="6"/>
  <c r="AD6" i="7"/>
  <c r="AD30" i="7" s="1"/>
  <c r="AD454" i="6"/>
  <c r="W197" i="6"/>
  <c r="W75" i="6"/>
  <c r="Y149" i="6"/>
  <c r="F312" i="6"/>
  <c r="AE435" i="6"/>
  <c r="AE454" i="6"/>
  <c r="AE6" i="7"/>
  <c r="K11" i="7" s="1"/>
  <c r="K24" i="7" s="1"/>
  <c r="K35" i="7" s="1"/>
  <c r="K57" i="7" s="1"/>
  <c r="K71" i="7" s="1"/>
  <c r="K86" i="7" s="1"/>
  <c r="K100" i="7" s="1"/>
  <c r="AE292" i="6"/>
  <c r="AN469" i="6"/>
  <c r="AN10" i="8"/>
  <c r="AN118" i="8" s="1"/>
  <c r="T124" i="8" s="1"/>
  <c r="AN361" i="6"/>
  <c r="AN312" i="6"/>
  <c r="AN279" i="6"/>
  <c r="D265" i="6"/>
  <c r="X75" i="6"/>
  <c r="AC168" i="6"/>
  <c r="F218" i="6"/>
  <c r="AA264" i="6"/>
  <c r="M360" i="6"/>
  <c r="S469" i="6"/>
  <c r="Z168" i="6"/>
  <c r="O325" i="6"/>
  <c r="Z19" i="6"/>
  <c r="O182" i="6"/>
  <c r="V293" i="6"/>
  <c r="O407" i="6"/>
  <c r="AL504" i="6"/>
  <c r="Y217" i="6"/>
  <c r="Y311" i="6"/>
  <c r="Y245" i="6"/>
  <c r="J421" i="6"/>
  <c r="J88" i="6"/>
  <c r="S626" i="6"/>
  <c r="S169" i="6"/>
  <c r="S75" i="6"/>
  <c r="S612" i="6"/>
  <c r="AI326" i="6"/>
  <c r="AI218" i="6"/>
  <c r="AI150" i="6"/>
  <c r="AI20" i="6"/>
  <c r="AI232" i="6"/>
  <c r="AP102" i="6"/>
  <c r="AI197" i="6"/>
  <c r="AA578" i="6"/>
  <c r="AA325" i="6"/>
  <c r="AA564" i="6"/>
  <c r="AA503" i="6"/>
  <c r="AA517" i="6"/>
  <c r="AA245" i="6"/>
  <c r="AJ361" i="6"/>
  <c r="AJ31" i="6"/>
  <c r="AJ312" i="6"/>
  <c r="AJ20" i="6"/>
  <c r="AJ232" i="6"/>
  <c r="L482" i="6"/>
  <c r="L468" i="6"/>
  <c r="L360" i="6"/>
  <c r="E232" i="6"/>
  <c r="E626" i="6"/>
  <c r="E197" i="6"/>
  <c r="Z102" i="6"/>
  <c r="F483" i="6"/>
  <c r="F75" i="6"/>
  <c r="F469" i="6"/>
  <c r="F197" i="6"/>
  <c r="F626" i="6"/>
  <c r="F326" i="6"/>
  <c r="F31" i="6"/>
  <c r="F565" i="6"/>
  <c r="F89" i="6"/>
  <c r="F279" i="6"/>
  <c r="F122" i="6"/>
  <c r="Y102" i="6"/>
  <c r="AM122" i="6"/>
  <c r="AM10" i="8"/>
  <c r="AM626" i="6"/>
  <c r="AM246" i="6"/>
  <c r="P12" i="6"/>
  <c r="H169" i="6"/>
  <c r="H565" i="6"/>
  <c r="H483" i="6"/>
  <c r="AC360" i="6"/>
  <c r="F7" i="7"/>
  <c r="K74" i="6"/>
  <c r="AC121" i="6"/>
  <c r="E218" i="6"/>
  <c r="Z325" i="6"/>
  <c r="V551" i="6"/>
  <c r="X20" i="6"/>
  <c r="S408" i="6"/>
  <c r="AL565" i="6"/>
  <c r="F20" i="6"/>
  <c r="AN136" i="6"/>
  <c r="G469" i="6"/>
  <c r="AC19" i="6"/>
  <c r="V136" i="6"/>
  <c r="AC231" i="6"/>
  <c r="M325" i="6"/>
  <c r="V89" i="6"/>
  <c r="T89" i="6"/>
  <c r="F103" i="6"/>
  <c r="F598" i="6"/>
  <c r="Y375" i="6"/>
  <c r="I31" i="6"/>
  <c r="AA169" i="6"/>
  <c r="AF196" i="6"/>
  <c r="AF245" i="6"/>
  <c r="P292" i="6"/>
  <c r="AF374" i="6"/>
  <c r="AO326" i="6"/>
  <c r="AH611" i="6"/>
  <c r="D196" i="6"/>
  <c r="AA232" i="6"/>
  <c r="K279" i="6"/>
  <c r="Q339" i="6"/>
  <c r="AO579" i="6"/>
  <c r="AA20" i="6"/>
  <c r="AH30" i="6"/>
  <c r="AF74" i="6"/>
  <c r="AO103" i="6"/>
  <c r="Z150" i="6"/>
  <c r="Y232" i="6"/>
  <c r="I326" i="6"/>
  <c r="AO469" i="6"/>
  <c r="AO31" i="6"/>
  <c r="P149" i="6"/>
  <c r="P9" i="11"/>
  <c r="P91" i="11" s="1"/>
  <c r="Y122" i="6"/>
  <c r="P374" i="6"/>
  <c r="Z20" i="6"/>
  <c r="Y150" i="6"/>
  <c r="R182" i="6"/>
  <c r="AF469" i="6"/>
  <c r="Y532" i="6"/>
  <c r="Y183" i="6"/>
  <c r="Y246" i="6"/>
  <c r="AO279" i="6"/>
  <c r="P421" i="6"/>
  <c r="Y169" i="6"/>
  <c r="AO312" i="6"/>
  <c r="R339" i="6"/>
  <c r="AO10" i="8"/>
  <c r="AO118" i="8" s="1"/>
  <c r="U124" i="8" s="1"/>
  <c r="AA150" i="6"/>
  <c r="Y20" i="6"/>
  <c r="P182" i="6"/>
  <c r="AF231" i="6"/>
  <c r="X245" i="6"/>
  <c r="AF278" i="6"/>
  <c r="P361" i="6"/>
  <c r="Y469" i="6"/>
  <c r="AO10" i="9"/>
  <c r="AO51" i="9" s="1"/>
  <c r="AB169" i="6"/>
  <c r="AB75" i="6"/>
  <c r="AB10" i="11"/>
  <c r="AB214" i="11" s="1"/>
  <c r="AB436" i="6"/>
  <c r="AB326" i="6"/>
  <c r="AB455" i="6"/>
  <c r="AB183" i="6"/>
  <c r="AB361" i="6"/>
  <c r="AB197" i="6"/>
  <c r="T374" i="6"/>
  <c r="T196" i="6"/>
  <c r="T88" i="6"/>
  <c r="T597" i="6"/>
  <c r="T264" i="6"/>
  <c r="T149" i="6"/>
  <c r="T9" i="9"/>
  <c r="T468" i="6"/>
  <c r="T217" i="6"/>
  <c r="T278" i="6"/>
  <c r="N408" i="6"/>
  <c r="N232" i="6"/>
  <c r="N150" i="6"/>
  <c r="N122" i="6"/>
  <c r="N89" i="6"/>
  <c r="N312" i="6"/>
  <c r="N20" i="6"/>
  <c r="N504" i="6"/>
  <c r="N293" i="6"/>
  <c r="N218" i="6"/>
  <c r="N136" i="6"/>
  <c r="N436" i="6"/>
  <c r="N169" i="6"/>
  <c r="N422" i="6"/>
  <c r="N246" i="6"/>
  <c r="AC551" i="6"/>
  <c r="U9" i="8"/>
  <c r="F421" i="6"/>
  <c r="F435" i="6"/>
  <c r="F182" i="6"/>
  <c r="F531" i="6"/>
  <c r="F135" i="6"/>
  <c r="F102" i="6"/>
  <c r="F374" i="6"/>
  <c r="F550" i="6"/>
  <c r="F388" i="6"/>
  <c r="F231" i="6"/>
  <c r="F149" i="6"/>
  <c r="F503" i="6"/>
  <c r="G597" i="6"/>
  <c r="G74" i="6"/>
  <c r="G292" i="6"/>
  <c r="G217" i="6"/>
  <c r="G168" i="6"/>
  <c r="G531" i="6"/>
  <c r="G407" i="6"/>
  <c r="G325" i="6"/>
  <c r="G135" i="6"/>
  <c r="G102" i="6"/>
  <c r="G611" i="6"/>
  <c r="G550" i="6"/>
  <c r="G374" i="6"/>
  <c r="G245" i="6"/>
  <c r="G231" i="6"/>
  <c r="G19" i="6"/>
  <c r="G149" i="6"/>
  <c r="G517" i="6"/>
  <c r="AF293" i="6"/>
  <c r="AF246" i="6"/>
  <c r="AF136" i="6"/>
  <c r="AF518" i="6"/>
  <c r="AF75" i="6"/>
  <c r="AF218" i="6"/>
  <c r="AF279" i="6"/>
  <c r="AF169" i="6"/>
  <c r="AF103" i="6"/>
  <c r="AF361" i="6"/>
  <c r="AF340" i="6"/>
  <c r="AF10" i="8"/>
  <c r="AF89" i="6"/>
  <c r="G88" i="6"/>
  <c r="AF150" i="6"/>
  <c r="N183" i="6"/>
  <c r="W325" i="6"/>
  <c r="H292" i="6"/>
  <c r="H311" i="6"/>
  <c r="H531" i="6"/>
  <c r="H388" i="6"/>
  <c r="H135" i="6"/>
  <c r="H550" i="6"/>
  <c r="AF232" i="6"/>
  <c r="W264" i="6"/>
  <c r="P598" i="6"/>
  <c r="AH246" i="6"/>
  <c r="AH626" i="6"/>
  <c r="AH469" i="6"/>
  <c r="AH375" i="6"/>
  <c r="AH75" i="6"/>
  <c r="AH612" i="6"/>
  <c r="AH361" i="6"/>
  <c r="AH279" i="6"/>
  <c r="AH455" i="6"/>
  <c r="AH183" i="6"/>
  <c r="AH340" i="6"/>
  <c r="AB150" i="6"/>
  <c r="N375" i="6"/>
  <c r="J311" i="6"/>
  <c r="J9" i="9"/>
  <c r="J23" i="9" s="1"/>
  <c r="J6" i="7"/>
  <c r="J51" i="7" s="1"/>
  <c r="J482" i="6"/>
  <c r="J245" i="6"/>
  <c r="J9" i="10"/>
  <c r="J270" i="10" s="1"/>
  <c r="J217" i="6"/>
  <c r="J168" i="6"/>
  <c r="J74" i="6"/>
  <c r="J292" i="6"/>
  <c r="J231" i="6"/>
  <c r="J388" i="6"/>
  <c r="J149" i="6"/>
  <c r="J550" i="6"/>
  <c r="J531" i="6"/>
  <c r="J454" i="6"/>
  <c r="J374" i="6"/>
  <c r="J19" i="6"/>
  <c r="J578" i="6"/>
  <c r="AP482" i="6"/>
  <c r="AP503" i="6"/>
  <c r="AP611" i="6"/>
  <c r="AP578" i="6"/>
  <c r="AP339" i="6"/>
  <c r="AP168" i="6"/>
  <c r="AP421" i="6"/>
  <c r="AP374" i="6"/>
  <c r="AP468" i="6"/>
  <c r="AP292" i="6"/>
  <c r="AP245" i="6"/>
  <c r="AP217" i="6"/>
  <c r="AP231" i="6"/>
  <c r="AP325" i="6"/>
  <c r="AP149" i="6"/>
  <c r="AP625" i="6"/>
  <c r="AI626" i="6"/>
  <c r="AI340" i="6"/>
  <c r="AI598" i="6"/>
  <c r="AI469" i="6"/>
  <c r="AI293" i="6"/>
  <c r="AI246" i="6"/>
  <c r="AI375" i="6"/>
  <c r="AI75" i="6"/>
  <c r="AI389" i="6"/>
  <c r="AI612" i="6"/>
  <c r="AI10" i="10"/>
  <c r="AI279" i="6"/>
  <c r="AI7" i="7"/>
  <c r="AI31" i="7" s="1"/>
  <c r="AI455" i="6"/>
  <c r="W102" i="6"/>
  <c r="AM121" i="6"/>
  <c r="AO196" i="6"/>
  <c r="AI292" i="6"/>
  <c r="Z503" i="6"/>
  <c r="J9" i="11"/>
  <c r="J31" i="11" s="1"/>
  <c r="D565" i="6"/>
  <c r="D455" i="6"/>
  <c r="D183" i="6"/>
  <c r="D612" i="6"/>
  <c r="D340" i="6"/>
  <c r="D169" i="6"/>
  <c r="D626" i="6"/>
  <c r="D246" i="6"/>
  <c r="D232" i="6"/>
  <c r="D389" i="6"/>
  <c r="D436" i="6"/>
  <c r="D31" i="6"/>
  <c r="D483" i="6"/>
  <c r="D312" i="6"/>
  <c r="AP74" i="6"/>
  <c r="I264" i="6"/>
  <c r="AI360" i="6"/>
  <c r="J407" i="6"/>
  <c r="Z482" i="6"/>
  <c r="D598" i="6"/>
  <c r="AJ169" i="6"/>
  <c r="E611" i="6"/>
  <c r="D10" i="9"/>
  <c r="D65" i="9" s="1"/>
  <c r="AH103" i="6"/>
  <c r="AP9" i="9"/>
  <c r="AM597" i="6"/>
  <c r="AM9" i="9"/>
  <c r="AM215" i="9" s="1"/>
  <c r="AP19" i="6"/>
  <c r="AA31" i="6"/>
  <c r="F30" i="6"/>
  <c r="T74" i="6"/>
  <c r="AO88" i="6"/>
  <c r="AA121" i="6"/>
  <c r="AA135" i="6"/>
  <c r="E182" i="6"/>
  <c r="AA217" i="6"/>
  <c r="AM231" i="6"/>
  <c r="S246" i="6"/>
  <c r="AH265" i="6"/>
  <c r="AP279" i="6"/>
  <c r="G278" i="6"/>
  <c r="W292" i="6"/>
  <c r="AI311" i="6"/>
  <c r="T340" i="6"/>
  <c r="Z374" i="6"/>
  <c r="AI408" i="6"/>
  <c r="AC422" i="6"/>
  <c r="AA454" i="6"/>
  <c r="G482" i="6"/>
  <c r="I503" i="6"/>
  <c r="E550" i="6"/>
  <c r="AH597" i="6"/>
  <c r="T626" i="6"/>
  <c r="L312" i="6"/>
  <c r="L504" i="6"/>
  <c r="L455" i="6"/>
  <c r="L518" i="6"/>
  <c r="L122" i="6"/>
  <c r="L10" i="8"/>
  <c r="L132" i="8" s="1"/>
  <c r="L422" i="6"/>
  <c r="L232" i="6"/>
  <c r="L436" i="6"/>
  <c r="L246" i="6"/>
  <c r="L265" i="6"/>
  <c r="AJ278" i="6"/>
  <c r="AJ292" i="6"/>
  <c r="AJ135" i="6"/>
  <c r="AJ564" i="6"/>
  <c r="AJ325" i="6"/>
  <c r="AJ168" i="6"/>
  <c r="AJ550" i="6"/>
  <c r="AJ339" i="6"/>
  <c r="D121" i="6"/>
  <c r="AB504" i="6"/>
  <c r="AJ9" i="10"/>
  <c r="AJ148" i="10" s="1"/>
  <c r="U231" i="6"/>
  <c r="U30" i="6"/>
  <c r="U88" i="6"/>
  <c r="U311" i="6"/>
  <c r="U264" i="6"/>
  <c r="U149" i="6"/>
  <c r="U182" i="6"/>
  <c r="U217" i="6"/>
  <c r="U407" i="6"/>
  <c r="U360" i="6"/>
  <c r="U121" i="6"/>
  <c r="U278" i="6"/>
  <c r="U102" i="6"/>
  <c r="AI30" i="6"/>
  <c r="S231" i="6"/>
  <c r="AD375" i="6"/>
  <c r="O579" i="6"/>
  <c r="O436" i="6"/>
  <c r="O408" i="6"/>
  <c r="O265" i="6"/>
  <c r="O232" i="6"/>
  <c r="O150" i="6"/>
  <c r="O312" i="6"/>
  <c r="O197" i="6"/>
  <c r="O136" i="6"/>
  <c r="O422" i="6"/>
  <c r="P197" i="6"/>
  <c r="P408" i="6"/>
  <c r="P265" i="6"/>
  <c r="P232" i="6"/>
  <c r="P150" i="6"/>
  <c r="P122" i="6"/>
  <c r="P89" i="6"/>
  <c r="P20" i="6"/>
  <c r="P375" i="6"/>
  <c r="P103" i="6"/>
  <c r="P169" i="6"/>
  <c r="P293" i="6"/>
  <c r="P218" i="6"/>
  <c r="P10" i="11"/>
  <c r="P24" i="11" s="1"/>
  <c r="P136" i="6"/>
  <c r="U19" i="6"/>
  <c r="W149" i="6"/>
  <c r="O483" i="6"/>
  <c r="S564" i="6"/>
  <c r="P612" i="6"/>
  <c r="Q408" i="6"/>
  <c r="Q293" i="6"/>
  <c r="Q312" i="6"/>
  <c r="AM611" i="6"/>
  <c r="AO597" i="6"/>
  <c r="AO611" i="6"/>
  <c r="AO578" i="6"/>
  <c r="AO339" i="6"/>
  <c r="AO374" i="6"/>
  <c r="AO468" i="6"/>
  <c r="AO245" i="6"/>
  <c r="AO217" i="6"/>
  <c r="AO388" i="6"/>
  <c r="AO74" i="6"/>
  <c r="AO9" i="8"/>
  <c r="AO149" i="6"/>
  <c r="AO30" i="6"/>
  <c r="AO482" i="6"/>
  <c r="AO311" i="6"/>
  <c r="AO264" i="6"/>
  <c r="AO325" i="6"/>
  <c r="AL182" i="6"/>
  <c r="P469" i="6"/>
  <c r="Z388" i="6"/>
  <c r="Z625" i="6"/>
  <c r="Z278" i="6"/>
  <c r="Z550" i="6"/>
  <c r="Z360" i="6"/>
  <c r="Z597" i="6"/>
  <c r="Z517" i="6"/>
  <c r="Z196" i="6"/>
  <c r="Z74" i="6"/>
  <c r="Z339" i="6"/>
  <c r="Z88" i="6"/>
  <c r="Z121" i="6"/>
  <c r="Z468" i="6"/>
  <c r="Z611" i="6"/>
  <c r="Z407" i="6"/>
  <c r="S89" i="6"/>
  <c r="U245" i="6"/>
  <c r="L375" i="6"/>
  <c r="AI103" i="6"/>
  <c r="R312" i="6"/>
  <c r="AI422" i="6"/>
  <c r="W503" i="6"/>
  <c r="AP550" i="6"/>
  <c r="AP597" i="6"/>
  <c r="T232" i="6"/>
  <c r="J278" i="6"/>
  <c r="J325" i="6"/>
  <c r="L532" i="6"/>
  <c r="U11" i="6"/>
  <c r="D20" i="6"/>
  <c r="W74" i="6"/>
  <c r="T246" i="6"/>
  <c r="R326" i="6"/>
  <c r="E388" i="6"/>
  <c r="AM19" i="6"/>
  <c r="T31" i="6"/>
  <c r="O103" i="6"/>
  <c r="J121" i="6"/>
  <c r="Y135" i="6"/>
  <c r="J196" i="6"/>
  <c r="Z217" i="6"/>
  <c r="AK231" i="6"/>
  <c r="AF265" i="6"/>
  <c r="D278" i="6"/>
  <c r="U292" i="6"/>
  <c r="O326" i="6"/>
  <c r="S340" i="6"/>
  <c r="J360" i="6"/>
  <c r="Y374" i="6"/>
  <c r="AH408" i="6"/>
  <c r="AB422" i="6"/>
  <c r="Z454" i="6"/>
  <c r="G503" i="6"/>
  <c r="Y578" i="6"/>
  <c r="L7" i="7"/>
  <c r="AI135" i="6"/>
  <c r="AI74" i="6"/>
  <c r="AI564" i="6"/>
  <c r="AI325" i="6"/>
  <c r="AI625" i="6"/>
  <c r="AI9" i="9"/>
  <c r="AI91" i="9" s="1"/>
  <c r="O11" i="6"/>
  <c r="AI264" i="6"/>
  <c r="AI149" i="6"/>
  <c r="M10" i="8"/>
  <c r="M132" i="8" s="1"/>
  <c r="M265" i="6"/>
  <c r="M122" i="6"/>
  <c r="M89" i="6"/>
  <c r="M293" i="6"/>
  <c r="M218" i="6"/>
  <c r="M136" i="6"/>
  <c r="M518" i="6"/>
  <c r="M422" i="6"/>
  <c r="M246" i="6"/>
  <c r="E531" i="6"/>
  <c r="E292" i="6"/>
  <c r="E217" i="6"/>
  <c r="E168" i="6"/>
  <c r="E135" i="6"/>
  <c r="E102" i="6"/>
  <c r="E407" i="6"/>
  <c r="E503" i="6"/>
  <c r="E231" i="6"/>
  <c r="E149" i="6"/>
  <c r="E19" i="6"/>
  <c r="E30" i="6"/>
  <c r="E517" i="6"/>
  <c r="E245" i="6"/>
  <c r="E311" i="6"/>
  <c r="AK217" i="6"/>
  <c r="AK292" i="6"/>
  <c r="AK102" i="6"/>
  <c r="AK245" i="6"/>
  <c r="AK625" i="6"/>
  <c r="AK264" i="6"/>
  <c r="AD518" i="6"/>
  <c r="AD218" i="6"/>
  <c r="AD483" i="6"/>
  <c r="AD279" i="6"/>
  <c r="AD169" i="6"/>
  <c r="AD103" i="6"/>
  <c r="AD551" i="6"/>
  <c r="AD532" i="6"/>
  <c r="AD122" i="6"/>
  <c r="AD10" i="10"/>
  <c r="AD24" i="10" s="1"/>
  <c r="AD183" i="6"/>
  <c r="AD89" i="6"/>
  <c r="AI168" i="6"/>
  <c r="L279" i="6"/>
  <c r="AC469" i="6"/>
  <c r="S625" i="6"/>
  <c r="V625" i="6"/>
  <c r="V9" i="8"/>
  <c r="V131" i="8" s="1"/>
  <c r="V121" i="6"/>
  <c r="V231" i="6"/>
  <c r="V30" i="6"/>
  <c r="V311" i="6"/>
  <c r="V264" i="6"/>
  <c r="V149" i="6"/>
  <c r="V9" i="11"/>
  <c r="V190" i="11" s="1"/>
  <c r="V182" i="6"/>
  <c r="V278" i="6"/>
  <c r="V102" i="6"/>
  <c r="AE10" i="9"/>
  <c r="AE175" i="9" s="1"/>
  <c r="AE483" i="6"/>
  <c r="AE436" i="6"/>
  <c r="AE361" i="6"/>
  <c r="AE10" i="8"/>
  <c r="AE104" i="8" s="1"/>
  <c r="K110" i="8" s="1"/>
  <c r="AD20" i="6"/>
  <c r="AB375" i="6"/>
  <c r="L408" i="6"/>
  <c r="E625" i="6"/>
  <c r="AM374" i="6"/>
  <c r="AM168" i="6"/>
  <c r="AM421" i="6"/>
  <c r="AM245" i="6"/>
  <c r="AM217" i="6"/>
  <c r="AM292" i="6"/>
  <c r="AM74" i="6"/>
  <c r="AM135" i="6"/>
  <c r="AM102" i="6"/>
  <c r="AM503" i="6"/>
  <c r="AM149" i="6"/>
  <c r="AM264" i="6"/>
  <c r="AM325" i="6"/>
  <c r="AM625" i="6"/>
  <c r="P75" i="6"/>
  <c r="AE136" i="6"/>
  <c r="AD312" i="6"/>
  <c r="AK339" i="6"/>
  <c r="D625" i="6"/>
  <c r="X517" i="6"/>
  <c r="X121" i="6"/>
  <c r="X231" i="6"/>
  <c r="X88" i="6"/>
  <c r="X407" i="6"/>
  <c r="AG375" i="6"/>
  <c r="AG218" i="6"/>
  <c r="AG469" i="6"/>
  <c r="AG361" i="6"/>
  <c r="O75" i="6"/>
  <c r="E88" i="6"/>
  <c r="AD136" i="6"/>
  <c r="AB312" i="6"/>
  <c r="S325" i="6"/>
  <c r="AM360" i="6"/>
  <c r="T517" i="6"/>
  <c r="E564" i="6"/>
  <c r="I360" i="6"/>
  <c r="I182" i="6"/>
  <c r="I74" i="6"/>
  <c r="I517" i="6"/>
  <c r="I531" i="6"/>
  <c r="I374" i="6"/>
  <c r="I135" i="6"/>
  <c r="I325" i="6"/>
  <c r="I578" i="6"/>
  <c r="I231" i="6"/>
  <c r="I149" i="6"/>
  <c r="R197" i="6"/>
  <c r="R265" i="6"/>
  <c r="R232" i="6"/>
  <c r="R150" i="6"/>
  <c r="R122" i="6"/>
  <c r="R89" i="6"/>
  <c r="R7" i="7"/>
  <c r="R10" i="11"/>
  <c r="R148" i="11" s="1"/>
  <c r="R375" i="6"/>
  <c r="R103" i="6"/>
  <c r="R136" i="6"/>
  <c r="R518" i="6"/>
  <c r="R218" i="6"/>
  <c r="AO121" i="6"/>
  <c r="AD232" i="6"/>
  <c r="V245" i="6"/>
  <c r="AL360" i="6"/>
  <c r="P389" i="6"/>
  <c r="Q551" i="6"/>
  <c r="AL611" i="6"/>
  <c r="AF10" i="9"/>
  <c r="AF265" i="9" s="1"/>
  <c r="S10" i="10"/>
  <c r="S197" i="6"/>
  <c r="S361" i="6"/>
  <c r="S279" i="6"/>
  <c r="S150" i="6"/>
  <c r="S7" i="7"/>
  <c r="S52" i="7" s="1"/>
  <c r="S122" i="6"/>
  <c r="S20" i="6"/>
  <c r="S293" i="6"/>
  <c r="S218" i="6"/>
  <c r="S504" i="6"/>
  <c r="S375" i="6"/>
  <c r="S103" i="6"/>
  <c r="S232" i="6"/>
  <c r="S518" i="6"/>
  <c r="S10" i="11"/>
  <c r="P551" i="6"/>
  <c r="K625" i="6"/>
  <c r="K339" i="6"/>
  <c r="K6" i="7"/>
  <c r="K65" i="7" s="1"/>
  <c r="K482" i="6"/>
  <c r="K245" i="6"/>
  <c r="K196" i="6"/>
  <c r="K121" i="6"/>
  <c r="K231" i="6"/>
  <c r="K292" i="6"/>
  <c r="K454" i="6"/>
  <c r="K135" i="6"/>
  <c r="AA597" i="6"/>
  <c r="AA388" i="6"/>
  <c r="AA360" i="6"/>
  <c r="AA30" i="6"/>
  <c r="AA482" i="6"/>
  <c r="AA468" i="6"/>
  <c r="AA196" i="6"/>
  <c r="AA9" i="11"/>
  <c r="AA125" i="11" s="1"/>
  <c r="AA74" i="6"/>
  <c r="AA611" i="6"/>
  <c r="AA339" i="6"/>
  <c r="AA182" i="6"/>
  <c r="AA88" i="6"/>
  <c r="T598" i="6"/>
  <c r="T361" i="6"/>
  <c r="T197" i="6"/>
  <c r="T293" i="6"/>
  <c r="T218" i="6"/>
  <c r="T136" i="6"/>
  <c r="T7" i="7"/>
  <c r="T122" i="6"/>
  <c r="T20" i="6"/>
  <c r="T504" i="6"/>
  <c r="T103" i="6"/>
  <c r="AJ218" i="6"/>
  <c r="AJ7" i="7"/>
  <c r="AJ20" i="7" s="1"/>
  <c r="AJ389" i="6"/>
  <c r="AJ626" i="6"/>
  <c r="AJ340" i="6"/>
  <c r="AJ136" i="6"/>
  <c r="AJ10" i="11"/>
  <c r="AJ598" i="6"/>
  <c r="AJ293" i="6"/>
  <c r="AJ246" i="6"/>
  <c r="AJ375" i="6"/>
  <c r="AJ326" i="6"/>
  <c r="AJ579" i="6"/>
  <c r="AJ75" i="6"/>
  <c r="AJ10" i="10"/>
  <c r="AJ24" i="10" s="1"/>
  <c r="AJ183" i="6"/>
  <c r="AJ455" i="6"/>
  <c r="AJ103" i="6"/>
  <c r="K102" i="6"/>
  <c r="AE246" i="6"/>
  <c r="T245" i="6"/>
  <c r="AF326" i="6"/>
  <c r="J339" i="6"/>
  <c r="AK374" i="6"/>
  <c r="AP454" i="6"/>
  <c r="X503" i="6"/>
  <c r="AB532" i="6"/>
  <c r="T579" i="6"/>
  <c r="O12" i="6"/>
  <c r="J102" i="6"/>
  <c r="AO135" i="6"/>
  <c r="D218" i="6"/>
  <c r="G264" i="6"/>
  <c r="T326" i="6"/>
  <c r="I339" i="6"/>
  <c r="M389" i="6"/>
  <c r="AJ436" i="6"/>
  <c r="V482" i="6"/>
  <c r="R579" i="6"/>
  <c r="L12" i="6"/>
  <c r="AD31" i="6"/>
  <c r="I102" i="6"/>
  <c r="E264" i="6"/>
  <c r="L389" i="6"/>
  <c r="H30" i="6"/>
  <c r="Q19" i="6"/>
  <c r="Q407" i="6"/>
  <c r="Q88" i="6"/>
  <c r="Q196" i="6"/>
  <c r="Q388" i="6"/>
  <c r="Q217" i="6"/>
  <c r="Q550" i="6"/>
  <c r="AG421" i="6"/>
  <c r="AG325" i="6"/>
  <c r="AG9" i="8"/>
  <c r="M15" i="8" s="1"/>
  <c r="AG597" i="6"/>
  <c r="AG74" i="6"/>
  <c r="Z469" i="6"/>
  <c r="Z326" i="6"/>
  <c r="Z31" i="6"/>
  <c r="Z340" i="6"/>
  <c r="Z75" i="6"/>
  <c r="Z89" i="6"/>
  <c r="Z375" i="6"/>
  <c r="Z197" i="6"/>
  <c r="AP436" i="6"/>
  <c r="AP312" i="6"/>
  <c r="AP122" i="6"/>
  <c r="AP265" i="6"/>
  <c r="AP579" i="6"/>
  <c r="AJ19" i="6"/>
  <c r="N31" i="6"/>
  <c r="AK88" i="6"/>
  <c r="N103" i="6"/>
  <c r="AJ122" i="6"/>
  <c r="G121" i="6"/>
  <c r="W135" i="6"/>
  <c r="AK149" i="6"/>
  <c r="AA183" i="6"/>
  <c r="I196" i="6"/>
  <c r="P246" i="6"/>
  <c r="AD265" i="6"/>
  <c r="AP293" i="6"/>
  <c r="L326" i="6"/>
  <c r="R340" i="6"/>
  <c r="AI361" i="6"/>
  <c r="G360" i="6"/>
  <c r="AF408" i="6"/>
  <c r="AA435" i="6"/>
  <c r="V454" i="6"/>
  <c r="J468" i="6"/>
  <c r="V578" i="6"/>
  <c r="R626" i="6"/>
  <c r="R10" i="10"/>
  <c r="R257" i="10" s="1"/>
  <c r="S264" i="6"/>
  <c r="S311" i="6"/>
  <c r="S435" i="6"/>
  <c r="S19" i="6"/>
  <c r="S531" i="6"/>
  <c r="S245" i="6"/>
  <c r="S278" i="6"/>
  <c r="S102" i="6"/>
  <c r="S292" i="6"/>
  <c r="S360" i="6"/>
  <c r="S121" i="6"/>
  <c r="S388" i="6"/>
  <c r="AB408" i="6"/>
  <c r="S578" i="6"/>
  <c r="D168" i="6"/>
  <c r="D135" i="6"/>
  <c r="D74" i="6"/>
  <c r="D407" i="6"/>
  <c r="D503" i="6"/>
  <c r="D374" i="6"/>
  <c r="D149" i="6"/>
  <c r="D19" i="6"/>
  <c r="D517" i="6"/>
  <c r="D454" i="6"/>
  <c r="D245" i="6"/>
  <c r="D597" i="6"/>
  <c r="D564" i="6"/>
  <c r="AC293" i="6"/>
  <c r="AC279" i="6"/>
  <c r="AC169" i="6"/>
  <c r="AC436" i="6"/>
  <c r="AC10" i="10"/>
  <c r="AC455" i="6"/>
  <c r="AC340" i="6"/>
  <c r="AB293" i="6"/>
  <c r="T421" i="6"/>
  <c r="AL278" i="6"/>
  <c r="AL245" i="6"/>
  <c r="AL74" i="6"/>
  <c r="AL388" i="6"/>
  <c r="AL135" i="6"/>
  <c r="AL564" i="6"/>
  <c r="AL311" i="6"/>
  <c r="AL30" i="6"/>
  <c r="AL9" i="9"/>
  <c r="AL196" i="9" s="1"/>
  <c r="AL435" i="6"/>
  <c r="AL325" i="6"/>
  <c r="AL625" i="6"/>
  <c r="AB551" i="6"/>
  <c r="W517" i="6"/>
  <c r="W360" i="6"/>
  <c r="W278" i="6"/>
  <c r="W550" i="6"/>
  <c r="W196" i="6"/>
  <c r="W121" i="6"/>
  <c r="W597" i="6"/>
  <c r="W231" i="6"/>
  <c r="W88" i="6"/>
  <c r="W625" i="6"/>
  <c r="W339" i="6"/>
  <c r="W468" i="6"/>
  <c r="W611" i="6"/>
  <c r="W407" i="6"/>
  <c r="AN9" i="8"/>
  <c r="AN37" i="8" s="1"/>
  <c r="T43" i="8" s="1"/>
  <c r="AN311" i="6"/>
  <c r="AB20" i="6"/>
  <c r="AD150" i="6"/>
  <c r="W245" i="6"/>
  <c r="U339" i="6"/>
  <c r="Y503" i="6"/>
  <c r="Y625" i="6"/>
  <c r="Y388" i="6"/>
  <c r="Y360" i="6"/>
  <c r="Y517" i="6"/>
  <c r="Y196" i="6"/>
  <c r="Y30" i="6"/>
  <c r="Y6" i="7"/>
  <c r="Y19" i="7" s="1"/>
  <c r="Y121" i="6"/>
  <c r="Y88" i="6"/>
  <c r="Y468" i="6"/>
  <c r="Y182" i="6"/>
  <c r="Y611" i="6"/>
  <c r="W168" i="6"/>
  <c r="AO278" i="6"/>
  <c r="AI182" i="6"/>
  <c r="AM278" i="6"/>
  <c r="AH326" i="6"/>
  <c r="AK360" i="6"/>
  <c r="O389" i="6"/>
  <c r="G421" i="6"/>
  <c r="O455" i="6"/>
  <c r="J517" i="6"/>
  <c r="D136" i="6"/>
  <c r="AM196" i="6"/>
  <c r="AK278" i="6"/>
  <c r="N389" i="6"/>
  <c r="F611" i="6"/>
  <c r="I9" i="11"/>
  <c r="I168" i="11" s="1"/>
  <c r="AH31" i="6"/>
  <c r="AK121" i="6"/>
  <c r="AL196" i="6"/>
  <c r="Y74" i="6"/>
  <c r="D89" i="6"/>
  <c r="AI169" i="6"/>
  <c r="AI196" i="6"/>
  <c r="S326" i="6"/>
  <c r="G339" i="6"/>
  <c r="AF422" i="6"/>
  <c r="U482" i="6"/>
  <c r="U503" i="6"/>
  <c r="AM550" i="6"/>
  <c r="AB31" i="6"/>
  <c r="AP88" i="6"/>
  <c r="AO231" i="6"/>
  <c r="AJ265" i="6"/>
  <c r="I278" i="6"/>
  <c r="Z292" i="6"/>
  <c r="AK311" i="6"/>
  <c r="AD422" i="6"/>
  <c r="I482" i="6"/>
  <c r="J503" i="6"/>
  <c r="AP531" i="6"/>
  <c r="AK550" i="6"/>
  <c r="S11" i="6"/>
  <c r="R9" i="9"/>
  <c r="R133" i="9" s="1"/>
  <c r="R550" i="6"/>
  <c r="R149" i="6"/>
  <c r="R360" i="6"/>
  <c r="R531" i="6"/>
  <c r="AH9" i="10"/>
  <c r="AH256" i="10" s="1"/>
  <c r="AH9" i="9"/>
  <c r="AH23" i="9" s="1"/>
  <c r="AH339" i="6"/>
  <c r="AH182" i="6"/>
  <c r="K422" i="6"/>
  <c r="K532" i="6"/>
  <c r="AA455" i="6"/>
  <c r="AA10" i="11"/>
  <c r="AA126" i="11" s="1"/>
  <c r="AA598" i="6"/>
  <c r="AA218" i="6"/>
  <c r="AA436" i="6"/>
  <c r="AA103" i="6"/>
  <c r="AA361" i="6"/>
  <c r="AA579" i="6"/>
  <c r="AA340" i="6"/>
  <c r="AA89" i="6"/>
  <c r="AI19" i="6"/>
  <c r="AH88" i="6"/>
  <c r="L103" i="6"/>
  <c r="AI122" i="6"/>
  <c r="F121" i="6"/>
  <c r="V135" i="6"/>
  <c r="AJ149" i="6"/>
  <c r="Z183" i="6"/>
  <c r="AJ197" i="6"/>
  <c r="G196" i="6"/>
  <c r="X217" i="6"/>
  <c r="T265" i="6"/>
  <c r="R279" i="6"/>
  <c r="P340" i="6"/>
  <c r="R361" i="6"/>
  <c r="F360" i="6"/>
  <c r="AD408" i="6"/>
  <c r="P422" i="6"/>
  <c r="V435" i="6"/>
  <c r="I468" i="6"/>
  <c r="AF504" i="6"/>
  <c r="Z531" i="6"/>
  <c r="T578" i="6"/>
  <c r="N626" i="6"/>
  <c r="AP9" i="10"/>
  <c r="AP72" i="10" s="1"/>
  <c r="AC611" i="6"/>
  <c r="AC564" i="6"/>
  <c r="AC468" i="6"/>
  <c r="AC102" i="6"/>
  <c r="AC278" i="6"/>
  <c r="AC550" i="6"/>
  <c r="F265" i="6"/>
  <c r="F504" i="6"/>
  <c r="F455" i="6"/>
  <c r="F183" i="6"/>
  <c r="F579" i="6"/>
  <c r="F612" i="6"/>
  <c r="F422" i="6"/>
  <c r="F375" i="6"/>
  <c r="F340" i="6"/>
  <c r="F169" i="6"/>
  <c r="V436" i="6"/>
  <c r="V279" i="6"/>
  <c r="V31" i="6"/>
  <c r="V361" i="6"/>
  <c r="V326" i="6"/>
  <c r="V197" i="6"/>
  <c r="AL10" i="10"/>
  <c r="AL92" i="10" s="1"/>
  <c r="AL551" i="6"/>
  <c r="AL422" i="6"/>
  <c r="AL7" i="7"/>
  <c r="AL31" i="7" s="1"/>
  <c r="AL469" i="6"/>
  <c r="AL340" i="6"/>
  <c r="AL136" i="6"/>
  <c r="AL626" i="6"/>
  <c r="AL598" i="6"/>
  <c r="AL293" i="6"/>
  <c r="AL246" i="6"/>
  <c r="V20" i="6"/>
  <c r="E31" i="6"/>
  <c r="V122" i="6"/>
  <c r="F150" i="6"/>
  <c r="I169" i="6"/>
  <c r="F232" i="6"/>
  <c r="AL279" i="6"/>
  <c r="M292" i="6"/>
  <c r="AC339" i="6"/>
  <c r="V375" i="6"/>
  <c r="N468" i="6"/>
  <c r="N339" i="6"/>
  <c r="N182" i="6"/>
  <c r="G551" i="6"/>
  <c r="G183" i="6"/>
  <c r="G579" i="6"/>
  <c r="AM7" i="7"/>
  <c r="AM31" i="7" s="1"/>
  <c r="AM136" i="6"/>
  <c r="AL75" i="6"/>
  <c r="AC74" i="6"/>
  <c r="P121" i="6"/>
  <c r="N196" i="6"/>
  <c r="N217" i="6"/>
  <c r="F246" i="6"/>
  <c r="AN326" i="6"/>
  <c r="AN579" i="6"/>
  <c r="AL612" i="6"/>
  <c r="V10" i="8"/>
  <c r="V118" i="8" s="1"/>
  <c r="AC9" i="11"/>
  <c r="AC31" i="11" s="1"/>
  <c r="E183" i="6"/>
  <c r="E532" i="6"/>
  <c r="U483" i="6"/>
  <c r="U326" i="6"/>
  <c r="U518" i="6"/>
  <c r="O311" i="6"/>
  <c r="O19" i="6"/>
  <c r="O435" i="6"/>
  <c r="O339" i="6"/>
  <c r="AE421" i="6"/>
  <c r="AE325" i="6"/>
  <c r="AE9" i="8"/>
  <c r="AE131" i="8" s="1"/>
  <c r="K137" i="8" s="1"/>
  <c r="AE278" i="6"/>
  <c r="H20" i="6"/>
  <c r="H532" i="6"/>
  <c r="H455" i="6"/>
  <c r="X483" i="6"/>
  <c r="X31" i="6"/>
  <c r="P102" i="6"/>
  <c r="M121" i="6"/>
  <c r="G169" i="6"/>
  <c r="M196" i="6"/>
  <c r="M217" i="6"/>
  <c r="AE264" i="6"/>
  <c r="AL326" i="6"/>
  <c r="AC482" i="6"/>
  <c r="AN532" i="6"/>
  <c r="AN598" i="6"/>
  <c r="AK389" i="6"/>
  <c r="AK626" i="6"/>
  <c r="M9" i="11"/>
  <c r="M168" i="11" s="1"/>
  <c r="M9" i="9"/>
  <c r="M264" i="9" s="1"/>
  <c r="M435" i="6"/>
  <c r="M339" i="6"/>
  <c r="M6" i="7"/>
  <c r="M30" i="7" s="1"/>
  <c r="M245" i="6"/>
  <c r="M182" i="6"/>
  <c r="M482" i="6"/>
  <c r="P19" i="6"/>
  <c r="P245" i="6"/>
  <c r="AF468" i="6"/>
  <c r="AF102" i="6"/>
  <c r="AF625" i="6"/>
  <c r="I312" i="6"/>
  <c r="I20" i="6"/>
  <c r="I532" i="6"/>
  <c r="I504" i="6"/>
  <c r="I183" i="6"/>
  <c r="Y103" i="6"/>
  <c r="Y361" i="6"/>
  <c r="Y31" i="6"/>
  <c r="G20" i="6"/>
  <c r="X89" i="6"/>
  <c r="M102" i="6"/>
  <c r="AL150" i="6"/>
  <c r="AL232" i="6"/>
  <c r="AN265" i="6"/>
  <c r="AD264" i="6"/>
  <c r="M278" i="6"/>
  <c r="AC325" i="6"/>
  <c r="O360" i="6"/>
  <c r="AC421" i="6"/>
  <c r="AF435" i="6"/>
  <c r="Y598" i="6"/>
  <c r="AO7" i="7"/>
  <c r="U12" i="7" s="1"/>
  <c r="U25" i="7" s="1"/>
  <c r="U36" i="7" s="1"/>
  <c r="U58" i="7" s="1"/>
  <c r="U72" i="7" s="1"/>
  <c r="U87" i="7" s="1"/>
  <c r="U101" i="7" s="1"/>
  <c r="F81" i="7"/>
  <c r="F52" i="7"/>
  <c r="F31" i="7"/>
  <c r="F66" i="7"/>
  <c r="F95" i="7"/>
  <c r="F20" i="7"/>
  <c r="I216" i="9"/>
  <c r="I251" i="9"/>
  <c r="I279" i="9"/>
  <c r="I156" i="9"/>
  <c r="I197" i="9"/>
  <c r="I189" i="9"/>
  <c r="I51" i="9"/>
  <c r="I65" i="9"/>
  <c r="I32" i="9"/>
  <c r="I265" i="9"/>
  <c r="I24" i="9"/>
  <c r="I134" i="9"/>
  <c r="I92" i="9"/>
  <c r="I73" i="9"/>
  <c r="I175" i="9"/>
  <c r="I148" i="9"/>
  <c r="J389" i="6"/>
  <c r="L11" i="7"/>
  <c r="L24" i="7" s="1"/>
  <c r="L35" i="7" s="1"/>
  <c r="L57" i="7" s="1"/>
  <c r="L71" i="7" s="1"/>
  <c r="L86" i="7" s="1"/>
  <c r="L100" i="7" s="1"/>
  <c r="AF19" i="7"/>
  <c r="H9" i="9"/>
  <c r="H9" i="10"/>
  <c r="H9" i="8"/>
  <c r="H6" i="7"/>
  <c r="H578" i="6"/>
  <c r="H454" i="6"/>
  <c r="H278" i="6"/>
  <c r="H149" i="6"/>
  <c r="H625" i="6"/>
  <c r="H374" i="6"/>
  <c r="H325" i="6"/>
  <c r="H196" i="6"/>
  <c r="H74" i="6"/>
  <c r="H564" i="6"/>
  <c r="H435" i="6"/>
  <c r="H421" i="6"/>
  <c r="H231" i="6"/>
  <c r="H102" i="6"/>
  <c r="H245" i="6"/>
  <c r="H121" i="6"/>
  <c r="H517" i="6"/>
  <c r="H264" i="6"/>
  <c r="H9" i="11"/>
  <c r="H482" i="6"/>
  <c r="H611" i="6"/>
  <c r="H597" i="6"/>
  <c r="H217" i="6"/>
  <c r="H88" i="6"/>
  <c r="H407" i="6"/>
  <c r="H360" i="6"/>
  <c r="H339" i="6"/>
  <c r="H468" i="6"/>
  <c r="H168" i="6"/>
  <c r="H19" i="6"/>
  <c r="X9" i="9"/>
  <c r="X9" i="10"/>
  <c r="X9" i="8"/>
  <c r="X9" i="11"/>
  <c r="X6" i="7"/>
  <c r="X578" i="6"/>
  <c r="X454" i="6"/>
  <c r="X278" i="6"/>
  <c r="X149" i="6"/>
  <c r="D11" i="6"/>
  <c r="X374" i="6"/>
  <c r="X468" i="6"/>
  <c r="X435" i="6"/>
  <c r="X421" i="6"/>
  <c r="X325" i="6"/>
  <c r="X196" i="6"/>
  <c r="X74" i="6"/>
  <c r="X482" i="6"/>
  <c r="X311" i="6"/>
  <c r="X292" i="6"/>
  <c r="X339" i="6"/>
  <c r="X360" i="6"/>
  <c r="X564" i="6"/>
  <c r="X388" i="6"/>
  <c r="X19" i="6"/>
  <c r="X611" i="6"/>
  <c r="X550" i="6"/>
  <c r="X168" i="6"/>
  <c r="X531" i="6"/>
  <c r="X182" i="6"/>
  <c r="X30" i="6"/>
  <c r="X625" i="6"/>
  <c r="X135" i="6"/>
  <c r="X597" i="6"/>
  <c r="AN9" i="9"/>
  <c r="AN6" i="7"/>
  <c r="AN578" i="6"/>
  <c r="AN454" i="6"/>
  <c r="AN374" i="6"/>
  <c r="AN278" i="6"/>
  <c r="AN149" i="6"/>
  <c r="AN9" i="11"/>
  <c r="AN388" i="6"/>
  <c r="AN468" i="6"/>
  <c r="AN435" i="6"/>
  <c r="AN421" i="6"/>
  <c r="AN517" i="6"/>
  <c r="AN325" i="6"/>
  <c r="AN196" i="6"/>
  <c r="AN74" i="6"/>
  <c r="AN564" i="6"/>
  <c r="AN625" i="6"/>
  <c r="AN182" i="6"/>
  <c r="AN168" i="6"/>
  <c r="AN30" i="6"/>
  <c r="AN19" i="6"/>
  <c r="AN135" i="6"/>
  <c r="AN292" i="6"/>
  <c r="AN482" i="6"/>
  <c r="AN407" i="6"/>
  <c r="AN264" i="6"/>
  <c r="T11" i="6"/>
  <c r="AN531" i="6"/>
  <c r="AN503" i="6"/>
  <c r="AN231" i="6"/>
  <c r="AN121" i="6"/>
  <c r="AN102" i="6"/>
  <c r="AN245" i="6"/>
  <c r="AN550" i="6"/>
  <c r="AN217" i="6"/>
  <c r="AN88" i="6"/>
  <c r="Q10" i="9"/>
  <c r="Q7" i="7"/>
  <c r="Q579" i="6"/>
  <c r="Q455" i="6"/>
  <c r="Q469" i="6"/>
  <c r="Q436" i="6"/>
  <c r="Q422" i="6"/>
  <c r="Q279" i="6"/>
  <c r="Q150" i="6"/>
  <c r="Q483" i="6"/>
  <c r="Q504" i="6"/>
  <c r="Q518" i="6"/>
  <c r="Q612" i="6"/>
  <c r="Q326" i="6"/>
  <c r="Q197" i="6"/>
  <c r="Q75" i="6"/>
  <c r="Q598" i="6"/>
  <c r="Q532" i="6"/>
  <c r="Q10" i="8"/>
  <c r="Q10" i="10"/>
  <c r="Q10" i="11"/>
  <c r="Q218" i="6"/>
  <c r="Q89" i="6"/>
  <c r="Q246" i="6"/>
  <c r="Q122" i="6"/>
  <c r="Q389" i="6"/>
  <c r="Q232" i="6"/>
  <c r="Q103" i="6"/>
  <c r="Q361" i="6"/>
  <c r="Q626" i="6"/>
  <c r="Q169" i="6"/>
  <c r="Q20" i="6"/>
  <c r="Q183" i="6"/>
  <c r="Q31" i="6"/>
  <c r="Q375" i="6"/>
  <c r="Q340" i="6"/>
  <c r="AG10" i="9"/>
  <c r="AG7" i="7"/>
  <c r="AG579" i="6"/>
  <c r="AG455" i="6"/>
  <c r="AG10" i="11"/>
  <c r="AG10" i="8"/>
  <c r="AG518" i="6"/>
  <c r="AG279" i="6"/>
  <c r="AG150" i="6"/>
  <c r="AG532" i="6"/>
  <c r="AG598" i="6"/>
  <c r="AG565" i="6"/>
  <c r="AG551" i="6"/>
  <c r="AG612" i="6"/>
  <c r="M12" i="6"/>
  <c r="AG326" i="6"/>
  <c r="AG197" i="6"/>
  <c r="AG75" i="6"/>
  <c r="AG626" i="6"/>
  <c r="AG504" i="6"/>
  <c r="AG183" i="6"/>
  <c r="AG169" i="6"/>
  <c r="AG31" i="6"/>
  <c r="AG20" i="6"/>
  <c r="AG265" i="6"/>
  <c r="AG436" i="6"/>
  <c r="AG422" i="6"/>
  <c r="AG408" i="6"/>
  <c r="AG340" i="6"/>
  <c r="AG10" i="10"/>
  <c r="AG312" i="6"/>
  <c r="AG483" i="6"/>
  <c r="AG389" i="6"/>
  <c r="AG293" i="6"/>
  <c r="AG136" i="6"/>
  <c r="E89" i="6"/>
  <c r="G218" i="6"/>
  <c r="AD292" i="6"/>
  <c r="E579" i="6"/>
  <c r="AM598" i="6"/>
  <c r="AN9" i="10"/>
  <c r="J565" i="6"/>
  <c r="AP104" i="8"/>
  <c r="V110" i="8" s="1"/>
  <c r="AP38" i="8"/>
  <c r="V44" i="8" s="1"/>
  <c r="AP57" i="8"/>
  <c r="V63" i="8" s="1"/>
  <c r="AP24" i="8"/>
  <c r="V30" i="8" s="1"/>
  <c r="V16" i="8"/>
  <c r="AP71" i="8"/>
  <c r="V77" i="8" s="1"/>
  <c r="AP85" i="8"/>
  <c r="V91" i="8" s="1"/>
  <c r="AP118" i="8"/>
  <c r="V124" i="8" s="1"/>
  <c r="AP132" i="8"/>
  <c r="V138" i="8" s="1"/>
  <c r="AH50" i="10"/>
  <c r="AH31" i="10"/>
  <c r="AH148" i="10"/>
  <c r="AH91" i="10"/>
  <c r="AH126" i="10"/>
  <c r="AA92" i="11"/>
  <c r="M24" i="8"/>
  <c r="M85" i="8"/>
  <c r="M71" i="8"/>
  <c r="M57" i="8"/>
  <c r="M38" i="8"/>
  <c r="V149" i="10"/>
  <c r="V257" i="10"/>
  <c r="V141" i="10"/>
  <c r="V73" i="10"/>
  <c r="V243" i="10"/>
  <c r="V209" i="10"/>
  <c r="V182" i="10"/>
  <c r="V24" i="10"/>
  <c r="V271" i="10"/>
  <c r="J279" i="6"/>
  <c r="AA168" i="11"/>
  <c r="G15" i="11"/>
  <c r="AA64" i="11"/>
  <c r="AA213" i="11"/>
  <c r="AA190" i="11"/>
  <c r="AA139" i="11"/>
  <c r="AI264" i="9"/>
  <c r="AI23" i="9"/>
  <c r="AI147" i="9"/>
  <c r="AI50" i="9"/>
  <c r="AB9" i="8"/>
  <c r="H11" i="6"/>
  <c r="AB9" i="9"/>
  <c r="AB550" i="6"/>
  <c r="AB421" i="6"/>
  <c r="AB611" i="6"/>
  <c r="AB245" i="6"/>
  <c r="AB121" i="6"/>
  <c r="AB625" i="6"/>
  <c r="AB292" i="6"/>
  <c r="AB168" i="6"/>
  <c r="AB19" i="6"/>
  <c r="AB217" i="6"/>
  <c r="AB88" i="6"/>
  <c r="AB231" i="6"/>
  <c r="AB102" i="6"/>
  <c r="AB531" i="6"/>
  <c r="AB278" i="6"/>
  <c r="AB264" i="6"/>
  <c r="AB597" i="6"/>
  <c r="AB360" i="6"/>
  <c r="AB9" i="10"/>
  <c r="AB9" i="11"/>
  <c r="AB407" i="6"/>
  <c r="AB196" i="6"/>
  <c r="AB74" i="6"/>
  <c r="AB30" i="6"/>
  <c r="AB503" i="6"/>
  <c r="AB482" i="6"/>
  <c r="AB517" i="6"/>
  <c r="AB468" i="6"/>
  <c r="AB388" i="6"/>
  <c r="AB564" i="6"/>
  <c r="AB339" i="6"/>
  <c r="AB182" i="6"/>
  <c r="AB149" i="6"/>
  <c r="AB374" i="6"/>
  <c r="AB311" i="6"/>
  <c r="AB454" i="6"/>
  <c r="AB325" i="6"/>
  <c r="U551" i="6"/>
  <c r="U422" i="6"/>
  <c r="U246" i="6"/>
  <c r="U122" i="6"/>
  <c r="U10" i="9"/>
  <c r="U455" i="6"/>
  <c r="U504" i="6"/>
  <c r="U293" i="6"/>
  <c r="U169" i="6"/>
  <c r="U20" i="6"/>
  <c r="U408" i="6"/>
  <c r="U389" i="6"/>
  <c r="U361" i="6"/>
  <c r="U469" i="6"/>
  <c r="U375" i="6"/>
  <c r="U532" i="6"/>
  <c r="U10" i="8"/>
  <c r="U598" i="6"/>
  <c r="U10" i="10"/>
  <c r="U612" i="6"/>
  <c r="U183" i="6"/>
  <c r="U31" i="6"/>
  <c r="U565" i="6"/>
  <c r="U279" i="6"/>
  <c r="U89" i="6"/>
  <c r="U265" i="6"/>
  <c r="U626" i="6"/>
  <c r="U232" i="6"/>
  <c r="U103" i="6"/>
  <c r="U579" i="6"/>
  <c r="U218" i="6"/>
  <c r="U7" i="7"/>
  <c r="U197" i="6"/>
  <c r="U75" i="6"/>
  <c r="AK551" i="6"/>
  <c r="AK422" i="6"/>
  <c r="AK10" i="10"/>
  <c r="AK455" i="6"/>
  <c r="AK375" i="6"/>
  <c r="AK246" i="6"/>
  <c r="AK122" i="6"/>
  <c r="AK469" i="6"/>
  <c r="AK483" i="6"/>
  <c r="AK504" i="6"/>
  <c r="AK598" i="6"/>
  <c r="AK293" i="6"/>
  <c r="AK169" i="6"/>
  <c r="AK20" i="6"/>
  <c r="AK612" i="6"/>
  <c r="AK565" i="6"/>
  <c r="AK197" i="6"/>
  <c r="AK75" i="6"/>
  <c r="AK579" i="6"/>
  <c r="AK232" i="6"/>
  <c r="AK136" i="6"/>
  <c r="AK103" i="6"/>
  <c r="AK218" i="6"/>
  <c r="AK183" i="6"/>
  <c r="AK89" i="6"/>
  <c r="AK31" i="6"/>
  <c r="AK326" i="6"/>
  <c r="AK312" i="6"/>
  <c r="AK361" i="6"/>
  <c r="AK10" i="9"/>
  <c r="AK532" i="6"/>
  <c r="AK518" i="6"/>
  <c r="AK340" i="6"/>
  <c r="AK150" i="6"/>
  <c r="AK408" i="6"/>
  <c r="AK10" i="8"/>
  <c r="U136" i="6"/>
  <c r="AK279" i="6"/>
  <c r="AB578" i="6"/>
  <c r="Z30" i="7"/>
  <c r="Z19" i="7"/>
  <c r="M31" i="11"/>
  <c r="M23" i="11"/>
  <c r="M190" i="11"/>
  <c r="M91" i="11"/>
  <c r="M50" i="11"/>
  <c r="M257" i="11"/>
  <c r="M64" i="11"/>
  <c r="M243" i="11"/>
  <c r="M139" i="11"/>
  <c r="R16" i="10"/>
  <c r="R144" i="10" s="1"/>
  <c r="AL209" i="10"/>
  <c r="AL243" i="10"/>
  <c r="AL141" i="10"/>
  <c r="AL149" i="10"/>
  <c r="AL127" i="10"/>
  <c r="AL190" i="10"/>
  <c r="AG122" i="6"/>
  <c r="AB135" i="6"/>
  <c r="H182" i="6"/>
  <c r="AN611" i="6"/>
  <c r="I257" i="11"/>
  <c r="I213" i="11"/>
  <c r="I91" i="11"/>
  <c r="I23" i="11"/>
  <c r="I271" i="11"/>
  <c r="E10" i="9"/>
  <c r="E10" i="10"/>
  <c r="E10" i="11"/>
  <c r="E551" i="6"/>
  <c r="E422" i="6"/>
  <c r="E246" i="6"/>
  <c r="E122" i="6"/>
  <c r="E7" i="7"/>
  <c r="E10" i="8"/>
  <c r="E455" i="6"/>
  <c r="E293" i="6"/>
  <c r="E169" i="6"/>
  <c r="E20" i="6"/>
  <c r="E612" i="6"/>
  <c r="E312" i="6"/>
  <c r="E504" i="6"/>
  <c r="E326" i="6"/>
  <c r="E565" i="6"/>
  <c r="E340" i="6"/>
  <c r="E518" i="6"/>
  <c r="E389" i="6"/>
  <c r="E375" i="6"/>
  <c r="E436" i="6"/>
  <c r="E136" i="6"/>
  <c r="E408" i="6"/>
  <c r="E279" i="6"/>
  <c r="E483" i="6"/>
  <c r="E265" i="6"/>
  <c r="N531" i="6"/>
  <c r="N407" i="6"/>
  <c r="N9" i="9"/>
  <c r="N482" i="6"/>
  <c r="N360" i="6"/>
  <c r="N231" i="6"/>
  <c r="N102" i="6"/>
  <c r="N550" i="6"/>
  <c r="N517" i="6"/>
  <c r="N503" i="6"/>
  <c r="N9" i="11"/>
  <c r="N564" i="6"/>
  <c r="N578" i="6"/>
  <c r="N278" i="6"/>
  <c r="N149" i="6"/>
  <c r="N168" i="6"/>
  <c r="N135" i="6"/>
  <c r="N19" i="6"/>
  <c r="N625" i="6"/>
  <c r="N6" i="7"/>
  <c r="N454" i="6"/>
  <c r="N264" i="6"/>
  <c r="N245" i="6"/>
  <c r="N121" i="6"/>
  <c r="N311" i="6"/>
  <c r="N9" i="10"/>
  <c r="N597" i="6"/>
  <c r="N374" i="6"/>
  <c r="N292" i="6"/>
  <c r="N611" i="6"/>
  <c r="N435" i="6"/>
  <c r="N421" i="6"/>
  <c r="G10" i="8"/>
  <c r="G10" i="9"/>
  <c r="G10" i="10"/>
  <c r="G532" i="6"/>
  <c r="G408" i="6"/>
  <c r="G626" i="6"/>
  <c r="G361" i="6"/>
  <c r="G232" i="6"/>
  <c r="G103" i="6"/>
  <c r="G10" i="11"/>
  <c r="G422" i="6"/>
  <c r="G389" i="6"/>
  <c r="G375" i="6"/>
  <c r="G279" i="6"/>
  <c r="G150" i="6"/>
  <c r="G265" i="6"/>
  <c r="G246" i="6"/>
  <c r="G122" i="6"/>
  <c r="G293" i="6"/>
  <c r="G612" i="6"/>
  <c r="G312" i="6"/>
  <c r="G504" i="6"/>
  <c r="G455" i="6"/>
  <c r="G436" i="6"/>
  <c r="G7" i="7"/>
  <c r="G598" i="6"/>
  <c r="G197" i="6"/>
  <c r="G75" i="6"/>
  <c r="G340" i="6"/>
  <c r="G326" i="6"/>
  <c r="G136" i="6"/>
  <c r="W10" i="10"/>
  <c r="W10" i="11"/>
  <c r="W532" i="6"/>
  <c r="W408" i="6"/>
  <c r="W10" i="8"/>
  <c r="W361" i="6"/>
  <c r="W232" i="6"/>
  <c r="W103" i="6"/>
  <c r="W7" i="7"/>
  <c r="W422" i="6"/>
  <c r="W389" i="6"/>
  <c r="W375" i="6"/>
  <c r="W469" i="6"/>
  <c r="W279" i="6"/>
  <c r="W150" i="6"/>
  <c r="W455" i="6"/>
  <c r="W436" i="6"/>
  <c r="W326" i="6"/>
  <c r="W579" i="6"/>
  <c r="W340" i="6"/>
  <c r="W483" i="6"/>
  <c r="W10" i="9"/>
  <c r="W518" i="6"/>
  <c r="W293" i="6"/>
  <c r="W136" i="6"/>
  <c r="W565" i="6"/>
  <c r="W265" i="6"/>
  <c r="W122" i="6"/>
  <c r="W246" i="6"/>
  <c r="W612" i="6"/>
  <c r="W598" i="6"/>
  <c r="W626" i="6"/>
  <c r="W218" i="6"/>
  <c r="W183" i="6"/>
  <c r="W169" i="6"/>
  <c r="W89" i="6"/>
  <c r="W31" i="6"/>
  <c r="W20" i="6"/>
  <c r="S12" i="6"/>
  <c r="AM532" i="6"/>
  <c r="AM408" i="6"/>
  <c r="AM422" i="6"/>
  <c r="AM389" i="6"/>
  <c r="AM361" i="6"/>
  <c r="AM232" i="6"/>
  <c r="AM103" i="6"/>
  <c r="AM436" i="6"/>
  <c r="AM10" i="10"/>
  <c r="AM469" i="6"/>
  <c r="AM565" i="6"/>
  <c r="AM279" i="6"/>
  <c r="AM150" i="6"/>
  <c r="AM551" i="6"/>
  <c r="AM612" i="6"/>
  <c r="AM169" i="6"/>
  <c r="AM20" i="6"/>
  <c r="AM518" i="6"/>
  <c r="AM197" i="6"/>
  <c r="AM75" i="6"/>
  <c r="AM375" i="6"/>
  <c r="AM218" i="6"/>
  <c r="AM183" i="6"/>
  <c r="AM89" i="6"/>
  <c r="AM31" i="6"/>
  <c r="AM10" i="9"/>
  <c r="AM504" i="6"/>
  <c r="AM483" i="6"/>
  <c r="AM340" i="6"/>
  <c r="AM326" i="6"/>
  <c r="AM312" i="6"/>
  <c r="E75" i="6"/>
  <c r="E150" i="6"/>
  <c r="Q265" i="6"/>
  <c r="W312" i="6"/>
  <c r="AD374" i="6"/>
  <c r="E469" i="6"/>
  <c r="H503" i="6"/>
  <c r="V117" i="8"/>
  <c r="V103" i="8"/>
  <c r="AM10" i="11"/>
  <c r="AE148" i="9"/>
  <c r="K16" i="9"/>
  <c r="K257" i="9" s="1"/>
  <c r="AE197" i="9"/>
  <c r="AE24" i="9"/>
  <c r="AE92" i="9"/>
  <c r="H11" i="7"/>
  <c r="H24" i="7" s="1"/>
  <c r="H35" i="7" s="1"/>
  <c r="H57" i="7" s="1"/>
  <c r="H71" i="7" s="1"/>
  <c r="H86" i="7" s="1"/>
  <c r="H100" i="7" s="1"/>
  <c r="AB30" i="7"/>
  <c r="AB19" i="7"/>
  <c r="N74" i="6"/>
  <c r="Q136" i="6"/>
  <c r="AG246" i="6"/>
  <c r="U340" i="6"/>
  <c r="E361" i="6"/>
  <c r="N388" i="6"/>
  <c r="U436" i="6"/>
  <c r="AK7" i="7"/>
  <c r="AK10" i="11"/>
  <c r="J10" i="11"/>
  <c r="J612" i="6"/>
  <c r="J483" i="6"/>
  <c r="J626" i="6"/>
  <c r="J504" i="6"/>
  <c r="J375" i="6"/>
  <c r="J579" i="6"/>
  <c r="J10" i="10"/>
  <c r="J598" i="6"/>
  <c r="J361" i="6"/>
  <c r="J232" i="6"/>
  <c r="J103" i="6"/>
  <c r="J10" i="9"/>
  <c r="J183" i="6"/>
  <c r="J136" i="6"/>
  <c r="J31" i="6"/>
  <c r="J218" i="6"/>
  <c r="J197" i="6"/>
  <c r="J89" i="6"/>
  <c r="J75" i="6"/>
  <c r="J551" i="6"/>
  <c r="J265" i="6"/>
  <c r="J246" i="6"/>
  <c r="J122" i="6"/>
  <c r="J340" i="6"/>
  <c r="J326" i="6"/>
  <c r="J518" i="6"/>
  <c r="J422" i="6"/>
  <c r="J10" i="8"/>
  <c r="J455" i="6"/>
  <c r="J169" i="6"/>
  <c r="J20" i="6"/>
  <c r="J7" i="7"/>
  <c r="J150" i="6"/>
  <c r="J436" i="6"/>
  <c r="J312" i="6"/>
  <c r="J293" i="6"/>
  <c r="J408" i="6"/>
  <c r="J532" i="6"/>
  <c r="AN85" i="8"/>
  <c r="T91" i="8" s="1"/>
  <c r="U148" i="11"/>
  <c r="U24" i="11"/>
  <c r="U169" i="11"/>
  <c r="U32" i="11"/>
  <c r="U191" i="11"/>
  <c r="U65" i="11"/>
  <c r="U73" i="11"/>
  <c r="U272" i="11"/>
  <c r="U183" i="11"/>
  <c r="U244" i="11"/>
  <c r="U140" i="11"/>
  <c r="U92" i="11"/>
  <c r="U214" i="11"/>
  <c r="U126" i="11"/>
  <c r="U51" i="11"/>
  <c r="U258" i="11"/>
  <c r="T32" i="10"/>
  <c r="T243" i="10"/>
  <c r="T149" i="10"/>
  <c r="T257" i="10"/>
  <c r="T209" i="10"/>
  <c r="T65" i="10"/>
  <c r="AM155" i="9"/>
  <c r="AM23" i="9"/>
  <c r="AM31" i="9"/>
  <c r="S15" i="9"/>
  <c r="AM72" i="9"/>
  <c r="AM250" i="9"/>
  <c r="T51" i="10"/>
  <c r="L550" i="6"/>
  <c r="L421" i="6"/>
  <c r="L9" i="11"/>
  <c r="L564" i="6"/>
  <c r="L531" i="6"/>
  <c r="L517" i="6"/>
  <c r="L245" i="6"/>
  <c r="L121" i="6"/>
  <c r="L578" i="6"/>
  <c r="L9" i="8"/>
  <c r="L597" i="6"/>
  <c r="L611" i="6"/>
  <c r="L292" i="6"/>
  <c r="L168" i="6"/>
  <c r="L19" i="6"/>
  <c r="L9" i="9"/>
  <c r="L149" i="6"/>
  <c r="L135" i="6"/>
  <c r="L503" i="6"/>
  <c r="L182" i="6"/>
  <c r="L30" i="6"/>
  <c r="L625" i="6"/>
  <c r="L435" i="6"/>
  <c r="L407" i="6"/>
  <c r="L374" i="6"/>
  <c r="L196" i="6"/>
  <c r="L74" i="6"/>
  <c r="L9" i="10"/>
  <c r="L6" i="7"/>
  <c r="L311" i="6"/>
  <c r="L339" i="6"/>
  <c r="L454" i="6"/>
  <c r="L278" i="6"/>
  <c r="L264" i="6"/>
  <c r="L231" i="6"/>
  <c r="L102" i="6"/>
  <c r="L217" i="6"/>
  <c r="L88" i="6"/>
  <c r="AD531" i="6"/>
  <c r="AD407" i="6"/>
  <c r="AD578" i="6"/>
  <c r="AD360" i="6"/>
  <c r="AD231" i="6"/>
  <c r="AD102" i="6"/>
  <c r="AD9" i="9"/>
  <c r="AD597" i="6"/>
  <c r="AD611" i="6"/>
  <c r="AD625" i="6"/>
  <c r="AD9" i="10"/>
  <c r="AD278" i="6"/>
  <c r="AD149" i="6"/>
  <c r="AD182" i="6"/>
  <c r="AD135" i="6"/>
  <c r="AD30" i="6"/>
  <c r="AD468" i="6"/>
  <c r="AD196" i="6"/>
  <c r="AD74" i="6"/>
  <c r="AD217" i="6"/>
  <c r="AD88" i="6"/>
  <c r="AD9" i="8"/>
  <c r="AD482" i="6"/>
  <c r="AD325" i="6"/>
  <c r="J11" i="6"/>
  <c r="AD245" i="6"/>
  <c r="AD9" i="11"/>
  <c r="AD503" i="6"/>
  <c r="AD550" i="6"/>
  <c r="AD517" i="6"/>
  <c r="AD388" i="6"/>
  <c r="AD168" i="6"/>
  <c r="AD19" i="6"/>
  <c r="AD564" i="6"/>
  <c r="AD339" i="6"/>
  <c r="E103" i="6"/>
  <c r="AM293" i="6"/>
  <c r="U312" i="6"/>
  <c r="N325" i="6"/>
  <c r="L388" i="6"/>
  <c r="Q565" i="6"/>
  <c r="AM579" i="6"/>
  <c r="N9" i="8"/>
  <c r="AJ65" i="11"/>
  <c r="AJ244" i="11"/>
  <c r="AJ272" i="11"/>
  <c r="AJ140" i="11"/>
  <c r="AJ24" i="11"/>
  <c r="AJ73" i="11"/>
  <c r="AJ214" i="11"/>
  <c r="AJ51" i="11"/>
  <c r="AG196" i="6"/>
  <c r="AG339" i="6"/>
  <c r="AP565" i="6"/>
  <c r="Z7" i="7"/>
  <c r="AO216" i="9"/>
  <c r="AO251" i="9"/>
  <c r="AO279" i="9"/>
  <c r="AO197" i="9"/>
  <c r="U16" i="9"/>
  <c r="U271" i="9" s="1"/>
  <c r="AO156" i="9"/>
  <c r="AO189" i="9"/>
  <c r="AO73" i="9"/>
  <c r="AO65" i="9"/>
  <c r="AH264" i="9"/>
  <c r="AH147" i="9"/>
  <c r="AH174" i="9"/>
  <c r="AH31" i="9"/>
  <c r="AK208" i="10"/>
  <c r="AK256" i="10"/>
  <c r="AK242" i="10"/>
  <c r="AK270" i="10"/>
  <c r="AK140" i="10"/>
  <c r="AK91" i="10"/>
  <c r="AK72" i="10"/>
  <c r="AK148" i="10"/>
  <c r="Q15" i="10"/>
  <c r="AK23" i="10"/>
  <c r="AK181" i="10"/>
  <c r="AK50" i="10"/>
  <c r="AK167" i="10"/>
  <c r="AK31" i="10"/>
  <c r="AK64" i="10"/>
  <c r="AK189" i="10"/>
  <c r="AK126" i="10"/>
  <c r="T214" i="11"/>
  <c r="T32" i="11"/>
  <c r="T24" i="11"/>
  <c r="T258" i="11"/>
  <c r="T92" i="11"/>
  <c r="T65" i="11"/>
  <c r="O625" i="6"/>
  <c r="O503" i="6"/>
  <c r="O374" i="6"/>
  <c r="O517" i="6"/>
  <c r="O388" i="6"/>
  <c r="O9" i="8"/>
  <c r="O468" i="6"/>
  <c r="O531" i="6"/>
  <c r="O482" i="6"/>
  <c r="O550" i="6"/>
  <c r="O9" i="11"/>
  <c r="O564" i="6"/>
  <c r="O245" i="6"/>
  <c r="O121" i="6"/>
  <c r="O611" i="6"/>
  <c r="O9" i="9"/>
  <c r="O149" i="6"/>
  <c r="O9" i="10"/>
  <c r="O578" i="6"/>
  <c r="O231" i="6"/>
  <c r="O217" i="6"/>
  <c r="O102" i="6"/>
  <c r="O88" i="6"/>
  <c r="O292" i="6"/>
  <c r="AE625" i="6"/>
  <c r="AE503" i="6"/>
  <c r="AE374" i="6"/>
  <c r="AE517" i="6"/>
  <c r="AE388" i="6"/>
  <c r="AE9" i="11"/>
  <c r="AE564" i="6"/>
  <c r="AE578" i="6"/>
  <c r="AE9" i="9"/>
  <c r="AE597" i="6"/>
  <c r="AE611" i="6"/>
  <c r="AE245" i="6"/>
  <c r="AE121" i="6"/>
  <c r="AE168" i="6"/>
  <c r="AE19" i="6"/>
  <c r="AE182" i="6"/>
  <c r="AE135" i="6"/>
  <c r="AE30" i="6"/>
  <c r="AE468" i="6"/>
  <c r="AE196" i="6"/>
  <c r="AE74" i="6"/>
  <c r="AE531" i="6"/>
  <c r="AE311" i="6"/>
  <c r="AE550" i="6"/>
  <c r="AE360" i="6"/>
  <c r="AE339" i="6"/>
  <c r="H626" i="6"/>
  <c r="H504" i="6"/>
  <c r="H375" i="6"/>
  <c r="H10" i="8"/>
  <c r="H518" i="6"/>
  <c r="H389" i="6"/>
  <c r="H10" i="9"/>
  <c r="H612" i="6"/>
  <c r="H246" i="6"/>
  <c r="H122" i="6"/>
  <c r="H7" i="7"/>
  <c r="H408" i="6"/>
  <c r="H551" i="6"/>
  <c r="H232" i="6"/>
  <c r="H218" i="6"/>
  <c r="H103" i="6"/>
  <c r="H89" i="6"/>
  <c r="H279" i="6"/>
  <c r="H265" i="6"/>
  <c r="H10" i="11"/>
  <c r="H10" i="10"/>
  <c r="H293" i="6"/>
  <c r="H422" i="6"/>
  <c r="X10" i="9"/>
  <c r="X626" i="6"/>
  <c r="X504" i="6"/>
  <c r="X375" i="6"/>
  <c r="X10" i="10"/>
  <c r="D12" i="6"/>
  <c r="X10" i="11"/>
  <c r="X518" i="6"/>
  <c r="X389" i="6"/>
  <c r="X10" i="8"/>
  <c r="X7" i="7"/>
  <c r="X408" i="6"/>
  <c r="X246" i="6"/>
  <c r="X122" i="6"/>
  <c r="X455" i="6"/>
  <c r="X422" i="6"/>
  <c r="X312" i="6"/>
  <c r="X436" i="6"/>
  <c r="X326" i="6"/>
  <c r="X579" i="6"/>
  <c r="X361" i="6"/>
  <c r="X340" i="6"/>
  <c r="X532" i="6"/>
  <c r="X598" i="6"/>
  <c r="X551" i="6"/>
  <c r="AN626" i="6"/>
  <c r="AN504" i="6"/>
  <c r="T12" i="6"/>
  <c r="AN518" i="6"/>
  <c r="AN389" i="6"/>
  <c r="AN408" i="6"/>
  <c r="AN422" i="6"/>
  <c r="AN10" i="10"/>
  <c r="AN455" i="6"/>
  <c r="AN375" i="6"/>
  <c r="AN246" i="6"/>
  <c r="AN122" i="6"/>
  <c r="AN551" i="6"/>
  <c r="AN10" i="11"/>
  <c r="AN483" i="6"/>
  <c r="AN612" i="6"/>
  <c r="AN150" i="6"/>
  <c r="AN7" i="7"/>
  <c r="AN183" i="6"/>
  <c r="AN31" i="6"/>
  <c r="AG30" i="6"/>
  <c r="AE149" i="6"/>
  <c r="AG182" i="6"/>
  <c r="AN340" i="6"/>
  <c r="AH360" i="6"/>
  <c r="AP408" i="6"/>
  <c r="AN565" i="6"/>
  <c r="Z579" i="6"/>
  <c r="X612" i="6"/>
  <c r="O6" i="7"/>
  <c r="AN10" i="9"/>
  <c r="T250" i="9"/>
  <c r="AJ189" i="10"/>
  <c r="AJ64" i="10"/>
  <c r="AJ256" i="10"/>
  <c r="AJ126" i="10"/>
  <c r="AJ270" i="10"/>
  <c r="AJ23" i="10"/>
  <c r="AJ167" i="10"/>
  <c r="P625" i="6"/>
  <c r="P517" i="6"/>
  <c r="P388" i="6"/>
  <c r="P454" i="6"/>
  <c r="P339" i="6"/>
  <c r="P217" i="6"/>
  <c r="P88" i="6"/>
  <c r="P468" i="6"/>
  <c r="P531" i="6"/>
  <c r="P503" i="6"/>
  <c r="P482" i="6"/>
  <c r="P550" i="6"/>
  <c r="P597" i="6"/>
  <c r="P264" i="6"/>
  <c r="P135" i="6"/>
  <c r="P9" i="8"/>
  <c r="P564" i="6"/>
  <c r="P9" i="9"/>
  <c r="P435" i="6"/>
  <c r="P196" i="6"/>
  <c r="P74" i="6"/>
  <c r="P6" i="7"/>
  <c r="P278" i="6"/>
  <c r="AF517" i="6"/>
  <c r="AF388" i="6"/>
  <c r="AF9" i="10"/>
  <c r="AF550" i="6"/>
  <c r="AF339" i="6"/>
  <c r="AF217" i="6"/>
  <c r="AF88" i="6"/>
  <c r="AF564" i="6"/>
  <c r="AF578" i="6"/>
  <c r="AF9" i="9"/>
  <c r="AF597" i="6"/>
  <c r="L11" i="6"/>
  <c r="AF264" i="6"/>
  <c r="AF135" i="6"/>
  <c r="AF454" i="6"/>
  <c r="AF149" i="6"/>
  <c r="AF168" i="6"/>
  <c r="AF19" i="6"/>
  <c r="AF182" i="6"/>
  <c r="AF30" i="6"/>
  <c r="AF292" i="6"/>
  <c r="AF9" i="8"/>
  <c r="AF611" i="6"/>
  <c r="AF482" i="6"/>
  <c r="AF325" i="6"/>
  <c r="I10" i="8"/>
  <c r="I518" i="6"/>
  <c r="I389" i="6"/>
  <c r="I10" i="10"/>
  <c r="I598" i="6"/>
  <c r="I340" i="6"/>
  <c r="I218" i="6"/>
  <c r="I89" i="6"/>
  <c r="I626" i="6"/>
  <c r="I612" i="6"/>
  <c r="I265" i="6"/>
  <c r="I136" i="6"/>
  <c r="I483" i="6"/>
  <c r="I197" i="6"/>
  <c r="I75" i="6"/>
  <c r="I551" i="6"/>
  <c r="I246" i="6"/>
  <c r="I232" i="6"/>
  <c r="I122" i="6"/>
  <c r="I103" i="6"/>
  <c r="I279" i="6"/>
  <c r="I10" i="11"/>
  <c r="I7" i="7"/>
  <c r="I565" i="6"/>
  <c r="I408" i="6"/>
  <c r="I361" i="6"/>
  <c r="I455" i="6"/>
  <c r="I436" i="6"/>
  <c r="I375" i="6"/>
  <c r="Y10" i="8"/>
  <c r="Y10" i="9"/>
  <c r="Y10" i="10"/>
  <c r="E12" i="6"/>
  <c r="Y10" i="11"/>
  <c r="Y518" i="6"/>
  <c r="Y389" i="6"/>
  <c r="Y340" i="6"/>
  <c r="Y218" i="6"/>
  <c r="Y89" i="6"/>
  <c r="Y7" i="7"/>
  <c r="Y436" i="6"/>
  <c r="Y265" i="6"/>
  <c r="Y136" i="6"/>
  <c r="Y626" i="6"/>
  <c r="Y293" i="6"/>
  <c r="Y455" i="6"/>
  <c r="Y422" i="6"/>
  <c r="Y408" i="6"/>
  <c r="Y312" i="6"/>
  <c r="Y326" i="6"/>
  <c r="Y579" i="6"/>
  <c r="Y483" i="6"/>
  <c r="AO10" i="11"/>
  <c r="U12" i="6"/>
  <c r="AO518" i="6"/>
  <c r="AO389" i="6"/>
  <c r="AO340" i="6"/>
  <c r="AO218" i="6"/>
  <c r="AO89" i="6"/>
  <c r="AO408" i="6"/>
  <c r="AO436" i="6"/>
  <c r="AO532" i="6"/>
  <c r="AO504" i="6"/>
  <c r="AO483" i="6"/>
  <c r="AO265" i="6"/>
  <c r="AO136" i="6"/>
  <c r="AO375" i="6"/>
  <c r="AO361" i="6"/>
  <c r="AO551" i="6"/>
  <c r="AO565" i="6"/>
  <c r="AO626" i="6"/>
  <c r="AO169" i="6"/>
  <c r="AO20" i="6"/>
  <c r="AH19" i="6"/>
  <c r="AP75" i="6"/>
  <c r="F74" i="6"/>
  <c r="X103" i="6"/>
  <c r="T121" i="6"/>
  <c r="H136" i="6"/>
  <c r="AO150" i="6"/>
  <c r="AH168" i="6"/>
  <c r="AP197" i="6"/>
  <c r="F196" i="6"/>
  <c r="X232" i="6"/>
  <c r="Z246" i="6"/>
  <c r="AE265" i="6"/>
  <c r="R264" i="6"/>
  <c r="AE279" i="6"/>
  <c r="R278" i="6"/>
  <c r="I293" i="6"/>
  <c r="T292" i="6"/>
  <c r="AF360" i="6"/>
  <c r="AH388" i="6"/>
  <c r="M436" i="6"/>
  <c r="AG468" i="6"/>
  <c r="AP532" i="6"/>
  <c r="R244" i="11"/>
  <c r="R32" i="11"/>
  <c r="R258" i="11"/>
  <c r="R65" i="11"/>
  <c r="R140" i="11"/>
  <c r="R214" i="11"/>
  <c r="Q9" i="11"/>
  <c r="Q611" i="6"/>
  <c r="Q482" i="6"/>
  <c r="Q625" i="6"/>
  <c r="Q503" i="6"/>
  <c r="Q374" i="6"/>
  <c r="Q9" i="10"/>
  <c r="Q6" i="7"/>
  <c r="Q435" i="6"/>
  <c r="Q454" i="6"/>
  <c r="Q517" i="6"/>
  <c r="Q468" i="6"/>
  <c r="Q531" i="6"/>
  <c r="Q360" i="6"/>
  <c r="Q231" i="6"/>
  <c r="Q102" i="6"/>
  <c r="Q9" i="8"/>
  <c r="Q578" i="6"/>
  <c r="Q564" i="6"/>
  <c r="Q9" i="9"/>
  <c r="Q421" i="6"/>
  <c r="Q182" i="6"/>
  <c r="Q30" i="6"/>
  <c r="Q264" i="6"/>
  <c r="Q245" i="6"/>
  <c r="Q121" i="6"/>
  <c r="Z10" i="11"/>
  <c r="Z612" i="6"/>
  <c r="Z483" i="6"/>
  <c r="Z10" i="8"/>
  <c r="Z10" i="9"/>
  <c r="Z626" i="6"/>
  <c r="Z504" i="6"/>
  <c r="Z10" i="10"/>
  <c r="F12" i="6"/>
  <c r="Z361" i="6"/>
  <c r="Z232" i="6"/>
  <c r="Z103" i="6"/>
  <c r="Z422" i="6"/>
  <c r="Z518" i="6"/>
  <c r="Z279" i="6"/>
  <c r="Z389" i="6"/>
  <c r="Z293" i="6"/>
  <c r="Z455" i="6"/>
  <c r="Z436" i="6"/>
  <c r="Z408" i="6"/>
  <c r="Z312" i="6"/>
  <c r="Z598" i="6"/>
  <c r="Z122" i="6"/>
  <c r="AG388" i="6"/>
  <c r="Z565" i="6"/>
  <c r="R16" i="9"/>
  <c r="R151" i="9" s="1"/>
  <c r="AL134" i="9"/>
  <c r="AL251" i="9"/>
  <c r="AL73" i="9"/>
  <c r="AL156" i="9"/>
  <c r="AL216" i="9"/>
  <c r="AL189" i="9"/>
  <c r="AL175" i="9"/>
  <c r="AL197" i="9"/>
  <c r="AL265" i="9"/>
  <c r="AL65" i="9"/>
  <c r="AL51" i="9"/>
  <c r="AL92" i="9"/>
  <c r="AL279" i="9"/>
  <c r="AL148" i="9"/>
  <c r="AL32" i="9"/>
  <c r="AL24" i="9"/>
  <c r="AG9" i="10"/>
  <c r="R625" i="6"/>
  <c r="R503" i="6"/>
  <c r="R374" i="6"/>
  <c r="R421" i="6"/>
  <c r="R325" i="6"/>
  <c r="R196" i="6"/>
  <c r="R74" i="6"/>
  <c r="R9" i="10"/>
  <c r="R6" i="7"/>
  <c r="R435" i="6"/>
  <c r="R454" i="6"/>
  <c r="R517" i="6"/>
  <c r="R482" i="6"/>
  <c r="R468" i="6"/>
  <c r="R564" i="6"/>
  <c r="R245" i="6"/>
  <c r="R121" i="6"/>
  <c r="R611" i="6"/>
  <c r="R9" i="8"/>
  <c r="R407" i="6"/>
  <c r="R388" i="6"/>
  <c r="R168" i="6"/>
  <c r="R19" i="6"/>
  <c r="R9" i="11"/>
  <c r="R578" i="6"/>
  <c r="R231" i="6"/>
  <c r="R217" i="6"/>
  <c r="R102" i="6"/>
  <c r="R88" i="6"/>
  <c r="AH625" i="6"/>
  <c r="AH503" i="6"/>
  <c r="AH374" i="6"/>
  <c r="AH9" i="8"/>
  <c r="AH517" i="6"/>
  <c r="AH482" i="6"/>
  <c r="AH468" i="6"/>
  <c r="AH325" i="6"/>
  <c r="AH196" i="6"/>
  <c r="AH74" i="6"/>
  <c r="AH531" i="6"/>
  <c r="AH550" i="6"/>
  <c r="AH564" i="6"/>
  <c r="AH245" i="6"/>
  <c r="AH121" i="6"/>
  <c r="AH421" i="6"/>
  <c r="AH6" i="7"/>
  <c r="AH578" i="6"/>
  <c r="AH435" i="6"/>
  <c r="AH454" i="6"/>
  <c r="AH149" i="6"/>
  <c r="AH264" i="6"/>
  <c r="AH292" i="6"/>
  <c r="K626" i="6"/>
  <c r="K504" i="6"/>
  <c r="K375" i="6"/>
  <c r="K565" i="6"/>
  <c r="K326" i="6"/>
  <c r="K197" i="6"/>
  <c r="K75" i="6"/>
  <c r="K579" i="6"/>
  <c r="K10" i="10"/>
  <c r="K612" i="6"/>
  <c r="K598" i="6"/>
  <c r="K10" i="11"/>
  <c r="K246" i="6"/>
  <c r="K122" i="6"/>
  <c r="K169" i="6"/>
  <c r="K20" i="6"/>
  <c r="K10" i="9"/>
  <c r="K483" i="6"/>
  <c r="K183" i="6"/>
  <c r="K136" i="6"/>
  <c r="K31" i="6"/>
  <c r="K232" i="6"/>
  <c r="K218" i="6"/>
  <c r="K103" i="6"/>
  <c r="K89" i="6"/>
  <c r="K551" i="6"/>
  <c r="K312" i="6"/>
  <c r="K7" i="7"/>
  <c r="K408" i="6"/>
  <c r="K389" i="6"/>
  <c r="AA10" i="8"/>
  <c r="AA10" i="9"/>
  <c r="AA626" i="6"/>
  <c r="AA504" i="6"/>
  <c r="G12" i="6"/>
  <c r="AA326" i="6"/>
  <c r="AA197" i="6"/>
  <c r="AA75" i="6"/>
  <c r="AA408" i="6"/>
  <c r="AA375" i="6"/>
  <c r="AA246" i="6"/>
  <c r="AA122" i="6"/>
  <c r="AA7" i="7"/>
  <c r="AA565" i="6"/>
  <c r="AA265" i="6"/>
  <c r="AA518" i="6"/>
  <c r="AA279" i="6"/>
  <c r="AA422" i="6"/>
  <c r="AA389" i="6"/>
  <c r="AA293" i="6"/>
  <c r="AA532" i="6"/>
  <c r="AA469" i="6"/>
  <c r="AA10" i="10"/>
  <c r="AP20" i="6"/>
  <c r="AP31" i="6"/>
  <c r="AN75" i="6"/>
  <c r="AG88" i="6"/>
  <c r="AP169" i="6"/>
  <c r="AP183" i="6"/>
  <c r="AN197" i="6"/>
  <c r="AP218" i="6"/>
  <c r="AG217" i="6"/>
  <c r="Z265" i="6"/>
  <c r="O278" i="6"/>
  <c r="R292" i="6"/>
  <c r="H326" i="6"/>
  <c r="AH407" i="6"/>
  <c r="K436" i="6"/>
  <c r="O454" i="6"/>
  <c r="X469" i="6"/>
  <c r="AE482" i="6"/>
  <c r="R597" i="6"/>
  <c r="J215" i="9"/>
  <c r="J72" i="9"/>
  <c r="J174" i="9"/>
  <c r="J155" i="9"/>
  <c r="J147" i="9"/>
  <c r="J64" i="9"/>
  <c r="AE9" i="10"/>
  <c r="AH9" i="11"/>
  <c r="AN20" i="6"/>
  <c r="O31" i="6"/>
  <c r="M75" i="6"/>
  <c r="AN89" i="6"/>
  <c r="AE88" i="6"/>
  <c r="AH102" i="6"/>
  <c r="AA136" i="6"/>
  <c r="K150" i="6"/>
  <c r="AN169" i="6"/>
  <c r="AO183" i="6"/>
  <c r="O183" i="6"/>
  <c r="M197" i="6"/>
  <c r="AN218" i="6"/>
  <c r="AE217" i="6"/>
  <c r="AH231" i="6"/>
  <c r="AJ245" i="6"/>
  <c r="X265" i="6"/>
  <c r="AL264" i="6"/>
  <c r="Y279" i="6"/>
  <c r="Q292" i="6"/>
  <c r="H312" i="6"/>
  <c r="V325" i="6"/>
  <c r="H340" i="6"/>
  <c r="O361" i="6"/>
  <c r="AG407" i="6"/>
  <c r="AO422" i="6"/>
  <c r="M455" i="6"/>
  <c r="AE532" i="6"/>
  <c r="X565" i="6"/>
  <c r="V564" i="6"/>
  <c r="Q597" i="6"/>
  <c r="P611" i="6"/>
  <c r="N11" i="6"/>
  <c r="M7" i="7"/>
  <c r="AJ156" i="9"/>
  <c r="AJ73" i="9"/>
  <c r="AJ216" i="9"/>
  <c r="AJ51" i="9"/>
  <c r="AJ279" i="9"/>
  <c r="AJ189" i="9"/>
  <c r="AJ175" i="9"/>
  <c r="AJ92" i="9"/>
  <c r="AJ265" i="9"/>
  <c r="AJ197" i="9"/>
  <c r="P16" i="9"/>
  <c r="P79" i="9" s="1"/>
  <c r="AJ32" i="9"/>
  <c r="AJ24" i="9"/>
  <c r="AJ148" i="9"/>
  <c r="AJ65" i="9"/>
  <c r="AJ134" i="9"/>
  <c r="AO10" i="10"/>
  <c r="AF9" i="11"/>
  <c r="D9" i="11"/>
  <c r="D9" i="8"/>
  <c r="D9" i="10"/>
  <c r="D9" i="9"/>
  <c r="D611" i="6"/>
  <c r="D482" i="6"/>
  <c r="D311" i="6"/>
  <c r="D182" i="6"/>
  <c r="D30" i="6"/>
  <c r="D388" i="6"/>
  <c r="D435" i="6"/>
  <c r="D360" i="6"/>
  <c r="D231" i="6"/>
  <c r="D102" i="6"/>
  <c r="D6" i="7"/>
  <c r="D292" i="6"/>
  <c r="D578" i="6"/>
  <c r="D468" i="6"/>
  <c r="D339" i="6"/>
  <c r="D325" i="6"/>
  <c r="D531" i="6"/>
  <c r="D550" i="6"/>
  <c r="T9" i="11"/>
  <c r="T611" i="6"/>
  <c r="T482" i="6"/>
  <c r="T388" i="6"/>
  <c r="T311" i="6"/>
  <c r="T182" i="6"/>
  <c r="T30" i="6"/>
  <c r="T407" i="6"/>
  <c r="T9" i="10"/>
  <c r="T6" i="7"/>
  <c r="T435" i="6"/>
  <c r="T531" i="6"/>
  <c r="T360" i="6"/>
  <c r="T231" i="6"/>
  <c r="T102" i="6"/>
  <c r="T550" i="6"/>
  <c r="T503" i="6"/>
  <c r="T9" i="8"/>
  <c r="T454" i="6"/>
  <c r="T168" i="6"/>
  <c r="T19" i="6"/>
  <c r="M10" i="11"/>
  <c r="M612" i="6"/>
  <c r="M483" i="6"/>
  <c r="M10" i="10"/>
  <c r="M10" i="9"/>
  <c r="M532" i="6"/>
  <c r="M312" i="6"/>
  <c r="M183" i="6"/>
  <c r="M31" i="6"/>
  <c r="M551" i="6"/>
  <c r="M565" i="6"/>
  <c r="M626" i="6"/>
  <c r="M598" i="6"/>
  <c r="M579" i="6"/>
  <c r="M361" i="6"/>
  <c r="M232" i="6"/>
  <c r="M103" i="6"/>
  <c r="M150" i="6"/>
  <c r="M169" i="6"/>
  <c r="M20" i="6"/>
  <c r="M504" i="6"/>
  <c r="M279" i="6"/>
  <c r="M340" i="6"/>
  <c r="M326" i="6"/>
  <c r="AC10" i="11"/>
  <c r="AC612" i="6"/>
  <c r="AC483" i="6"/>
  <c r="AC626" i="6"/>
  <c r="AC598" i="6"/>
  <c r="AC579" i="6"/>
  <c r="AC312" i="6"/>
  <c r="AC183" i="6"/>
  <c r="AC31" i="6"/>
  <c r="AC10" i="8"/>
  <c r="I12" i="6"/>
  <c r="AC361" i="6"/>
  <c r="AC232" i="6"/>
  <c r="AC103" i="6"/>
  <c r="AC218" i="6"/>
  <c r="AC197" i="6"/>
  <c r="AC89" i="6"/>
  <c r="AC75" i="6"/>
  <c r="AC7" i="7"/>
  <c r="AC246" i="6"/>
  <c r="AC136" i="6"/>
  <c r="AC122" i="6"/>
  <c r="AC565" i="6"/>
  <c r="AC265" i="6"/>
  <c r="AC518" i="6"/>
  <c r="AC10" i="9"/>
  <c r="AC375" i="6"/>
  <c r="AC532" i="6"/>
  <c r="H75" i="6"/>
  <c r="D88" i="6"/>
  <c r="AJ121" i="6"/>
  <c r="Z136" i="6"/>
  <c r="T135" i="6"/>
  <c r="H197" i="6"/>
  <c r="D217" i="6"/>
  <c r="AG245" i="6"/>
  <c r="X279" i="6"/>
  <c r="R311" i="6"/>
  <c r="T325" i="6"/>
  <c r="M375" i="6"/>
  <c r="AC389" i="6"/>
  <c r="D421" i="6"/>
  <c r="H436" i="6"/>
  <c r="AC504" i="6"/>
  <c r="AE518" i="6"/>
  <c r="AA551" i="6"/>
  <c r="T564" i="6"/>
  <c r="P578" i="6"/>
  <c r="H598" i="6"/>
  <c r="O597" i="6"/>
  <c r="M11" i="6"/>
  <c r="AJ257" i="10"/>
  <c r="P16" i="10"/>
  <c r="P196" i="10" s="1"/>
  <c r="AJ271" i="10"/>
  <c r="AJ209" i="10"/>
  <c r="AJ73" i="10"/>
  <c r="AJ168" i="10"/>
  <c r="P9" i="10"/>
  <c r="AO24" i="9"/>
  <c r="AE102" i="6"/>
  <c r="AG121" i="6"/>
  <c r="X136" i="6"/>
  <c r="R135" i="6"/>
  <c r="AE231" i="6"/>
  <c r="X293" i="6"/>
  <c r="Q311" i="6"/>
  <c r="K361" i="6"/>
  <c r="AC408" i="6"/>
  <c r="AE407" i="6"/>
  <c r="K455" i="6"/>
  <c r="Z551" i="6"/>
  <c r="I579" i="6"/>
  <c r="T625" i="6"/>
  <c r="K11" i="6"/>
  <c r="K10" i="8"/>
  <c r="AC147" i="11"/>
  <c r="AC50" i="11"/>
  <c r="AC257" i="11"/>
  <c r="I15" i="11"/>
  <c r="AC64" i="11"/>
  <c r="AC182" i="11"/>
  <c r="AC139" i="11"/>
  <c r="AC168" i="11"/>
  <c r="AO92" i="9"/>
  <c r="AO265" i="9"/>
  <c r="AG9" i="11"/>
  <c r="AG611" i="6"/>
  <c r="AG482" i="6"/>
  <c r="AG625" i="6"/>
  <c r="AG503" i="6"/>
  <c r="AG374" i="6"/>
  <c r="AG9" i="9"/>
  <c r="AG531" i="6"/>
  <c r="AG550" i="6"/>
  <c r="AG564" i="6"/>
  <c r="AG578" i="6"/>
  <c r="AG360" i="6"/>
  <c r="AG231" i="6"/>
  <c r="AG102" i="6"/>
  <c r="AG6" i="7"/>
  <c r="AG517" i="6"/>
  <c r="AG435" i="6"/>
  <c r="AG454" i="6"/>
  <c r="AG149" i="6"/>
  <c r="AG168" i="6"/>
  <c r="AG135" i="6"/>
  <c r="AG19" i="6"/>
  <c r="AG278" i="6"/>
  <c r="AG311" i="6"/>
  <c r="AP10" i="11"/>
  <c r="AP10" i="10"/>
  <c r="AP612" i="6"/>
  <c r="AP483" i="6"/>
  <c r="AP626" i="6"/>
  <c r="AP504" i="6"/>
  <c r="V12" i="6"/>
  <c r="AP10" i="9"/>
  <c r="AP7" i="7"/>
  <c r="AP389" i="6"/>
  <c r="AP422" i="6"/>
  <c r="AP361" i="6"/>
  <c r="AP232" i="6"/>
  <c r="AP103" i="6"/>
  <c r="AP518" i="6"/>
  <c r="AP469" i="6"/>
  <c r="AP598" i="6"/>
  <c r="AP340" i="6"/>
  <c r="AP326" i="6"/>
  <c r="AP375" i="6"/>
  <c r="AP551" i="6"/>
  <c r="AP150" i="6"/>
  <c r="Q278" i="6"/>
  <c r="AP89" i="6"/>
  <c r="AJ9" i="11"/>
  <c r="AJ611" i="6"/>
  <c r="AJ482" i="6"/>
  <c r="AJ435" i="6"/>
  <c r="AJ311" i="6"/>
  <c r="AJ182" i="6"/>
  <c r="AJ30" i="6"/>
  <c r="AJ9" i="8"/>
  <c r="AJ503" i="6"/>
  <c r="AJ468" i="6"/>
  <c r="AJ454" i="6"/>
  <c r="AJ517" i="6"/>
  <c r="AJ531" i="6"/>
  <c r="AJ9" i="9"/>
  <c r="AJ625" i="6"/>
  <c r="AJ597" i="6"/>
  <c r="AJ578" i="6"/>
  <c r="AJ360" i="6"/>
  <c r="AJ231" i="6"/>
  <c r="AJ102" i="6"/>
  <c r="P11" i="6"/>
  <c r="AJ374" i="6"/>
  <c r="AJ407" i="6"/>
  <c r="AJ388" i="6"/>
  <c r="AJ421" i="6"/>
  <c r="AJ6" i="7"/>
  <c r="AJ217" i="6"/>
  <c r="AJ196" i="6"/>
  <c r="AJ88" i="6"/>
  <c r="AJ74" i="6"/>
  <c r="AJ264" i="6"/>
  <c r="F9" i="10"/>
  <c r="F6" i="7"/>
  <c r="F9" i="11"/>
  <c r="F9" i="9"/>
  <c r="F9" i="8"/>
  <c r="F597" i="6"/>
  <c r="F468" i="6"/>
  <c r="F292" i="6"/>
  <c r="F168" i="6"/>
  <c r="F19" i="6"/>
  <c r="F407" i="6"/>
  <c r="F339" i="6"/>
  <c r="F217" i="6"/>
  <c r="F88" i="6"/>
  <c r="F625" i="6"/>
  <c r="F517" i="6"/>
  <c r="F454" i="6"/>
  <c r="F264" i="6"/>
  <c r="F278" i="6"/>
  <c r="F578" i="6"/>
  <c r="F325" i="6"/>
  <c r="F311" i="6"/>
  <c r="F482" i="6"/>
  <c r="V9" i="10"/>
  <c r="V6" i="7"/>
  <c r="V597" i="6"/>
  <c r="V468" i="6"/>
  <c r="V292" i="6"/>
  <c r="V168" i="6"/>
  <c r="V19" i="6"/>
  <c r="V374" i="6"/>
  <c r="V407" i="6"/>
  <c r="V503" i="6"/>
  <c r="V339" i="6"/>
  <c r="V217" i="6"/>
  <c r="V88" i="6"/>
  <c r="V360" i="6"/>
  <c r="V611" i="6"/>
  <c r="V550" i="6"/>
  <c r="V9" i="9"/>
  <c r="V517" i="6"/>
  <c r="V421" i="6"/>
  <c r="V388" i="6"/>
  <c r="AL9" i="10"/>
  <c r="AL6" i="7"/>
  <c r="AL597" i="6"/>
  <c r="AL468" i="6"/>
  <c r="AL407" i="6"/>
  <c r="AL292" i="6"/>
  <c r="AL168" i="6"/>
  <c r="AL19" i="6"/>
  <c r="AL421" i="6"/>
  <c r="AL482" i="6"/>
  <c r="AL454" i="6"/>
  <c r="AL9" i="8"/>
  <c r="AL503" i="6"/>
  <c r="AL550" i="6"/>
  <c r="AL339" i="6"/>
  <c r="AL217" i="6"/>
  <c r="AL88" i="6"/>
  <c r="AL9" i="11"/>
  <c r="AL517" i="6"/>
  <c r="R11" i="6"/>
  <c r="AL374" i="6"/>
  <c r="AL578" i="6"/>
  <c r="AL531" i="6"/>
  <c r="AL149" i="6"/>
  <c r="AL231" i="6"/>
  <c r="AL102" i="6"/>
  <c r="O10" i="10"/>
  <c r="O7" i="7"/>
  <c r="O598" i="6"/>
  <c r="O469" i="6"/>
  <c r="O504" i="6"/>
  <c r="O293" i="6"/>
  <c r="O169" i="6"/>
  <c r="O20" i="6"/>
  <c r="O518" i="6"/>
  <c r="O532" i="6"/>
  <c r="O551" i="6"/>
  <c r="O340" i="6"/>
  <c r="O218" i="6"/>
  <c r="O89" i="6"/>
  <c r="O10" i="8"/>
  <c r="O10" i="9"/>
  <c r="O612" i="6"/>
  <c r="O10" i="11"/>
  <c r="O246" i="6"/>
  <c r="O122" i="6"/>
  <c r="O626" i="6"/>
  <c r="O565" i="6"/>
  <c r="O279" i="6"/>
  <c r="AE10" i="10"/>
  <c r="AE7" i="7"/>
  <c r="AE598" i="6"/>
  <c r="AE469" i="6"/>
  <c r="AE10" i="11"/>
  <c r="AE551" i="6"/>
  <c r="AE293" i="6"/>
  <c r="AE169" i="6"/>
  <c r="AE20" i="6"/>
  <c r="AE612" i="6"/>
  <c r="AE579" i="6"/>
  <c r="AE565" i="6"/>
  <c r="AE626" i="6"/>
  <c r="AE340" i="6"/>
  <c r="AE218" i="6"/>
  <c r="AE89" i="6"/>
  <c r="AE504" i="6"/>
  <c r="AE150" i="6"/>
  <c r="AE197" i="6"/>
  <c r="AE183" i="6"/>
  <c r="AE75" i="6"/>
  <c r="AE31" i="6"/>
  <c r="AE232" i="6"/>
  <c r="AE103" i="6"/>
  <c r="K12" i="6"/>
  <c r="AE455" i="6"/>
  <c r="AE422" i="6"/>
  <c r="AE408" i="6"/>
  <c r="AE326" i="6"/>
  <c r="AE312" i="6"/>
  <c r="AE375" i="6"/>
  <c r="H31" i="6"/>
  <c r="V74" i="6"/>
  <c r="AN103" i="6"/>
  <c r="AF121" i="6"/>
  <c r="Q135" i="6"/>
  <c r="AC150" i="6"/>
  <c r="H150" i="6"/>
  <c r="H183" i="6"/>
  <c r="V196" i="6"/>
  <c r="AN232" i="6"/>
  <c r="F245" i="6"/>
  <c r="AG264" i="6"/>
  <c r="AH278" i="6"/>
  <c r="P311" i="6"/>
  <c r="AC326" i="6"/>
  <c r="Q325" i="6"/>
  <c r="T339" i="6"/>
  <c r="H361" i="6"/>
  <c r="AF421" i="6"/>
  <c r="AN436" i="6"/>
  <c r="AP455" i="6"/>
  <c r="M469" i="6"/>
  <c r="AA483" i="6"/>
  <c r="Y504" i="6"/>
  <c r="Z532" i="6"/>
  <c r="V531" i="6"/>
  <c r="Y551" i="6"/>
  <c r="F564" i="6"/>
  <c r="H579" i="6"/>
  <c r="S9" i="10"/>
  <c r="S597" i="6"/>
  <c r="S468" i="6"/>
  <c r="S611" i="6"/>
  <c r="S482" i="6"/>
  <c r="S407" i="6"/>
  <c r="S421" i="6"/>
  <c r="S6" i="7"/>
  <c r="S503" i="6"/>
  <c r="S454" i="6"/>
  <c r="S339" i="6"/>
  <c r="S217" i="6"/>
  <c r="S88" i="6"/>
  <c r="S9" i="11"/>
  <c r="S550" i="6"/>
  <c r="AI9" i="10"/>
  <c r="AI597" i="6"/>
  <c r="AI468" i="6"/>
  <c r="AI611" i="6"/>
  <c r="AI482" i="6"/>
  <c r="AI9" i="8"/>
  <c r="AI503" i="6"/>
  <c r="AI454" i="6"/>
  <c r="AI517" i="6"/>
  <c r="AI531" i="6"/>
  <c r="AI550" i="6"/>
  <c r="AI339" i="6"/>
  <c r="AI217" i="6"/>
  <c r="AI88" i="6"/>
  <c r="L10" i="10"/>
  <c r="L598" i="6"/>
  <c r="L469" i="6"/>
  <c r="L612" i="6"/>
  <c r="L483" i="6"/>
  <c r="L10" i="11"/>
  <c r="L551" i="6"/>
  <c r="L565" i="6"/>
  <c r="L626" i="6"/>
  <c r="L579" i="6"/>
  <c r="L340" i="6"/>
  <c r="L218" i="6"/>
  <c r="L89" i="6"/>
  <c r="AB10" i="10"/>
  <c r="AB598" i="6"/>
  <c r="AB469" i="6"/>
  <c r="AB612" i="6"/>
  <c r="AB483" i="6"/>
  <c r="AB10" i="8"/>
  <c r="H12" i="6"/>
  <c r="AB340" i="6"/>
  <c r="AB218" i="6"/>
  <c r="AB89" i="6"/>
  <c r="AB10" i="9"/>
  <c r="AB7" i="7"/>
  <c r="AB389" i="6"/>
  <c r="S30" i="6"/>
  <c r="S74" i="6"/>
  <c r="S182" i="6"/>
  <c r="S196" i="6"/>
  <c r="AI278" i="6"/>
  <c r="L361" i="6"/>
  <c r="I597" i="6"/>
  <c r="N12" i="6"/>
  <c r="E9" i="9"/>
  <c r="E9" i="11"/>
  <c r="E6" i="7"/>
  <c r="E578" i="6"/>
  <c r="E454" i="6"/>
  <c r="E9" i="8"/>
  <c r="E9" i="10"/>
  <c r="E597" i="6"/>
  <c r="E468" i="6"/>
  <c r="E374" i="6"/>
  <c r="E325" i="6"/>
  <c r="E196" i="6"/>
  <c r="E74" i="6"/>
  <c r="E421" i="6"/>
  <c r="U9" i="9"/>
  <c r="U9" i="11"/>
  <c r="U6" i="7"/>
  <c r="U578" i="6"/>
  <c r="U454" i="6"/>
  <c r="U597" i="6"/>
  <c r="U468" i="6"/>
  <c r="U374" i="6"/>
  <c r="U388" i="6"/>
  <c r="U9" i="10"/>
  <c r="U421" i="6"/>
  <c r="U325" i="6"/>
  <c r="U196" i="6"/>
  <c r="U74" i="6"/>
  <c r="U517" i="6"/>
  <c r="AK9" i="9"/>
  <c r="AK9" i="11"/>
  <c r="AK6" i="7"/>
  <c r="AK578" i="6"/>
  <c r="AK454" i="6"/>
  <c r="AK597" i="6"/>
  <c r="AK468" i="6"/>
  <c r="AK421" i="6"/>
  <c r="AK482" i="6"/>
  <c r="AK435" i="6"/>
  <c r="AK9" i="8"/>
  <c r="AK503" i="6"/>
  <c r="AK517" i="6"/>
  <c r="AK325" i="6"/>
  <c r="AK196" i="6"/>
  <c r="AK74" i="6"/>
  <c r="AK611" i="6"/>
  <c r="AK564" i="6"/>
  <c r="N10" i="9"/>
  <c r="N10" i="11"/>
  <c r="N7" i="7"/>
  <c r="N579" i="6"/>
  <c r="N455" i="6"/>
  <c r="N598" i="6"/>
  <c r="N469" i="6"/>
  <c r="N10" i="8"/>
  <c r="N518" i="6"/>
  <c r="N532" i="6"/>
  <c r="N551" i="6"/>
  <c r="N10" i="10"/>
  <c r="N612" i="6"/>
  <c r="N565" i="6"/>
  <c r="N326" i="6"/>
  <c r="N197" i="6"/>
  <c r="N75" i="6"/>
  <c r="AD10" i="9"/>
  <c r="AD10" i="11"/>
  <c r="AD7" i="7"/>
  <c r="AD579" i="6"/>
  <c r="AD455" i="6"/>
  <c r="AD598" i="6"/>
  <c r="AD469" i="6"/>
  <c r="AD612" i="6"/>
  <c r="AD565" i="6"/>
  <c r="AD626" i="6"/>
  <c r="AD10" i="8"/>
  <c r="J12" i="6"/>
  <c r="AD326" i="6"/>
  <c r="AD197" i="6"/>
  <c r="AD75" i="6"/>
  <c r="AK19" i="6"/>
  <c r="R31" i="6"/>
  <c r="AK30" i="6"/>
  <c r="R75" i="6"/>
  <c r="AJ89" i="6"/>
  <c r="AI102" i="6"/>
  <c r="AH122" i="6"/>
  <c r="AI121" i="6"/>
  <c r="AH136" i="6"/>
  <c r="AK135" i="6"/>
  <c r="S135" i="6"/>
  <c r="S149" i="6"/>
  <c r="AK168" i="6"/>
  <c r="R183" i="6"/>
  <c r="AK182" i="6"/>
  <c r="AI231" i="6"/>
  <c r="AI245" i="6"/>
  <c r="N265" i="6"/>
  <c r="L293" i="6"/>
  <c r="K325" i="6"/>
  <c r="AD340" i="6"/>
  <c r="AD361" i="6"/>
  <c r="S374" i="6"/>
  <c r="AD436" i="6"/>
  <c r="K468" i="6"/>
  <c r="S517" i="6"/>
  <c r="U564" i="6"/>
  <c r="AB579" i="6"/>
  <c r="D579" i="6"/>
  <c r="U625" i="6"/>
  <c r="AF104" i="8"/>
  <c r="L110" i="8" s="1"/>
  <c r="S9" i="9"/>
  <c r="J168" i="11"/>
  <c r="V38" i="8"/>
  <c r="V132" i="8"/>
  <c r="V71" i="8"/>
  <c r="V24" i="8"/>
  <c r="V85" i="8"/>
  <c r="V57" i="8"/>
  <c r="V104" i="8"/>
  <c r="V265" i="9"/>
  <c r="V251" i="9"/>
  <c r="K80" i="7"/>
  <c r="K51" i="7"/>
  <c r="K19" i="7"/>
  <c r="K30" i="7"/>
  <c r="K270" i="10"/>
  <c r="K167" i="10"/>
  <c r="K256" i="10"/>
  <c r="K50" i="10"/>
  <c r="K208" i="10"/>
  <c r="K181" i="10"/>
  <c r="K31" i="10"/>
  <c r="K140" i="10"/>
  <c r="K72" i="10"/>
  <c r="K148" i="10"/>
  <c r="K64" i="10"/>
  <c r="K91" i="10"/>
  <c r="K23" i="10"/>
  <c r="K126" i="10"/>
  <c r="K242" i="10"/>
  <c r="K189" i="10"/>
  <c r="I9" i="9"/>
  <c r="I550" i="6"/>
  <c r="I421" i="6"/>
  <c r="I564" i="6"/>
  <c r="I435" i="6"/>
  <c r="I611" i="6"/>
  <c r="I9" i="8"/>
  <c r="I625" i="6"/>
  <c r="I292" i="6"/>
  <c r="I168" i="6"/>
  <c r="I19" i="6"/>
  <c r="Y9" i="9"/>
  <c r="Y550" i="6"/>
  <c r="Y421" i="6"/>
  <c r="Y9" i="10"/>
  <c r="Y9" i="8"/>
  <c r="Y9" i="11"/>
  <c r="Y564" i="6"/>
  <c r="Y435" i="6"/>
  <c r="E11" i="6"/>
  <c r="Y292" i="6"/>
  <c r="Y168" i="6"/>
  <c r="Y19" i="6"/>
  <c r="Y454" i="6"/>
  <c r="Y407" i="6"/>
  <c r="AO9" i="9"/>
  <c r="AO550" i="6"/>
  <c r="AO421" i="6"/>
  <c r="AO564" i="6"/>
  <c r="AO435" i="6"/>
  <c r="AO6" i="7"/>
  <c r="AO9" i="11"/>
  <c r="AO454" i="6"/>
  <c r="AO407" i="6"/>
  <c r="AO292" i="6"/>
  <c r="AO168" i="6"/>
  <c r="AO19" i="6"/>
  <c r="AO503" i="6"/>
  <c r="R10" i="9"/>
  <c r="R551" i="6"/>
  <c r="R422" i="6"/>
  <c r="R565" i="6"/>
  <c r="R436" i="6"/>
  <c r="R455" i="6"/>
  <c r="R408" i="6"/>
  <c r="R469" i="6"/>
  <c r="R483" i="6"/>
  <c r="R504" i="6"/>
  <c r="R293" i="6"/>
  <c r="R169" i="6"/>
  <c r="R20" i="6"/>
  <c r="R598" i="6"/>
  <c r="AH10" i="9"/>
  <c r="AH551" i="6"/>
  <c r="AH422" i="6"/>
  <c r="AH565" i="6"/>
  <c r="AH436" i="6"/>
  <c r="AH10" i="10"/>
  <c r="AH504" i="6"/>
  <c r="AH518" i="6"/>
  <c r="AH10" i="11"/>
  <c r="AH579" i="6"/>
  <c r="AH532" i="6"/>
  <c r="AH598" i="6"/>
  <c r="AH293" i="6"/>
  <c r="AH169" i="6"/>
  <c r="AH20" i="6"/>
  <c r="AH10" i="8"/>
  <c r="L31" i="6"/>
  <c r="L75" i="6"/>
  <c r="K88" i="6"/>
  <c r="I121" i="6"/>
  <c r="L136" i="6"/>
  <c r="AH150" i="6"/>
  <c r="L183" i="6"/>
  <c r="L197" i="6"/>
  <c r="K217" i="6"/>
  <c r="AD246" i="6"/>
  <c r="I245" i="6"/>
  <c r="AB279" i="6"/>
  <c r="AA292" i="6"/>
  <c r="AA311" i="6"/>
  <c r="Y339" i="6"/>
  <c r="E339" i="6"/>
  <c r="D361" i="6"/>
  <c r="E360" i="6"/>
  <c r="AK388" i="6"/>
  <c r="K388" i="6"/>
  <c r="AK407" i="6"/>
  <c r="AI435" i="6"/>
  <c r="N483" i="6"/>
  <c r="AB518" i="6"/>
  <c r="AI578" i="6"/>
  <c r="AO625" i="6"/>
  <c r="AH7" i="7"/>
  <c r="AI6" i="7"/>
  <c r="R10" i="8"/>
  <c r="S9" i="8"/>
  <c r="L10" i="9"/>
  <c r="J208" i="10"/>
  <c r="L20" i="6"/>
  <c r="L169" i="6"/>
  <c r="AB265" i="6"/>
  <c r="K374" i="6"/>
  <c r="AI421" i="6"/>
  <c r="K435" i="6"/>
  <c r="I454" i="6"/>
  <c r="Y482" i="6"/>
  <c r="R532" i="6"/>
  <c r="U550" i="6"/>
  <c r="AB565" i="6"/>
  <c r="K564" i="6"/>
  <c r="U611" i="6"/>
  <c r="AB626" i="6"/>
  <c r="Q11" i="6"/>
  <c r="I6" i="7"/>
  <c r="M64" i="9"/>
  <c r="M250" i="9"/>
  <c r="M155" i="9"/>
  <c r="M91" i="9"/>
  <c r="M196" i="9"/>
  <c r="M188" i="9"/>
  <c r="I9" i="10"/>
  <c r="K9" i="8"/>
  <c r="K531" i="6"/>
  <c r="K407" i="6"/>
  <c r="K550" i="6"/>
  <c r="K421" i="6"/>
  <c r="K9" i="11"/>
  <c r="K578" i="6"/>
  <c r="K597" i="6"/>
  <c r="K611" i="6"/>
  <c r="K278" i="6"/>
  <c r="K149" i="6"/>
  <c r="K9" i="9"/>
  <c r="AA9" i="8"/>
  <c r="AA531" i="6"/>
  <c r="AA407" i="6"/>
  <c r="G11" i="6"/>
  <c r="AA9" i="9"/>
  <c r="AA550" i="6"/>
  <c r="AA421" i="6"/>
  <c r="AA9" i="10"/>
  <c r="AA625" i="6"/>
  <c r="AA278" i="6"/>
  <c r="AA149" i="6"/>
  <c r="AA6" i="7"/>
  <c r="AA374" i="6"/>
  <c r="D10" i="8"/>
  <c r="D10" i="10"/>
  <c r="D532" i="6"/>
  <c r="D408" i="6"/>
  <c r="D10" i="11"/>
  <c r="D551" i="6"/>
  <c r="D422" i="6"/>
  <c r="D7" i="7"/>
  <c r="D375" i="6"/>
  <c r="D279" i="6"/>
  <c r="D150" i="6"/>
  <c r="D469" i="6"/>
  <c r="T10" i="8"/>
  <c r="T532" i="6"/>
  <c r="T408" i="6"/>
  <c r="T551" i="6"/>
  <c r="T422" i="6"/>
  <c r="T375" i="6"/>
  <c r="T436" i="6"/>
  <c r="T389" i="6"/>
  <c r="T10" i="9"/>
  <c r="T469" i="6"/>
  <c r="T279" i="6"/>
  <c r="T150" i="6"/>
  <c r="T565" i="6"/>
  <c r="T518" i="6"/>
  <c r="AJ10" i="8"/>
  <c r="AJ532" i="6"/>
  <c r="AJ408" i="6"/>
  <c r="AJ551" i="6"/>
  <c r="AJ422" i="6"/>
  <c r="AJ469" i="6"/>
  <c r="AJ483" i="6"/>
  <c r="AJ504" i="6"/>
  <c r="AJ565" i="6"/>
  <c r="AJ518" i="6"/>
  <c r="AJ279" i="6"/>
  <c r="AJ150" i="6"/>
  <c r="AJ612" i="6"/>
  <c r="K19" i="6"/>
  <c r="K30" i="6"/>
  <c r="I88" i="6"/>
  <c r="AB103" i="6"/>
  <c r="AA102" i="6"/>
  <c r="AB122" i="6"/>
  <c r="AB136" i="6"/>
  <c r="L150" i="6"/>
  <c r="K168" i="6"/>
  <c r="K182" i="6"/>
  <c r="I217" i="6"/>
  <c r="AB232" i="6"/>
  <c r="AA231" i="6"/>
  <c r="AB246" i="6"/>
  <c r="Y264" i="6"/>
  <c r="Y278" i="6"/>
  <c r="E278" i="6"/>
  <c r="D326" i="6"/>
  <c r="AO360" i="6"/>
  <c r="AI388" i="6"/>
  <c r="I388" i="6"/>
  <c r="AI407" i="6"/>
  <c r="I407" i="6"/>
  <c r="D504" i="6"/>
  <c r="K503" i="6"/>
  <c r="Y531" i="6"/>
  <c r="Y597" i="6"/>
  <c r="AO9" i="10"/>
  <c r="AI9" i="11"/>
  <c r="G9" i="8"/>
  <c r="G9" i="10"/>
  <c r="G564" i="6"/>
  <c r="G435" i="6"/>
  <c r="G6" i="7"/>
  <c r="G578" i="6"/>
  <c r="G454" i="6"/>
  <c r="G9" i="11"/>
  <c r="G9" i="9"/>
  <c r="W9" i="8"/>
  <c r="W9" i="10"/>
  <c r="W9" i="11"/>
  <c r="W9" i="9"/>
  <c r="W564" i="6"/>
  <c r="W435" i="6"/>
  <c r="W6" i="7"/>
  <c r="W578" i="6"/>
  <c r="W454" i="6"/>
  <c r="AM9" i="8"/>
  <c r="AM9" i="10"/>
  <c r="AM564" i="6"/>
  <c r="AM435" i="6"/>
  <c r="AM6" i="7"/>
  <c r="AM578" i="6"/>
  <c r="AM454" i="6"/>
  <c r="P10" i="8"/>
  <c r="P10" i="10"/>
  <c r="P565" i="6"/>
  <c r="P436" i="6"/>
  <c r="P7" i="7"/>
  <c r="P579" i="6"/>
  <c r="P455" i="6"/>
  <c r="AF10" i="10"/>
  <c r="AF565" i="6"/>
  <c r="AF436" i="6"/>
  <c r="AF7" i="7"/>
  <c r="AF579" i="6"/>
  <c r="AF455" i="6"/>
  <c r="AI31" i="6"/>
  <c r="S31" i="6"/>
  <c r="AP30" i="6"/>
  <c r="Z30" i="6"/>
  <c r="J30" i="6"/>
  <c r="AI183" i="6"/>
  <c r="S183" i="6"/>
  <c r="AP182" i="6"/>
  <c r="Z182" i="6"/>
  <c r="J182" i="6"/>
  <c r="AI312" i="6"/>
  <c r="S312" i="6"/>
  <c r="AP311" i="6"/>
  <c r="Z311" i="6"/>
  <c r="G388" i="6"/>
  <c r="F436" i="6"/>
  <c r="V483" i="6"/>
  <c r="W482" i="6"/>
  <c r="S532" i="6"/>
  <c r="AM531" i="6"/>
  <c r="S551" i="6"/>
  <c r="AL579" i="6"/>
  <c r="S579" i="6"/>
  <c r="P626" i="6"/>
  <c r="M625" i="6"/>
  <c r="AL10" i="11"/>
  <c r="J9" i="8"/>
  <c r="J564" i="6"/>
  <c r="J435" i="6"/>
  <c r="Z9" i="8"/>
  <c r="F11" i="6"/>
  <c r="Z9" i="9"/>
  <c r="Z9" i="10"/>
  <c r="Z9" i="11"/>
  <c r="Z564" i="6"/>
  <c r="Z435" i="6"/>
  <c r="AP9" i="8"/>
  <c r="AP9" i="11"/>
  <c r="V11" i="6"/>
  <c r="AP564" i="6"/>
  <c r="AP435" i="6"/>
  <c r="S10" i="8"/>
  <c r="S565" i="6"/>
  <c r="S436" i="6"/>
  <c r="AI10" i="8"/>
  <c r="AI565" i="6"/>
  <c r="AI436" i="6"/>
  <c r="AI10" i="9"/>
  <c r="AF31" i="6"/>
  <c r="P31" i="6"/>
  <c r="AM30" i="6"/>
  <c r="W30" i="6"/>
  <c r="G30" i="6"/>
  <c r="AF183" i="6"/>
  <c r="P183" i="6"/>
  <c r="AM182" i="6"/>
  <c r="W182" i="6"/>
  <c r="G182" i="6"/>
  <c r="AL265" i="6"/>
  <c r="V265" i="6"/>
  <c r="AC264" i="6"/>
  <c r="M264" i="6"/>
  <c r="AF312" i="6"/>
  <c r="P312" i="6"/>
  <c r="AM311" i="6"/>
  <c r="W311" i="6"/>
  <c r="G311" i="6"/>
  <c r="AP388" i="6"/>
  <c r="W388" i="6"/>
  <c r="AL483" i="6"/>
  <c r="S483" i="6"/>
  <c r="AM482" i="6"/>
  <c r="AI532" i="6"/>
  <c r="P532" i="6"/>
  <c r="AI551" i="6"/>
  <c r="AI579" i="6"/>
  <c r="M597" i="6"/>
  <c r="AF626" i="6"/>
  <c r="J625" i="6"/>
  <c r="M9" i="8"/>
  <c r="AI10" i="11"/>
  <c r="AM468" i="6"/>
  <c r="AI518" i="6"/>
  <c r="P518" i="6"/>
  <c r="AF612" i="6"/>
  <c r="AC625" i="6"/>
  <c r="AM407" i="6"/>
  <c r="S422" i="6"/>
  <c r="S455" i="6"/>
  <c r="AI504" i="6"/>
  <c r="P504" i="6"/>
  <c r="AF551" i="6"/>
  <c r="M564" i="6"/>
  <c r="AF598" i="6"/>
  <c r="J611" i="6"/>
  <c r="AP6" i="7"/>
  <c r="S10" i="9"/>
  <c r="AF10" i="11"/>
  <c r="M517" i="6"/>
  <c r="M388" i="6"/>
  <c r="M531" i="6"/>
  <c r="M407" i="6"/>
  <c r="M9" i="10"/>
  <c r="AC517" i="6"/>
  <c r="AC388" i="6"/>
  <c r="AC531" i="6"/>
  <c r="AC407" i="6"/>
  <c r="AC9" i="8"/>
  <c r="I11" i="6"/>
  <c r="F10" i="8"/>
  <c r="F518" i="6"/>
  <c r="F389" i="6"/>
  <c r="F10" i="9"/>
  <c r="F10" i="10"/>
  <c r="F532" i="6"/>
  <c r="F408" i="6"/>
  <c r="F10" i="11"/>
  <c r="V10" i="11"/>
  <c r="V518" i="6"/>
  <c r="V389" i="6"/>
  <c r="V532" i="6"/>
  <c r="V408" i="6"/>
  <c r="AL518" i="6"/>
  <c r="AL389" i="6"/>
  <c r="AL532" i="6"/>
  <c r="AL408" i="6"/>
  <c r="AI136" i="6"/>
  <c r="S136" i="6"/>
  <c r="AP135" i="6"/>
  <c r="Z135" i="6"/>
  <c r="J135" i="6"/>
  <c r="AI265" i="6"/>
  <c r="S265" i="6"/>
  <c r="AP264" i="6"/>
  <c r="Z264" i="6"/>
  <c r="J264" i="6"/>
  <c r="S389" i="6"/>
  <c r="AM388" i="6"/>
  <c r="AL436" i="6"/>
  <c r="AI483" i="6"/>
  <c r="P483" i="6"/>
  <c r="M503" i="6"/>
  <c r="AF532" i="6"/>
  <c r="M550" i="6"/>
  <c r="AC597" i="6"/>
  <c r="J597" i="6"/>
  <c r="G625" i="6"/>
  <c r="V7" i="7"/>
  <c r="P10" i="9"/>
  <c r="AC9" i="9"/>
  <c r="AM9" i="11"/>
  <c r="AA244" i="11" l="1"/>
  <c r="AB183" i="11"/>
  <c r="T183" i="11"/>
  <c r="AB258" i="11"/>
  <c r="T272" i="11"/>
  <c r="T169" i="11"/>
  <c r="AB140" i="11"/>
  <c r="P72" i="11"/>
  <c r="AB148" i="11"/>
  <c r="M271" i="11"/>
  <c r="AB24" i="11"/>
  <c r="AC91" i="11"/>
  <c r="P73" i="11"/>
  <c r="T244" i="11"/>
  <c r="AC271" i="11"/>
  <c r="P174" i="10"/>
  <c r="T168" i="10"/>
  <c r="T92" i="10"/>
  <c r="V51" i="10"/>
  <c r="J16" i="10"/>
  <c r="J98" i="10" s="1"/>
  <c r="P144" i="10"/>
  <c r="T127" i="10"/>
  <c r="V168" i="10"/>
  <c r="T271" i="10"/>
  <c r="J31" i="10"/>
  <c r="T141" i="10"/>
  <c r="V32" i="10"/>
  <c r="AF148" i="9"/>
  <c r="R264" i="9"/>
  <c r="R147" i="9"/>
  <c r="I11" i="7"/>
  <c r="I24" i="7" s="1"/>
  <c r="I35" i="7" s="1"/>
  <c r="I57" i="7" s="1"/>
  <c r="I71" i="7" s="1"/>
  <c r="I86" i="7" s="1"/>
  <c r="I100" i="7" s="1"/>
  <c r="R52" i="7"/>
  <c r="R95" i="7"/>
  <c r="R81" i="7"/>
  <c r="R20" i="7"/>
  <c r="AN131" i="8"/>
  <c r="T137" i="8" s="1"/>
  <c r="S51" i="10"/>
  <c r="S190" i="10"/>
  <c r="AP31" i="9"/>
  <c r="AP174" i="9"/>
  <c r="AP250" i="9"/>
  <c r="AP91" i="9"/>
  <c r="AP72" i="9"/>
  <c r="AP188" i="9"/>
  <c r="AC256" i="10"/>
  <c r="AC50" i="10"/>
  <c r="AC181" i="10"/>
  <c r="AC208" i="10"/>
  <c r="AC126" i="10"/>
  <c r="AC64" i="10"/>
  <c r="AC31" i="10"/>
  <c r="AC270" i="10"/>
  <c r="AC189" i="10"/>
  <c r="T95" i="7"/>
  <c r="T52" i="7"/>
  <c r="T81" i="7"/>
  <c r="S244" i="11"/>
  <c r="S32" i="11"/>
  <c r="S92" i="11"/>
  <c r="S272" i="11"/>
  <c r="S183" i="11"/>
  <c r="S73" i="11"/>
  <c r="S24" i="11"/>
  <c r="S51" i="11"/>
  <c r="S214" i="11"/>
  <c r="AO131" i="8"/>
  <c r="U137" i="8" s="1"/>
  <c r="AO117" i="8"/>
  <c r="U123" i="8" s="1"/>
  <c r="AO70" i="8"/>
  <c r="U76" i="8" s="1"/>
  <c r="AD243" i="10"/>
  <c r="L31" i="7"/>
  <c r="L20" i="7"/>
  <c r="V156" i="9"/>
  <c r="V216" i="9"/>
  <c r="V197" i="9"/>
  <c r="V279" i="9"/>
  <c r="V148" i="9"/>
  <c r="V51" i="9"/>
  <c r="V65" i="9"/>
  <c r="V92" i="9"/>
  <c r="S65" i="10"/>
  <c r="T15" i="8"/>
  <c r="AM104" i="8"/>
  <c r="S110" i="8" s="1"/>
  <c r="AM24" i="8"/>
  <c r="S30" i="8" s="1"/>
  <c r="AM71" i="8"/>
  <c r="S77" i="8" s="1"/>
  <c r="AM132" i="8"/>
  <c r="S138" i="8" s="1"/>
  <c r="R209" i="10"/>
  <c r="AO104" i="8"/>
  <c r="U110" i="8" s="1"/>
  <c r="V213" i="11"/>
  <c r="P169" i="11"/>
  <c r="P214" i="11"/>
  <c r="P92" i="11"/>
  <c r="P272" i="11"/>
  <c r="P65" i="11"/>
  <c r="P140" i="11"/>
  <c r="P126" i="11"/>
  <c r="P191" i="11"/>
  <c r="S92" i="10"/>
  <c r="R141" i="10"/>
  <c r="L95" i="7"/>
  <c r="AC242" i="10"/>
  <c r="AM38" i="8"/>
  <c r="S44" i="8" s="1"/>
  <c r="S141" i="10"/>
  <c r="V24" i="9"/>
  <c r="S169" i="11"/>
  <c r="AC72" i="10"/>
  <c r="P183" i="11"/>
  <c r="R155" i="9"/>
  <c r="AA191" i="11"/>
  <c r="S243" i="10"/>
  <c r="AF73" i="9"/>
  <c r="P51" i="11"/>
  <c r="P213" i="11"/>
  <c r="R250" i="9"/>
  <c r="AA140" i="11"/>
  <c r="AP270" i="10"/>
  <c r="AF65" i="9"/>
  <c r="P64" i="11"/>
  <c r="AA51" i="11"/>
  <c r="V175" i="9"/>
  <c r="AF216" i="9"/>
  <c r="I15" i="10"/>
  <c r="I248" i="10" s="1"/>
  <c r="P258" i="11"/>
  <c r="S16" i="8"/>
  <c r="AD19" i="7"/>
  <c r="AO20" i="7"/>
  <c r="G16" i="11"/>
  <c r="G278" i="11" s="1"/>
  <c r="AC32" i="10"/>
  <c r="I16" i="10"/>
  <c r="AC168" i="10"/>
  <c r="AC51" i="10"/>
  <c r="AN103" i="8"/>
  <c r="T109" i="8" s="1"/>
  <c r="AP264" i="9"/>
  <c r="V72" i="11"/>
  <c r="V147" i="11"/>
  <c r="V91" i="11"/>
  <c r="V31" i="11"/>
  <c r="V23" i="11"/>
  <c r="P147" i="11"/>
  <c r="P139" i="11"/>
  <c r="P31" i="11"/>
  <c r="P182" i="11"/>
  <c r="P257" i="11"/>
  <c r="P271" i="11"/>
  <c r="P168" i="11"/>
  <c r="P125" i="11"/>
  <c r="R23" i="9"/>
  <c r="R196" i="9"/>
  <c r="R215" i="9"/>
  <c r="E11" i="7"/>
  <c r="E24" i="7" s="1"/>
  <c r="E35" i="7" s="1"/>
  <c r="E57" i="7" s="1"/>
  <c r="E71" i="7" s="1"/>
  <c r="E86" i="7" s="1"/>
  <c r="E100" i="7" s="1"/>
  <c r="Y30" i="7"/>
  <c r="AL278" i="9"/>
  <c r="AL215" i="9"/>
  <c r="R15" i="9"/>
  <c r="R67" i="9" s="1"/>
  <c r="AL133" i="9"/>
  <c r="AL31" i="9"/>
  <c r="AL188" i="9"/>
  <c r="AL174" i="9"/>
  <c r="AL72" i="9"/>
  <c r="D279" i="9"/>
  <c r="D251" i="9"/>
  <c r="D189" i="9"/>
  <c r="D51" i="9"/>
  <c r="D216" i="9"/>
  <c r="D32" i="9"/>
  <c r="AO57" i="8"/>
  <c r="U63" i="8" s="1"/>
  <c r="AO38" i="8"/>
  <c r="U44" i="8" s="1"/>
  <c r="AO24" i="8"/>
  <c r="U30" i="8" s="1"/>
  <c r="AO71" i="8"/>
  <c r="U77" i="8" s="1"/>
  <c r="AO85" i="8"/>
  <c r="U91" i="8" s="1"/>
  <c r="AO132" i="8"/>
  <c r="U138" i="8" s="1"/>
  <c r="U16" i="8"/>
  <c r="AP215" i="9"/>
  <c r="AC92" i="10"/>
  <c r="U38" i="9"/>
  <c r="U181" i="9"/>
  <c r="V243" i="11"/>
  <c r="AC209" i="10"/>
  <c r="AP31" i="10"/>
  <c r="AP242" i="10"/>
  <c r="AP181" i="10"/>
  <c r="AP126" i="10"/>
  <c r="AP91" i="10"/>
  <c r="AP140" i="10"/>
  <c r="AP167" i="10"/>
  <c r="AP23" i="10"/>
  <c r="AJ126" i="11"/>
  <c r="AJ92" i="11"/>
  <c r="AJ183" i="11"/>
  <c r="AJ191" i="11"/>
  <c r="AJ258" i="11"/>
  <c r="AJ148" i="11"/>
  <c r="P16" i="11"/>
  <c r="P264" i="11" s="1"/>
  <c r="AJ169" i="11"/>
  <c r="AJ32" i="11"/>
  <c r="AB272" i="11"/>
  <c r="AB51" i="11"/>
  <c r="H16" i="11"/>
  <c r="H143" i="11" s="1"/>
  <c r="AB92" i="11"/>
  <c r="AB32" i="11"/>
  <c r="AB191" i="11"/>
  <c r="AB244" i="11"/>
  <c r="AB126" i="11"/>
  <c r="AB73" i="11"/>
  <c r="AP208" i="10"/>
  <c r="P32" i="11"/>
  <c r="AC243" i="10"/>
  <c r="S127" i="10"/>
  <c r="AC148" i="10"/>
  <c r="AG103" i="8"/>
  <c r="M109" i="8" s="1"/>
  <c r="AM85" i="8"/>
  <c r="S91" i="8" s="1"/>
  <c r="V15" i="10"/>
  <c r="V195" i="10" s="1"/>
  <c r="AC140" i="10"/>
  <c r="AL250" i="9"/>
  <c r="AC91" i="10"/>
  <c r="D175" i="9"/>
  <c r="AP189" i="10"/>
  <c r="V189" i="9"/>
  <c r="AF197" i="9"/>
  <c r="AC167" i="10"/>
  <c r="P190" i="11"/>
  <c r="R31" i="9"/>
  <c r="J11" i="7"/>
  <c r="J24" i="7" s="1"/>
  <c r="J35" i="7" s="1"/>
  <c r="J57" i="7" s="1"/>
  <c r="J71" i="7" s="1"/>
  <c r="J86" i="7" s="1"/>
  <c r="J100" i="7" s="1"/>
  <c r="AO31" i="7"/>
  <c r="AN117" i="8"/>
  <c r="T123" i="8" s="1"/>
  <c r="AN23" i="8"/>
  <c r="T29" i="8" s="1"/>
  <c r="R127" i="10"/>
  <c r="R243" i="10"/>
  <c r="R190" i="10"/>
  <c r="R51" i="10"/>
  <c r="AD257" i="10"/>
  <c r="AD149" i="10"/>
  <c r="AD51" i="10"/>
  <c r="AD32" i="10"/>
  <c r="K38" i="9"/>
  <c r="K57" i="9"/>
  <c r="AN70" i="8"/>
  <c r="T76" i="8" s="1"/>
  <c r="AP147" i="9"/>
  <c r="AI209" i="10"/>
  <c r="AI149" i="10"/>
  <c r="AI127" i="10"/>
  <c r="AI92" i="10"/>
  <c r="AI257" i="10"/>
  <c r="AI190" i="10"/>
  <c r="AI182" i="10"/>
  <c r="AI243" i="10"/>
  <c r="AI24" i="10"/>
  <c r="AL57" i="8"/>
  <c r="R63" i="8" s="1"/>
  <c r="AL85" i="8"/>
  <c r="R91" i="8" s="1"/>
  <c r="AL118" i="8"/>
  <c r="R124" i="8" s="1"/>
  <c r="AL24" i="8"/>
  <c r="R30" i="8" s="1"/>
  <c r="AL38" i="8"/>
  <c r="R44" i="8" s="1"/>
  <c r="R16" i="8"/>
  <c r="AL71" i="8"/>
  <c r="R77" i="8" s="1"/>
  <c r="AL132" i="8"/>
  <c r="R138" i="8" s="1"/>
  <c r="AI32" i="10"/>
  <c r="AN56" i="8"/>
  <c r="T62" i="8" s="1"/>
  <c r="AD65" i="10"/>
  <c r="AI65" i="10"/>
  <c r="AD141" i="10"/>
  <c r="V139" i="11"/>
  <c r="R168" i="10"/>
  <c r="O16" i="10"/>
  <c r="O196" i="10" s="1"/>
  <c r="S12" i="7"/>
  <c r="S25" i="7" s="1"/>
  <c r="S36" i="7" s="1"/>
  <c r="S58" i="7" s="1"/>
  <c r="S72" i="7" s="1"/>
  <c r="S87" i="7" s="1"/>
  <c r="S101" i="7" s="1"/>
  <c r="U131" i="8"/>
  <c r="U117" i="8"/>
  <c r="U37" i="8"/>
  <c r="U56" i="8"/>
  <c r="U70" i="8"/>
  <c r="S73" i="10"/>
  <c r="AC23" i="10"/>
  <c r="AC24" i="10"/>
  <c r="AA148" i="11"/>
  <c r="AA183" i="11"/>
  <c r="AA24" i="11"/>
  <c r="AA65" i="11"/>
  <c r="AA32" i="11"/>
  <c r="AA169" i="11"/>
  <c r="AA214" i="11"/>
  <c r="AA73" i="11"/>
  <c r="AG84" i="8"/>
  <c r="M90" i="8" s="1"/>
  <c r="AG37" i="8"/>
  <c r="M43" i="8" s="1"/>
  <c r="AG131" i="8"/>
  <c r="M137" i="8" s="1"/>
  <c r="AG117" i="8"/>
  <c r="M123" i="8" s="1"/>
  <c r="AG56" i="8"/>
  <c r="M62" i="8" s="1"/>
  <c r="AG23" i="8"/>
  <c r="M29" i="8" s="1"/>
  <c r="AG70" i="8"/>
  <c r="M76" i="8" s="1"/>
  <c r="AN132" i="8"/>
  <c r="T138" i="8" s="1"/>
  <c r="AN57" i="8"/>
  <c r="T63" i="8" s="1"/>
  <c r="AN38" i="8"/>
  <c r="T44" i="8" s="1"/>
  <c r="AN24" i="8"/>
  <c r="T30" i="8" s="1"/>
  <c r="T16" i="8"/>
  <c r="AN71" i="8"/>
  <c r="T77" i="8" s="1"/>
  <c r="AB65" i="11"/>
  <c r="V64" i="11"/>
  <c r="AF51" i="9"/>
  <c r="P244" i="11"/>
  <c r="T20" i="7"/>
  <c r="P23" i="11"/>
  <c r="AB169" i="11"/>
  <c r="AA272" i="11"/>
  <c r="AP256" i="10"/>
  <c r="P50" i="11"/>
  <c r="V32" i="9"/>
  <c r="AM118" i="8"/>
  <c r="S124" i="8" s="1"/>
  <c r="D92" i="9"/>
  <c r="K285" i="9"/>
  <c r="S209" i="10"/>
  <c r="V73" i="9"/>
  <c r="P148" i="11"/>
  <c r="AM57" i="8"/>
  <c r="S63" i="8" s="1"/>
  <c r="R50" i="9"/>
  <c r="AL64" i="9"/>
  <c r="U192" i="9"/>
  <c r="AP148" i="10"/>
  <c r="V134" i="9"/>
  <c r="L16" i="9"/>
  <c r="L79" i="9" s="1"/>
  <c r="P243" i="11"/>
  <c r="AN104" i="8"/>
  <c r="T110" i="8" s="1"/>
  <c r="R174" i="9"/>
  <c r="AA258" i="11"/>
  <c r="T51" i="11"/>
  <c r="P38" i="10"/>
  <c r="T73" i="11"/>
  <c r="V70" i="8"/>
  <c r="M125" i="11"/>
  <c r="M72" i="11"/>
  <c r="R181" i="9"/>
  <c r="M133" i="9"/>
  <c r="AC72" i="11"/>
  <c r="AE85" i="8"/>
  <c r="K91" i="8" s="1"/>
  <c r="T148" i="11"/>
  <c r="AO134" i="9"/>
  <c r="T24" i="10"/>
  <c r="V37" i="8"/>
  <c r="M213" i="11"/>
  <c r="V190" i="10"/>
  <c r="AE30" i="7"/>
  <c r="AC213" i="11"/>
  <c r="AC23" i="11"/>
  <c r="V84" i="8"/>
  <c r="M118" i="8"/>
  <c r="AC243" i="11"/>
  <c r="T73" i="10"/>
  <c r="M104" i="8"/>
  <c r="T126" i="11"/>
  <c r="AO32" i="9"/>
  <c r="V56" i="8"/>
  <c r="P140" i="9"/>
  <c r="M31" i="9"/>
  <c r="AC125" i="11"/>
  <c r="T191" i="11"/>
  <c r="AO175" i="9"/>
  <c r="T182" i="10"/>
  <c r="V23" i="8"/>
  <c r="M182" i="11"/>
  <c r="V65" i="10"/>
  <c r="AE19" i="7"/>
  <c r="P98" i="10"/>
  <c r="M23" i="9"/>
  <c r="P68" i="10"/>
  <c r="M50" i="9"/>
  <c r="M147" i="11"/>
  <c r="M278" i="9"/>
  <c r="AO148" i="9"/>
  <c r="M215" i="9"/>
  <c r="AC190" i="11"/>
  <c r="R68" i="9"/>
  <c r="AC19" i="7"/>
  <c r="AE23" i="8"/>
  <c r="K29" i="8" s="1"/>
  <c r="V127" i="10"/>
  <c r="T133" i="9"/>
  <c r="T50" i="9"/>
  <c r="J64" i="11"/>
  <c r="AE57" i="8"/>
  <c r="K63" i="8" s="1"/>
  <c r="J243" i="11"/>
  <c r="AE71" i="8"/>
  <c r="K77" i="8" s="1"/>
  <c r="AH215" i="9"/>
  <c r="AI31" i="9"/>
  <c r="J167" i="10"/>
  <c r="AH167" i="10"/>
  <c r="P249" i="10"/>
  <c r="J91" i="10"/>
  <c r="AE51" i="9"/>
  <c r="AL51" i="10"/>
  <c r="AA91" i="11"/>
  <c r="AL20" i="7"/>
  <c r="R51" i="11"/>
  <c r="T91" i="9"/>
  <c r="AM174" i="9"/>
  <c r="AE251" i="9"/>
  <c r="AL257" i="10"/>
  <c r="AA31" i="11"/>
  <c r="AC182" i="10"/>
  <c r="P27" i="10"/>
  <c r="S149" i="10"/>
  <c r="R65" i="10"/>
  <c r="L38" i="8"/>
  <c r="T215" i="9"/>
  <c r="AH72" i="9"/>
  <c r="AL182" i="10"/>
  <c r="T31" i="7"/>
  <c r="T66" i="7"/>
  <c r="AJ141" i="10"/>
  <c r="AD182" i="10"/>
  <c r="AE73" i="9"/>
  <c r="I182" i="11"/>
  <c r="V50" i="11"/>
  <c r="AA23" i="11"/>
  <c r="V15" i="9"/>
  <c r="V191" i="9" s="1"/>
  <c r="L222" i="9"/>
  <c r="L24" i="8"/>
  <c r="R92" i="11"/>
  <c r="AJ72" i="10"/>
  <c r="AH188" i="9"/>
  <c r="AO103" i="8"/>
  <c r="U109" i="8" s="1"/>
  <c r="AE279" i="9"/>
  <c r="K15" i="8"/>
  <c r="AH189" i="10"/>
  <c r="J174" i="10"/>
  <c r="AI73" i="10"/>
  <c r="R183" i="11"/>
  <c r="T278" i="9"/>
  <c r="AM196" i="9"/>
  <c r="AD73" i="10"/>
  <c r="L140" i="9"/>
  <c r="R174" i="10"/>
  <c r="P155" i="10"/>
  <c r="S24" i="10"/>
  <c r="J64" i="10"/>
  <c r="K94" i="7"/>
  <c r="R73" i="10"/>
  <c r="J213" i="11"/>
  <c r="S148" i="11"/>
  <c r="AF156" i="9"/>
  <c r="AI51" i="10"/>
  <c r="AJ92" i="10"/>
  <c r="L52" i="7"/>
  <c r="J188" i="9"/>
  <c r="R272" i="11"/>
  <c r="M80" i="7"/>
  <c r="AJ31" i="10"/>
  <c r="T174" i="9"/>
  <c r="AH133" i="9"/>
  <c r="AM147" i="9"/>
  <c r="AD127" i="10"/>
  <c r="R188" i="9"/>
  <c r="AO37" i="8"/>
  <c r="U43" i="8" s="1"/>
  <c r="AE265" i="9"/>
  <c r="I64" i="11"/>
  <c r="AE84" i="8"/>
  <c r="K90" i="8" s="1"/>
  <c r="AL271" i="10"/>
  <c r="AI196" i="9"/>
  <c r="V271" i="11"/>
  <c r="AL50" i="9"/>
  <c r="AA50" i="11"/>
  <c r="AC149" i="10"/>
  <c r="AC190" i="10"/>
  <c r="AH270" i="10"/>
  <c r="AP64" i="9"/>
  <c r="D73" i="9"/>
  <c r="AM20" i="7"/>
  <c r="AP50" i="10"/>
  <c r="AP64" i="10"/>
  <c r="U23" i="8"/>
  <c r="U103" i="8"/>
  <c r="U84" i="8"/>
  <c r="K16" i="8"/>
  <c r="AE24" i="8"/>
  <c r="K30" i="8" s="1"/>
  <c r="AE118" i="8"/>
  <c r="K124" i="8" s="1"/>
  <c r="T188" i="9"/>
  <c r="AF71" i="8"/>
  <c r="L77" i="8" s="1"/>
  <c r="AF57" i="8"/>
  <c r="L63" i="8" s="1"/>
  <c r="L16" i="8"/>
  <c r="AF118" i="8"/>
  <c r="L124" i="8" s="1"/>
  <c r="J242" i="10"/>
  <c r="J271" i="11"/>
  <c r="K271" i="9"/>
  <c r="K222" i="9"/>
  <c r="AE132" i="8"/>
  <c r="K138" i="8" s="1"/>
  <c r="AH196" i="9"/>
  <c r="I196" i="10"/>
  <c r="J257" i="11"/>
  <c r="L85" i="8"/>
  <c r="AJ50" i="10"/>
  <c r="AI278" i="9"/>
  <c r="P277" i="10"/>
  <c r="J189" i="10"/>
  <c r="AJ32" i="10"/>
  <c r="J250" i="9"/>
  <c r="AH278" i="9"/>
  <c r="AH64" i="10"/>
  <c r="J133" i="9"/>
  <c r="AD190" i="10"/>
  <c r="AI72" i="9"/>
  <c r="AH181" i="10"/>
  <c r="P57" i="10"/>
  <c r="AF134" i="9"/>
  <c r="J264" i="9"/>
  <c r="T72" i="9"/>
  <c r="AH155" i="9"/>
  <c r="N15" i="10"/>
  <c r="N67" i="10" s="1"/>
  <c r="P79" i="10"/>
  <c r="S182" i="10"/>
  <c r="R271" i="10"/>
  <c r="S65" i="11"/>
  <c r="AM133" i="9"/>
  <c r="AD271" i="10"/>
  <c r="I72" i="11"/>
  <c r="V182" i="11"/>
  <c r="AC257" i="10"/>
  <c r="D265" i="9"/>
  <c r="J126" i="10"/>
  <c r="J196" i="9"/>
  <c r="N15" i="9"/>
  <c r="N221" i="9" s="1"/>
  <c r="AD209" i="10"/>
  <c r="I139" i="11"/>
  <c r="V168" i="11"/>
  <c r="AA72" i="11"/>
  <c r="AP23" i="9"/>
  <c r="D148" i="9"/>
  <c r="P185" i="10"/>
  <c r="S168" i="10"/>
  <c r="J140" i="10"/>
  <c r="J30" i="7"/>
  <c r="R149" i="10"/>
  <c r="J50" i="11"/>
  <c r="S258" i="11"/>
  <c r="AF92" i="9"/>
  <c r="AI141" i="10"/>
  <c r="AJ127" i="10"/>
  <c r="L66" i="7"/>
  <c r="J278" i="9"/>
  <c r="R191" i="11"/>
  <c r="AJ208" i="10"/>
  <c r="T23" i="9"/>
  <c r="AH64" i="9"/>
  <c r="P12" i="7"/>
  <c r="P25" i="7" s="1"/>
  <c r="P36" i="7" s="1"/>
  <c r="P58" i="7" s="1"/>
  <c r="P72" i="7" s="1"/>
  <c r="P87" i="7" s="1"/>
  <c r="P101" i="7" s="1"/>
  <c r="AM91" i="9"/>
  <c r="AD168" i="10"/>
  <c r="R91" i="9"/>
  <c r="AO23" i="8"/>
  <c r="U29" i="8" s="1"/>
  <c r="AE134" i="9"/>
  <c r="I243" i="11"/>
  <c r="AE117" i="8"/>
  <c r="K123" i="8" s="1"/>
  <c r="AL73" i="10"/>
  <c r="AI133" i="9"/>
  <c r="V125" i="11"/>
  <c r="AL155" i="9"/>
  <c r="AA147" i="11"/>
  <c r="AC141" i="10"/>
  <c r="AH72" i="10"/>
  <c r="AP50" i="9"/>
  <c r="T196" i="9"/>
  <c r="J256" i="10"/>
  <c r="J50" i="10"/>
  <c r="AF85" i="8"/>
  <c r="L91" i="8" s="1"/>
  <c r="S66" i="7"/>
  <c r="K98" i="9"/>
  <c r="AF132" i="8"/>
  <c r="L138" i="8" s="1"/>
  <c r="T64" i="9"/>
  <c r="I147" i="11"/>
  <c r="K192" i="9"/>
  <c r="R12" i="7"/>
  <c r="R25" i="7" s="1"/>
  <c r="R36" i="7" s="1"/>
  <c r="R58" i="7" s="1"/>
  <c r="R72" i="7" s="1"/>
  <c r="R87" i="7" s="1"/>
  <c r="R101" i="7" s="1"/>
  <c r="AJ190" i="10"/>
  <c r="J31" i="9"/>
  <c r="S20" i="7"/>
  <c r="T31" i="9"/>
  <c r="AM188" i="9"/>
  <c r="AI215" i="9"/>
  <c r="AH242" i="10"/>
  <c r="J147" i="11"/>
  <c r="L57" i="8"/>
  <c r="AN84" i="8"/>
  <c r="T90" i="8" s="1"/>
  <c r="I50" i="11"/>
  <c r="AI174" i="9"/>
  <c r="K162" i="9"/>
  <c r="J190" i="11"/>
  <c r="S95" i="7"/>
  <c r="AE189" i="9"/>
  <c r="I190" i="11"/>
  <c r="AC271" i="10"/>
  <c r="AP196" i="9"/>
  <c r="K79" i="9"/>
  <c r="S191" i="11"/>
  <c r="R31" i="7"/>
  <c r="AJ91" i="10"/>
  <c r="AM264" i="9"/>
  <c r="AI155" i="9"/>
  <c r="AC127" i="10"/>
  <c r="D24" i="9"/>
  <c r="D156" i="9"/>
  <c r="J91" i="11"/>
  <c r="AF175" i="9"/>
  <c r="AI168" i="10"/>
  <c r="AJ51" i="10"/>
  <c r="J91" i="9"/>
  <c r="AL91" i="9"/>
  <c r="R64" i="9"/>
  <c r="AL264" i="9"/>
  <c r="AP155" i="9"/>
  <c r="S257" i="10"/>
  <c r="R182" i="10"/>
  <c r="AF189" i="9"/>
  <c r="AJ149" i="10"/>
  <c r="AE32" i="9"/>
  <c r="AI250" i="9"/>
  <c r="AH140" i="10"/>
  <c r="M65" i="7"/>
  <c r="M51" i="7"/>
  <c r="J68" i="10"/>
  <c r="R68" i="10"/>
  <c r="P215" i="10"/>
  <c r="S32" i="10"/>
  <c r="J72" i="10"/>
  <c r="R92" i="10"/>
  <c r="J182" i="11"/>
  <c r="S140" i="11"/>
  <c r="AI271" i="10"/>
  <c r="AJ243" i="10"/>
  <c r="L81" i="7"/>
  <c r="S31" i="7"/>
  <c r="R126" i="11"/>
  <c r="M19" i="7"/>
  <c r="AJ181" i="10"/>
  <c r="T155" i="9"/>
  <c r="AH250" i="9"/>
  <c r="AJ31" i="7"/>
  <c r="AM50" i="9"/>
  <c r="AD92" i="10"/>
  <c r="R278" i="9"/>
  <c r="AO84" i="8"/>
  <c r="U90" i="8" s="1"/>
  <c r="AE65" i="9"/>
  <c r="I125" i="11"/>
  <c r="AE103" i="8"/>
  <c r="K109" i="8" s="1"/>
  <c r="AL32" i="10"/>
  <c r="O15" i="9"/>
  <c r="O161" i="9" s="1"/>
  <c r="V257" i="11"/>
  <c r="AL147" i="9"/>
  <c r="AA257" i="11"/>
  <c r="AC73" i="10"/>
  <c r="AH23" i="10"/>
  <c r="AH208" i="10"/>
  <c r="AP133" i="9"/>
  <c r="D134" i="9"/>
  <c r="M174" i="9"/>
  <c r="M72" i="9"/>
  <c r="M147" i="9"/>
  <c r="I133" i="10"/>
  <c r="AF24" i="8"/>
  <c r="L30" i="8" s="1"/>
  <c r="K181" i="9"/>
  <c r="J139" i="11"/>
  <c r="AE38" i="8"/>
  <c r="K44" i="8" s="1"/>
  <c r="J94" i="7"/>
  <c r="J65" i="7"/>
  <c r="J19" i="7"/>
  <c r="I57" i="10"/>
  <c r="J125" i="11"/>
  <c r="AE216" i="9"/>
  <c r="AI64" i="9"/>
  <c r="AA182" i="11"/>
  <c r="L118" i="8"/>
  <c r="L71" i="8"/>
  <c r="R169" i="11"/>
  <c r="AH50" i="9"/>
  <c r="I31" i="11"/>
  <c r="R24" i="10"/>
  <c r="S81" i="7"/>
  <c r="AJ140" i="10"/>
  <c r="AE70" i="8"/>
  <c r="K76" i="8" s="1"/>
  <c r="O12" i="7"/>
  <c r="O25" i="7" s="1"/>
  <c r="O36" i="7" s="1"/>
  <c r="O58" i="7" s="1"/>
  <c r="O72" i="7" s="1"/>
  <c r="O87" i="7" s="1"/>
  <c r="O101" i="7" s="1"/>
  <c r="AI20" i="7"/>
  <c r="I144" i="10"/>
  <c r="J148" i="10"/>
  <c r="AJ65" i="10"/>
  <c r="R73" i="11"/>
  <c r="AJ242" i="10"/>
  <c r="AM278" i="9"/>
  <c r="AA271" i="11"/>
  <c r="AF32" i="9"/>
  <c r="AF251" i="9"/>
  <c r="AF279" i="9"/>
  <c r="R32" i="10"/>
  <c r="J23" i="11"/>
  <c r="R24" i="11"/>
  <c r="U15" i="8"/>
  <c r="AL24" i="10"/>
  <c r="J181" i="10"/>
  <c r="T147" i="9"/>
  <c r="AL168" i="10"/>
  <c r="AI188" i="9"/>
  <c r="AA243" i="11"/>
  <c r="AP278" i="9"/>
  <c r="P133" i="10"/>
  <c r="J72" i="11"/>
  <c r="S126" i="11"/>
  <c r="L104" i="8"/>
  <c r="P15" i="10"/>
  <c r="P97" i="10" s="1"/>
  <c r="R72" i="9"/>
  <c r="AO56" i="8"/>
  <c r="U62" i="8" s="1"/>
  <c r="AE37" i="8"/>
  <c r="K43" i="8" s="1"/>
  <c r="AL65" i="10"/>
  <c r="AL23" i="9"/>
  <c r="AC65" i="10"/>
  <c r="R38" i="10"/>
  <c r="P263" i="10"/>
  <c r="AF38" i="8"/>
  <c r="L44" i="8" s="1"/>
  <c r="S271" i="10"/>
  <c r="J23" i="10"/>
  <c r="J80" i="7"/>
  <c r="AF24" i="9"/>
  <c r="AJ182" i="10"/>
  <c r="J50" i="9"/>
  <c r="R66" i="7"/>
  <c r="M94" i="7"/>
  <c r="T264" i="9"/>
  <c r="AH91" i="9"/>
  <c r="AM64" i="9"/>
  <c r="AE156" i="9"/>
  <c r="AE56" i="8"/>
  <c r="K62" i="8" s="1"/>
  <c r="D197" i="9"/>
  <c r="D15" i="11"/>
  <c r="X182" i="11"/>
  <c r="X50" i="11"/>
  <c r="X190" i="11"/>
  <c r="X64" i="11"/>
  <c r="X243" i="11"/>
  <c r="X91" i="11"/>
  <c r="X257" i="11"/>
  <c r="X125" i="11"/>
  <c r="X213" i="11"/>
  <c r="X168" i="11"/>
  <c r="X139" i="11"/>
  <c r="X271" i="11"/>
  <c r="X72" i="11"/>
  <c r="X31" i="11"/>
  <c r="X147" i="11"/>
  <c r="X23" i="11"/>
  <c r="W65" i="7"/>
  <c r="W51" i="7"/>
  <c r="W94" i="7"/>
  <c r="W80" i="7"/>
  <c r="W19" i="7"/>
  <c r="W30" i="7"/>
  <c r="X196" i="9"/>
  <c r="X215" i="9"/>
  <c r="X133" i="9"/>
  <c r="X72" i="9"/>
  <c r="X50" i="9"/>
  <c r="X250" i="9"/>
  <c r="X174" i="9"/>
  <c r="X155" i="9"/>
  <c r="X91" i="9"/>
  <c r="X188" i="9"/>
  <c r="X147" i="9"/>
  <c r="X264" i="9"/>
  <c r="X64" i="9"/>
  <c r="X23" i="9"/>
  <c r="X31" i="9"/>
  <c r="D15" i="9"/>
  <c r="X278" i="9"/>
  <c r="E15" i="10"/>
  <c r="Y181" i="10"/>
  <c r="Y31" i="10"/>
  <c r="Y140" i="10"/>
  <c r="Y126" i="10"/>
  <c r="Y91" i="10"/>
  <c r="Y256" i="10"/>
  <c r="Y72" i="10"/>
  <c r="Y23" i="10"/>
  <c r="Y189" i="10"/>
  <c r="Y270" i="10"/>
  <c r="Y242" i="10"/>
  <c r="Y148" i="10"/>
  <c r="Y50" i="10"/>
  <c r="Y167" i="10"/>
  <c r="Y208" i="10"/>
  <c r="Y64" i="10"/>
  <c r="N271" i="11"/>
  <c r="N139" i="11"/>
  <c r="N147" i="11"/>
  <c r="N23" i="11"/>
  <c r="N182" i="11"/>
  <c r="N50" i="11"/>
  <c r="N243" i="11"/>
  <c r="N31" i="11"/>
  <c r="N168" i="11"/>
  <c r="N91" i="11"/>
  <c r="N64" i="11"/>
  <c r="N213" i="11"/>
  <c r="N72" i="11"/>
  <c r="N125" i="11"/>
  <c r="N190" i="11"/>
  <c r="N257" i="11"/>
  <c r="AB84" i="8"/>
  <c r="H90" i="8" s="1"/>
  <c r="AB70" i="8"/>
  <c r="H76" i="8" s="1"/>
  <c r="AB131" i="8"/>
  <c r="H137" i="8" s="1"/>
  <c r="AB117" i="8"/>
  <c r="H123" i="8" s="1"/>
  <c r="AB37" i="8"/>
  <c r="H43" i="8" s="1"/>
  <c r="AB56" i="8"/>
  <c r="H62" i="8" s="1"/>
  <c r="H15" i="8"/>
  <c r="AB23" i="8"/>
  <c r="H29" i="8" s="1"/>
  <c r="AB103" i="8"/>
  <c r="H109" i="8" s="1"/>
  <c r="R284" i="9"/>
  <c r="R78" i="9"/>
  <c r="R191" i="9"/>
  <c r="H196" i="9"/>
  <c r="H250" i="9"/>
  <c r="H133" i="9"/>
  <c r="H72" i="9"/>
  <c r="H278" i="9"/>
  <c r="H64" i="9"/>
  <c r="H23" i="9"/>
  <c r="H264" i="9"/>
  <c r="H215" i="9"/>
  <c r="H174" i="9"/>
  <c r="H155" i="9"/>
  <c r="H147" i="9"/>
  <c r="H188" i="9"/>
  <c r="H50" i="9"/>
  <c r="H91" i="9"/>
  <c r="H31" i="9"/>
  <c r="U285" i="9"/>
  <c r="R98" i="9"/>
  <c r="I68" i="10"/>
  <c r="J38" i="10"/>
  <c r="AC196" i="9"/>
  <c r="AC250" i="9"/>
  <c r="I15" i="9"/>
  <c r="AC215" i="9"/>
  <c r="AC133" i="9"/>
  <c r="AC278" i="9"/>
  <c r="AC64" i="9"/>
  <c r="AC174" i="9"/>
  <c r="AC91" i="9"/>
  <c r="AC23" i="9"/>
  <c r="AC147" i="9"/>
  <c r="AC264" i="9"/>
  <c r="AC72" i="9"/>
  <c r="AC50" i="9"/>
  <c r="AC31" i="9"/>
  <c r="AC155" i="9"/>
  <c r="AC188" i="9"/>
  <c r="V148" i="11"/>
  <c r="V73" i="11"/>
  <c r="V272" i="11"/>
  <c r="V183" i="11"/>
  <c r="V244" i="11"/>
  <c r="V140" i="11"/>
  <c r="V258" i="11"/>
  <c r="V32" i="11"/>
  <c r="V214" i="11"/>
  <c r="V126" i="11"/>
  <c r="V92" i="11"/>
  <c r="V169" i="11"/>
  <c r="V65" i="11"/>
  <c r="V24" i="11"/>
  <c r="V51" i="11"/>
  <c r="V191" i="11"/>
  <c r="AP168" i="11"/>
  <c r="AP31" i="11"/>
  <c r="V15" i="11"/>
  <c r="AP182" i="11"/>
  <c r="AP50" i="11"/>
  <c r="AP213" i="11"/>
  <c r="AP72" i="11"/>
  <c r="AP271" i="11"/>
  <c r="AP64" i="11"/>
  <c r="AP257" i="11"/>
  <c r="AP243" i="11"/>
  <c r="AP139" i="11"/>
  <c r="AP147" i="11"/>
  <c r="AP23" i="11"/>
  <c r="AP125" i="11"/>
  <c r="AP91" i="11"/>
  <c r="AP190" i="11"/>
  <c r="W190" i="11"/>
  <c r="W64" i="11"/>
  <c r="W213" i="11"/>
  <c r="W168" i="11"/>
  <c r="W271" i="11"/>
  <c r="W243" i="11"/>
  <c r="W50" i="11"/>
  <c r="W147" i="11"/>
  <c r="W91" i="11"/>
  <c r="W23" i="11"/>
  <c r="W139" i="11"/>
  <c r="W31" i="11"/>
  <c r="W257" i="11"/>
  <c r="W182" i="11"/>
  <c r="W72" i="11"/>
  <c r="W125" i="11"/>
  <c r="D57" i="8"/>
  <c r="D24" i="8"/>
  <c r="D38" i="8"/>
  <c r="D104" i="8"/>
  <c r="D71" i="8"/>
  <c r="D118" i="8"/>
  <c r="D132" i="8"/>
  <c r="D85" i="8"/>
  <c r="AH183" i="11"/>
  <c r="AH191" i="11"/>
  <c r="AH258" i="11"/>
  <c r="AH148" i="11"/>
  <c r="AH24" i="11"/>
  <c r="AH214" i="11"/>
  <c r="AH140" i="11"/>
  <c r="AH92" i="11"/>
  <c r="AH73" i="11"/>
  <c r="N16" i="11"/>
  <c r="AH169" i="11"/>
  <c r="AH126" i="11"/>
  <c r="AH272" i="11"/>
  <c r="AH65" i="11"/>
  <c r="AH244" i="11"/>
  <c r="AH32" i="11"/>
  <c r="AH51" i="11"/>
  <c r="AD214" i="11"/>
  <c r="AD73" i="11"/>
  <c r="J16" i="11"/>
  <c r="AD32" i="11"/>
  <c r="AD51" i="11"/>
  <c r="AD126" i="11"/>
  <c r="AD169" i="11"/>
  <c r="AD65" i="11"/>
  <c r="AD272" i="11"/>
  <c r="AD148" i="11"/>
  <c r="AD191" i="11"/>
  <c r="AD244" i="11"/>
  <c r="AD183" i="11"/>
  <c r="AD258" i="11"/>
  <c r="AD140" i="11"/>
  <c r="AD24" i="11"/>
  <c r="AD92" i="11"/>
  <c r="N95" i="7"/>
  <c r="N66" i="7"/>
  <c r="N20" i="7"/>
  <c r="N81" i="7"/>
  <c r="N52" i="7"/>
  <c r="N31" i="7"/>
  <c r="E213" i="11"/>
  <c r="E72" i="11"/>
  <c r="E257" i="11"/>
  <c r="E125" i="11"/>
  <c r="E168" i="11"/>
  <c r="E64" i="11"/>
  <c r="E182" i="11"/>
  <c r="E50" i="11"/>
  <c r="E23" i="11"/>
  <c r="E91" i="11"/>
  <c r="E271" i="11"/>
  <c r="E139" i="11"/>
  <c r="E31" i="11"/>
  <c r="E243" i="11"/>
  <c r="E190" i="11"/>
  <c r="E147" i="11"/>
  <c r="AB265" i="9"/>
  <c r="AB251" i="9"/>
  <c r="AB197" i="9"/>
  <c r="AB92" i="9"/>
  <c r="AB279" i="9"/>
  <c r="AB65" i="9"/>
  <c r="AB24" i="9"/>
  <c r="AB32" i="9"/>
  <c r="AB156" i="9"/>
  <c r="AB73" i="9"/>
  <c r="AB51" i="9"/>
  <c r="AB189" i="9"/>
  <c r="AB134" i="9"/>
  <c r="H16" i="9"/>
  <c r="AB216" i="9"/>
  <c r="AB175" i="9"/>
  <c r="AB148" i="9"/>
  <c r="AI131" i="8"/>
  <c r="O137" i="8" s="1"/>
  <c r="AI23" i="8"/>
  <c r="O29" i="8" s="1"/>
  <c r="AI84" i="8"/>
  <c r="O90" i="8" s="1"/>
  <c r="O15" i="8"/>
  <c r="AI103" i="8"/>
  <c r="O109" i="8" s="1"/>
  <c r="AI70" i="8"/>
  <c r="O76" i="8" s="1"/>
  <c r="AI117" i="8"/>
  <c r="O123" i="8" s="1"/>
  <c r="AI37" i="8"/>
  <c r="O43" i="8" s="1"/>
  <c r="AI56" i="8"/>
  <c r="O62" i="8" s="1"/>
  <c r="AE182" i="10"/>
  <c r="AE51" i="10"/>
  <c r="AE243" i="10"/>
  <c r="AE92" i="10"/>
  <c r="K16" i="10"/>
  <c r="AE127" i="10"/>
  <c r="AE65" i="10"/>
  <c r="AE257" i="10"/>
  <c r="AE141" i="10"/>
  <c r="AE24" i="10"/>
  <c r="AE32" i="10"/>
  <c r="AE190" i="10"/>
  <c r="AE149" i="10"/>
  <c r="AE271" i="10"/>
  <c r="AE209" i="10"/>
  <c r="AE168" i="10"/>
  <c r="AE73" i="10"/>
  <c r="AL190" i="11"/>
  <c r="AL64" i="11"/>
  <c r="AL213" i="11"/>
  <c r="AL72" i="11"/>
  <c r="AL257" i="11"/>
  <c r="AL125" i="11"/>
  <c r="AL271" i="11"/>
  <c r="AL139" i="11"/>
  <c r="AL243" i="11"/>
  <c r="AL182" i="11"/>
  <c r="AL147" i="11"/>
  <c r="AL23" i="11"/>
  <c r="AL31" i="11"/>
  <c r="R15" i="11"/>
  <c r="AL168" i="11"/>
  <c r="AL50" i="11"/>
  <c r="AL91" i="11"/>
  <c r="AL19" i="7"/>
  <c r="R11" i="7"/>
  <c r="R24" i="7" s="1"/>
  <c r="R35" i="7" s="1"/>
  <c r="R57" i="7" s="1"/>
  <c r="R71" i="7" s="1"/>
  <c r="R86" i="7" s="1"/>
  <c r="R100" i="7" s="1"/>
  <c r="AL30" i="7"/>
  <c r="K104" i="8"/>
  <c r="K24" i="8"/>
  <c r="K132" i="8"/>
  <c r="K57" i="8"/>
  <c r="K85" i="8"/>
  <c r="K118" i="8"/>
  <c r="K38" i="8"/>
  <c r="K71" i="8"/>
  <c r="AC214" i="11"/>
  <c r="AC73" i="11"/>
  <c r="AC244" i="11"/>
  <c r="AC92" i="11"/>
  <c r="AC272" i="11"/>
  <c r="AC140" i="11"/>
  <c r="I16" i="11"/>
  <c r="AC51" i="11"/>
  <c r="AC126" i="11"/>
  <c r="AC169" i="11"/>
  <c r="AC65" i="11"/>
  <c r="AC24" i="11"/>
  <c r="AC258" i="11"/>
  <c r="AC183" i="11"/>
  <c r="AC191" i="11"/>
  <c r="AC32" i="11"/>
  <c r="AC148" i="11"/>
  <c r="D188" i="9"/>
  <c r="D196" i="9"/>
  <c r="D250" i="9"/>
  <c r="D215" i="9"/>
  <c r="D155" i="9"/>
  <c r="D23" i="9"/>
  <c r="D50" i="9"/>
  <c r="D174" i="9"/>
  <c r="D278" i="9"/>
  <c r="D264" i="9"/>
  <c r="D91" i="9"/>
  <c r="D72" i="9"/>
  <c r="D133" i="9"/>
  <c r="D147" i="9"/>
  <c r="D31" i="9"/>
  <c r="D64" i="9"/>
  <c r="I38" i="8"/>
  <c r="I132" i="8"/>
  <c r="I57" i="8"/>
  <c r="I71" i="8"/>
  <c r="I104" i="8"/>
  <c r="I118" i="8"/>
  <c r="I24" i="8"/>
  <c r="I85" i="8"/>
  <c r="AF215" i="9"/>
  <c r="AF250" i="9"/>
  <c r="AF278" i="9"/>
  <c r="AF155" i="9"/>
  <c r="AF50" i="9"/>
  <c r="AF147" i="9"/>
  <c r="L15" i="9"/>
  <c r="AF196" i="9"/>
  <c r="AF64" i="9"/>
  <c r="AF264" i="9"/>
  <c r="AF91" i="9"/>
  <c r="AF72" i="9"/>
  <c r="AF31" i="9"/>
  <c r="AF133" i="9"/>
  <c r="AF174" i="9"/>
  <c r="AF23" i="9"/>
  <c r="AF188" i="9"/>
  <c r="AN265" i="9"/>
  <c r="AN251" i="9"/>
  <c r="AN216" i="9"/>
  <c r="AN175" i="9"/>
  <c r="AN32" i="9"/>
  <c r="AN189" i="9"/>
  <c r="AN134" i="9"/>
  <c r="AN279" i="9"/>
  <c r="AN51" i="9"/>
  <c r="T16" i="9"/>
  <c r="AN156" i="9"/>
  <c r="AN197" i="9"/>
  <c r="AN65" i="9"/>
  <c r="AN148" i="9"/>
  <c r="AN92" i="9"/>
  <c r="AN24" i="9"/>
  <c r="AN73" i="9"/>
  <c r="O270" i="10"/>
  <c r="O189" i="10"/>
  <c r="O126" i="10"/>
  <c r="O64" i="10"/>
  <c r="O148" i="10"/>
  <c r="O23" i="10"/>
  <c r="O256" i="10"/>
  <c r="O242" i="10"/>
  <c r="O181" i="10"/>
  <c r="O50" i="10"/>
  <c r="O208" i="10"/>
  <c r="O91" i="10"/>
  <c r="O140" i="10"/>
  <c r="O167" i="10"/>
  <c r="O72" i="10"/>
  <c r="O31" i="10"/>
  <c r="AD250" i="9"/>
  <c r="AD264" i="9"/>
  <c r="AD174" i="9"/>
  <c r="AD188" i="9"/>
  <c r="AD64" i="9"/>
  <c r="AD31" i="9"/>
  <c r="J15" i="9"/>
  <c r="AD91" i="9"/>
  <c r="AD215" i="9"/>
  <c r="AD72" i="9"/>
  <c r="AD196" i="9"/>
  <c r="AD155" i="9"/>
  <c r="AD133" i="9"/>
  <c r="AD147" i="9"/>
  <c r="AD278" i="9"/>
  <c r="AD23" i="9"/>
  <c r="AD50" i="9"/>
  <c r="L80" i="7"/>
  <c r="L51" i="7"/>
  <c r="L19" i="7"/>
  <c r="L94" i="7"/>
  <c r="L30" i="7"/>
  <c r="L65" i="7"/>
  <c r="G272" i="11"/>
  <c r="G140" i="11"/>
  <c r="G148" i="11"/>
  <c r="G24" i="11"/>
  <c r="G183" i="11"/>
  <c r="G51" i="11"/>
  <c r="G65" i="11"/>
  <c r="G169" i="11"/>
  <c r="G214" i="11"/>
  <c r="G126" i="11"/>
  <c r="G73" i="11"/>
  <c r="G244" i="11"/>
  <c r="G191" i="11"/>
  <c r="G92" i="11"/>
  <c r="G32" i="11"/>
  <c r="G258" i="11"/>
  <c r="N256" i="10"/>
  <c r="N126" i="10"/>
  <c r="N167" i="10"/>
  <c r="N208" i="10"/>
  <c r="N64" i="10"/>
  <c r="N50" i="10"/>
  <c r="N140" i="10"/>
  <c r="N148" i="10"/>
  <c r="N270" i="10"/>
  <c r="N91" i="10"/>
  <c r="N189" i="10"/>
  <c r="N31" i="10"/>
  <c r="N23" i="10"/>
  <c r="N72" i="10"/>
  <c r="N181" i="10"/>
  <c r="N242" i="10"/>
  <c r="P162" i="9"/>
  <c r="U27" i="9"/>
  <c r="J144" i="10"/>
  <c r="O174" i="10"/>
  <c r="H132" i="11"/>
  <c r="P51" i="9"/>
  <c r="P251" i="9"/>
  <c r="P148" i="9"/>
  <c r="P24" i="9"/>
  <c r="P134" i="9"/>
  <c r="P216" i="9"/>
  <c r="P279" i="9"/>
  <c r="P92" i="9"/>
  <c r="P265" i="9"/>
  <c r="P32" i="9"/>
  <c r="P175" i="9"/>
  <c r="P65" i="9"/>
  <c r="P197" i="9"/>
  <c r="P156" i="9"/>
  <c r="P73" i="9"/>
  <c r="P189" i="9"/>
  <c r="F148" i="11"/>
  <c r="F169" i="11"/>
  <c r="F214" i="11"/>
  <c r="F126" i="11"/>
  <c r="F183" i="11"/>
  <c r="F191" i="11"/>
  <c r="F140" i="11"/>
  <c r="F272" i="11"/>
  <c r="F92" i="11"/>
  <c r="F65" i="11"/>
  <c r="F24" i="11"/>
  <c r="F51" i="11"/>
  <c r="F73" i="11"/>
  <c r="F244" i="11"/>
  <c r="F32" i="11"/>
  <c r="F258" i="11"/>
  <c r="AP103" i="8"/>
  <c r="V109" i="8" s="1"/>
  <c r="AP131" i="8"/>
  <c r="V137" i="8" s="1"/>
  <c r="AP117" i="8"/>
  <c r="V123" i="8" s="1"/>
  <c r="AP23" i="8"/>
  <c r="V29" i="8" s="1"/>
  <c r="AP37" i="8"/>
  <c r="V43" i="8" s="1"/>
  <c r="AP70" i="8"/>
  <c r="V76" i="8" s="1"/>
  <c r="AP56" i="8"/>
  <c r="V62" i="8" s="1"/>
  <c r="V15" i="8"/>
  <c r="AP84" i="8"/>
  <c r="V90" i="8" s="1"/>
  <c r="P271" i="10"/>
  <c r="P182" i="10"/>
  <c r="P32" i="10"/>
  <c r="P190" i="10"/>
  <c r="P73" i="10"/>
  <c r="P243" i="10"/>
  <c r="P127" i="10"/>
  <c r="P141" i="10"/>
  <c r="P92" i="10"/>
  <c r="P257" i="10"/>
  <c r="P209" i="10"/>
  <c r="P51" i="10"/>
  <c r="P24" i="10"/>
  <c r="P65" i="10"/>
  <c r="P149" i="10"/>
  <c r="P168" i="10"/>
  <c r="W189" i="10"/>
  <c r="W72" i="10"/>
  <c r="W50" i="10"/>
  <c r="W31" i="10"/>
  <c r="W256" i="10"/>
  <c r="W148" i="10"/>
  <c r="W91" i="10"/>
  <c r="W270" i="10"/>
  <c r="W126" i="10"/>
  <c r="W64" i="10"/>
  <c r="W140" i="10"/>
  <c r="W242" i="10"/>
  <c r="W23" i="10"/>
  <c r="W167" i="10"/>
  <c r="W208" i="10"/>
  <c r="W181" i="10"/>
  <c r="Y196" i="9"/>
  <c r="Y188" i="9"/>
  <c r="E15" i="9"/>
  <c r="Y278" i="9"/>
  <c r="Y215" i="9"/>
  <c r="Y72" i="9"/>
  <c r="Y23" i="9"/>
  <c r="Y250" i="9"/>
  <c r="Y174" i="9"/>
  <c r="Y155" i="9"/>
  <c r="Y91" i="9"/>
  <c r="Y264" i="9"/>
  <c r="Y31" i="9"/>
  <c r="Y64" i="9"/>
  <c r="Y50" i="9"/>
  <c r="Y147" i="9"/>
  <c r="Y133" i="9"/>
  <c r="AD197" i="9"/>
  <c r="J16" i="9"/>
  <c r="AD148" i="9"/>
  <c r="AD92" i="9"/>
  <c r="AD279" i="9"/>
  <c r="AD24" i="9"/>
  <c r="AD265" i="9"/>
  <c r="AD156" i="9"/>
  <c r="AD32" i="9"/>
  <c r="AD65" i="9"/>
  <c r="AD73" i="9"/>
  <c r="AD51" i="9"/>
  <c r="AD134" i="9"/>
  <c r="AD251" i="9"/>
  <c r="AD175" i="9"/>
  <c r="AD216" i="9"/>
  <c r="AD189" i="9"/>
  <c r="N214" i="11"/>
  <c r="N73" i="11"/>
  <c r="N92" i="11"/>
  <c r="N148" i="11"/>
  <c r="N258" i="11"/>
  <c r="N24" i="11"/>
  <c r="N191" i="11"/>
  <c r="N32" i="11"/>
  <c r="N126" i="11"/>
  <c r="N51" i="11"/>
  <c r="N244" i="11"/>
  <c r="N169" i="11"/>
  <c r="N183" i="11"/>
  <c r="N272" i="11"/>
  <c r="N65" i="11"/>
  <c r="N140" i="11"/>
  <c r="U19" i="7"/>
  <c r="U65" i="7"/>
  <c r="U51" i="7"/>
  <c r="U94" i="7"/>
  <c r="U30" i="7"/>
  <c r="U80" i="7"/>
  <c r="E196" i="9"/>
  <c r="E188" i="9"/>
  <c r="E215" i="9"/>
  <c r="E155" i="9"/>
  <c r="E23" i="9"/>
  <c r="E64" i="9"/>
  <c r="E264" i="9"/>
  <c r="E174" i="9"/>
  <c r="E72" i="9"/>
  <c r="E133" i="9"/>
  <c r="E91" i="9"/>
  <c r="E250" i="9"/>
  <c r="E147" i="9"/>
  <c r="E278" i="9"/>
  <c r="E31" i="9"/>
  <c r="E50" i="9"/>
  <c r="R15" i="10"/>
  <c r="AL181" i="10"/>
  <c r="AL50" i="10"/>
  <c r="AL242" i="10"/>
  <c r="AL91" i="10"/>
  <c r="AL208" i="10"/>
  <c r="AL189" i="10"/>
  <c r="AL140" i="10"/>
  <c r="AL256" i="10"/>
  <c r="AL126" i="10"/>
  <c r="AL72" i="10"/>
  <c r="AL148" i="10"/>
  <c r="AL167" i="10"/>
  <c r="AL270" i="10"/>
  <c r="AL31" i="10"/>
  <c r="AL23" i="10"/>
  <c r="AL64" i="10"/>
  <c r="D189" i="10"/>
  <c r="D64" i="10"/>
  <c r="D256" i="10"/>
  <c r="D126" i="10"/>
  <c r="D181" i="10"/>
  <c r="D31" i="10"/>
  <c r="D208" i="10"/>
  <c r="D270" i="10"/>
  <c r="D242" i="10"/>
  <c r="D148" i="10"/>
  <c r="D23" i="10"/>
  <c r="D140" i="10"/>
  <c r="D50" i="10"/>
  <c r="D72" i="10"/>
  <c r="D167" i="10"/>
  <c r="D91" i="10"/>
  <c r="Q94" i="7"/>
  <c r="Q65" i="7"/>
  <c r="Q30" i="7"/>
  <c r="Q80" i="7"/>
  <c r="Q19" i="7"/>
  <c r="Q51" i="7"/>
  <c r="Y243" i="10"/>
  <c r="Y92" i="10"/>
  <c r="E16" i="10"/>
  <c r="Y149" i="10"/>
  <c r="Y32" i="10"/>
  <c r="Y51" i="10"/>
  <c r="Y24" i="10"/>
  <c r="Y257" i="10"/>
  <c r="Y190" i="10"/>
  <c r="Y141" i="10"/>
  <c r="Y127" i="10"/>
  <c r="Y182" i="10"/>
  <c r="Y65" i="10"/>
  <c r="Y209" i="10"/>
  <c r="Y271" i="10"/>
  <c r="Y73" i="10"/>
  <c r="Y168" i="10"/>
  <c r="P131" i="8"/>
  <c r="P103" i="8"/>
  <c r="P37" i="8"/>
  <c r="P84" i="8"/>
  <c r="P56" i="8"/>
  <c r="P117" i="8"/>
  <c r="P70" i="8"/>
  <c r="P23" i="8"/>
  <c r="AE64" i="9"/>
  <c r="AE250" i="9"/>
  <c r="AE31" i="9"/>
  <c r="AE196" i="9"/>
  <c r="AE215" i="9"/>
  <c r="AE278" i="9"/>
  <c r="AE264" i="9"/>
  <c r="AE23" i="9"/>
  <c r="K15" i="9"/>
  <c r="AE72" i="9"/>
  <c r="AE188" i="9"/>
  <c r="AE174" i="9"/>
  <c r="AE147" i="9"/>
  <c r="AE50" i="9"/>
  <c r="AE133" i="9"/>
  <c r="AE91" i="9"/>
  <c r="AE155" i="9"/>
  <c r="J15" i="8"/>
  <c r="AD103" i="8"/>
  <c r="J109" i="8" s="1"/>
  <c r="AD56" i="8"/>
  <c r="J62" i="8" s="1"/>
  <c r="AD70" i="8"/>
  <c r="J76" i="8" s="1"/>
  <c r="AD37" i="8"/>
  <c r="J43" i="8" s="1"/>
  <c r="AD23" i="8"/>
  <c r="J29" i="8" s="1"/>
  <c r="AD117" i="8"/>
  <c r="J123" i="8" s="1"/>
  <c r="AD84" i="8"/>
  <c r="J90" i="8" s="1"/>
  <c r="AD131" i="8"/>
  <c r="J137" i="8" s="1"/>
  <c r="L270" i="10"/>
  <c r="L140" i="10"/>
  <c r="L181" i="10"/>
  <c r="L256" i="10"/>
  <c r="L167" i="10"/>
  <c r="L50" i="10"/>
  <c r="L31" i="10"/>
  <c r="L148" i="10"/>
  <c r="L189" i="10"/>
  <c r="L126" i="10"/>
  <c r="L72" i="10"/>
  <c r="L91" i="10"/>
  <c r="L64" i="10"/>
  <c r="L23" i="10"/>
  <c r="L242" i="10"/>
  <c r="L208" i="10"/>
  <c r="G81" i="7"/>
  <c r="G52" i="7"/>
  <c r="G31" i="7"/>
  <c r="G66" i="7"/>
  <c r="G95" i="7"/>
  <c r="G20" i="7"/>
  <c r="M12" i="7"/>
  <c r="M25" i="7" s="1"/>
  <c r="M36" i="7" s="1"/>
  <c r="M58" i="7" s="1"/>
  <c r="M72" i="7" s="1"/>
  <c r="M87" i="7" s="1"/>
  <c r="M101" i="7" s="1"/>
  <c r="AG31" i="7"/>
  <c r="AG20" i="7"/>
  <c r="AC37" i="8"/>
  <c r="I43" i="8" s="1"/>
  <c r="AC70" i="8"/>
  <c r="I76" i="8" s="1"/>
  <c r="AC103" i="8"/>
  <c r="I109" i="8" s="1"/>
  <c r="AC131" i="8"/>
  <c r="I137" i="8" s="1"/>
  <c r="AC56" i="8"/>
  <c r="I62" i="8" s="1"/>
  <c r="AC117" i="8"/>
  <c r="I123" i="8" s="1"/>
  <c r="AC84" i="8"/>
  <c r="I90" i="8" s="1"/>
  <c r="I15" i="8"/>
  <c r="AC23" i="8"/>
  <c r="I29" i="8" s="1"/>
  <c r="AB243" i="10"/>
  <c r="AB182" i="10"/>
  <c r="AB271" i="10"/>
  <c r="AB149" i="10"/>
  <c r="AB141" i="10"/>
  <c r="AB24" i="10"/>
  <c r="AB209" i="10"/>
  <c r="AB65" i="10"/>
  <c r="AB32" i="10"/>
  <c r="AB190" i="10"/>
  <c r="AB51" i="10"/>
  <c r="AB257" i="10"/>
  <c r="AB92" i="10"/>
  <c r="AB73" i="10"/>
  <c r="H16" i="10"/>
  <c r="AB168" i="10"/>
  <c r="AB127" i="10"/>
  <c r="Q214" i="10"/>
  <c r="Q173" i="10"/>
  <c r="Q132" i="10"/>
  <c r="Q37" i="10"/>
  <c r="Q154" i="10"/>
  <c r="Q143" i="10"/>
  <c r="Q184" i="10"/>
  <c r="Q26" i="10"/>
  <c r="Q276" i="10"/>
  <c r="Q195" i="10"/>
  <c r="Q67" i="10"/>
  <c r="Q78" i="10"/>
  <c r="Q97" i="10"/>
  <c r="Q56" i="10"/>
  <c r="Q262" i="10"/>
  <c r="Q248" i="10"/>
  <c r="AB270" i="10"/>
  <c r="AB140" i="10"/>
  <c r="H15" i="10"/>
  <c r="AB181" i="10"/>
  <c r="AB91" i="10"/>
  <c r="AB50" i="10"/>
  <c r="AB208" i="10"/>
  <c r="AB167" i="10"/>
  <c r="AB256" i="10"/>
  <c r="AB72" i="10"/>
  <c r="AB126" i="10"/>
  <c r="AB31" i="10"/>
  <c r="AB189" i="10"/>
  <c r="AB242" i="10"/>
  <c r="AB23" i="10"/>
  <c r="AB64" i="10"/>
  <c r="AB148" i="10"/>
  <c r="AF271" i="10"/>
  <c r="AF182" i="10"/>
  <c r="L16" i="10"/>
  <c r="AF65" i="10"/>
  <c r="AF51" i="10"/>
  <c r="AF190" i="10"/>
  <c r="AF73" i="10"/>
  <c r="AF141" i="10"/>
  <c r="AF149" i="10"/>
  <c r="AF243" i="10"/>
  <c r="AF32" i="10"/>
  <c r="AF257" i="10"/>
  <c r="AF92" i="10"/>
  <c r="AF209" i="10"/>
  <c r="AF168" i="10"/>
  <c r="AF24" i="10"/>
  <c r="AF127" i="10"/>
  <c r="F19" i="7"/>
  <c r="F30" i="7"/>
  <c r="F80" i="7"/>
  <c r="F65" i="7"/>
  <c r="F94" i="7"/>
  <c r="F51" i="7"/>
  <c r="AE270" i="10"/>
  <c r="K15" i="10"/>
  <c r="AE181" i="10"/>
  <c r="AE23" i="10"/>
  <c r="AE242" i="10"/>
  <c r="AE208" i="10"/>
  <c r="AE148" i="10"/>
  <c r="AE91" i="10"/>
  <c r="AE72" i="10"/>
  <c r="AE64" i="10"/>
  <c r="AE140" i="10"/>
  <c r="AE50" i="10"/>
  <c r="AE167" i="10"/>
  <c r="AE31" i="10"/>
  <c r="AE126" i="10"/>
  <c r="AE256" i="10"/>
  <c r="AE189" i="10"/>
  <c r="Z38" i="8"/>
  <c r="F44" i="8" s="1"/>
  <c r="Z118" i="8"/>
  <c r="F124" i="8" s="1"/>
  <c r="F16" i="8"/>
  <c r="Z24" i="8"/>
  <c r="F30" i="8" s="1"/>
  <c r="Z85" i="8"/>
  <c r="F91" i="8" s="1"/>
  <c r="Z71" i="8"/>
  <c r="F77" i="8" s="1"/>
  <c r="Z104" i="8"/>
  <c r="F110" i="8" s="1"/>
  <c r="Z132" i="8"/>
  <c r="F138" i="8" s="1"/>
  <c r="Z57" i="8"/>
  <c r="F63" i="8" s="1"/>
  <c r="O270" i="9"/>
  <c r="O221" i="9"/>
  <c r="O191" i="9"/>
  <c r="O67" i="9"/>
  <c r="O180" i="9"/>
  <c r="O26" i="9"/>
  <c r="O284" i="9"/>
  <c r="AN196" i="9"/>
  <c r="AN250" i="9"/>
  <c r="T15" i="9"/>
  <c r="AN278" i="9"/>
  <c r="AN133" i="9"/>
  <c r="AN72" i="9"/>
  <c r="AN174" i="9"/>
  <c r="AN188" i="9"/>
  <c r="AN155" i="9"/>
  <c r="AN50" i="9"/>
  <c r="AN264" i="9"/>
  <c r="AN64" i="9"/>
  <c r="AN23" i="9"/>
  <c r="AN31" i="9"/>
  <c r="AN147" i="9"/>
  <c r="AN215" i="9"/>
  <c r="AN91" i="9"/>
  <c r="S104" i="8"/>
  <c r="S85" i="8"/>
  <c r="S71" i="8"/>
  <c r="S57" i="8"/>
  <c r="S118" i="8"/>
  <c r="S24" i="8"/>
  <c r="S132" i="8"/>
  <c r="S38" i="8"/>
  <c r="T251" i="9"/>
  <c r="T265" i="9"/>
  <c r="T189" i="9"/>
  <c r="T175" i="9"/>
  <c r="T73" i="9"/>
  <c r="T156" i="9"/>
  <c r="T32" i="9"/>
  <c r="T134" i="9"/>
  <c r="T51" i="9"/>
  <c r="T148" i="9"/>
  <c r="T216" i="9"/>
  <c r="T92" i="9"/>
  <c r="T197" i="9"/>
  <c r="T24" i="9"/>
  <c r="T65" i="9"/>
  <c r="T279" i="9"/>
  <c r="E15" i="11"/>
  <c r="Y182" i="11"/>
  <c r="Y64" i="11"/>
  <c r="Y125" i="11"/>
  <c r="Y213" i="11"/>
  <c r="Y168" i="11"/>
  <c r="Y72" i="11"/>
  <c r="Y147" i="11"/>
  <c r="Y50" i="11"/>
  <c r="Y243" i="11"/>
  <c r="Y271" i="11"/>
  <c r="Y23" i="11"/>
  <c r="Y257" i="11"/>
  <c r="Y139" i="11"/>
  <c r="Y91" i="11"/>
  <c r="Y31" i="11"/>
  <c r="Y190" i="11"/>
  <c r="T131" i="8"/>
  <c r="T84" i="8"/>
  <c r="T117" i="8"/>
  <c r="T56" i="8"/>
  <c r="T70" i="8"/>
  <c r="T103" i="8"/>
  <c r="T23" i="8"/>
  <c r="T37" i="8"/>
  <c r="K31" i="7"/>
  <c r="K52" i="7"/>
  <c r="K20" i="7"/>
  <c r="K95" i="7"/>
  <c r="K66" i="7"/>
  <c r="K81" i="7"/>
  <c r="H104" i="8"/>
  <c r="H24" i="8"/>
  <c r="H57" i="8"/>
  <c r="H118" i="8"/>
  <c r="H85" i="8"/>
  <c r="H38" i="8"/>
  <c r="H132" i="8"/>
  <c r="H71" i="8"/>
  <c r="AD256" i="10"/>
  <c r="AD126" i="10"/>
  <c r="AD167" i="10"/>
  <c r="AD31" i="10"/>
  <c r="AD242" i="10"/>
  <c r="J15" i="10"/>
  <c r="AD50" i="10"/>
  <c r="AD23" i="10"/>
  <c r="AD64" i="10"/>
  <c r="AD181" i="10"/>
  <c r="AD270" i="10"/>
  <c r="AD91" i="10"/>
  <c r="AD148" i="10"/>
  <c r="AD208" i="10"/>
  <c r="AD189" i="10"/>
  <c r="AD72" i="10"/>
  <c r="AD140" i="10"/>
  <c r="AA56" i="8"/>
  <c r="G62" i="8" s="1"/>
  <c r="AA131" i="8"/>
  <c r="G137" i="8" s="1"/>
  <c r="AA84" i="8"/>
  <c r="G90" i="8" s="1"/>
  <c r="AA37" i="8"/>
  <c r="G43" i="8" s="1"/>
  <c r="AA117" i="8"/>
  <c r="G123" i="8" s="1"/>
  <c r="AA70" i="8"/>
  <c r="G76" i="8" s="1"/>
  <c r="AA23" i="8"/>
  <c r="G29" i="8" s="1"/>
  <c r="G15" i="8"/>
  <c r="AA103" i="8"/>
  <c r="G109" i="8" s="1"/>
  <c r="AI19" i="7"/>
  <c r="AI30" i="7"/>
  <c r="O11" i="7"/>
  <c r="O24" i="7" s="1"/>
  <c r="O35" i="7" s="1"/>
  <c r="O57" i="7" s="1"/>
  <c r="O71" i="7" s="1"/>
  <c r="O86" i="7" s="1"/>
  <c r="O100" i="7" s="1"/>
  <c r="U15" i="11"/>
  <c r="AO182" i="11"/>
  <c r="AO72" i="11"/>
  <c r="AO271" i="11"/>
  <c r="AO243" i="11"/>
  <c r="AO139" i="11"/>
  <c r="AO64" i="11"/>
  <c r="AO168" i="11"/>
  <c r="AO23" i="11"/>
  <c r="AO147" i="11"/>
  <c r="AO213" i="11"/>
  <c r="AO257" i="11"/>
  <c r="AO50" i="11"/>
  <c r="AO91" i="11"/>
  <c r="AO125" i="11"/>
  <c r="AO31" i="11"/>
  <c r="AO190" i="11"/>
  <c r="L264" i="9"/>
  <c r="L278" i="9"/>
  <c r="L174" i="9"/>
  <c r="L72" i="9"/>
  <c r="L133" i="9"/>
  <c r="L215" i="9"/>
  <c r="L50" i="9"/>
  <c r="L23" i="9"/>
  <c r="L64" i="9"/>
  <c r="L31" i="9"/>
  <c r="L155" i="9"/>
  <c r="L196" i="9"/>
  <c r="L188" i="9"/>
  <c r="L147" i="9"/>
  <c r="L250" i="9"/>
  <c r="L91" i="9"/>
  <c r="E85" i="8"/>
  <c r="E71" i="8"/>
  <c r="E118" i="8"/>
  <c r="E24" i="8"/>
  <c r="E104" i="8"/>
  <c r="E38" i="8"/>
  <c r="E132" i="8"/>
  <c r="E57" i="8"/>
  <c r="H117" i="8"/>
  <c r="H103" i="8"/>
  <c r="H70" i="8"/>
  <c r="H23" i="8"/>
  <c r="H131" i="8"/>
  <c r="H84" i="8"/>
  <c r="H56" i="8"/>
  <c r="H37" i="8"/>
  <c r="U140" i="9"/>
  <c r="P95" i="7"/>
  <c r="P66" i="7"/>
  <c r="P20" i="7"/>
  <c r="P31" i="7"/>
  <c r="P81" i="7"/>
  <c r="P52" i="7"/>
  <c r="K188" i="9"/>
  <c r="K31" i="9"/>
  <c r="K264" i="9"/>
  <c r="K133" i="9"/>
  <c r="K278" i="9"/>
  <c r="K64" i="9"/>
  <c r="K50" i="9"/>
  <c r="K215" i="9"/>
  <c r="K72" i="9"/>
  <c r="K196" i="9"/>
  <c r="K174" i="9"/>
  <c r="K155" i="9"/>
  <c r="K147" i="9"/>
  <c r="K23" i="9"/>
  <c r="K91" i="9"/>
  <c r="K250" i="9"/>
  <c r="S278" i="9"/>
  <c r="S155" i="9"/>
  <c r="S196" i="9"/>
  <c r="S91" i="9"/>
  <c r="S147" i="9"/>
  <c r="S31" i="9"/>
  <c r="S188" i="9"/>
  <c r="S72" i="9"/>
  <c r="S264" i="9"/>
  <c r="S64" i="9"/>
  <c r="S215" i="9"/>
  <c r="S250" i="9"/>
  <c r="S23" i="9"/>
  <c r="S133" i="9"/>
  <c r="S174" i="9"/>
  <c r="S50" i="9"/>
  <c r="Z258" i="11"/>
  <c r="Z126" i="11"/>
  <c r="Z214" i="11"/>
  <c r="Z272" i="11"/>
  <c r="Z183" i="11"/>
  <c r="Z148" i="11"/>
  <c r="Z32" i="11"/>
  <c r="Z73" i="11"/>
  <c r="F16" i="11"/>
  <c r="Z191" i="11"/>
  <c r="Z169" i="11"/>
  <c r="Z140" i="11"/>
  <c r="Z244" i="11"/>
  <c r="Z24" i="11"/>
  <c r="Z92" i="11"/>
  <c r="Z65" i="11"/>
  <c r="Z51" i="11"/>
  <c r="T12" i="7"/>
  <c r="T25" i="7" s="1"/>
  <c r="T36" i="7" s="1"/>
  <c r="T58" i="7" s="1"/>
  <c r="T72" i="7" s="1"/>
  <c r="T87" i="7" s="1"/>
  <c r="T101" i="7" s="1"/>
  <c r="AN20" i="7"/>
  <c r="AN31" i="7"/>
  <c r="D12" i="7"/>
  <c r="D25" i="7" s="1"/>
  <c r="D36" i="7" s="1"/>
  <c r="D58" i="7" s="1"/>
  <c r="D72" i="7" s="1"/>
  <c r="D87" i="7" s="1"/>
  <c r="D101" i="7" s="1"/>
  <c r="X31" i="7"/>
  <c r="X20" i="7"/>
  <c r="H167" i="10"/>
  <c r="H31" i="10"/>
  <c r="H208" i="10"/>
  <c r="H72" i="10"/>
  <c r="H242" i="10"/>
  <c r="H140" i="10"/>
  <c r="H126" i="10"/>
  <c r="H181" i="10"/>
  <c r="H148" i="10"/>
  <c r="H64" i="10"/>
  <c r="H23" i="10"/>
  <c r="H270" i="10"/>
  <c r="H50" i="10"/>
  <c r="H189" i="10"/>
  <c r="H256" i="10"/>
  <c r="H91" i="10"/>
  <c r="R27" i="9"/>
  <c r="P215" i="9"/>
  <c r="P250" i="9"/>
  <c r="P278" i="9"/>
  <c r="P155" i="9"/>
  <c r="P50" i="9"/>
  <c r="P91" i="9"/>
  <c r="P188" i="9"/>
  <c r="P147" i="9"/>
  <c r="P64" i="9"/>
  <c r="P133" i="9"/>
  <c r="P196" i="9"/>
  <c r="P31" i="9"/>
  <c r="P264" i="9"/>
  <c r="P174" i="9"/>
  <c r="P72" i="9"/>
  <c r="P23" i="9"/>
  <c r="G263" i="11"/>
  <c r="G153" i="11"/>
  <c r="G67" i="11"/>
  <c r="G219" i="11"/>
  <c r="G56" i="11"/>
  <c r="G131" i="11"/>
  <c r="G196" i="11"/>
  <c r="G249" i="11"/>
  <c r="G37" i="11"/>
  <c r="G78" i="11"/>
  <c r="G174" i="11"/>
  <c r="G142" i="11"/>
  <c r="G26" i="11"/>
  <c r="G185" i="11"/>
  <c r="G97" i="11"/>
  <c r="G277" i="11"/>
  <c r="U203" i="9"/>
  <c r="I215" i="10"/>
  <c r="P132" i="8"/>
  <c r="P104" i="8"/>
  <c r="P85" i="8"/>
  <c r="P38" i="8"/>
  <c r="P71" i="8"/>
  <c r="P118" i="8"/>
  <c r="P57" i="8"/>
  <c r="P24" i="8"/>
  <c r="U213" i="11"/>
  <c r="U72" i="11"/>
  <c r="U139" i="11"/>
  <c r="U243" i="11"/>
  <c r="U91" i="11"/>
  <c r="U147" i="11"/>
  <c r="U50" i="11"/>
  <c r="U190" i="11"/>
  <c r="U125" i="11"/>
  <c r="U257" i="11"/>
  <c r="U168" i="11"/>
  <c r="U64" i="11"/>
  <c r="U182" i="11"/>
  <c r="U271" i="11"/>
  <c r="U23" i="11"/>
  <c r="U31" i="11"/>
  <c r="P242" i="10"/>
  <c r="P91" i="10"/>
  <c r="P148" i="10"/>
  <c r="P270" i="10"/>
  <c r="P256" i="10"/>
  <c r="P181" i="10"/>
  <c r="P64" i="10"/>
  <c r="P23" i="10"/>
  <c r="P50" i="10"/>
  <c r="P126" i="10"/>
  <c r="P189" i="10"/>
  <c r="P140" i="10"/>
  <c r="P72" i="10"/>
  <c r="P167" i="10"/>
  <c r="P208" i="10"/>
  <c r="P31" i="10"/>
  <c r="D131" i="8"/>
  <c r="D23" i="8"/>
  <c r="D37" i="8"/>
  <c r="D56" i="8"/>
  <c r="D84" i="8"/>
  <c r="D117" i="8"/>
  <c r="D103" i="8"/>
  <c r="D70" i="8"/>
  <c r="Q256" i="10"/>
  <c r="Q242" i="10"/>
  <c r="Q208" i="10"/>
  <c r="Q270" i="10"/>
  <c r="Q189" i="10"/>
  <c r="Q140" i="10"/>
  <c r="Q72" i="10"/>
  <c r="Q148" i="10"/>
  <c r="Q64" i="10"/>
  <c r="Q23" i="10"/>
  <c r="Q126" i="10"/>
  <c r="Q50" i="10"/>
  <c r="Q31" i="10"/>
  <c r="Q91" i="10"/>
  <c r="Q167" i="10"/>
  <c r="Q181" i="10"/>
  <c r="O94" i="7"/>
  <c r="O51" i="7"/>
  <c r="O30" i="7"/>
  <c r="O80" i="7"/>
  <c r="O65" i="7"/>
  <c r="O19" i="7"/>
  <c r="X272" i="11"/>
  <c r="X140" i="11"/>
  <c r="X183" i="11"/>
  <c r="X73" i="11"/>
  <c r="X148" i="11"/>
  <c r="X258" i="11"/>
  <c r="X214" i="11"/>
  <c r="X92" i="11"/>
  <c r="X126" i="11"/>
  <c r="X24" i="11"/>
  <c r="X191" i="11"/>
  <c r="X244" i="11"/>
  <c r="X32" i="11"/>
  <c r="X51" i="11"/>
  <c r="X65" i="11"/>
  <c r="D16" i="11"/>
  <c r="X169" i="11"/>
  <c r="O278" i="9"/>
  <c r="O188" i="9"/>
  <c r="O147" i="9"/>
  <c r="O64" i="9"/>
  <c r="O264" i="9"/>
  <c r="O72" i="9"/>
  <c r="O215" i="9"/>
  <c r="O50" i="9"/>
  <c r="O133" i="9"/>
  <c r="O31" i="9"/>
  <c r="O23" i="9"/>
  <c r="O174" i="9"/>
  <c r="O155" i="9"/>
  <c r="O91" i="9"/>
  <c r="O196" i="9"/>
  <c r="O250" i="9"/>
  <c r="J257" i="10"/>
  <c r="J182" i="10"/>
  <c r="J65" i="10"/>
  <c r="J209" i="10"/>
  <c r="J24" i="10"/>
  <c r="J168" i="10"/>
  <c r="J92" i="10"/>
  <c r="J127" i="10"/>
  <c r="J73" i="10"/>
  <c r="J149" i="10"/>
  <c r="J141" i="10"/>
  <c r="J190" i="10"/>
  <c r="J32" i="10"/>
  <c r="J51" i="10"/>
  <c r="J243" i="10"/>
  <c r="J271" i="10"/>
  <c r="AK132" i="8"/>
  <c r="Q138" i="8" s="1"/>
  <c r="AK71" i="8"/>
  <c r="Q77" i="8" s="1"/>
  <c r="AK104" i="8"/>
  <c r="Q110" i="8" s="1"/>
  <c r="AK118" i="8"/>
  <c r="Q124" i="8" s="1"/>
  <c r="Q16" i="8"/>
  <c r="AK57" i="8"/>
  <c r="Q63" i="8" s="1"/>
  <c r="AK24" i="8"/>
  <c r="Q30" i="8" s="1"/>
  <c r="AK85" i="8"/>
  <c r="Q91" i="8" s="1"/>
  <c r="AK38" i="8"/>
  <c r="Q44" i="8" s="1"/>
  <c r="Q183" i="11"/>
  <c r="Q51" i="11"/>
  <c r="Q191" i="11"/>
  <c r="Q65" i="11"/>
  <c r="Q244" i="11"/>
  <c r="Q92" i="11"/>
  <c r="Q32" i="11"/>
  <c r="Q73" i="11"/>
  <c r="Q169" i="11"/>
  <c r="Q258" i="11"/>
  <c r="Q140" i="11"/>
  <c r="Q214" i="11"/>
  <c r="Q24" i="11"/>
  <c r="Q148" i="11"/>
  <c r="Q272" i="11"/>
  <c r="Q126" i="11"/>
  <c r="O98" i="10"/>
  <c r="D213" i="11"/>
  <c r="D72" i="11"/>
  <c r="D243" i="11"/>
  <c r="D91" i="11"/>
  <c r="D271" i="11"/>
  <c r="D139" i="11"/>
  <c r="D125" i="11"/>
  <c r="D168" i="11"/>
  <c r="D64" i="11"/>
  <c r="D31" i="11"/>
  <c r="D182" i="11"/>
  <c r="D147" i="11"/>
  <c r="D190" i="11"/>
  <c r="D50" i="11"/>
  <c r="D23" i="11"/>
  <c r="D257" i="11"/>
  <c r="AA209" i="10"/>
  <c r="AA73" i="10"/>
  <c r="AA271" i="10"/>
  <c r="AA141" i="10"/>
  <c r="AA168" i="10"/>
  <c r="AA65" i="10"/>
  <c r="AA182" i="10"/>
  <c r="AA51" i="10"/>
  <c r="AA32" i="10"/>
  <c r="G16" i="10"/>
  <c r="AA149" i="10"/>
  <c r="AA257" i="10"/>
  <c r="AA190" i="10"/>
  <c r="AA92" i="10"/>
  <c r="AA243" i="10"/>
  <c r="AA127" i="10"/>
  <c r="AA24" i="10"/>
  <c r="O133" i="10"/>
  <c r="H220" i="11"/>
  <c r="F271" i="10"/>
  <c r="F257" i="10"/>
  <c r="F149" i="10"/>
  <c r="F141" i="10"/>
  <c r="F73" i="10"/>
  <c r="F24" i="10"/>
  <c r="F243" i="10"/>
  <c r="F65" i="10"/>
  <c r="F209" i="10"/>
  <c r="F182" i="10"/>
  <c r="F51" i="10"/>
  <c r="F32" i="10"/>
  <c r="F190" i="10"/>
  <c r="F92" i="10"/>
  <c r="F127" i="10"/>
  <c r="F168" i="10"/>
  <c r="Z168" i="11"/>
  <c r="Z31" i="11"/>
  <c r="F15" i="11"/>
  <c r="Z182" i="11"/>
  <c r="Z50" i="11"/>
  <c r="Z213" i="11"/>
  <c r="Z72" i="11"/>
  <c r="Z64" i="11"/>
  <c r="Z125" i="11"/>
  <c r="Z147" i="11"/>
  <c r="Z271" i="11"/>
  <c r="Z243" i="11"/>
  <c r="Z257" i="11"/>
  <c r="Z190" i="11"/>
  <c r="Z91" i="11"/>
  <c r="Z139" i="11"/>
  <c r="Z23" i="11"/>
  <c r="S242" i="10"/>
  <c r="S208" i="10"/>
  <c r="S189" i="10"/>
  <c r="S140" i="10"/>
  <c r="S126" i="10"/>
  <c r="S91" i="10"/>
  <c r="S72" i="10"/>
  <c r="S270" i="10"/>
  <c r="S167" i="10"/>
  <c r="S64" i="10"/>
  <c r="S256" i="10"/>
  <c r="S23" i="10"/>
  <c r="S50" i="10"/>
  <c r="S31" i="10"/>
  <c r="S148" i="10"/>
  <c r="S181" i="10"/>
  <c r="M197" i="9"/>
  <c r="M251" i="9"/>
  <c r="M156" i="9"/>
  <c r="M24" i="9"/>
  <c r="M148" i="9"/>
  <c r="M216" i="9"/>
  <c r="M92" i="9"/>
  <c r="M279" i="9"/>
  <c r="M175" i="9"/>
  <c r="M189" i="9"/>
  <c r="M65" i="9"/>
  <c r="M32" i="9"/>
  <c r="M134" i="9"/>
  <c r="M51" i="9"/>
  <c r="M265" i="9"/>
  <c r="M73" i="9"/>
  <c r="R243" i="11"/>
  <c r="R91" i="11"/>
  <c r="R257" i="11"/>
  <c r="R125" i="11"/>
  <c r="R147" i="11"/>
  <c r="R23" i="11"/>
  <c r="R139" i="11"/>
  <c r="R182" i="11"/>
  <c r="R72" i="11"/>
  <c r="R271" i="11"/>
  <c r="R31" i="11"/>
  <c r="R190" i="11"/>
  <c r="R168" i="11"/>
  <c r="R213" i="11"/>
  <c r="R64" i="11"/>
  <c r="R50" i="11"/>
  <c r="L15" i="8"/>
  <c r="AF37" i="8"/>
  <c r="L43" i="8" s="1"/>
  <c r="AF103" i="8"/>
  <c r="L109" i="8" s="1"/>
  <c r="AF131" i="8"/>
  <c r="L137" i="8" s="1"/>
  <c r="AF23" i="8"/>
  <c r="L29" i="8" s="1"/>
  <c r="AF117" i="8"/>
  <c r="L123" i="8" s="1"/>
  <c r="AF56" i="8"/>
  <c r="L62" i="8" s="1"/>
  <c r="AF70" i="8"/>
  <c r="L76" i="8" s="1"/>
  <c r="AF84" i="8"/>
  <c r="L90" i="8" s="1"/>
  <c r="AE271" i="11"/>
  <c r="AE139" i="11"/>
  <c r="AE147" i="11"/>
  <c r="AE23" i="11"/>
  <c r="AE190" i="11"/>
  <c r="AE91" i="11"/>
  <c r="AE50" i="11"/>
  <c r="AE31" i="11"/>
  <c r="AE257" i="11"/>
  <c r="AE168" i="11"/>
  <c r="AE213" i="11"/>
  <c r="AE182" i="11"/>
  <c r="AE125" i="11"/>
  <c r="AE72" i="11"/>
  <c r="K15" i="11"/>
  <c r="AE64" i="11"/>
  <c r="AE243" i="11"/>
  <c r="U162" i="9"/>
  <c r="I174" i="10"/>
  <c r="S279" i="9"/>
  <c r="S265" i="9"/>
  <c r="S189" i="9"/>
  <c r="S92" i="9"/>
  <c r="S175" i="9"/>
  <c r="S73" i="9"/>
  <c r="S156" i="9"/>
  <c r="S51" i="9"/>
  <c r="S251" i="9"/>
  <c r="S148" i="9"/>
  <c r="S216" i="9"/>
  <c r="S32" i="9"/>
  <c r="S24" i="9"/>
  <c r="S197" i="9"/>
  <c r="S134" i="9"/>
  <c r="S65" i="9"/>
  <c r="AG91" i="9"/>
  <c r="AG147" i="9"/>
  <c r="AG250" i="9"/>
  <c r="AG64" i="9"/>
  <c r="AG264" i="9"/>
  <c r="AG50" i="9"/>
  <c r="M15" i="9"/>
  <c r="AG196" i="9"/>
  <c r="AG155" i="9"/>
  <c r="AG72" i="9"/>
  <c r="AG174" i="9"/>
  <c r="AG278" i="9"/>
  <c r="AG31" i="9"/>
  <c r="AG188" i="9"/>
  <c r="AG133" i="9"/>
  <c r="AG23" i="9"/>
  <c r="AG215" i="9"/>
  <c r="M190" i="10"/>
  <c r="M65" i="10"/>
  <c r="M257" i="10"/>
  <c r="M127" i="10"/>
  <c r="M271" i="10"/>
  <c r="M182" i="10"/>
  <c r="M168" i="10"/>
  <c r="M209" i="10"/>
  <c r="M51" i="10"/>
  <c r="M141" i="10"/>
  <c r="M92" i="10"/>
  <c r="M149" i="10"/>
  <c r="M24" i="10"/>
  <c r="M73" i="10"/>
  <c r="M243" i="10"/>
  <c r="M32" i="10"/>
  <c r="H81" i="7"/>
  <c r="H52" i="7"/>
  <c r="H31" i="7"/>
  <c r="H66" i="7"/>
  <c r="H95" i="7"/>
  <c r="H20" i="7"/>
  <c r="W251" i="9"/>
  <c r="W265" i="9"/>
  <c r="W216" i="9"/>
  <c r="W175" i="9"/>
  <c r="W65" i="9"/>
  <c r="W32" i="9"/>
  <c r="W134" i="9"/>
  <c r="W189" i="9"/>
  <c r="W73" i="9"/>
  <c r="W197" i="9"/>
  <c r="W24" i="9"/>
  <c r="W156" i="9"/>
  <c r="W92" i="9"/>
  <c r="W51" i="9"/>
  <c r="W279" i="9"/>
  <c r="W148" i="9"/>
  <c r="E265" i="9"/>
  <c r="E279" i="9"/>
  <c r="E175" i="9"/>
  <c r="E197" i="9"/>
  <c r="E189" i="9"/>
  <c r="E73" i="9"/>
  <c r="E134" i="9"/>
  <c r="E216" i="9"/>
  <c r="E251" i="9"/>
  <c r="E51" i="9"/>
  <c r="E148" i="9"/>
  <c r="E92" i="9"/>
  <c r="E32" i="9"/>
  <c r="E156" i="9"/>
  <c r="E65" i="9"/>
  <c r="E24" i="9"/>
  <c r="U271" i="10"/>
  <c r="U141" i="10"/>
  <c r="U182" i="10"/>
  <c r="U32" i="10"/>
  <c r="U243" i="10"/>
  <c r="U209" i="10"/>
  <c r="U168" i="10"/>
  <c r="U190" i="10"/>
  <c r="U127" i="10"/>
  <c r="U92" i="10"/>
  <c r="U24" i="10"/>
  <c r="U65" i="10"/>
  <c r="U51" i="10"/>
  <c r="U257" i="10"/>
  <c r="U73" i="10"/>
  <c r="U149" i="10"/>
  <c r="AG168" i="10"/>
  <c r="AG209" i="10"/>
  <c r="AG257" i="10"/>
  <c r="AG190" i="10"/>
  <c r="M16" i="10"/>
  <c r="AG65" i="10"/>
  <c r="AG73" i="10"/>
  <c r="AG182" i="10"/>
  <c r="AG51" i="10"/>
  <c r="AG271" i="10"/>
  <c r="AG243" i="10"/>
  <c r="AG32" i="10"/>
  <c r="AG141" i="10"/>
  <c r="AG127" i="10"/>
  <c r="AG149" i="10"/>
  <c r="AG92" i="10"/>
  <c r="AG24" i="10"/>
  <c r="Q95" i="7"/>
  <c r="Q81" i="7"/>
  <c r="Q20" i="7"/>
  <c r="Q31" i="7"/>
  <c r="Q52" i="7"/>
  <c r="Q66" i="7"/>
  <c r="K140" i="9"/>
  <c r="U68" i="9"/>
  <c r="L192" i="9"/>
  <c r="O57" i="10"/>
  <c r="O277" i="10"/>
  <c r="I79" i="10"/>
  <c r="V11" i="7"/>
  <c r="V24" i="7" s="1"/>
  <c r="V35" i="7" s="1"/>
  <c r="V57" i="7" s="1"/>
  <c r="V71" i="7" s="1"/>
  <c r="V86" i="7" s="1"/>
  <c r="V100" i="7" s="1"/>
  <c r="AP30" i="7"/>
  <c r="AP19" i="7"/>
  <c r="M103" i="8"/>
  <c r="M37" i="8"/>
  <c r="M70" i="8"/>
  <c r="M23" i="8"/>
  <c r="M131" i="8"/>
  <c r="M84" i="8"/>
  <c r="M56" i="8"/>
  <c r="M117" i="8"/>
  <c r="AI279" i="9"/>
  <c r="O16" i="9"/>
  <c r="AI189" i="9"/>
  <c r="AI92" i="9"/>
  <c r="AI156" i="9"/>
  <c r="AI73" i="9"/>
  <c r="AI216" i="9"/>
  <c r="AI51" i="9"/>
  <c r="AI175" i="9"/>
  <c r="AI265" i="9"/>
  <c r="AI197" i="9"/>
  <c r="AI148" i="9"/>
  <c r="AI65" i="9"/>
  <c r="AI134" i="9"/>
  <c r="AI24" i="9"/>
  <c r="AI32" i="9"/>
  <c r="AI251" i="9"/>
  <c r="Z278" i="9"/>
  <c r="F15" i="9"/>
  <c r="Z188" i="9"/>
  <c r="Z264" i="9"/>
  <c r="Z91" i="9"/>
  <c r="Z133" i="9"/>
  <c r="Z215" i="9"/>
  <c r="Z72" i="9"/>
  <c r="Z64" i="9"/>
  <c r="Z250" i="9"/>
  <c r="Z174" i="9"/>
  <c r="Z155" i="9"/>
  <c r="Z147" i="9"/>
  <c r="Z196" i="9"/>
  <c r="Z50" i="9"/>
  <c r="Z31" i="9"/>
  <c r="Z23" i="9"/>
  <c r="P16" i="8"/>
  <c r="AJ57" i="8"/>
  <c r="P63" i="8" s="1"/>
  <c r="AJ85" i="8"/>
  <c r="P91" i="8" s="1"/>
  <c r="AJ132" i="8"/>
  <c r="P138" i="8" s="1"/>
  <c r="AJ104" i="8"/>
  <c r="P110" i="8" s="1"/>
  <c r="AJ24" i="8"/>
  <c r="P30" i="8" s="1"/>
  <c r="AJ38" i="8"/>
  <c r="P44" i="8" s="1"/>
  <c r="AJ71" i="8"/>
  <c r="P77" i="8" s="1"/>
  <c r="AJ118" i="8"/>
  <c r="P124" i="8" s="1"/>
  <c r="G15" i="10"/>
  <c r="AA208" i="10"/>
  <c r="AA181" i="10"/>
  <c r="AA189" i="10"/>
  <c r="AA148" i="10"/>
  <c r="AA140" i="10"/>
  <c r="AA126" i="10"/>
  <c r="AA72" i="10"/>
  <c r="AA64" i="10"/>
  <c r="AA270" i="10"/>
  <c r="AA242" i="10"/>
  <c r="AA50" i="10"/>
  <c r="AA167" i="10"/>
  <c r="AA91" i="10"/>
  <c r="AA31" i="10"/>
  <c r="AA256" i="10"/>
  <c r="AA23" i="10"/>
  <c r="L148" i="9"/>
  <c r="L216" i="9"/>
  <c r="L92" i="9"/>
  <c r="L65" i="9"/>
  <c r="L175" i="9"/>
  <c r="L189" i="9"/>
  <c r="L279" i="9"/>
  <c r="L156" i="9"/>
  <c r="L134" i="9"/>
  <c r="L265" i="9"/>
  <c r="L24" i="9"/>
  <c r="L51" i="9"/>
  <c r="L251" i="9"/>
  <c r="L73" i="9"/>
  <c r="L197" i="9"/>
  <c r="L32" i="9"/>
  <c r="R279" i="9"/>
  <c r="R265" i="9"/>
  <c r="R189" i="9"/>
  <c r="R73" i="9"/>
  <c r="R156" i="9"/>
  <c r="R51" i="9"/>
  <c r="R251" i="9"/>
  <c r="R134" i="9"/>
  <c r="R216" i="9"/>
  <c r="R92" i="9"/>
  <c r="R32" i="9"/>
  <c r="R24" i="9"/>
  <c r="R175" i="9"/>
  <c r="R197" i="9"/>
  <c r="R65" i="9"/>
  <c r="R148" i="9"/>
  <c r="I117" i="8"/>
  <c r="I70" i="8"/>
  <c r="I103" i="8"/>
  <c r="I56" i="8"/>
  <c r="I23" i="8"/>
  <c r="I131" i="8"/>
  <c r="I37" i="8"/>
  <c r="I84" i="8"/>
  <c r="O191" i="11"/>
  <c r="O65" i="11"/>
  <c r="O214" i="11"/>
  <c r="O73" i="11"/>
  <c r="O258" i="11"/>
  <c r="O126" i="11"/>
  <c r="O272" i="11"/>
  <c r="O92" i="11"/>
  <c r="O148" i="11"/>
  <c r="O24" i="11"/>
  <c r="O51" i="11"/>
  <c r="O244" i="11"/>
  <c r="O140" i="11"/>
  <c r="O32" i="11"/>
  <c r="O183" i="11"/>
  <c r="O169" i="11"/>
  <c r="O95" i="7"/>
  <c r="O66" i="7"/>
  <c r="O20" i="7"/>
  <c r="O81" i="7"/>
  <c r="O31" i="7"/>
  <c r="O52" i="7"/>
  <c r="AL131" i="8"/>
  <c r="R137" i="8" s="1"/>
  <c r="AL70" i="8"/>
  <c r="R76" i="8" s="1"/>
  <c r="AL84" i="8"/>
  <c r="R90" i="8" s="1"/>
  <c r="R15" i="8"/>
  <c r="AL23" i="8"/>
  <c r="R29" i="8" s="1"/>
  <c r="AL117" i="8"/>
  <c r="R123" i="8" s="1"/>
  <c r="AL37" i="8"/>
  <c r="R43" i="8" s="1"/>
  <c r="AL56" i="8"/>
  <c r="R62" i="8" s="1"/>
  <c r="AL103" i="8"/>
  <c r="R109" i="8" s="1"/>
  <c r="W57" i="8"/>
  <c r="W71" i="8"/>
  <c r="W38" i="8"/>
  <c r="W24" i="8"/>
  <c r="W85" i="8"/>
  <c r="W132" i="8"/>
  <c r="W118" i="8"/>
  <c r="W104" i="8"/>
  <c r="N94" i="7"/>
  <c r="N19" i="7"/>
  <c r="N65" i="7"/>
  <c r="N80" i="7"/>
  <c r="N30" i="7"/>
  <c r="N51" i="7"/>
  <c r="N195" i="10"/>
  <c r="N214" i="10"/>
  <c r="N56" i="10"/>
  <c r="N184" i="10"/>
  <c r="N78" i="10"/>
  <c r="AN167" i="10"/>
  <c r="AN31" i="10"/>
  <c r="AN208" i="10"/>
  <c r="AN72" i="10"/>
  <c r="AN50" i="10"/>
  <c r="AN256" i="10"/>
  <c r="AN140" i="10"/>
  <c r="AN126" i="10"/>
  <c r="AN91" i="10"/>
  <c r="AN64" i="10"/>
  <c r="T15" i="10"/>
  <c r="AN181" i="10"/>
  <c r="AN270" i="10"/>
  <c r="AN189" i="10"/>
  <c r="AN23" i="10"/>
  <c r="AN148" i="10"/>
  <c r="AN242" i="10"/>
  <c r="Q197" i="9"/>
  <c r="Q134" i="9"/>
  <c r="Q156" i="9"/>
  <c r="Q251" i="9"/>
  <c r="Q92" i="9"/>
  <c r="Q189" i="9"/>
  <c r="Q175" i="9"/>
  <c r="Q73" i="9"/>
  <c r="Q32" i="9"/>
  <c r="Q24" i="9"/>
  <c r="Q216" i="9"/>
  <c r="Q51" i="9"/>
  <c r="Q65" i="9"/>
  <c r="Q279" i="9"/>
  <c r="Q148" i="9"/>
  <c r="Q265" i="9"/>
  <c r="P38" i="9"/>
  <c r="P68" i="9"/>
  <c r="P203" i="9"/>
  <c r="P285" i="9"/>
  <c r="P151" i="9"/>
  <c r="P257" i="9"/>
  <c r="P27" i="9"/>
  <c r="P181" i="9"/>
  <c r="P57" i="9"/>
  <c r="P98" i="9"/>
  <c r="X117" i="8"/>
  <c r="D123" i="8" s="1"/>
  <c r="X84" i="8"/>
  <c r="D90" i="8" s="1"/>
  <c r="X23" i="8"/>
  <c r="D29" i="8" s="1"/>
  <c r="X37" i="8"/>
  <c r="D43" i="8" s="1"/>
  <c r="D15" i="8"/>
  <c r="X70" i="8"/>
  <c r="D76" i="8" s="1"/>
  <c r="X103" i="8"/>
  <c r="D109" i="8" s="1"/>
  <c r="X56" i="8"/>
  <c r="D62" i="8" s="1"/>
  <c r="X131" i="8"/>
  <c r="D137" i="8" s="1"/>
  <c r="X167" i="10"/>
  <c r="X31" i="10"/>
  <c r="X208" i="10"/>
  <c r="X72" i="10"/>
  <c r="X148" i="10"/>
  <c r="X23" i="10"/>
  <c r="X189" i="10"/>
  <c r="X91" i="10"/>
  <c r="X270" i="10"/>
  <c r="X242" i="10"/>
  <c r="X181" i="10"/>
  <c r="X126" i="10"/>
  <c r="X50" i="10"/>
  <c r="X140" i="10"/>
  <c r="X64" i="10"/>
  <c r="D15" i="10"/>
  <c r="X256" i="10"/>
  <c r="AC20" i="7"/>
  <c r="AC31" i="7"/>
  <c r="I12" i="7"/>
  <c r="I25" i="7" s="1"/>
  <c r="I36" i="7" s="1"/>
  <c r="I58" i="7" s="1"/>
  <c r="I72" i="7" s="1"/>
  <c r="I87" i="7" s="1"/>
  <c r="I101" i="7" s="1"/>
  <c r="M242" i="10"/>
  <c r="M181" i="10"/>
  <c r="M31" i="10"/>
  <c r="M256" i="10"/>
  <c r="M167" i="10"/>
  <c r="M208" i="10"/>
  <c r="M140" i="10"/>
  <c r="M189" i="10"/>
  <c r="M126" i="10"/>
  <c r="M72" i="10"/>
  <c r="M148" i="10"/>
  <c r="M91" i="10"/>
  <c r="M64" i="10"/>
  <c r="M23" i="10"/>
  <c r="M50" i="10"/>
  <c r="M270" i="10"/>
  <c r="L244" i="11"/>
  <c r="L92" i="11"/>
  <c r="L258" i="11"/>
  <c r="L24" i="11"/>
  <c r="L191" i="11"/>
  <c r="L32" i="11"/>
  <c r="L51" i="11"/>
  <c r="L169" i="11"/>
  <c r="L140" i="11"/>
  <c r="L126" i="11"/>
  <c r="L272" i="11"/>
  <c r="L183" i="11"/>
  <c r="L148" i="11"/>
  <c r="L65" i="11"/>
  <c r="L214" i="11"/>
  <c r="L73" i="11"/>
  <c r="U222" i="9"/>
  <c r="U250" i="9"/>
  <c r="U215" i="9"/>
  <c r="U278" i="9"/>
  <c r="U50" i="9"/>
  <c r="U174" i="9"/>
  <c r="U155" i="9"/>
  <c r="U196" i="9"/>
  <c r="U23" i="9"/>
  <c r="U188" i="9"/>
  <c r="U264" i="9"/>
  <c r="U31" i="9"/>
  <c r="U133" i="9"/>
  <c r="U64" i="9"/>
  <c r="U147" i="9"/>
  <c r="U72" i="9"/>
  <c r="U91" i="9"/>
  <c r="I173" i="10"/>
  <c r="I214" i="10"/>
  <c r="I26" i="10"/>
  <c r="I154" i="10"/>
  <c r="I67" i="10"/>
  <c r="I37" i="10"/>
  <c r="AF191" i="11"/>
  <c r="AF65" i="11"/>
  <c r="AF24" i="11"/>
  <c r="L16" i="11"/>
  <c r="AF32" i="11"/>
  <c r="AF126" i="11"/>
  <c r="AF51" i="11"/>
  <c r="AF92" i="11"/>
  <c r="AF214" i="11"/>
  <c r="AF272" i="11"/>
  <c r="AF148" i="11"/>
  <c r="AF244" i="11"/>
  <c r="AF140" i="11"/>
  <c r="AF169" i="11"/>
  <c r="AF183" i="11"/>
  <c r="AF73" i="11"/>
  <c r="AF258" i="11"/>
  <c r="AF257" i="11"/>
  <c r="AF125" i="11"/>
  <c r="AF271" i="11"/>
  <c r="AF139" i="11"/>
  <c r="AF168" i="11"/>
  <c r="AF31" i="11"/>
  <c r="L15" i="11"/>
  <c r="AF147" i="11"/>
  <c r="AF23" i="11"/>
  <c r="AF190" i="11"/>
  <c r="AF91" i="11"/>
  <c r="AF50" i="11"/>
  <c r="AF64" i="11"/>
  <c r="AF213" i="11"/>
  <c r="AF182" i="11"/>
  <c r="AF72" i="11"/>
  <c r="AF243" i="11"/>
  <c r="N209" i="10"/>
  <c r="N257" i="10"/>
  <c r="N243" i="10"/>
  <c r="N168" i="10"/>
  <c r="N65" i="10"/>
  <c r="N24" i="10"/>
  <c r="N190" i="10"/>
  <c r="N141" i="10"/>
  <c r="N92" i="10"/>
  <c r="N51" i="10"/>
  <c r="N149" i="10"/>
  <c r="N182" i="10"/>
  <c r="N271" i="10"/>
  <c r="N32" i="10"/>
  <c r="N73" i="10"/>
  <c r="N127" i="10"/>
  <c r="L243" i="10"/>
  <c r="L127" i="10"/>
  <c r="L65" i="10"/>
  <c r="L209" i="10"/>
  <c r="L271" i="10"/>
  <c r="L257" i="10"/>
  <c r="L168" i="10"/>
  <c r="L92" i="10"/>
  <c r="L73" i="10"/>
  <c r="L141" i="10"/>
  <c r="L182" i="10"/>
  <c r="L149" i="10"/>
  <c r="L51" i="10"/>
  <c r="L24" i="10"/>
  <c r="L32" i="10"/>
  <c r="L190" i="10"/>
  <c r="S243" i="11"/>
  <c r="S91" i="11"/>
  <c r="S139" i="11"/>
  <c r="S182" i="11"/>
  <c r="S72" i="11"/>
  <c r="S23" i="11"/>
  <c r="S190" i="11"/>
  <c r="S168" i="11"/>
  <c r="S50" i="11"/>
  <c r="S271" i="11"/>
  <c r="S147" i="11"/>
  <c r="S125" i="11"/>
  <c r="S64" i="11"/>
  <c r="S257" i="11"/>
  <c r="S31" i="11"/>
  <c r="S213" i="11"/>
  <c r="O182" i="10"/>
  <c r="O51" i="10"/>
  <c r="O243" i="10"/>
  <c r="O92" i="10"/>
  <c r="O209" i="10"/>
  <c r="O190" i="10"/>
  <c r="O168" i="10"/>
  <c r="O65" i="10"/>
  <c r="O271" i="10"/>
  <c r="O24" i="10"/>
  <c r="O141" i="10"/>
  <c r="O257" i="10"/>
  <c r="O32" i="10"/>
  <c r="O127" i="10"/>
  <c r="O73" i="10"/>
  <c r="O149" i="10"/>
  <c r="AC197" i="9"/>
  <c r="AC251" i="9"/>
  <c r="AC216" i="9"/>
  <c r="AC156" i="9"/>
  <c r="AC24" i="9"/>
  <c r="AC92" i="9"/>
  <c r="AC279" i="9"/>
  <c r="AC65" i="9"/>
  <c r="AC148" i="9"/>
  <c r="I16" i="9"/>
  <c r="AC265" i="9"/>
  <c r="AC32" i="9"/>
  <c r="AC73" i="9"/>
  <c r="AC51" i="9"/>
  <c r="AC134" i="9"/>
  <c r="AC175" i="9"/>
  <c r="AC189" i="9"/>
  <c r="AC132" i="8"/>
  <c r="I138" i="8" s="1"/>
  <c r="I16" i="8"/>
  <c r="AC104" i="8"/>
  <c r="I110" i="8" s="1"/>
  <c r="AC118" i="8"/>
  <c r="I124" i="8" s="1"/>
  <c r="AC71" i="8"/>
  <c r="I77" i="8" s="1"/>
  <c r="AC24" i="8"/>
  <c r="I30" i="8" s="1"/>
  <c r="AC85" i="8"/>
  <c r="I91" i="8" s="1"/>
  <c r="AC57" i="8"/>
  <c r="I63" i="8" s="1"/>
  <c r="AC38" i="8"/>
  <c r="I44" i="8" s="1"/>
  <c r="M95" i="7"/>
  <c r="M66" i="7"/>
  <c r="M20" i="7"/>
  <c r="M31" i="7"/>
  <c r="M81" i="7"/>
  <c r="M52" i="7"/>
  <c r="K197" i="9"/>
  <c r="K216" i="9"/>
  <c r="K265" i="9"/>
  <c r="K148" i="9"/>
  <c r="K175" i="9"/>
  <c r="K32" i="9"/>
  <c r="K92" i="9"/>
  <c r="K65" i="9"/>
  <c r="K189" i="9"/>
  <c r="K279" i="9"/>
  <c r="K156" i="9"/>
  <c r="K51" i="9"/>
  <c r="K24" i="9"/>
  <c r="K134" i="9"/>
  <c r="K251" i="9"/>
  <c r="K73" i="9"/>
  <c r="Z257" i="10"/>
  <c r="Z92" i="10"/>
  <c r="Z51" i="10"/>
  <c r="Z24" i="10"/>
  <c r="Z243" i="10"/>
  <c r="Z149" i="10"/>
  <c r="Z209" i="10"/>
  <c r="Z65" i="10"/>
  <c r="F16" i="10"/>
  <c r="Z182" i="10"/>
  <c r="Z271" i="10"/>
  <c r="Z190" i="10"/>
  <c r="Z168" i="10"/>
  <c r="Z127" i="10"/>
  <c r="Z141" i="10"/>
  <c r="Z32" i="10"/>
  <c r="Z73" i="10"/>
  <c r="AF242" i="10"/>
  <c r="AF91" i="10"/>
  <c r="AF148" i="10"/>
  <c r="AF270" i="10"/>
  <c r="AF256" i="10"/>
  <c r="AF64" i="10"/>
  <c r="AF167" i="10"/>
  <c r="AF23" i="10"/>
  <c r="AF208" i="10"/>
  <c r="AF189" i="10"/>
  <c r="AF126" i="10"/>
  <c r="L15" i="10"/>
  <c r="AF181" i="10"/>
  <c r="AF50" i="10"/>
  <c r="AF31" i="10"/>
  <c r="AF140" i="10"/>
  <c r="AF72" i="10"/>
  <c r="O271" i="11"/>
  <c r="O139" i="11"/>
  <c r="O243" i="11"/>
  <c r="O23" i="11"/>
  <c r="O190" i="11"/>
  <c r="O168" i="11"/>
  <c r="O91" i="11"/>
  <c r="O64" i="11"/>
  <c r="O31" i="11"/>
  <c r="O125" i="11"/>
  <c r="O257" i="11"/>
  <c r="O182" i="11"/>
  <c r="O72" i="11"/>
  <c r="O213" i="11"/>
  <c r="O147" i="11"/>
  <c r="O50" i="11"/>
  <c r="G257" i="10"/>
  <c r="G127" i="10"/>
  <c r="G168" i="10"/>
  <c r="G92" i="10"/>
  <c r="G182" i="10"/>
  <c r="G51" i="10"/>
  <c r="G24" i="10"/>
  <c r="G209" i="10"/>
  <c r="G73" i="10"/>
  <c r="G271" i="10"/>
  <c r="G243" i="10"/>
  <c r="G65" i="10"/>
  <c r="G190" i="10"/>
  <c r="G32" i="10"/>
  <c r="G141" i="10"/>
  <c r="G149" i="10"/>
  <c r="N250" i="9"/>
  <c r="N264" i="9"/>
  <c r="N174" i="9"/>
  <c r="N64" i="9"/>
  <c r="N188" i="9"/>
  <c r="N147" i="9"/>
  <c r="N31" i="9"/>
  <c r="N133" i="9"/>
  <c r="N215" i="9"/>
  <c r="N278" i="9"/>
  <c r="N50" i="9"/>
  <c r="N23" i="9"/>
  <c r="N155" i="9"/>
  <c r="N91" i="9"/>
  <c r="N196" i="9"/>
  <c r="N72" i="9"/>
  <c r="U85" i="8"/>
  <c r="U132" i="8"/>
  <c r="U71" i="8"/>
  <c r="U118" i="8"/>
  <c r="U24" i="8"/>
  <c r="U57" i="8"/>
  <c r="U38" i="8"/>
  <c r="U104" i="8"/>
  <c r="U208" i="10"/>
  <c r="U148" i="10"/>
  <c r="U270" i="10"/>
  <c r="U189" i="10"/>
  <c r="U140" i="10"/>
  <c r="U126" i="10"/>
  <c r="U23" i="10"/>
  <c r="U242" i="10"/>
  <c r="U167" i="10"/>
  <c r="U64" i="10"/>
  <c r="U50" i="10"/>
  <c r="U91" i="10"/>
  <c r="U72" i="10"/>
  <c r="U256" i="10"/>
  <c r="U31" i="10"/>
  <c r="U181" i="10"/>
  <c r="AH243" i="11"/>
  <c r="AH91" i="11"/>
  <c r="AH257" i="11"/>
  <c r="AH125" i="11"/>
  <c r="AH147" i="11"/>
  <c r="AH23" i="11"/>
  <c r="AH31" i="11"/>
  <c r="N15" i="11"/>
  <c r="AH213" i="11"/>
  <c r="AH182" i="11"/>
  <c r="AH190" i="11"/>
  <c r="AH139" i="11"/>
  <c r="AH168" i="11"/>
  <c r="AH271" i="11"/>
  <c r="AH64" i="11"/>
  <c r="AH72" i="11"/>
  <c r="AH50" i="11"/>
  <c r="F16" i="9"/>
  <c r="Z279" i="9"/>
  <c r="Z65" i="9"/>
  <c r="Z32" i="9"/>
  <c r="Z148" i="9"/>
  <c r="Z251" i="9"/>
  <c r="Z197" i="9"/>
  <c r="Z73" i="9"/>
  <c r="Z51" i="9"/>
  <c r="Z24" i="9"/>
  <c r="Z92" i="9"/>
  <c r="Z189" i="9"/>
  <c r="Z156" i="9"/>
  <c r="Z134" i="9"/>
  <c r="Z216" i="9"/>
  <c r="Z265" i="9"/>
  <c r="Z175" i="9"/>
  <c r="L147" i="11"/>
  <c r="L23" i="11"/>
  <c r="L168" i="11"/>
  <c r="L31" i="11"/>
  <c r="L190" i="11"/>
  <c r="L64" i="11"/>
  <c r="L271" i="11"/>
  <c r="L91" i="11"/>
  <c r="L50" i="11"/>
  <c r="L243" i="11"/>
  <c r="L139" i="11"/>
  <c r="L257" i="11"/>
  <c r="L213" i="11"/>
  <c r="L125" i="11"/>
  <c r="L182" i="11"/>
  <c r="L72" i="11"/>
  <c r="Q16" i="11"/>
  <c r="AK148" i="11"/>
  <c r="AK24" i="11"/>
  <c r="AK169" i="11"/>
  <c r="AK32" i="11"/>
  <c r="AK191" i="11"/>
  <c r="AK65" i="11"/>
  <c r="AK92" i="11"/>
  <c r="AK51" i="11"/>
  <c r="AK244" i="11"/>
  <c r="AK272" i="11"/>
  <c r="AK140" i="11"/>
  <c r="AK73" i="11"/>
  <c r="AK126" i="11"/>
  <c r="AK214" i="11"/>
  <c r="AK183" i="11"/>
  <c r="AK258" i="11"/>
  <c r="T11" i="7"/>
  <c r="T24" i="7" s="1"/>
  <c r="T35" i="7" s="1"/>
  <c r="T57" i="7" s="1"/>
  <c r="T71" i="7" s="1"/>
  <c r="T86" i="7" s="1"/>
  <c r="T100" i="7" s="1"/>
  <c r="AN30" i="7"/>
  <c r="AN19" i="7"/>
  <c r="J103" i="8"/>
  <c r="J37" i="8"/>
  <c r="J70" i="8"/>
  <c r="J84" i="8"/>
  <c r="J131" i="8"/>
  <c r="J23" i="8"/>
  <c r="J117" i="8"/>
  <c r="J56" i="8"/>
  <c r="G131" i="8"/>
  <c r="G84" i="8"/>
  <c r="G117" i="8"/>
  <c r="G70" i="8"/>
  <c r="G23" i="8"/>
  <c r="G37" i="8"/>
  <c r="G103" i="8"/>
  <c r="G56" i="8"/>
  <c r="E208" i="10"/>
  <c r="E72" i="10"/>
  <c r="E50" i="10"/>
  <c r="E181" i="10"/>
  <c r="E31" i="10"/>
  <c r="E91" i="10"/>
  <c r="E23" i="10"/>
  <c r="E148" i="10"/>
  <c r="E242" i="10"/>
  <c r="E64" i="10"/>
  <c r="E189" i="10"/>
  <c r="E126" i="10"/>
  <c r="E256" i="10"/>
  <c r="E270" i="10"/>
  <c r="E140" i="10"/>
  <c r="E167" i="10"/>
  <c r="AP31" i="7"/>
  <c r="V12" i="7"/>
  <c r="V25" i="7" s="1"/>
  <c r="V36" i="7" s="1"/>
  <c r="V58" i="7" s="1"/>
  <c r="V72" i="7" s="1"/>
  <c r="V87" i="7" s="1"/>
  <c r="V101" i="7" s="1"/>
  <c r="AP20" i="7"/>
  <c r="AG257" i="11"/>
  <c r="AG125" i="11"/>
  <c r="AG147" i="11"/>
  <c r="AG31" i="11"/>
  <c r="AG23" i="11"/>
  <c r="AG190" i="11"/>
  <c r="AG91" i="11"/>
  <c r="AG50" i="11"/>
  <c r="M15" i="11"/>
  <c r="AG213" i="11"/>
  <c r="AG182" i="11"/>
  <c r="AG139" i="11"/>
  <c r="AG72" i="11"/>
  <c r="AG271" i="11"/>
  <c r="AG64" i="11"/>
  <c r="AG168" i="11"/>
  <c r="AG243" i="11"/>
  <c r="AG256" i="10"/>
  <c r="AG242" i="10"/>
  <c r="AG208" i="10"/>
  <c r="AG126" i="10"/>
  <c r="AG64" i="10"/>
  <c r="AG167" i="10"/>
  <c r="AG23" i="10"/>
  <c r="AG181" i="10"/>
  <c r="AG31" i="10"/>
  <c r="AG148" i="10"/>
  <c r="AG270" i="10"/>
  <c r="M15" i="10"/>
  <c r="AG72" i="10"/>
  <c r="AG50" i="10"/>
  <c r="AG189" i="10"/>
  <c r="AG91" i="10"/>
  <c r="AG140" i="10"/>
  <c r="P94" i="7"/>
  <c r="P51" i="7"/>
  <c r="P19" i="7"/>
  <c r="P65" i="7"/>
  <c r="P80" i="7"/>
  <c r="P30" i="7"/>
  <c r="H271" i="10"/>
  <c r="H32" i="10"/>
  <c r="H24" i="10"/>
  <c r="H182" i="10"/>
  <c r="H51" i="10"/>
  <c r="H149" i="10"/>
  <c r="H141" i="10"/>
  <c r="H127" i="10"/>
  <c r="H257" i="10"/>
  <c r="H209" i="10"/>
  <c r="H73" i="10"/>
  <c r="H190" i="10"/>
  <c r="H92" i="10"/>
  <c r="H168" i="10"/>
  <c r="H65" i="10"/>
  <c r="H243" i="10"/>
  <c r="AK20" i="7"/>
  <c r="AK31" i="7"/>
  <c r="Q12" i="7"/>
  <c r="Q25" i="7" s="1"/>
  <c r="Q36" i="7" s="1"/>
  <c r="Q58" i="7" s="1"/>
  <c r="Q72" i="7" s="1"/>
  <c r="Q87" i="7" s="1"/>
  <c r="Q101" i="7" s="1"/>
  <c r="I215" i="9"/>
  <c r="I133" i="9"/>
  <c r="I250" i="9"/>
  <c r="I72" i="9"/>
  <c r="I278" i="9"/>
  <c r="I64" i="9"/>
  <c r="I23" i="9"/>
  <c r="I188" i="9"/>
  <c r="I91" i="9"/>
  <c r="I196" i="9"/>
  <c r="I155" i="9"/>
  <c r="I147" i="9"/>
  <c r="I264" i="9"/>
  <c r="I174" i="9"/>
  <c r="I31" i="9"/>
  <c r="I50" i="9"/>
  <c r="E23" i="8"/>
  <c r="E131" i="8"/>
  <c r="E37" i="8"/>
  <c r="E103" i="8"/>
  <c r="E117" i="8"/>
  <c r="E56" i="8"/>
  <c r="E84" i="8"/>
  <c r="E70" i="8"/>
  <c r="AP279" i="9"/>
  <c r="AP265" i="9"/>
  <c r="AP251" i="9"/>
  <c r="AP189" i="9"/>
  <c r="AP175" i="9"/>
  <c r="AP32" i="9"/>
  <c r="AP134" i="9"/>
  <c r="AP216" i="9"/>
  <c r="AP51" i="9"/>
  <c r="AP148" i="9"/>
  <c r="AP197" i="9"/>
  <c r="AP156" i="9"/>
  <c r="V16" i="9"/>
  <c r="AP65" i="9"/>
  <c r="AP92" i="9"/>
  <c r="AP24" i="9"/>
  <c r="AP73" i="9"/>
  <c r="K244" i="11"/>
  <c r="K92" i="11"/>
  <c r="K258" i="11"/>
  <c r="K126" i="11"/>
  <c r="K148" i="11"/>
  <c r="K24" i="11"/>
  <c r="K191" i="11"/>
  <c r="K32" i="11"/>
  <c r="K51" i="11"/>
  <c r="K214" i="11"/>
  <c r="K169" i="11"/>
  <c r="K140" i="11"/>
  <c r="K272" i="11"/>
  <c r="K65" i="11"/>
  <c r="K183" i="11"/>
  <c r="K73" i="11"/>
  <c r="R57" i="9"/>
  <c r="R222" i="9"/>
  <c r="R192" i="9"/>
  <c r="R271" i="9"/>
  <c r="R79" i="9"/>
  <c r="R162" i="9"/>
  <c r="R140" i="9"/>
  <c r="AO258" i="11"/>
  <c r="AO126" i="11"/>
  <c r="AO272" i="11"/>
  <c r="AO140" i="11"/>
  <c r="AO169" i="11"/>
  <c r="AO32" i="11"/>
  <c r="AO183" i="11"/>
  <c r="AO73" i="11"/>
  <c r="AO244" i="11"/>
  <c r="AO191" i="11"/>
  <c r="AO92" i="11"/>
  <c r="AO65" i="11"/>
  <c r="AO214" i="11"/>
  <c r="U16" i="11"/>
  <c r="AO24" i="11"/>
  <c r="AO148" i="11"/>
  <c r="AO51" i="11"/>
  <c r="H272" i="11"/>
  <c r="H140" i="11"/>
  <c r="H65" i="11"/>
  <c r="H169" i="11"/>
  <c r="H214" i="11"/>
  <c r="H126" i="11"/>
  <c r="H244" i="11"/>
  <c r="H191" i="11"/>
  <c r="H92" i="11"/>
  <c r="H183" i="11"/>
  <c r="H24" i="11"/>
  <c r="H32" i="11"/>
  <c r="H51" i="11"/>
  <c r="H73" i="11"/>
  <c r="H148" i="11"/>
  <c r="H258" i="11"/>
  <c r="O23" i="8"/>
  <c r="O56" i="8"/>
  <c r="O84" i="8"/>
  <c r="O103" i="8"/>
  <c r="O131" i="8"/>
  <c r="O70" i="8"/>
  <c r="O37" i="8"/>
  <c r="O117" i="8"/>
  <c r="AD271" i="11"/>
  <c r="AD139" i="11"/>
  <c r="AD147" i="11"/>
  <c r="AD23" i="11"/>
  <c r="J15" i="11"/>
  <c r="AD182" i="11"/>
  <c r="AD50" i="11"/>
  <c r="AD190" i="11"/>
  <c r="AD91" i="11"/>
  <c r="AD31" i="11"/>
  <c r="AD257" i="11"/>
  <c r="AD213" i="11"/>
  <c r="AD125" i="11"/>
  <c r="AD72" i="11"/>
  <c r="AD168" i="11"/>
  <c r="AD64" i="11"/>
  <c r="AD243" i="11"/>
  <c r="H30" i="7"/>
  <c r="H80" i="7"/>
  <c r="H94" i="7"/>
  <c r="H51" i="7"/>
  <c r="H19" i="7"/>
  <c r="H65" i="7"/>
  <c r="S19" i="7"/>
  <c r="S94" i="7"/>
  <c r="S65" i="7"/>
  <c r="S30" i="7"/>
  <c r="S80" i="7"/>
  <c r="S51" i="7"/>
  <c r="J38" i="8"/>
  <c r="J132" i="8"/>
  <c r="J71" i="8"/>
  <c r="J57" i="8"/>
  <c r="J104" i="8"/>
  <c r="J24" i="8"/>
  <c r="J85" i="8"/>
  <c r="J118" i="8"/>
  <c r="U15" i="10"/>
  <c r="AO189" i="10"/>
  <c r="AO31" i="10"/>
  <c r="AO256" i="10"/>
  <c r="AO208" i="10"/>
  <c r="AO167" i="10"/>
  <c r="AO242" i="10"/>
  <c r="AO140" i="10"/>
  <c r="AO50" i="10"/>
  <c r="AO181" i="10"/>
  <c r="AO126" i="10"/>
  <c r="AO72" i="10"/>
  <c r="AO270" i="10"/>
  <c r="AO23" i="10"/>
  <c r="AO64" i="10"/>
  <c r="AO91" i="10"/>
  <c r="AO148" i="10"/>
  <c r="P15" i="9"/>
  <c r="AJ188" i="9"/>
  <c r="AJ196" i="9"/>
  <c r="AJ250" i="9"/>
  <c r="AJ155" i="9"/>
  <c r="AJ23" i="9"/>
  <c r="AJ264" i="9"/>
  <c r="AJ147" i="9"/>
  <c r="AJ91" i="9"/>
  <c r="AJ72" i="9"/>
  <c r="AJ50" i="9"/>
  <c r="AJ278" i="9"/>
  <c r="AJ174" i="9"/>
  <c r="AJ215" i="9"/>
  <c r="AJ64" i="9"/>
  <c r="AJ133" i="9"/>
  <c r="AJ31" i="9"/>
  <c r="AH30" i="7"/>
  <c r="N11" i="7"/>
  <c r="N24" i="7" s="1"/>
  <c r="N35" i="7" s="1"/>
  <c r="N57" i="7" s="1"/>
  <c r="N71" i="7" s="1"/>
  <c r="N86" i="7" s="1"/>
  <c r="N100" i="7" s="1"/>
  <c r="AH19" i="7"/>
  <c r="E81" i="7"/>
  <c r="E52" i="7"/>
  <c r="E66" i="7"/>
  <c r="E31" i="7"/>
  <c r="E20" i="7"/>
  <c r="E95" i="7"/>
  <c r="D149" i="10"/>
  <c r="D271" i="10"/>
  <c r="D190" i="10"/>
  <c r="D32" i="10"/>
  <c r="D65" i="10"/>
  <c r="D243" i="10"/>
  <c r="D141" i="10"/>
  <c r="D257" i="10"/>
  <c r="D73" i="10"/>
  <c r="D168" i="10"/>
  <c r="D24" i="10"/>
  <c r="D182" i="10"/>
  <c r="D127" i="10"/>
  <c r="D209" i="10"/>
  <c r="D92" i="10"/>
  <c r="D51" i="10"/>
  <c r="AD20" i="7"/>
  <c r="AD31" i="7"/>
  <c r="J12" i="7"/>
  <c r="J25" i="7" s="1"/>
  <c r="J36" i="7" s="1"/>
  <c r="J58" i="7" s="1"/>
  <c r="J72" i="7" s="1"/>
  <c r="J87" i="7" s="1"/>
  <c r="J101" i="7" s="1"/>
  <c r="E19" i="7"/>
  <c r="E30" i="7"/>
  <c r="E80" i="7"/>
  <c r="E94" i="7"/>
  <c r="E51" i="7"/>
  <c r="E65" i="7"/>
  <c r="AE20" i="7"/>
  <c r="AE31" i="7"/>
  <c r="K12" i="7"/>
  <c r="K25" i="7" s="1"/>
  <c r="K36" i="7" s="1"/>
  <c r="K58" i="7" s="1"/>
  <c r="K72" i="7" s="1"/>
  <c r="K87" i="7" s="1"/>
  <c r="K101" i="7" s="1"/>
  <c r="K209" i="10"/>
  <c r="K73" i="10"/>
  <c r="K271" i="10"/>
  <c r="K141" i="10"/>
  <c r="K190" i="10"/>
  <c r="K257" i="10"/>
  <c r="K168" i="10"/>
  <c r="K92" i="10"/>
  <c r="K127" i="10"/>
  <c r="K243" i="10"/>
  <c r="K65" i="10"/>
  <c r="K149" i="10"/>
  <c r="K51" i="10"/>
  <c r="K24" i="10"/>
  <c r="K182" i="10"/>
  <c r="K32" i="10"/>
  <c r="Y258" i="11"/>
  <c r="Y126" i="11"/>
  <c r="Y272" i="11"/>
  <c r="Y140" i="11"/>
  <c r="Y169" i="11"/>
  <c r="Y32" i="11"/>
  <c r="Y214" i="11"/>
  <c r="Y244" i="11"/>
  <c r="Y183" i="11"/>
  <c r="Y148" i="11"/>
  <c r="Y73" i="11"/>
  <c r="Y51" i="11"/>
  <c r="Y191" i="11"/>
  <c r="Y24" i="11"/>
  <c r="Y65" i="11"/>
  <c r="E16" i="11"/>
  <c r="Y92" i="11"/>
  <c r="S270" i="9"/>
  <c r="S221" i="9"/>
  <c r="S191" i="9"/>
  <c r="S161" i="9"/>
  <c r="S139" i="9"/>
  <c r="S78" i="9"/>
  <c r="S56" i="9"/>
  <c r="S202" i="9"/>
  <c r="S97" i="9"/>
  <c r="S180" i="9"/>
  <c r="S67" i="9"/>
  <c r="S150" i="9"/>
  <c r="S284" i="9"/>
  <c r="S256" i="9"/>
  <c r="S37" i="9"/>
  <c r="S26" i="9"/>
  <c r="J277" i="10"/>
  <c r="J79" i="10"/>
  <c r="J57" i="10"/>
  <c r="J185" i="10"/>
  <c r="J155" i="10"/>
  <c r="J27" i="10"/>
  <c r="J215" i="10"/>
  <c r="J133" i="10"/>
  <c r="J263" i="10"/>
  <c r="R38" i="9"/>
  <c r="V81" i="7"/>
  <c r="V52" i="7"/>
  <c r="V66" i="7"/>
  <c r="V20" i="7"/>
  <c r="V95" i="7"/>
  <c r="V31" i="7"/>
  <c r="W131" i="8"/>
  <c r="W84" i="8"/>
  <c r="W23" i="8"/>
  <c r="W117" i="8"/>
  <c r="W37" i="8"/>
  <c r="W56" i="8"/>
  <c r="W103" i="8"/>
  <c r="W70" i="8"/>
  <c r="N148" i="9"/>
  <c r="N216" i="9"/>
  <c r="N92" i="9"/>
  <c r="N51" i="9"/>
  <c r="N175" i="9"/>
  <c r="N65" i="9"/>
  <c r="N279" i="9"/>
  <c r="N189" i="9"/>
  <c r="N251" i="9"/>
  <c r="N156" i="9"/>
  <c r="N134" i="9"/>
  <c r="N24" i="9"/>
  <c r="N73" i="9"/>
  <c r="N197" i="9"/>
  <c r="N265" i="9"/>
  <c r="N32" i="9"/>
  <c r="AP257" i="10"/>
  <c r="AP168" i="10"/>
  <c r="AP243" i="10"/>
  <c r="AP24" i="10"/>
  <c r="AP209" i="10"/>
  <c r="AP73" i="10"/>
  <c r="AP190" i="10"/>
  <c r="AP32" i="10"/>
  <c r="V16" i="10"/>
  <c r="AP182" i="10"/>
  <c r="AP271" i="10"/>
  <c r="AP51" i="10"/>
  <c r="AP149" i="10"/>
  <c r="AP65" i="10"/>
  <c r="AP141" i="10"/>
  <c r="AP92" i="10"/>
  <c r="AP127" i="10"/>
  <c r="Y216" i="9"/>
  <c r="Y251" i="9"/>
  <c r="Y279" i="9"/>
  <c r="Y156" i="9"/>
  <c r="Y189" i="9"/>
  <c r="Y51" i="9"/>
  <c r="Y32" i="9"/>
  <c r="Y265" i="9"/>
  <c r="Y148" i="9"/>
  <c r="Y24" i="9"/>
  <c r="Y197" i="9"/>
  <c r="Y134" i="9"/>
  <c r="Y73" i="9"/>
  <c r="Y65" i="9"/>
  <c r="Y92" i="9"/>
  <c r="E16" i="9"/>
  <c r="Y175" i="9"/>
  <c r="W81" i="7"/>
  <c r="W52" i="7"/>
  <c r="W66" i="7"/>
  <c r="W95" i="7"/>
  <c r="W31" i="7"/>
  <c r="W20" i="7"/>
  <c r="R277" i="10"/>
  <c r="R155" i="10"/>
  <c r="R27" i="10"/>
  <c r="R263" i="10"/>
  <c r="R215" i="10"/>
  <c r="R79" i="10"/>
  <c r="R133" i="10"/>
  <c r="R185" i="10"/>
  <c r="R57" i="10"/>
  <c r="G264" i="9"/>
  <c r="G250" i="9"/>
  <c r="G72" i="9"/>
  <c r="G50" i="9"/>
  <c r="G196" i="9"/>
  <c r="G91" i="9"/>
  <c r="G215" i="9"/>
  <c r="G133" i="9"/>
  <c r="G174" i="9"/>
  <c r="G155" i="9"/>
  <c r="G188" i="9"/>
  <c r="G147" i="9"/>
  <c r="G64" i="9"/>
  <c r="G23" i="9"/>
  <c r="G278" i="9"/>
  <c r="G31" i="9"/>
  <c r="AK213" i="11"/>
  <c r="AK72" i="11"/>
  <c r="AK271" i="11"/>
  <c r="AK243" i="11"/>
  <c r="AK182" i="11"/>
  <c r="AK257" i="11"/>
  <c r="AK31" i="11"/>
  <c r="Q15" i="11"/>
  <c r="AK147" i="11"/>
  <c r="AK64" i="11"/>
  <c r="AK91" i="11"/>
  <c r="AK168" i="11"/>
  <c r="AK125" i="11"/>
  <c r="AK190" i="11"/>
  <c r="AK139" i="11"/>
  <c r="AK23" i="11"/>
  <c r="AK50" i="11"/>
  <c r="AP258" i="11"/>
  <c r="AP126" i="11"/>
  <c r="AP140" i="11"/>
  <c r="AP183" i="11"/>
  <c r="AP73" i="11"/>
  <c r="AP244" i="11"/>
  <c r="AP148" i="11"/>
  <c r="AP51" i="11"/>
  <c r="AP191" i="11"/>
  <c r="AP169" i="11"/>
  <c r="AP272" i="11"/>
  <c r="AP92" i="11"/>
  <c r="AP214" i="11"/>
  <c r="V16" i="11"/>
  <c r="AP65" i="11"/>
  <c r="AP24" i="11"/>
  <c r="AP32" i="11"/>
  <c r="Y104" i="8"/>
  <c r="E110" i="8" s="1"/>
  <c r="Y38" i="8"/>
  <c r="E44" i="8" s="1"/>
  <c r="Y57" i="8"/>
  <c r="E63" i="8" s="1"/>
  <c r="Y24" i="8"/>
  <c r="E30" i="8" s="1"/>
  <c r="Y85" i="8"/>
  <c r="E91" i="8" s="1"/>
  <c r="Y71" i="8"/>
  <c r="E77" i="8" s="1"/>
  <c r="Y132" i="8"/>
  <c r="E138" i="8" s="1"/>
  <c r="Y118" i="8"/>
  <c r="E124" i="8" s="1"/>
  <c r="E16" i="8"/>
  <c r="Z31" i="7"/>
  <c r="F12" i="7"/>
  <c r="F25" i="7" s="1"/>
  <c r="F36" i="7" s="1"/>
  <c r="F58" i="7" s="1"/>
  <c r="F72" i="7" s="1"/>
  <c r="F87" i="7" s="1"/>
  <c r="F101" i="7" s="1"/>
  <c r="Z20" i="7"/>
  <c r="L84" i="8"/>
  <c r="L70" i="8"/>
  <c r="L103" i="8"/>
  <c r="L131" i="8"/>
  <c r="L117" i="8"/>
  <c r="L37" i="8"/>
  <c r="L56" i="8"/>
  <c r="L23" i="8"/>
  <c r="E148" i="11"/>
  <c r="E24" i="11"/>
  <c r="E169" i="11"/>
  <c r="E32" i="11"/>
  <c r="E191" i="11"/>
  <c r="E65" i="11"/>
  <c r="E214" i="11"/>
  <c r="E126" i="11"/>
  <c r="E272" i="11"/>
  <c r="E244" i="11"/>
  <c r="E140" i="11"/>
  <c r="E92" i="11"/>
  <c r="E51" i="11"/>
  <c r="E258" i="11"/>
  <c r="E73" i="11"/>
  <c r="E183" i="11"/>
  <c r="AK271" i="10"/>
  <c r="AK141" i="10"/>
  <c r="AK182" i="10"/>
  <c r="AK243" i="10"/>
  <c r="AK190" i="10"/>
  <c r="AK73" i="10"/>
  <c r="AK257" i="10"/>
  <c r="AK149" i="10"/>
  <c r="AK127" i="10"/>
  <c r="AK92" i="10"/>
  <c r="AK32" i="10"/>
  <c r="Q16" i="10"/>
  <c r="AK209" i="10"/>
  <c r="AK65" i="10"/>
  <c r="AK24" i="10"/>
  <c r="AK168" i="10"/>
  <c r="AK51" i="10"/>
  <c r="U265" i="9"/>
  <c r="U279" i="9"/>
  <c r="U216" i="9"/>
  <c r="U175" i="9"/>
  <c r="U189" i="9"/>
  <c r="U73" i="9"/>
  <c r="U134" i="9"/>
  <c r="U197" i="9"/>
  <c r="U251" i="9"/>
  <c r="U51" i="9"/>
  <c r="U148" i="9"/>
  <c r="U92" i="9"/>
  <c r="U65" i="9"/>
  <c r="U32" i="9"/>
  <c r="U24" i="9"/>
  <c r="U156" i="9"/>
  <c r="Q168" i="10"/>
  <c r="Q32" i="10"/>
  <c r="Q209" i="10"/>
  <c r="Q257" i="10"/>
  <c r="Q141" i="10"/>
  <c r="Q271" i="10"/>
  <c r="Q243" i="10"/>
  <c r="Q149" i="10"/>
  <c r="Q73" i="10"/>
  <c r="Q190" i="10"/>
  <c r="Q127" i="10"/>
  <c r="Q92" i="10"/>
  <c r="Q65" i="10"/>
  <c r="Q24" i="10"/>
  <c r="Q182" i="10"/>
  <c r="Q51" i="10"/>
  <c r="R249" i="10"/>
  <c r="G190" i="11"/>
  <c r="G64" i="11"/>
  <c r="G257" i="11"/>
  <c r="G125" i="11"/>
  <c r="G271" i="11"/>
  <c r="G213" i="11"/>
  <c r="G31" i="11"/>
  <c r="G168" i="11"/>
  <c r="G91" i="11"/>
  <c r="G243" i="11"/>
  <c r="G50" i="11"/>
  <c r="G23" i="11"/>
  <c r="G72" i="11"/>
  <c r="G182" i="11"/>
  <c r="G147" i="11"/>
  <c r="G139" i="11"/>
  <c r="K168" i="11"/>
  <c r="K91" i="11"/>
  <c r="K50" i="11"/>
  <c r="K31" i="11"/>
  <c r="K23" i="11"/>
  <c r="K190" i="11"/>
  <c r="K147" i="11"/>
  <c r="K64" i="11"/>
  <c r="K139" i="11"/>
  <c r="K271" i="11"/>
  <c r="K125" i="11"/>
  <c r="K182" i="11"/>
  <c r="K72" i="11"/>
  <c r="K243" i="11"/>
  <c r="K257" i="11"/>
  <c r="K213" i="11"/>
  <c r="Q15" i="9"/>
  <c r="AK188" i="9"/>
  <c r="AK264" i="9"/>
  <c r="AK133" i="9"/>
  <c r="AK196" i="9"/>
  <c r="AK50" i="9"/>
  <c r="AK31" i="9"/>
  <c r="AK23" i="9"/>
  <c r="AK278" i="9"/>
  <c r="AK174" i="9"/>
  <c r="AK155" i="9"/>
  <c r="AK72" i="9"/>
  <c r="AK147" i="9"/>
  <c r="AK250" i="9"/>
  <c r="AK64" i="9"/>
  <c r="AK215" i="9"/>
  <c r="AK91" i="9"/>
  <c r="T19" i="7"/>
  <c r="T94" i="7"/>
  <c r="T65" i="7"/>
  <c r="T30" i="7"/>
  <c r="T80" i="7"/>
  <c r="T51" i="7"/>
  <c r="R208" i="10"/>
  <c r="R72" i="10"/>
  <c r="R270" i="10"/>
  <c r="R140" i="10"/>
  <c r="R189" i="10"/>
  <c r="R256" i="10"/>
  <c r="R242" i="10"/>
  <c r="R126" i="10"/>
  <c r="R91" i="10"/>
  <c r="R148" i="10"/>
  <c r="R167" i="10"/>
  <c r="R181" i="10"/>
  <c r="R50" i="10"/>
  <c r="R64" i="10"/>
  <c r="R23" i="10"/>
  <c r="R31" i="10"/>
  <c r="X271" i="10"/>
  <c r="X168" i="10"/>
  <c r="X24" i="10"/>
  <c r="X257" i="10"/>
  <c r="X190" i="10"/>
  <c r="X92" i="10"/>
  <c r="X73" i="10"/>
  <c r="D16" i="10"/>
  <c r="X149" i="10"/>
  <c r="X51" i="10"/>
  <c r="X127" i="10"/>
  <c r="X65" i="10"/>
  <c r="X243" i="10"/>
  <c r="X209" i="10"/>
  <c r="X141" i="10"/>
  <c r="X32" i="10"/>
  <c r="X182" i="10"/>
  <c r="Q118" i="8"/>
  <c r="Q85" i="8"/>
  <c r="Q38" i="8"/>
  <c r="Q104" i="8"/>
  <c r="Q132" i="8"/>
  <c r="Q71" i="8"/>
  <c r="Q57" i="8"/>
  <c r="Q24" i="8"/>
  <c r="T15" i="11"/>
  <c r="AN182" i="11"/>
  <c r="AN50" i="11"/>
  <c r="AN190" i="11"/>
  <c r="AN64" i="11"/>
  <c r="AN243" i="11"/>
  <c r="AN91" i="11"/>
  <c r="AN72" i="11"/>
  <c r="AN271" i="11"/>
  <c r="AN139" i="11"/>
  <c r="AN168" i="11"/>
  <c r="AN23" i="11"/>
  <c r="AN257" i="11"/>
  <c r="AN147" i="11"/>
  <c r="AN125" i="11"/>
  <c r="AN31" i="11"/>
  <c r="AN213" i="11"/>
  <c r="K203" i="9"/>
  <c r="AI169" i="11"/>
  <c r="AI32" i="11"/>
  <c r="AI183" i="11"/>
  <c r="AI51" i="11"/>
  <c r="AI214" i="11"/>
  <c r="AI73" i="11"/>
  <c r="AI92" i="11"/>
  <c r="AI191" i="11"/>
  <c r="AI258" i="11"/>
  <c r="AI148" i="11"/>
  <c r="AI126" i="11"/>
  <c r="AI272" i="11"/>
  <c r="AI65" i="11"/>
  <c r="AI140" i="11"/>
  <c r="AI24" i="11"/>
  <c r="O16" i="11"/>
  <c r="AI244" i="11"/>
  <c r="Z148" i="10"/>
  <c r="Z189" i="10"/>
  <c r="Z167" i="10"/>
  <c r="Z181" i="10"/>
  <c r="Z270" i="10"/>
  <c r="Z72" i="10"/>
  <c r="Z91" i="10"/>
  <c r="Z23" i="10"/>
  <c r="Z256" i="10"/>
  <c r="Z140" i="10"/>
  <c r="F15" i="10"/>
  <c r="Z242" i="10"/>
  <c r="Z50" i="10"/>
  <c r="Z126" i="10"/>
  <c r="Z208" i="10"/>
  <c r="Z31" i="10"/>
  <c r="Z64" i="10"/>
  <c r="AI242" i="10"/>
  <c r="O15" i="10"/>
  <c r="AI64" i="10"/>
  <c r="AI208" i="10"/>
  <c r="AI31" i="10"/>
  <c r="AI189" i="10"/>
  <c r="AI167" i="10"/>
  <c r="AI126" i="10"/>
  <c r="AI23" i="10"/>
  <c r="AI181" i="10"/>
  <c r="AI72" i="10"/>
  <c r="AI91" i="10"/>
  <c r="AI256" i="10"/>
  <c r="AI148" i="10"/>
  <c r="AI140" i="10"/>
  <c r="AI50" i="10"/>
  <c r="AI270" i="10"/>
  <c r="V181" i="10"/>
  <c r="V50" i="10"/>
  <c r="V242" i="10"/>
  <c r="V91" i="10"/>
  <c r="V31" i="10"/>
  <c r="V270" i="10"/>
  <c r="V64" i="10"/>
  <c r="V189" i="10"/>
  <c r="V72" i="10"/>
  <c r="V126" i="10"/>
  <c r="V167" i="10"/>
  <c r="V23" i="10"/>
  <c r="V256" i="10"/>
  <c r="V148" i="10"/>
  <c r="V208" i="10"/>
  <c r="V140" i="10"/>
  <c r="T189" i="10"/>
  <c r="T64" i="10"/>
  <c r="T256" i="10"/>
  <c r="T126" i="10"/>
  <c r="T140" i="10"/>
  <c r="T270" i="10"/>
  <c r="T91" i="10"/>
  <c r="T72" i="10"/>
  <c r="T167" i="10"/>
  <c r="T242" i="10"/>
  <c r="T181" i="10"/>
  <c r="T23" i="10"/>
  <c r="T50" i="10"/>
  <c r="T208" i="10"/>
  <c r="T148" i="10"/>
  <c r="T31" i="10"/>
  <c r="AO243" i="10"/>
  <c r="AO92" i="10"/>
  <c r="U16" i="10"/>
  <c r="AO149" i="10"/>
  <c r="AO32" i="10"/>
  <c r="AO24" i="10"/>
  <c r="AO168" i="10"/>
  <c r="AO271" i="10"/>
  <c r="AO141" i="10"/>
  <c r="AO51" i="10"/>
  <c r="AO73" i="10"/>
  <c r="AO182" i="10"/>
  <c r="AO65" i="10"/>
  <c r="AO257" i="10"/>
  <c r="AO209" i="10"/>
  <c r="AO190" i="10"/>
  <c r="AO127" i="10"/>
  <c r="Q196" i="9"/>
  <c r="Q278" i="9"/>
  <c r="Q91" i="9"/>
  <c r="Q188" i="9"/>
  <c r="Q147" i="9"/>
  <c r="Q64" i="9"/>
  <c r="Q215" i="9"/>
  <c r="Q133" i="9"/>
  <c r="Q50" i="9"/>
  <c r="Q23" i="9"/>
  <c r="Q155" i="9"/>
  <c r="Q250" i="9"/>
  <c r="Q31" i="9"/>
  <c r="Q264" i="9"/>
  <c r="Q174" i="9"/>
  <c r="Q72" i="9"/>
  <c r="U79" i="9"/>
  <c r="H250" i="11"/>
  <c r="G30" i="7"/>
  <c r="G65" i="7"/>
  <c r="G51" i="7"/>
  <c r="G80" i="7"/>
  <c r="G94" i="7"/>
  <c r="G19" i="7"/>
  <c r="S131" i="8"/>
  <c r="S23" i="8"/>
  <c r="S70" i="8"/>
  <c r="S117" i="8"/>
  <c r="S103" i="8"/>
  <c r="S56" i="8"/>
  <c r="S84" i="8"/>
  <c r="S37" i="8"/>
  <c r="K27" i="9"/>
  <c r="R257" i="9"/>
  <c r="R98" i="10"/>
  <c r="I27" i="10"/>
  <c r="F38" i="8"/>
  <c r="F71" i="8"/>
  <c r="F118" i="8"/>
  <c r="F57" i="8"/>
  <c r="F104" i="8"/>
  <c r="F132" i="8"/>
  <c r="F24" i="8"/>
  <c r="F85" i="8"/>
  <c r="Z103" i="8"/>
  <c r="F109" i="8" s="1"/>
  <c r="Z131" i="8"/>
  <c r="F137" i="8" s="1"/>
  <c r="Z117" i="8"/>
  <c r="F123" i="8" s="1"/>
  <c r="Z84" i="8"/>
  <c r="F90" i="8" s="1"/>
  <c r="Z37" i="8"/>
  <c r="F43" i="8" s="1"/>
  <c r="F15" i="8"/>
  <c r="Z56" i="8"/>
  <c r="F62" i="8" s="1"/>
  <c r="Z70" i="8"/>
  <c r="F76" i="8" s="1"/>
  <c r="Z23" i="8"/>
  <c r="F29" i="8" s="1"/>
  <c r="L12" i="7"/>
  <c r="L25" i="7" s="1"/>
  <c r="L36" i="7" s="1"/>
  <c r="L58" i="7" s="1"/>
  <c r="L72" i="7" s="1"/>
  <c r="L87" i="7" s="1"/>
  <c r="L101" i="7" s="1"/>
  <c r="AF31" i="7"/>
  <c r="AF20" i="7"/>
  <c r="AM189" i="10"/>
  <c r="AM148" i="10"/>
  <c r="AM242" i="10"/>
  <c r="AM208" i="10"/>
  <c r="AM256" i="10"/>
  <c r="AM140" i="10"/>
  <c r="AM126" i="10"/>
  <c r="AM91" i="10"/>
  <c r="AM72" i="10"/>
  <c r="AM181" i="10"/>
  <c r="AM50" i="10"/>
  <c r="AM31" i="10"/>
  <c r="AM167" i="10"/>
  <c r="AM270" i="10"/>
  <c r="AM23" i="10"/>
  <c r="S15" i="10"/>
  <c r="AM64" i="10"/>
  <c r="R118" i="8"/>
  <c r="R132" i="8"/>
  <c r="R71" i="8"/>
  <c r="R85" i="8"/>
  <c r="R104" i="8"/>
  <c r="R57" i="8"/>
  <c r="R38" i="8"/>
  <c r="R24" i="8"/>
  <c r="AH216" i="9"/>
  <c r="N16" i="9"/>
  <c r="AH197" i="9"/>
  <c r="AH148" i="9"/>
  <c r="AH175" i="9"/>
  <c r="AH189" i="9"/>
  <c r="AH265" i="9"/>
  <c r="AH156" i="9"/>
  <c r="AH65" i="9"/>
  <c r="AH134" i="9"/>
  <c r="AH73" i="9"/>
  <c r="AH51" i="9"/>
  <c r="AH32" i="9"/>
  <c r="AH279" i="9"/>
  <c r="AH92" i="9"/>
  <c r="AH251" i="9"/>
  <c r="AH24" i="9"/>
  <c r="O216" i="9"/>
  <c r="O148" i="9"/>
  <c r="O251" i="9"/>
  <c r="O24" i="9"/>
  <c r="O175" i="9"/>
  <c r="O92" i="9"/>
  <c r="O65" i="9"/>
  <c r="O279" i="9"/>
  <c r="O134" i="9"/>
  <c r="O265" i="9"/>
  <c r="O32" i="9"/>
  <c r="O51" i="9"/>
  <c r="O197" i="9"/>
  <c r="O73" i="9"/>
  <c r="O156" i="9"/>
  <c r="O189" i="9"/>
  <c r="F117" i="8"/>
  <c r="F131" i="8"/>
  <c r="F84" i="8"/>
  <c r="F23" i="8"/>
  <c r="F37" i="8"/>
  <c r="F103" i="8"/>
  <c r="F56" i="8"/>
  <c r="F70" i="8"/>
  <c r="M214" i="11"/>
  <c r="M73" i="11"/>
  <c r="M244" i="11"/>
  <c r="M92" i="11"/>
  <c r="M272" i="11"/>
  <c r="M140" i="11"/>
  <c r="M148" i="11"/>
  <c r="M258" i="11"/>
  <c r="M24" i="11"/>
  <c r="M191" i="11"/>
  <c r="M32" i="11"/>
  <c r="M51" i="11"/>
  <c r="M169" i="11"/>
  <c r="M65" i="11"/>
  <c r="M126" i="11"/>
  <c r="M183" i="11"/>
  <c r="AA197" i="9"/>
  <c r="AA216" i="9"/>
  <c r="AA265" i="9"/>
  <c r="AA148" i="9"/>
  <c r="AA279" i="9"/>
  <c r="AA175" i="9"/>
  <c r="AA32" i="9"/>
  <c r="AA251" i="9"/>
  <c r="AA73" i="9"/>
  <c r="AA156" i="9"/>
  <c r="AA51" i="9"/>
  <c r="AA65" i="9"/>
  <c r="AA189" i="9"/>
  <c r="AA134" i="9"/>
  <c r="G16" i="9"/>
  <c r="AA24" i="9"/>
  <c r="AA92" i="9"/>
  <c r="Q117" i="8"/>
  <c r="Q103" i="8"/>
  <c r="Q37" i="8"/>
  <c r="Q84" i="8"/>
  <c r="Q56" i="8"/>
  <c r="Q70" i="8"/>
  <c r="Q23" i="8"/>
  <c r="Q131" i="8"/>
  <c r="Q257" i="11"/>
  <c r="Q125" i="11"/>
  <c r="Q139" i="11"/>
  <c r="Q182" i="11"/>
  <c r="Q72" i="11"/>
  <c r="Q271" i="11"/>
  <c r="Q243" i="11"/>
  <c r="Q147" i="11"/>
  <c r="Q50" i="11"/>
  <c r="Q190" i="11"/>
  <c r="Q168" i="11"/>
  <c r="Q91" i="11"/>
  <c r="Q23" i="11"/>
  <c r="Q64" i="11"/>
  <c r="Q213" i="11"/>
  <c r="Q31" i="11"/>
  <c r="AN271" i="10"/>
  <c r="AN149" i="10"/>
  <c r="AN24" i="10"/>
  <c r="AN141" i="10"/>
  <c r="AN127" i="10"/>
  <c r="AN168" i="10"/>
  <c r="AN209" i="10"/>
  <c r="AN182" i="10"/>
  <c r="AN51" i="10"/>
  <c r="AN73" i="10"/>
  <c r="AN243" i="10"/>
  <c r="AN190" i="10"/>
  <c r="AN65" i="10"/>
  <c r="T16" i="10"/>
  <c r="AN257" i="10"/>
  <c r="AN92" i="10"/>
  <c r="AN32" i="10"/>
  <c r="X197" i="9"/>
  <c r="X265" i="9"/>
  <c r="X175" i="9"/>
  <c r="X134" i="9"/>
  <c r="X251" i="9"/>
  <c r="X32" i="9"/>
  <c r="X73" i="9"/>
  <c r="X65" i="9"/>
  <c r="X24" i="9"/>
  <c r="X189" i="9"/>
  <c r="X156" i="9"/>
  <c r="X92" i="9"/>
  <c r="X51" i="9"/>
  <c r="D16" i="9"/>
  <c r="X216" i="9"/>
  <c r="X279" i="9"/>
  <c r="X148" i="9"/>
  <c r="N161" i="9"/>
  <c r="N139" i="9"/>
  <c r="G251" i="9"/>
  <c r="G265" i="9"/>
  <c r="G175" i="9"/>
  <c r="G279" i="9"/>
  <c r="G65" i="9"/>
  <c r="G197" i="9"/>
  <c r="G134" i="9"/>
  <c r="G156" i="9"/>
  <c r="G92" i="9"/>
  <c r="G216" i="9"/>
  <c r="G148" i="9"/>
  <c r="G51" i="9"/>
  <c r="G73" i="9"/>
  <c r="G24" i="9"/>
  <c r="G189" i="9"/>
  <c r="G32" i="9"/>
  <c r="AK265" i="9"/>
  <c r="AK279" i="9"/>
  <c r="AK175" i="9"/>
  <c r="AK189" i="9"/>
  <c r="AK73" i="9"/>
  <c r="AK251" i="9"/>
  <c r="AK156" i="9"/>
  <c r="AK216" i="9"/>
  <c r="AK51" i="9"/>
  <c r="AK92" i="9"/>
  <c r="AK197" i="9"/>
  <c r="Q16" i="9"/>
  <c r="AK148" i="9"/>
  <c r="AK32" i="9"/>
  <c r="AK65" i="9"/>
  <c r="AK134" i="9"/>
  <c r="AK24" i="9"/>
  <c r="U81" i="7"/>
  <c r="U52" i="7"/>
  <c r="U66" i="7"/>
  <c r="U20" i="7"/>
  <c r="U95" i="7"/>
  <c r="U31" i="7"/>
  <c r="G189" i="10"/>
  <c r="G167" i="10"/>
  <c r="G181" i="10"/>
  <c r="G242" i="10"/>
  <c r="G148" i="10"/>
  <c r="G91" i="10"/>
  <c r="G72" i="10"/>
  <c r="G31" i="10"/>
  <c r="G23" i="10"/>
  <c r="G270" i="10"/>
  <c r="G256" i="10"/>
  <c r="G208" i="10"/>
  <c r="G140" i="10"/>
  <c r="G64" i="10"/>
  <c r="G50" i="10"/>
  <c r="G126" i="10"/>
  <c r="AK84" i="8"/>
  <c r="Q90" i="8" s="1"/>
  <c r="Q15" i="8"/>
  <c r="AK131" i="8"/>
  <c r="Q137" i="8" s="1"/>
  <c r="AK70" i="8"/>
  <c r="Q76" i="8" s="1"/>
  <c r="AK23" i="8"/>
  <c r="Q29" i="8" s="1"/>
  <c r="AK117" i="8"/>
  <c r="Q123" i="8" s="1"/>
  <c r="AK37" i="8"/>
  <c r="Q43" i="8" s="1"/>
  <c r="AK103" i="8"/>
  <c r="Q109" i="8" s="1"/>
  <c r="AK56" i="8"/>
  <c r="Q62" i="8" s="1"/>
  <c r="F190" i="11"/>
  <c r="F64" i="11"/>
  <c r="F213" i="11"/>
  <c r="F72" i="11"/>
  <c r="F257" i="11"/>
  <c r="F125" i="11"/>
  <c r="F271" i="11"/>
  <c r="F31" i="11"/>
  <c r="F243" i="11"/>
  <c r="F50" i="11"/>
  <c r="F23" i="11"/>
  <c r="F182" i="11"/>
  <c r="F139" i="11"/>
  <c r="F91" i="11"/>
  <c r="F168" i="11"/>
  <c r="F147" i="11"/>
  <c r="I31" i="7"/>
  <c r="I20" i="7"/>
  <c r="I66" i="7"/>
  <c r="I52" i="7"/>
  <c r="I95" i="7"/>
  <c r="I81" i="7"/>
  <c r="AM251" i="9"/>
  <c r="AM265" i="9"/>
  <c r="S16" i="9"/>
  <c r="AM279" i="9"/>
  <c r="AM175" i="9"/>
  <c r="AM65" i="9"/>
  <c r="AM189" i="9"/>
  <c r="AM134" i="9"/>
  <c r="AM73" i="9"/>
  <c r="AM216" i="9"/>
  <c r="AM156" i="9"/>
  <c r="AM197" i="9"/>
  <c r="AM148" i="9"/>
  <c r="AM32" i="9"/>
  <c r="AM92" i="9"/>
  <c r="AM24" i="9"/>
  <c r="AM51" i="9"/>
  <c r="W257" i="10"/>
  <c r="W127" i="10"/>
  <c r="W168" i="10"/>
  <c r="W190" i="10"/>
  <c r="W209" i="10"/>
  <c r="W149" i="10"/>
  <c r="W51" i="10"/>
  <c r="W65" i="10"/>
  <c r="W271" i="10"/>
  <c r="W243" i="10"/>
  <c r="W141" i="10"/>
  <c r="W32" i="10"/>
  <c r="W182" i="10"/>
  <c r="W24" i="10"/>
  <c r="W73" i="10"/>
  <c r="W92" i="10"/>
  <c r="I242" i="10"/>
  <c r="I256" i="10"/>
  <c r="I31" i="10"/>
  <c r="I181" i="10"/>
  <c r="I91" i="10"/>
  <c r="I140" i="10"/>
  <c r="I148" i="10"/>
  <c r="I64" i="10"/>
  <c r="I23" i="10"/>
  <c r="I50" i="10"/>
  <c r="I189" i="10"/>
  <c r="I72" i="10"/>
  <c r="I126" i="10"/>
  <c r="I208" i="10"/>
  <c r="I270" i="10"/>
  <c r="I167" i="10"/>
  <c r="N104" i="8"/>
  <c r="N85" i="8"/>
  <c r="N38" i="8"/>
  <c r="N118" i="8"/>
  <c r="N71" i="8"/>
  <c r="N57" i="8"/>
  <c r="N132" i="8"/>
  <c r="N24" i="8"/>
  <c r="AJ213" i="11"/>
  <c r="AJ72" i="11"/>
  <c r="AJ243" i="11"/>
  <c r="AJ91" i="11"/>
  <c r="AJ271" i="11"/>
  <c r="AJ139" i="11"/>
  <c r="AJ182" i="11"/>
  <c r="AJ190" i="11"/>
  <c r="AJ50" i="11"/>
  <c r="P15" i="11"/>
  <c r="AJ257" i="11"/>
  <c r="AJ147" i="11"/>
  <c r="AJ125" i="11"/>
  <c r="AJ64" i="11"/>
  <c r="AJ168" i="11"/>
  <c r="AJ23" i="11"/>
  <c r="AJ31" i="11"/>
  <c r="I26" i="11"/>
  <c r="I174" i="11"/>
  <c r="I78" i="11"/>
  <c r="I263" i="11"/>
  <c r="I219" i="11"/>
  <c r="I56" i="11"/>
  <c r="I185" i="11"/>
  <c r="I97" i="11"/>
  <c r="I196" i="11"/>
  <c r="I131" i="11"/>
  <c r="I142" i="11"/>
  <c r="I67" i="11"/>
  <c r="I37" i="11"/>
  <c r="I249" i="11"/>
  <c r="I153" i="11"/>
  <c r="I277" i="11"/>
  <c r="AH23" i="8"/>
  <c r="N29" i="8" s="1"/>
  <c r="AH103" i="8"/>
  <c r="N109" i="8" s="1"/>
  <c r="N15" i="8"/>
  <c r="AH131" i="8"/>
  <c r="N137" i="8" s="1"/>
  <c r="AH84" i="8"/>
  <c r="N90" i="8" s="1"/>
  <c r="AH37" i="8"/>
  <c r="N43" i="8" s="1"/>
  <c r="AH117" i="8"/>
  <c r="N123" i="8" s="1"/>
  <c r="AH56" i="8"/>
  <c r="N62" i="8" s="1"/>
  <c r="AH70" i="8"/>
  <c r="N76" i="8" s="1"/>
  <c r="I258" i="11"/>
  <c r="I126" i="11"/>
  <c r="I272" i="11"/>
  <c r="I140" i="11"/>
  <c r="I169" i="11"/>
  <c r="I32" i="11"/>
  <c r="I65" i="11"/>
  <c r="I244" i="11"/>
  <c r="I191" i="11"/>
  <c r="I183" i="11"/>
  <c r="I24" i="11"/>
  <c r="I73" i="11"/>
  <c r="I148" i="11"/>
  <c r="I51" i="11"/>
  <c r="I214" i="11"/>
  <c r="I92" i="11"/>
  <c r="AM257" i="10"/>
  <c r="AM127" i="10"/>
  <c r="AM168" i="10"/>
  <c r="AM141" i="10"/>
  <c r="AM149" i="10"/>
  <c r="AM92" i="10"/>
  <c r="AM32" i="10"/>
  <c r="AM182" i="10"/>
  <c r="AM243" i="10"/>
  <c r="S16" i="10"/>
  <c r="AM73" i="10"/>
  <c r="AM271" i="10"/>
  <c r="AM24" i="10"/>
  <c r="AM51" i="10"/>
  <c r="AM209" i="10"/>
  <c r="AM65" i="10"/>
  <c r="AM190" i="10"/>
  <c r="R16" i="11"/>
  <c r="AL148" i="11"/>
  <c r="AL191" i="11"/>
  <c r="AL92" i="11"/>
  <c r="AL32" i="11"/>
  <c r="AL24" i="11"/>
  <c r="AL169" i="11"/>
  <c r="AL65" i="11"/>
  <c r="AL244" i="11"/>
  <c r="AL272" i="11"/>
  <c r="AL140" i="11"/>
  <c r="AL214" i="11"/>
  <c r="AL51" i="11"/>
  <c r="AL183" i="11"/>
  <c r="AL126" i="11"/>
  <c r="AL258" i="11"/>
  <c r="AL73" i="11"/>
  <c r="D169" i="11"/>
  <c r="D73" i="11"/>
  <c r="D140" i="11"/>
  <c r="D92" i="11"/>
  <c r="D272" i="11"/>
  <c r="D65" i="11"/>
  <c r="D24" i="11"/>
  <c r="D126" i="11"/>
  <c r="D258" i="11"/>
  <c r="D191" i="11"/>
  <c r="D148" i="11"/>
  <c r="D214" i="11"/>
  <c r="D244" i="11"/>
  <c r="D51" i="11"/>
  <c r="D32" i="11"/>
  <c r="D183" i="11"/>
  <c r="AE191" i="11"/>
  <c r="AE65" i="11"/>
  <c r="AE214" i="11"/>
  <c r="AE73" i="11"/>
  <c r="AE258" i="11"/>
  <c r="AE126" i="11"/>
  <c r="AE272" i="11"/>
  <c r="AE24" i="11"/>
  <c r="K16" i="11"/>
  <c r="AE32" i="11"/>
  <c r="AE51" i="11"/>
  <c r="AE148" i="11"/>
  <c r="AE169" i="11"/>
  <c r="AE92" i="11"/>
  <c r="AE183" i="11"/>
  <c r="AE244" i="11"/>
  <c r="AE140" i="11"/>
  <c r="F181" i="10"/>
  <c r="F50" i="10"/>
  <c r="F242" i="10"/>
  <c r="F91" i="10"/>
  <c r="F148" i="10"/>
  <c r="F208" i="10"/>
  <c r="F31" i="10"/>
  <c r="F140" i="10"/>
  <c r="F126" i="10"/>
  <c r="F72" i="10"/>
  <c r="F270" i="10"/>
  <c r="F189" i="10"/>
  <c r="F23" i="10"/>
  <c r="F64" i="10"/>
  <c r="F256" i="10"/>
  <c r="F167" i="10"/>
  <c r="U98" i="9"/>
  <c r="P222" i="9"/>
  <c r="AI243" i="11"/>
  <c r="AI91" i="11"/>
  <c r="AI147" i="11"/>
  <c r="AI23" i="11"/>
  <c r="O15" i="11"/>
  <c r="AI257" i="11"/>
  <c r="AI31" i="11"/>
  <c r="AI125" i="11"/>
  <c r="AI213" i="11"/>
  <c r="AI64" i="11"/>
  <c r="AI190" i="11"/>
  <c r="AI139" i="11"/>
  <c r="AI271" i="11"/>
  <c r="AI168" i="11"/>
  <c r="AI72" i="11"/>
  <c r="AI182" i="11"/>
  <c r="AI50" i="11"/>
  <c r="V184" i="10"/>
  <c r="V97" i="10"/>
  <c r="V56" i="10"/>
  <c r="V276" i="10"/>
  <c r="V132" i="10"/>
  <c r="V143" i="10"/>
  <c r="V173" i="10"/>
  <c r="V154" i="10"/>
  <c r="V37" i="10"/>
  <c r="V26" i="10"/>
  <c r="Y117" i="8"/>
  <c r="E123" i="8" s="1"/>
  <c r="Y70" i="8"/>
  <c r="E76" i="8" s="1"/>
  <c r="Y23" i="8"/>
  <c r="E29" i="8" s="1"/>
  <c r="Y37" i="8"/>
  <c r="E43" i="8" s="1"/>
  <c r="E15" i="8"/>
  <c r="Y56" i="8"/>
  <c r="E62" i="8" s="1"/>
  <c r="Y131" i="8"/>
  <c r="E137" i="8" s="1"/>
  <c r="Y103" i="8"/>
  <c r="E109" i="8" s="1"/>
  <c r="Y84" i="8"/>
  <c r="E90" i="8" s="1"/>
  <c r="AG30" i="7"/>
  <c r="M11" i="7"/>
  <c r="M24" i="7" s="1"/>
  <c r="M35" i="7" s="1"/>
  <c r="M57" i="7" s="1"/>
  <c r="M71" i="7" s="1"/>
  <c r="M86" i="7" s="1"/>
  <c r="M100" i="7" s="1"/>
  <c r="AG19" i="7"/>
  <c r="T213" i="11"/>
  <c r="T72" i="11"/>
  <c r="T243" i="11"/>
  <c r="T91" i="11"/>
  <c r="T271" i="11"/>
  <c r="T139" i="11"/>
  <c r="T190" i="11"/>
  <c r="T23" i="11"/>
  <c r="T182" i="11"/>
  <c r="T125" i="11"/>
  <c r="T147" i="11"/>
  <c r="T50" i="11"/>
  <c r="T31" i="11"/>
  <c r="T64" i="11"/>
  <c r="T257" i="11"/>
  <c r="T168" i="11"/>
  <c r="AA31" i="7"/>
  <c r="G12" i="7"/>
  <c r="G25" i="7" s="1"/>
  <c r="G36" i="7" s="1"/>
  <c r="G58" i="7" s="1"/>
  <c r="G72" i="7" s="1"/>
  <c r="G87" i="7" s="1"/>
  <c r="G101" i="7" s="1"/>
  <c r="AA20" i="7"/>
  <c r="I243" i="10"/>
  <c r="I92" i="10"/>
  <c r="I149" i="10"/>
  <c r="I168" i="10"/>
  <c r="I24" i="10"/>
  <c r="I182" i="10"/>
  <c r="I51" i="10"/>
  <c r="I190" i="10"/>
  <c r="I32" i="10"/>
  <c r="I257" i="10"/>
  <c r="I127" i="10"/>
  <c r="I73" i="10"/>
  <c r="I209" i="10"/>
  <c r="I141" i="10"/>
  <c r="I271" i="10"/>
  <c r="I65" i="10"/>
  <c r="J216" i="9"/>
  <c r="J189" i="9"/>
  <c r="J175" i="9"/>
  <c r="J279" i="9"/>
  <c r="J156" i="9"/>
  <c r="J92" i="9"/>
  <c r="J24" i="9"/>
  <c r="J265" i="9"/>
  <c r="J197" i="9"/>
  <c r="J73" i="9"/>
  <c r="J251" i="9"/>
  <c r="J148" i="9"/>
  <c r="J51" i="9"/>
  <c r="J32" i="9"/>
  <c r="J134" i="9"/>
  <c r="J65" i="9"/>
  <c r="AB264" i="9"/>
  <c r="AB278" i="9"/>
  <c r="AB174" i="9"/>
  <c r="AB215" i="9"/>
  <c r="AB72" i="9"/>
  <c r="AB31" i="9"/>
  <c r="H15" i="9"/>
  <c r="AB133" i="9"/>
  <c r="AB250" i="9"/>
  <c r="AB91" i="9"/>
  <c r="AB23" i="9"/>
  <c r="AB155" i="9"/>
  <c r="AB147" i="9"/>
  <c r="AB196" i="9"/>
  <c r="AB64" i="9"/>
  <c r="AB50" i="9"/>
  <c r="AB188" i="9"/>
  <c r="AG118" i="8"/>
  <c r="M124" i="8" s="1"/>
  <c r="AG104" i="8"/>
  <c r="M110" i="8" s="1"/>
  <c r="AG57" i="8"/>
  <c r="M63" i="8" s="1"/>
  <c r="AG132" i="8"/>
  <c r="M138" i="8" s="1"/>
  <c r="AG24" i="8"/>
  <c r="M30" i="8" s="1"/>
  <c r="AG38" i="8"/>
  <c r="M44" i="8" s="1"/>
  <c r="AG85" i="8"/>
  <c r="M91" i="8" s="1"/>
  <c r="AG71" i="8"/>
  <c r="M77" i="8" s="1"/>
  <c r="M16" i="8"/>
  <c r="R285" i="9"/>
  <c r="U57" i="9"/>
  <c r="N12" i="7"/>
  <c r="N25" i="7" s="1"/>
  <c r="N36" i="7" s="1"/>
  <c r="N58" i="7" s="1"/>
  <c r="N72" i="7" s="1"/>
  <c r="N87" i="7" s="1"/>
  <c r="N101" i="7" s="1"/>
  <c r="AH31" i="7"/>
  <c r="AH20" i="7"/>
  <c r="AO19" i="7"/>
  <c r="U11" i="7"/>
  <c r="U24" i="7" s="1"/>
  <c r="U35" i="7" s="1"/>
  <c r="U57" i="7" s="1"/>
  <c r="U71" i="7" s="1"/>
  <c r="U86" i="7" s="1"/>
  <c r="U100" i="7" s="1"/>
  <c r="AO30" i="7"/>
  <c r="L38" i="9"/>
  <c r="L285" i="9"/>
  <c r="L151" i="9"/>
  <c r="L181" i="9"/>
  <c r="AG183" i="11"/>
  <c r="AG51" i="11"/>
  <c r="AG191" i="11"/>
  <c r="AG65" i="11"/>
  <c r="AG244" i="11"/>
  <c r="AG92" i="11"/>
  <c r="AG258" i="11"/>
  <c r="AG148" i="11"/>
  <c r="AG24" i="11"/>
  <c r="M16" i="11"/>
  <c r="AG32" i="11"/>
  <c r="AG169" i="11"/>
  <c r="AG214" i="11"/>
  <c r="AG272" i="11"/>
  <c r="AG126" i="11"/>
  <c r="AG140" i="11"/>
  <c r="AG73" i="11"/>
  <c r="AM190" i="11"/>
  <c r="AM64" i="11"/>
  <c r="AM72" i="11"/>
  <c r="AM271" i="11"/>
  <c r="AM139" i="11"/>
  <c r="AM243" i="11"/>
  <c r="AM182" i="11"/>
  <c r="AM91" i="11"/>
  <c r="AM257" i="11"/>
  <c r="AM31" i="11"/>
  <c r="AM213" i="11"/>
  <c r="S15" i="11"/>
  <c r="AM147" i="11"/>
  <c r="AM125" i="11"/>
  <c r="AM23" i="11"/>
  <c r="AM168" i="11"/>
  <c r="AM50" i="11"/>
  <c r="W188" i="9"/>
  <c r="W250" i="9"/>
  <c r="W72" i="9"/>
  <c r="W50" i="9"/>
  <c r="W196" i="9"/>
  <c r="W174" i="9"/>
  <c r="W155" i="9"/>
  <c r="W264" i="9"/>
  <c r="W147" i="9"/>
  <c r="W31" i="9"/>
  <c r="W91" i="9"/>
  <c r="W278" i="9"/>
  <c r="W133" i="9"/>
  <c r="W215" i="9"/>
  <c r="W23" i="9"/>
  <c r="W64" i="9"/>
  <c r="AB20" i="7"/>
  <c r="AB31" i="7"/>
  <c r="H12" i="7"/>
  <c r="H25" i="7" s="1"/>
  <c r="H36" i="7" s="1"/>
  <c r="H58" i="7" s="1"/>
  <c r="H72" i="7" s="1"/>
  <c r="H87" i="7" s="1"/>
  <c r="H101" i="7" s="1"/>
  <c r="X24" i="8"/>
  <c r="D30" i="8" s="1"/>
  <c r="X57" i="8"/>
  <c r="D63" i="8" s="1"/>
  <c r="X71" i="8"/>
  <c r="D77" i="8" s="1"/>
  <c r="X38" i="8"/>
  <c r="D44" i="8" s="1"/>
  <c r="X85" i="8"/>
  <c r="D91" i="8" s="1"/>
  <c r="X118" i="8"/>
  <c r="D124" i="8" s="1"/>
  <c r="X132" i="8"/>
  <c r="D138" i="8" s="1"/>
  <c r="X104" i="8"/>
  <c r="D110" i="8" s="1"/>
  <c r="D16" i="8"/>
  <c r="R203" i="9"/>
  <c r="G11" i="7"/>
  <c r="G24" i="7" s="1"/>
  <c r="G35" i="7" s="1"/>
  <c r="G57" i="7" s="1"/>
  <c r="G71" i="7" s="1"/>
  <c r="G86" i="7" s="1"/>
  <c r="G100" i="7" s="1"/>
  <c r="AA30" i="7"/>
  <c r="AA19" i="7"/>
  <c r="AK19" i="7"/>
  <c r="Q11" i="7"/>
  <c r="Q24" i="7" s="1"/>
  <c r="Q35" i="7" s="1"/>
  <c r="Q57" i="7" s="1"/>
  <c r="Q71" i="7" s="1"/>
  <c r="Q86" i="7" s="1"/>
  <c r="Q100" i="7" s="1"/>
  <c r="AK30" i="7"/>
  <c r="AJ19" i="7"/>
  <c r="AJ30" i="7"/>
  <c r="P11" i="7"/>
  <c r="P24" i="7" s="1"/>
  <c r="P35" i="7" s="1"/>
  <c r="P57" i="7" s="1"/>
  <c r="P71" i="7" s="1"/>
  <c r="P86" i="7" s="1"/>
  <c r="P100" i="7" s="1"/>
  <c r="AN272" i="11"/>
  <c r="AN140" i="11"/>
  <c r="AN244" i="11"/>
  <c r="AN191" i="11"/>
  <c r="AN169" i="11"/>
  <c r="AN92" i="11"/>
  <c r="AN65" i="11"/>
  <c r="AN214" i="11"/>
  <c r="AN51" i="11"/>
  <c r="AN32" i="11"/>
  <c r="AN126" i="11"/>
  <c r="T16" i="11"/>
  <c r="AN258" i="11"/>
  <c r="AN24" i="11"/>
  <c r="AN148" i="11"/>
  <c r="AN73" i="11"/>
  <c r="AN183" i="11"/>
  <c r="M16" i="9"/>
  <c r="AG197" i="9"/>
  <c r="AG134" i="9"/>
  <c r="AG51" i="9"/>
  <c r="AG148" i="9"/>
  <c r="AG189" i="9"/>
  <c r="AG265" i="9"/>
  <c r="AG92" i="9"/>
  <c r="AG156" i="9"/>
  <c r="AG175" i="9"/>
  <c r="AG65" i="9"/>
  <c r="AG24" i="9"/>
  <c r="AG216" i="9"/>
  <c r="AG251" i="9"/>
  <c r="AG32" i="9"/>
  <c r="AG73" i="9"/>
  <c r="AG279" i="9"/>
  <c r="P271" i="9"/>
  <c r="I249" i="10"/>
  <c r="AH243" i="10"/>
  <c r="N16" i="10"/>
  <c r="AH209" i="10"/>
  <c r="AH168" i="10"/>
  <c r="AH257" i="10"/>
  <c r="AH127" i="10"/>
  <c r="AH92" i="10"/>
  <c r="AH73" i="10"/>
  <c r="AH149" i="10"/>
  <c r="AH271" i="10"/>
  <c r="AH182" i="10"/>
  <c r="AH51" i="10"/>
  <c r="AH190" i="10"/>
  <c r="AH141" i="10"/>
  <c r="AH24" i="10"/>
  <c r="AH65" i="10"/>
  <c r="AH32" i="10"/>
  <c r="AO215" i="9"/>
  <c r="AO264" i="9"/>
  <c r="AO278" i="9"/>
  <c r="AO72" i="9"/>
  <c r="AO174" i="9"/>
  <c r="AO188" i="9"/>
  <c r="AO155" i="9"/>
  <c r="AO50" i="9"/>
  <c r="U15" i="9"/>
  <c r="AO133" i="9"/>
  <c r="AO250" i="9"/>
  <c r="AO64" i="9"/>
  <c r="AO23" i="9"/>
  <c r="AO31" i="9"/>
  <c r="AO147" i="9"/>
  <c r="AO196" i="9"/>
  <c r="AO91" i="9"/>
  <c r="R94" i="7"/>
  <c r="R65" i="7"/>
  <c r="R30" i="7"/>
  <c r="R80" i="7"/>
  <c r="R51" i="7"/>
  <c r="R19" i="7"/>
  <c r="U151" i="9"/>
  <c r="I155" i="10"/>
  <c r="T57" i="8"/>
  <c r="T118" i="8"/>
  <c r="T38" i="8"/>
  <c r="T85" i="8"/>
  <c r="T71" i="8"/>
  <c r="T24" i="8"/>
  <c r="T132" i="8"/>
  <c r="T104" i="8"/>
  <c r="V19" i="7"/>
  <c r="V65" i="7"/>
  <c r="V51" i="7"/>
  <c r="V80" i="7"/>
  <c r="V94" i="7"/>
  <c r="V30" i="7"/>
  <c r="AJ131" i="8"/>
  <c r="P137" i="8" s="1"/>
  <c r="P15" i="8"/>
  <c r="AJ117" i="8"/>
  <c r="P123" i="8" s="1"/>
  <c r="AJ84" i="8"/>
  <c r="P90" i="8" s="1"/>
  <c r="AJ70" i="8"/>
  <c r="P76" i="8" s="1"/>
  <c r="AJ23" i="8"/>
  <c r="P29" i="8" s="1"/>
  <c r="AJ37" i="8"/>
  <c r="P43" i="8" s="1"/>
  <c r="AJ56" i="8"/>
  <c r="P62" i="8" s="1"/>
  <c r="AJ103" i="8"/>
  <c r="P109" i="8" s="1"/>
  <c r="E271" i="10"/>
  <c r="E141" i="10"/>
  <c r="E182" i="10"/>
  <c r="E168" i="10"/>
  <c r="E190" i="10"/>
  <c r="E127" i="10"/>
  <c r="E92" i="10"/>
  <c r="E243" i="10"/>
  <c r="E24" i="10"/>
  <c r="E65" i="10"/>
  <c r="E149" i="10"/>
  <c r="E209" i="10"/>
  <c r="E257" i="10"/>
  <c r="E73" i="10"/>
  <c r="E32" i="10"/>
  <c r="E51" i="10"/>
  <c r="F32" i="9"/>
  <c r="F197" i="9"/>
  <c r="F134" i="9"/>
  <c r="F279" i="9"/>
  <c r="F24" i="9"/>
  <c r="F216" i="9"/>
  <c r="F148" i="9"/>
  <c r="F265" i="9"/>
  <c r="F73" i="9"/>
  <c r="F189" i="9"/>
  <c r="F175" i="9"/>
  <c r="F251" i="9"/>
  <c r="F92" i="9"/>
  <c r="F51" i="9"/>
  <c r="F65" i="9"/>
  <c r="F156" i="9"/>
  <c r="S11" i="7"/>
  <c r="S24" i="7" s="1"/>
  <c r="S35" i="7" s="1"/>
  <c r="S57" i="7" s="1"/>
  <c r="S71" i="7" s="1"/>
  <c r="S86" i="7" s="1"/>
  <c r="S100" i="7" s="1"/>
  <c r="AM30" i="7"/>
  <c r="AM19" i="7"/>
  <c r="AB104" i="8"/>
  <c r="H110" i="8" s="1"/>
  <c r="AB24" i="8"/>
  <c r="H30" i="8" s="1"/>
  <c r="AB118" i="8"/>
  <c r="H124" i="8" s="1"/>
  <c r="AB85" i="8"/>
  <c r="H91" i="8" s="1"/>
  <c r="AB132" i="8"/>
  <c r="H138" i="8" s="1"/>
  <c r="AB71" i="8"/>
  <c r="H77" i="8" s="1"/>
  <c r="AB57" i="8"/>
  <c r="H63" i="8" s="1"/>
  <c r="AB38" i="8"/>
  <c r="H44" i="8" s="1"/>
  <c r="H16" i="8"/>
  <c r="V188" i="9"/>
  <c r="V215" i="9"/>
  <c r="V196" i="9"/>
  <c r="V264" i="9"/>
  <c r="V147" i="9"/>
  <c r="V174" i="9"/>
  <c r="V155" i="9"/>
  <c r="V23" i="9"/>
  <c r="V31" i="9"/>
  <c r="V91" i="9"/>
  <c r="V72" i="9"/>
  <c r="V250" i="9"/>
  <c r="V64" i="9"/>
  <c r="V133" i="9"/>
  <c r="V278" i="9"/>
  <c r="V50" i="9"/>
  <c r="D19" i="7"/>
  <c r="D94" i="7"/>
  <c r="D65" i="7"/>
  <c r="D30" i="7"/>
  <c r="D51" i="7"/>
  <c r="D80" i="7"/>
  <c r="AM272" i="11"/>
  <c r="AM140" i="11"/>
  <c r="S16" i="11"/>
  <c r="AM148" i="11"/>
  <c r="AM24" i="11"/>
  <c r="AM183" i="11"/>
  <c r="AM51" i="11"/>
  <c r="AM244" i="11"/>
  <c r="AM258" i="11"/>
  <c r="AM191" i="11"/>
  <c r="AM169" i="11"/>
  <c r="AM92" i="11"/>
  <c r="AM65" i="11"/>
  <c r="AM214" i="11"/>
  <c r="AM126" i="11"/>
  <c r="AM32" i="11"/>
  <c r="AM73" i="11"/>
  <c r="P192" i="9"/>
  <c r="K151" i="9"/>
  <c r="I98" i="10"/>
  <c r="J196" i="10"/>
  <c r="I80" i="7"/>
  <c r="I51" i="7"/>
  <c r="I94" i="7"/>
  <c r="I30" i="7"/>
  <c r="I65" i="7"/>
  <c r="I19" i="7"/>
  <c r="J16" i="8"/>
  <c r="AD57" i="8"/>
  <c r="J63" i="8" s="1"/>
  <c r="AD132" i="8"/>
  <c r="J138" i="8" s="1"/>
  <c r="AD71" i="8"/>
  <c r="J77" i="8" s="1"/>
  <c r="AD85" i="8"/>
  <c r="J91" i="8" s="1"/>
  <c r="AD118" i="8"/>
  <c r="J124" i="8" s="1"/>
  <c r="AD104" i="8"/>
  <c r="J110" i="8" s="1"/>
  <c r="AD24" i="8"/>
  <c r="J30" i="8" s="1"/>
  <c r="AD38" i="8"/>
  <c r="J44" i="8" s="1"/>
  <c r="U257" i="9"/>
  <c r="K68" i="9"/>
  <c r="O215" i="10"/>
  <c r="I38" i="10"/>
  <c r="R196" i="10"/>
  <c r="I263" i="10"/>
  <c r="AI104" i="8"/>
  <c r="O110" i="8" s="1"/>
  <c r="AI118" i="8"/>
  <c r="O124" i="8" s="1"/>
  <c r="AI85" i="8"/>
  <c r="O91" i="8" s="1"/>
  <c r="AI132" i="8"/>
  <c r="O138" i="8" s="1"/>
  <c r="O16" i="8"/>
  <c r="AI57" i="8"/>
  <c r="O63" i="8" s="1"/>
  <c r="AI71" i="8"/>
  <c r="O77" i="8" s="1"/>
  <c r="AI38" i="8"/>
  <c r="O44" i="8" s="1"/>
  <c r="AI24" i="8"/>
  <c r="O30" i="8" s="1"/>
  <c r="AM131" i="8"/>
  <c r="S137" i="8" s="1"/>
  <c r="S15" i="8"/>
  <c r="AM117" i="8"/>
  <c r="S123" i="8" s="1"/>
  <c r="AM56" i="8"/>
  <c r="S62" i="8" s="1"/>
  <c r="AM70" i="8"/>
  <c r="S76" i="8" s="1"/>
  <c r="AM84" i="8"/>
  <c r="S90" i="8" s="1"/>
  <c r="AM103" i="8"/>
  <c r="S109" i="8" s="1"/>
  <c r="AM23" i="8"/>
  <c r="S29" i="8" s="1"/>
  <c r="AM37" i="8"/>
  <c r="S43" i="8" s="1"/>
  <c r="D66" i="7"/>
  <c r="D52" i="7"/>
  <c r="D95" i="7"/>
  <c r="D31" i="7"/>
  <c r="D20" i="7"/>
  <c r="D81" i="7"/>
  <c r="AA250" i="9"/>
  <c r="G15" i="9"/>
  <c r="AA133" i="9"/>
  <c r="AA215" i="9"/>
  <c r="AA174" i="9"/>
  <c r="AA155" i="9"/>
  <c r="AA188" i="9"/>
  <c r="AA147" i="9"/>
  <c r="AA196" i="9"/>
  <c r="AA91" i="9"/>
  <c r="AA72" i="9"/>
  <c r="AA64" i="9"/>
  <c r="AA50" i="9"/>
  <c r="AA31" i="9"/>
  <c r="AA23" i="9"/>
  <c r="AA278" i="9"/>
  <c r="AA264" i="9"/>
  <c r="K56" i="8"/>
  <c r="K103" i="8"/>
  <c r="K23" i="8"/>
  <c r="K70" i="8"/>
  <c r="K131" i="8"/>
  <c r="K84" i="8"/>
  <c r="K117" i="8"/>
  <c r="K37" i="8"/>
  <c r="AH118" i="8"/>
  <c r="N124" i="8" s="1"/>
  <c r="AH71" i="8"/>
  <c r="N77" i="8" s="1"/>
  <c r="AH132" i="8"/>
  <c r="N138" i="8" s="1"/>
  <c r="AH104" i="8"/>
  <c r="N110" i="8" s="1"/>
  <c r="N16" i="8"/>
  <c r="AH57" i="8"/>
  <c r="N63" i="8" s="1"/>
  <c r="AH38" i="8"/>
  <c r="N44" i="8" s="1"/>
  <c r="AH85" i="8"/>
  <c r="N91" i="8" s="1"/>
  <c r="AH24" i="8"/>
  <c r="N30" i="8" s="1"/>
  <c r="O132" i="8"/>
  <c r="O118" i="8"/>
  <c r="O85" i="8"/>
  <c r="O104" i="8"/>
  <c r="O38" i="8"/>
  <c r="O57" i="8"/>
  <c r="O24" i="8"/>
  <c r="O71" i="8"/>
  <c r="F188" i="9"/>
  <c r="F215" i="9"/>
  <c r="F278" i="9"/>
  <c r="F147" i="9"/>
  <c r="F250" i="9"/>
  <c r="F72" i="9"/>
  <c r="F50" i="9"/>
  <c r="F264" i="9"/>
  <c r="F196" i="9"/>
  <c r="F91" i="9"/>
  <c r="F155" i="9"/>
  <c r="F133" i="9"/>
  <c r="F174" i="9"/>
  <c r="F23" i="9"/>
  <c r="F64" i="9"/>
  <c r="F31" i="9"/>
  <c r="G16" i="8"/>
  <c r="AA24" i="8"/>
  <c r="G30" i="8" s="1"/>
  <c r="AA118" i="8"/>
  <c r="G124" i="8" s="1"/>
  <c r="AA132" i="8"/>
  <c r="G138" i="8" s="1"/>
  <c r="AA71" i="8"/>
  <c r="G77" i="8" s="1"/>
  <c r="AA38" i="8"/>
  <c r="G44" i="8" s="1"/>
  <c r="AA57" i="8"/>
  <c r="G63" i="8" s="1"/>
  <c r="AA85" i="8"/>
  <c r="G91" i="8" s="1"/>
  <c r="AA104" i="8"/>
  <c r="G110" i="8" s="1"/>
  <c r="R23" i="8"/>
  <c r="R117" i="8"/>
  <c r="R84" i="8"/>
  <c r="R103" i="8"/>
  <c r="R56" i="8"/>
  <c r="R70" i="8"/>
  <c r="R131" i="8"/>
  <c r="R37" i="8"/>
  <c r="E12" i="7"/>
  <c r="E25" i="7" s="1"/>
  <c r="E36" i="7" s="1"/>
  <c r="E58" i="7" s="1"/>
  <c r="E72" i="7" s="1"/>
  <c r="E87" i="7" s="1"/>
  <c r="E101" i="7" s="1"/>
  <c r="Y31" i="7"/>
  <c r="Y20" i="7"/>
  <c r="H265" i="9"/>
  <c r="H251" i="9"/>
  <c r="H216" i="9"/>
  <c r="H32" i="9"/>
  <c r="H197" i="9"/>
  <c r="H279" i="9"/>
  <c r="H65" i="9"/>
  <c r="H156" i="9"/>
  <c r="H92" i="9"/>
  <c r="H134" i="9"/>
  <c r="H175" i="9"/>
  <c r="H24" i="9"/>
  <c r="H51" i="9"/>
  <c r="H73" i="9"/>
  <c r="H148" i="9"/>
  <c r="H189" i="9"/>
  <c r="N56" i="8"/>
  <c r="N103" i="8"/>
  <c r="N70" i="8"/>
  <c r="N131" i="8"/>
  <c r="N84" i="8"/>
  <c r="N23" i="8"/>
  <c r="N37" i="8"/>
  <c r="N117" i="8"/>
  <c r="J31" i="7"/>
  <c r="J20" i="7"/>
  <c r="J66" i="7"/>
  <c r="J95" i="7"/>
  <c r="J52" i="7"/>
  <c r="J81" i="7"/>
  <c r="J258" i="11"/>
  <c r="J126" i="11"/>
  <c r="J51" i="11"/>
  <c r="J169" i="11"/>
  <c r="J65" i="11"/>
  <c r="J140" i="11"/>
  <c r="J272" i="11"/>
  <c r="J244" i="11"/>
  <c r="J191" i="11"/>
  <c r="J183" i="11"/>
  <c r="J32" i="11"/>
  <c r="J24" i="11"/>
  <c r="J92" i="11"/>
  <c r="J73" i="11"/>
  <c r="J148" i="11"/>
  <c r="J214" i="11"/>
  <c r="W272" i="11"/>
  <c r="W140" i="11"/>
  <c r="W148" i="11"/>
  <c r="W24" i="11"/>
  <c r="W183" i="11"/>
  <c r="W51" i="11"/>
  <c r="W73" i="11"/>
  <c r="W258" i="11"/>
  <c r="W32" i="11"/>
  <c r="W214" i="11"/>
  <c r="W126" i="11"/>
  <c r="W92" i="11"/>
  <c r="W169" i="11"/>
  <c r="W65" i="11"/>
  <c r="W244" i="11"/>
  <c r="W191" i="11"/>
  <c r="G57" i="8"/>
  <c r="G118" i="8"/>
  <c r="G104" i="8"/>
  <c r="G24" i="8"/>
  <c r="G132" i="8"/>
  <c r="G38" i="8"/>
  <c r="G85" i="8"/>
  <c r="G71" i="8"/>
  <c r="AB147" i="11"/>
  <c r="AB23" i="11"/>
  <c r="AB168" i="11"/>
  <c r="AB31" i="11"/>
  <c r="AB190" i="11"/>
  <c r="AB64" i="11"/>
  <c r="AB257" i="11"/>
  <c r="H15" i="11"/>
  <c r="AB125" i="11"/>
  <c r="AB72" i="11"/>
  <c r="AB50" i="11"/>
  <c r="AB91" i="11"/>
  <c r="AB243" i="11"/>
  <c r="AB271" i="11"/>
  <c r="AB213" i="11"/>
  <c r="AB182" i="11"/>
  <c r="AB139" i="11"/>
  <c r="X19" i="7"/>
  <c r="D11" i="7"/>
  <c r="D24" i="7" s="1"/>
  <c r="D35" i="7" s="1"/>
  <c r="D57" i="7" s="1"/>
  <c r="D71" i="7" s="1"/>
  <c r="D86" i="7" s="1"/>
  <c r="D100" i="7" s="1"/>
  <c r="X30" i="7"/>
  <c r="H182" i="11"/>
  <c r="H50" i="11"/>
  <c r="H190" i="11"/>
  <c r="H64" i="11"/>
  <c r="H243" i="11"/>
  <c r="H91" i="11"/>
  <c r="H257" i="11"/>
  <c r="H147" i="11"/>
  <c r="H168" i="11"/>
  <c r="H23" i="11"/>
  <c r="H271" i="11"/>
  <c r="H213" i="11"/>
  <c r="H125" i="11"/>
  <c r="H31" i="11"/>
  <c r="H139" i="11"/>
  <c r="H72" i="11"/>
  <c r="H259" i="19"/>
  <c r="H939" i="19" s="1"/>
  <c r="H1157" i="19" s="1"/>
  <c r="H1841" i="19" s="1"/>
  <c r="H260" i="19"/>
  <c r="H940" i="19" s="1"/>
  <c r="H1158" i="19" s="1"/>
  <c r="H1842" i="19" s="1"/>
  <c r="H261" i="19"/>
  <c r="H941" i="19" s="1"/>
  <c r="H1159" i="19" s="1"/>
  <c r="H1843" i="19" s="1"/>
  <c r="H262" i="19"/>
  <c r="H942" i="19" s="1"/>
  <c r="H1160" i="19" s="1"/>
  <c r="H1844" i="19" s="1"/>
  <c r="H263" i="19"/>
  <c r="H943" i="19" s="1"/>
  <c r="H1161" i="19" s="1"/>
  <c r="H1845" i="19" s="1"/>
  <c r="H264" i="19"/>
  <c r="H944" i="19" s="1"/>
  <c r="H1162" i="19" s="1"/>
  <c r="H1846" i="19" s="1"/>
  <c r="H265" i="19"/>
  <c r="H945" i="19" s="1"/>
  <c r="H1163" i="19" s="1"/>
  <c r="H1847" i="19" s="1"/>
  <c r="H266" i="19"/>
  <c r="H946" i="19" s="1"/>
  <c r="H1164" i="19" s="1"/>
  <c r="H1848" i="19" s="1"/>
  <c r="H267" i="19"/>
  <c r="H947" i="19" s="1"/>
  <c r="H1165" i="19" s="1"/>
  <c r="H1849" i="19" s="1"/>
  <c r="H268" i="19"/>
  <c r="H948" i="19" s="1"/>
  <c r="H1166" i="19" s="1"/>
  <c r="H1850" i="19" s="1"/>
  <c r="H269" i="19"/>
  <c r="H949" i="19" s="1"/>
  <c r="H1167" i="19" s="1"/>
  <c r="H1851" i="19" s="1"/>
  <c r="H270" i="19"/>
  <c r="H950" i="19" s="1"/>
  <c r="H1168" i="19" s="1"/>
  <c r="H1852" i="19" s="1"/>
  <c r="H271" i="19"/>
  <c r="H951" i="19" s="1"/>
  <c r="H1169" i="19" s="1"/>
  <c r="H1853" i="19" s="1"/>
  <c r="H272" i="19"/>
  <c r="H952" i="19" s="1"/>
  <c r="H1170" i="19" s="1"/>
  <c r="H1854" i="19" s="1"/>
  <c r="H273" i="19"/>
  <c r="H953" i="19" s="1"/>
  <c r="H1171" i="19" s="1"/>
  <c r="H1855" i="19" s="1"/>
  <c r="H274" i="19"/>
  <c r="H954" i="19" s="1"/>
  <c r="H1172" i="19" s="1"/>
  <c r="H1856" i="19" s="1"/>
  <c r="H275" i="19"/>
  <c r="H955" i="19" s="1"/>
  <c r="H1173" i="19" s="1"/>
  <c r="H1857" i="19" s="1"/>
  <c r="H276" i="19"/>
  <c r="H956" i="19" s="1"/>
  <c r="H1174" i="19" s="1"/>
  <c r="H1858" i="19" s="1"/>
  <c r="H277" i="19"/>
  <c r="H957" i="19" s="1"/>
  <c r="H1175" i="19" s="1"/>
  <c r="H1859" i="19" s="1"/>
  <c r="H278" i="19"/>
  <c r="H958" i="19" s="1"/>
  <c r="H1176" i="19" s="1"/>
  <c r="H1860" i="19" s="1"/>
  <c r="H279" i="19"/>
  <c r="H959" i="19" s="1"/>
  <c r="H1177" i="19" s="1"/>
  <c r="H1861" i="19" s="1"/>
  <c r="H280" i="19"/>
  <c r="H960" i="19" s="1"/>
  <c r="H1178" i="19" s="1"/>
  <c r="H1862" i="19" s="1"/>
  <c r="H281" i="19"/>
  <c r="H961" i="19" s="1"/>
  <c r="H1179" i="19" s="1"/>
  <c r="H1863" i="19" s="1"/>
  <c r="H282" i="19"/>
  <c r="H962" i="19" s="1"/>
  <c r="H1180" i="19" s="1"/>
  <c r="H1864" i="19" s="1"/>
  <c r="H283" i="19"/>
  <c r="H963" i="19" s="1"/>
  <c r="H1181" i="19" s="1"/>
  <c r="H1865" i="19" s="1"/>
  <c r="H284" i="19"/>
  <c r="H964" i="19" s="1"/>
  <c r="H1182" i="19" s="1"/>
  <c r="H1866" i="19" s="1"/>
  <c r="H285" i="19"/>
  <c r="H965" i="19" s="1"/>
  <c r="H1183" i="19" s="1"/>
  <c r="H1867" i="19" s="1"/>
  <c r="H286" i="19"/>
  <c r="H966" i="19" s="1"/>
  <c r="H1184" i="19" s="1"/>
  <c r="H1868" i="19" s="1"/>
  <c r="H287" i="19"/>
  <c r="H967" i="19" s="1"/>
  <c r="H1185" i="19" s="1"/>
  <c r="H1869" i="19" s="1"/>
  <c r="H288" i="19"/>
  <c r="H968" i="19" s="1"/>
  <c r="H1186" i="19" s="1"/>
  <c r="H1870" i="19" s="1"/>
  <c r="H289" i="19"/>
  <c r="H969" i="19" s="1"/>
  <c r="H1187" i="19" s="1"/>
  <c r="H1871" i="19" s="1"/>
  <c r="H290" i="19"/>
  <c r="H970" i="19" s="1"/>
  <c r="H1188" i="19" s="1"/>
  <c r="H1872" i="19" s="1"/>
  <c r="H291" i="19"/>
  <c r="H971" i="19" s="1"/>
  <c r="H1189" i="19" s="1"/>
  <c r="H1873" i="19" s="1"/>
  <c r="H292" i="19"/>
  <c r="H972" i="19" s="1"/>
  <c r="H1190" i="19" s="1"/>
  <c r="H1874" i="19" s="1"/>
  <c r="H293" i="19"/>
  <c r="H973" i="19" s="1"/>
  <c r="H1191" i="19" s="1"/>
  <c r="H1875" i="19" s="1"/>
  <c r="H294" i="19"/>
  <c r="H974" i="19" s="1"/>
  <c r="H1192" i="19" s="1"/>
  <c r="H1876" i="19" s="1"/>
  <c r="H295" i="19"/>
  <c r="H975" i="19" s="1"/>
  <c r="H1193" i="19" s="1"/>
  <c r="H1877" i="19" s="1"/>
  <c r="H296" i="19"/>
  <c r="H976" i="19" s="1"/>
  <c r="H1194" i="19" s="1"/>
  <c r="H1878" i="19" s="1"/>
  <c r="H297" i="19"/>
  <c r="H977" i="19" s="1"/>
  <c r="H1195" i="19" s="1"/>
  <c r="H1879" i="19" s="1"/>
  <c r="L259" i="19"/>
  <c r="L939" i="19" s="1"/>
  <c r="L1157" i="19" s="1"/>
  <c r="L1841" i="19" s="1"/>
  <c r="L260" i="19"/>
  <c r="L940" i="19" s="1"/>
  <c r="L1158" i="19" s="1"/>
  <c r="L1842" i="19" s="1"/>
  <c r="L261" i="19"/>
  <c r="L941" i="19" s="1"/>
  <c r="L1159" i="19" s="1"/>
  <c r="L1843" i="19" s="1"/>
  <c r="L262" i="19"/>
  <c r="L942" i="19" s="1"/>
  <c r="L1160" i="19" s="1"/>
  <c r="L1844" i="19" s="1"/>
  <c r="L263" i="19"/>
  <c r="L943" i="19" s="1"/>
  <c r="L1161" i="19" s="1"/>
  <c r="L1845" i="19" s="1"/>
  <c r="L264" i="19"/>
  <c r="L944" i="19" s="1"/>
  <c r="L1162" i="19" s="1"/>
  <c r="L1846" i="19" s="1"/>
  <c r="L265" i="19"/>
  <c r="L945" i="19" s="1"/>
  <c r="L1163" i="19" s="1"/>
  <c r="L1847" i="19" s="1"/>
  <c r="L266" i="19"/>
  <c r="L946" i="19" s="1"/>
  <c r="L1164" i="19" s="1"/>
  <c r="L1848" i="19" s="1"/>
  <c r="L267" i="19"/>
  <c r="L947" i="19" s="1"/>
  <c r="L1165" i="19" s="1"/>
  <c r="L1849" i="19" s="1"/>
  <c r="L268" i="19"/>
  <c r="L948" i="19" s="1"/>
  <c r="L1166" i="19" s="1"/>
  <c r="L1850" i="19" s="1"/>
  <c r="L269" i="19"/>
  <c r="L949" i="19" s="1"/>
  <c r="L1167" i="19" s="1"/>
  <c r="L1851" i="19" s="1"/>
  <c r="L270" i="19"/>
  <c r="L950" i="19" s="1"/>
  <c r="L1168" i="19" s="1"/>
  <c r="L1852" i="19" s="1"/>
  <c r="L271" i="19"/>
  <c r="L951" i="19" s="1"/>
  <c r="L1169" i="19" s="1"/>
  <c r="L1853" i="19" s="1"/>
  <c r="L272" i="19"/>
  <c r="L952" i="19" s="1"/>
  <c r="L1170" i="19" s="1"/>
  <c r="L1854" i="19" s="1"/>
  <c r="L273" i="19"/>
  <c r="L953" i="19" s="1"/>
  <c r="L1171" i="19" s="1"/>
  <c r="L1855" i="19" s="1"/>
  <c r="L274" i="19"/>
  <c r="L954" i="19" s="1"/>
  <c r="L1172" i="19" s="1"/>
  <c r="L1856" i="19" s="1"/>
  <c r="L275" i="19"/>
  <c r="L955" i="19" s="1"/>
  <c r="L1173" i="19" s="1"/>
  <c r="L1857" i="19" s="1"/>
  <c r="L276" i="19"/>
  <c r="L956" i="19" s="1"/>
  <c r="L1174" i="19" s="1"/>
  <c r="L1858" i="19" s="1"/>
  <c r="L277" i="19"/>
  <c r="L957" i="19" s="1"/>
  <c r="L1175" i="19" s="1"/>
  <c r="L1859" i="19" s="1"/>
  <c r="L278" i="19"/>
  <c r="L958" i="19" s="1"/>
  <c r="L1176" i="19" s="1"/>
  <c r="L1860" i="19" s="1"/>
  <c r="L279" i="19"/>
  <c r="L959" i="19" s="1"/>
  <c r="L1177" i="19" s="1"/>
  <c r="L1861" i="19" s="1"/>
  <c r="L280" i="19"/>
  <c r="L960" i="19" s="1"/>
  <c r="L1178" i="19" s="1"/>
  <c r="L1862" i="19" s="1"/>
  <c r="L281" i="19"/>
  <c r="L961" i="19" s="1"/>
  <c r="L1179" i="19" s="1"/>
  <c r="L1863" i="19" s="1"/>
  <c r="L282" i="19"/>
  <c r="L962" i="19" s="1"/>
  <c r="L1180" i="19" s="1"/>
  <c r="L1864" i="19" s="1"/>
  <c r="L283" i="19"/>
  <c r="L963" i="19" s="1"/>
  <c r="L1181" i="19" s="1"/>
  <c r="L1865" i="19" s="1"/>
  <c r="L284" i="19"/>
  <c r="L964" i="19" s="1"/>
  <c r="L1182" i="19" s="1"/>
  <c r="L1866" i="19" s="1"/>
  <c r="L285" i="19"/>
  <c r="L965" i="19" s="1"/>
  <c r="L1183" i="19" s="1"/>
  <c r="L1867" i="19" s="1"/>
  <c r="L286" i="19"/>
  <c r="L966" i="19" s="1"/>
  <c r="L1184" i="19" s="1"/>
  <c r="L1868" i="19" s="1"/>
  <c r="L287" i="19"/>
  <c r="L967" i="19" s="1"/>
  <c r="L1185" i="19" s="1"/>
  <c r="L1869" i="19" s="1"/>
  <c r="L288" i="19"/>
  <c r="L968" i="19" s="1"/>
  <c r="L1186" i="19" s="1"/>
  <c r="L1870" i="19" s="1"/>
  <c r="L289" i="19"/>
  <c r="L969" i="19" s="1"/>
  <c r="L1187" i="19" s="1"/>
  <c r="L1871" i="19" s="1"/>
  <c r="L290" i="19"/>
  <c r="L970" i="19" s="1"/>
  <c r="L1188" i="19" s="1"/>
  <c r="L1872" i="19" s="1"/>
  <c r="L291" i="19"/>
  <c r="L971" i="19" s="1"/>
  <c r="L1189" i="19" s="1"/>
  <c r="L1873" i="19" s="1"/>
  <c r="L292" i="19"/>
  <c r="L972" i="19" s="1"/>
  <c r="L1190" i="19" s="1"/>
  <c r="L1874" i="19" s="1"/>
  <c r="L293" i="19"/>
  <c r="L973" i="19" s="1"/>
  <c r="L1191" i="19" s="1"/>
  <c r="L1875" i="19" s="1"/>
  <c r="L294" i="19"/>
  <c r="L974" i="19" s="1"/>
  <c r="L1192" i="19" s="1"/>
  <c r="L1876" i="19" s="1"/>
  <c r="L295" i="19"/>
  <c r="L975" i="19" s="1"/>
  <c r="L1193" i="19" s="1"/>
  <c r="L1877" i="19" s="1"/>
  <c r="L296" i="19"/>
  <c r="L976" i="19" s="1"/>
  <c r="L1194" i="19" s="1"/>
  <c r="L1878" i="19" s="1"/>
  <c r="L297" i="19"/>
  <c r="L977" i="19" s="1"/>
  <c r="L1195" i="19" s="1"/>
  <c r="L1879" i="19" s="1"/>
  <c r="P259" i="19"/>
  <c r="P939" i="19" s="1"/>
  <c r="P1157" i="19" s="1"/>
  <c r="P1841" i="19" s="1"/>
  <c r="P260" i="19"/>
  <c r="P940" i="19" s="1"/>
  <c r="P1158" i="19" s="1"/>
  <c r="P1842" i="19" s="1"/>
  <c r="P261" i="19"/>
  <c r="P941" i="19" s="1"/>
  <c r="P1159" i="19" s="1"/>
  <c r="P1843" i="19" s="1"/>
  <c r="P262" i="19"/>
  <c r="P942" i="19" s="1"/>
  <c r="P1160" i="19" s="1"/>
  <c r="P1844" i="19" s="1"/>
  <c r="P263" i="19"/>
  <c r="P943" i="19" s="1"/>
  <c r="P1161" i="19" s="1"/>
  <c r="P1845" i="19" s="1"/>
  <c r="P264" i="19"/>
  <c r="P944" i="19" s="1"/>
  <c r="P1162" i="19" s="1"/>
  <c r="P1846" i="19" s="1"/>
  <c r="P265" i="19"/>
  <c r="P945" i="19" s="1"/>
  <c r="P1163" i="19" s="1"/>
  <c r="P1847" i="19" s="1"/>
  <c r="P266" i="19"/>
  <c r="P946" i="19" s="1"/>
  <c r="P1164" i="19" s="1"/>
  <c r="P1848" i="19" s="1"/>
  <c r="P267" i="19"/>
  <c r="P947" i="19" s="1"/>
  <c r="P1165" i="19" s="1"/>
  <c r="P1849" i="19" s="1"/>
  <c r="P268" i="19"/>
  <c r="P948" i="19" s="1"/>
  <c r="P1166" i="19" s="1"/>
  <c r="P1850" i="19" s="1"/>
  <c r="P269" i="19"/>
  <c r="P949" i="19" s="1"/>
  <c r="P1167" i="19" s="1"/>
  <c r="P1851" i="19" s="1"/>
  <c r="P270" i="19"/>
  <c r="P950" i="19" s="1"/>
  <c r="P1168" i="19" s="1"/>
  <c r="P1852" i="19" s="1"/>
  <c r="P271" i="19"/>
  <c r="P951" i="19" s="1"/>
  <c r="P1169" i="19" s="1"/>
  <c r="P1853" i="19" s="1"/>
  <c r="P272" i="19"/>
  <c r="P952" i="19" s="1"/>
  <c r="P1170" i="19" s="1"/>
  <c r="P1854" i="19" s="1"/>
  <c r="P273" i="19"/>
  <c r="P953" i="19" s="1"/>
  <c r="P1171" i="19" s="1"/>
  <c r="P1855" i="19" s="1"/>
  <c r="P274" i="19"/>
  <c r="P954" i="19" s="1"/>
  <c r="P1172" i="19" s="1"/>
  <c r="P1856" i="19" s="1"/>
  <c r="P275" i="19"/>
  <c r="P955" i="19" s="1"/>
  <c r="P1173" i="19" s="1"/>
  <c r="P1857" i="19" s="1"/>
  <c r="P276" i="19"/>
  <c r="P956" i="19" s="1"/>
  <c r="P1174" i="19" s="1"/>
  <c r="P1858" i="19" s="1"/>
  <c r="P277" i="19"/>
  <c r="P957" i="19" s="1"/>
  <c r="P1175" i="19" s="1"/>
  <c r="P1859" i="19" s="1"/>
  <c r="P278" i="19"/>
  <c r="P958" i="19" s="1"/>
  <c r="P1176" i="19" s="1"/>
  <c r="P1860" i="19" s="1"/>
  <c r="P279" i="19"/>
  <c r="P959" i="19" s="1"/>
  <c r="P1177" i="19" s="1"/>
  <c r="P1861" i="19" s="1"/>
  <c r="P280" i="19"/>
  <c r="P960" i="19" s="1"/>
  <c r="P1178" i="19" s="1"/>
  <c r="P1862" i="19" s="1"/>
  <c r="P281" i="19"/>
  <c r="P961" i="19" s="1"/>
  <c r="P1179" i="19" s="1"/>
  <c r="P1863" i="19" s="1"/>
  <c r="P282" i="19"/>
  <c r="P962" i="19" s="1"/>
  <c r="P1180" i="19" s="1"/>
  <c r="P1864" i="19" s="1"/>
  <c r="P283" i="19"/>
  <c r="P963" i="19" s="1"/>
  <c r="P1181" i="19" s="1"/>
  <c r="P1865" i="19" s="1"/>
  <c r="P284" i="19"/>
  <c r="P964" i="19" s="1"/>
  <c r="P1182" i="19" s="1"/>
  <c r="P1866" i="19" s="1"/>
  <c r="P285" i="19"/>
  <c r="P965" i="19" s="1"/>
  <c r="P1183" i="19" s="1"/>
  <c r="P1867" i="19" s="1"/>
  <c r="P286" i="19"/>
  <c r="P966" i="19" s="1"/>
  <c r="P1184" i="19" s="1"/>
  <c r="P1868" i="19" s="1"/>
  <c r="P287" i="19"/>
  <c r="P967" i="19" s="1"/>
  <c r="P1185" i="19" s="1"/>
  <c r="P1869" i="19" s="1"/>
  <c r="P288" i="19"/>
  <c r="P968" i="19" s="1"/>
  <c r="P1186" i="19" s="1"/>
  <c r="P1870" i="19" s="1"/>
  <c r="P289" i="19"/>
  <c r="P969" i="19" s="1"/>
  <c r="P1187" i="19" s="1"/>
  <c r="P1871" i="19" s="1"/>
  <c r="P290" i="19"/>
  <c r="P970" i="19" s="1"/>
  <c r="P1188" i="19" s="1"/>
  <c r="P1872" i="19" s="1"/>
  <c r="P291" i="19"/>
  <c r="P971" i="19" s="1"/>
  <c r="P1189" i="19" s="1"/>
  <c r="P1873" i="19" s="1"/>
  <c r="P292" i="19"/>
  <c r="P972" i="19" s="1"/>
  <c r="P1190" i="19" s="1"/>
  <c r="P1874" i="19" s="1"/>
  <c r="P293" i="19"/>
  <c r="P973" i="19" s="1"/>
  <c r="P1191" i="19" s="1"/>
  <c r="P1875" i="19" s="1"/>
  <c r="P294" i="19"/>
  <c r="P974" i="19" s="1"/>
  <c r="P1192" i="19" s="1"/>
  <c r="P1876" i="19" s="1"/>
  <c r="P295" i="19"/>
  <c r="P975" i="19" s="1"/>
  <c r="P1193" i="19" s="1"/>
  <c r="P1877" i="19" s="1"/>
  <c r="P296" i="19"/>
  <c r="P976" i="19" s="1"/>
  <c r="P1194" i="19" s="1"/>
  <c r="P1878" i="19" s="1"/>
  <c r="P297" i="19"/>
  <c r="P977" i="19" s="1"/>
  <c r="P1195" i="19" s="1"/>
  <c r="P1879" i="19" s="1"/>
  <c r="P220" i="19"/>
  <c r="P900" i="19" s="1"/>
  <c r="P1118" i="19" s="1"/>
  <c r="P1802" i="19" s="1"/>
  <c r="P221" i="19"/>
  <c r="P901" i="19" s="1"/>
  <c r="P1119" i="19" s="1"/>
  <c r="P1803" i="19" s="1"/>
  <c r="P222" i="19"/>
  <c r="P902" i="19" s="1"/>
  <c r="P1120" i="19" s="1"/>
  <c r="P1804" i="19" s="1"/>
  <c r="P223" i="19"/>
  <c r="P903" i="19" s="1"/>
  <c r="P1121" i="19" s="1"/>
  <c r="P1805" i="19" s="1"/>
  <c r="P224" i="19"/>
  <c r="P904" i="19" s="1"/>
  <c r="P1122" i="19" s="1"/>
  <c r="P1806" i="19" s="1"/>
  <c r="P225" i="19"/>
  <c r="P905" i="19" s="1"/>
  <c r="P1123" i="19" s="1"/>
  <c r="P1807" i="19" s="1"/>
  <c r="P226" i="19"/>
  <c r="P906" i="19" s="1"/>
  <c r="P1124" i="19" s="1"/>
  <c r="P1808" i="19" s="1"/>
  <c r="P227" i="19"/>
  <c r="P907" i="19" s="1"/>
  <c r="P1125" i="19" s="1"/>
  <c r="P1809" i="19" s="1"/>
  <c r="P228" i="19"/>
  <c r="P908" i="19" s="1"/>
  <c r="P1126" i="19" s="1"/>
  <c r="P1810" i="19" s="1"/>
  <c r="P229" i="19"/>
  <c r="P909" i="19" s="1"/>
  <c r="P1127" i="19" s="1"/>
  <c r="P1811" i="19" s="1"/>
  <c r="P230" i="19"/>
  <c r="P910" i="19" s="1"/>
  <c r="P1128" i="19" s="1"/>
  <c r="P1812" i="19" s="1"/>
  <c r="P231" i="19"/>
  <c r="P911" i="19" s="1"/>
  <c r="P1129" i="19" s="1"/>
  <c r="P1813" i="19" s="1"/>
  <c r="P232" i="19"/>
  <c r="P912" i="19" s="1"/>
  <c r="P1130" i="19" s="1"/>
  <c r="P1814" i="19" s="1"/>
  <c r="P233" i="19"/>
  <c r="P913" i="19" s="1"/>
  <c r="P1131" i="19" s="1"/>
  <c r="P1815" i="19" s="1"/>
  <c r="P234" i="19"/>
  <c r="P914" i="19" s="1"/>
  <c r="P1132" i="19" s="1"/>
  <c r="P1816" i="19" s="1"/>
  <c r="P235" i="19"/>
  <c r="P915" i="19" s="1"/>
  <c r="P1133" i="19" s="1"/>
  <c r="P1817" i="19" s="1"/>
  <c r="P236" i="19"/>
  <c r="P916" i="19" s="1"/>
  <c r="P1134" i="19" s="1"/>
  <c r="P1818" i="19" s="1"/>
  <c r="P237" i="19"/>
  <c r="P917" i="19" s="1"/>
  <c r="P1135" i="19" s="1"/>
  <c r="P1819" i="19" s="1"/>
  <c r="P238" i="19"/>
  <c r="P918" i="19" s="1"/>
  <c r="P1136" i="19" s="1"/>
  <c r="P1820" i="19" s="1"/>
  <c r="P239" i="19"/>
  <c r="P919" i="19" s="1"/>
  <c r="P1137" i="19" s="1"/>
  <c r="P1821" i="19" s="1"/>
  <c r="P240" i="19"/>
  <c r="P920" i="19" s="1"/>
  <c r="P1138" i="19" s="1"/>
  <c r="P1822" i="19" s="1"/>
  <c r="P241" i="19"/>
  <c r="P921" i="19" s="1"/>
  <c r="P1139" i="19" s="1"/>
  <c r="P1823" i="19" s="1"/>
  <c r="P242" i="19"/>
  <c r="P922" i="19" s="1"/>
  <c r="P1140" i="19" s="1"/>
  <c r="P1824" i="19" s="1"/>
  <c r="P243" i="19"/>
  <c r="P923" i="19" s="1"/>
  <c r="P1141" i="19" s="1"/>
  <c r="P1825" i="19" s="1"/>
  <c r="P244" i="19"/>
  <c r="P924" i="19" s="1"/>
  <c r="P1142" i="19" s="1"/>
  <c r="P1826" i="19" s="1"/>
  <c r="P245" i="19"/>
  <c r="P925" i="19" s="1"/>
  <c r="P1143" i="19" s="1"/>
  <c r="P1827" i="19" s="1"/>
  <c r="P246" i="19"/>
  <c r="P926" i="19" s="1"/>
  <c r="P1144" i="19" s="1"/>
  <c r="P1828" i="19" s="1"/>
  <c r="P247" i="19"/>
  <c r="P927" i="19" s="1"/>
  <c r="P1145" i="19" s="1"/>
  <c r="P1829" i="19" s="1"/>
  <c r="P248" i="19"/>
  <c r="P928" i="19" s="1"/>
  <c r="P1146" i="19" s="1"/>
  <c r="P1830" i="19" s="1"/>
  <c r="P249" i="19"/>
  <c r="P929" i="19" s="1"/>
  <c r="P1147" i="19" s="1"/>
  <c r="P1831" i="19" s="1"/>
  <c r="P250" i="19"/>
  <c r="P930" i="19" s="1"/>
  <c r="P1148" i="19" s="1"/>
  <c r="P1832" i="19" s="1"/>
  <c r="P251" i="19"/>
  <c r="P931" i="19" s="1"/>
  <c r="P1149" i="19" s="1"/>
  <c r="P1833" i="19" s="1"/>
  <c r="P252" i="19"/>
  <c r="P932" i="19" s="1"/>
  <c r="P1150" i="19" s="1"/>
  <c r="P1834" i="19" s="1"/>
  <c r="P253" i="19"/>
  <c r="P933" i="19" s="1"/>
  <c r="P1151" i="19" s="1"/>
  <c r="P1835" i="19" s="1"/>
  <c r="P254" i="19"/>
  <c r="P934" i="19" s="1"/>
  <c r="P1152" i="19" s="1"/>
  <c r="P1836" i="19" s="1"/>
  <c r="P255" i="19"/>
  <c r="P935" i="19" s="1"/>
  <c r="P1153" i="19" s="1"/>
  <c r="P1837" i="19" s="1"/>
  <c r="P256" i="19"/>
  <c r="P936" i="19" s="1"/>
  <c r="P1154" i="19" s="1"/>
  <c r="P1838" i="19" s="1"/>
  <c r="P257" i="19"/>
  <c r="P937" i="19" s="1"/>
  <c r="P1155" i="19" s="1"/>
  <c r="P1839" i="19" s="1"/>
  <c r="P258" i="19"/>
  <c r="P938" i="19" s="1"/>
  <c r="P1156" i="19" s="1"/>
  <c r="P1840" i="19" s="1"/>
  <c r="L220" i="19"/>
  <c r="L900" i="19" s="1"/>
  <c r="L1118" i="19" s="1"/>
  <c r="L1802" i="19" s="1"/>
  <c r="L221" i="19"/>
  <c r="L901" i="19" s="1"/>
  <c r="L1119" i="19" s="1"/>
  <c r="L1803" i="19" s="1"/>
  <c r="L222" i="19"/>
  <c r="L902" i="19" s="1"/>
  <c r="L1120" i="19" s="1"/>
  <c r="L1804" i="19" s="1"/>
  <c r="L223" i="19"/>
  <c r="L903" i="19" s="1"/>
  <c r="L1121" i="19" s="1"/>
  <c r="L1805" i="19" s="1"/>
  <c r="L224" i="19"/>
  <c r="L904" i="19" s="1"/>
  <c r="L1122" i="19" s="1"/>
  <c r="L1806" i="19" s="1"/>
  <c r="L225" i="19"/>
  <c r="L905" i="19" s="1"/>
  <c r="L1123" i="19" s="1"/>
  <c r="L1807" i="19" s="1"/>
  <c r="L226" i="19"/>
  <c r="L906" i="19" s="1"/>
  <c r="L1124" i="19" s="1"/>
  <c r="L1808" i="19" s="1"/>
  <c r="L227" i="19"/>
  <c r="L907" i="19" s="1"/>
  <c r="L1125" i="19" s="1"/>
  <c r="L1809" i="19" s="1"/>
  <c r="L228" i="19"/>
  <c r="L908" i="19" s="1"/>
  <c r="L1126" i="19" s="1"/>
  <c r="L1810" i="19" s="1"/>
  <c r="L229" i="19"/>
  <c r="L909" i="19" s="1"/>
  <c r="L1127" i="19" s="1"/>
  <c r="L1811" i="19" s="1"/>
  <c r="L230" i="19"/>
  <c r="L910" i="19" s="1"/>
  <c r="L1128" i="19" s="1"/>
  <c r="L1812" i="19" s="1"/>
  <c r="L231" i="19"/>
  <c r="L911" i="19" s="1"/>
  <c r="L1129" i="19" s="1"/>
  <c r="L1813" i="19" s="1"/>
  <c r="L232" i="19"/>
  <c r="L912" i="19" s="1"/>
  <c r="L1130" i="19" s="1"/>
  <c r="L1814" i="19" s="1"/>
  <c r="L233" i="19"/>
  <c r="L913" i="19" s="1"/>
  <c r="L1131" i="19" s="1"/>
  <c r="L1815" i="19" s="1"/>
  <c r="L234" i="19"/>
  <c r="L914" i="19" s="1"/>
  <c r="L1132" i="19" s="1"/>
  <c r="L1816" i="19" s="1"/>
  <c r="L235" i="19"/>
  <c r="L915" i="19" s="1"/>
  <c r="L1133" i="19" s="1"/>
  <c r="L1817" i="19" s="1"/>
  <c r="L236" i="19"/>
  <c r="L916" i="19" s="1"/>
  <c r="L1134" i="19" s="1"/>
  <c r="L1818" i="19" s="1"/>
  <c r="L237" i="19"/>
  <c r="L917" i="19" s="1"/>
  <c r="L1135" i="19" s="1"/>
  <c r="L1819" i="19" s="1"/>
  <c r="L238" i="19"/>
  <c r="L918" i="19" s="1"/>
  <c r="L1136" i="19" s="1"/>
  <c r="L1820" i="19" s="1"/>
  <c r="L239" i="19"/>
  <c r="L919" i="19" s="1"/>
  <c r="L1137" i="19" s="1"/>
  <c r="L1821" i="19" s="1"/>
  <c r="L240" i="19"/>
  <c r="L920" i="19" s="1"/>
  <c r="L1138" i="19" s="1"/>
  <c r="L1822" i="19" s="1"/>
  <c r="L241" i="19"/>
  <c r="L921" i="19" s="1"/>
  <c r="L1139" i="19" s="1"/>
  <c r="L1823" i="19" s="1"/>
  <c r="L242" i="19"/>
  <c r="L922" i="19" s="1"/>
  <c r="L1140" i="19" s="1"/>
  <c r="L1824" i="19" s="1"/>
  <c r="L243" i="19"/>
  <c r="L923" i="19" s="1"/>
  <c r="L1141" i="19" s="1"/>
  <c r="L1825" i="19" s="1"/>
  <c r="L244" i="19"/>
  <c r="L924" i="19" s="1"/>
  <c r="L1142" i="19" s="1"/>
  <c r="L1826" i="19" s="1"/>
  <c r="L245" i="19"/>
  <c r="L925" i="19" s="1"/>
  <c r="L1143" i="19" s="1"/>
  <c r="L1827" i="19" s="1"/>
  <c r="L246" i="19"/>
  <c r="L926" i="19" s="1"/>
  <c r="L1144" i="19" s="1"/>
  <c r="L1828" i="19" s="1"/>
  <c r="L247" i="19"/>
  <c r="L927" i="19" s="1"/>
  <c r="L1145" i="19" s="1"/>
  <c r="L1829" i="19" s="1"/>
  <c r="L248" i="19"/>
  <c r="L928" i="19" s="1"/>
  <c r="L1146" i="19" s="1"/>
  <c r="L1830" i="19" s="1"/>
  <c r="L249" i="19"/>
  <c r="L929" i="19" s="1"/>
  <c r="L1147" i="19" s="1"/>
  <c r="L1831" i="19" s="1"/>
  <c r="L250" i="19"/>
  <c r="L930" i="19" s="1"/>
  <c r="L1148" i="19" s="1"/>
  <c r="L1832" i="19" s="1"/>
  <c r="L251" i="19"/>
  <c r="L931" i="19" s="1"/>
  <c r="L1149" i="19" s="1"/>
  <c r="L1833" i="19" s="1"/>
  <c r="L252" i="19"/>
  <c r="L932" i="19" s="1"/>
  <c r="L1150" i="19" s="1"/>
  <c r="L1834" i="19" s="1"/>
  <c r="L253" i="19"/>
  <c r="L933" i="19" s="1"/>
  <c r="L1151" i="19" s="1"/>
  <c r="L1835" i="19" s="1"/>
  <c r="L254" i="19"/>
  <c r="L934" i="19" s="1"/>
  <c r="L1152" i="19" s="1"/>
  <c r="L1836" i="19" s="1"/>
  <c r="L255" i="19"/>
  <c r="L935" i="19" s="1"/>
  <c r="L1153" i="19" s="1"/>
  <c r="L1837" i="19" s="1"/>
  <c r="L256" i="19"/>
  <c r="L936" i="19" s="1"/>
  <c r="L1154" i="19" s="1"/>
  <c r="L1838" i="19" s="1"/>
  <c r="L257" i="19"/>
  <c r="L937" i="19" s="1"/>
  <c r="L1155" i="19" s="1"/>
  <c r="L1839" i="19" s="1"/>
  <c r="L258" i="19"/>
  <c r="L938" i="19" s="1"/>
  <c r="L1156" i="19" s="1"/>
  <c r="L1840" i="19" s="1"/>
  <c r="H220" i="19"/>
  <c r="H900" i="19" s="1"/>
  <c r="H1118" i="19" s="1"/>
  <c r="H1802" i="19" s="1"/>
  <c r="H221" i="19"/>
  <c r="H901" i="19" s="1"/>
  <c r="H1119" i="19" s="1"/>
  <c r="H1803" i="19" s="1"/>
  <c r="H222" i="19"/>
  <c r="H902" i="19" s="1"/>
  <c r="H1120" i="19" s="1"/>
  <c r="H1804" i="19" s="1"/>
  <c r="H223" i="19"/>
  <c r="H903" i="19" s="1"/>
  <c r="H1121" i="19" s="1"/>
  <c r="H1805" i="19" s="1"/>
  <c r="H224" i="19"/>
  <c r="H904" i="19" s="1"/>
  <c r="H1122" i="19" s="1"/>
  <c r="H1806" i="19" s="1"/>
  <c r="H225" i="19"/>
  <c r="H905" i="19" s="1"/>
  <c r="H1123" i="19" s="1"/>
  <c r="H1807" i="19" s="1"/>
  <c r="H226" i="19"/>
  <c r="H906" i="19" s="1"/>
  <c r="H1124" i="19" s="1"/>
  <c r="H1808" i="19" s="1"/>
  <c r="H227" i="19"/>
  <c r="H907" i="19" s="1"/>
  <c r="H1125" i="19" s="1"/>
  <c r="H1809" i="19" s="1"/>
  <c r="H228" i="19"/>
  <c r="H908" i="19" s="1"/>
  <c r="H1126" i="19" s="1"/>
  <c r="H1810" i="19" s="1"/>
  <c r="H229" i="19"/>
  <c r="H909" i="19" s="1"/>
  <c r="H1127" i="19" s="1"/>
  <c r="H1811" i="19" s="1"/>
  <c r="H230" i="19"/>
  <c r="H910" i="19" s="1"/>
  <c r="H1128" i="19" s="1"/>
  <c r="H1812" i="19" s="1"/>
  <c r="H231" i="19"/>
  <c r="H911" i="19" s="1"/>
  <c r="H1129" i="19" s="1"/>
  <c r="H1813" i="19" s="1"/>
  <c r="H232" i="19"/>
  <c r="H912" i="19" s="1"/>
  <c r="H1130" i="19" s="1"/>
  <c r="H1814" i="19" s="1"/>
  <c r="H233" i="19"/>
  <c r="H913" i="19" s="1"/>
  <c r="H1131" i="19" s="1"/>
  <c r="H1815" i="19" s="1"/>
  <c r="H234" i="19"/>
  <c r="H914" i="19" s="1"/>
  <c r="H1132" i="19" s="1"/>
  <c r="H1816" i="19" s="1"/>
  <c r="H235" i="19"/>
  <c r="H915" i="19" s="1"/>
  <c r="H1133" i="19" s="1"/>
  <c r="H1817" i="19" s="1"/>
  <c r="H236" i="19"/>
  <c r="H916" i="19" s="1"/>
  <c r="H1134" i="19" s="1"/>
  <c r="H1818" i="19" s="1"/>
  <c r="H237" i="19"/>
  <c r="H917" i="19" s="1"/>
  <c r="H1135" i="19" s="1"/>
  <c r="H1819" i="19" s="1"/>
  <c r="H238" i="19"/>
  <c r="H918" i="19" s="1"/>
  <c r="H1136" i="19" s="1"/>
  <c r="H1820" i="19" s="1"/>
  <c r="H239" i="19"/>
  <c r="H919" i="19" s="1"/>
  <c r="H1137" i="19" s="1"/>
  <c r="H1821" i="19" s="1"/>
  <c r="H240" i="19"/>
  <c r="H920" i="19" s="1"/>
  <c r="H1138" i="19" s="1"/>
  <c r="H1822" i="19" s="1"/>
  <c r="H241" i="19"/>
  <c r="H921" i="19" s="1"/>
  <c r="H1139" i="19" s="1"/>
  <c r="H1823" i="19" s="1"/>
  <c r="H242" i="19"/>
  <c r="H922" i="19" s="1"/>
  <c r="H1140" i="19" s="1"/>
  <c r="H1824" i="19" s="1"/>
  <c r="H243" i="19"/>
  <c r="H923" i="19" s="1"/>
  <c r="H1141" i="19" s="1"/>
  <c r="H1825" i="19" s="1"/>
  <c r="H244" i="19"/>
  <c r="H924" i="19" s="1"/>
  <c r="H1142" i="19" s="1"/>
  <c r="H1826" i="19" s="1"/>
  <c r="H245" i="19"/>
  <c r="H925" i="19" s="1"/>
  <c r="H1143" i="19" s="1"/>
  <c r="H1827" i="19" s="1"/>
  <c r="H246" i="19"/>
  <c r="H926" i="19" s="1"/>
  <c r="H1144" i="19" s="1"/>
  <c r="H1828" i="19" s="1"/>
  <c r="H247" i="19"/>
  <c r="H927" i="19" s="1"/>
  <c r="H1145" i="19" s="1"/>
  <c r="H1829" i="19" s="1"/>
  <c r="H248" i="19"/>
  <c r="H928" i="19" s="1"/>
  <c r="H1146" i="19" s="1"/>
  <c r="H1830" i="19" s="1"/>
  <c r="H249" i="19"/>
  <c r="H929" i="19" s="1"/>
  <c r="H1147" i="19" s="1"/>
  <c r="H1831" i="19" s="1"/>
  <c r="H250" i="19"/>
  <c r="H930" i="19" s="1"/>
  <c r="H1148" i="19" s="1"/>
  <c r="H1832" i="19" s="1"/>
  <c r="H251" i="19"/>
  <c r="H931" i="19" s="1"/>
  <c r="H1149" i="19" s="1"/>
  <c r="H1833" i="19" s="1"/>
  <c r="H252" i="19"/>
  <c r="H932" i="19" s="1"/>
  <c r="H1150" i="19" s="1"/>
  <c r="H1834" i="19" s="1"/>
  <c r="H253" i="19"/>
  <c r="H933" i="19" s="1"/>
  <c r="H1151" i="19" s="1"/>
  <c r="H1835" i="19" s="1"/>
  <c r="H254" i="19"/>
  <c r="H934" i="19" s="1"/>
  <c r="H1152" i="19" s="1"/>
  <c r="H1836" i="19" s="1"/>
  <c r="H255" i="19"/>
  <c r="H935" i="19" s="1"/>
  <c r="H1153" i="19" s="1"/>
  <c r="H1837" i="19" s="1"/>
  <c r="H256" i="19"/>
  <c r="H936" i="19" s="1"/>
  <c r="H1154" i="19" s="1"/>
  <c r="H1838" i="19" s="1"/>
  <c r="H257" i="19"/>
  <c r="H937" i="19" s="1"/>
  <c r="H1155" i="19" s="1"/>
  <c r="H1839" i="19" s="1"/>
  <c r="H258" i="19"/>
  <c r="H938" i="19" s="1"/>
  <c r="H1156" i="19" s="1"/>
  <c r="H1840" i="19" s="1"/>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C174" i="18"/>
  <c r="G175" i="18"/>
  <c r="I176" i="18"/>
  <c r="C178" i="18"/>
  <c r="C181" i="18"/>
  <c r="I183" i="18"/>
  <c r="E184" i="18"/>
  <c r="G184" i="18"/>
  <c r="C174" i="17"/>
  <c r="I176" i="17"/>
  <c r="E180" i="17"/>
  <c r="I181" i="17"/>
  <c r="C182" i="17"/>
  <c r="G182" i="17"/>
  <c r="C183" i="17"/>
  <c r="H175" i="16"/>
  <c r="H176" i="16"/>
  <c r="I176" i="16"/>
  <c r="H177" i="16"/>
  <c r="H178" i="16"/>
  <c r="H179" i="16"/>
  <c r="H180" i="16"/>
  <c r="H181" i="16"/>
  <c r="H182" i="16"/>
  <c r="H183" i="16"/>
  <c r="E177" i="16"/>
  <c r="G177" i="16"/>
  <c r="C178" i="16"/>
  <c r="C174" i="16"/>
  <c r="I183" i="15"/>
  <c r="I183" i="17" s="1"/>
  <c r="I182" i="15"/>
  <c r="I181" i="15"/>
  <c r="I180" i="15"/>
  <c r="I180" i="16" s="1"/>
  <c r="I179" i="15"/>
  <c r="I179" i="17" s="1"/>
  <c r="I178" i="15"/>
  <c r="I178" i="17" s="1"/>
  <c r="I177" i="15"/>
  <c r="I177" i="18" s="1"/>
  <c r="I176" i="15"/>
  <c r="I175" i="15"/>
  <c r="G184" i="15"/>
  <c r="G184" i="17" s="1"/>
  <c r="G183" i="15"/>
  <c r="G183" i="17" s="1"/>
  <c r="G182" i="15"/>
  <c r="G182" i="18" s="1"/>
  <c r="G181" i="15"/>
  <c r="G180" i="15"/>
  <c r="G180" i="17" s="1"/>
  <c r="G179" i="15"/>
  <c r="G179" i="17" s="1"/>
  <c r="G178" i="15"/>
  <c r="G178" i="18" s="1"/>
  <c r="G177" i="15"/>
  <c r="G177" i="18" s="1"/>
  <c r="G176" i="15"/>
  <c r="G175" i="15"/>
  <c r="E184" i="15"/>
  <c r="E184" i="16" s="1"/>
  <c r="E183" i="15"/>
  <c r="E183" i="16" s="1"/>
  <c r="E182" i="15"/>
  <c r="E182" i="17" s="1"/>
  <c r="E181" i="15"/>
  <c r="E181" i="16" s="1"/>
  <c r="E180" i="15"/>
  <c r="E180" i="16" s="1"/>
  <c r="E179" i="15"/>
  <c r="E179" i="16" s="1"/>
  <c r="E178" i="15"/>
  <c r="E178" i="17" s="1"/>
  <c r="E177" i="15"/>
  <c r="E177" i="18" s="1"/>
  <c r="E176" i="15"/>
  <c r="E176" i="18" s="1"/>
  <c r="E175" i="15"/>
  <c r="E175" i="18" s="1"/>
  <c r="C184" i="15"/>
  <c r="C183" i="15"/>
  <c r="C183" i="18" s="1"/>
  <c r="C182" i="15"/>
  <c r="C182" i="18" s="1"/>
  <c r="C181" i="15"/>
  <c r="C181" i="16" s="1"/>
  <c r="C180" i="15"/>
  <c r="C180" i="16" s="1"/>
  <c r="C179" i="15"/>
  <c r="C179" i="16" s="1"/>
  <c r="C178" i="15"/>
  <c r="C178" i="17" s="1"/>
  <c r="C177" i="15"/>
  <c r="C177" i="17" s="1"/>
  <c r="C176" i="15"/>
  <c r="C176" i="16" s="1"/>
  <c r="C175" i="15"/>
  <c r="C175" i="18" s="1"/>
  <c r="P143" i="11" l="1"/>
  <c r="P38" i="11"/>
  <c r="P220" i="11"/>
  <c r="P57" i="11"/>
  <c r="P79" i="11"/>
  <c r="G264" i="11"/>
  <c r="P197" i="11"/>
  <c r="P186" i="11"/>
  <c r="P27" i="11"/>
  <c r="P278" i="11"/>
  <c r="P98" i="11"/>
  <c r="P68" i="11"/>
  <c r="P154" i="11"/>
  <c r="P250" i="11"/>
  <c r="P195" i="10"/>
  <c r="P276" i="10"/>
  <c r="O27" i="10"/>
  <c r="V262" i="10"/>
  <c r="I78" i="10"/>
  <c r="P143" i="10"/>
  <c r="P67" i="10"/>
  <c r="V67" i="10"/>
  <c r="P26" i="10"/>
  <c r="P154" i="10"/>
  <c r="V214" i="10"/>
  <c r="J249" i="10"/>
  <c r="N180" i="9"/>
  <c r="N202" i="9"/>
  <c r="N270" i="9"/>
  <c r="N37" i="9"/>
  <c r="R97" i="9"/>
  <c r="R139" i="9"/>
  <c r="N284" i="9"/>
  <c r="N191" i="9"/>
  <c r="R161" i="9"/>
  <c r="R180" i="9"/>
  <c r="P173" i="10"/>
  <c r="L27" i="9"/>
  <c r="P262" i="10"/>
  <c r="O150" i="9"/>
  <c r="R26" i="9"/>
  <c r="N67" i="9"/>
  <c r="P248" i="10"/>
  <c r="O202" i="9"/>
  <c r="R202" i="9"/>
  <c r="O263" i="10"/>
  <c r="O249" i="10"/>
  <c r="O144" i="10"/>
  <c r="O38" i="10"/>
  <c r="N97" i="9"/>
  <c r="P37" i="10"/>
  <c r="I184" i="10"/>
  <c r="O256" i="9"/>
  <c r="G250" i="11"/>
  <c r="V97" i="9"/>
  <c r="R270" i="9"/>
  <c r="O79" i="10"/>
  <c r="P184" i="10"/>
  <c r="I143" i="10"/>
  <c r="V139" i="9"/>
  <c r="O56" i="9"/>
  <c r="R256" i="9"/>
  <c r="L271" i="9"/>
  <c r="L203" i="9"/>
  <c r="V78" i="10"/>
  <c r="N26" i="9"/>
  <c r="P132" i="10"/>
  <c r="I262" i="10"/>
  <c r="V56" i="9"/>
  <c r="N132" i="10"/>
  <c r="O78" i="9"/>
  <c r="R150" i="9"/>
  <c r="O155" i="10"/>
  <c r="N248" i="10"/>
  <c r="I56" i="10"/>
  <c r="N97" i="10"/>
  <c r="O37" i="9"/>
  <c r="L162" i="9"/>
  <c r="I97" i="10"/>
  <c r="V26" i="9"/>
  <c r="N276" i="10"/>
  <c r="O185" i="10"/>
  <c r="R221" i="9"/>
  <c r="H175" i="11"/>
  <c r="H79" i="11"/>
  <c r="H57" i="11"/>
  <c r="H27" i="11"/>
  <c r="H154" i="11"/>
  <c r="H278" i="11"/>
  <c r="N78" i="9"/>
  <c r="P56" i="10"/>
  <c r="N154" i="10"/>
  <c r="O97" i="9"/>
  <c r="H38" i="11"/>
  <c r="L68" i="9"/>
  <c r="N150" i="9"/>
  <c r="L98" i="9"/>
  <c r="V248" i="10"/>
  <c r="N256" i="9"/>
  <c r="P78" i="10"/>
  <c r="I276" i="10"/>
  <c r="N173" i="10"/>
  <c r="H197" i="11"/>
  <c r="O139" i="9"/>
  <c r="R56" i="9"/>
  <c r="L57" i="9"/>
  <c r="H68" i="11"/>
  <c r="H98" i="11"/>
  <c r="G98" i="11"/>
  <c r="G132" i="11"/>
  <c r="G154" i="11"/>
  <c r="G57" i="11"/>
  <c r="G186" i="11"/>
  <c r="G220" i="11"/>
  <c r="G79" i="11"/>
  <c r="G38" i="11"/>
  <c r="G68" i="11"/>
  <c r="V202" i="9"/>
  <c r="V284" i="9"/>
  <c r="N262" i="10"/>
  <c r="V180" i="9"/>
  <c r="N26" i="10"/>
  <c r="I132" i="10"/>
  <c r="V161" i="9"/>
  <c r="N56" i="9"/>
  <c r="P214" i="10"/>
  <c r="V67" i="9"/>
  <c r="R37" i="9"/>
  <c r="V78" i="9"/>
  <c r="N143" i="10"/>
  <c r="I195" i="10"/>
  <c r="H186" i="11"/>
  <c r="N37" i="10"/>
  <c r="O68" i="10"/>
  <c r="L257" i="9"/>
  <c r="H264" i="11"/>
  <c r="G27" i="11"/>
  <c r="G143" i="11"/>
  <c r="G175" i="11"/>
  <c r="G197" i="11"/>
  <c r="P132" i="11"/>
  <c r="P175" i="11"/>
  <c r="I277" i="10"/>
  <c r="I185" i="10"/>
  <c r="E181" i="18"/>
  <c r="V221" i="9"/>
  <c r="E176" i="16"/>
  <c r="I180" i="18"/>
  <c r="V150" i="9"/>
  <c r="G183" i="18"/>
  <c r="E181" i="17"/>
  <c r="I180" i="17"/>
  <c r="C180" i="17"/>
  <c r="C183" i="16"/>
  <c r="I177" i="17"/>
  <c r="I179" i="18"/>
  <c r="C182" i="16"/>
  <c r="I178" i="16"/>
  <c r="G177" i="17"/>
  <c r="G179" i="18"/>
  <c r="V256" i="9"/>
  <c r="I179" i="16"/>
  <c r="E180" i="18"/>
  <c r="E177" i="17"/>
  <c r="E179" i="18"/>
  <c r="V270" i="9"/>
  <c r="I177" i="16"/>
  <c r="C175" i="16"/>
  <c r="E176" i="17"/>
  <c r="C175" i="17"/>
  <c r="V37" i="9"/>
  <c r="G183" i="16"/>
  <c r="C176" i="17"/>
  <c r="E178" i="16"/>
  <c r="C176" i="18"/>
  <c r="E175" i="16"/>
  <c r="E175" i="17"/>
  <c r="S264" i="11"/>
  <c r="S57" i="11"/>
  <c r="S27" i="11"/>
  <c r="S68" i="11"/>
  <c r="S132" i="11"/>
  <c r="S143" i="11"/>
  <c r="S79" i="11"/>
  <c r="S186" i="11"/>
  <c r="S175" i="11"/>
  <c r="S250" i="11"/>
  <c r="S278" i="11"/>
  <c r="S38" i="11"/>
  <c r="S197" i="11"/>
  <c r="S220" i="11"/>
  <c r="S98" i="11"/>
  <c r="S154" i="11"/>
  <c r="G181" i="18"/>
  <c r="G181" i="16"/>
  <c r="H174" i="11"/>
  <c r="H78" i="11"/>
  <c r="H263" i="11"/>
  <c r="H142" i="11"/>
  <c r="H97" i="11"/>
  <c r="H196" i="11"/>
  <c r="H131" i="11"/>
  <c r="H56" i="11"/>
  <c r="H153" i="11"/>
  <c r="H249" i="11"/>
  <c r="H26" i="11"/>
  <c r="H185" i="11"/>
  <c r="H219" i="11"/>
  <c r="H67" i="11"/>
  <c r="H37" i="11"/>
  <c r="H277" i="11"/>
  <c r="T175" i="11"/>
  <c r="T186" i="11"/>
  <c r="T132" i="11"/>
  <c r="T68" i="11"/>
  <c r="T197" i="11"/>
  <c r="T264" i="11"/>
  <c r="T278" i="11"/>
  <c r="T98" i="11"/>
  <c r="T143" i="11"/>
  <c r="T220" i="11"/>
  <c r="T154" i="11"/>
  <c r="T79" i="11"/>
  <c r="T250" i="11"/>
  <c r="T57" i="11"/>
  <c r="T38" i="11"/>
  <c r="T27" i="11"/>
  <c r="L155" i="10"/>
  <c r="L185" i="10"/>
  <c r="L133" i="10"/>
  <c r="L27" i="10"/>
  <c r="L249" i="10"/>
  <c r="L144" i="10"/>
  <c r="L174" i="10"/>
  <c r="L79" i="10"/>
  <c r="L57" i="10"/>
  <c r="L277" i="10"/>
  <c r="L196" i="10"/>
  <c r="L98" i="10"/>
  <c r="L215" i="10"/>
  <c r="L38" i="10"/>
  <c r="L68" i="10"/>
  <c r="L263" i="10"/>
  <c r="R143" i="10"/>
  <c r="R78" i="10"/>
  <c r="R276" i="10"/>
  <c r="R262" i="10"/>
  <c r="R195" i="10"/>
  <c r="R184" i="10"/>
  <c r="R173" i="10"/>
  <c r="R154" i="10"/>
  <c r="R97" i="10"/>
  <c r="R56" i="10"/>
  <c r="R248" i="10"/>
  <c r="R132" i="10"/>
  <c r="R67" i="10"/>
  <c r="R214" i="10"/>
  <c r="R37" i="10"/>
  <c r="R26" i="10"/>
  <c r="I256" i="9"/>
  <c r="I150" i="9"/>
  <c r="I284" i="9"/>
  <c r="I270" i="9"/>
  <c r="I37" i="9"/>
  <c r="I202" i="9"/>
  <c r="I161" i="9"/>
  <c r="I97" i="9"/>
  <c r="I56" i="9"/>
  <c r="I26" i="9"/>
  <c r="I180" i="9"/>
  <c r="I139" i="9"/>
  <c r="I67" i="9"/>
  <c r="I78" i="9"/>
  <c r="I221" i="9"/>
  <c r="I191" i="9"/>
  <c r="E278" i="11"/>
  <c r="E264" i="11"/>
  <c r="E197" i="11"/>
  <c r="E98" i="11"/>
  <c r="E132" i="11"/>
  <c r="E38" i="11"/>
  <c r="E175" i="11"/>
  <c r="E68" i="11"/>
  <c r="E57" i="11"/>
  <c r="E186" i="11"/>
  <c r="E250" i="11"/>
  <c r="E27" i="11"/>
  <c r="E154" i="11"/>
  <c r="E220" i="11"/>
  <c r="E79" i="11"/>
  <c r="E143" i="11"/>
  <c r="V38" i="9"/>
  <c r="V79" i="9"/>
  <c r="V162" i="9"/>
  <c r="V192" i="9"/>
  <c r="V140" i="9"/>
  <c r="V222" i="9"/>
  <c r="V271" i="9"/>
  <c r="V257" i="9"/>
  <c r="V203" i="9"/>
  <c r="V181" i="9"/>
  <c r="V151" i="9"/>
  <c r="V285" i="9"/>
  <c r="V57" i="9"/>
  <c r="V98" i="9"/>
  <c r="V27" i="9"/>
  <c r="V68" i="9"/>
  <c r="T150" i="9"/>
  <c r="T56" i="9"/>
  <c r="T202" i="9"/>
  <c r="T139" i="9"/>
  <c r="T37" i="9"/>
  <c r="T26" i="9"/>
  <c r="T270" i="9"/>
  <c r="T78" i="9"/>
  <c r="T191" i="9"/>
  <c r="T161" i="9"/>
  <c r="T97" i="9"/>
  <c r="T180" i="9"/>
  <c r="T67" i="9"/>
  <c r="T256" i="9"/>
  <c r="T221" i="9"/>
  <c r="T284" i="9"/>
  <c r="V153" i="11"/>
  <c r="V67" i="11"/>
  <c r="V249" i="11"/>
  <c r="V196" i="11"/>
  <c r="V37" i="11"/>
  <c r="V56" i="11"/>
  <c r="V174" i="11"/>
  <c r="V277" i="11"/>
  <c r="V131" i="11"/>
  <c r="V185" i="11"/>
  <c r="V26" i="11"/>
  <c r="V142" i="11"/>
  <c r="V263" i="11"/>
  <c r="V219" i="11"/>
  <c r="V97" i="11"/>
  <c r="V78" i="11"/>
  <c r="N196" i="11"/>
  <c r="N97" i="11"/>
  <c r="N37" i="11"/>
  <c r="N174" i="11"/>
  <c r="N78" i="11"/>
  <c r="N277" i="11"/>
  <c r="N185" i="11"/>
  <c r="N131" i="11"/>
  <c r="N249" i="11"/>
  <c r="N219" i="11"/>
  <c r="N67" i="11"/>
  <c r="N263" i="11"/>
  <c r="N153" i="11"/>
  <c r="N56" i="11"/>
  <c r="N26" i="11"/>
  <c r="N142" i="11"/>
  <c r="I175" i="17"/>
  <c r="I175" i="16"/>
  <c r="I175" i="18"/>
  <c r="G180" i="16"/>
  <c r="E179" i="17"/>
  <c r="U284" i="9"/>
  <c r="U256" i="9"/>
  <c r="U202" i="9"/>
  <c r="U180" i="9"/>
  <c r="U150" i="9"/>
  <c r="U97" i="9"/>
  <c r="U67" i="9"/>
  <c r="U26" i="9"/>
  <c r="U37" i="9"/>
  <c r="U139" i="9"/>
  <c r="U78" i="9"/>
  <c r="U56" i="9"/>
  <c r="U191" i="9"/>
  <c r="U161" i="9"/>
  <c r="U270" i="9"/>
  <c r="U221" i="9"/>
  <c r="G178" i="17"/>
  <c r="G181" i="17"/>
  <c r="R278" i="11"/>
  <c r="R68" i="11"/>
  <c r="R57" i="11"/>
  <c r="R79" i="11"/>
  <c r="R143" i="11"/>
  <c r="R38" i="11"/>
  <c r="R264" i="11"/>
  <c r="R175" i="11"/>
  <c r="R98" i="11"/>
  <c r="R132" i="11"/>
  <c r="R220" i="11"/>
  <c r="R197" i="11"/>
  <c r="R27" i="11"/>
  <c r="R154" i="11"/>
  <c r="R250" i="11"/>
  <c r="R186" i="11"/>
  <c r="G178" i="16"/>
  <c r="C180" i="18"/>
  <c r="D186" i="11"/>
  <c r="D57" i="11"/>
  <c r="D27" i="11"/>
  <c r="D250" i="11"/>
  <c r="D197" i="11"/>
  <c r="D264" i="11"/>
  <c r="D220" i="11"/>
  <c r="D143" i="11"/>
  <c r="D154" i="11"/>
  <c r="D175" i="11"/>
  <c r="D132" i="11"/>
  <c r="D98" i="11"/>
  <c r="D79" i="11"/>
  <c r="D278" i="11"/>
  <c r="D68" i="11"/>
  <c r="D38" i="11"/>
  <c r="C184" i="16"/>
  <c r="C184" i="18"/>
  <c r="F161" i="9"/>
  <c r="F221" i="9"/>
  <c r="F67" i="9"/>
  <c r="F202" i="9"/>
  <c r="F26" i="9"/>
  <c r="F284" i="9"/>
  <c r="F139" i="9"/>
  <c r="F56" i="9"/>
  <c r="F97" i="9"/>
  <c r="F270" i="9"/>
  <c r="F180" i="9"/>
  <c r="F150" i="9"/>
  <c r="F256" i="9"/>
  <c r="F78" i="9"/>
  <c r="F37" i="9"/>
  <c r="F191" i="9"/>
  <c r="N57" i="9"/>
  <c r="N162" i="9"/>
  <c r="N222" i="9"/>
  <c r="N192" i="9"/>
  <c r="N140" i="9"/>
  <c r="N271" i="9"/>
  <c r="N79" i="9"/>
  <c r="N68" i="9"/>
  <c r="N257" i="9"/>
  <c r="N181" i="9"/>
  <c r="N38" i="9"/>
  <c r="N151" i="9"/>
  <c r="N98" i="9"/>
  <c r="N285" i="9"/>
  <c r="N203" i="9"/>
  <c r="N27" i="9"/>
  <c r="O38" i="9"/>
  <c r="O27" i="9"/>
  <c r="O140" i="9"/>
  <c r="O192" i="9"/>
  <c r="O285" i="9"/>
  <c r="O271" i="9"/>
  <c r="O181" i="9"/>
  <c r="O257" i="9"/>
  <c r="O222" i="9"/>
  <c r="O151" i="9"/>
  <c r="O162" i="9"/>
  <c r="O57" i="9"/>
  <c r="O68" i="9"/>
  <c r="O203" i="9"/>
  <c r="O98" i="9"/>
  <c r="O79" i="9"/>
  <c r="N278" i="11"/>
  <c r="N220" i="11"/>
  <c r="N27" i="11"/>
  <c r="N175" i="11"/>
  <c r="N98" i="11"/>
  <c r="N132" i="11"/>
  <c r="N154" i="11"/>
  <c r="N68" i="11"/>
  <c r="N250" i="11"/>
  <c r="N38" i="11"/>
  <c r="N57" i="11"/>
  <c r="N79" i="11"/>
  <c r="N197" i="11"/>
  <c r="N143" i="11"/>
  <c r="N264" i="11"/>
  <c r="N186" i="11"/>
  <c r="G180" i="18"/>
  <c r="G175" i="17"/>
  <c r="G175" i="16"/>
  <c r="I181" i="18"/>
  <c r="I181" i="16"/>
  <c r="L97" i="11"/>
  <c r="L37" i="11"/>
  <c r="L185" i="11"/>
  <c r="L277" i="11"/>
  <c r="L249" i="11"/>
  <c r="L78" i="11"/>
  <c r="L131" i="11"/>
  <c r="L26" i="11"/>
  <c r="L196" i="11"/>
  <c r="L56" i="11"/>
  <c r="L174" i="11"/>
  <c r="L67" i="11"/>
  <c r="L263" i="11"/>
  <c r="L153" i="11"/>
  <c r="L142" i="11"/>
  <c r="L219" i="11"/>
  <c r="D38" i="9"/>
  <c r="D285" i="9"/>
  <c r="D257" i="9"/>
  <c r="D203" i="9"/>
  <c r="D181" i="9"/>
  <c r="D151" i="9"/>
  <c r="D98" i="9"/>
  <c r="D68" i="9"/>
  <c r="D79" i="9"/>
  <c r="D57" i="9"/>
  <c r="D222" i="9"/>
  <c r="D140" i="9"/>
  <c r="D162" i="9"/>
  <c r="D27" i="9"/>
  <c r="D192" i="9"/>
  <c r="D271" i="9"/>
  <c r="U277" i="10"/>
  <c r="U79" i="10"/>
  <c r="U155" i="10"/>
  <c r="U57" i="10"/>
  <c r="U185" i="10"/>
  <c r="U27" i="10"/>
  <c r="U174" i="10"/>
  <c r="U196" i="10"/>
  <c r="U38" i="10"/>
  <c r="U98" i="10"/>
  <c r="U249" i="10"/>
  <c r="U215" i="10"/>
  <c r="U68" i="10"/>
  <c r="U263" i="10"/>
  <c r="U144" i="10"/>
  <c r="U133" i="10"/>
  <c r="C179" i="18"/>
  <c r="C179" i="17"/>
  <c r="G176" i="17"/>
  <c r="G176" i="18"/>
  <c r="I182" i="16"/>
  <c r="I182" i="17"/>
  <c r="I182" i="18"/>
  <c r="G176" i="16"/>
  <c r="C184" i="17"/>
  <c r="M278" i="11"/>
  <c r="M68" i="11"/>
  <c r="M132" i="11"/>
  <c r="M175" i="11"/>
  <c r="M186" i="11"/>
  <c r="M250" i="11"/>
  <c r="M79" i="11"/>
  <c r="M220" i="11"/>
  <c r="M57" i="11"/>
  <c r="M264" i="11"/>
  <c r="M27" i="11"/>
  <c r="M143" i="11"/>
  <c r="M98" i="11"/>
  <c r="M38" i="11"/>
  <c r="M154" i="11"/>
  <c r="M197" i="11"/>
  <c r="C177" i="16"/>
  <c r="I178" i="18"/>
  <c r="E184" i="17"/>
  <c r="E178" i="18"/>
  <c r="G184" i="16"/>
  <c r="E183" i="17"/>
  <c r="E183" i="18"/>
  <c r="C177" i="18"/>
  <c r="E182" i="18"/>
  <c r="E182" i="16"/>
  <c r="G182" i="16"/>
  <c r="I183" i="16"/>
  <c r="C181" i="17"/>
  <c r="G179" i="16"/>
  <c r="Q219" i="11"/>
  <c r="Q56" i="11"/>
  <c r="Q131" i="11"/>
  <c r="Q185" i="11"/>
  <c r="Q26" i="11"/>
  <c r="Q263" i="11"/>
  <c r="Q174" i="11"/>
  <c r="Q67" i="11"/>
  <c r="Q277" i="11"/>
  <c r="Q78" i="11"/>
  <c r="Q97" i="11"/>
  <c r="Q153" i="11"/>
  <c r="Q37" i="11"/>
  <c r="Q196" i="11"/>
  <c r="Q249" i="11"/>
  <c r="Q142" i="11"/>
  <c r="V277" i="10"/>
  <c r="V263" i="10"/>
  <c r="V215" i="10"/>
  <c r="V27" i="10"/>
  <c r="V57" i="10"/>
  <c r="V155" i="10"/>
  <c r="V79" i="10"/>
  <c r="V133" i="10"/>
  <c r="V185" i="10"/>
  <c r="V98" i="10"/>
  <c r="V38" i="10"/>
  <c r="V196" i="10"/>
  <c r="V174" i="10"/>
  <c r="V68" i="10"/>
  <c r="V249" i="10"/>
  <c r="V144" i="10"/>
  <c r="N277" i="10"/>
  <c r="N185" i="10"/>
  <c r="N57" i="10"/>
  <c r="N79" i="10"/>
  <c r="N155" i="10"/>
  <c r="N215" i="10"/>
  <c r="N263" i="10"/>
  <c r="N133" i="10"/>
  <c r="N27" i="10"/>
  <c r="N98" i="10"/>
  <c r="N249" i="10"/>
  <c r="N174" i="10"/>
  <c r="N196" i="10"/>
  <c r="N144" i="10"/>
  <c r="N68" i="10"/>
  <c r="N38" i="10"/>
  <c r="P131" i="11"/>
  <c r="P196" i="11"/>
  <c r="P277" i="11"/>
  <c r="P174" i="11"/>
  <c r="P78" i="11"/>
  <c r="P67" i="11"/>
  <c r="P153" i="11"/>
  <c r="P37" i="11"/>
  <c r="P249" i="11"/>
  <c r="P142" i="11"/>
  <c r="P56" i="11"/>
  <c r="P219" i="11"/>
  <c r="P263" i="11"/>
  <c r="P26" i="11"/>
  <c r="P185" i="11"/>
  <c r="P97" i="11"/>
  <c r="S38" i="9"/>
  <c r="S151" i="9"/>
  <c r="S203" i="9"/>
  <c r="S285" i="9"/>
  <c r="S271" i="9"/>
  <c r="S257" i="9"/>
  <c r="S27" i="9"/>
  <c r="S140" i="9"/>
  <c r="S68" i="9"/>
  <c r="S98" i="9"/>
  <c r="S192" i="9"/>
  <c r="S57" i="9"/>
  <c r="S162" i="9"/>
  <c r="S222" i="9"/>
  <c r="S79" i="9"/>
  <c r="S181" i="9"/>
  <c r="S142" i="11"/>
  <c r="S219" i="11"/>
  <c r="S56" i="11"/>
  <c r="S185" i="11"/>
  <c r="S249" i="11"/>
  <c r="S153" i="11"/>
  <c r="S263" i="11"/>
  <c r="S174" i="11"/>
  <c r="S67" i="11"/>
  <c r="S277" i="11"/>
  <c r="S131" i="11"/>
  <c r="S37" i="11"/>
  <c r="S78" i="11"/>
  <c r="S196" i="11"/>
  <c r="S97" i="11"/>
  <c r="S26" i="11"/>
  <c r="H37" i="9"/>
  <c r="H256" i="9"/>
  <c r="H78" i="9"/>
  <c r="H161" i="9"/>
  <c r="H284" i="9"/>
  <c r="H270" i="9"/>
  <c r="H26" i="9"/>
  <c r="H202" i="9"/>
  <c r="H97" i="9"/>
  <c r="H56" i="9"/>
  <c r="H180" i="9"/>
  <c r="H150" i="9"/>
  <c r="H139" i="9"/>
  <c r="H67" i="9"/>
  <c r="H221" i="9"/>
  <c r="H191" i="9"/>
  <c r="M270" i="9"/>
  <c r="M221" i="9"/>
  <c r="M191" i="9"/>
  <c r="M161" i="9"/>
  <c r="M139" i="9"/>
  <c r="M78" i="9"/>
  <c r="M56" i="9"/>
  <c r="M97" i="9"/>
  <c r="M180" i="9"/>
  <c r="M256" i="9"/>
  <c r="M67" i="9"/>
  <c r="M37" i="9"/>
  <c r="M26" i="9"/>
  <c r="M202" i="9"/>
  <c r="M284" i="9"/>
  <c r="M150" i="9"/>
  <c r="F184" i="10"/>
  <c r="F97" i="10"/>
  <c r="F56" i="10"/>
  <c r="F262" i="10"/>
  <c r="F214" i="10"/>
  <c r="F195" i="10"/>
  <c r="F37" i="10"/>
  <c r="F132" i="10"/>
  <c r="F67" i="10"/>
  <c r="F78" i="10"/>
  <c r="F248" i="10"/>
  <c r="F154" i="10"/>
  <c r="F143" i="10"/>
  <c r="F276" i="10"/>
  <c r="F26" i="10"/>
  <c r="F173" i="10"/>
  <c r="D215" i="10"/>
  <c r="D27" i="10"/>
  <c r="D277" i="10"/>
  <c r="D249" i="10"/>
  <c r="D68" i="10"/>
  <c r="D185" i="10"/>
  <c r="D174" i="10"/>
  <c r="D38" i="10"/>
  <c r="D133" i="10"/>
  <c r="D196" i="10"/>
  <c r="D263" i="10"/>
  <c r="D98" i="10"/>
  <c r="D144" i="10"/>
  <c r="D155" i="10"/>
  <c r="D79" i="10"/>
  <c r="D57" i="10"/>
  <c r="F153" i="11"/>
  <c r="F67" i="11"/>
  <c r="F249" i="11"/>
  <c r="F196" i="11"/>
  <c r="F131" i="11"/>
  <c r="F219" i="11"/>
  <c r="F26" i="11"/>
  <c r="F78" i="11"/>
  <c r="F56" i="11"/>
  <c r="F174" i="11"/>
  <c r="F142" i="11"/>
  <c r="F263" i="11"/>
  <c r="F37" i="11"/>
  <c r="F97" i="11"/>
  <c r="F185" i="11"/>
  <c r="F277" i="11"/>
  <c r="J154" i="10"/>
  <c r="J67" i="10"/>
  <c r="J26" i="10"/>
  <c r="J248" i="10"/>
  <c r="J143" i="10"/>
  <c r="J97" i="10"/>
  <c r="J78" i="10"/>
  <c r="J184" i="10"/>
  <c r="J173" i="10"/>
  <c r="J262" i="10"/>
  <c r="J132" i="10"/>
  <c r="J37" i="10"/>
  <c r="J276" i="10"/>
  <c r="J195" i="10"/>
  <c r="J214" i="10"/>
  <c r="J56" i="10"/>
  <c r="Q38" i="9"/>
  <c r="Q271" i="9"/>
  <c r="Q162" i="9"/>
  <c r="Q151" i="9"/>
  <c r="Q27" i="9"/>
  <c r="Q181" i="9"/>
  <c r="Q57" i="9"/>
  <c r="Q257" i="9"/>
  <c r="Q222" i="9"/>
  <c r="Q285" i="9"/>
  <c r="Q98" i="9"/>
  <c r="Q140" i="9"/>
  <c r="Q79" i="9"/>
  <c r="Q68" i="9"/>
  <c r="Q192" i="9"/>
  <c r="Q203" i="9"/>
  <c r="T27" i="10"/>
  <c r="T68" i="10"/>
  <c r="T249" i="10"/>
  <c r="T98" i="10"/>
  <c r="T174" i="10"/>
  <c r="T79" i="10"/>
  <c r="T38" i="10"/>
  <c r="T57" i="10"/>
  <c r="T277" i="10"/>
  <c r="T215" i="10"/>
  <c r="T144" i="10"/>
  <c r="T155" i="10"/>
  <c r="T133" i="10"/>
  <c r="T196" i="10"/>
  <c r="T263" i="10"/>
  <c r="T185" i="10"/>
  <c r="Q277" i="10"/>
  <c r="Q98" i="10"/>
  <c r="Q174" i="10"/>
  <c r="Q263" i="10"/>
  <c r="Q38" i="10"/>
  <c r="Q27" i="10"/>
  <c r="Q79" i="10"/>
  <c r="Q249" i="10"/>
  <c r="Q133" i="10"/>
  <c r="Q196" i="10"/>
  <c r="Q155" i="10"/>
  <c r="Q215" i="10"/>
  <c r="Q68" i="10"/>
  <c r="Q185" i="10"/>
  <c r="Q57" i="10"/>
  <c r="Q144" i="10"/>
  <c r="L175" i="11"/>
  <c r="L68" i="11"/>
  <c r="L250" i="11"/>
  <c r="L38" i="11"/>
  <c r="L143" i="11"/>
  <c r="L278" i="11"/>
  <c r="L57" i="11"/>
  <c r="L197" i="11"/>
  <c r="L98" i="11"/>
  <c r="L186" i="11"/>
  <c r="L132" i="11"/>
  <c r="L154" i="11"/>
  <c r="L27" i="11"/>
  <c r="L79" i="11"/>
  <c r="L264" i="11"/>
  <c r="L220" i="11"/>
  <c r="H276" i="10"/>
  <c r="H143" i="10"/>
  <c r="H78" i="10"/>
  <c r="H97" i="10"/>
  <c r="H214" i="10"/>
  <c r="H26" i="10"/>
  <c r="H248" i="10"/>
  <c r="H67" i="10"/>
  <c r="H262" i="10"/>
  <c r="H154" i="10"/>
  <c r="H195" i="10"/>
  <c r="H37" i="10"/>
  <c r="H132" i="10"/>
  <c r="H184" i="10"/>
  <c r="H173" i="10"/>
  <c r="H56" i="10"/>
  <c r="M262" i="10"/>
  <c r="M154" i="10"/>
  <c r="M67" i="10"/>
  <c r="M26" i="10"/>
  <c r="M173" i="10"/>
  <c r="M143" i="10"/>
  <c r="M132" i="10"/>
  <c r="M276" i="10"/>
  <c r="M184" i="10"/>
  <c r="M214" i="10"/>
  <c r="M195" i="10"/>
  <c r="M56" i="10"/>
  <c r="M37" i="10"/>
  <c r="M248" i="10"/>
  <c r="M78" i="10"/>
  <c r="M97" i="10"/>
  <c r="K263" i="10"/>
  <c r="K144" i="10"/>
  <c r="K196" i="10"/>
  <c r="K133" i="10"/>
  <c r="K68" i="10"/>
  <c r="K215" i="10"/>
  <c r="K277" i="10"/>
  <c r="K57" i="10"/>
  <c r="K98" i="10"/>
  <c r="K79" i="10"/>
  <c r="K38" i="10"/>
  <c r="K249" i="10"/>
  <c r="K27" i="10"/>
  <c r="K155" i="10"/>
  <c r="K185" i="10"/>
  <c r="K174" i="10"/>
  <c r="E248" i="10"/>
  <c r="E143" i="10"/>
  <c r="E78" i="10"/>
  <c r="E276" i="10"/>
  <c r="E67" i="10"/>
  <c r="E195" i="10"/>
  <c r="E37" i="10"/>
  <c r="E214" i="10"/>
  <c r="E56" i="10"/>
  <c r="E97" i="10"/>
  <c r="E132" i="10"/>
  <c r="E154" i="10"/>
  <c r="E184" i="10"/>
  <c r="E262" i="10"/>
  <c r="E26" i="10"/>
  <c r="E173" i="10"/>
  <c r="E38" i="9"/>
  <c r="E98" i="9"/>
  <c r="E79" i="9"/>
  <c r="E68" i="9"/>
  <c r="E203" i="9"/>
  <c r="E140" i="9"/>
  <c r="E192" i="9"/>
  <c r="E181" i="9"/>
  <c r="E27" i="9"/>
  <c r="E222" i="9"/>
  <c r="E57" i="9"/>
  <c r="E285" i="9"/>
  <c r="E271" i="9"/>
  <c r="E257" i="9"/>
  <c r="E162" i="9"/>
  <c r="E151" i="9"/>
  <c r="T248" i="10"/>
  <c r="T214" i="10"/>
  <c r="T173" i="10"/>
  <c r="T132" i="10"/>
  <c r="T37" i="10"/>
  <c r="T67" i="10"/>
  <c r="T26" i="10"/>
  <c r="T262" i="10"/>
  <c r="T97" i="10"/>
  <c r="T184" i="10"/>
  <c r="T56" i="10"/>
  <c r="T195" i="10"/>
  <c r="T78" i="10"/>
  <c r="T276" i="10"/>
  <c r="T154" i="10"/>
  <c r="T143" i="10"/>
  <c r="I278" i="11"/>
  <c r="I132" i="11"/>
  <c r="I38" i="11"/>
  <c r="I175" i="11"/>
  <c r="I250" i="11"/>
  <c r="I68" i="11"/>
  <c r="I79" i="11"/>
  <c r="I143" i="11"/>
  <c r="I57" i="11"/>
  <c r="I98" i="11"/>
  <c r="I186" i="11"/>
  <c r="I264" i="11"/>
  <c r="I27" i="11"/>
  <c r="I220" i="11"/>
  <c r="I154" i="11"/>
  <c r="I197" i="11"/>
  <c r="H38" i="9"/>
  <c r="H27" i="9"/>
  <c r="H68" i="9"/>
  <c r="H151" i="9"/>
  <c r="H285" i="9"/>
  <c r="H57" i="9"/>
  <c r="H257" i="9"/>
  <c r="H98" i="9"/>
  <c r="H181" i="9"/>
  <c r="H203" i="9"/>
  <c r="H140" i="9"/>
  <c r="H192" i="9"/>
  <c r="H79" i="9"/>
  <c r="H162" i="9"/>
  <c r="H222" i="9"/>
  <c r="H271" i="9"/>
  <c r="O276" i="10"/>
  <c r="O262" i="10"/>
  <c r="O195" i="10"/>
  <c r="O37" i="10"/>
  <c r="O26" i="10"/>
  <c r="O143" i="10"/>
  <c r="O154" i="10"/>
  <c r="O214" i="10"/>
  <c r="O56" i="10"/>
  <c r="O97" i="10"/>
  <c r="O132" i="10"/>
  <c r="O248" i="10"/>
  <c r="O78" i="10"/>
  <c r="O67" i="10"/>
  <c r="O184" i="10"/>
  <c r="O173" i="10"/>
  <c r="V278" i="11"/>
  <c r="V98" i="11"/>
  <c r="V175" i="11"/>
  <c r="V27" i="11"/>
  <c r="V38" i="11"/>
  <c r="V220" i="11"/>
  <c r="V79" i="11"/>
  <c r="V68" i="11"/>
  <c r="V57" i="11"/>
  <c r="V197" i="11"/>
  <c r="V132" i="11"/>
  <c r="V264" i="11"/>
  <c r="V154" i="11"/>
  <c r="V250" i="11"/>
  <c r="V186" i="11"/>
  <c r="V143" i="11"/>
  <c r="P284" i="9"/>
  <c r="P78" i="9"/>
  <c r="P191" i="9"/>
  <c r="P180" i="9"/>
  <c r="P150" i="9"/>
  <c r="P139" i="9"/>
  <c r="P221" i="9"/>
  <c r="P202" i="9"/>
  <c r="P256" i="9"/>
  <c r="P37" i="9"/>
  <c r="P97" i="9"/>
  <c r="P67" i="9"/>
  <c r="P161" i="9"/>
  <c r="P26" i="9"/>
  <c r="P270" i="9"/>
  <c r="P56" i="9"/>
  <c r="F278" i="11"/>
  <c r="F175" i="11"/>
  <c r="F57" i="11"/>
  <c r="F132" i="11"/>
  <c r="F197" i="11"/>
  <c r="F38" i="11"/>
  <c r="F27" i="11"/>
  <c r="F250" i="11"/>
  <c r="F68" i="11"/>
  <c r="F186" i="11"/>
  <c r="F264" i="11"/>
  <c r="F143" i="11"/>
  <c r="F79" i="11"/>
  <c r="F98" i="11"/>
  <c r="F154" i="11"/>
  <c r="F220" i="11"/>
  <c r="U153" i="11"/>
  <c r="U67" i="11"/>
  <c r="U249" i="11"/>
  <c r="U131" i="11"/>
  <c r="U56" i="11"/>
  <c r="U277" i="11"/>
  <c r="U37" i="11"/>
  <c r="U142" i="11"/>
  <c r="U78" i="11"/>
  <c r="U263" i="11"/>
  <c r="U26" i="11"/>
  <c r="U97" i="11"/>
  <c r="U219" i="11"/>
  <c r="U196" i="11"/>
  <c r="U185" i="11"/>
  <c r="U174" i="11"/>
  <c r="D221" i="9"/>
  <c r="D26" i="9"/>
  <c r="D161" i="9"/>
  <c r="D150" i="9"/>
  <c r="D97" i="9"/>
  <c r="D67" i="9"/>
  <c r="D202" i="9"/>
  <c r="D56" i="9"/>
  <c r="D270" i="9"/>
  <c r="D191" i="9"/>
  <c r="D180" i="9"/>
  <c r="D256" i="9"/>
  <c r="D139" i="9"/>
  <c r="D284" i="9"/>
  <c r="D78" i="9"/>
  <c r="D37" i="9"/>
  <c r="U248" i="10"/>
  <c r="U143" i="10"/>
  <c r="U78" i="10"/>
  <c r="U276" i="10"/>
  <c r="U195" i="10"/>
  <c r="U184" i="10"/>
  <c r="U37" i="10"/>
  <c r="U262" i="10"/>
  <c r="U132" i="10"/>
  <c r="U173" i="10"/>
  <c r="U26" i="10"/>
  <c r="U56" i="10"/>
  <c r="U214" i="10"/>
  <c r="U154" i="10"/>
  <c r="U97" i="10"/>
  <c r="U67" i="10"/>
  <c r="Q278" i="11"/>
  <c r="Q186" i="11"/>
  <c r="Q250" i="11"/>
  <c r="Q264" i="11"/>
  <c r="Q79" i="11"/>
  <c r="Q143" i="11"/>
  <c r="Q154" i="11"/>
  <c r="Q132" i="11"/>
  <c r="Q38" i="11"/>
  <c r="Q175" i="11"/>
  <c r="Q57" i="11"/>
  <c r="Q27" i="11"/>
  <c r="Q68" i="11"/>
  <c r="Q197" i="11"/>
  <c r="Q98" i="11"/>
  <c r="Q220" i="11"/>
  <c r="L262" i="10"/>
  <c r="L195" i="10"/>
  <c r="L184" i="10"/>
  <c r="L97" i="10"/>
  <c r="L56" i="10"/>
  <c r="L132" i="10"/>
  <c r="L276" i="10"/>
  <c r="L154" i="10"/>
  <c r="L78" i="10"/>
  <c r="L248" i="10"/>
  <c r="L26" i="10"/>
  <c r="L173" i="10"/>
  <c r="L37" i="10"/>
  <c r="L143" i="10"/>
  <c r="L67" i="10"/>
  <c r="L214" i="10"/>
  <c r="G248" i="10"/>
  <c r="G214" i="10"/>
  <c r="G262" i="10"/>
  <c r="G26" i="10"/>
  <c r="G195" i="10"/>
  <c r="G56" i="10"/>
  <c r="G37" i="10"/>
  <c r="G78" i="10"/>
  <c r="G67" i="10"/>
  <c r="G132" i="10"/>
  <c r="G173" i="10"/>
  <c r="G154" i="10"/>
  <c r="G276" i="10"/>
  <c r="G184" i="10"/>
  <c r="G97" i="10"/>
  <c r="G143" i="10"/>
  <c r="J278" i="11"/>
  <c r="J220" i="11"/>
  <c r="J27" i="11"/>
  <c r="J264" i="11"/>
  <c r="J175" i="11"/>
  <c r="J68" i="11"/>
  <c r="J98" i="11"/>
  <c r="J250" i="11"/>
  <c r="J143" i="11"/>
  <c r="J38" i="11"/>
  <c r="J57" i="11"/>
  <c r="J79" i="11"/>
  <c r="J197" i="11"/>
  <c r="J186" i="11"/>
  <c r="J132" i="11"/>
  <c r="J154" i="11"/>
  <c r="J277" i="11"/>
  <c r="J26" i="11"/>
  <c r="J174" i="11"/>
  <c r="J78" i="11"/>
  <c r="J249" i="11"/>
  <c r="J142" i="11"/>
  <c r="J185" i="11"/>
  <c r="J97" i="11"/>
  <c r="J196" i="11"/>
  <c r="J56" i="11"/>
  <c r="J263" i="11"/>
  <c r="J153" i="11"/>
  <c r="J131" i="11"/>
  <c r="J219" i="11"/>
  <c r="J67" i="11"/>
  <c r="J37" i="11"/>
  <c r="U278" i="11"/>
  <c r="U27" i="11"/>
  <c r="U68" i="11"/>
  <c r="U154" i="11"/>
  <c r="U197" i="11"/>
  <c r="U186" i="11"/>
  <c r="U264" i="11"/>
  <c r="U79" i="11"/>
  <c r="U143" i="11"/>
  <c r="U57" i="11"/>
  <c r="U38" i="11"/>
  <c r="U175" i="11"/>
  <c r="U250" i="11"/>
  <c r="U98" i="11"/>
  <c r="U132" i="11"/>
  <c r="U220" i="11"/>
  <c r="M97" i="11"/>
  <c r="M37" i="11"/>
  <c r="M185" i="11"/>
  <c r="M263" i="11"/>
  <c r="M153" i="11"/>
  <c r="M67" i="11"/>
  <c r="M277" i="11"/>
  <c r="M78" i="11"/>
  <c r="M196" i="11"/>
  <c r="M249" i="11"/>
  <c r="M174" i="11"/>
  <c r="M131" i="11"/>
  <c r="M56" i="11"/>
  <c r="M219" i="11"/>
  <c r="M142" i="11"/>
  <c r="M26" i="11"/>
  <c r="F57" i="9"/>
  <c r="F222" i="9"/>
  <c r="F192" i="9"/>
  <c r="F79" i="9"/>
  <c r="F271" i="9"/>
  <c r="F162" i="9"/>
  <c r="F140" i="9"/>
  <c r="F181" i="9"/>
  <c r="F68" i="9"/>
  <c r="F257" i="9"/>
  <c r="F151" i="9"/>
  <c r="F203" i="9"/>
  <c r="F98" i="9"/>
  <c r="F285" i="9"/>
  <c r="F27" i="9"/>
  <c r="F38" i="9"/>
  <c r="M277" i="10"/>
  <c r="M27" i="10"/>
  <c r="M155" i="10"/>
  <c r="M249" i="10"/>
  <c r="M144" i="10"/>
  <c r="M196" i="10"/>
  <c r="M38" i="10"/>
  <c r="M98" i="10"/>
  <c r="M79" i="10"/>
  <c r="M185" i="10"/>
  <c r="M263" i="10"/>
  <c r="M174" i="10"/>
  <c r="M215" i="10"/>
  <c r="M133" i="10"/>
  <c r="M68" i="10"/>
  <c r="M57" i="10"/>
  <c r="K185" i="11"/>
  <c r="K277" i="11"/>
  <c r="K26" i="11"/>
  <c r="K153" i="11"/>
  <c r="K67" i="11"/>
  <c r="K97" i="11"/>
  <c r="K219" i="11"/>
  <c r="K196" i="11"/>
  <c r="K78" i="11"/>
  <c r="K56" i="11"/>
  <c r="K174" i="11"/>
  <c r="K142" i="11"/>
  <c r="K263" i="11"/>
  <c r="K37" i="11"/>
  <c r="K249" i="11"/>
  <c r="K131" i="11"/>
  <c r="H68" i="10"/>
  <c r="H144" i="10"/>
  <c r="H174" i="10"/>
  <c r="H98" i="10"/>
  <c r="H38" i="10"/>
  <c r="H277" i="10"/>
  <c r="H57" i="10"/>
  <c r="H27" i="10"/>
  <c r="H249" i="10"/>
  <c r="H196" i="10"/>
  <c r="H79" i="10"/>
  <c r="H185" i="10"/>
  <c r="H155" i="10"/>
  <c r="H263" i="10"/>
  <c r="H215" i="10"/>
  <c r="H133" i="10"/>
  <c r="J38" i="9"/>
  <c r="J222" i="9"/>
  <c r="J140" i="9"/>
  <c r="J192" i="9"/>
  <c r="J79" i="9"/>
  <c r="J271" i="9"/>
  <c r="J162" i="9"/>
  <c r="J151" i="9"/>
  <c r="J98" i="9"/>
  <c r="J27" i="9"/>
  <c r="J181" i="9"/>
  <c r="J68" i="9"/>
  <c r="J285" i="9"/>
  <c r="J257" i="9"/>
  <c r="J203" i="9"/>
  <c r="J57" i="9"/>
  <c r="E284" i="9"/>
  <c r="E256" i="9"/>
  <c r="E202" i="9"/>
  <c r="E180" i="9"/>
  <c r="E150" i="9"/>
  <c r="E97" i="9"/>
  <c r="E67" i="9"/>
  <c r="E26" i="9"/>
  <c r="E221" i="9"/>
  <c r="E139" i="9"/>
  <c r="E37" i="9"/>
  <c r="E191" i="9"/>
  <c r="E78" i="9"/>
  <c r="E161" i="9"/>
  <c r="E56" i="9"/>
  <c r="E270" i="9"/>
  <c r="T38" i="9"/>
  <c r="T285" i="9"/>
  <c r="T257" i="9"/>
  <c r="T203" i="9"/>
  <c r="T181" i="9"/>
  <c r="T151" i="9"/>
  <c r="T98" i="9"/>
  <c r="T68" i="9"/>
  <c r="T271" i="9"/>
  <c r="T192" i="9"/>
  <c r="T162" i="9"/>
  <c r="T140" i="9"/>
  <c r="T79" i="9"/>
  <c r="T57" i="9"/>
  <c r="T222" i="9"/>
  <c r="T27" i="9"/>
  <c r="E277" i="10"/>
  <c r="E27" i="10"/>
  <c r="E155" i="10"/>
  <c r="E133" i="10"/>
  <c r="E185" i="10"/>
  <c r="E263" i="10"/>
  <c r="E38" i="10"/>
  <c r="E79" i="10"/>
  <c r="E68" i="10"/>
  <c r="E57" i="10"/>
  <c r="E196" i="10"/>
  <c r="E98" i="10"/>
  <c r="E174" i="10"/>
  <c r="E249" i="10"/>
  <c r="E144" i="10"/>
  <c r="E215" i="10"/>
  <c r="O264" i="11"/>
  <c r="O27" i="11"/>
  <c r="O220" i="11"/>
  <c r="O68" i="11"/>
  <c r="O132" i="11"/>
  <c r="O98" i="11"/>
  <c r="O154" i="11"/>
  <c r="O175" i="11"/>
  <c r="O57" i="11"/>
  <c r="O143" i="11"/>
  <c r="O186" i="11"/>
  <c r="O197" i="11"/>
  <c r="O278" i="11"/>
  <c r="O250" i="11"/>
  <c r="O38" i="11"/>
  <c r="O79" i="11"/>
  <c r="I38" i="9"/>
  <c r="I192" i="9"/>
  <c r="I27" i="9"/>
  <c r="I271" i="9"/>
  <c r="I57" i="9"/>
  <c r="I162" i="9"/>
  <c r="I203" i="9"/>
  <c r="I285" i="9"/>
  <c r="I140" i="9"/>
  <c r="I181" i="9"/>
  <c r="I98" i="9"/>
  <c r="I257" i="9"/>
  <c r="I79" i="9"/>
  <c r="I68" i="9"/>
  <c r="I151" i="9"/>
  <c r="I222" i="9"/>
  <c r="G263" i="10"/>
  <c r="G155" i="10"/>
  <c r="G215" i="10"/>
  <c r="G57" i="10"/>
  <c r="G133" i="10"/>
  <c r="G249" i="10"/>
  <c r="G27" i="10"/>
  <c r="G79" i="10"/>
  <c r="G144" i="10"/>
  <c r="G196" i="10"/>
  <c r="G277" i="10"/>
  <c r="G38" i="10"/>
  <c r="G174" i="10"/>
  <c r="G68" i="10"/>
  <c r="G98" i="10"/>
  <c r="G185" i="10"/>
  <c r="E153" i="11"/>
  <c r="E67" i="11"/>
  <c r="E249" i="11"/>
  <c r="E131" i="11"/>
  <c r="E219" i="11"/>
  <c r="E26" i="11"/>
  <c r="E142" i="11"/>
  <c r="E56" i="11"/>
  <c r="E196" i="11"/>
  <c r="E174" i="11"/>
  <c r="E263" i="11"/>
  <c r="E78" i="11"/>
  <c r="E37" i="11"/>
  <c r="E185" i="11"/>
  <c r="E97" i="11"/>
  <c r="E277" i="11"/>
  <c r="K284" i="9"/>
  <c r="K256" i="9"/>
  <c r="K202" i="9"/>
  <c r="K180" i="9"/>
  <c r="K150" i="9"/>
  <c r="K97" i="9"/>
  <c r="K67" i="9"/>
  <c r="K26" i="9"/>
  <c r="K270" i="9"/>
  <c r="K161" i="9"/>
  <c r="K191" i="9"/>
  <c r="K139" i="9"/>
  <c r="K78" i="9"/>
  <c r="K56" i="9"/>
  <c r="K37" i="9"/>
  <c r="K221" i="9"/>
  <c r="J37" i="9"/>
  <c r="J180" i="9"/>
  <c r="J256" i="9"/>
  <c r="J78" i="9"/>
  <c r="J221" i="9"/>
  <c r="J284" i="9"/>
  <c r="J270" i="9"/>
  <c r="J202" i="9"/>
  <c r="J161" i="9"/>
  <c r="J97" i="9"/>
  <c r="J56" i="9"/>
  <c r="J26" i="9"/>
  <c r="J150" i="9"/>
  <c r="J139" i="9"/>
  <c r="J67" i="9"/>
  <c r="J191" i="9"/>
  <c r="R142" i="11"/>
  <c r="R219" i="11"/>
  <c r="R56" i="11"/>
  <c r="R97" i="11"/>
  <c r="R37" i="11"/>
  <c r="R277" i="11"/>
  <c r="R153" i="11"/>
  <c r="R263" i="11"/>
  <c r="R174" i="11"/>
  <c r="R67" i="11"/>
  <c r="R131" i="11"/>
  <c r="R78" i="11"/>
  <c r="R196" i="11"/>
  <c r="R249" i="11"/>
  <c r="R26" i="11"/>
  <c r="R185" i="11"/>
  <c r="K264" i="11"/>
  <c r="K57" i="11"/>
  <c r="K132" i="11"/>
  <c r="K143" i="11"/>
  <c r="K186" i="11"/>
  <c r="K154" i="11"/>
  <c r="K250" i="11"/>
  <c r="K27" i="11"/>
  <c r="K68" i="11"/>
  <c r="K175" i="11"/>
  <c r="K220" i="11"/>
  <c r="K197" i="11"/>
  <c r="K98" i="11"/>
  <c r="K278" i="11"/>
  <c r="K38" i="11"/>
  <c r="K79" i="11"/>
  <c r="G38" i="9"/>
  <c r="G27" i="9"/>
  <c r="G192" i="9"/>
  <c r="G57" i="9"/>
  <c r="G257" i="9"/>
  <c r="G222" i="9"/>
  <c r="G68" i="9"/>
  <c r="G140" i="9"/>
  <c r="G203" i="9"/>
  <c r="G151" i="9"/>
  <c r="G285" i="9"/>
  <c r="G98" i="9"/>
  <c r="G79" i="9"/>
  <c r="G181" i="9"/>
  <c r="G162" i="9"/>
  <c r="G271" i="9"/>
  <c r="F277" i="10"/>
  <c r="F215" i="10"/>
  <c r="F263" i="10"/>
  <c r="F57" i="10"/>
  <c r="F185" i="10"/>
  <c r="F79" i="10"/>
  <c r="F155" i="10"/>
  <c r="F133" i="10"/>
  <c r="F27" i="10"/>
  <c r="F98" i="10"/>
  <c r="F68" i="10"/>
  <c r="F38" i="10"/>
  <c r="F196" i="10"/>
  <c r="F174" i="10"/>
  <c r="F249" i="10"/>
  <c r="F144" i="10"/>
  <c r="G284" i="9"/>
  <c r="G256" i="9"/>
  <c r="G202" i="9"/>
  <c r="G180" i="9"/>
  <c r="G150" i="9"/>
  <c r="G97" i="9"/>
  <c r="G67" i="9"/>
  <c r="G26" i="9"/>
  <c r="G56" i="9"/>
  <c r="G270" i="9"/>
  <c r="G161" i="9"/>
  <c r="G78" i="9"/>
  <c r="G221" i="9"/>
  <c r="G139" i="9"/>
  <c r="G191" i="9"/>
  <c r="G37" i="9"/>
  <c r="M38" i="9"/>
  <c r="M181" i="9"/>
  <c r="M257" i="9"/>
  <c r="M79" i="9"/>
  <c r="M68" i="9"/>
  <c r="M57" i="9"/>
  <c r="M98" i="9"/>
  <c r="M271" i="9"/>
  <c r="M151" i="9"/>
  <c r="M192" i="9"/>
  <c r="M162" i="9"/>
  <c r="M285" i="9"/>
  <c r="M222" i="9"/>
  <c r="M27" i="9"/>
  <c r="M203" i="9"/>
  <c r="M140" i="9"/>
  <c r="O131" i="11"/>
  <c r="O196" i="11"/>
  <c r="O26" i="11"/>
  <c r="O263" i="11"/>
  <c r="O174" i="11"/>
  <c r="O277" i="11"/>
  <c r="O78" i="11"/>
  <c r="O185" i="11"/>
  <c r="O249" i="11"/>
  <c r="O219" i="11"/>
  <c r="O142" i="11"/>
  <c r="O67" i="11"/>
  <c r="O97" i="11"/>
  <c r="O56" i="11"/>
  <c r="O153" i="11"/>
  <c r="O37" i="11"/>
  <c r="S263" i="10"/>
  <c r="S196" i="10"/>
  <c r="S133" i="10"/>
  <c r="S79" i="10"/>
  <c r="S68" i="10"/>
  <c r="S144" i="10"/>
  <c r="S215" i="10"/>
  <c r="S277" i="10"/>
  <c r="S57" i="10"/>
  <c r="S174" i="10"/>
  <c r="S38" i="10"/>
  <c r="S98" i="10"/>
  <c r="S185" i="10"/>
  <c r="S155" i="10"/>
  <c r="S249" i="10"/>
  <c r="S27" i="10"/>
  <c r="S248" i="10"/>
  <c r="S56" i="10"/>
  <c r="S37" i="10"/>
  <c r="S26" i="10"/>
  <c r="S173" i="10"/>
  <c r="S154" i="10"/>
  <c r="S132" i="10"/>
  <c r="S97" i="10"/>
  <c r="S184" i="10"/>
  <c r="S276" i="10"/>
  <c r="S67" i="10"/>
  <c r="S195" i="10"/>
  <c r="S78" i="10"/>
  <c r="S214" i="10"/>
  <c r="S262" i="10"/>
  <c r="S143" i="10"/>
  <c r="T249" i="11"/>
  <c r="T142" i="11"/>
  <c r="T196" i="11"/>
  <c r="T97" i="11"/>
  <c r="T37" i="11"/>
  <c r="T56" i="11"/>
  <c r="T153" i="11"/>
  <c r="T263" i="11"/>
  <c r="T185" i="11"/>
  <c r="T78" i="11"/>
  <c r="T277" i="11"/>
  <c r="T131" i="11"/>
  <c r="T26" i="11"/>
  <c r="T67" i="11"/>
  <c r="T174" i="11"/>
  <c r="T219" i="11"/>
  <c r="Q139" i="9"/>
  <c r="Q284" i="9"/>
  <c r="Q191" i="9"/>
  <c r="Q180" i="9"/>
  <c r="Q161" i="9"/>
  <c r="Q97" i="9"/>
  <c r="Q67" i="9"/>
  <c r="Q56" i="9"/>
  <c r="Q150" i="9"/>
  <c r="Q221" i="9"/>
  <c r="Q202" i="9"/>
  <c r="Q256" i="9"/>
  <c r="Q78" i="9"/>
  <c r="Q37" i="9"/>
  <c r="Q26" i="9"/>
  <c r="Q270" i="9"/>
  <c r="D248" i="10"/>
  <c r="D214" i="10"/>
  <c r="D276" i="10"/>
  <c r="D173" i="10"/>
  <c r="D132" i="10"/>
  <c r="D37" i="10"/>
  <c r="D97" i="10"/>
  <c r="D78" i="10"/>
  <c r="D67" i="10"/>
  <c r="D56" i="10"/>
  <c r="D262" i="10"/>
  <c r="D195" i="10"/>
  <c r="D143" i="10"/>
  <c r="D154" i="10"/>
  <c r="D184" i="10"/>
  <c r="D26" i="10"/>
  <c r="K184" i="10"/>
  <c r="K173" i="10"/>
  <c r="K37" i="10"/>
  <c r="K248" i="10"/>
  <c r="K67" i="10"/>
  <c r="K276" i="10"/>
  <c r="K26" i="10"/>
  <c r="K154" i="10"/>
  <c r="K214" i="10"/>
  <c r="K132" i="10"/>
  <c r="K97" i="10"/>
  <c r="K78" i="10"/>
  <c r="K195" i="10"/>
  <c r="K143" i="10"/>
  <c r="K262" i="10"/>
  <c r="K56" i="10"/>
  <c r="L270" i="9"/>
  <c r="L161" i="9"/>
  <c r="L67" i="9"/>
  <c r="L256" i="9"/>
  <c r="L221" i="9"/>
  <c r="L191" i="9"/>
  <c r="L78" i="9"/>
  <c r="L202" i="9"/>
  <c r="L97" i="9"/>
  <c r="L26" i="9"/>
  <c r="L180" i="9"/>
  <c r="L150" i="9"/>
  <c r="L284" i="9"/>
  <c r="L139" i="9"/>
  <c r="L56" i="9"/>
  <c r="L37" i="9"/>
  <c r="D249" i="11"/>
  <c r="D142" i="11"/>
  <c r="D196" i="11"/>
  <c r="D97" i="11"/>
  <c r="D37" i="11"/>
  <c r="D131" i="11"/>
  <c r="D219" i="11"/>
  <c r="D26" i="11"/>
  <c r="D174" i="11"/>
  <c r="D263" i="11"/>
  <c r="D78" i="11"/>
  <c r="D185" i="11"/>
  <c r="D153" i="11"/>
  <c r="D56" i="11"/>
  <c r="D67" i="11"/>
  <c r="D277" i="11"/>
  <c r="C42" i="21"/>
  <c r="D42" i="21"/>
  <c r="C43" i="21"/>
  <c r="D43" i="21"/>
  <c r="C44" i="21"/>
  <c r="D44" i="21"/>
  <c r="C45" i="21"/>
  <c r="D45" i="21"/>
  <c r="C46" i="21"/>
  <c r="D46" i="21"/>
  <c r="C47" i="21"/>
  <c r="D47" i="21"/>
  <c r="C48" i="21"/>
  <c r="D48" i="21"/>
  <c r="C49" i="21"/>
  <c r="D49" i="21"/>
  <c r="C50" i="21"/>
  <c r="D50" i="21"/>
  <c r="C51" i="21"/>
  <c r="D51" i="21"/>
  <c r="C52" i="21"/>
  <c r="D52" i="21"/>
  <c r="C53" i="21"/>
  <c r="D53" i="21"/>
  <c r="C54" i="21"/>
  <c r="D54" i="21"/>
  <c r="C55" i="21"/>
  <c r="D55" i="21"/>
  <c r="C56" i="21"/>
  <c r="D56" i="21"/>
  <c r="C57" i="21"/>
  <c r="D57" i="21"/>
  <c r="C58" i="21"/>
  <c r="D58" i="21"/>
  <c r="C59" i="21"/>
  <c r="D59" i="21"/>
  <c r="C60" i="21"/>
  <c r="D60" i="21"/>
  <c r="C61" i="21"/>
  <c r="D61" i="21"/>
  <c r="C62" i="21"/>
  <c r="D62" i="21"/>
  <c r="C63" i="21"/>
  <c r="D63" i="21"/>
  <c r="C64" i="21"/>
  <c r="D64" i="21"/>
  <c r="C65" i="21"/>
  <c r="D65" i="21"/>
  <c r="C66" i="21"/>
  <c r="D66" i="21"/>
  <c r="C67" i="21"/>
  <c r="D67" i="21"/>
  <c r="C68" i="21"/>
  <c r="D68" i="21"/>
  <c r="C69" i="21"/>
  <c r="D69" i="21"/>
  <c r="C70" i="21"/>
  <c r="D70" i="21"/>
  <c r="C71" i="21"/>
  <c r="D71" i="21"/>
  <c r="C72" i="21"/>
  <c r="D72" i="21"/>
  <c r="C73" i="21"/>
  <c r="D73" i="21"/>
  <c r="C74" i="21"/>
  <c r="D74" i="21"/>
  <c r="C75" i="21"/>
  <c r="D75" i="21"/>
  <c r="C76" i="21"/>
  <c r="D76" i="21"/>
  <c r="C77" i="21"/>
  <c r="D77" i="21"/>
  <c r="C78" i="21"/>
  <c r="D78" i="21"/>
  <c r="C79" i="21"/>
  <c r="D79" i="21"/>
  <c r="C80" i="21"/>
  <c r="D80" i="21"/>
  <c r="C3" i="21"/>
  <c r="D3" i="21"/>
  <c r="C4" i="21"/>
  <c r="D4" i="21"/>
  <c r="C5" i="21"/>
  <c r="D5" i="21"/>
  <c r="C6" i="21"/>
  <c r="D6" i="21"/>
  <c r="C7" i="21"/>
  <c r="D7" i="21"/>
  <c r="C8" i="21"/>
  <c r="D8" i="21"/>
  <c r="C9" i="21"/>
  <c r="D9" i="21"/>
  <c r="C10" i="21"/>
  <c r="D10" i="21"/>
  <c r="C11" i="21"/>
  <c r="D11" i="21"/>
  <c r="C12" i="21"/>
  <c r="D12" i="21"/>
  <c r="C13" i="21"/>
  <c r="D13" i="21"/>
  <c r="C14" i="21"/>
  <c r="D14" i="21"/>
  <c r="C15" i="21"/>
  <c r="D15" i="21"/>
  <c r="C16" i="21"/>
  <c r="D16" i="21"/>
  <c r="C17" i="21"/>
  <c r="D17" i="21"/>
  <c r="C18" i="21"/>
  <c r="D18" i="21"/>
  <c r="C19" i="21"/>
  <c r="D19" i="21"/>
  <c r="C20" i="21"/>
  <c r="D20" i="21"/>
  <c r="C21" i="21"/>
  <c r="D21" i="21"/>
  <c r="C22" i="21"/>
  <c r="D22" i="21"/>
  <c r="C23" i="21"/>
  <c r="D23" i="21"/>
  <c r="C24" i="21"/>
  <c r="D24" i="21"/>
  <c r="C25" i="21"/>
  <c r="D25" i="21"/>
  <c r="C26" i="21"/>
  <c r="D26" i="21"/>
  <c r="C27" i="21"/>
  <c r="D27" i="21"/>
  <c r="C28" i="21"/>
  <c r="D28" i="21"/>
  <c r="C29" i="21"/>
  <c r="D29" i="21"/>
  <c r="C30" i="21"/>
  <c r="D30" i="21"/>
  <c r="C31" i="21"/>
  <c r="D31" i="21"/>
  <c r="C32" i="21"/>
  <c r="D32" i="21"/>
  <c r="C33" i="21"/>
  <c r="D33" i="21"/>
  <c r="C34" i="21"/>
  <c r="D34" i="21"/>
  <c r="C35" i="21"/>
  <c r="D35" i="21"/>
  <c r="C36" i="21"/>
  <c r="D36" i="21"/>
  <c r="C37" i="21"/>
  <c r="D37" i="21"/>
  <c r="C38" i="21"/>
  <c r="D38" i="21"/>
  <c r="C39" i="21"/>
  <c r="D39" i="21"/>
  <c r="C40" i="21"/>
  <c r="D40" i="21"/>
  <c r="C41" i="21"/>
  <c r="D41" i="21"/>
  <c r="W632" i="6"/>
  <c r="W618" i="6"/>
  <c r="W604" i="6"/>
  <c r="W585" i="6"/>
  <c r="W571" i="6"/>
  <c r="W557" i="6"/>
  <c r="W538" i="6"/>
  <c r="W524" i="6"/>
  <c r="W510" i="6"/>
  <c r="W488" i="6"/>
  <c r="W489" i="6"/>
  <c r="W474" i="6"/>
  <c r="W475" i="6"/>
  <c r="W460" i="6"/>
  <c r="W461" i="6"/>
  <c r="W441" i="6"/>
  <c r="W442" i="6"/>
  <c r="W427" i="6"/>
  <c r="W428" i="6"/>
  <c r="W413" i="6"/>
  <c r="W414" i="6"/>
  <c r="W394" i="6"/>
  <c r="W395" i="6"/>
  <c r="W380" i="6"/>
  <c r="W381" i="6"/>
  <c r="W366" i="6"/>
  <c r="W367" i="6"/>
  <c r="W345" i="6"/>
  <c r="W346" i="6"/>
  <c r="W331" i="6"/>
  <c r="W332" i="6"/>
  <c r="W317" i="6"/>
  <c r="W318" i="6"/>
  <c r="W298" i="6"/>
  <c r="W299" i="6"/>
  <c r="W284" i="6"/>
  <c r="W285" i="6"/>
  <c r="W270" i="6"/>
  <c r="W271" i="6"/>
  <c r="W251" i="6"/>
  <c r="W252" i="6"/>
  <c r="W237" i="6"/>
  <c r="W238" i="6"/>
  <c r="W223" i="6"/>
  <c r="W224" i="6"/>
  <c r="W202" i="6"/>
  <c r="W203" i="6"/>
  <c r="W188" i="6"/>
  <c r="W189" i="6"/>
  <c r="W174" i="6"/>
  <c r="W175" i="6"/>
  <c r="W156" i="6"/>
  <c r="W142" i="6"/>
  <c r="W128" i="6"/>
  <c r="W109" i="6"/>
  <c r="W95" i="6"/>
  <c r="W81" i="6"/>
  <c r="W36" i="6"/>
  <c r="W25" i="6"/>
  <c r="G6" i="31"/>
  <c r="H6" i="31"/>
  <c r="G7" i="31"/>
  <c r="H7" i="31"/>
  <c r="G8" i="31"/>
  <c r="H8" i="31"/>
  <c r="G9" i="31"/>
  <c r="H9" i="31"/>
  <c r="G10" i="31"/>
  <c r="H10" i="31"/>
  <c r="G11" i="31"/>
  <c r="H11" i="31"/>
  <c r="G12" i="31"/>
  <c r="H12" i="31"/>
  <c r="G13" i="31"/>
  <c r="H13" i="31"/>
  <c r="G14" i="31"/>
  <c r="H14" i="31"/>
  <c r="G15" i="31"/>
  <c r="H15" i="31"/>
  <c r="G16" i="31"/>
  <c r="H16" i="31"/>
  <c r="G17" i="31"/>
  <c r="H17" i="31"/>
  <c r="G18" i="31"/>
  <c r="H18" i="31"/>
  <c r="G19" i="31"/>
  <c r="H19" i="31"/>
  <c r="G20" i="31"/>
  <c r="H20" i="31"/>
  <c r="G21" i="31"/>
  <c r="H21" i="31"/>
  <c r="G22" i="31"/>
  <c r="H22" i="31"/>
  <c r="G23" i="31"/>
  <c r="H23" i="31"/>
  <c r="G24" i="31"/>
  <c r="H24" i="31"/>
  <c r="G25" i="31"/>
  <c r="H25" i="31"/>
  <c r="G26" i="31"/>
  <c r="H26" i="31"/>
  <c r="G27" i="31"/>
  <c r="H27" i="31"/>
  <c r="G28" i="31"/>
  <c r="H28" i="31"/>
  <c r="G29" i="31"/>
  <c r="H29" i="31"/>
  <c r="G30" i="31"/>
  <c r="H30" i="31"/>
  <c r="G31" i="31"/>
  <c r="H31" i="31"/>
  <c r="G32" i="31"/>
  <c r="H32" i="31"/>
  <c r="G33" i="31"/>
  <c r="H33" i="31"/>
  <c r="G34" i="31"/>
  <c r="H34" i="31"/>
  <c r="G35" i="31"/>
  <c r="H35" i="31"/>
  <c r="G36" i="31"/>
  <c r="H36" i="31"/>
  <c r="G37" i="31"/>
  <c r="H37" i="31"/>
  <c r="G38" i="31"/>
  <c r="H38" i="31"/>
  <c r="G39" i="31"/>
  <c r="H39" i="31"/>
  <c r="G40" i="31"/>
  <c r="H40" i="31"/>
  <c r="G41" i="31"/>
  <c r="H41" i="31"/>
  <c r="G42" i="31"/>
  <c r="H42" i="31"/>
  <c r="G43" i="31"/>
  <c r="H43" i="31"/>
  <c r="G44" i="31"/>
  <c r="H44" i="31"/>
  <c r="U6" i="31"/>
  <c r="V6" i="31"/>
  <c r="U7" i="31"/>
  <c r="V7" i="31"/>
  <c r="U8" i="31"/>
  <c r="V8" i="31"/>
  <c r="U9" i="31"/>
  <c r="V9" i="31"/>
  <c r="U10" i="31"/>
  <c r="V10" i="31"/>
  <c r="U11" i="31"/>
  <c r="V11" i="31"/>
  <c r="U12" i="31"/>
  <c r="V12" i="31"/>
  <c r="U13" i="31"/>
  <c r="V13" i="31"/>
  <c r="U14" i="31"/>
  <c r="V14" i="31"/>
  <c r="U15" i="31"/>
  <c r="V15" i="31"/>
  <c r="U16" i="31"/>
  <c r="V16" i="31"/>
  <c r="U17" i="31"/>
  <c r="V17" i="31"/>
  <c r="U18" i="31"/>
  <c r="V18" i="31"/>
  <c r="U19" i="31"/>
  <c r="V19" i="31"/>
  <c r="U20" i="31"/>
  <c r="V20" i="31"/>
  <c r="U21" i="31"/>
  <c r="V21" i="31"/>
  <c r="U22" i="31"/>
  <c r="V22" i="31"/>
  <c r="U23" i="31"/>
  <c r="V23" i="31"/>
  <c r="U24" i="31"/>
  <c r="V24" i="31"/>
  <c r="U25" i="31"/>
  <c r="V25" i="31"/>
  <c r="U26" i="31"/>
  <c r="V26" i="31"/>
  <c r="U27" i="31"/>
  <c r="V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O6" i="31"/>
  <c r="P6" i="31"/>
  <c r="O7" i="31"/>
  <c r="P7" i="31"/>
  <c r="O8" i="31"/>
  <c r="P8" i="31"/>
  <c r="O9" i="31"/>
  <c r="P9" i="31"/>
  <c r="O10" i="31"/>
  <c r="P10" i="31"/>
  <c r="O11" i="31"/>
  <c r="P11" i="31"/>
  <c r="O12" i="31"/>
  <c r="P12" i="31"/>
  <c r="O13" i="31"/>
  <c r="P13" i="31"/>
  <c r="O14" i="31"/>
  <c r="P14" i="31"/>
  <c r="O15" i="31"/>
  <c r="P15" i="31"/>
  <c r="O16" i="31"/>
  <c r="P16" i="31"/>
  <c r="O17" i="31"/>
  <c r="P17" i="31"/>
  <c r="O18" i="31"/>
  <c r="P18" i="31"/>
  <c r="O19" i="31"/>
  <c r="P19" i="31"/>
  <c r="O20" i="31"/>
  <c r="P20" i="31"/>
  <c r="O21" i="31"/>
  <c r="P21" i="31"/>
  <c r="O22" i="31"/>
  <c r="P22" i="31"/>
  <c r="O23" i="31"/>
  <c r="P23" i="31"/>
  <c r="O24" i="31"/>
  <c r="P24" i="31"/>
  <c r="O25" i="31"/>
  <c r="P25" i="31"/>
  <c r="O26" i="31"/>
  <c r="P26" i="31"/>
  <c r="O27" i="31"/>
  <c r="P27" i="31"/>
  <c r="O28" i="31"/>
  <c r="P28" i="31"/>
  <c r="O29" i="31"/>
  <c r="P29" i="31"/>
  <c r="O30" i="31"/>
  <c r="P30" i="31"/>
  <c r="O31" i="31"/>
  <c r="P31" i="31"/>
  <c r="O32" i="31"/>
  <c r="P32" i="31"/>
  <c r="O33" i="31"/>
  <c r="P33" i="31"/>
  <c r="O34" i="31"/>
  <c r="P34" i="31"/>
  <c r="O35" i="31"/>
  <c r="P35" i="31"/>
  <c r="O36" i="31"/>
  <c r="P36" i="31"/>
  <c r="O37" i="31"/>
  <c r="P37" i="31"/>
  <c r="O38" i="31"/>
  <c r="P38" i="31"/>
  <c r="O39" i="31"/>
  <c r="P39" i="31"/>
  <c r="O40" i="31"/>
  <c r="P40" i="31"/>
  <c r="O41" i="31"/>
  <c r="P41" i="31"/>
  <c r="O42" i="31"/>
  <c r="P42" i="31"/>
  <c r="O43" i="31"/>
  <c r="P43" i="31"/>
  <c r="O44" i="31"/>
  <c r="P44" i="31"/>
  <c r="D28" i="19" l="1"/>
  <c r="D32" i="20"/>
  <c r="C32" i="20"/>
  <c r="C28" i="19"/>
  <c r="D32" i="19"/>
  <c r="D36" i="20"/>
  <c r="D41" i="20"/>
  <c r="D37" i="19"/>
  <c r="D29" i="19"/>
  <c r="D33" i="20"/>
  <c r="D21" i="19"/>
  <c r="D25" i="20"/>
  <c r="D13" i="19"/>
  <c r="D17" i="20"/>
  <c r="D9" i="20"/>
  <c r="D5" i="19"/>
  <c r="D11" i="19"/>
  <c r="D15" i="20"/>
  <c r="D41" i="19"/>
  <c r="D45" i="20"/>
  <c r="D40" i="19"/>
  <c r="D44" i="20"/>
  <c r="D20" i="20"/>
  <c r="D16" i="19"/>
  <c r="C37" i="19"/>
  <c r="C41" i="20"/>
  <c r="C33" i="20"/>
  <c r="C29" i="19"/>
  <c r="C21" i="19"/>
  <c r="C25" i="20"/>
  <c r="C13" i="19"/>
  <c r="C17" i="20"/>
  <c r="C5" i="19"/>
  <c r="C9" i="20"/>
  <c r="D31" i="20"/>
  <c r="D27" i="19"/>
  <c r="C43" i="19"/>
  <c r="C47" i="20"/>
  <c r="C35" i="19"/>
  <c r="C39" i="20"/>
  <c r="C31" i="20"/>
  <c r="C27" i="19"/>
  <c r="C23" i="20"/>
  <c r="C19" i="19"/>
  <c r="C11" i="19"/>
  <c r="C15" i="20"/>
  <c r="D42" i="19"/>
  <c r="D46" i="20"/>
  <c r="D34" i="19"/>
  <c r="D38" i="20"/>
  <c r="D26" i="19"/>
  <c r="D30" i="20"/>
  <c r="D18" i="19"/>
  <c r="D22" i="20"/>
  <c r="D10" i="19"/>
  <c r="D14" i="20"/>
  <c r="C24" i="20"/>
  <c r="C20" i="19"/>
  <c r="D23" i="20"/>
  <c r="D19" i="19"/>
  <c r="C41" i="19"/>
  <c r="C45" i="20"/>
  <c r="C33" i="19"/>
  <c r="C37" i="20"/>
  <c r="C25" i="19"/>
  <c r="C29" i="20"/>
  <c r="C21" i="20"/>
  <c r="C17" i="19"/>
  <c r="C9" i="19"/>
  <c r="C13" i="20"/>
  <c r="D35" i="19"/>
  <c r="D39" i="20"/>
  <c r="C42" i="19"/>
  <c r="C46" i="20"/>
  <c r="C34" i="19"/>
  <c r="C38" i="20"/>
  <c r="C26" i="19"/>
  <c r="C30" i="20"/>
  <c r="C18" i="19"/>
  <c r="C22" i="20"/>
  <c r="D33" i="19"/>
  <c r="D37" i="20"/>
  <c r="D17" i="19"/>
  <c r="D21" i="20"/>
  <c r="D9" i="19"/>
  <c r="D13" i="20"/>
  <c r="C40" i="19"/>
  <c r="C44" i="20"/>
  <c r="C32" i="19"/>
  <c r="C36" i="20"/>
  <c r="C24" i="19"/>
  <c r="C28" i="20"/>
  <c r="C20" i="20"/>
  <c r="C16" i="19"/>
  <c r="C8" i="19"/>
  <c r="C12" i="20"/>
  <c r="D20" i="19"/>
  <c r="D24" i="20"/>
  <c r="C12" i="19"/>
  <c r="C16" i="20"/>
  <c r="D43" i="19"/>
  <c r="D47" i="20"/>
  <c r="D25" i="19"/>
  <c r="D29" i="20"/>
  <c r="D35" i="20"/>
  <c r="D31" i="19"/>
  <c r="D7" i="19"/>
  <c r="D11" i="20"/>
  <c r="C10" i="19"/>
  <c r="C14" i="20"/>
  <c r="D39" i="19"/>
  <c r="D43" i="20"/>
  <c r="D23" i="19"/>
  <c r="D27" i="20"/>
  <c r="D19" i="20"/>
  <c r="D15" i="19"/>
  <c r="C39" i="19"/>
  <c r="C43" i="20"/>
  <c r="C31" i="19"/>
  <c r="C35" i="20"/>
  <c r="C23" i="19"/>
  <c r="C27" i="20"/>
  <c r="C15" i="19"/>
  <c r="C19" i="20"/>
  <c r="C7" i="19"/>
  <c r="C11" i="20"/>
  <c r="D12" i="19"/>
  <c r="D16" i="20"/>
  <c r="D36" i="19"/>
  <c r="D40" i="20"/>
  <c r="C40" i="20"/>
  <c r="C36" i="19"/>
  <c r="D24" i="19"/>
  <c r="D28" i="20"/>
  <c r="D12" i="20"/>
  <c r="D8" i="19"/>
  <c r="D42" i="20"/>
  <c r="D38" i="19"/>
  <c r="D34" i="20"/>
  <c r="D30" i="19"/>
  <c r="D22" i="19"/>
  <c r="D26" i="20"/>
  <c r="D18" i="20"/>
  <c r="D14" i="19"/>
  <c r="D6" i="19"/>
  <c r="D10" i="20"/>
  <c r="C42" i="20"/>
  <c r="C38" i="19"/>
  <c r="C34" i="20"/>
  <c r="C30" i="19"/>
  <c r="C22" i="19"/>
  <c r="C26" i="20"/>
  <c r="C14" i="19"/>
  <c r="C18" i="20"/>
  <c r="C6" i="19"/>
  <c r="C10" i="20"/>
  <c r="L45" i="31"/>
  <c r="J45" i="31"/>
  <c r="D1811" i="19" l="1"/>
  <c r="D1467" i="19"/>
  <c r="D1510" i="19"/>
  <c r="D1214" i="19"/>
  <c r="D1850" i="19"/>
  <c r="D1553" i="19"/>
  <c r="D1253" i="19"/>
  <c r="D867" i="19"/>
  <c r="D523" i="19"/>
  <c r="D698" i="19"/>
  <c r="D143" i="19"/>
  <c r="D998" i="19"/>
  <c r="D354" i="19"/>
  <c r="BA305" i="19" s="1"/>
  <c r="D186" i="19"/>
  <c r="D1768" i="19"/>
  <c r="D1729" i="19"/>
  <c r="D1681" i="19"/>
  <c r="D1642" i="19"/>
  <c r="D1596" i="19"/>
  <c r="D1421" i="19"/>
  <c r="D1382" i="19"/>
  <c r="D1338" i="19"/>
  <c r="D1299" i="19"/>
  <c r="D1127" i="19"/>
  <c r="D948" i="19"/>
  <c r="D268" i="19"/>
  <c r="D655" i="19"/>
  <c r="D439" i="19"/>
  <c r="D229" i="19"/>
  <c r="D1166" i="19"/>
  <c r="D100" i="19"/>
  <c r="D828" i="19"/>
  <c r="D612" i="19"/>
  <c r="D400" i="19"/>
  <c r="D781" i="19"/>
  <c r="D909" i="19"/>
  <c r="D484" i="19"/>
  <c r="D315" i="19"/>
  <c r="N305" i="19" s="1"/>
  <c r="D742" i="19"/>
  <c r="D569" i="19"/>
  <c r="D53" i="19"/>
  <c r="D1041" i="19"/>
  <c r="D1084" i="19"/>
  <c r="C1145" i="20"/>
  <c r="C796" i="20"/>
  <c r="C970" i="20"/>
  <c r="C274" i="20"/>
  <c r="C1013" i="20"/>
  <c r="C1184" i="20"/>
  <c r="C1057" i="20"/>
  <c r="C1231" i="20"/>
  <c r="C1100" i="20"/>
  <c r="C1270" i="20"/>
  <c r="C1352" i="20"/>
  <c r="C618" i="20"/>
  <c r="C317" i="20"/>
  <c r="C839" i="20"/>
  <c r="C657" i="20"/>
  <c r="C405" i="20"/>
  <c r="C142" i="20"/>
  <c r="C882" i="20"/>
  <c r="C708" i="20"/>
  <c r="C1313" i="20"/>
  <c r="C536" i="20"/>
  <c r="H531" i="20" s="1"/>
  <c r="H1226" i="20" s="1"/>
  <c r="C230" i="20"/>
  <c r="C99" i="20"/>
  <c r="C925" i="20"/>
  <c r="C187" i="20"/>
  <c r="C362" i="20"/>
  <c r="C450" i="20"/>
  <c r="C575" i="20"/>
  <c r="AU531" i="20" s="1"/>
  <c r="AU1226" i="20" s="1"/>
  <c r="C489" i="20"/>
  <c r="C751" i="20"/>
  <c r="C1067" i="20"/>
  <c r="C718" i="20"/>
  <c r="C935" i="20"/>
  <c r="C372" i="20"/>
  <c r="C1110" i="20"/>
  <c r="C980" i="20"/>
  <c r="C1155" i="20"/>
  <c r="C1023" i="20"/>
  <c r="C1194" i="20"/>
  <c r="C1241" i="20"/>
  <c r="C1323" i="20"/>
  <c r="C1280" i="20"/>
  <c r="C415" i="20"/>
  <c r="C1362" i="20"/>
  <c r="C892" i="20"/>
  <c r="C152" i="20"/>
  <c r="C499" i="20"/>
  <c r="C761" i="20"/>
  <c r="C284" i="20"/>
  <c r="C667" i="20"/>
  <c r="C240" i="20"/>
  <c r="C197" i="20"/>
  <c r="C585" i="20"/>
  <c r="BE531" i="20" s="1"/>
  <c r="BE1226" i="20" s="1"/>
  <c r="C109" i="20"/>
  <c r="C806" i="20"/>
  <c r="C849" i="20"/>
  <c r="C628" i="20"/>
  <c r="C546" i="20"/>
  <c r="R531" i="20" s="1"/>
  <c r="R1226" i="20" s="1"/>
  <c r="C460" i="20"/>
  <c r="C327" i="20"/>
  <c r="C1125" i="20"/>
  <c r="C776" i="20"/>
  <c r="C514" i="20"/>
  <c r="C643" i="20"/>
  <c r="C864" i="20"/>
  <c r="C733" i="20"/>
  <c r="C342" i="20"/>
  <c r="C907" i="20"/>
  <c r="C1295" i="20"/>
  <c r="C561" i="20"/>
  <c r="AG531" i="20" s="1"/>
  <c r="AG1226" i="20" s="1"/>
  <c r="C1377" i="20"/>
  <c r="C124" i="20"/>
  <c r="C255" i="20"/>
  <c r="C1170" i="20"/>
  <c r="C430" i="20"/>
  <c r="C1082" i="20"/>
  <c r="C821" i="20"/>
  <c r="C600" i="20"/>
  <c r="BT531" i="20" s="1"/>
  <c r="BT1226" i="20" s="1"/>
  <c r="C387" i="20"/>
  <c r="C212" i="20"/>
  <c r="C1338" i="20"/>
  <c r="C995" i="20"/>
  <c r="C1256" i="20"/>
  <c r="C167" i="20"/>
  <c r="C299" i="20"/>
  <c r="C1209" i="20"/>
  <c r="C1038" i="20"/>
  <c r="C682" i="20"/>
  <c r="C475" i="20"/>
  <c r="C950" i="20"/>
  <c r="D1386" i="20"/>
  <c r="D1047" i="20"/>
  <c r="D691" i="20"/>
  <c r="D351" i="20"/>
  <c r="D1091" i="20"/>
  <c r="D742" i="20"/>
  <c r="D308" i="20"/>
  <c r="D785" i="20"/>
  <c r="D652" i="20"/>
  <c r="D873" i="20"/>
  <c r="D1179" i="20"/>
  <c r="D959" i="20"/>
  <c r="D133" i="20"/>
  <c r="D1265" i="20"/>
  <c r="D830" i="20"/>
  <c r="D439" i="20"/>
  <c r="D264" i="20"/>
  <c r="D1347" i="20"/>
  <c r="D523" i="20"/>
  <c r="D1134" i="20"/>
  <c r="D176" i="20"/>
  <c r="D396" i="20"/>
  <c r="D609" i="20"/>
  <c r="CC532" i="20" s="1"/>
  <c r="CC1227" i="20" s="1"/>
  <c r="D484" i="20"/>
  <c r="D221" i="20"/>
  <c r="D1304" i="20"/>
  <c r="D570" i="20"/>
  <c r="AP532" i="20" s="1"/>
  <c r="AP1227" i="20" s="1"/>
  <c r="D916" i="20"/>
  <c r="D1218" i="20"/>
  <c r="D1004" i="20"/>
  <c r="C1275" i="20"/>
  <c r="C930" i="20"/>
  <c r="C580" i="20"/>
  <c r="AZ531" i="20" s="1"/>
  <c r="AZ1226" i="20" s="1"/>
  <c r="C322" i="20"/>
  <c r="C192" i="20"/>
  <c r="C713" i="20"/>
  <c r="C801" i="20"/>
  <c r="C367" i="20"/>
  <c r="C1062" i="20"/>
  <c r="C975" i="20"/>
  <c r="C1150" i="20"/>
  <c r="C455" i="20"/>
  <c r="C1318" i="20"/>
  <c r="C844" i="20"/>
  <c r="C662" i="20"/>
  <c r="C541" i="20"/>
  <c r="M531" i="20" s="1"/>
  <c r="M1226" i="20" s="1"/>
  <c r="C235" i="20"/>
  <c r="C104" i="20"/>
  <c r="C756" i="20"/>
  <c r="C279" i="20"/>
  <c r="C147" i="20"/>
  <c r="C1105" i="20"/>
  <c r="C410" i="20"/>
  <c r="C1236" i="20"/>
  <c r="C887" i="20"/>
  <c r="C1357" i="20"/>
  <c r="C1189" i="20"/>
  <c r="C623" i="20"/>
  <c r="C1018" i="20"/>
  <c r="C494" i="20"/>
  <c r="D1841" i="19"/>
  <c r="D1501" i="19"/>
  <c r="D1157" i="19"/>
  <c r="D1802" i="19"/>
  <c r="D900" i="19"/>
  <c r="D560" i="19"/>
  <c r="D689" i="19"/>
  <c r="D177" i="19"/>
  <c r="D514" i="19"/>
  <c r="D989" i="19"/>
  <c r="D345" i="19"/>
  <c r="AR305" i="19" s="1"/>
  <c r="D220" i="19"/>
  <c r="D1759" i="19"/>
  <c r="D1720" i="19"/>
  <c r="D1672" i="19"/>
  <c r="D1633" i="19"/>
  <c r="D1587" i="19"/>
  <c r="D1544" i="19"/>
  <c r="D1458" i="19"/>
  <c r="D1412" i="19"/>
  <c r="D1373" i="19"/>
  <c r="D1329" i="19"/>
  <c r="D1290" i="19"/>
  <c r="D1244" i="19"/>
  <c r="D1205" i="19"/>
  <c r="D1118" i="19"/>
  <c r="D939" i="19"/>
  <c r="D475" i="19"/>
  <c r="D1075" i="19"/>
  <c r="D1032" i="19"/>
  <c r="D91" i="19"/>
  <c r="D646" i="19"/>
  <c r="D430" i="19"/>
  <c r="D858" i="19"/>
  <c r="D391" i="19"/>
  <c r="D306" i="19"/>
  <c r="E305" i="19" s="1"/>
  <c r="D134" i="19"/>
  <c r="D259" i="19"/>
  <c r="D733" i="19"/>
  <c r="D772" i="19"/>
  <c r="D819" i="19"/>
  <c r="D603" i="19"/>
  <c r="D44" i="19"/>
  <c r="D1190" i="20"/>
  <c r="D845" i="20"/>
  <c r="D495" i="20"/>
  <c r="D1237" i="20"/>
  <c r="D888" i="20"/>
  <c r="D1358" i="20"/>
  <c r="D105" i="20"/>
  <c r="D411" i="20"/>
  <c r="D581" i="20"/>
  <c r="BA532" i="20" s="1"/>
  <c r="BA1227" i="20" s="1"/>
  <c r="D193" i="20"/>
  <c r="D663" i="20"/>
  <c r="D236" i="20"/>
  <c r="D931" i="20"/>
  <c r="D757" i="20"/>
  <c r="D280" i="20"/>
  <c r="D368" i="20"/>
  <c r="D1063" i="20"/>
  <c r="D802" i="20"/>
  <c r="D1151" i="20"/>
  <c r="D1319" i="20"/>
  <c r="D624" i="20"/>
  <c r="D542" i="20"/>
  <c r="N532" i="20" s="1"/>
  <c r="N1227" i="20" s="1"/>
  <c r="D1276" i="20"/>
  <c r="D323" i="20"/>
  <c r="D148" i="20"/>
  <c r="D714" i="20"/>
  <c r="D1019" i="20"/>
  <c r="D1106" i="20"/>
  <c r="D456" i="20"/>
  <c r="D976" i="20"/>
  <c r="D1551" i="19"/>
  <c r="D1212" i="19"/>
  <c r="D946" i="19"/>
  <c r="D610" i="19"/>
  <c r="D653" i="19"/>
  <c r="D227" i="19"/>
  <c r="D1679" i="19"/>
  <c r="D1640" i="19"/>
  <c r="D1594" i="19"/>
  <c r="D1380" i="19"/>
  <c r="D1336" i="19"/>
  <c r="D1297" i="19"/>
  <c r="D1251" i="19"/>
  <c r="D482" i="19"/>
  <c r="D1848" i="19"/>
  <c r="D1809" i="19"/>
  <c r="D1766" i="19"/>
  <c r="D1727" i="19"/>
  <c r="D1508" i="19"/>
  <c r="D1465" i="19"/>
  <c r="D1419" i="19"/>
  <c r="D1164" i="19"/>
  <c r="D1125" i="19"/>
  <c r="D266" i="19"/>
  <c r="D1082" i="19"/>
  <c r="D437" i="19"/>
  <c r="D398" i="19"/>
  <c r="D826" i="19"/>
  <c r="D141" i="19"/>
  <c r="D779" i="19"/>
  <c r="D567" i="19"/>
  <c r="D865" i="19"/>
  <c r="D51" i="19"/>
  <c r="D1039" i="19"/>
  <c r="D907" i="19"/>
  <c r="D352" i="19"/>
  <c r="AY305" i="19" s="1"/>
  <c r="D313" i="19"/>
  <c r="L305" i="19" s="1"/>
  <c r="D696" i="19"/>
  <c r="D521" i="19"/>
  <c r="D996" i="19"/>
  <c r="D98" i="19"/>
  <c r="D184" i="19"/>
  <c r="D740" i="19"/>
  <c r="D1793" i="19"/>
  <c r="D1446" i="19"/>
  <c r="D853" i="19"/>
  <c r="D509" i="19"/>
  <c r="D680" i="19"/>
  <c r="D125" i="19"/>
  <c r="D1152" i="19"/>
  <c r="D973" i="19"/>
  <c r="D168" i="19"/>
  <c r="D1109" i="19"/>
  <c r="D934" i="19"/>
  <c r="D254" i="19"/>
  <c r="D1875" i="19"/>
  <c r="D1836" i="19"/>
  <c r="D1754" i="19"/>
  <c r="D1706" i="19"/>
  <c r="D1667" i="19"/>
  <c r="D1621" i="19"/>
  <c r="D1578" i="19"/>
  <c r="D1535" i="19"/>
  <c r="D211" i="19"/>
  <c r="D892" i="19"/>
  <c r="D464" i="19"/>
  <c r="D340" i="19"/>
  <c r="AM305" i="19" s="1"/>
  <c r="D78" i="19"/>
  <c r="D1239" i="19"/>
  <c r="D1492" i="19"/>
  <c r="D637" i="19"/>
  <c r="D425" i="19"/>
  <c r="D1191" i="19"/>
  <c r="D723" i="19"/>
  <c r="D1407" i="19"/>
  <c r="D1023" i="19"/>
  <c r="D1278" i="19"/>
  <c r="D1066" i="19"/>
  <c r="D1363" i="19"/>
  <c r="D548" i="19"/>
  <c r="D1324" i="19"/>
  <c r="D806" i="19"/>
  <c r="D594" i="19"/>
  <c r="D293" i="19"/>
  <c r="D379" i="19"/>
  <c r="BZ305" i="19" s="1"/>
  <c r="D767" i="19"/>
  <c r="C1675" i="19"/>
  <c r="C1376" i="19"/>
  <c r="C992" i="19"/>
  <c r="C649" i="19"/>
  <c r="C309" i="19"/>
  <c r="H304" i="19" s="1"/>
  <c r="C1723" i="19"/>
  <c r="C736" i="19"/>
  <c r="C563" i="19"/>
  <c r="C94" i="19"/>
  <c r="C1035" i="19"/>
  <c r="C394" i="19"/>
  <c r="C348" i="19"/>
  <c r="AU304" i="19" s="1"/>
  <c r="C1332" i="19"/>
  <c r="C517" i="19"/>
  <c r="C180" i="19"/>
  <c r="C1247" i="19"/>
  <c r="C942" i="19"/>
  <c r="C47" i="19"/>
  <c r="C692" i="19"/>
  <c r="C478" i="19"/>
  <c r="C1293" i="19"/>
  <c r="C1121" i="19"/>
  <c r="C1078" i="19"/>
  <c r="C903" i="19"/>
  <c r="C223" i="19"/>
  <c r="C1208" i="19"/>
  <c r="C1636" i="19"/>
  <c r="C433" i="19"/>
  <c r="C1590" i="19"/>
  <c r="C1160" i="19"/>
  <c r="C1547" i="19"/>
  <c r="C861" i="19"/>
  <c r="C606" i="19"/>
  <c r="C1805" i="19"/>
  <c r="C822" i="19"/>
  <c r="C1762" i="19"/>
  <c r="C262" i="19"/>
  <c r="C137" i="19"/>
  <c r="C775" i="19"/>
  <c r="C1844" i="19"/>
  <c r="C1415" i="19"/>
  <c r="C1504" i="19"/>
  <c r="C1461" i="19"/>
  <c r="C1772" i="19"/>
  <c r="C1471" i="19"/>
  <c r="C1170" i="19"/>
  <c r="C913" i="19"/>
  <c r="C573" i="19"/>
  <c r="C1815" i="19"/>
  <c r="C1514" i="19"/>
  <c r="C1218" i="19"/>
  <c r="C746" i="19"/>
  <c r="C702" i="19"/>
  <c r="C1045" i="19"/>
  <c r="C190" i="19"/>
  <c r="C1733" i="19"/>
  <c r="C1685" i="19"/>
  <c r="C1425" i="19"/>
  <c r="C1854" i="19"/>
  <c r="C1646" i="19"/>
  <c r="C1600" i="19"/>
  <c r="C1557" i="19"/>
  <c r="C1303" i="19"/>
  <c r="C1131" i="19"/>
  <c r="C1088" i="19"/>
  <c r="C488" i="19"/>
  <c r="C319" i="19"/>
  <c r="R304" i="19" s="1"/>
  <c r="C443" i="19"/>
  <c r="C233" i="19"/>
  <c r="C1257" i="19"/>
  <c r="C1002" i="19"/>
  <c r="C527" i="19"/>
  <c r="C785" i="19"/>
  <c r="C272" i="19"/>
  <c r="C104" i="19"/>
  <c r="C832" i="19"/>
  <c r="C1386" i="19"/>
  <c r="C616" i="19"/>
  <c r="C871" i="19"/>
  <c r="C659" i="19"/>
  <c r="C1342" i="19"/>
  <c r="C404" i="19"/>
  <c r="C57" i="19"/>
  <c r="C147" i="19"/>
  <c r="C952" i="19"/>
  <c r="C358" i="19"/>
  <c r="BE304" i="19" s="1"/>
  <c r="C967" i="19"/>
  <c r="C631" i="19"/>
  <c r="C717" i="19"/>
  <c r="C542" i="19"/>
  <c r="C72" i="19"/>
  <c r="C1017" i="19"/>
  <c r="C373" i="19"/>
  <c r="BT304" i="19" s="1"/>
  <c r="C1869" i="19"/>
  <c r="C1830" i="19"/>
  <c r="C1787" i="19"/>
  <c r="C1748" i="19"/>
  <c r="C1661" i="19"/>
  <c r="C1615" i="19"/>
  <c r="C1572" i="19"/>
  <c r="C1529" i="19"/>
  <c r="C1486" i="19"/>
  <c r="C1440" i="19"/>
  <c r="C1401" i="19"/>
  <c r="C1357" i="19"/>
  <c r="C1700" i="19"/>
  <c r="C1146" i="19"/>
  <c r="C588" i="19"/>
  <c r="C162" i="19"/>
  <c r="C1318" i="19"/>
  <c r="C287" i="19"/>
  <c r="C1103" i="19"/>
  <c r="C1060" i="19"/>
  <c r="C761" i="19"/>
  <c r="C1185" i="19"/>
  <c r="C928" i="19"/>
  <c r="C205" i="19"/>
  <c r="C1272" i="19"/>
  <c r="C800" i="19"/>
  <c r="C674" i="19"/>
  <c r="C119" i="19"/>
  <c r="C886" i="19"/>
  <c r="C248" i="19"/>
  <c r="C503" i="19"/>
  <c r="C458" i="19"/>
  <c r="C419" i="19"/>
  <c r="C847" i="19"/>
  <c r="C334" i="19"/>
  <c r="AG304" i="19" s="1"/>
  <c r="C1233" i="19"/>
  <c r="D1670" i="19"/>
  <c r="D1327" i="19"/>
  <c r="D1709" i="19"/>
  <c r="D1410" i="19"/>
  <c r="D1757" i="19"/>
  <c r="D1449" i="19"/>
  <c r="D1069" i="19"/>
  <c r="D726" i="19"/>
  <c r="D895" i="19"/>
  <c r="D343" i="19"/>
  <c r="AP305" i="19" s="1"/>
  <c r="D1366" i="19"/>
  <c r="D551" i="19"/>
  <c r="D1878" i="19"/>
  <c r="D1839" i="19"/>
  <c r="D1796" i="19"/>
  <c r="D1624" i="19"/>
  <c r="D1581" i="19"/>
  <c r="D1538" i="19"/>
  <c r="D1495" i="19"/>
  <c r="D1155" i="19"/>
  <c r="D512" i="19"/>
  <c r="D128" i="19"/>
  <c r="D1194" i="19"/>
  <c r="D296" i="19"/>
  <c r="D937" i="19"/>
  <c r="D81" i="19"/>
  <c r="D1112" i="19"/>
  <c r="D976" i="19"/>
  <c r="D1242" i="19"/>
  <c r="D214" i="19"/>
  <c r="D770" i="19"/>
  <c r="D809" i="19"/>
  <c r="D1026" i="19"/>
  <c r="D597" i="19"/>
  <c r="D171" i="19"/>
  <c r="D467" i="19"/>
  <c r="D856" i="19"/>
  <c r="D640" i="19"/>
  <c r="D382" i="19"/>
  <c r="CC305" i="19" s="1"/>
  <c r="D257" i="19"/>
  <c r="D428" i="19"/>
  <c r="D1281" i="19"/>
  <c r="D683" i="19"/>
  <c r="C1728" i="19"/>
  <c r="C1420" i="19"/>
  <c r="C1126" i="19"/>
  <c r="C780" i="19"/>
  <c r="C438" i="19"/>
  <c r="C1767" i="19"/>
  <c r="C1466" i="19"/>
  <c r="C1165" i="19"/>
  <c r="C827" i="19"/>
  <c r="C654" i="19"/>
  <c r="C228" i="19"/>
  <c r="C1680" i="19"/>
  <c r="C1641" i="19"/>
  <c r="C1595" i="19"/>
  <c r="C1552" i="19"/>
  <c r="C1381" i="19"/>
  <c r="C1337" i="19"/>
  <c r="C1298" i="19"/>
  <c r="C1252" i="19"/>
  <c r="C1213" i="19"/>
  <c r="C483" i="19"/>
  <c r="C1849" i="19"/>
  <c r="C1810" i="19"/>
  <c r="C1509" i="19"/>
  <c r="C611" i="19"/>
  <c r="C399" i="19"/>
  <c r="C267" i="19"/>
  <c r="C142" i="19"/>
  <c r="C353" i="19"/>
  <c r="AZ304" i="19" s="1"/>
  <c r="C997" i="19"/>
  <c r="C99" i="19"/>
  <c r="C52" i="19"/>
  <c r="C185" i="19"/>
  <c r="C908" i="19"/>
  <c r="C314" i="19"/>
  <c r="M304" i="19" s="1"/>
  <c r="C741" i="19"/>
  <c r="C866" i="19"/>
  <c r="C568" i="19"/>
  <c r="C1083" i="19"/>
  <c r="C1040" i="19"/>
  <c r="C522" i="19"/>
  <c r="C697" i="19"/>
  <c r="C947" i="19"/>
  <c r="D1228" i="20"/>
  <c r="D879" i="20"/>
  <c r="D533" i="20"/>
  <c r="E532" i="20" s="1"/>
  <c r="E1227" i="20" s="1"/>
  <c r="D1267" i="20"/>
  <c r="D922" i="20"/>
  <c r="D572" i="20"/>
  <c r="AR532" i="20" s="1"/>
  <c r="AR1227" i="20" s="1"/>
  <c r="D1349" i="20"/>
  <c r="D1310" i="20"/>
  <c r="D1181" i="20"/>
  <c r="D402" i="20"/>
  <c r="D139" i="20"/>
  <c r="D227" i="20"/>
  <c r="D615" i="20"/>
  <c r="D1010" i="20"/>
  <c r="D705" i="20"/>
  <c r="D486" i="20"/>
  <c r="D1097" i="20"/>
  <c r="D271" i="20"/>
  <c r="D359" i="20"/>
  <c r="D447" i="20"/>
  <c r="D96" i="20"/>
  <c r="D1142" i="20"/>
  <c r="D793" i="20"/>
  <c r="D1054" i="20"/>
  <c r="D654" i="20"/>
  <c r="D314" i="20"/>
  <c r="D748" i="20"/>
  <c r="D184" i="20"/>
  <c r="D967" i="20"/>
  <c r="D836" i="20"/>
  <c r="D1274" i="20"/>
  <c r="D929" i="20"/>
  <c r="D579" i="20"/>
  <c r="AY532" i="20" s="1"/>
  <c r="AY1227" i="20" s="1"/>
  <c r="D1317" i="20"/>
  <c r="D974" i="20"/>
  <c r="D622" i="20"/>
  <c r="D191" i="20"/>
  <c r="D661" i="20"/>
  <c r="D755" i="20"/>
  <c r="D454" i="20"/>
  <c r="D843" i="20"/>
  <c r="D366" i="20"/>
  <c r="D1061" i="20"/>
  <c r="D800" i="20"/>
  <c r="D1149" i="20"/>
  <c r="D1235" i="20"/>
  <c r="D1017" i="20"/>
  <c r="D1104" i="20"/>
  <c r="D493" i="20"/>
  <c r="D712" i="20"/>
  <c r="D409" i="20"/>
  <c r="D321" i="20"/>
  <c r="D886" i="20"/>
  <c r="D278" i="20"/>
  <c r="D146" i="20"/>
  <c r="D1356" i="20"/>
  <c r="D103" i="20"/>
  <c r="D1188" i="20"/>
  <c r="D540" i="20"/>
  <c r="L532" i="20" s="1"/>
  <c r="L1227" i="20" s="1"/>
  <c r="D234" i="20"/>
  <c r="C1355" i="20"/>
  <c r="C1016" i="20"/>
  <c r="C660" i="20"/>
  <c r="C711" i="20"/>
  <c r="C578" i="20"/>
  <c r="AX531" i="20" s="1"/>
  <c r="AX1226" i="20" s="1"/>
  <c r="C754" i="20"/>
  <c r="C621" i="20"/>
  <c r="C453" i="20"/>
  <c r="C799" i="20"/>
  <c r="C885" i="20"/>
  <c r="C1103" i="20"/>
  <c r="C973" i="20"/>
  <c r="C277" i="20"/>
  <c r="C1234" i="20"/>
  <c r="C102" i="20"/>
  <c r="C1316" i="20"/>
  <c r="C842" i="20"/>
  <c r="C539" i="20"/>
  <c r="K531" i="20" s="1"/>
  <c r="K1226" i="20" s="1"/>
  <c r="C233" i="20"/>
  <c r="C408" i="20"/>
  <c r="C1060" i="20"/>
  <c r="C365" i="20"/>
  <c r="C190" i="20"/>
  <c r="C928" i="20"/>
  <c r="C1273" i="20"/>
  <c r="C320" i="20"/>
  <c r="C145" i="20"/>
  <c r="C1187" i="20"/>
  <c r="C492" i="20"/>
  <c r="C1148" i="20"/>
  <c r="C905" i="19"/>
  <c r="C565" i="19"/>
  <c r="C608" i="19"/>
  <c r="C1080" i="19"/>
  <c r="C435" i="19"/>
  <c r="C1037" i="19"/>
  <c r="C1846" i="19"/>
  <c r="C1638" i="19"/>
  <c r="C1592" i="19"/>
  <c r="C1549" i="19"/>
  <c r="C264" i="19"/>
  <c r="C1210" i="19"/>
  <c r="C350" i="19"/>
  <c r="AW304" i="19" s="1"/>
  <c r="C777" i="19"/>
  <c r="C1334" i="19"/>
  <c r="C738" i="19"/>
  <c r="C49" i="19"/>
  <c r="C519" i="19"/>
  <c r="C182" i="19"/>
  <c r="C1249" i="19"/>
  <c r="C311" i="19"/>
  <c r="J304" i="19" s="1"/>
  <c r="C824" i="19"/>
  <c r="C1725" i="19"/>
  <c r="C863" i="19"/>
  <c r="C651" i="19"/>
  <c r="C1677" i="19"/>
  <c r="C1378" i="19"/>
  <c r="C694" i="19"/>
  <c r="C480" i="19"/>
  <c r="C1162" i="19"/>
  <c r="C944" i="19"/>
  <c r="C1123" i="19"/>
  <c r="C225" i="19"/>
  <c r="C1764" i="19"/>
  <c r="C1417" i="19"/>
  <c r="C994" i="19"/>
  <c r="C1463" i="19"/>
  <c r="C139" i="19"/>
  <c r="C96" i="19"/>
  <c r="C396" i="19"/>
  <c r="C1506" i="19"/>
  <c r="C1295" i="19"/>
  <c r="C1807" i="19"/>
  <c r="C1153" i="20"/>
  <c r="C804" i="20"/>
  <c r="C1239" i="20"/>
  <c r="C1108" i="20"/>
  <c r="C1278" i="20"/>
  <c r="C497" i="20"/>
  <c r="C1321" i="20"/>
  <c r="C1360" i="20"/>
  <c r="C413" i="20"/>
  <c r="C325" i="20"/>
  <c r="C933" i="20"/>
  <c r="C759" i="20"/>
  <c r="C282" i="20"/>
  <c r="C195" i="20"/>
  <c r="C370" i="20"/>
  <c r="C1065" i="20"/>
  <c r="C458" i="20"/>
  <c r="C1021" i="20"/>
  <c r="C890" i="20"/>
  <c r="C978" i="20"/>
  <c r="C847" i="20"/>
  <c r="C626" i="20"/>
  <c r="C544" i="20"/>
  <c r="P531" i="20" s="1"/>
  <c r="P1226" i="20" s="1"/>
  <c r="C238" i="20"/>
  <c r="C583" i="20"/>
  <c r="BC531" i="20" s="1"/>
  <c r="BC1226" i="20" s="1"/>
  <c r="C665" i="20"/>
  <c r="C107" i="20"/>
  <c r="C716" i="20"/>
  <c r="C1192" i="20"/>
  <c r="C150" i="20"/>
  <c r="D1849" i="19"/>
  <c r="D1509" i="19"/>
  <c r="D1165" i="19"/>
  <c r="D908" i="19"/>
  <c r="D568" i="19"/>
  <c r="D997" i="19"/>
  <c r="D353" i="19"/>
  <c r="AZ305" i="19" s="1"/>
  <c r="D185" i="19"/>
  <c r="D827" i="19"/>
  <c r="D654" i="19"/>
  <c r="D228" i="19"/>
  <c r="D1767" i="19"/>
  <c r="D1728" i="19"/>
  <c r="D1680" i="19"/>
  <c r="D1641" i="19"/>
  <c r="D1595" i="19"/>
  <c r="D1552" i="19"/>
  <c r="D1466" i="19"/>
  <c r="D1420" i="19"/>
  <c r="D1381" i="19"/>
  <c r="D1337" i="19"/>
  <c r="D1810" i="19"/>
  <c r="D611" i="19"/>
  <c r="D314" i="19"/>
  <c r="M305" i="19" s="1"/>
  <c r="D866" i="19"/>
  <c r="D399" i="19"/>
  <c r="D1213" i="19"/>
  <c r="D267" i="19"/>
  <c r="D1126" i="19"/>
  <c r="D99" i="19"/>
  <c r="D52" i="19"/>
  <c r="D1040" i="19"/>
  <c r="D483" i="19"/>
  <c r="D947" i="19"/>
  <c r="D697" i="19"/>
  <c r="D1298" i="19"/>
  <c r="D741" i="19"/>
  <c r="D438" i="19"/>
  <c r="D1083" i="19"/>
  <c r="D142" i="19"/>
  <c r="D1252" i="19"/>
  <c r="D780" i="19"/>
  <c r="D522" i="19"/>
  <c r="D1827" i="19"/>
  <c r="D1483" i="19"/>
  <c r="D1182" i="19"/>
  <c r="D883" i="19"/>
  <c r="D539" i="19"/>
  <c r="D671" i="19"/>
  <c r="D159" i="19"/>
  <c r="D1143" i="19"/>
  <c r="D500" i="19"/>
  <c r="D964" i="19"/>
  <c r="D202" i="19"/>
  <c r="D1100" i="19"/>
  <c r="D925" i="19"/>
  <c r="D284" i="19"/>
  <c r="D1315" i="19"/>
  <c r="D1398" i="19"/>
  <c r="D714" i="19"/>
  <c r="D331" i="19"/>
  <c r="AD305" i="19" s="1"/>
  <c r="D69" i="19"/>
  <c r="D758" i="19"/>
  <c r="D1354" i="19"/>
  <c r="D245" i="19"/>
  <c r="D1612" i="19"/>
  <c r="D1057" i="19"/>
  <c r="D1569" i="19"/>
  <c r="D1269" i="19"/>
  <c r="D455" i="19"/>
  <c r="D416" i="19"/>
  <c r="D1866" i="19"/>
  <c r="D370" i="19"/>
  <c r="BQ305" i="19" s="1"/>
  <c r="D1784" i="19"/>
  <c r="D844" i="19"/>
  <c r="D1658" i="19"/>
  <c r="D585" i="19"/>
  <c r="D797" i="19"/>
  <c r="D1526" i="19"/>
  <c r="D1697" i="19"/>
  <c r="D1437" i="19"/>
  <c r="D1230" i="19"/>
  <c r="D628" i="19"/>
  <c r="D1014" i="19"/>
  <c r="D1745" i="19"/>
  <c r="D116" i="19"/>
  <c r="D1835" i="19"/>
  <c r="D1491" i="19"/>
  <c r="D1753" i="19"/>
  <c r="D1445" i="19"/>
  <c r="D1792" i="19"/>
  <c r="D891" i="19"/>
  <c r="D547" i="19"/>
  <c r="D972" i="19"/>
  <c r="D167" i="19"/>
  <c r="D805" i="19"/>
  <c r="D636" i="19"/>
  <c r="D210" i="19"/>
  <c r="D593" i="19"/>
  <c r="D292" i="19"/>
  <c r="D1238" i="19"/>
  <c r="D679" i="19"/>
  <c r="D424" i="19"/>
  <c r="D1874" i="19"/>
  <c r="D1705" i="19"/>
  <c r="D1666" i="19"/>
  <c r="D1620" i="19"/>
  <c r="D1577" i="19"/>
  <c r="D1534" i="19"/>
  <c r="D852" i="19"/>
  <c r="D253" i="19"/>
  <c r="D1406" i="19"/>
  <c r="D1022" i="19"/>
  <c r="D339" i="19"/>
  <c r="AL305" i="19" s="1"/>
  <c r="D1151" i="19"/>
  <c r="D1362" i="19"/>
  <c r="D124" i="19"/>
  <c r="D1190" i="19"/>
  <c r="D508" i="19"/>
  <c r="D378" i="19"/>
  <c r="BY305" i="19" s="1"/>
  <c r="D1277" i="19"/>
  <c r="D766" i="19"/>
  <c r="D77" i="19"/>
  <c r="D1108" i="19"/>
  <c r="D722" i="19"/>
  <c r="D1323" i="19"/>
  <c r="D1065" i="19"/>
  <c r="D463" i="19"/>
  <c r="D933" i="19"/>
  <c r="C1169" i="20"/>
  <c r="C820" i="20"/>
  <c r="C599" i="20"/>
  <c r="BS531" i="20" s="1"/>
  <c r="BS1226" i="20" s="1"/>
  <c r="C863" i="20"/>
  <c r="C732" i="20"/>
  <c r="C341" i="20"/>
  <c r="C949" i="20"/>
  <c r="C560" i="20"/>
  <c r="AF531" i="20" s="1"/>
  <c r="AF1226" i="20" s="1"/>
  <c r="C1376" i="20"/>
  <c r="C254" i="20"/>
  <c r="C123" i="20"/>
  <c r="C775" i="20"/>
  <c r="C1255" i="20"/>
  <c r="C166" i="20"/>
  <c r="C1124" i="20"/>
  <c r="C681" i="20"/>
  <c r="C994" i="20"/>
  <c r="C211" i="20"/>
  <c r="C642" i="20"/>
  <c r="C1294" i="20"/>
  <c r="C298" i="20"/>
  <c r="C513" i="20"/>
  <c r="C1208" i="20"/>
  <c r="C1037" i="20"/>
  <c r="C474" i="20"/>
  <c r="C906" i="20"/>
  <c r="C386" i="20"/>
  <c r="C1337" i="20"/>
  <c r="C1081" i="20"/>
  <c r="C429" i="20"/>
  <c r="C1325" i="20"/>
  <c r="C982" i="20"/>
  <c r="C630" i="20"/>
  <c r="C763" i="20"/>
  <c r="C548" i="20"/>
  <c r="T531" i="20" s="1"/>
  <c r="T1226" i="20" s="1"/>
  <c r="C808" i="20"/>
  <c r="C242" i="20"/>
  <c r="C851" i="20"/>
  <c r="C1025" i="20"/>
  <c r="C1069" i="20"/>
  <c r="C937" i="20"/>
  <c r="C374" i="20"/>
  <c r="C1157" i="20"/>
  <c r="C286" i="20"/>
  <c r="C1112" i="20"/>
  <c r="C587" i="20"/>
  <c r="BG531" i="20" s="1"/>
  <c r="BG1226" i="20" s="1"/>
  <c r="C111" i="20"/>
  <c r="C1196" i="20"/>
  <c r="C1364" i="20"/>
  <c r="C329" i="20"/>
  <c r="C1282" i="20"/>
  <c r="C894" i="20"/>
  <c r="C720" i="20"/>
  <c r="C417" i="20"/>
  <c r="C501" i="20"/>
  <c r="C154" i="20"/>
  <c r="C462" i="20"/>
  <c r="C199" i="20"/>
  <c r="C1243" i="20"/>
  <c r="C669" i="20"/>
  <c r="D1723" i="19"/>
  <c r="D1376" i="19"/>
  <c r="D1415" i="19"/>
  <c r="D1121" i="19"/>
  <c r="D775" i="19"/>
  <c r="D433" i="19"/>
  <c r="D903" i="19"/>
  <c r="D47" i="19"/>
  <c r="D736" i="19"/>
  <c r="D563" i="19"/>
  <c r="D94" i="19"/>
  <c r="D517" i="19"/>
  <c r="D180" i="19"/>
  <c r="D1332" i="19"/>
  <c r="D992" i="19"/>
  <c r="D1247" i="19"/>
  <c r="D942" i="19"/>
  <c r="D309" i="19"/>
  <c r="H305" i="19" s="1"/>
  <c r="D1035" i="19"/>
  <c r="D1675" i="19"/>
  <c r="D692" i="19"/>
  <c r="D478" i="19"/>
  <c r="D1636" i="19"/>
  <c r="D394" i="19"/>
  <c r="D348" i="19"/>
  <c r="AU305" i="19" s="1"/>
  <c r="D137" i="19"/>
  <c r="D1547" i="19"/>
  <c r="D1078" i="19"/>
  <c r="D1844" i="19"/>
  <c r="D1504" i="19"/>
  <c r="D1293" i="19"/>
  <c r="D262" i="19"/>
  <c r="D861" i="19"/>
  <c r="D649" i="19"/>
  <c r="D606" i="19"/>
  <c r="D1208" i="19"/>
  <c r="D1160" i="19"/>
  <c r="D1590" i="19"/>
  <c r="D223" i="19"/>
  <c r="D1805" i="19"/>
  <c r="D1762" i="19"/>
  <c r="D822" i="19"/>
  <c r="D1461" i="19"/>
  <c r="C1207" i="20"/>
  <c r="C862" i="20"/>
  <c r="C641" i="20"/>
  <c r="C428" i="20"/>
  <c r="C680" i="20"/>
  <c r="C122" i="20"/>
  <c r="C731" i="20"/>
  <c r="C948" i="20"/>
  <c r="C819" i="20"/>
  <c r="C559" i="20"/>
  <c r="AE531" i="20" s="1"/>
  <c r="AE1226" i="20" s="1"/>
  <c r="C1036" i="20"/>
  <c r="C253" i="20"/>
  <c r="C340" i="20"/>
  <c r="C1080" i="20"/>
  <c r="C774" i="20"/>
  <c r="C1254" i="20"/>
  <c r="C1336" i="20"/>
  <c r="C512" i="20"/>
  <c r="C165" i="20"/>
  <c r="C993" i="20"/>
  <c r="C905" i="20"/>
  <c r="C297" i="20"/>
  <c r="C1293" i="20"/>
  <c r="C1123" i="20"/>
  <c r="C385" i="20"/>
  <c r="C598" i="20"/>
  <c r="BR531" i="20" s="1"/>
  <c r="BR1226" i="20" s="1"/>
  <c r="C473" i="20"/>
  <c r="C1168" i="20"/>
  <c r="C210" i="20"/>
  <c r="C1375" i="20"/>
  <c r="D1354" i="20"/>
  <c r="D1015" i="20"/>
  <c r="D659" i="20"/>
  <c r="D319" i="20"/>
  <c r="D1059" i="20"/>
  <c r="D710" i="20"/>
  <c r="D753" i="20"/>
  <c r="D620" i="20"/>
  <c r="D452" i="20"/>
  <c r="D798" i="20"/>
  <c r="D841" i="20"/>
  <c r="D927" i="20"/>
  <c r="D1147" i="20"/>
  <c r="D1233" i="20"/>
  <c r="D972" i="20"/>
  <c r="D101" i="20"/>
  <c r="D1315" i="20"/>
  <c r="D538" i="20"/>
  <c r="J532" i="20" s="1"/>
  <c r="J1227" i="20" s="1"/>
  <c r="D232" i="20"/>
  <c r="D577" i="20"/>
  <c r="AW532" i="20" s="1"/>
  <c r="AW1227" i="20" s="1"/>
  <c r="D1102" i="20"/>
  <c r="D407" i="20"/>
  <c r="D1186" i="20"/>
  <c r="D144" i="20"/>
  <c r="D1272" i="20"/>
  <c r="D276" i="20"/>
  <c r="D189" i="20"/>
  <c r="D884" i="20"/>
  <c r="D491" i="20"/>
  <c r="D364" i="20"/>
  <c r="D1132" i="20"/>
  <c r="D783" i="20"/>
  <c r="D437" i="20"/>
  <c r="D1177" i="20"/>
  <c r="D828" i="20"/>
  <c r="D650" i="20"/>
  <c r="D689" i="20"/>
  <c r="D871" i="20"/>
  <c r="D740" i="20"/>
  <c r="D957" i="20"/>
  <c r="D349" i="20"/>
  <c r="D131" i="20"/>
  <c r="D1045" i="20"/>
  <c r="D568" i="20"/>
  <c r="AN532" i="20" s="1"/>
  <c r="AN1227" i="20" s="1"/>
  <c r="D174" i="20"/>
  <c r="D1345" i="20"/>
  <c r="D1002" i="20"/>
  <c r="D521" i="20"/>
  <c r="D306" i="20"/>
  <c r="D1302" i="20"/>
  <c r="D1384" i="20"/>
  <c r="D1263" i="20"/>
  <c r="D394" i="20"/>
  <c r="D219" i="20"/>
  <c r="D607" i="20"/>
  <c r="CA532" i="20" s="1"/>
  <c r="CA1227" i="20" s="1"/>
  <c r="D1089" i="20"/>
  <c r="D262" i="20"/>
  <c r="D1216" i="20"/>
  <c r="D914" i="20"/>
  <c r="D482" i="20"/>
  <c r="C864" i="19"/>
  <c r="C520" i="19"/>
  <c r="C1296" i="19"/>
  <c r="C945" i="19"/>
  <c r="C778" i="19"/>
  <c r="C312" i="19"/>
  <c r="K304" i="19" s="1"/>
  <c r="C609" i="19"/>
  <c r="C566" i="19"/>
  <c r="C825" i="19"/>
  <c r="C140" i="19"/>
  <c r="C1379" i="19"/>
  <c r="C351" i="19"/>
  <c r="AX304" i="19" s="1"/>
  <c r="C265" i="19"/>
  <c r="C1211" i="19"/>
  <c r="C1038" i="19"/>
  <c r="C183" i="19"/>
  <c r="C1765" i="19"/>
  <c r="C1418" i="19"/>
  <c r="C1124" i="19"/>
  <c r="C226" i="19"/>
  <c r="C50" i="19"/>
  <c r="C1726" i="19"/>
  <c r="C1678" i="19"/>
  <c r="C1250" i="19"/>
  <c r="C906" i="19"/>
  <c r="C695" i="19"/>
  <c r="C652" i="19"/>
  <c r="C1639" i="19"/>
  <c r="C1335" i="19"/>
  <c r="C481" i="19"/>
  <c r="C397" i="19"/>
  <c r="C739" i="19"/>
  <c r="C1808" i="19"/>
  <c r="C1464" i="19"/>
  <c r="C1081" i="19"/>
  <c r="C995" i="19"/>
  <c r="C436" i="19"/>
  <c r="C1550" i="19"/>
  <c r="C1507" i="19"/>
  <c r="C1593" i="19"/>
  <c r="C97" i="19"/>
  <c r="C1847" i="19"/>
  <c r="C1163" i="19"/>
  <c r="C1083" i="20"/>
  <c r="C734" i="20"/>
  <c r="C1339" i="20"/>
  <c r="C1378" i="20"/>
  <c r="C300" i="20"/>
  <c r="C777" i="20"/>
  <c r="C644" i="20"/>
  <c r="C683" i="20"/>
  <c r="C213" i="20"/>
  <c r="C1210" i="20"/>
  <c r="C1039" i="20"/>
  <c r="C476" i="20"/>
  <c r="C908" i="20"/>
  <c r="C1296" i="20"/>
  <c r="C562" i="20"/>
  <c r="AH531" i="20" s="1"/>
  <c r="AH1226" i="20" s="1"/>
  <c r="C125" i="20"/>
  <c r="C256" i="20"/>
  <c r="C951" i="20"/>
  <c r="C431" i="20"/>
  <c r="C822" i="20"/>
  <c r="C865" i="20"/>
  <c r="C1257" i="20"/>
  <c r="C515" i="20"/>
  <c r="C343" i="20"/>
  <c r="C601" i="20"/>
  <c r="BU531" i="20" s="1"/>
  <c r="BU1226" i="20" s="1"/>
  <c r="C1171" i="20"/>
  <c r="C168" i="20"/>
  <c r="C996" i="20"/>
  <c r="C1126" i="20"/>
  <c r="C388" i="20"/>
  <c r="C1657" i="19"/>
  <c r="C1353" i="19"/>
  <c r="C1142" i="19"/>
  <c r="C796" i="19"/>
  <c r="C454" i="19"/>
  <c r="C1696" i="19"/>
  <c r="C1397" i="19"/>
  <c r="C627" i="19"/>
  <c r="C244" i="19"/>
  <c r="C584" i="19"/>
  <c r="C924" i="19"/>
  <c r="C713" i="19"/>
  <c r="C68" i="19"/>
  <c r="C499" i="19"/>
  <c r="C330" i="19"/>
  <c r="AC304" i="19" s="1"/>
  <c r="C201" i="19"/>
  <c r="C1181" i="19"/>
  <c r="C882" i="19"/>
  <c r="C670" i="19"/>
  <c r="C1229" i="19"/>
  <c r="C415" i="19"/>
  <c r="C115" i="19"/>
  <c r="C1314" i="19"/>
  <c r="C1099" i="19"/>
  <c r="C963" i="19"/>
  <c r="C1268" i="19"/>
  <c r="C1056" i="19"/>
  <c r="C1568" i="19"/>
  <c r="C1865" i="19"/>
  <c r="C1525" i="19"/>
  <c r="C369" i="19"/>
  <c r="BP304" i="19" s="1"/>
  <c r="C1826" i="19"/>
  <c r="C1482" i="19"/>
  <c r="C757" i="19"/>
  <c r="C538" i="19"/>
  <c r="C1436" i="19"/>
  <c r="C1611" i="19"/>
  <c r="C283" i="19"/>
  <c r="C1744" i="19"/>
  <c r="C1783" i="19"/>
  <c r="C1013" i="19"/>
  <c r="C158" i="19"/>
  <c r="C843" i="19"/>
  <c r="C1701" i="19"/>
  <c r="C1402" i="19"/>
  <c r="C929" i="19"/>
  <c r="C589" i="19"/>
  <c r="C1749" i="19"/>
  <c r="C1441" i="19"/>
  <c r="C1061" i="19"/>
  <c r="C887" i="19"/>
  <c r="C718" i="19"/>
  <c r="C1358" i="19"/>
  <c r="C1870" i="19"/>
  <c r="C1831" i="19"/>
  <c r="C1788" i="19"/>
  <c r="C1662" i="19"/>
  <c r="C1616" i="19"/>
  <c r="C1573" i="19"/>
  <c r="C1530" i="19"/>
  <c r="C1487" i="19"/>
  <c r="C1319" i="19"/>
  <c r="C1273" i="19"/>
  <c r="C1234" i="19"/>
  <c r="C1186" i="19"/>
  <c r="C675" i="19"/>
  <c r="C801" i="19"/>
  <c r="C374" i="19"/>
  <c r="BU304" i="19" s="1"/>
  <c r="C1018" i="19"/>
  <c r="C163" i="19"/>
  <c r="C968" i="19"/>
  <c r="C543" i="19"/>
  <c r="C1147" i="19"/>
  <c r="C1104" i="19"/>
  <c r="C762" i="19"/>
  <c r="C288" i="19"/>
  <c r="C504" i="19"/>
  <c r="C848" i="19"/>
  <c r="C632" i="19"/>
  <c r="C120" i="19"/>
  <c r="C249" i="19"/>
  <c r="C459" i="19"/>
  <c r="C206" i="19"/>
  <c r="C420" i="19"/>
  <c r="C73" i="19"/>
  <c r="C335" i="19"/>
  <c r="AH304" i="19" s="1"/>
  <c r="C1363" i="20"/>
  <c r="C1024" i="20"/>
  <c r="C668" i="20"/>
  <c r="C850" i="20"/>
  <c r="C461" i="20"/>
  <c r="C893" i="20"/>
  <c r="C1068" i="20"/>
  <c r="C936" i="20"/>
  <c r="C1111" i="20"/>
  <c r="C1156" i="20"/>
  <c r="C1242" i="20"/>
  <c r="C1195" i="20"/>
  <c r="C328" i="20"/>
  <c r="C241" i="20"/>
  <c r="C1281" i="20"/>
  <c r="C719" i="20"/>
  <c r="C416" i="20"/>
  <c r="C500" i="20"/>
  <c r="C153" i="20"/>
  <c r="C762" i="20"/>
  <c r="C285" i="20"/>
  <c r="C586" i="20"/>
  <c r="BF531" i="20" s="1"/>
  <c r="BF1226" i="20" s="1"/>
  <c r="C110" i="20"/>
  <c r="C373" i="20"/>
  <c r="C198" i="20"/>
  <c r="C981" i="20"/>
  <c r="C807" i="20"/>
  <c r="C629" i="20"/>
  <c r="C547" i="20"/>
  <c r="S531" i="20" s="1"/>
  <c r="S1226" i="20" s="1"/>
  <c r="C1324" i="20"/>
  <c r="C1091" i="20"/>
  <c r="C742" i="20"/>
  <c r="C308" i="20"/>
  <c r="C830" i="20"/>
  <c r="C691" i="20"/>
  <c r="C439" i="20"/>
  <c r="C916" i="20"/>
  <c r="C351" i="20"/>
  <c r="C133" i="20"/>
  <c r="C1265" i="20"/>
  <c r="C264" i="20"/>
  <c r="C1347" i="20"/>
  <c r="C1004" i="20"/>
  <c r="C1134" i="20"/>
  <c r="C873" i="20"/>
  <c r="C176" i="20"/>
  <c r="C570" i="20"/>
  <c r="AP531" i="20" s="1"/>
  <c r="AP1226" i="20" s="1"/>
  <c r="C484" i="20"/>
  <c r="C652" i="20"/>
  <c r="C396" i="20"/>
  <c r="C1218" i="20"/>
  <c r="C1386" i="20"/>
  <c r="C221" i="20"/>
  <c r="C1304" i="20"/>
  <c r="C959" i="20"/>
  <c r="C1047" i="20"/>
  <c r="C609" i="20"/>
  <c r="CC531" i="20" s="1"/>
  <c r="CC1226" i="20" s="1"/>
  <c r="C1179" i="20"/>
  <c r="C785" i="20"/>
  <c r="C523" i="20"/>
  <c r="C880" i="19"/>
  <c r="C536" i="19"/>
  <c r="C922" i="19"/>
  <c r="C755" i="19"/>
  <c r="C328" i="19"/>
  <c r="AA304" i="19" s="1"/>
  <c r="C582" i="19"/>
  <c r="C1351" i="19"/>
  <c r="C668" i="19"/>
  <c r="C452" i="19"/>
  <c r="C113" i="19"/>
  <c r="C1227" i="19"/>
  <c r="C413" i="19"/>
  <c r="C841" i="19"/>
  <c r="C242" i="19"/>
  <c r="C367" i="19"/>
  <c r="BN304" i="19" s="1"/>
  <c r="C1523" i="19"/>
  <c r="C1863" i="19"/>
  <c r="C1179" i="19"/>
  <c r="C66" i="19"/>
  <c r="C1824" i="19"/>
  <c r="C1480" i="19"/>
  <c r="C711" i="19"/>
  <c r="C1781" i="19"/>
  <c r="C497" i="19"/>
  <c r="C199" i="19"/>
  <c r="C1742" i="19"/>
  <c r="C1312" i="19"/>
  <c r="C1097" i="19"/>
  <c r="C156" i="19"/>
  <c r="C794" i="19"/>
  <c r="C1266" i="19"/>
  <c r="C1054" i="19"/>
  <c r="C1566" i="19"/>
  <c r="C1140" i="19"/>
  <c r="C1434" i="19"/>
  <c r="C1395" i="19"/>
  <c r="C1011" i="19"/>
  <c r="C625" i="19"/>
  <c r="C1655" i="19"/>
  <c r="C281" i="19"/>
  <c r="C961" i="19"/>
  <c r="C1694" i="19"/>
  <c r="C1609" i="19"/>
  <c r="D1168" i="20"/>
  <c r="D819" i="20"/>
  <c r="D473" i="20"/>
  <c r="D1207" i="20"/>
  <c r="D862" i="20"/>
  <c r="D598" i="20"/>
  <c r="BR532" i="20" s="1"/>
  <c r="BR1227" i="20" s="1"/>
  <c r="D641" i="20"/>
  <c r="D428" i="20"/>
  <c r="D905" i="20"/>
  <c r="D774" i="20"/>
  <c r="D165" i="20"/>
  <c r="D993" i="20"/>
  <c r="D210" i="20"/>
  <c r="D1375" i="20"/>
  <c r="D731" i="20"/>
  <c r="D253" i="20"/>
  <c r="D122" i="20"/>
  <c r="D340" i="20"/>
  <c r="D948" i="20"/>
  <c r="D1080" i="20"/>
  <c r="D1336" i="20"/>
  <c r="D512" i="20"/>
  <c r="D1293" i="20"/>
  <c r="D1254" i="20"/>
  <c r="D297" i="20"/>
  <c r="D1123" i="20"/>
  <c r="D1036" i="20"/>
  <c r="D680" i="20"/>
  <c r="D385" i="20"/>
  <c r="D559" i="20"/>
  <c r="AE532" i="20" s="1"/>
  <c r="AE1227" i="20" s="1"/>
  <c r="D1865" i="19"/>
  <c r="D1525" i="19"/>
  <c r="D1181" i="19"/>
  <c r="D924" i="19"/>
  <c r="D584" i="19"/>
  <c r="D963" i="19"/>
  <c r="D201" i="19"/>
  <c r="D796" i="19"/>
  <c r="D627" i="19"/>
  <c r="D244" i="19"/>
  <c r="D757" i="19"/>
  <c r="D330" i="19"/>
  <c r="AC305" i="19" s="1"/>
  <c r="D1826" i="19"/>
  <c r="D1783" i="19"/>
  <c r="D1744" i="19"/>
  <c r="D1482" i="19"/>
  <c r="D1397" i="19"/>
  <c r="D1142" i="19"/>
  <c r="D713" i="19"/>
  <c r="D68" i="19"/>
  <c r="D499" i="19"/>
  <c r="D454" i="19"/>
  <c r="D882" i="19"/>
  <c r="D1436" i="19"/>
  <c r="D538" i="19"/>
  <c r="D1611" i="19"/>
  <c r="D1268" i="19"/>
  <c r="D1056" i="19"/>
  <c r="D1568" i="19"/>
  <c r="D415" i="19"/>
  <c r="D1099" i="19"/>
  <c r="D1314" i="19"/>
  <c r="D1657" i="19"/>
  <c r="D1353" i="19"/>
  <c r="D670" i="19"/>
  <c r="D843" i="19"/>
  <c r="D1696" i="19"/>
  <c r="D158" i="19"/>
  <c r="D1229" i="19"/>
  <c r="D283" i="19"/>
  <c r="D1013" i="19"/>
  <c r="D115" i="19"/>
  <c r="D369" i="19"/>
  <c r="BP305" i="19" s="1"/>
  <c r="D1340" i="20"/>
  <c r="D997" i="20"/>
  <c r="D645" i="20"/>
  <c r="D301" i="20"/>
  <c r="D1379" i="20"/>
  <c r="D1040" i="20"/>
  <c r="D684" i="20"/>
  <c r="D1211" i="20"/>
  <c r="D257" i="20"/>
  <c r="D1258" i="20"/>
  <c r="D389" i="20"/>
  <c r="D1297" i="20"/>
  <c r="D516" i="20"/>
  <c r="D866" i="20"/>
  <c r="D602" i="20"/>
  <c r="BV532" i="20" s="1"/>
  <c r="BV1227" i="20" s="1"/>
  <c r="D1127" i="20"/>
  <c r="D735" i="20"/>
  <c r="D214" i="20"/>
  <c r="D477" i="20"/>
  <c r="D563" i="20"/>
  <c r="AI532" i="20" s="1"/>
  <c r="AI1227" i="20" s="1"/>
  <c r="D778" i="20"/>
  <c r="D344" i="20"/>
  <c r="D126" i="20"/>
  <c r="D1084" i="20"/>
  <c r="D432" i="20"/>
  <c r="D169" i="20"/>
  <c r="D952" i="20"/>
  <c r="D823" i="20"/>
  <c r="D1172" i="20"/>
  <c r="D909" i="20"/>
  <c r="D1638" i="19"/>
  <c r="D1295" i="19"/>
  <c r="D1846" i="19"/>
  <c r="D1549" i="19"/>
  <c r="D1249" i="19"/>
  <c r="D1592" i="19"/>
  <c r="D1037" i="19"/>
  <c r="D694" i="19"/>
  <c r="D350" i="19"/>
  <c r="AW305" i="19" s="1"/>
  <c r="D777" i="19"/>
  <c r="D311" i="19"/>
  <c r="J305" i="19" s="1"/>
  <c r="D608" i="19"/>
  <c r="D1080" i="19"/>
  <c r="D435" i="19"/>
  <c r="D396" i="19"/>
  <c r="D96" i="19"/>
  <c r="D1807" i="19"/>
  <c r="D1764" i="19"/>
  <c r="D1725" i="19"/>
  <c r="D1677" i="19"/>
  <c r="D1506" i="19"/>
  <c r="D1463" i="19"/>
  <c r="D1417" i="19"/>
  <c r="D1378" i="19"/>
  <c r="D565" i="19"/>
  <c r="D264" i="19"/>
  <c r="D1210" i="19"/>
  <c r="D1334" i="19"/>
  <c r="D738" i="19"/>
  <c r="D49" i="19"/>
  <c r="D994" i="19"/>
  <c r="D944" i="19"/>
  <c r="D1162" i="19"/>
  <c r="D824" i="19"/>
  <c r="D863" i="19"/>
  <c r="D182" i="19"/>
  <c r="D905" i="19"/>
  <c r="D651" i="19"/>
  <c r="D519" i="19"/>
  <c r="D139" i="19"/>
  <c r="D1123" i="19"/>
  <c r="D480" i="19"/>
  <c r="D225" i="19"/>
  <c r="D1362" i="20"/>
  <c r="D1023" i="20"/>
  <c r="D667" i="20"/>
  <c r="D327" i="20"/>
  <c r="D1067" i="20"/>
  <c r="D718" i="20"/>
  <c r="D892" i="20"/>
  <c r="D935" i="20"/>
  <c r="D372" i="20"/>
  <c r="D1110" i="20"/>
  <c r="D980" i="20"/>
  <c r="D1155" i="20"/>
  <c r="D1194" i="20"/>
  <c r="D284" i="20"/>
  <c r="D1280" i="20"/>
  <c r="D499" i="20"/>
  <c r="D415" i="20"/>
  <c r="D152" i="20"/>
  <c r="D1323" i="20"/>
  <c r="D849" i="20"/>
  <c r="D628" i="20"/>
  <c r="D546" i="20"/>
  <c r="R532" i="20" s="1"/>
  <c r="R1227" i="20" s="1"/>
  <c r="D197" i="20"/>
  <c r="D1241" i="20"/>
  <c r="D109" i="20"/>
  <c r="D585" i="20"/>
  <c r="BE532" i="20" s="1"/>
  <c r="BE1227" i="20" s="1"/>
  <c r="D240" i="20"/>
  <c r="D460" i="20"/>
  <c r="D806" i="20"/>
  <c r="D761" i="20"/>
  <c r="D1676" i="19"/>
  <c r="D1333" i="19"/>
  <c r="D1763" i="19"/>
  <c r="D1462" i="19"/>
  <c r="D1161" i="19"/>
  <c r="D1806" i="19"/>
  <c r="D1505" i="19"/>
  <c r="D1209" i="19"/>
  <c r="D1079" i="19"/>
  <c r="D737" i="19"/>
  <c r="D395" i="19"/>
  <c r="D434" i="19"/>
  <c r="D904" i="19"/>
  <c r="D48" i="19"/>
  <c r="D1036" i="19"/>
  <c r="D862" i="19"/>
  <c r="D138" i="19"/>
  <c r="D564" i="19"/>
  <c r="D349" i="19"/>
  <c r="AV305" i="19" s="1"/>
  <c r="D776" i="19"/>
  <c r="D518" i="19"/>
  <c r="D181" i="19"/>
  <c r="D993" i="19"/>
  <c r="D943" i="19"/>
  <c r="D693" i="19"/>
  <c r="D1377" i="19"/>
  <c r="D607" i="19"/>
  <c r="D1724" i="19"/>
  <c r="D650" i="19"/>
  <c r="D1248" i="19"/>
  <c r="D479" i="19"/>
  <c r="D310" i="19"/>
  <c r="I305" i="19" s="1"/>
  <c r="D1591" i="19"/>
  <c r="D1548" i="19"/>
  <c r="D1416" i="19"/>
  <c r="D823" i="19"/>
  <c r="D1294" i="19"/>
  <c r="D1122" i="19"/>
  <c r="D95" i="19"/>
  <c r="D1637" i="19"/>
  <c r="D263" i="19"/>
  <c r="D224" i="19"/>
  <c r="D1845" i="19"/>
  <c r="C896" i="19"/>
  <c r="C552" i="19"/>
  <c r="C727" i="19"/>
  <c r="C344" i="19"/>
  <c r="AQ304" i="19" s="1"/>
  <c r="C1758" i="19"/>
  <c r="C1710" i="19"/>
  <c r="C1671" i="19"/>
  <c r="C1450" i="19"/>
  <c r="C1411" i="19"/>
  <c r="C1879" i="19"/>
  <c r="C1840" i="19"/>
  <c r="C1797" i="19"/>
  <c r="C1625" i="19"/>
  <c r="C1582" i="19"/>
  <c r="C1539" i="19"/>
  <c r="C1496" i="19"/>
  <c r="C684" i="19"/>
  <c r="C771" i="19"/>
  <c r="C172" i="19"/>
  <c r="C1367" i="19"/>
  <c r="C1195" i="19"/>
  <c r="C513" i="19"/>
  <c r="C297" i="19"/>
  <c r="C938" i="19"/>
  <c r="C1243" i="19"/>
  <c r="C468" i="19"/>
  <c r="C215" i="19"/>
  <c r="C1113" i="19"/>
  <c r="C429" i="19"/>
  <c r="C383" i="19"/>
  <c r="CD304" i="19" s="1"/>
  <c r="C1328" i="19"/>
  <c r="C977" i="19"/>
  <c r="C810" i="19"/>
  <c r="C857" i="19"/>
  <c r="C641" i="19"/>
  <c r="C1282" i="19"/>
  <c r="C258" i="19"/>
  <c r="C82" i="19"/>
  <c r="C129" i="19"/>
  <c r="C1027" i="19"/>
  <c r="C1156" i="19"/>
  <c r="C598" i="19"/>
  <c r="C1070" i="19"/>
  <c r="D1755" i="19"/>
  <c r="D1408" i="19"/>
  <c r="D1153" i="19"/>
  <c r="D807" i="19"/>
  <c r="D465" i="19"/>
  <c r="D1707" i="19"/>
  <c r="D1668" i="19"/>
  <c r="D1622" i="19"/>
  <c r="D1364" i="19"/>
  <c r="D1325" i="19"/>
  <c r="D854" i="19"/>
  <c r="D79" i="19"/>
  <c r="D681" i="19"/>
  <c r="D510" i="19"/>
  <c r="D126" i="19"/>
  <c r="D638" i="19"/>
  <c r="D212" i="19"/>
  <c r="D1192" i="19"/>
  <c r="D724" i="19"/>
  <c r="D893" i="19"/>
  <c r="D341" i="19"/>
  <c r="AN305" i="19" s="1"/>
  <c r="D1240" i="19"/>
  <c r="D426" i="19"/>
  <c r="D549" i="19"/>
  <c r="D595" i="19"/>
  <c r="D1024" i="19"/>
  <c r="D169" i="19"/>
  <c r="D1876" i="19"/>
  <c r="D1536" i="19"/>
  <c r="D1279" i="19"/>
  <c r="D294" i="19"/>
  <c r="D1837" i="19"/>
  <c r="D1493" i="19"/>
  <c r="D255" i="19"/>
  <c r="D380" i="19"/>
  <c r="CA305" i="19" s="1"/>
  <c r="D974" i="19"/>
  <c r="D768" i="19"/>
  <c r="D1067" i="19"/>
  <c r="D1110" i="19"/>
  <c r="D1579" i="19"/>
  <c r="D1794" i="19"/>
  <c r="D935" i="19"/>
  <c r="D1447" i="19"/>
  <c r="D1747" i="19"/>
  <c r="D1400" i="19"/>
  <c r="D1614" i="19"/>
  <c r="D1317" i="19"/>
  <c r="D1660" i="19"/>
  <c r="D1356" i="19"/>
  <c r="D1145" i="19"/>
  <c r="D799" i="19"/>
  <c r="D457" i="19"/>
  <c r="D541" i="19"/>
  <c r="D71" i="19"/>
  <c r="D1016" i="19"/>
  <c r="D372" i="19"/>
  <c r="BS305" i="19" s="1"/>
  <c r="D1868" i="19"/>
  <c r="D1829" i="19"/>
  <c r="D1786" i="19"/>
  <c r="D1571" i="19"/>
  <c r="D1528" i="19"/>
  <c r="D1485" i="19"/>
  <c r="D1439" i="19"/>
  <c r="D1271" i="19"/>
  <c r="D1232" i="19"/>
  <c r="D1184" i="19"/>
  <c r="D846" i="19"/>
  <c r="D118" i="19"/>
  <c r="D1699" i="19"/>
  <c r="D966" i="19"/>
  <c r="D204" i="19"/>
  <c r="D161" i="19"/>
  <c r="D286" i="19"/>
  <c r="D1102" i="19"/>
  <c r="D1059" i="19"/>
  <c r="D760" i="19"/>
  <c r="D502" i="19"/>
  <c r="D716" i="19"/>
  <c r="D673" i="19"/>
  <c r="D885" i="19"/>
  <c r="D247" i="19"/>
  <c r="D927" i="19"/>
  <c r="D333" i="19"/>
  <c r="AF305" i="19" s="1"/>
  <c r="D630" i="19"/>
  <c r="D418" i="19"/>
  <c r="D587" i="19"/>
  <c r="C1000" i="19"/>
  <c r="C657" i="19"/>
  <c r="C1043" i="19"/>
  <c r="C402" i="19"/>
  <c r="C869" i="19"/>
  <c r="C102" i="19"/>
  <c r="C700" i="19"/>
  <c r="C911" i="19"/>
  <c r="C1168" i="19"/>
  <c r="C231" i="19"/>
  <c r="C1384" i="19"/>
  <c r="C441" i="19"/>
  <c r="C1340" i="19"/>
  <c r="C1216" i="19"/>
  <c r="C614" i="19"/>
  <c r="C1852" i="19"/>
  <c r="C1813" i="19"/>
  <c r="C1770" i="19"/>
  <c r="C1644" i="19"/>
  <c r="C1598" i="19"/>
  <c r="C1555" i="19"/>
  <c r="C1512" i="19"/>
  <c r="C1469" i="19"/>
  <c r="C1423" i="19"/>
  <c r="C1301" i="19"/>
  <c r="C571" i="19"/>
  <c r="C830" i="19"/>
  <c r="C1731" i="19"/>
  <c r="C1129" i="19"/>
  <c r="C1683" i="19"/>
  <c r="C1255" i="19"/>
  <c r="C188" i="19"/>
  <c r="C1086" i="19"/>
  <c r="C744" i="19"/>
  <c r="C270" i="19"/>
  <c r="C783" i="19"/>
  <c r="C950" i="19"/>
  <c r="C486" i="19"/>
  <c r="C145" i="19"/>
  <c r="C356" i="19"/>
  <c r="BC304" i="19" s="1"/>
  <c r="C55" i="19"/>
  <c r="C525" i="19"/>
  <c r="C317" i="19"/>
  <c r="P304" i="19" s="1"/>
  <c r="C1133" i="20"/>
  <c r="C784" i="20"/>
  <c r="C608" i="20"/>
  <c r="CB531" i="20" s="1"/>
  <c r="CB1226" i="20" s="1"/>
  <c r="C522" i="20"/>
  <c r="C651" i="20"/>
  <c r="C829" i="20"/>
  <c r="C915" i="20"/>
  <c r="C1003" i="20"/>
  <c r="C263" i="20"/>
  <c r="C1346" i="20"/>
  <c r="C438" i="20"/>
  <c r="C175" i="20"/>
  <c r="C1217" i="20"/>
  <c r="C1046" i="20"/>
  <c r="C307" i="20"/>
  <c r="C1090" i="20"/>
  <c r="C958" i="20"/>
  <c r="C395" i="20"/>
  <c r="C1178" i="20"/>
  <c r="C1385" i="20"/>
  <c r="C220" i="20"/>
  <c r="C741" i="20"/>
  <c r="C1264" i="20"/>
  <c r="C483" i="20"/>
  <c r="C1303" i="20"/>
  <c r="C569" i="20"/>
  <c r="AO531" i="20" s="1"/>
  <c r="AO1226" i="20" s="1"/>
  <c r="C690" i="20"/>
  <c r="C350" i="20"/>
  <c r="C132" i="20"/>
  <c r="C872" i="20"/>
  <c r="C1283" i="20"/>
  <c r="C938" i="20"/>
  <c r="C588" i="20"/>
  <c r="BH531" i="20" s="1"/>
  <c r="BH1226" i="20" s="1"/>
  <c r="C670" i="20"/>
  <c r="C721" i="20"/>
  <c r="C200" i="20"/>
  <c r="C764" i="20"/>
  <c r="C983" i="20"/>
  <c r="C852" i="20"/>
  <c r="C463" i="20"/>
  <c r="C1070" i="20"/>
  <c r="C375" i="20"/>
  <c r="C1026" i="20"/>
  <c r="C631" i="20"/>
  <c r="C1113" i="20"/>
  <c r="C549" i="20"/>
  <c r="U531" i="20" s="1"/>
  <c r="U1226" i="20" s="1"/>
  <c r="C243" i="20"/>
  <c r="C112" i="20"/>
  <c r="C1197" i="20"/>
  <c r="C1365" i="20"/>
  <c r="C895" i="20"/>
  <c r="C330" i="20"/>
  <c r="C418" i="20"/>
  <c r="C502" i="20"/>
  <c r="C155" i="20"/>
  <c r="C1158" i="20"/>
  <c r="C1326" i="20"/>
  <c r="C809" i="20"/>
  <c r="C287" i="20"/>
  <c r="C1244" i="20"/>
  <c r="C1589" i="19"/>
  <c r="C1292" i="19"/>
  <c r="C1034" i="19"/>
  <c r="C691" i="19"/>
  <c r="C347" i="19"/>
  <c r="AT304" i="19" s="1"/>
  <c r="C1635" i="19"/>
  <c r="C1331" i="19"/>
  <c r="C393" i="19"/>
  <c r="C860" i="19"/>
  <c r="C136" i="19"/>
  <c r="C991" i="19"/>
  <c r="C821" i="19"/>
  <c r="C1246" i="19"/>
  <c r="C941" i="19"/>
  <c r="C46" i="19"/>
  <c r="C735" i="19"/>
  <c r="C308" i="19"/>
  <c r="G304" i="19" s="1"/>
  <c r="C477" i="19"/>
  <c r="C1120" i="19"/>
  <c r="C1077" i="19"/>
  <c r="C902" i="19"/>
  <c r="C648" i="19"/>
  <c r="C93" i="19"/>
  <c r="C562" i="19"/>
  <c r="C1375" i="19"/>
  <c r="C432" i="19"/>
  <c r="C179" i="19"/>
  <c r="C1159" i="19"/>
  <c r="C1546" i="19"/>
  <c r="C1843" i="19"/>
  <c r="C1503" i="19"/>
  <c r="C516" i="19"/>
  <c r="C261" i="19"/>
  <c r="C1674" i="19"/>
  <c r="C605" i="19"/>
  <c r="C1460" i="19"/>
  <c r="C1761" i="19"/>
  <c r="C222" i="19"/>
  <c r="C774" i="19"/>
  <c r="C1414" i="19"/>
  <c r="C1804" i="19"/>
  <c r="C1722" i="19"/>
  <c r="C1207" i="19"/>
  <c r="C1623" i="19"/>
  <c r="C1326" i="19"/>
  <c r="C975" i="19"/>
  <c r="C639" i="19"/>
  <c r="C1669" i="19"/>
  <c r="C1365" i="19"/>
  <c r="C1877" i="19"/>
  <c r="C1838" i="19"/>
  <c r="C1795" i="19"/>
  <c r="C1756" i="19"/>
  <c r="C1580" i="19"/>
  <c r="C1537" i="19"/>
  <c r="C1494" i="19"/>
  <c r="C1448" i="19"/>
  <c r="C1409" i="19"/>
  <c r="C1280" i="19"/>
  <c r="C1241" i="19"/>
  <c r="C1193" i="19"/>
  <c r="C1025" i="19"/>
  <c r="C381" i="19"/>
  <c r="CB304" i="19" s="1"/>
  <c r="C1708" i="19"/>
  <c r="C855" i="19"/>
  <c r="C80" i="19"/>
  <c r="C682" i="19"/>
  <c r="C936" i="19"/>
  <c r="C725" i="19"/>
  <c r="C466" i="19"/>
  <c r="C213" i="19"/>
  <c r="C894" i="19"/>
  <c r="C342" i="19"/>
  <c r="AO304" i="19" s="1"/>
  <c r="C550" i="19"/>
  <c r="C769" i="19"/>
  <c r="C808" i="19"/>
  <c r="C596" i="19"/>
  <c r="C1154" i="19"/>
  <c r="C127" i="19"/>
  <c r="C1068" i="19"/>
  <c r="C1111" i="19"/>
  <c r="C511" i="19"/>
  <c r="C256" i="19"/>
  <c r="C295" i="19"/>
  <c r="C170" i="19"/>
  <c r="C427" i="19"/>
  <c r="D1144" i="20"/>
  <c r="D795" i="20"/>
  <c r="D449" i="20"/>
  <c r="D1183" i="20"/>
  <c r="D838" i="20"/>
  <c r="D1012" i="20"/>
  <c r="D1056" i="20"/>
  <c r="D488" i="20"/>
  <c r="D1230" i="20"/>
  <c r="D1099" i="20"/>
  <c r="D1269" i="20"/>
  <c r="D1312" i="20"/>
  <c r="D404" i="20"/>
  <c r="D141" i="20"/>
  <c r="D316" i="20"/>
  <c r="D186" i="20"/>
  <c r="D656" i="20"/>
  <c r="D1351" i="20"/>
  <c r="D707" i="20"/>
  <c r="D574" i="20"/>
  <c r="AT532" i="20" s="1"/>
  <c r="AT1227" i="20" s="1"/>
  <c r="D273" i="20"/>
  <c r="D229" i="20"/>
  <c r="D361" i="20"/>
  <c r="D535" i="20"/>
  <c r="G532" i="20" s="1"/>
  <c r="G1227" i="20" s="1"/>
  <c r="D924" i="20"/>
  <c r="D98" i="20"/>
  <c r="D881" i="20"/>
  <c r="D750" i="20"/>
  <c r="D969" i="20"/>
  <c r="D617" i="20"/>
  <c r="C1855" i="19"/>
  <c r="C1558" i="19"/>
  <c r="C1258" i="19"/>
  <c r="C872" i="19"/>
  <c r="C528" i="19"/>
  <c r="C1601" i="19"/>
  <c r="C617" i="19"/>
  <c r="C1089" i="19"/>
  <c r="C444" i="19"/>
  <c r="C320" i="19"/>
  <c r="S304" i="19" s="1"/>
  <c r="C914" i="19"/>
  <c r="C1046" i="19"/>
  <c r="C1003" i="19"/>
  <c r="C953" i="19"/>
  <c r="C58" i="19"/>
  <c r="C703" i="19"/>
  <c r="C191" i="19"/>
  <c r="C1816" i="19"/>
  <c r="C1773" i="19"/>
  <c r="C1734" i="19"/>
  <c r="C1686" i="19"/>
  <c r="C1647" i="19"/>
  <c r="C1515" i="19"/>
  <c r="C1472" i="19"/>
  <c r="C1426" i="19"/>
  <c r="C1304" i="19"/>
  <c r="C1132" i="19"/>
  <c r="C489" i="19"/>
  <c r="C105" i="19"/>
  <c r="C786" i="19"/>
  <c r="C148" i="19"/>
  <c r="C574" i="19"/>
  <c r="C1219" i="19"/>
  <c r="C273" i="19"/>
  <c r="C234" i="19"/>
  <c r="C660" i="19"/>
  <c r="C747" i="19"/>
  <c r="C1171" i="19"/>
  <c r="C359" i="19"/>
  <c r="BF304" i="19" s="1"/>
  <c r="C1343" i="19"/>
  <c r="C405" i="19"/>
  <c r="C833" i="19"/>
  <c r="C1387" i="19"/>
  <c r="C1502" i="19"/>
  <c r="C1206" i="19"/>
  <c r="C1076" i="19"/>
  <c r="C734" i="19"/>
  <c r="C392" i="19"/>
  <c r="C1842" i="19"/>
  <c r="C1545" i="19"/>
  <c r="C1245" i="19"/>
  <c r="C859" i="19"/>
  <c r="C690" i="19"/>
  <c r="C178" i="19"/>
  <c r="C515" i="19"/>
  <c r="C1158" i="19"/>
  <c r="C476" i="19"/>
  <c r="C990" i="19"/>
  <c r="C901" i="19"/>
  <c r="C1291" i="19"/>
  <c r="C1119" i="19"/>
  <c r="C1033" i="19"/>
  <c r="C221" i="19"/>
  <c r="C92" i="19"/>
  <c r="C1803" i="19"/>
  <c r="C1760" i="19"/>
  <c r="C1721" i="19"/>
  <c r="C1673" i="19"/>
  <c r="C1634" i="19"/>
  <c r="C1588" i="19"/>
  <c r="C1459" i="19"/>
  <c r="C1413" i="19"/>
  <c r="C940" i="19"/>
  <c r="C431" i="19"/>
  <c r="C346" i="19"/>
  <c r="AS304" i="19" s="1"/>
  <c r="C307" i="19"/>
  <c r="F304" i="19" s="1"/>
  <c r="C1330" i="19"/>
  <c r="C135" i="19"/>
  <c r="C561" i="19"/>
  <c r="C1374" i="19"/>
  <c r="C45" i="19"/>
  <c r="C260" i="19"/>
  <c r="C820" i="19"/>
  <c r="C773" i="19"/>
  <c r="C647" i="19"/>
  <c r="C604" i="19"/>
  <c r="C1606" i="19"/>
  <c r="C1309" i="19"/>
  <c r="C1008" i="19"/>
  <c r="C665" i="19"/>
  <c r="C1652" i="19"/>
  <c r="C1348" i="19"/>
  <c r="C708" i="19"/>
  <c r="C533" i="19"/>
  <c r="C110" i="19"/>
  <c r="C364" i="19"/>
  <c r="BK304" i="19" s="1"/>
  <c r="C1860" i="19"/>
  <c r="C1821" i="19"/>
  <c r="C1778" i="19"/>
  <c r="C1563" i="19"/>
  <c r="C1520" i="19"/>
  <c r="C1477" i="19"/>
  <c r="C1431" i="19"/>
  <c r="C1739" i="19"/>
  <c r="C1691" i="19"/>
  <c r="C1392" i="19"/>
  <c r="C1137" i="19"/>
  <c r="C1224" i="19"/>
  <c r="C622" i="19"/>
  <c r="C410" i="19"/>
  <c r="C791" i="19"/>
  <c r="C153" i="19"/>
  <c r="C1263" i="19"/>
  <c r="C579" i="19"/>
  <c r="C278" i="19"/>
  <c r="C958" i="19"/>
  <c r="C877" i="19"/>
  <c r="C1094" i="19"/>
  <c r="C752" i="19"/>
  <c r="C449" i="19"/>
  <c r="C325" i="19"/>
  <c r="X304" i="19" s="1"/>
  <c r="C838" i="19"/>
  <c r="C63" i="19"/>
  <c r="C1176" i="19"/>
  <c r="C919" i="19"/>
  <c r="C494" i="19"/>
  <c r="C239" i="19"/>
  <c r="C1051" i="19"/>
  <c r="C196" i="19"/>
  <c r="C1291" i="20"/>
  <c r="C946" i="20"/>
  <c r="C596" i="20"/>
  <c r="BP531" i="20" s="1"/>
  <c r="BP1226" i="20" s="1"/>
  <c r="C817" i="20"/>
  <c r="C991" i="20"/>
  <c r="C860" i="20"/>
  <c r="C557" i="20"/>
  <c r="AC531" i="20" s="1"/>
  <c r="AC1226" i="20" s="1"/>
  <c r="C208" i="20"/>
  <c r="C1034" i="20"/>
  <c r="C903" i="20"/>
  <c r="C1078" i="20"/>
  <c r="C1121" i="20"/>
  <c r="C1334" i="20"/>
  <c r="C1205" i="20"/>
  <c r="C426" i="20"/>
  <c r="C1166" i="20"/>
  <c r="C772" i="20"/>
  <c r="C1252" i="20"/>
  <c r="C510" i="20"/>
  <c r="C295" i="20"/>
  <c r="C163" i="20"/>
  <c r="C383" i="20"/>
  <c r="C729" i="20"/>
  <c r="C251" i="20"/>
  <c r="C120" i="20"/>
  <c r="C678" i="20"/>
  <c r="C471" i="20"/>
  <c r="C1373" i="20"/>
  <c r="C338" i="20"/>
  <c r="C639" i="20"/>
  <c r="C834" i="19"/>
  <c r="C490" i="19"/>
  <c r="C954" i="19"/>
  <c r="C787" i="19"/>
  <c r="C274" i="19"/>
  <c r="C618" i="19"/>
  <c r="C575" i="19"/>
  <c r="C1856" i="19"/>
  <c r="C1817" i="19"/>
  <c r="C1774" i="19"/>
  <c r="C1735" i="19"/>
  <c r="C1687" i="19"/>
  <c r="C1648" i="19"/>
  <c r="C1559" i="19"/>
  <c r="C1516" i="19"/>
  <c r="C1473" i="19"/>
  <c r="C1259" i="19"/>
  <c r="C1047" i="19"/>
  <c r="C1004" i="19"/>
  <c r="C748" i="19"/>
  <c r="C529" i="19"/>
  <c r="C59" i="19"/>
  <c r="C1090" i="19"/>
  <c r="C321" i="19"/>
  <c r="T304" i="19" s="1"/>
  <c r="C1602" i="19"/>
  <c r="C1305" i="19"/>
  <c r="C915" i="19"/>
  <c r="C704" i="19"/>
  <c r="C192" i="19"/>
  <c r="C1133" i="19"/>
  <c r="C1427" i="19"/>
  <c r="C149" i="19"/>
  <c r="C106" i="19"/>
  <c r="C1388" i="19"/>
  <c r="C873" i="19"/>
  <c r="C360" i="19"/>
  <c r="BG304" i="19" s="1"/>
  <c r="C406" i="19"/>
  <c r="C1172" i="19"/>
  <c r="C1220" i="19"/>
  <c r="C235" i="19"/>
  <c r="C661" i="19"/>
  <c r="C1344" i="19"/>
  <c r="C445" i="19"/>
  <c r="D1252" i="20"/>
  <c r="D903" i="20"/>
  <c r="D557" i="20"/>
  <c r="AC532" i="20" s="1"/>
  <c r="AC1227" i="20" s="1"/>
  <c r="D1291" i="20"/>
  <c r="D946" i="20"/>
  <c r="D596" i="20"/>
  <c r="BP532" i="20" s="1"/>
  <c r="BP1227" i="20" s="1"/>
  <c r="D772" i="20"/>
  <c r="D163" i="20"/>
  <c r="D817" i="20"/>
  <c r="D991" i="20"/>
  <c r="D860" i="20"/>
  <c r="D1078" i="20"/>
  <c r="D471" i="20"/>
  <c r="D251" i="20"/>
  <c r="D1166" i="20"/>
  <c r="D383" i="20"/>
  <c r="D338" i="20"/>
  <c r="D426" i="20"/>
  <c r="D1334" i="20"/>
  <c r="D510" i="20"/>
  <c r="D678" i="20"/>
  <c r="D1373" i="20"/>
  <c r="D1034" i="20"/>
  <c r="D1205" i="20"/>
  <c r="D639" i="20"/>
  <c r="D1121" i="20"/>
  <c r="D120" i="20"/>
  <c r="D208" i="20"/>
  <c r="D729" i="20"/>
  <c r="D295" i="20"/>
  <c r="C937" i="19"/>
  <c r="C597" i="19"/>
  <c r="C726" i="19"/>
  <c r="C1366" i="19"/>
  <c r="C551" i="19"/>
  <c r="C1878" i="19"/>
  <c r="C1839" i="19"/>
  <c r="C1796" i="19"/>
  <c r="C1757" i="19"/>
  <c r="C1709" i="19"/>
  <c r="C1670" i="19"/>
  <c r="C1624" i="19"/>
  <c r="C1581" i="19"/>
  <c r="C1538" i="19"/>
  <c r="C1495" i="19"/>
  <c r="C1449" i="19"/>
  <c r="C1410" i="19"/>
  <c r="C1327" i="19"/>
  <c r="C1281" i="19"/>
  <c r="C1242" i="19"/>
  <c r="C1194" i="19"/>
  <c r="C1026" i="19"/>
  <c r="C382" i="19"/>
  <c r="CC304" i="19" s="1"/>
  <c r="C1155" i="19"/>
  <c r="C976" i="19"/>
  <c r="C296" i="19"/>
  <c r="C512" i="19"/>
  <c r="C81" i="19"/>
  <c r="C683" i="19"/>
  <c r="C467" i="19"/>
  <c r="C214" i="19"/>
  <c r="C895" i="19"/>
  <c r="C343" i="19"/>
  <c r="AP304" i="19" s="1"/>
  <c r="C1069" i="19"/>
  <c r="C770" i="19"/>
  <c r="C809" i="19"/>
  <c r="C856" i="19"/>
  <c r="C640" i="19"/>
  <c r="C171" i="19"/>
  <c r="C128" i="19"/>
  <c r="C428" i="19"/>
  <c r="C1112" i="19"/>
  <c r="C257" i="19"/>
  <c r="C1245" i="20"/>
  <c r="C896" i="20"/>
  <c r="C589" i="20"/>
  <c r="BI531" i="20" s="1"/>
  <c r="BI1226" i="20" s="1"/>
  <c r="C632" i="20"/>
  <c r="C331" i="20"/>
  <c r="C156" i="20"/>
  <c r="C765" i="20"/>
  <c r="C984" i="20"/>
  <c r="C853" i="20"/>
  <c r="C464" i="20"/>
  <c r="C1027" i="20"/>
  <c r="C671" i="20"/>
  <c r="C550" i="20"/>
  <c r="V531" i="20" s="1"/>
  <c r="V1226" i="20" s="1"/>
  <c r="C1114" i="20"/>
  <c r="C244" i="20"/>
  <c r="C1284" i="20"/>
  <c r="C113" i="20"/>
  <c r="C1366" i="20"/>
  <c r="C201" i="20"/>
  <c r="C1327" i="20"/>
  <c r="C810" i="20"/>
  <c r="C503" i="20"/>
  <c r="C939" i="20"/>
  <c r="C419" i="20"/>
  <c r="C1071" i="20"/>
  <c r="C1159" i="20"/>
  <c r="C376" i="20"/>
  <c r="C722" i="20"/>
  <c r="C288" i="20"/>
  <c r="C1198" i="20"/>
  <c r="C1379" i="20"/>
  <c r="C1040" i="20"/>
  <c r="C684" i="20"/>
  <c r="C1258" i="20"/>
  <c r="C389" i="20"/>
  <c r="C1297" i="20"/>
  <c r="C1340" i="20"/>
  <c r="C602" i="20"/>
  <c r="BV531" i="20" s="1"/>
  <c r="BV1226" i="20" s="1"/>
  <c r="C214" i="20"/>
  <c r="C1127" i="20"/>
  <c r="C645" i="20"/>
  <c r="C735" i="20"/>
  <c r="C1211" i="20"/>
  <c r="C477" i="20"/>
  <c r="C909" i="20"/>
  <c r="C778" i="20"/>
  <c r="C344" i="20"/>
  <c r="C126" i="20"/>
  <c r="C997" i="20"/>
  <c r="C301" i="20"/>
  <c r="C1084" i="20"/>
  <c r="C432" i="20"/>
  <c r="C257" i="20"/>
  <c r="C952" i="20"/>
  <c r="C823" i="20"/>
  <c r="C1172" i="20"/>
  <c r="C516" i="20"/>
  <c r="C169" i="20"/>
  <c r="C866" i="20"/>
  <c r="C563" i="20"/>
  <c r="AI531" i="20" s="1"/>
  <c r="AI1226" i="20" s="1"/>
  <c r="D1739" i="19"/>
  <c r="D1392" i="19"/>
  <c r="D1137" i="19"/>
  <c r="D791" i="19"/>
  <c r="D449" i="19"/>
  <c r="D877" i="19"/>
  <c r="D63" i="19"/>
  <c r="D708" i="19"/>
  <c r="D533" i="19"/>
  <c r="D110" i="19"/>
  <c r="D1860" i="19"/>
  <c r="D1821" i="19"/>
  <c r="D1778" i="19"/>
  <c r="D1652" i="19"/>
  <c r="D1606" i="19"/>
  <c r="D1563" i="19"/>
  <c r="D1520" i="19"/>
  <c r="D1477" i="19"/>
  <c r="D1431" i="19"/>
  <c r="D1348" i="19"/>
  <c r="D1309" i="19"/>
  <c r="D1263" i="19"/>
  <c r="D1224" i="19"/>
  <c r="D1176" i="19"/>
  <c r="D1691" i="19"/>
  <c r="D494" i="19"/>
  <c r="D196" i="19"/>
  <c r="D838" i="19"/>
  <c r="D622" i="19"/>
  <c r="D410" i="19"/>
  <c r="D364" i="19"/>
  <c r="BK305" i="19" s="1"/>
  <c r="D153" i="19"/>
  <c r="D1008" i="19"/>
  <c r="D919" i="19"/>
  <c r="D958" i="19"/>
  <c r="D1094" i="19"/>
  <c r="D752" i="19"/>
  <c r="D325" i="19"/>
  <c r="X305" i="19" s="1"/>
  <c r="D278" i="19"/>
  <c r="D239" i="19"/>
  <c r="D665" i="19"/>
  <c r="D1051" i="19"/>
  <c r="D579" i="19"/>
  <c r="C1183" i="20"/>
  <c r="C838" i="20"/>
  <c r="C1056" i="20"/>
  <c r="C488" i="20"/>
  <c r="C1230" i="20"/>
  <c r="C1099" i="20"/>
  <c r="C98" i="20"/>
  <c r="C1269" i="20"/>
  <c r="C1144" i="20"/>
  <c r="C1312" i="20"/>
  <c r="C1351" i="20"/>
  <c r="C656" i="20"/>
  <c r="C404" i="20"/>
  <c r="C141" i="20"/>
  <c r="C881" i="20"/>
  <c r="C273" i="20"/>
  <c r="C186" i="20"/>
  <c r="C969" i="20"/>
  <c r="C617" i="20"/>
  <c r="C924" i="20"/>
  <c r="C229" i="20"/>
  <c r="C449" i="20"/>
  <c r="C535" i="20"/>
  <c r="G531" i="20" s="1"/>
  <c r="G1226" i="20" s="1"/>
  <c r="C795" i="20"/>
  <c r="C574" i="20"/>
  <c r="AT531" i="20" s="1"/>
  <c r="AT1226" i="20" s="1"/>
  <c r="C316" i="20"/>
  <c r="C1012" i="20"/>
  <c r="C750" i="20"/>
  <c r="C361" i="20"/>
  <c r="C707" i="20"/>
  <c r="D1236" i="20"/>
  <c r="D887" i="20"/>
  <c r="D541" i="20"/>
  <c r="M532" i="20" s="1"/>
  <c r="M1227" i="20" s="1"/>
  <c r="D1275" i="20"/>
  <c r="D930" i="20"/>
  <c r="D580" i="20"/>
  <c r="AZ532" i="20" s="1"/>
  <c r="AZ1227" i="20" s="1"/>
  <c r="D147" i="20"/>
  <c r="D322" i="20"/>
  <c r="D662" i="20"/>
  <c r="D235" i="20"/>
  <c r="D756" i="20"/>
  <c r="D455" i="20"/>
  <c r="D367" i="20"/>
  <c r="D192" i="20"/>
  <c r="D1062" i="20"/>
  <c r="D801" i="20"/>
  <c r="D975" i="20"/>
  <c r="D1150" i="20"/>
  <c r="D623" i="20"/>
  <c r="D844" i="20"/>
  <c r="D104" i="20"/>
  <c r="D1357" i="20"/>
  <c r="D494" i="20"/>
  <c r="D1105" i="20"/>
  <c r="D713" i="20"/>
  <c r="D410" i="20"/>
  <c r="D1189" i="20"/>
  <c r="D279" i="20"/>
  <c r="D1318" i="20"/>
  <c r="D1018" i="20"/>
  <c r="D1819" i="19"/>
  <c r="D1475" i="19"/>
  <c r="D875" i="19"/>
  <c r="D531" i="19"/>
  <c r="D1006" i="19"/>
  <c r="D362" i="19"/>
  <c r="BI305" i="19" s="1"/>
  <c r="D151" i="19"/>
  <c r="D1174" i="19"/>
  <c r="D836" i="19"/>
  <c r="D1858" i="19"/>
  <c r="D1776" i="19"/>
  <c r="D1737" i="19"/>
  <c r="D1689" i="19"/>
  <c r="D1650" i="19"/>
  <c r="D1604" i="19"/>
  <c r="D1561" i="19"/>
  <c r="D1518" i="19"/>
  <c r="D1429" i="19"/>
  <c r="D1390" i="19"/>
  <c r="D1346" i="19"/>
  <c r="D1307" i="19"/>
  <c r="D1261" i="19"/>
  <c r="D1222" i="19"/>
  <c r="D663" i="19"/>
  <c r="D194" i="19"/>
  <c r="D620" i="19"/>
  <c r="D276" i="19"/>
  <c r="D789" i="19"/>
  <c r="D577" i="19"/>
  <c r="D956" i="19"/>
  <c r="D750" i="19"/>
  <c r="D1049" i="19"/>
  <c r="D408" i="19"/>
  <c r="D108" i="19"/>
  <c r="D706" i="19"/>
  <c r="D447" i="19"/>
  <c r="D1092" i="19"/>
  <c r="D323" i="19"/>
  <c r="V305" i="19" s="1"/>
  <c r="D1135" i="19"/>
  <c r="D492" i="19"/>
  <c r="D917" i="19"/>
  <c r="D237" i="19"/>
  <c r="D61" i="19"/>
  <c r="C921" i="19"/>
  <c r="C581" i="19"/>
  <c r="C412" i="19"/>
  <c r="C1053" i="19"/>
  <c r="C1010" i="19"/>
  <c r="C366" i="19"/>
  <c r="BM304" i="19" s="1"/>
  <c r="C451" i="19"/>
  <c r="C112" i="19"/>
  <c r="C1226" i="19"/>
  <c r="C840" i="19"/>
  <c r="C241" i="19"/>
  <c r="C624" i="19"/>
  <c r="C1741" i="19"/>
  <c r="C1693" i="19"/>
  <c r="C1265" i="19"/>
  <c r="C793" i="19"/>
  <c r="C155" i="19"/>
  <c r="C1178" i="19"/>
  <c r="C1823" i="19"/>
  <c r="C1479" i="19"/>
  <c r="C710" i="19"/>
  <c r="C496" i="19"/>
  <c r="C198" i="19"/>
  <c r="C1780" i="19"/>
  <c r="C1433" i="19"/>
  <c r="C960" i="19"/>
  <c r="C535" i="19"/>
  <c r="C1096" i="19"/>
  <c r="C754" i="19"/>
  <c r="C327" i="19"/>
  <c r="Z304" i="19" s="1"/>
  <c r="C1654" i="19"/>
  <c r="C1394" i="19"/>
  <c r="C1139" i="19"/>
  <c r="C1350" i="19"/>
  <c r="C879" i="19"/>
  <c r="C667" i="19"/>
  <c r="C1862" i="19"/>
  <c r="C1522" i="19"/>
  <c r="C1311" i="19"/>
  <c r="C280" i="19"/>
  <c r="C65" i="19"/>
  <c r="C1565" i="19"/>
  <c r="C1608" i="19"/>
  <c r="C1161" i="20"/>
  <c r="C812" i="20"/>
  <c r="C1368" i="20"/>
  <c r="C505" i="20"/>
  <c r="C591" i="20"/>
  <c r="BK531" i="20" s="1"/>
  <c r="BK1226" i="20" s="1"/>
  <c r="C673" i="20"/>
  <c r="C986" i="20"/>
  <c r="C203" i="20"/>
  <c r="C1329" i="20"/>
  <c r="C855" i="20"/>
  <c r="C378" i="20"/>
  <c r="C466" i="20"/>
  <c r="C634" i="20"/>
  <c r="C552" i="20"/>
  <c r="X531" i="20" s="1"/>
  <c r="X1226" i="20" s="1"/>
  <c r="C1200" i="20"/>
  <c r="C898" i="20"/>
  <c r="C246" i="20"/>
  <c r="C115" i="20"/>
  <c r="C1116" i="20"/>
  <c r="C724" i="20"/>
  <c r="C333" i="20"/>
  <c r="C1073" i="20"/>
  <c r="C1247" i="20"/>
  <c r="C1286" i="20"/>
  <c r="C767" i="20"/>
  <c r="C158" i="20"/>
  <c r="C421" i="20"/>
  <c r="C941" i="20"/>
  <c r="C290" i="20"/>
  <c r="C1029" i="20"/>
  <c r="D1601" i="19"/>
  <c r="D1258" i="19"/>
  <c r="D1304" i="19"/>
  <c r="D1003" i="19"/>
  <c r="D660" i="19"/>
  <c r="D786" i="19"/>
  <c r="D273" i="19"/>
  <c r="D617" i="19"/>
  <c r="D1089" i="19"/>
  <c r="D444" i="19"/>
  <c r="D320" i="19"/>
  <c r="S305" i="19" s="1"/>
  <c r="D1046" i="19"/>
  <c r="D405" i="19"/>
  <c r="D58" i="19"/>
  <c r="D747" i="19"/>
  <c r="D528" i="19"/>
  <c r="D953" i="19"/>
  <c r="D914" i="19"/>
  <c r="D703" i="19"/>
  <c r="D191" i="19"/>
  <c r="D1855" i="19"/>
  <c r="D1816" i="19"/>
  <c r="D1773" i="19"/>
  <c r="D1734" i="19"/>
  <c r="D1686" i="19"/>
  <c r="D1647" i="19"/>
  <c r="D1558" i="19"/>
  <c r="D1515" i="19"/>
  <c r="D1472" i="19"/>
  <c r="D1426" i="19"/>
  <c r="D872" i="19"/>
  <c r="D148" i="19"/>
  <c r="D574" i="19"/>
  <c r="D105" i="19"/>
  <c r="D1219" i="19"/>
  <c r="D1132" i="19"/>
  <c r="D1387" i="19"/>
  <c r="D833" i="19"/>
  <c r="D234" i="19"/>
  <c r="D1171" i="19"/>
  <c r="D359" i="19"/>
  <c r="BF305" i="19" s="1"/>
  <c r="D1343" i="19"/>
  <c r="D489" i="19"/>
  <c r="D1244" i="20"/>
  <c r="D895" i="20"/>
  <c r="D549" i="20"/>
  <c r="U532" i="20" s="1"/>
  <c r="U1227" i="20" s="1"/>
  <c r="D1283" i="20"/>
  <c r="D938" i="20"/>
  <c r="D588" i="20"/>
  <c r="BH532" i="20" s="1"/>
  <c r="BH1227" i="20" s="1"/>
  <c r="D631" i="20"/>
  <c r="D330" i="20"/>
  <c r="D155" i="20"/>
  <c r="D670" i="20"/>
  <c r="D721" i="20"/>
  <c r="D809" i="20"/>
  <c r="D243" i="20"/>
  <c r="D1026" i="20"/>
  <c r="D852" i="20"/>
  <c r="D1113" i="20"/>
  <c r="D112" i="20"/>
  <c r="D1197" i="20"/>
  <c r="D418" i="20"/>
  <c r="D764" i="20"/>
  <c r="D502" i="20"/>
  <c r="D1158" i="20"/>
  <c r="D287" i="20"/>
  <c r="D1326" i="20"/>
  <c r="D983" i="20"/>
  <c r="D375" i="20"/>
  <c r="D200" i="20"/>
  <c r="D1365" i="20"/>
  <c r="D1070" i="20"/>
  <c r="D463" i="20"/>
  <c r="D1206" i="20"/>
  <c r="D861" i="20"/>
  <c r="D511" i="20"/>
  <c r="D1253" i="20"/>
  <c r="D904" i="20"/>
  <c r="D679" i="20"/>
  <c r="D121" i="20"/>
  <c r="D730" i="20"/>
  <c r="D339" i="20"/>
  <c r="D773" i="20"/>
  <c r="D992" i="20"/>
  <c r="D209" i="20"/>
  <c r="D1079" i="20"/>
  <c r="D472" i="20"/>
  <c r="D252" i="20"/>
  <c r="D947" i="20"/>
  <c r="D1167" i="20"/>
  <c r="D427" i="20"/>
  <c r="D818" i="20"/>
  <c r="D296" i="20"/>
  <c r="D1374" i="20"/>
  <c r="D558" i="20"/>
  <c r="AD532" i="20" s="1"/>
  <c r="AD1227" i="20" s="1"/>
  <c r="D1292" i="20"/>
  <c r="D1122" i="20"/>
  <c r="D597" i="20"/>
  <c r="BQ532" i="20" s="1"/>
  <c r="BQ1227" i="20" s="1"/>
  <c r="D1035" i="20"/>
  <c r="D164" i="20"/>
  <c r="D640" i="20"/>
  <c r="D384" i="20"/>
  <c r="D1335" i="20"/>
  <c r="C1042" i="19"/>
  <c r="C699" i="19"/>
  <c r="C355" i="19"/>
  <c r="BB304" i="19" s="1"/>
  <c r="C524" i="19"/>
  <c r="C144" i="19"/>
  <c r="C1851" i="19"/>
  <c r="C1812" i="19"/>
  <c r="C1554" i="19"/>
  <c r="C1511" i="19"/>
  <c r="C1468" i="19"/>
  <c r="C1254" i="19"/>
  <c r="C1215" i="19"/>
  <c r="C1167" i="19"/>
  <c r="C1769" i="19"/>
  <c r="C1730" i="19"/>
  <c r="C1682" i="19"/>
  <c r="C1643" i="19"/>
  <c r="C1597" i="19"/>
  <c r="C1422" i="19"/>
  <c r="C1383" i="19"/>
  <c r="C1339" i="19"/>
  <c r="C1300" i="19"/>
  <c r="C1128" i="19"/>
  <c r="C485" i="19"/>
  <c r="C656" i="19"/>
  <c r="C440" i="19"/>
  <c r="C230" i="19"/>
  <c r="C868" i="19"/>
  <c r="C101" i="19"/>
  <c r="C829" i="19"/>
  <c r="C613" i="19"/>
  <c r="C269" i="19"/>
  <c r="C910" i="19"/>
  <c r="C999" i="19"/>
  <c r="C54" i="19"/>
  <c r="C187" i="19"/>
  <c r="C570" i="19"/>
  <c r="C743" i="19"/>
  <c r="C949" i="19"/>
  <c r="C316" i="19"/>
  <c r="O304" i="19" s="1"/>
  <c r="C782" i="19"/>
  <c r="C401" i="19"/>
  <c r="C1085" i="19"/>
  <c r="D1761" i="19"/>
  <c r="D1414" i="19"/>
  <c r="D821" i="19"/>
  <c r="D477" i="19"/>
  <c r="D562" i="19"/>
  <c r="D93" i="19"/>
  <c r="D1034" i="19"/>
  <c r="D393" i="19"/>
  <c r="D860" i="19"/>
  <c r="D136" i="19"/>
  <c r="D991" i="19"/>
  <c r="D222" i="19"/>
  <c r="D516" i="19"/>
  <c r="D179" i="19"/>
  <c r="D1246" i="19"/>
  <c r="D941" i="19"/>
  <c r="D46" i="19"/>
  <c r="D735" i="19"/>
  <c r="D308" i="19"/>
  <c r="G305" i="19" s="1"/>
  <c r="D691" i="19"/>
  <c r="D774" i="19"/>
  <c r="D1674" i="19"/>
  <c r="D1635" i="19"/>
  <c r="D1375" i="19"/>
  <c r="D902" i="19"/>
  <c r="D432" i="19"/>
  <c r="D1589" i="19"/>
  <c r="D1159" i="19"/>
  <c r="D347" i="19"/>
  <c r="AT305" i="19" s="1"/>
  <c r="D1077" i="19"/>
  <c r="D1843" i="19"/>
  <c r="D1503" i="19"/>
  <c r="D261" i="19"/>
  <c r="D1804" i="19"/>
  <c r="D1460" i="19"/>
  <c r="D1722" i="19"/>
  <c r="D648" i="19"/>
  <c r="D1546" i="19"/>
  <c r="D1207" i="19"/>
  <c r="D1120" i="19"/>
  <c r="D605" i="19"/>
  <c r="D1331" i="19"/>
  <c r="D1292" i="19"/>
  <c r="D1857" i="19"/>
  <c r="D1517" i="19"/>
  <c r="D1173" i="19"/>
  <c r="D1736" i="19"/>
  <c r="D1428" i="19"/>
  <c r="D1775" i="19"/>
  <c r="D1474" i="19"/>
  <c r="D916" i="19"/>
  <c r="D576" i="19"/>
  <c r="D1688" i="19"/>
  <c r="D1649" i="19"/>
  <c r="D1603" i="19"/>
  <c r="D1560" i="19"/>
  <c r="D1389" i="19"/>
  <c r="D1345" i="19"/>
  <c r="D1306" i="19"/>
  <c r="D1260" i="19"/>
  <c r="D1221" i="19"/>
  <c r="D662" i="19"/>
  <c r="D193" i="19"/>
  <c r="D1818" i="19"/>
  <c r="D1134" i="19"/>
  <c r="D491" i="19"/>
  <c r="D955" i="19"/>
  <c r="D236" i="19"/>
  <c r="D1091" i="19"/>
  <c r="D322" i="19"/>
  <c r="U305" i="19" s="1"/>
  <c r="D275" i="19"/>
  <c r="D361" i="19"/>
  <c r="BH305" i="19" s="1"/>
  <c r="D150" i="19"/>
  <c r="D749" i="19"/>
  <c r="D1048" i="19"/>
  <c r="D1005" i="19"/>
  <c r="D530" i="19"/>
  <c r="D835" i="19"/>
  <c r="D788" i="19"/>
  <c r="D619" i="19"/>
  <c r="D107" i="19"/>
  <c r="D446" i="19"/>
  <c r="D874" i="19"/>
  <c r="D60" i="19"/>
  <c r="D705" i="19"/>
  <c r="D407" i="19"/>
  <c r="C1237" i="20"/>
  <c r="C888" i="20"/>
  <c r="C411" i="20"/>
  <c r="C148" i="20"/>
  <c r="C624" i="20"/>
  <c r="C542" i="20"/>
  <c r="N531" i="20" s="1"/>
  <c r="N1226" i="20" s="1"/>
  <c r="C714" i="20"/>
  <c r="C280" i="20"/>
  <c r="C193" i="20"/>
  <c r="C368" i="20"/>
  <c r="C1063" i="20"/>
  <c r="C802" i="20"/>
  <c r="C976" i="20"/>
  <c r="C456" i="20"/>
  <c r="C1319" i="20"/>
  <c r="C581" i="20"/>
  <c r="BA531" i="20" s="1"/>
  <c r="BA1226" i="20" s="1"/>
  <c r="C663" i="20"/>
  <c r="C236" i="20"/>
  <c r="C1190" i="20"/>
  <c r="C845" i="20"/>
  <c r="C105" i="20"/>
  <c r="C1276" i="20"/>
  <c r="C1106" i="20"/>
  <c r="C1019" i="20"/>
  <c r="C931" i="20"/>
  <c r="C1358" i="20"/>
  <c r="C323" i="20"/>
  <c r="C757" i="20"/>
  <c r="C495" i="20"/>
  <c r="C1151" i="20"/>
  <c r="C1199" i="20"/>
  <c r="C854" i="20"/>
  <c r="C420" i="20"/>
  <c r="C114" i="20"/>
  <c r="C672" i="20"/>
  <c r="C897" i="20"/>
  <c r="C766" i="20"/>
  <c r="C590" i="20"/>
  <c r="BJ531" i="20" s="1"/>
  <c r="BJ1226" i="20" s="1"/>
  <c r="C465" i="20"/>
  <c r="C633" i="20"/>
  <c r="C1028" i="20"/>
  <c r="C551" i="20"/>
  <c r="W531" i="20" s="1"/>
  <c r="W1226" i="20" s="1"/>
  <c r="C245" i="20"/>
  <c r="C1285" i="20"/>
  <c r="C723" i="20"/>
  <c r="C332" i="20"/>
  <c r="C1160" i="20"/>
  <c r="C985" i="20"/>
  <c r="C504" i="20"/>
  <c r="C1072" i="20"/>
  <c r="C811" i="20"/>
  <c r="C289" i="20"/>
  <c r="C157" i="20"/>
  <c r="C1367" i="20"/>
  <c r="C377" i="20"/>
  <c r="C202" i="20"/>
  <c r="C1115" i="20"/>
  <c r="C940" i="20"/>
  <c r="C1246" i="20"/>
  <c r="C1328" i="20"/>
  <c r="D1214" i="20"/>
  <c r="D869" i="20"/>
  <c r="D519" i="20"/>
  <c r="D1261" i="20"/>
  <c r="D912" i="20"/>
  <c r="D955" i="20"/>
  <c r="D826" i="20"/>
  <c r="D347" i="20"/>
  <c r="D129" i="20"/>
  <c r="D1000" i="20"/>
  <c r="D1043" i="20"/>
  <c r="D1087" i="20"/>
  <c r="D1130" i="20"/>
  <c r="D217" i="20"/>
  <c r="D1343" i="20"/>
  <c r="D260" i="20"/>
  <c r="D172" i="20"/>
  <c r="D304" i="20"/>
  <c r="D1300" i="20"/>
  <c r="D605" i="20"/>
  <c r="BY532" i="20" s="1"/>
  <c r="BY1227" i="20" s="1"/>
  <c r="D392" i="20"/>
  <c r="D687" i="20"/>
  <c r="D480" i="20"/>
  <c r="D1382" i="20"/>
  <c r="D738" i="20"/>
  <c r="D566" i="20"/>
  <c r="AL532" i="20" s="1"/>
  <c r="AL1227" i="20" s="1"/>
  <c r="D781" i="20"/>
  <c r="D435" i="20"/>
  <c r="D1175" i="20"/>
  <c r="D648" i="20"/>
  <c r="C1820" i="19"/>
  <c r="C1519" i="19"/>
  <c r="C1223" i="19"/>
  <c r="C1050" i="19"/>
  <c r="C707" i="19"/>
  <c r="C363" i="19"/>
  <c r="BJ304" i="19" s="1"/>
  <c r="C1859" i="19"/>
  <c r="C1562" i="19"/>
  <c r="C1262" i="19"/>
  <c r="C1007" i="19"/>
  <c r="C152" i="19"/>
  <c r="C1476" i="19"/>
  <c r="C1175" i="19"/>
  <c r="C837" i="19"/>
  <c r="C1777" i="19"/>
  <c r="C1738" i="19"/>
  <c r="C1690" i="19"/>
  <c r="C1651" i="19"/>
  <c r="C1605" i="19"/>
  <c r="C1430" i="19"/>
  <c r="C1391" i="19"/>
  <c r="C1347" i="19"/>
  <c r="C790" i="19"/>
  <c r="C578" i="19"/>
  <c r="C277" i="19"/>
  <c r="C1093" i="19"/>
  <c r="C532" i="19"/>
  <c r="C621" i="19"/>
  <c r="C957" i="19"/>
  <c r="C751" i="19"/>
  <c r="C324" i="19"/>
  <c r="W304" i="19" s="1"/>
  <c r="C409" i="19"/>
  <c r="C1308" i="19"/>
  <c r="C1136" i="19"/>
  <c r="C493" i="19"/>
  <c r="C448" i="19"/>
  <c r="C109" i="19"/>
  <c r="C238" i="19"/>
  <c r="C195" i="19"/>
  <c r="C62" i="19"/>
  <c r="C876" i="19"/>
  <c r="C918" i="19"/>
  <c r="C664" i="19"/>
  <c r="C1016" i="19"/>
  <c r="C673" i="19"/>
  <c r="C372" i="19"/>
  <c r="BS304" i="19" s="1"/>
  <c r="C1868" i="19"/>
  <c r="C1829" i="19"/>
  <c r="C1786" i="19"/>
  <c r="C1571" i="19"/>
  <c r="C1528" i="19"/>
  <c r="C1485" i="19"/>
  <c r="C1439" i="19"/>
  <c r="C1271" i="19"/>
  <c r="C1232" i="19"/>
  <c r="C1184" i="19"/>
  <c r="C846" i="19"/>
  <c r="C118" i="19"/>
  <c r="C1747" i="19"/>
  <c r="C1699" i="19"/>
  <c r="C1660" i="19"/>
  <c r="C1614" i="19"/>
  <c r="C1400" i="19"/>
  <c r="C1356" i="19"/>
  <c r="C1317" i="19"/>
  <c r="C799" i="19"/>
  <c r="C286" i="19"/>
  <c r="C1102" i="19"/>
  <c r="C1059" i="19"/>
  <c r="C966" i="19"/>
  <c r="C760" i="19"/>
  <c r="C541" i="19"/>
  <c r="C1145" i="19"/>
  <c r="C502" i="19"/>
  <c r="C927" i="19"/>
  <c r="C333" i="19"/>
  <c r="AF304" i="19" s="1"/>
  <c r="C71" i="19"/>
  <c r="C587" i="19"/>
  <c r="C885" i="19"/>
  <c r="C247" i="19"/>
  <c r="C716" i="19"/>
  <c r="C204" i="19"/>
  <c r="C418" i="19"/>
  <c r="C630" i="19"/>
  <c r="C457" i="19"/>
  <c r="C161" i="19"/>
  <c r="C1371" i="20"/>
  <c r="C1032" i="20"/>
  <c r="C676" i="20"/>
  <c r="C1119" i="20"/>
  <c r="C989" i="20"/>
  <c r="C1164" i="20"/>
  <c r="C381" i="20"/>
  <c r="C1203" i="20"/>
  <c r="C1250" i="20"/>
  <c r="C1289" i="20"/>
  <c r="C293" i="20"/>
  <c r="C508" i="20"/>
  <c r="C161" i="20"/>
  <c r="C1076" i="20"/>
  <c r="C944" i="20"/>
  <c r="C1332" i="20"/>
  <c r="C815" i="20"/>
  <c r="C206" i="20"/>
  <c r="C858" i="20"/>
  <c r="C594" i="20"/>
  <c r="BN531" i="20" s="1"/>
  <c r="BN1226" i="20" s="1"/>
  <c r="C770" i="20"/>
  <c r="C469" i="20"/>
  <c r="C249" i="20"/>
  <c r="C727" i="20"/>
  <c r="C555" i="20"/>
  <c r="AA531" i="20" s="1"/>
  <c r="AA1226" i="20" s="1"/>
  <c r="C424" i="20"/>
  <c r="C118" i="20"/>
  <c r="C336" i="20"/>
  <c r="C901" i="20"/>
  <c r="C637" i="20"/>
  <c r="C1177" i="20"/>
  <c r="C828" i="20"/>
  <c r="C689" i="20"/>
  <c r="C871" i="20"/>
  <c r="C740" i="20"/>
  <c r="C437" i="20"/>
  <c r="C914" i="20"/>
  <c r="C1002" i="20"/>
  <c r="C1216" i="20"/>
  <c r="C1089" i="20"/>
  <c r="C521" i="20"/>
  <c r="C174" i="20"/>
  <c r="C1302" i="20"/>
  <c r="C1045" i="20"/>
  <c r="C607" i="20"/>
  <c r="CA531" i="20" s="1"/>
  <c r="CA1226" i="20" s="1"/>
  <c r="C394" i="20"/>
  <c r="C783" i="20"/>
  <c r="C349" i="20"/>
  <c r="C262" i="20"/>
  <c r="C131" i="20"/>
  <c r="C650" i="20"/>
  <c r="C219" i="20"/>
  <c r="C1384" i="20"/>
  <c r="C482" i="20"/>
  <c r="C568" i="20"/>
  <c r="AN531" i="20" s="1"/>
  <c r="AN1226" i="20" s="1"/>
  <c r="C1345" i="20"/>
  <c r="C957" i="20"/>
  <c r="C1263" i="20"/>
  <c r="C306" i="20"/>
  <c r="C1132" i="20"/>
  <c r="D1873" i="19"/>
  <c r="D1533" i="19"/>
  <c r="D1189" i="19"/>
  <c r="D1665" i="19"/>
  <c r="D1361" i="19"/>
  <c r="D1704" i="19"/>
  <c r="D1405" i="19"/>
  <c r="D932" i="19"/>
  <c r="D592" i="19"/>
  <c r="D635" i="19"/>
  <c r="D209" i="19"/>
  <c r="D462" i="19"/>
  <c r="D1107" i="19"/>
  <c r="D252" i="19"/>
  <c r="D1064" i="19"/>
  <c r="D423" i="19"/>
  <c r="D338" i="19"/>
  <c r="AK305" i="19" s="1"/>
  <c r="D1619" i="19"/>
  <c r="D1576" i="19"/>
  <c r="D1834" i="19"/>
  <c r="D1791" i="19"/>
  <c r="D1752" i="19"/>
  <c r="D1490" i="19"/>
  <c r="D851" i="19"/>
  <c r="D1276" i="19"/>
  <c r="D123" i="19"/>
  <c r="D1444" i="19"/>
  <c r="D1021" i="19"/>
  <c r="D804" i="19"/>
  <c r="D890" i="19"/>
  <c r="D1150" i="19"/>
  <c r="D166" i="19"/>
  <c r="D291" i="19"/>
  <c r="D678" i="19"/>
  <c r="D721" i="19"/>
  <c r="D1237" i="19"/>
  <c r="D76" i="19"/>
  <c r="D546" i="19"/>
  <c r="D971" i="19"/>
  <c r="D1322" i="19"/>
  <c r="D507" i="19"/>
  <c r="D765" i="19"/>
  <c r="D377" i="19"/>
  <c r="BX305" i="19" s="1"/>
  <c r="C1092" i="19"/>
  <c r="C750" i="19"/>
  <c r="C408" i="19"/>
  <c r="C1174" i="19"/>
  <c r="C836" i="19"/>
  <c r="C1858" i="19"/>
  <c r="C1776" i="19"/>
  <c r="C1737" i="19"/>
  <c r="C1689" i="19"/>
  <c r="C1650" i="19"/>
  <c r="C1604" i="19"/>
  <c r="C1561" i="19"/>
  <c r="C1518" i="19"/>
  <c r="C1475" i="19"/>
  <c r="C1429" i="19"/>
  <c r="C1390" i="19"/>
  <c r="C1346" i="19"/>
  <c r="C1307" i="19"/>
  <c r="C1261" i="19"/>
  <c r="C1222" i="19"/>
  <c r="C663" i="19"/>
  <c r="C194" i="19"/>
  <c r="C1819" i="19"/>
  <c r="C1135" i="19"/>
  <c r="C492" i="19"/>
  <c r="C447" i="19"/>
  <c r="C789" i="19"/>
  <c r="C577" i="19"/>
  <c r="C276" i="19"/>
  <c r="C362" i="19"/>
  <c r="BI304" i="19" s="1"/>
  <c r="C151" i="19"/>
  <c r="C956" i="19"/>
  <c r="C917" i="19"/>
  <c r="C323" i="19"/>
  <c r="V304" i="19" s="1"/>
  <c r="C61" i="19"/>
  <c r="C531" i="19"/>
  <c r="C237" i="19"/>
  <c r="C1006" i="19"/>
  <c r="C875" i="19"/>
  <c r="C620" i="19"/>
  <c r="C1049" i="19"/>
  <c r="C108" i="19"/>
  <c r="C706" i="19"/>
  <c r="C1058" i="19"/>
  <c r="C715" i="19"/>
  <c r="C371" i="19"/>
  <c r="BR304" i="19" s="1"/>
  <c r="C1867" i="19"/>
  <c r="C1828" i="19"/>
  <c r="C1785" i="19"/>
  <c r="C1746" i="19"/>
  <c r="C1698" i="19"/>
  <c r="C1659" i="19"/>
  <c r="C1613" i="19"/>
  <c r="C1570" i="19"/>
  <c r="C1527" i="19"/>
  <c r="C1438" i="19"/>
  <c r="C1399" i="19"/>
  <c r="C1355" i="19"/>
  <c r="C1316" i="19"/>
  <c r="C1270" i="19"/>
  <c r="C1231" i="19"/>
  <c r="C845" i="19"/>
  <c r="C672" i="19"/>
  <c r="C160" i="19"/>
  <c r="C1144" i="19"/>
  <c r="C501" i="19"/>
  <c r="C1101" i="19"/>
  <c r="C456" i="19"/>
  <c r="C1015" i="19"/>
  <c r="C540" i="19"/>
  <c r="C926" i="19"/>
  <c r="C203" i="19"/>
  <c r="C332" i="19"/>
  <c r="AE304" i="19" s="1"/>
  <c r="C70" i="19"/>
  <c r="C884" i="19"/>
  <c r="C117" i="19"/>
  <c r="C246" i="19"/>
  <c r="C1183" i="19"/>
  <c r="C1484" i="19"/>
  <c r="C285" i="19"/>
  <c r="C586" i="19"/>
  <c r="C798" i="19"/>
  <c r="C759" i="19"/>
  <c r="C629" i="19"/>
  <c r="C965" i="19"/>
  <c r="C417" i="19"/>
  <c r="C1789" i="19"/>
  <c r="C1488" i="19"/>
  <c r="C1187" i="19"/>
  <c r="C888" i="19"/>
  <c r="C544" i="19"/>
  <c r="C1832" i="19"/>
  <c r="C1531" i="19"/>
  <c r="C1235" i="19"/>
  <c r="C590" i="19"/>
  <c r="C1062" i="19"/>
  <c r="C421" i="19"/>
  <c r="C336" i="19"/>
  <c r="AI304" i="19" s="1"/>
  <c r="C1750" i="19"/>
  <c r="C1702" i="19"/>
  <c r="C1663" i="19"/>
  <c r="C1442" i="19"/>
  <c r="C1403" i="19"/>
  <c r="C1359" i="19"/>
  <c r="C1320" i="19"/>
  <c r="C1019" i="19"/>
  <c r="C1274" i="19"/>
  <c r="C250" i="19"/>
  <c r="C375" i="19"/>
  <c r="BV304" i="19" s="1"/>
  <c r="C802" i="19"/>
  <c r="C164" i="19"/>
  <c r="C1148" i="19"/>
  <c r="C1105" i="19"/>
  <c r="C763" i="19"/>
  <c r="C289" i="19"/>
  <c r="C1871" i="19"/>
  <c r="C1617" i="19"/>
  <c r="C1574" i="19"/>
  <c r="C849" i="19"/>
  <c r="C633" i="19"/>
  <c r="C676" i="19"/>
  <c r="C121" i="19"/>
  <c r="C930" i="19"/>
  <c r="C74" i="19"/>
  <c r="C969" i="19"/>
  <c r="C719" i="19"/>
  <c r="C460" i="19"/>
  <c r="C505" i="19"/>
  <c r="C207" i="19"/>
  <c r="D1260" i="20"/>
  <c r="D911" i="20"/>
  <c r="D565" i="20"/>
  <c r="AK532" i="20" s="1"/>
  <c r="AK1227" i="20" s="1"/>
  <c r="D1299" i="20"/>
  <c r="D954" i="20"/>
  <c r="D604" i="20"/>
  <c r="BX532" i="20" s="1"/>
  <c r="BX1227" i="20" s="1"/>
  <c r="D1042" i="20"/>
  <c r="D171" i="20"/>
  <c r="D1086" i="20"/>
  <c r="D1129" i="20"/>
  <c r="D1174" i="20"/>
  <c r="D1342" i="20"/>
  <c r="D1213" i="20"/>
  <c r="D259" i="20"/>
  <c r="D999" i="20"/>
  <c r="D303" i="20"/>
  <c r="D647" i="20"/>
  <c r="D391" i="20"/>
  <c r="D1381" i="20"/>
  <c r="D868" i="20"/>
  <c r="D686" i="20"/>
  <c r="D479" i="20"/>
  <c r="D737" i="20"/>
  <c r="D780" i="20"/>
  <c r="D346" i="20"/>
  <c r="D434" i="20"/>
  <c r="D825" i="20"/>
  <c r="D128" i="20"/>
  <c r="D518" i="20"/>
  <c r="D216" i="20"/>
  <c r="D1116" i="20"/>
  <c r="D767" i="20"/>
  <c r="D421" i="20"/>
  <c r="D1161" i="20"/>
  <c r="D812" i="20"/>
  <c r="D1329" i="20"/>
  <c r="D1368" i="20"/>
  <c r="D505" i="20"/>
  <c r="D115" i="20"/>
  <c r="D634" i="20"/>
  <c r="D333" i="20"/>
  <c r="D158" i="20"/>
  <c r="D1247" i="20"/>
  <c r="D290" i="20"/>
  <c r="D986" i="20"/>
  <c r="D203" i="20"/>
  <c r="D855" i="20"/>
  <c r="D378" i="20"/>
  <c r="D591" i="20"/>
  <c r="BK532" i="20" s="1"/>
  <c r="BK1227" i="20" s="1"/>
  <c r="D466" i="20"/>
  <c r="D673" i="20"/>
  <c r="D1029" i="20"/>
  <c r="D1200" i="20"/>
  <c r="D898" i="20"/>
  <c r="D246" i="20"/>
  <c r="D1286" i="20"/>
  <c r="D724" i="20"/>
  <c r="D941" i="20"/>
  <c r="D552" i="20"/>
  <c r="X532" i="20" s="1"/>
  <c r="X1227" i="20" s="1"/>
  <c r="D1073" i="20"/>
  <c r="C1215" i="20"/>
  <c r="C870" i="20"/>
  <c r="C913" i="20"/>
  <c r="C782" i="20"/>
  <c r="C956" i="20"/>
  <c r="C827" i="20"/>
  <c r="C348" i="20"/>
  <c r="C130" i="20"/>
  <c r="C1001" i="20"/>
  <c r="C1088" i="20"/>
  <c r="C1301" i="20"/>
  <c r="C1176" i="20"/>
  <c r="C481" i="20"/>
  <c r="C436" i="20"/>
  <c r="C520" i="20"/>
  <c r="C173" i="20"/>
  <c r="C305" i="20"/>
  <c r="C1131" i="20"/>
  <c r="C1383" i="20"/>
  <c r="C649" i="20"/>
  <c r="C688" i="20"/>
  <c r="C218" i="20"/>
  <c r="C1344" i="20"/>
  <c r="C739" i="20"/>
  <c r="C567" i="20"/>
  <c r="AM531" i="20" s="1"/>
  <c r="AM1226" i="20" s="1"/>
  <c r="C261" i="20"/>
  <c r="C1262" i="20"/>
  <c r="C1044" i="20"/>
  <c r="C606" i="20"/>
  <c r="BZ531" i="20" s="1"/>
  <c r="BZ1226" i="20" s="1"/>
  <c r="C393" i="20"/>
  <c r="D1348" i="20"/>
  <c r="D1005" i="20"/>
  <c r="D653" i="20"/>
  <c r="D309" i="20"/>
  <c r="D1387" i="20"/>
  <c r="D1048" i="20"/>
  <c r="D692" i="20"/>
  <c r="D397" i="20"/>
  <c r="D265" i="20"/>
  <c r="D786" i="20"/>
  <c r="D1092" i="20"/>
  <c r="D571" i="20"/>
  <c r="AQ532" i="20" s="1"/>
  <c r="AQ1227" i="20" s="1"/>
  <c r="D1180" i="20"/>
  <c r="D960" i="20"/>
  <c r="D352" i="20"/>
  <c r="D831" i="20"/>
  <c r="D134" i="20"/>
  <c r="D1266" i="20"/>
  <c r="D440" i="20"/>
  <c r="D524" i="20"/>
  <c r="D874" i="20"/>
  <c r="D1135" i="20"/>
  <c r="D177" i="20"/>
  <c r="D1305" i="20"/>
  <c r="D917" i="20"/>
  <c r="D610" i="20"/>
  <c r="CD532" i="20" s="1"/>
  <c r="CD1227" i="20" s="1"/>
  <c r="D743" i="20"/>
  <c r="D222" i="20"/>
  <c r="D1219" i="20"/>
  <c r="D485" i="20"/>
  <c r="D1058" i="20"/>
  <c r="D709" i="20"/>
  <c r="D363" i="20"/>
  <c r="D1101" i="20"/>
  <c r="D752" i="20"/>
  <c r="D840" i="20"/>
  <c r="D883" i="20"/>
  <c r="D926" i="20"/>
  <c r="D1146" i="20"/>
  <c r="D1014" i="20"/>
  <c r="D1232" i="20"/>
  <c r="D100" i="20"/>
  <c r="D1314" i="20"/>
  <c r="D971" i="20"/>
  <c r="D537" i="20"/>
  <c r="I532" i="20" s="1"/>
  <c r="I1227" i="20" s="1"/>
  <c r="D231" i="20"/>
  <c r="D576" i="20"/>
  <c r="AV532" i="20" s="1"/>
  <c r="AV1227" i="20" s="1"/>
  <c r="D619" i="20"/>
  <c r="D318" i="20"/>
  <c r="D406" i="20"/>
  <c r="D1185" i="20"/>
  <c r="D1271" i="20"/>
  <c r="D490" i="20"/>
  <c r="D1353" i="20"/>
  <c r="D143" i="20"/>
  <c r="D275" i="20"/>
  <c r="D188" i="20"/>
  <c r="D797" i="20"/>
  <c r="D451" i="20"/>
  <c r="D658" i="20"/>
  <c r="C1101" i="20"/>
  <c r="C752" i="20"/>
  <c r="C883" i="20"/>
  <c r="C363" i="20"/>
  <c r="C926" i="20"/>
  <c r="C971" i="20"/>
  <c r="C1146" i="20"/>
  <c r="C1014" i="20"/>
  <c r="C1185" i="20"/>
  <c r="C1058" i="20"/>
  <c r="C490" i="20"/>
  <c r="C1271" i="20"/>
  <c r="C406" i="20"/>
  <c r="C537" i="20"/>
  <c r="I531" i="20" s="1"/>
  <c r="I1226" i="20" s="1"/>
  <c r="C231" i="20"/>
  <c r="C576" i="20"/>
  <c r="AV531" i="20" s="1"/>
  <c r="AV1226" i="20" s="1"/>
  <c r="C619" i="20"/>
  <c r="C318" i="20"/>
  <c r="C840" i="20"/>
  <c r="C658" i="20"/>
  <c r="C143" i="20"/>
  <c r="C1232" i="20"/>
  <c r="C797" i="20"/>
  <c r="C451" i="20"/>
  <c r="C709" i="20"/>
  <c r="C275" i="20"/>
  <c r="C188" i="20"/>
  <c r="C1353" i="20"/>
  <c r="C1314" i="20"/>
  <c r="C100" i="20"/>
  <c r="C1387" i="20"/>
  <c r="C1048" i="20"/>
  <c r="C692" i="20"/>
  <c r="C743" i="20"/>
  <c r="C610" i="20"/>
  <c r="CD531" i="20" s="1"/>
  <c r="CD1226" i="20" s="1"/>
  <c r="C524" i="20"/>
  <c r="C831" i="20"/>
  <c r="C440" i="20"/>
  <c r="C786" i="20"/>
  <c r="C571" i="20"/>
  <c r="AQ531" i="20" s="1"/>
  <c r="AQ1226" i="20" s="1"/>
  <c r="C1180" i="20"/>
  <c r="C960" i="20"/>
  <c r="C352" i="20"/>
  <c r="C134" i="20"/>
  <c r="C1266" i="20"/>
  <c r="C265" i="20"/>
  <c r="C1005" i="20"/>
  <c r="C874" i="20"/>
  <c r="C485" i="20"/>
  <c r="C222" i="20"/>
  <c r="C1135" i="20"/>
  <c r="C177" i="20"/>
  <c r="C917" i="20"/>
  <c r="C653" i="20"/>
  <c r="C1219" i="20"/>
  <c r="C397" i="20"/>
  <c r="C1348" i="20"/>
  <c r="C1092" i="20"/>
  <c r="C1305" i="20"/>
  <c r="C309" i="20"/>
  <c r="C1253" i="20"/>
  <c r="C904" i="20"/>
  <c r="C730" i="20"/>
  <c r="C339" i="20"/>
  <c r="C773" i="20"/>
  <c r="C164" i="20"/>
  <c r="C947" i="20"/>
  <c r="C818" i="20"/>
  <c r="C1035" i="20"/>
  <c r="C1122" i="20"/>
  <c r="C121" i="20"/>
  <c r="C1079" i="20"/>
  <c r="C1167" i="20"/>
  <c r="C427" i="20"/>
  <c r="C1335" i="20"/>
  <c r="C992" i="20"/>
  <c r="C296" i="20"/>
  <c r="C472" i="20"/>
  <c r="C558" i="20"/>
  <c r="AD531" i="20" s="1"/>
  <c r="AD1226" i="20" s="1"/>
  <c r="C597" i="20"/>
  <c r="BQ531" i="20" s="1"/>
  <c r="BQ1226" i="20" s="1"/>
  <c r="C384" i="20"/>
  <c r="C209" i="20"/>
  <c r="C640" i="20"/>
  <c r="C1206" i="20"/>
  <c r="C679" i="20"/>
  <c r="C511" i="20"/>
  <c r="C861" i="20"/>
  <c r="C1374" i="20"/>
  <c r="C252" i="20"/>
  <c r="C1292" i="20"/>
  <c r="D1625" i="19"/>
  <c r="D1282" i="19"/>
  <c r="D1797" i="19"/>
  <c r="D1496" i="19"/>
  <c r="D1195" i="19"/>
  <c r="D1840" i="19"/>
  <c r="D1539" i="19"/>
  <c r="D1243" i="19"/>
  <c r="D1027" i="19"/>
  <c r="D684" i="19"/>
  <c r="D1070" i="19"/>
  <c r="D429" i="19"/>
  <c r="D297" i="19"/>
  <c r="D896" i="19"/>
  <c r="D727" i="19"/>
  <c r="D344" i="19"/>
  <c r="AQ305" i="19" s="1"/>
  <c r="D1758" i="19"/>
  <c r="D1710" i="19"/>
  <c r="D1671" i="19"/>
  <c r="D1450" i="19"/>
  <c r="D1411" i="19"/>
  <c r="D1879" i="19"/>
  <c r="D1582" i="19"/>
  <c r="D857" i="19"/>
  <c r="D82" i="19"/>
  <c r="D1156" i="19"/>
  <c r="D1113" i="19"/>
  <c r="D977" i="19"/>
  <c r="D771" i="19"/>
  <c r="D172" i="19"/>
  <c r="D1367" i="19"/>
  <c r="D513" i="19"/>
  <c r="D938" i="19"/>
  <c r="D1328" i="19"/>
  <c r="D598" i="19"/>
  <c r="D552" i="19"/>
  <c r="D383" i="19"/>
  <c r="CD305" i="19" s="1"/>
  <c r="D215" i="19"/>
  <c r="D641" i="19"/>
  <c r="D468" i="19"/>
  <c r="D129" i="19"/>
  <c r="D258" i="19"/>
  <c r="D810" i="19"/>
  <c r="D1646" i="19"/>
  <c r="D1303" i="19"/>
  <c r="D1045" i="19"/>
  <c r="D702" i="19"/>
  <c r="D358" i="19"/>
  <c r="BE305" i="19" s="1"/>
  <c r="D1088" i="19"/>
  <c r="D443" i="19"/>
  <c r="D319" i="19"/>
  <c r="R305" i="19" s="1"/>
  <c r="D913" i="19"/>
  <c r="D746" i="19"/>
  <c r="D871" i="19"/>
  <c r="D104" i="19"/>
  <c r="D952" i="19"/>
  <c r="D57" i="19"/>
  <c r="D190" i="19"/>
  <c r="D1815" i="19"/>
  <c r="D1772" i="19"/>
  <c r="D1733" i="19"/>
  <c r="D1685" i="19"/>
  <c r="D1514" i="19"/>
  <c r="D1471" i="19"/>
  <c r="D1425" i="19"/>
  <c r="D1854" i="19"/>
  <c r="D1600" i="19"/>
  <c r="D1557" i="19"/>
  <c r="D1131" i="19"/>
  <c r="D488" i="19"/>
  <c r="D1386" i="19"/>
  <c r="D1170" i="19"/>
  <c r="D659" i="19"/>
  <c r="D573" i="19"/>
  <c r="D1218" i="19"/>
  <c r="D785" i="19"/>
  <c r="D272" i="19"/>
  <c r="D1002" i="19"/>
  <c r="D832" i="19"/>
  <c r="D527" i="19"/>
  <c r="D404" i="19"/>
  <c r="D616" i="19"/>
  <c r="D1342" i="19"/>
  <c r="D233" i="19"/>
  <c r="D1257" i="19"/>
  <c r="D147" i="19"/>
  <c r="C1872" i="19"/>
  <c r="C1575" i="19"/>
  <c r="C850" i="19"/>
  <c r="C506" i="19"/>
  <c r="C931" i="19"/>
  <c r="C764" i="19"/>
  <c r="C290" i="19"/>
  <c r="C591" i="19"/>
  <c r="C545" i="19"/>
  <c r="C122" i="19"/>
  <c r="C1443" i="19"/>
  <c r="C1275" i="19"/>
  <c r="C634" i="19"/>
  <c r="C376" i="19"/>
  <c r="BW304" i="19" s="1"/>
  <c r="C251" i="19"/>
  <c r="C1020" i="19"/>
  <c r="C803" i="19"/>
  <c r="C165" i="19"/>
  <c r="C1664" i="19"/>
  <c r="C1618" i="19"/>
  <c r="C1360" i="19"/>
  <c r="C1063" i="19"/>
  <c r="C1532" i="19"/>
  <c r="C720" i="19"/>
  <c r="C1703" i="19"/>
  <c r="C1236" i="19"/>
  <c r="C1149" i="19"/>
  <c r="C1833" i="19"/>
  <c r="C970" i="19"/>
  <c r="C337" i="19"/>
  <c r="AJ304" i="19" s="1"/>
  <c r="C208" i="19"/>
  <c r="C1321" i="19"/>
  <c r="C1106" i="19"/>
  <c r="C422" i="19"/>
  <c r="C1489" i="19"/>
  <c r="C1404" i="19"/>
  <c r="C1751" i="19"/>
  <c r="C1790" i="19"/>
  <c r="C889" i="19"/>
  <c r="C461" i="19"/>
  <c r="C1188" i="19"/>
  <c r="C75" i="19"/>
  <c r="C677" i="19"/>
  <c r="D1066" i="20"/>
  <c r="D717" i="20"/>
  <c r="D371" i="20"/>
  <c r="D1109" i="20"/>
  <c r="D760" i="20"/>
  <c r="D979" i="20"/>
  <c r="D1154" i="20"/>
  <c r="D1022" i="20"/>
  <c r="D1193" i="20"/>
  <c r="D1240" i="20"/>
  <c r="D1279" i="20"/>
  <c r="D498" i="20"/>
  <c r="D1361" i="20"/>
  <c r="D414" i="20"/>
  <c r="D108" i="20"/>
  <c r="D891" i="20"/>
  <c r="D151" i="20"/>
  <c r="D934" i="20"/>
  <c r="D805" i="20"/>
  <c r="D196" i="20"/>
  <c r="D326" i="20"/>
  <c r="D666" i="20"/>
  <c r="D1322" i="20"/>
  <c r="D459" i="20"/>
  <c r="D848" i="20"/>
  <c r="D627" i="20"/>
  <c r="D545" i="20"/>
  <c r="Q532" i="20" s="1"/>
  <c r="Q1227" i="20" s="1"/>
  <c r="D239" i="20"/>
  <c r="D283" i="20"/>
  <c r="D584" i="20"/>
  <c r="BD532" i="20" s="1"/>
  <c r="BD1227" i="20" s="1"/>
  <c r="D1370" i="20"/>
  <c r="D1031" i="20"/>
  <c r="D675" i="20"/>
  <c r="D335" i="20"/>
  <c r="D1075" i="20"/>
  <c r="D726" i="20"/>
  <c r="D1163" i="20"/>
  <c r="D380" i="20"/>
  <c r="D1202" i="20"/>
  <c r="D1249" i="20"/>
  <c r="D1288" i="20"/>
  <c r="D1331" i="20"/>
  <c r="D943" i="20"/>
  <c r="D814" i="20"/>
  <c r="D292" i="20"/>
  <c r="D857" i="20"/>
  <c r="D593" i="20"/>
  <c r="BM532" i="20" s="1"/>
  <c r="BM1227" i="20" s="1"/>
  <c r="D636" i="20"/>
  <c r="D468" i="20"/>
  <c r="D248" i="20"/>
  <c r="D117" i="20"/>
  <c r="D900" i="20"/>
  <c r="D423" i="20"/>
  <c r="D769" i="20"/>
  <c r="D507" i="20"/>
  <c r="D160" i="20"/>
  <c r="D988" i="20"/>
  <c r="D205" i="20"/>
  <c r="D1118" i="20"/>
  <c r="D554" i="20"/>
  <c r="Z532" i="20" s="1"/>
  <c r="Z1227" i="20" s="1"/>
  <c r="D1090" i="20"/>
  <c r="D741" i="20"/>
  <c r="D395" i="20"/>
  <c r="D1133" i="20"/>
  <c r="D784" i="20"/>
  <c r="D608" i="20"/>
  <c r="CB532" i="20" s="1"/>
  <c r="CB1227" i="20" s="1"/>
  <c r="D522" i="20"/>
  <c r="D872" i="20"/>
  <c r="D958" i="20"/>
  <c r="D350" i="20"/>
  <c r="D132" i="20"/>
  <c r="D1264" i="20"/>
  <c r="D829" i="20"/>
  <c r="D263" i="20"/>
  <c r="D1346" i="20"/>
  <c r="D438" i="20"/>
  <c r="D1003" i="20"/>
  <c r="D1217" i="20"/>
  <c r="D1303" i="20"/>
  <c r="D1178" i="20"/>
  <c r="D483" i="20"/>
  <c r="D651" i="20"/>
  <c r="D220" i="20"/>
  <c r="D1385" i="20"/>
  <c r="D915" i="20"/>
  <c r="D690" i="20"/>
  <c r="D569" i="20"/>
  <c r="AO532" i="20" s="1"/>
  <c r="AO1227" i="20" s="1"/>
  <c r="D1046" i="20"/>
  <c r="D307" i="20"/>
  <c r="D175" i="20"/>
  <c r="C1261" i="20"/>
  <c r="C912" i="20"/>
  <c r="C1000" i="20"/>
  <c r="C869" i="20"/>
  <c r="C1043" i="20"/>
  <c r="C566" i="20"/>
  <c r="AL531" i="20" s="1"/>
  <c r="AL1226" i="20" s="1"/>
  <c r="C172" i="20"/>
  <c r="C1087" i="20"/>
  <c r="C1130" i="20"/>
  <c r="C1300" i="20"/>
  <c r="C1175" i="20"/>
  <c r="C480" i="20"/>
  <c r="C1382" i="20"/>
  <c r="C392" i="20"/>
  <c r="C826" i="20"/>
  <c r="C519" i="20"/>
  <c r="C304" i="20"/>
  <c r="C605" i="20"/>
  <c r="BY531" i="20" s="1"/>
  <c r="BY1226" i="20" s="1"/>
  <c r="C1214" i="20"/>
  <c r="C648" i="20"/>
  <c r="C217" i="20"/>
  <c r="C435" i="20"/>
  <c r="C738" i="20"/>
  <c r="C260" i="20"/>
  <c r="C781" i="20"/>
  <c r="C347" i="20"/>
  <c r="C129" i="20"/>
  <c r="C1343" i="20"/>
  <c r="C687" i="20"/>
  <c r="C955" i="20"/>
  <c r="D1152" i="20"/>
  <c r="D803" i="20"/>
  <c r="D457" i="20"/>
  <c r="D1191" i="20"/>
  <c r="D846" i="20"/>
  <c r="D1277" i="20"/>
  <c r="D496" i="20"/>
  <c r="D1320" i="20"/>
  <c r="D1359" i="20"/>
  <c r="D149" i="20"/>
  <c r="D582" i="20"/>
  <c r="BB532" i="20" s="1"/>
  <c r="BB1227" i="20" s="1"/>
  <c r="D194" i="20"/>
  <c r="D932" i="20"/>
  <c r="D758" i="20"/>
  <c r="D281" i="20"/>
  <c r="D1064" i="20"/>
  <c r="D1238" i="20"/>
  <c r="D977" i="20"/>
  <c r="D715" i="20"/>
  <c r="D412" i="20"/>
  <c r="D625" i="20"/>
  <c r="D543" i="20"/>
  <c r="O532" i="20" s="1"/>
  <c r="O1227" i="20" s="1"/>
  <c r="D237" i="20"/>
  <c r="D1020" i="20"/>
  <c r="D1107" i="20"/>
  <c r="D324" i="20"/>
  <c r="D664" i="20"/>
  <c r="D106" i="20"/>
  <c r="D369" i="20"/>
  <c r="D889" i="20"/>
  <c r="D1684" i="19"/>
  <c r="D1341" i="19"/>
  <c r="D1087" i="19"/>
  <c r="D745" i="19"/>
  <c r="D403" i="19"/>
  <c r="D912" i="19"/>
  <c r="D572" i="19"/>
  <c r="D56" i="19"/>
  <c r="D526" i="19"/>
  <c r="D146" i="19"/>
  <c r="D1732" i="19"/>
  <c r="D1424" i="19"/>
  <c r="D1853" i="19"/>
  <c r="D1814" i="19"/>
  <c r="D1771" i="19"/>
  <c r="D1645" i="19"/>
  <c r="D1599" i="19"/>
  <c r="D1556" i="19"/>
  <c r="D1513" i="19"/>
  <c r="D1470" i="19"/>
  <c r="D1302" i="19"/>
  <c r="D1130" i="19"/>
  <c r="D701" i="19"/>
  <c r="D487" i="19"/>
  <c r="D318" i="19"/>
  <c r="Q305" i="19" s="1"/>
  <c r="D1385" i="19"/>
  <c r="D870" i="19"/>
  <c r="D658" i="19"/>
  <c r="D103" i="19"/>
  <c r="D951" i="19"/>
  <c r="D1217" i="19"/>
  <c r="D784" i="19"/>
  <c r="D271" i="19"/>
  <c r="D831" i="19"/>
  <c r="D1001" i="19"/>
  <c r="D615" i="19"/>
  <c r="D232" i="19"/>
  <c r="D1169" i="19"/>
  <c r="D1044" i="19"/>
  <c r="D357" i="19"/>
  <c r="BD305" i="19" s="1"/>
  <c r="D1256" i="19"/>
  <c r="D189" i="19"/>
  <c r="D442" i="19"/>
  <c r="D1708" i="19"/>
  <c r="D1365" i="19"/>
  <c r="D1111" i="19"/>
  <c r="D769" i="19"/>
  <c r="D427" i="19"/>
  <c r="D550" i="19"/>
  <c r="D1877" i="19"/>
  <c r="D1838" i="19"/>
  <c r="D1795" i="19"/>
  <c r="D1756" i="19"/>
  <c r="D1669" i="19"/>
  <c r="D1623" i="19"/>
  <c r="D1580" i="19"/>
  <c r="D1537" i="19"/>
  <c r="D1494" i="19"/>
  <c r="D1448" i="19"/>
  <c r="D1409" i="19"/>
  <c r="D1326" i="19"/>
  <c r="D1280" i="19"/>
  <c r="D1241" i="19"/>
  <c r="D1193" i="19"/>
  <c r="D1025" i="19"/>
  <c r="D381" i="19"/>
  <c r="CB305" i="19" s="1"/>
  <c r="D855" i="19"/>
  <c r="D80" i="19"/>
  <c r="D808" i="19"/>
  <c r="D170" i="19"/>
  <c r="D511" i="19"/>
  <c r="D936" i="19"/>
  <c r="D725" i="19"/>
  <c r="D682" i="19"/>
  <c r="D466" i="19"/>
  <c r="D213" i="19"/>
  <c r="D639" i="19"/>
  <c r="D1154" i="19"/>
  <c r="D975" i="19"/>
  <c r="D342" i="19"/>
  <c r="AO305" i="19" s="1"/>
  <c r="D596" i="19"/>
  <c r="D295" i="19"/>
  <c r="D127" i="19"/>
  <c r="D256" i="19"/>
  <c r="D894" i="19"/>
  <c r="D1068" i="19"/>
  <c r="D1182" i="20"/>
  <c r="D837" i="20"/>
  <c r="D487" i="20"/>
  <c r="D1229" i="20"/>
  <c r="D880" i="20"/>
  <c r="D534" i="20"/>
  <c r="F532" i="20" s="1"/>
  <c r="F1227" i="20" s="1"/>
  <c r="D1098" i="20"/>
  <c r="D97" i="20"/>
  <c r="D1268" i="20"/>
  <c r="D1143" i="20"/>
  <c r="D1311" i="20"/>
  <c r="D1350" i="20"/>
  <c r="D315" i="20"/>
  <c r="D185" i="20"/>
  <c r="D228" i="20"/>
  <c r="D403" i="20"/>
  <c r="D140" i="20"/>
  <c r="D1011" i="20"/>
  <c r="D706" i="20"/>
  <c r="D272" i="20"/>
  <c r="D749" i="20"/>
  <c r="D923" i="20"/>
  <c r="D968" i="20"/>
  <c r="D616" i="20"/>
  <c r="D448" i="20"/>
  <c r="D794" i="20"/>
  <c r="D573" i="20"/>
  <c r="AS532" i="20" s="1"/>
  <c r="AS1227" i="20" s="1"/>
  <c r="D1055" i="20"/>
  <c r="D655" i="20"/>
  <c r="D360" i="20"/>
  <c r="D1282" i="20"/>
  <c r="D937" i="20"/>
  <c r="D587" i="20"/>
  <c r="BG532" i="20" s="1"/>
  <c r="BG1227" i="20" s="1"/>
  <c r="D1325" i="20"/>
  <c r="D982" i="20"/>
  <c r="D630" i="20"/>
  <c r="D720" i="20"/>
  <c r="D199" i="20"/>
  <c r="D763" i="20"/>
  <c r="D548" i="20"/>
  <c r="T532" i="20" s="1"/>
  <c r="T1227" i="20" s="1"/>
  <c r="D808" i="20"/>
  <c r="D1025" i="20"/>
  <c r="D894" i="20"/>
  <c r="D1112" i="20"/>
  <c r="D669" i="20"/>
  <c r="D242" i="20"/>
  <c r="D111" i="20"/>
  <c r="D1196" i="20"/>
  <c r="D1364" i="20"/>
  <c r="D329" i="20"/>
  <c r="D501" i="20"/>
  <c r="D154" i="20"/>
  <c r="D462" i="20"/>
  <c r="D374" i="20"/>
  <c r="D1157" i="20"/>
  <c r="D1069" i="20"/>
  <c r="D286" i="20"/>
  <c r="D851" i="20"/>
  <c r="D417" i="20"/>
  <c r="D1243" i="20"/>
  <c r="C1117" i="20"/>
  <c r="C768" i="20"/>
  <c r="C1287" i="20"/>
  <c r="C291" i="20"/>
  <c r="C1330" i="20"/>
  <c r="C1369" i="20"/>
  <c r="C422" i="20"/>
  <c r="C592" i="20"/>
  <c r="BL531" i="20" s="1"/>
  <c r="BL1226" i="20" s="1"/>
  <c r="C1074" i="20"/>
  <c r="C1248" i="20"/>
  <c r="C987" i="20"/>
  <c r="C204" i="20"/>
  <c r="C856" i="20"/>
  <c r="C379" i="20"/>
  <c r="C635" i="20"/>
  <c r="C467" i="20"/>
  <c r="C553" i="20"/>
  <c r="Y531" i="20" s="1"/>
  <c r="Y1226" i="20" s="1"/>
  <c r="C1030" i="20"/>
  <c r="C116" i="20"/>
  <c r="C813" i="20"/>
  <c r="C1201" i="20"/>
  <c r="C899" i="20"/>
  <c r="C334" i="20"/>
  <c r="C942" i="20"/>
  <c r="C247" i="20"/>
  <c r="C159" i="20"/>
  <c r="C506" i="20"/>
  <c r="C1162" i="20"/>
  <c r="C725" i="20"/>
  <c r="C674" i="20"/>
  <c r="D1378" i="20"/>
  <c r="D1039" i="20"/>
  <c r="D683" i="20"/>
  <c r="D343" i="20"/>
  <c r="D1083" i="20"/>
  <c r="D734" i="20"/>
  <c r="D1296" i="20"/>
  <c r="D1339" i="20"/>
  <c r="D515" i="20"/>
  <c r="D601" i="20"/>
  <c r="BU532" i="20" s="1"/>
  <c r="BU1227" i="20" s="1"/>
  <c r="D431" i="20"/>
  <c r="D1126" i="20"/>
  <c r="D644" i="20"/>
  <c r="D388" i="20"/>
  <c r="D213" i="20"/>
  <c r="D1210" i="20"/>
  <c r="D476" i="20"/>
  <c r="D908" i="20"/>
  <c r="D562" i="20"/>
  <c r="AH532" i="20" s="1"/>
  <c r="AH1227" i="20" s="1"/>
  <c r="D256" i="20"/>
  <c r="D865" i="20"/>
  <c r="D951" i="20"/>
  <c r="D996" i="20"/>
  <c r="D822" i="20"/>
  <c r="D1257" i="20"/>
  <c r="D300" i="20"/>
  <c r="D777" i="20"/>
  <c r="D125" i="20"/>
  <c r="D168" i="20"/>
  <c r="D1171" i="20"/>
  <c r="D1316" i="20"/>
  <c r="D973" i="20"/>
  <c r="D621" i="20"/>
  <c r="D277" i="20"/>
  <c r="D1355" i="20"/>
  <c r="D1016" i="20"/>
  <c r="D660" i="20"/>
  <c r="D539" i="20"/>
  <c r="K532" i="20" s="1"/>
  <c r="K1227" i="20" s="1"/>
  <c r="D233" i="20"/>
  <c r="D711" i="20"/>
  <c r="D578" i="20"/>
  <c r="AX532" i="20" s="1"/>
  <c r="AX1227" i="20" s="1"/>
  <c r="D842" i="20"/>
  <c r="D365" i="20"/>
  <c r="D1060" i="20"/>
  <c r="D928" i="20"/>
  <c r="D1148" i="20"/>
  <c r="D799" i="20"/>
  <c r="D453" i="20"/>
  <c r="D1234" i="20"/>
  <c r="D102" i="20"/>
  <c r="D320" i="20"/>
  <c r="D1103" i="20"/>
  <c r="D1187" i="20"/>
  <c r="D408" i="20"/>
  <c r="D1273" i="20"/>
  <c r="D492" i="20"/>
  <c r="D754" i="20"/>
  <c r="D885" i="20"/>
  <c r="D145" i="20"/>
  <c r="D190" i="20"/>
  <c r="D1290" i="20"/>
  <c r="D945" i="20"/>
  <c r="D595" i="20"/>
  <c r="BO532" i="20" s="1"/>
  <c r="BO1227" i="20" s="1"/>
  <c r="D1333" i="20"/>
  <c r="D990" i="20"/>
  <c r="D638" i="20"/>
  <c r="D859" i="20"/>
  <c r="D556" i="20"/>
  <c r="AB532" i="20" s="1"/>
  <c r="AB1227" i="20" s="1"/>
  <c r="D207" i="20"/>
  <c r="D1033" i="20"/>
  <c r="D902" i="20"/>
  <c r="D1077" i="20"/>
  <c r="D1120" i="20"/>
  <c r="D1165" i="20"/>
  <c r="D382" i="20"/>
  <c r="D1372" i="20"/>
  <c r="D1251" i="20"/>
  <c r="D294" i="20"/>
  <c r="D425" i="20"/>
  <c r="D771" i="20"/>
  <c r="D509" i="20"/>
  <c r="D162" i="20"/>
  <c r="D337" i="20"/>
  <c r="D728" i="20"/>
  <c r="D677" i="20"/>
  <c r="D470" i="20"/>
  <c r="D250" i="20"/>
  <c r="D1204" i="20"/>
  <c r="D119" i="20"/>
  <c r="D816" i="20"/>
  <c r="D1176" i="20"/>
  <c r="D827" i="20"/>
  <c r="D481" i="20"/>
  <c r="D1215" i="20"/>
  <c r="D870" i="20"/>
  <c r="D739" i="20"/>
  <c r="D436" i="20"/>
  <c r="D913" i="20"/>
  <c r="D782" i="20"/>
  <c r="D956" i="20"/>
  <c r="D1044" i="20"/>
  <c r="D567" i="20"/>
  <c r="AM532" i="20" s="1"/>
  <c r="AM1227" i="20" s="1"/>
  <c r="D173" i="20"/>
  <c r="D1262" i="20"/>
  <c r="D1131" i="20"/>
  <c r="D218" i="20"/>
  <c r="D1001" i="20"/>
  <c r="D520" i="20"/>
  <c r="D305" i="20"/>
  <c r="D606" i="20"/>
  <c r="BZ532" i="20" s="1"/>
  <c r="BZ1227" i="20" s="1"/>
  <c r="D393" i="20"/>
  <c r="D1383" i="20"/>
  <c r="D649" i="20"/>
  <c r="D1344" i="20"/>
  <c r="D130" i="20"/>
  <c r="D1301" i="20"/>
  <c r="D1088" i="20"/>
  <c r="D261" i="20"/>
  <c r="D688" i="20"/>
  <c r="D348" i="20"/>
  <c r="D1198" i="20"/>
  <c r="D853" i="20"/>
  <c r="D503" i="20"/>
  <c r="D1245" i="20"/>
  <c r="D896" i="20"/>
  <c r="D419" i="20"/>
  <c r="D113" i="20"/>
  <c r="D589" i="20"/>
  <c r="BI532" i="20" s="1"/>
  <c r="BI1227" i="20" s="1"/>
  <c r="D722" i="20"/>
  <c r="D550" i="20"/>
  <c r="V532" i="20" s="1"/>
  <c r="V1227" i="20" s="1"/>
  <c r="D201" i="20"/>
  <c r="D939" i="20"/>
  <c r="D810" i="20"/>
  <c r="D244" i="20"/>
  <c r="D464" i="20"/>
  <c r="D632" i="20"/>
  <c r="D1027" i="20"/>
  <c r="D671" i="20"/>
  <c r="D1114" i="20"/>
  <c r="D1366" i="20"/>
  <c r="D1327" i="20"/>
  <c r="D376" i="20"/>
  <c r="D1284" i="20"/>
  <c r="D765" i="20"/>
  <c r="D156" i="20"/>
  <c r="D1159" i="20"/>
  <c r="D984" i="20"/>
  <c r="D1071" i="20"/>
  <c r="D288" i="20"/>
  <c r="D331" i="20"/>
  <c r="C1059" i="20"/>
  <c r="C710" i="20"/>
  <c r="C798" i="20"/>
  <c r="C659" i="20"/>
  <c r="C841" i="20"/>
  <c r="C364" i="20"/>
  <c r="C884" i="20"/>
  <c r="C1102" i="20"/>
  <c r="C972" i="20"/>
  <c r="C276" i="20"/>
  <c r="C1186" i="20"/>
  <c r="C491" i="20"/>
  <c r="C452" i="20"/>
  <c r="C101" i="20"/>
  <c r="C1315" i="20"/>
  <c r="C538" i="20"/>
  <c r="J531" i="20" s="1"/>
  <c r="J1226" i="20" s="1"/>
  <c r="C232" i="20"/>
  <c r="C577" i="20"/>
  <c r="AW531" i="20" s="1"/>
  <c r="AW1226" i="20" s="1"/>
  <c r="C620" i="20"/>
  <c r="C319" i="20"/>
  <c r="C1015" i="20"/>
  <c r="C144" i="20"/>
  <c r="C1147" i="20"/>
  <c r="C1354" i="20"/>
  <c r="C927" i="20"/>
  <c r="C1272" i="20"/>
  <c r="C753" i="20"/>
  <c r="C189" i="20"/>
  <c r="C1233" i="20"/>
  <c r="C407" i="20"/>
  <c r="C1075" i="20"/>
  <c r="C726" i="20"/>
  <c r="C1202" i="20"/>
  <c r="C1249" i="20"/>
  <c r="C1288" i="20"/>
  <c r="C1331" i="20"/>
  <c r="C1370" i="20"/>
  <c r="C507" i="20"/>
  <c r="C423" i="20"/>
  <c r="C814" i="20"/>
  <c r="C1163" i="20"/>
  <c r="C292" i="20"/>
  <c r="C988" i="20"/>
  <c r="C380" i="20"/>
  <c r="C205" i="20"/>
  <c r="C636" i="20"/>
  <c r="C468" i="20"/>
  <c r="C675" i="20"/>
  <c r="C160" i="20"/>
  <c r="C117" i="20"/>
  <c r="C554" i="20"/>
  <c r="Z531" i="20" s="1"/>
  <c r="Z1226" i="20" s="1"/>
  <c r="C1031" i="20"/>
  <c r="C1118" i="20"/>
  <c r="C248" i="20"/>
  <c r="C900" i="20"/>
  <c r="C335" i="20"/>
  <c r="C769" i="20"/>
  <c r="C857" i="20"/>
  <c r="C943" i="20"/>
  <c r="C593" i="20"/>
  <c r="BM531" i="20" s="1"/>
  <c r="BM1226" i="20" s="1"/>
  <c r="C1134" i="19"/>
  <c r="C788" i="19"/>
  <c r="C446" i="19"/>
  <c r="C1857" i="19"/>
  <c r="C1818" i="19"/>
  <c r="C1775" i="19"/>
  <c r="C1736" i="19"/>
  <c r="C1517" i="19"/>
  <c r="C1474" i="19"/>
  <c r="C1428" i="19"/>
  <c r="C1173" i="19"/>
  <c r="C491" i="19"/>
  <c r="C955" i="19"/>
  <c r="C236" i="19"/>
  <c r="C1091" i="19"/>
  <c r="C916" i="19"/>
  <c r="C361" i="19"/>
  <c r="BH304" i="19" s="1"/>
  <c r="C150" i="19"/>
  <c r="C1260" i="19"/>
  <c r="C749" i="19"/>
  <c r="C1048" i="19"/>
  <c r="C1005" i="19"/>
  <c r="C530" i="19"/>
  <c r="C60" i="19"/>
  <c r="C1306" i="19"/>
  <c r="C705" i="19"/>
  <c r="C193" i="19"/>
  <c r="C1345" i="19"/>
  <c r="C1221" i="19"/>
  <c r="C576" i="19"/>
  <c r="C1688" i="19"/>
  <c r="C619" i="19"/>
  <c r="C107" i="19"/>
  <c r="C874" i="19"/>
  <c r="C407" i="19"/>
  <c r="C322" i="19"/>
  <c r="U304" i="19" s="1"/>
  <c r="C1603" i="19"/>
  <c r="C1560" i="19"/>
  <c r="C1649" i="19"/>
  <c r="C662" i="19"/>
  <c r="C275" i="19"/>
  <c r="C1389" i="19"/>
  <c r="C835" i="19"/>
  <c r="C1229" i="20"/>
  <c r="C880" i="20"/>
  <c r="C534" i="20"/>
  <c r="F531" i="20" s="1"/>
  <c r="F1226" i="20" s="1"/>
  <c r="C1268" i="20"/>
  <c r="C1143" i="20"/>
  <c r="C1311" i="20"/>
  <c r="C1182" i="20"/>
  <c r="C403" i="20"/>
  <c r="C140" i="20"/>
  <c r="C1350" i="20"/>
  <c r="C573" i="20"/>
  <c r="AS531" i="20" s="1"/>
  <c r="AS1226" i="20" s="1"/>
  <c r="C837" i="20"/>
  <c r="C1011" i="20"/>
  <c r="C706" i="20"/>
  <c r="C487" i="20"/>
  <c r="C749" i="20"/>
  <c r="C185" i="20"/>
  <c r="C923" i="20"/>
  <c r="C360" i="20"/>
  <c r="C655" i="20"/>
  <c r="C315" i="20"/>
  <c r="C448" i="20"/>
  <c r="C968" i="20"/>
  <c r="C616" i="20"/>
  <c r="C794" i="20"/>
  <c r="C1055" i="20"/>
  <c r="C97" i="20"/>
  <c r="C228" i="20"/>
  <c r="C1098" i="20"/>
  <c r="C272" i="20"/>
  <c r="C1191" i="20"/>
  <c r="C846" i="20"/>
  <c r="C1320" i="20"/>
  <c r="C1359" i="20"/>
  <c r="C106" i="20"/>
  <c r="C324" i="20"/>
  <c r="C625" i="20"/>
  <c r="C543" i="20"/>
  <c r="O531" i="20" s="1"/>
  <c r="O1226" i="20" s="1"/>
  <c r="C496" i="20"/>
  <c r="C932" i="20"/>
  <c r="C758" i="20"/>
  <c r="C281" i="20"/>
  <c r="C194" i="20"/>
  <c r="C369" i="20"/>
  <c r="C1238" i="20"/>
  <c r="C977" i="20"/>
  <c r="C457" i="20"/>
  <c r="C1152" i="20"/>
  <c r="C582" i="20"/>
  <c r="BB531" i="20" s="1"/>
  <c r="BB1226" i="20" s="1"/>
  <c r="C1107" i="20"/>
  <c r="C149" i="20"/>
  <c r="C237" i="20"/>
  <c r="C889" i="20"/>
  <c r="C1020" i="20"/>
  <c r="C664" i="20"/>
  <c r="C715" i="20"/>
  <c r="C412" i="20"/>
  <c r="C1064" i="20"/>
  <c r="C803" i="20"/>
  <c r="C1277" i="20"/>
  <c r="D1324" i="20"/>
  <c r="D981" i="20"/>
  <c r="D629" i="20"/>
  <c r="D285" i="20"/>
  <c r="D1363" i="20"/>
  <c r="D1024" i="20"/>
  <c r="D668" i="20"/>
  <c r="D807" i="20"/>
  <c r="D241" i="20"/>
  <c r="D850" i="20"/>
  <c r="D461" i="20"/>
  <c r="D893" i="20"/>
  <c r="D1068" i="20"/>
  <c r="D1111" i="20"/>
  <c r="D1195" i="20"/>
  <c r="D547" i="20"/>
  <c r="S532" i="20" s="1"/>
  <c r="S1227" i="20" s="1"/>
  <c r="D328" i="20"/>
  <c r="D1281" i="20"/>
  <c r="D719" i="20"/>
  <c r="D416" i="20"/>
  <c r="D936" i="20"/>
  <c r="D762" i="20"/>
  <c r="D1242" i="20"/>
  <c r="D1156" i="20"/>
  <c r="D373" i="20"/>
  <c r="D198" i="20"/>
  <c r="D586" i="20"/>
  <c r="BF532" i="20" s="1"/>
  <c r="BF1227" i="20" s="1"/>
  <c r="D110" i="20"/>
  <c r="D500" i="20"/>
  <c r="D153" i="20"/>
  <c r="D1785" i="19"/>
  <c r="D1438" i="19"/>
  <c r="D1828" i="19"/>
  <c r="D1527" i="19"/>
  <c r="D1231" i="19"/>
  <c r="D1867" i="19"/>
  <c r="D1570" i="19"/>
  <c r="D1270" i="19"/>
  <c r="D845" i="19"/>
  <c r="D501" i="19"/>
  <c r="D1484" i="19"/>
  <c r="D1183" i="19"/>
  <c r="D1015" i="19"/>
  <c r="D117" i="19"/>
  <c r="D1746" i="19"/>
  <c r="D1698" i="19"/>
  <c r="D1659" i="19"/>
  <c r="D1613" i="19"/>
  <c r="D1399" i="19"/>
  <c r="D1355" i="19"/>
  <c r="D1316" i="19"/>
  <c r="D672" i="19"/>
  <c r="D160" i="19"/>
  <c r="D629" i="19"/>
  <c r="D246" i="19"/>
  <c r="D1101" i="19"/>
  <c r="D1058" i="19"/>
  <c r="D965" i="19"/>
  <c r="D759" i="19"/>
  <c r="D540" i="19"/>
  <c r="D1144" i="19"/>
  <c r="D926" i="19"/>
  <c r="D715" i="19"/>
  <c r="D203" i="19"/>
  <c r="D456" i="19"/>
  <c r="D884" i="19"/>
  <c r="D70" i="19"/>
  <c r="D417" i="19"/>
  <c r="D798" i="19"/>
  <c r="D586" i="19"/>
  <c r="D332" i="19"/>
  <c r="AE305" i="19" s="1"/>
  <c r="D371" i="19"/>
  <c r="BR305" i="19" s="1"/>
  <c r="D285" i="19"/>
  <c r="C1299" i="20"/>
  <c r="C954" i="20"/>
  <c r="C604" i="20"/>
  <c r="BX531" i="20" s="1"/>
  <c r="BX1226" i="20" s="1"/>
  <c r="C1086" i="20"/>
  <c r="C565" i="20"/>
  <c r="AK531" i="20" s="1"/>
  <c r="AK1226" i="20" s="1"/>
  <c r="C1129" i="20"/>
  <c r="C216" i="20"/>
  <c r="C1174" i="20"/>
  <c r="C1342" i="20"/>
  <c r="C1213" i="20"/>
  <c r="C1381" i="20"/>
  <c r="C1260" i="20"/>
  <c r="C391" i="20"/>
  <c r="C303" i="20"/>
  <c r="C171" i="20"/>
  <c r="C647" i="20"/>
  <c r="C868" i="20"/>
  <c r="C686" i="20"/>
  <c r="C1042" i="20"/>
  <c r="C737" i="20"/>
  <c r="C825" i="20"/>
  <c r="C518" i="20"/>
  <c r="C128" i="20"/>
  <c r="C259" i="20"/>
  <c r="C911" i="20"/>
  <c r="C780" i="20"/>
  <c r="C346" i="20"/>
  <c r="C434" i="20"/>
  <c r="C479" i="20"/>
  <c r="C999" i="20"/>
  <c r="C1811" i="19"/>
  <c r="C1084" i="19"/>
  <c r="C742" i="19"/>
  <c r="C400" i="19"/>
  <c r="C523" i="19"/>
  <c r="C998" i="19"/>
  <c r="C354" i="19"/>
  <c r="BA304" i="19" s="1"/>
  <c r="C186" i="19"/>
  <c r="C828" i="19"/>
  <c r="C1850" i="19"/>
  <c r="C1768" i="19"/>
  <c r="C1729" i="19"/>
  <c r="C1681" i="19"/>
  <c r="C1642" i="19"/>
  <c r="C1596" i="19"/>
  <c r="C1553" i="19"/>
  <c r="C1510" i="19"/>
  <c r="C1467" i="19"/>
  <c r="C1421" i="19"/>
  <c r="C1382" i="19"/>
  <c r="C1338" i="19"/>
  <c r="C781" i="19"/>
  <c r="C1166" i="19"/>
  <c r="C100" i="19"/>
  <c r="C867" i="19"/>
  <c r="C612" i="19"/>
  <c r="C569" i="19"/>
  <c r="C143" i="19"/>
  <c r="C698" i="19"/>
  <c r="C1127" i="19"/>
  <c r="C229" i="19"/>
  <c r="C53" i="19"/>
  <c r="C1253" i="19"/>
  <c r="C1041" i="19"/>
  <c r="C439" i="19"/>
  <c r="C1214" i="19"/>
  <c r="C1299" i="19"/>
  <c r="C484" i="19"/>
  <c r="C948" i="19"/>
  <c r="C909" i="19"/>
  <c r="C315" i="19"/>
  <c r="N304" i="19" s="1"/>
  <c r="C655" i="19"/>
  <c r="C268" i="19"/>
  <c r="C1150" i="19"/>
  <c r="C804" i="19"/>
  <c r="C462" i="19"/>
  <c r="C1107" i="19"/>
  <c r="C252" i="19"/>
  <c r="C932" i="19"/>
  <c r="C1064" i="19"/>
  <c r="C890" i="19"/>
  <c r="C1619" i="19"/>
  <c r="C1576" i="19"/>
  <c r="C1873" i="19"/>
  <c r="C1834" i="19"/>
  <c r="C1791" i="19"/>
  <c r="C1752" i="19"/>
  <c r="C1704" i="19"/>
  <c r="C1665" i="19"/>
  <c r="C1533" i="19"/>
  <c r="C1490" i="19"/>
  <c r="C851" i="19"/>
  <c r="C423" i="19"/>
  <c r="C1276" i="19"/>
  <c r="C635" i="19"/>
  <c r="C123" i="19"/>
  <c r="C1444" i="19"/>
  <c r="C592" i="19"/>
  <c r="C377" i="19"/>
  <c r="BX304" i="19" s="1"/>
  <c r="C1322" i="19"/>
  <c r="C1237" i="19"/>
  <c r="C678" i="19"/>
  <c r="C166" i="19"/>
  <c r="C291" i="19"/>
  <c r="C1361" i="19"/>
  <c r="C1189" i="19"/>
  <c r="C1405" i="19"/>
  <c r="C1021" i="19"/>
  <c r="C209" i="19"/>
  <c r="C971" i="19"/>
  <c r="C721" i="19"/>
  <c r="C338" i="19"/>
  <c r="AK304" i="19" s="1"/>
  <c r="C765" i="19"/>
  <c r="C546" i="19"/>
  <c r="C507" i="19"/>
  <c r="C76" i="19"/>
  <c r="D1074" i="20"/>
  <c r="D725" i="20"/>
  <c r="D379" i="20"/>
  <c r="D1117" i="20"/>
  <c r="D768" i="20"/>
  <c r="D1248" i="20"/>
  <c r="D1287" i="20"/>
  <c r="D291" i="20"/>
  <c r="D1330" i="20"/>
  <c r="D1369" i="20"/>
  <c r="D116" i="20"/>
  <c r="D1162" i="20"/>
  <c r="D987" i="20"/>
  <c r="D204" i="20"/>
  <c r="D856" i="20"/>
  <c r="D592" i="20"/>
  <c r="BL532" i="20" s="1"/>
  <c r="BL1227" i="20" s="1"/>
  <c r="D674" i="20"/>
  <c r="D553" i="20"/>
  <c r="Y532" i="20" s="1"/>
  <c r="Y1227" i="20" s="1"/>
  <c r="D942" i="20"/>
  <c r="D506" i="20"/>
  <c r="D1030" i="20"/>
  <c r="D1201" i="20"/>
  <c r="D899" i="20"/>
  <c r="D334" i="20"/>
  <c r="D159" i="20"/>
  <c r="D635" i="20"/>
  <c r="D422" i="20"/>
  <c r="D247" i="20"/>
  <c r="D813" i="20"/>
  <c r="D467" i="20"/>
  <c r="D1731" i="19"/>
  <c r="D1384" i="19"/>
  <c r="D1683" i="19"/>
  <c r="D1129" i="19"/>
  <c r="D783" i="19"/>
  <c r="D441" i="19"/>
  <c r="D571" i="19"/>
  <c r="D55" i="19"/>
  <c r="D1043" i="19"/>
  <c r="D402" i="19"/>
  <c r="D869" i="19"/>
  <c r="D102" i="19"/>
  <c r="D1000" i="19"/>
  <c r="D830" i="19"/>
  <c r="D188" i="19"/>
  <c r="D1086" i="19"/>
  <c r="D911" i="19"/>
  <c r="D657" i="19"/>
  <c r="D1168" i="19"/>
  <c r="D231" i="19"/>
  <c r="D744" i="19"/>
  <c r="D1301" i="19"/>
  <c r="D1770" i="19"/>
  <c r="D1423" i="19"/>
  <c r="D614" i="19"/>
  <c r="D1644" i="19"/>
  <c r="D1340" i="19"/>
  <c r="D1598" i="19"/>
  <c r="D356" i="19"/>
  <c r="BC305" i="19" s="1"/>
  <c r="D950" i="19"/>
  <c r="D1813" i="19"/>
  <c r="D1469" i="19"/>
  <c r="D1216" i="19"/>
  <c r="D486" i="19"/>
  <c r="D270" i="19"/>
  <c r="D1852" i="19"/>
  <c r="D1555" i="19"/>
  <c r="D700" i="19"/>
  <c r="D1255" i="19"/>
  <c r="D145" i="19"/>
  <c r="D1512" i="19"/>
  <c r="D525" i="19"/>
  <c r="D317" i="19"/>
  <c r="P305" i="19" s="1"/>
  <c r="D1100" i="20"/>
  <c r="D751" i="20"/>
  <c r="D405" i="20"/>
  <c r="D1145" i="20"/>
  <c r="D796" i="20"/>
  <c r="D925" i="20"/>
  <c r="D970" i="20"/>
  <c r="D274" i="20"/>
  <c r="D1013" i="20"/>
  <c r="D1184" i="20"/>
  <c r="D1057" i="20"/>
  <c r="D1231" i="20"/>
  <c r="D99" i="20"/>
  <c r="D1313" i="20"/>
  <c r="D142" i="20"/>
  <c r="D575" i="20"/>
  <c r="AU532" i="20" s="1"/>
  <c r="AU1227" i="20" s="1"/>
  <c r="D618" i="20"/>
  <c r="D317" i="20"/>
  <c r="D839" i="20"/>
  <c r="D657" i="20"/>
  <c r="D1270" i="20"/>
  <c r="D489" i="20"/>
  <c r="D1352" i="20"/>
  <c r="D882" i="20"/>
  <c r="D708" i="20"/>
  <c r="D362" i="20"/>
  <c r="D450" i="20"/>
  <c r="D187" i="20"/>
  <c r="D536" i="20"/>
  <c r="H532" i="20" s="1"/>
  <c r="H1227" i="20" s="1"/>
  <c r="D230" i="20"/>
  <c r="D1692" i="19"/>
  <c r="D1349" i="19"/>
  <c r="D1393" i="19"/>
  <c r="D1740" i="19"/>
  <c r="D1432" i="19"/>
  <c r="D1095" i="19"/>
  <c r="D753" i="19"/>
  <c r="D411" i="19"/>
  <c r="D580" i="19"/>
  <c r="D1052" i="19"/>
  <c r="D878" i="19"/>
  <c r="D64" i="19"/>
  <c r="D1009" i="19"/>
  <c r="D839" i="19"/>
  <c r="D154" i="19"/>
  <c r="D111" i="19"/>
  <c r="D1225" i="19"/>
  <c r="D240" i="19"/>
  <c r="D623" i="19"/>
  <c r="D1861" i="19"/>
  <c r="D1822" i="19"/>
  <c r="D1779" i="19"/>
  <c r="D1653" i="19"/>
  <c r="D1607" i="19"/>
  <c r="D1564" i="19"/>
  <c r="D1521" i="19"/>
  <c r="D1478" i="19"/>
  <c r="D666" i="19"/>
  <c r="D1177" i="19"/>
  <c r="D709" i="19"/>
  <c r="D365" i="19"/>
  <c r="BL305" i="19" s="1"/>
  <c r="D495" i="19"/>
  <c r="D197" i="19"/>
  <c r="D959" i="19"/>
  <c r="D920" i="19"/>
  <c r="D534" i="19"/>
  <c r="D450" i="19"/>
  <c r="D1310" i="19"/>
  <c r="D279" i="19"/>
  <c r="D326" i="19"/>
  <c r="Y305" i="19" s="1"/>
  <c r="D1138" i="19"/>
  <c r="D792" i="19"/>
  <c r="D1264" i="19"/>
  <c r="C1837" i="19"/>
  <c r="C1536" i="19"/>
  <c r="C1240" i="19"/>
  <c r="C1024" i="19"/>
  <c r="C681" i="19"/>
  <c r="C1876" i="19"/>
  <c r="C1579" i="19"/>
  <c r="C1279" i="19"/>
  <c r="C510" i="19"/>
  <c r="C126" i="19"/>
  <c r="C1153" i="19"/>
  <c r="C1110" i="19"/>
  <c r="C465" i="19"/>
  <c r="C1794" i="19"/>
  <c r="C1493" i="19"/>
  <c r="C1364" i="19"/>
  <c r="C212" i="19"/>
  <c r="C893" i="19"/>
  <c r="C341" i="19"/>
  <c r="AN304" i="19" s="1"/>
  <c r="C79" i="19"/>
  <c r="C854" i="19"/>
  <c r="C255" i="19"/>
  <c r="C935" i="19"/>
  <c r="C1325" i="19"/>
  <c r="C807" i="19"/>
  <c r="C595" i="19"/>
  <c r="C1668" i="19"/>
  <c r="C1622" i="19"/>
  <c r="C1408" i="19"/>
  <c r="C638" i="19"/>
  <c r="C169" i="19"/>
  <c r="C294" i="19"/>
  <c r="C1067" i="19"/>
  <c r="C974" i="19"/>
  <c r="C768" i="19"/>
  <c r="C1707" i="19"/>
  <c r="C549" i="19"/>
  <c r="C1192" i="19"/>
  <c r="C1447" i="19"/>
  <c r="C380" i="19"/>
  <c r="CA304" i="19" s="1"/>
  <c r="C426" i="19"/>
  <c r="C724" i="19"/>
  <c r="C1755" i="19"/>
  <c r="D1617" i="19"/>
  <c r="D1274" i="19"/>
  <c r="D1019" i="19"/>
  <c r="D676" i="19"/>
  <c r="D763" i="19"/>
  <c r="D289" i="19"/>
  <c r="D590" i="19"/>
  <c r="D1062" i="19"/>
  <c r="D421" i="19"/>
  <c r="D336" i="19"/>
  <c r="AI305" i="19" s="1"/>
  <c r="D375" i="19"/>
  <c r="BV305" i="19" s="1"/>
  <c r="D74" i="19"/>
  <c r="D1442" i="19"/>
  <c r="D633" i="19"/>
  <c r="D250" i="19"/>
  <c r="D802" i="19"/>
  <c r="D1403" i="19"/>
  <c r="D1320" i="19"/>
  <c r="D969" i="19"/>
  <c r="D1832" i="19"/>
  <c r="D1789" i="19"/>
  <c r="D1750" i="19"/>
  <c r="D1702" i="19"/>
  <c r="D1663" i="19"/>
  <c r="D1531" i="19"/>
  <c r="D1488" i="19"/>
  <c r="D1359" i="19"/>
  <c r="D849" i="19"/>
  <c r="D1574" i="19"/>
  <c r="D1187" i="19"/>
  <c r="D888" i="19"/>
  <c r="D1871" i="19"/>
  <c r="D719" i="19"/>
  <c r="D1105" i="19"/>
  <c r="D544" i="19"/>
  <c r="D505" i="19"/>
  <c r="D1148" i="19"/>
  <c r="D164" i="19"/>
  <c r="D930" i="19"/>
  <c r="D460" i="19"/>
  <c r="D1235" i="19"/>
  <c r="D207" i="19"/>
  <c r="D121" i="19"/>
  <c r="D1108" i="20"/>
  <c r="D759" i="20"/>
  <c r="D413" i="20"/>
  <c r="D1153" i="20"/>
  <c r="D804" i="20"/>
  <c r="D1192" i="20"/>
  <c r="D1065" i="20"/>
  <c r="D282" i="20"/>
  <c r="D1239" i="20"/>
  <c r="D1278" i="20"/>
  <c r="D1321" i="20"/>
  <c r="D1360" i="20"/>
  <c r="D107" i="20"/>
  <c r="D150" i="20"/>
  <c r="D716" i="20"/>
  <c r="D497" i="20"/>
  <c r="D933" i="20"/>
  <c r="D370" i="20"/>
  <c r="D978" i="20"/>
  <c r="D238" i="20"/>
  <c r="D847" i="20"/>
  <c r="D626" i="20"/>
  <c r="D544" i="20"/>
  <c r="P532" i="20" s="1"/>
  <c r="P1227" i="20" s="1"/>
  <c r="D458" i="20"/>
  <c r="D325" i="20"/>
  <c r="D665" i="20"/>
  <c r="D583" i="20"/>
  <c r="BC532" i="20" s="1"/>
  <c r="BC1227" i="20" s="1"/>
  <c r="D1021" i="20"/>
  <c r="D890" i="20"/>
  <c r="D195" i="20"/>
  <c r="C1745" i="19"/>
  <c r="C1437" i="19"/>
  <c r="C1100" i="19"/>
  <c r="C758" i="19"/>
  <c r="C416" i="19"/>
  <c r="C1784" i="19"/>
  <c r="C1483" i="19"/>
  <c r="C1143" i="19"/>
  <c r="C500" i="19"/>
  <c r="C964" i="19"/>
  <c r="C202" i="19"/>
  <c r="C797" i="19"/>
  <c r="C1866" i="19"/>
  <c r="C1697" i="19"/>
  <c r="C1658" i="19"/>
  <c r="C1612" i="19"/>
  <c r="C1569" i="19"/>
  <c r="C1526" i="19"/>
  <c r="C1315" i="19"/>
  <c r="C925" i="19"/>
  <c r="C1398" i="19"/>
  <c r="C714" i="19"/>
  <c r="C331" i="19"/>
  <c r="AD304" i="19" s="1"/>
  <c r="C69" i="19"/>
  <c r="C1182" i="19"/>
  <c r="C455" i="19"/>
  <c r="C1354" i="19"/>
  <c r="C671" i="19"/>
  <c r="C1057" i="19"/>
  <c r="C1014" i="19"/>
  <c r="C1269" i="19"/>
  <c r="C370" i="19"/>
  <c r="BQ304" i="19" s="1"/>
  <c r="C1827" i="19"/>
  <c r="C1230" i="19"/>
  <c r="C585" i="19"/>
  <c r="C116" i="19"/>
  <c r="C883" i="19"/>
  <c r="C844" i="19"/>
  <c r="C245" i="19"/>
  <c r="C628" i="19"/>
  <c r="C284" i="19"/>
  <c r="C159" i="19"/>
  <c r="C539" i="19"/>
  <c r="D1124" i="20"/>
  <c r="D775" i="20"/>
  <c r="D429" i="20"/>
  <c r="D1169" i="20"/>
  <c r="D820" i="20"/>
  <c r="D513" i="20"/>
  <c r="D681" i="20"/>
  <c r="D123" i="20"/>
  <c r="D906" i="20"/>
  <c r="D166" i="20"/>
  <c r="D1294" i="20"/>
  <c r="D560" i="20"/>
  <c r="AF532" i="20" s="1"/>
  <c r="AF1227" i="20" s="1"/>
  <c r="D732" i="20"/>
  <c r="D1376" i="20"/>
  <c r="D341" i="20"/>
  <c r="D254" i="20"/>
  <c r="D949" i="20"/>
  <c r="D1081" i="20"/>
  <c r="D1255" i="20"/>
  <c r="D1337" i="20"/>
  <c r="D1208" i="20"/>
  <c r="D1037" i="20"/>
  <c r="D642" i="20"/>
  <c r="D474" i="20"/>
  <c r="D386" i="20"/>
  <c r="D211" i="20"/>
  <c r="D298" i="20"/>
  <c r="D599" i="20"/>
  <c r="BS532" i="20" s="1"/>
  <c r="BS1227" i="20" s="1"/>
  <c r="D863" i="20"/>
  <c r="D994" i="20"/>
  <c r="C1066" i="19"/>
  <c r="C723" i="19"/>
  <c r="C379" i="19"/>
  <c r="BZ304" i="19" s="1"/>
  <c r="C1492" i="19"/>
  <c r="C1191" i="19"/>
  <c r="C1152" i="19"/>
  <c r="C509" i="19"/>
  <c r="C973" i="19"/>
  <c r="C168" i="19"/>
  <c r="C806" i="19"/>
  <c r="C767" i="19"/>
  <c r="C892" i="19"/>
  <c r="C464" i="19"/>
  <c r="C340" i="19"/>
  <c r="AM304" i="19" s="1"/>
  <c r="C78" i="19"/>
  <c r="C1239" i="19"/>
  <c r="C680" i="19"/>
  <c r="C637" i="19"/>
  <c r="C425" i="19"/>
  <c r="C1875" i="19"/>
  <c r="C1836" i="19"/>
  <c r="C1793" i="19"/>
  <c r="C1754" i="19"/>
  <c r="C1706" i="19"/>
  <c r="C1667" i="19"/>
  <c r="C1621" i="19"/>
  <c r="C1578" i="19"/>
  <c r="C1535" i="19"/>
  <c r="C1446" i="19"/>
  <c r="C1278" i="19"/>
  <c r="C594" i="19"/>
  <c r="C125" i="19"/>
  <c r="C1363" i="19"/>
  <c r="C1407" i="19"/>
  <c r="C1023" i="19"/>
  <c r="C853" i="19"/>
  <c r="C293" i="19"/>
  <c r="C1324" i="19"/>
  <c r="C211" i="19"/>
  <c r="C1109" i="19"/>
  <c r="C934" i="19"/>
  <c r="C548" i="19"/>
  <c r="C254" i="19"/>
  <c r="C943" i="19"/>
  <c r="C607" i="19"/>
  <c r="C1079" i="19"/>
  <c r="C904" i="19"/>
  <c r="C48" i="19"/>
  <c r="C737" i="19"/>
  <c r="C693" i="19"/>
  <c r="C1209" i="19"/>
  <c r="C776" i="19"/>
  <c r="C1333" i="19"/>
  <c r="C518" i="19"/>
  <c r="C181" i="19"/>
  <c r="C993" i="19"/>
  <c r="C1248" i="19"/>
  <c r="C310" i="19"/>
  <c r="I304" i="19" s="1"/>
  <c r="C479" i="19"/>
  <c r="C862" i="19"/>
  <c r="C650" i="19"/>
  <c r="C1036" i="19"/>
  <c r="C1676" i="19"/>
  <c r="C1377" i="19"/>
  <c r="C1637" i="19"/>
  <c r="C434" i="19"/>
  <c r="C395" i="19"/>
  <c r="C1591" i="19"/>
  <c r="C1161" i="19"/>
  <c r="C138" i="19"/>
  <c r="C95" i="19"/>
  <c r="C1763" i="19"/>
  <c r="C823" i="19"/>
  <c r="C1724" i="19"/>
  <c r="C1462" i="19"/>
  <c r="C1548" i="19"/>
  <c r="C1122" i="19"/>
  <c r="C263" i="19"/>
  <c r="C224" i="19"/>
  <c r="C349" i="19"/>
  <c r="AV304" i="19" s="1"/>
  <c r="C1845" i="19"/>
  <c r="C1416" i="19"/>
  <c r="C1505" i="19"/>
  <c r="C564" i="19"/>
  <c r="C1294" i="19"/>
  <c r="C1806" i="19"/>
  <c r="C1108" i="19"/>
  <c r="C766" i="19"/>
  <c r="C424" i="19"/>
  <c r="C805" i="19"/>
  <c r="C636" i="19"/>
  <c r="C210" i="19"/>
  <c r="C463" i="19"/>
  <c r="C1238" i="19"/>
  <c r="C679" i="19"/>
  <c r="C1874" i="19"/>
  <c r="C1705" i="19"/>
  <c r="C1666" i="19"/>
  <c r="C1620" i="19"/>
  <c r="C1577" i="19"/>
  <c r="C1534" i="19"/>
  <c r="C1835" i="19"/>
  <c r="C1792" i="19"/>
  <c r="C1753" i="19"/>
  <c r="C1491" i="19"/>
  <c r="C852" i="19"/>
  <c r="C253" i="19"/>
  <c r="C1277" i="19"/>
  <c r="C124" i="19"/>
  <c r="C378" i="19"/>
  <c r="BY304" i="19" s="1"/>
  <c r="C339" i="19"/>
  <c r="AL304" i="19" s="1"/>
  <c r="C1151" i="19"/>
  <c r="C167" i="19"/>
  <c r="C292" i="19"/>
  <c r="C1065" i="19"/>
  <c r="C891" i="19"/>
  <c r="C933" i="19"/>
  <c r="C593" i="19"/>
  <c r="C1406" i="19"/>
  <c r="C1022" i="19"/>
  <c r="C77" i="19"/>
  <c r="C722" i="19"/>
  <c r="C1362" i="19"/>
  <c r="C972" i="19"/>
  <c r="C1445" i="19"/>
  <c r="C1323" i="19"/>
  <c r="C508" i="19"/>
  <c r="C547" i="19"/>
  <c r="C1190" i="19"/>
  <c r="D1769" i="19"/>
  <c r="D1422" i="19"/>
  <c r="D1597" i="19"/>
  <c r="D1300" i="19"/>
  <c r="D1643" i="19"/>
  <c r="D1339" i="19"/>
  <c r="D829" i="19"/>
  <c r="D485" i="19"/>
  <c r="D868" i="19"/>
  <c r="D101" i="19"/>
  <c r="D699" i="19"/>
  <c r="D524" i="19"/>
  <c r="D144" i="19"/>
  <c r="D1851" i="19"/>
  <c r="D1812" i="19"/>
  <c r="D1554" i="19"/>
  <c r="D1511" i="19"/>
  <c r="D1468" i="19"/>
  <c r="D1254" i="19"/>
  <c r="D1215" i="19"/>
  <c r="D1167" i="19"/>
  <c r="D656" i="19"/>
  <c r="D230" i="19"/>
  <c r="D1383" i="19"/>
  <c r="D440" i="19"/>
  <c r="D401" i="19"/>
  <c r="D1730" i="19"/>
  <c r="D1682" i="19"/>
  <c r="D1128" i="19"/>
  <c r="D1085" i="19"/>
  <c r="D1042" i="19"/>
  <c r="D613" i="19"/>
  <c r="D999" i="19"/>
  <c r="D355" i="19"/>
  <c r="BB305" i="19" s="1"/>
  <c r="D54" i="19"/>
  <c r="D782" i="19"/>
  <c r="D570" i="19"/>
  <c r="D949" i="19"/>
  <c r="D743" i="19"/>
  <c r="D910" i="19"/>
  <c r="D187" i="19"/>
  <c r="D316" i="19"/>
  <c r="O305" i="19" s="1"/>
  <c r="D269" i="19"/>
  <c r="C1317" i="20"/>
  <c r="C974" i="20"/>
  <c r="C622" i="20"/>
  <c r="C661" i="20"/>
  <c r="C540" i="20"/>
  <c r="L531" i="20" s="1"/>
  <c r="L1226" i="20" s="1"/>
  <c r="C234" i="20"/>
  <c r="C712" i="20"/>
  <c r="C800" i="20"/>
  <c r="C1017" i="20"/>
  <c r="C886" i="20"/>
  <c r="C191" i="20"/>
  <c r="C1149" i="20"/>
  <c r="C454" i="20"/>
  <c r="C1235" i="20"/>
  <c r="C103" i="20"/>
  <c r="C321" i="20"/>
  <c r="C929" i="20"/>
  <c r="C1104" i="20"/>
  <c r="C409" i="20"/>
  <c r="C493" i="20"/>
  <c r="C755" i="20"/>
  <c r="C146" i="20"/>
  <c r="C278" i="20"/>
  <c r="C1356" i="20"/>
  <c r="C1061" i="20"/>
  <c r="C579" i="20"/>
  <c r="AY531" i="20" s="1"/>
  <c r="AY1226" i="20" s="1"/>
  <c r="C1188" i="20"/>
  <c r="C1274" i="20"/>
  <c r="C366" i="20"/>
  <c r="C843" i="20"/>
  <c r="C1385" i="19"/>
  <c r="C951" i="19"/>
  <c r="C615" i="19"/>
  <c r="C1732" i="19"/>
  <c r="C1424" i="19"/>
  <c r="C745" i="19"/>
  <c r="C572" i="19"/>
  <c r="C56" i="19"/>
  <c r="C1044" i="19"/>
  <c r="C403" i="19"/>
  <c r="C1001" i="19"/>
  <c r="C357" i="19"/>
  <c r="BD304" i="19" s="1"/>
  <c r="C1853" i="19"/>
  <c r="C1814" i="19"/>
  <c r="C1771" i="19"/>
  <c r="C1684" i="19"/>
  <c r="C1645" i="19"/>
  <c r="C1599" i="19"/>
  <c r="C1556" i="19"/>
  <c r="C1513" i="19"/>
  <c r="C1470" i="19"/>
  <c r="C1302" i="19"/>
  <c r="C1130" i="19"/>
  <c r="C701" i="19"/>
  <c r="C487" i="19"/>
  <c r="C318" i="19"/>
  <c r="Q304" i="19" s="1"/>
  <c r="C1087" i="19"/>
  <c r="C912" i="19"/>
  <c r="C870" i="19"/>
  <c r="C658" i="19"/>
  <c r="C103" i="19"/>
  <c r="C1169" i="19"/>
  <c r="C442" i="19"/>
  <c r="C232" i="19"/>
  <c r="C831" i="19"/>
  <c r="C1217" i="19"/>
  <c r="C784" i="19"/>
  <c r="C271" i="19"/>
  <c r="C1256" i="19"/>
  <c r="C526" i="19"/>
  <c r="C146" i="19"/>
  <c r="C1341" i="19"/>
  <c r="C189" i="19"/>
  <c r="D1609" i="19"/>
  <c r="D1266" i="19"/>
  <c r="D1863" i="19"/>
  <c r="D1566" i="19"/>
  <c r="D1011" i="19"/>
  <c r="D668" i="19"/>
  <c r="D1097" i="19"/>
  <c r="D452" i="19"/>
  <c r="D281" i="19"/>
  <c r="D922" i="19"/>
  <c r="D755" i="19"/>
  <c r="D328" i="19"/>
  <c r="AA305" i="19" s="1"/>
  <c r="D711" i="19"/>
  <c r="D66" i="19"/>
  <c r="D1179" i="19"/>
  <c r="D880" i="19"/>
  <c r="D1351" i="19"/>
  <c r="D113" i="19"/>
  <c r="D1227" i="19"/>
  <c r="D413" i="19"/>
  <c r="D625" i="19"/>
  <c r="D1395" i="19"/>
  <c r="D1140" i="19"/>
  <c r="D1523" i="19"/>
  <c r="D367" i="19"/>
  <c r="BN305" i="19" s="1"/>
  <c r="D1824" i="19"/>
  <c r="D1480" i="19"/>
  <c r="D1781" i="19"/>
  <c r="D536" i="19"/>
  <c r="D1434" i="19"/>
  <c r="D961" i="19"/>
  <c r="D582" i="19"/>
  <c r="D1742" i="19"/>
  <c r="D1312" i="19"/>
  <c r="D156" i="19"/>
  <c r="D1694" i="19"/>
  <c r="D242" i="19"/>
  <c r="D1054" i="19"/>
  <c r="D199" i="19"/>
  <c r="D497" i="19"/>
  <c r="D1655" i="19"/>
  <c r="D794" i="19"/>
  <c r="D841" i="19"/>
  <c r="C1267" i="19"/>
  <c r="C842" i="19"/>
  <c r="C498" i="19"/>
  <c r="C1610" i="19"/>
  <c r="C1313" i="19"/>
  <c r="C626" i="19"/>
  <c r="C1098" i="19"/>
  <c r="C453" i="19"/>
  <c r="C282" i="19"/>
  <c r="C923" i="19"/>
  <c r="C1055" i="19"/>
  <c r="C881" i="19"/>
  <c r="C200" i="19"/>
  <c r="C1180" i="19"/>
  <c r="C669" i="19"/>
  <c r="C1352" i="19"/>
  <c r="C114" i="19"/>
  <c r="C243" i="19"/>
  <c r="C712" i="19"/>
  <c r="C1567" i="19"/>
  <c r="C1864" i="19"/>
  <c r="C1524" i="19"/>
  <c r="C414" i="19"/>
  <c r="C368" i="19"/>
  <c r="BO304" i="19" s="1"/>
  <c r="C67" i="19"/>
  <c r="C1825" i="19"/>
  <c r="C1481" i="19"/>
  <c r="C1782" i="19"/>
  <c r="C1435" i="19"/>
  <c r="C1228" i="19"/>
  <c r="C962" i="19"/>
  <c r="C583" i="19"/>
  <c r="C329" i="19"/>
  <c r="AB304" i="19" s="1"/>
  <c r="C1012" i="19"/>
  <c r="C795" i="19"/>
  <c r="C1695" i="19"/>
  <c r="C1656" i="19"/>
  <c r="C1743" i="19"/>
  <c r="C1396" i="19"/>
  <c r="C1141" i="19"/>
  <c r="C756" i="19"/>
  <c r="C157" i="19"/>
  <c r="C537" i="19"/>
  <c r="C1341" i="20"/>
  <c r="C998" i="20"/>
  <c r="C646" i="20"/>
  <c r="C1173" i="20"/>
  <c r="C478" i="20"/>
  <c r="C1212" i="20"/>
  <c r="C258" i="20"/>
  <c r="C1380" i="20"/>
  <c r="C1259" i="20"/>
  <c r="C1298" i="20"/>
  <c r="C302" i="20"/>
  <c r="C603" i="20"/>
  <c r="BW531" i="20" s="1"/>
  <c r="BW1226" i="20" s="1"/>
  <c r="C867" i="20"/>
  <c r="C685" i="20"/>
  <c r="C390" i="20"/>
  <c r="C1041" i="20"/>
  <c r="C1128" i="20"/>
  <c r="C736" i="20"/>
  <c r="C215" i="20"/>
  <c r="C910" i="20"/>
  <c r="C564" i="20"/>
  <c r="AJ531" i="20" s="1"/>
  <c r="AJ1226" i="20" s="1"/>
  <c r="C170" i="20"/>
  <c r="C345" i="20"/>
  <c r="C127" i="20"/>
  <c r="C1085" i="20"/>
  <c r="C433" i="20"/>
  <c r="C953" i="20"/>
  <c r="C779" i="20"/>
  <c r="C517" i="20"/>
  <c r="C824" i="20"/>
  <c r="C1640" i="19"/>
  <c r="C1336" i="19"/>
  <c r="C826" i="19"/>
  <c r="C482" i="19"/>
  <c r="C1679" i="19"/>
  <c r="C1380" i="19"/>
  <c r="C1594" i="19"/>
  <c r="C1297" i="19"/>
  <c r="C1251" i="19"/>
  <c r="C1848" i="19"/>
  <c r="C1809" i="19"/>
  <c r="C1766" i="19"/>
  <c r="C1727" i="19"/>
  <c r="C1551" i="19"/>
  <c r="C1508" i="19"/>
  <c r="C1465" i="19"/>
  <c r="C1419" i="19"/>
  <c r="C1212" i="19"/>
  <c r="C1164" i="19"/>
  <c r="C1125" i="19"/>
  <c r="C266" i="19"/>
  <c r="C946" i="19"/>
  <c r="C1082" i="19"/>
  <c r="C907" i="19"/>
  <c r="C610" i="19"/>
  <c r="C398" i="19"/>
  <c r="C141" i="19"/>
  <c r="C779" i="19"/>
  <c r="C567" i="19"/>
  <c r="C352" i="19"/>
  <c r="AY304" i="19" s="1"/>
  <c r="C740" i="19"/>
  <c r="C51" i="19"/>
  <c r="C653" i="19"/>
  <c r="C227" i="19"/>
  <c r="C1039" i="19"/>
  <c r="C865" i="19"/>
  <c r="C184" i="19"/>
  <c r="C696" i="19"/>
  <c r="C437" i="19"/>
  <c r="C996" i="19"/>
  <c r="C98" i="19"/>
  <c r="C313" i="19"/>
  <c r="L304" i="19" s="1"/>
  <c r="C521" i="19"/>
  <c r="C1109" i="20"/>
  <c r="C760" i="20"/>
  <c r="C1154" i="20"/>
  <c r="C1022" i="20"/>
  <c r="C1193" i="20"/>
  <c r="C1066" i="20"/>
  <c r="C283" i="20"/>
  <c r="C1240" i="20"/>
  <c r="C1279" i="20"/>
  <c r="C1322" i="20"/>
  <c r="C1361" i="20"/>
  <c r="C891" i="20"/>
  <c r="C151" i="20"/>
  <c r="C717" i="20"/>
  <c r="C498" i="20"/>
  <c r="C805" i="20"/>
  <c r="C196" i="20"/>
  <c r="C371" i="20"/>
  <c r="C627" i="20"/>
  <c r="C848" i="20"/>
  <c r="C108" i="20"/>
  <c r="C666" i="20"/>
  <c r="C979" i="20"/>
  <c r="C545" i="20"/>
  <c r="Q531" i="20" s="1"/>
  <c r="Q1226" i="20" s="1"/>
  <c r="C584" i="20"/>
  <c r="BD531" i="20" s="1"/>
  <c r="BD1226" i="20" s="1"/>
  <c r="C239" i="20"/>
  <c r="C326" i="20"/>
  <c r="C414" i="20"/>
  <c r="C934" i="20"/>
  <c r="C459" i="20"/>
  <c r="D1654" i="19"/>
  <c r="D1311" i="19"/>
  <c r="D1780" i="19"/>
  <c r="D1479" i="19"/>
  <c r="D1178" i="19"/>
  <c r="D1823" i="19"/>
  <c r="D1522" i="19"/>
  <c r="D1226" i="19"/>
  <c r="D1053" i="19"/>
  <c r="D710" i="19"/>
  <c r="D366" i="19"/>
  <c r="BM305" i="19" s="1"/>
  <c r="D754" i="19"/>
  <c r="D327" i="19"/>
  <c r="Z305" i="19" s="1"/>
  <c r="D581" i="19"/>
  <c r="D412" i="19"/>
  <c r="D535" i="19"/>
  <c r="D112" i="19"/>
  <c r="D1350" i="19"/>
  <c r="D879" i="19"/>
  <c r="D667" i="19"/>
  <c r="D451" i="19"/>
  <c r="D840" i="19"/>
  <c r="D241" i="19"/>
  <c r="D624" i="19"/>
  <c r="D921" i="19"/>
  <c r="D1862" i="19"/>
  <c r="D65" i="19"/>
  <c r="D496" i="19"/>
  <c r="D198" i="19"/>
  <c r="D1741" i="19"/>
  <c r="D1433" i="19"/>
  <c r="D960" i="19"/>
  <c r="D793" i="19"/>
  <c r="D1693" i="19"/>
  <c r="D1010" i="19"/>
  <c r="D280" i="19"/>
  <c r="D1565" i="19"/>
  <c r="D1394" i="19"/>
  <c r="D1096" i="19"/>
  <c r="D155" i="19"/>
  <c r="D1139" i="19"/>
  <c r="D1265" i="19"/>
  <c r="D1608" i="19"/>
  <c r="D1332" i="20"/>
  <c r="D989" i="20"/>
  <c r="D637" i="20"/>
  <c r="D293" i="20"/>
  <c r="D1371" i="20"/>
  <c r="D1032" i="20"/>
  <c r="D676" i="20"/>
  <c r="D1076" i="20"/>
  <c r="D944" i="20"/>
  <c r="D469" i="20"/>
  <c r="D249" i="20"/>
  <c r="D1119" i="20"/>
  <c r="D1164" i="20"/>
  <c r="D1203" i="20"/>
  <c r="D1250" i="20"/>
  <c r="D508" i="20"/>
  <c r="D161" i="20"/>
  <c r="D815" i="20"/>
  <c r="D206" i="20"/>
  <c r="D424" i="20"/>
  <c r="D594" i="20"/>
  <c r="BN532" i="20" s="1"/>
  <c r="BN1227" i="20" s="1"/>
  <c r="D858" i="20"/>
  <c r="D727" i="20"/>
  <c r="D118" i="20"/>
  <c r="D336" i="20"/>
  <c r="D901" i="20"/>
  <c r="D770" i="20"/>
  <c r="D381" i="20"/>
  <c r="D555" i="20"/>
  <c r="AA532" i="20" s="1"/>
  <c r="AA1227" i="20" s="1"/>
  <c r="D1289" i="20"/>
  <c r="C1333" i="20"/>
  <c r="C990" i="20"/>
  <c r="C638" i="20"/>
  <c r="C1033" i="20"/>
  <c r="C902" i="20"/>
  <c r="C1077" i="20"/>
  <c r="C945" i="20"/>
  <c r="C470" i="20"/>
  <c r="C250" i="20"/>
  <c r="C1120" i="20"/>
  <c r="C1165" i="20"/>
  <c r="C1204" i="20"/>
  <c r="C1290" i="20"/>
  <c r="C771" i="20"/>
  <c r="C509" i="20"/>
  <c r="C1251" i="20"/>
  <c r="C162" i="20"/>
  <c r="C294" i="20"/>
  <c r="C816" i="20"/>
  <c r="C382" i="20"/>
  <c r="C677" i="20"/>
  <c r="C556" i="20"/>
  <c r="AB531" i="20" s="1"/>
  <c r="AB1226" i="20" s="1"/>
  <c r="C595" i="20"/>
  <c r="BO531" i="20" s="1"/>
  <c r="BO1226" i="20" s="1"/>
  <c r="C728" i="20"/>
  <c r="C207" i="20"/>
  <c r="C119" i="20"/>
  <c r="C337" i="20"/>
  <c r="C1372" i="20"/>
  <c r="C859" i="20"/>
  <c r="C425" i="20"/>
  <c r="D1298" i="20"/>
  <c r="D953" i="20"/>
  <c r="D603" i="20"/>
  <c r="BW532" i="20" s="1"/>
  <c r="BW1227" i="20" s="1"/>
  <c r="D1341" i="20"/>
  <c r="D998" i="20"/>
  <c r="D646" i="20"/>
  <c r="D1128" i="20"/>
  <c r="D215" i="20"/>
  <c r="D1173" i="20"/>
  <c r="D478" i="20"/>
  <c r="D1212" i="20"/>
  <c r="D1380" i="20"/>
  <c r="D1259" i="20"/>
  <c r="D867" i="20"/>
  <c r="D685" i="20"/>
  <c r="D390" i="20"/>
  <c r="D1041" i="20"/>
  <c r="D910" i="20"/>
  <c r="D564" i="20"/>
  <c r="AJ532" i="20" s="1"/>
  <c r="AJ1227" i="20" s="1"/>
  <c r="D1085" i="20"/>
  <c r="D517" i="20"/>
  <c r="D258" i="20"/>
  <c r="D433" i="20"/>
  <c r="D824" i="20"/>
  <c r="D302" i="20"/>
  <c r="D779" i="20"/>
  <c r="D345" i="20"/>
  <c r="D127" i="20"/>
  <c r="D170" i="20"/>
  <c r="D736" i="20"/>
  <c r="D1160" i="20"/>
  <c r="D811" i="20"/>
  <c r="D465" i="20"/>
  <c r="D1199" i="20"/>
  <c r="D854" i="20"/>
  <c r="D633" i="20"/>
  <c r="D332" i="20"/>
  <c r="D157" i="20"/>
  <c r="D723" i="20"/>
  <c r="D551" i="20"/>
  <c r="W532" i="20" s="1"/>
  <c r="W1227" i="20" s="1"/>
  <c r="D202" i="20"/>
  <c r="D1328" i="20"/>
  <c r="D377" i="20"/>
  <c r="D590" i="20"/>
  <c r="BJ532" i="20" s="1"/>
  <c r="BJ1227" i="20" s="1"/>
  <c r="D672" i="20"/>
  <c r="D1028" i="20"/>
  <c r="D1115" i="20"/>
  <c r="D1285" i="20"/>
  <c r="D1367" i="20"/>
  <c r="D1246" i="20"/>
  <c r="D289" i="20"/>
  <c r="D766" i="20"/>
  <c r="D940" i="20"/>
  <c r="D504" i="20"/>
  <c r="D985" i="20"/>
  <c r="D245" i="20"/>
  <c r="D1072" i="20"/>
  <c r="D420" i="20"/>
  <c r="D897" i="20"/>
  <c r="D114" i="20"/>
  <c r="D1082" i="20"/>
  <c r="D733" i="20"/>
  <c r="D387" i="20"/>
  <c r="D1125" i="20"/>
  <c r="D776" i="20"/>
  <c r="D1377" i="20"/>
  <c r="D299" i="20"/>
  <c r="D600" i="20"/>
  <c r="BT532" i="20" s="1"/>
  <c r="BT1227" i="20" s="1"/>
  <c r="D430" i="20"/>
  <c r="D821" i="20"/>
  <c r="D682" i="20"/>
  <c r="D124" i="20"/>
  <c r="D1209" i="20"/>
  <c r="D1038" i="20"/>
  <c r="D475" i="20"/>
  <c r="D907" i="20"/>
  <c r="D1295" i="20"/>
  <c r="D561" i="20"/>
  <c r="AG532" i="20" s="1"/>
  <c r="AG1227" i="20" s="1"/>
  <c r="D342" i="20"/>
  <c r="D950" i="20"/>
  <c r="D1170" i="20"/>
  <c r="D1256" i="20"/>
  <c r="D1338" i="20"/>
  <c r="D995" i="20"/>
  <c r="D514" i="20"/>
  <c r="D167" i="20"/>
  <c r="D643" i="20"/>
  <c r="D212" i="20"/>
  <c r="D255" i="20"/>
  <c r="D864" i="20"/>
  <c r="C1267" i="20"/>
  <c r="C922" i="20"/>
  <c r="C572" i="20"/>
  <c r="AR531" i="20" s="1"/>
  <c r="AR1226" i="20" s="1"/>
  <c r="C1228" i="20"/>
  <c r="C1349" i="20"/>
  <c r="C314" i="20"/>
  <c r="C184" i="20"/>
  <c r="C654" i="20"/>
  <c r="C533" i="20"/>
  <c r="E531" i="20" s="1"/>
  <c r="E1226" i="20" s="1"/>
  <c r="C447" i="20"/>
  <c r="C402" i="20"/>
  <c r="C139" i="20"/>
  <c r="C1010" i="20"/>
  <c r="C705" i="20"/>
  <c r="C486" i="20"/>
  <c r="C1097" i="20"/>
  <c r="C879" i="20"/>
  <c r="C271" i="20"/>
  <c r="C748" i="20"/>
  <c r="C836" i="20"/>
  <c r="C793" i="20"/>
  <c r="C1142" i="20"/>
  <c r="C1054" i="20"/>
  <c r="C96" i="20"/>
  <c r="C967" i="20"/>
  <c r="C227" i="20"/>
  <c r="C359" i="20"/>
  <c r="C1310" i="20"/>
  <c r="C1181" i="20"/>
  <c r="C615" i="20"/>
  <c r="D1803" i="19"/>
  <c r="D1459" i="19"/>
  <c r="D1119" i="19"/>
  <c r="D859" i="19"/>
  <c r="D515" i="19"/>
  <c r="D1033" i="19"/>
  <c r="D135" i="19"/>
  <c r="D690" i="19"/>
  <c r="D178" i="19"/>
  <c r="D647" i="19"/>
  <c r="D260" i="19"/>
  <c r="D734" i="19"/>
  <c r="D307" i="19"/>
  <c r="F305" i="19" s="1"/>
  <c r="D990" i="19"/>
  <c r="D476" i="19"/>
  <c r="D1076" i="19"/>
  <c r="D901" i="19"/>
  <c r="D1291" i="19"/>
  <c r="D221" i="19"/>
  <c r="D1842" i="19"/>
  <c r="D1545" i="19"/>
  <c r="D1502" i="19"/>
  <c r="D431" i="19"/>
  <c r="D1330" i="19"/>
  <c r="D1634" i="19"/>
  <c r="D1158" i="19"/>
  <c r="D1588" i="19"/>
  <c r="D1245" i="19"/>
  <c r="D392" i="19"/>
  <c r="D346" i="19"/>
  <c r="AS305" i="19" s="1"/>
  <c r="D940" i="19"/>
  <c r="D773" i="19"/>
  <c r="D1673" i="19"/>
  <c r="D1374" i="19"/>
  <c r="D1760" i="19"/>
  <c r="D92" i="19"/>
  <c r="D1721" i="19"/>
  <c r="D561" i="19"/>
  <c r="D1413" i="19"/>
  <c r="D45" i="19"/>
  <c r="D820" i="19"/>
  <c r="D1206" i="19"/>
  <c r="D604" i="19"/>
  <c r="D1575" i="19"/>
  <c r="D1236" i="19"/>
  <c r="D1275" i="19"/>
  <c r="D1618" i="19"/>
  <c r="D1321" i="19"/>
  <c r="D970" i="19"/>
  <c r="D634" i="19"/>
  <c r="D1106" i="19"/>
  <c r="D461" i="19"/>
  <c r="D251" i="19"/>
  <c r="D931" i="19"/>
  <c r="D764" i="19"/>
  <c r="D290" i="19"/>
  <c r="D720" i="19"/>
  <c r="D1872" i="19"/>
  <c r="D1833" i="19"/>
  <c r="D1790" i="19"/>
  <c r="D1751" i="19"/>
  <c r="D1703" i="19"/>
  <c r="D1664" i="19"/>
  <c r="D1532" i="19"/>
  <c r="D1489" i="19"/>
  <c r="D850" i="19"/>
  <c r="D422" i="19"/>
  <c r="D122" i="19"/>
  <c r="D1443" i="19"/>
  <c r="D591" i="19"/>
  <c r="D376" i="19"/>
  <c r="BW305" i="19" s="1"/>
  <c r="D1020" i="19"/>
  <c r="D1404" i="19"/>
  <c r="D1063" i="19"/>
  <c r="D545" i="19"/>
  <c r="D1149" i="19"/>
  <c r="D1360" i="19"/>
  <c r="D1188" i="19"/>
  <c r="D889" i="19"/>
  <c r="D677" i="19"/>
  <c r="D75" i="19"/>
  <c r="D803" i="19"/>
  <c r="D337" i="19"/>
  <c r="AJ305" i="19" s="1"/>
  <c r="D165" i="19"/>
  <c r="D208" i="19"/>
  <c r="D506" i="19"/>
  <c r="D1777" i="19"/>
  <c r="D1430" i="19"/>
  <c r="D837" i="19"/>
  <c r="D493" i="19"/>
  <c r="D532" i="19"/>
  <c r="D109" i="19"/>
  <c r="D363" i="19"/>
  <c r="BJ305" i="19" s="1"/>
  <c r="D1007" i="19"/>
  <c r="D152" i="19"/>
  <c r="D1859" i="19"/>
  <c r="D1820" i="19"/>
  <c r="D1562" i="19"/>
  <c r="D1519" i="19"/>
  <c r="D1476" i="19"/>
  <c r="D1738" i="19"/>
  <c r="D1690" i="19"/>
  <c r="D1651" i="19"/>
  <c r="D1605" i="19"/>
  <c r="D1391" i="19"/>
  <c r="D1347" i="19"/>
  <c r="D1136" i="19"/>
  <c r="D957" i="19"/>
  <c r="D238" i="19"/>
  <c r="D409" i="19"/>
  <c r="D790" i="19"/>
  <c r="D1262" i="19"/>
  <c r="D578" i="19"/>
  <c r="D277" i="19"/>
  <c r="D751" i="19"/>
  <c r="D1093" i="19"/>
  <c r="D448" i="19"/>
  <c r="D324" i="19"/>
  <c r="W305" i="19" s="1"/>
  <c r="D1308" i="19"/>
  <c r="D1223" i="19"/>
  <c r="D621" i="19"/>
  <c r="D1175" i="19"/>
  <c r="D918" i="19"/>
  <c r="D195" i="19"/>
  <c r="D707" i="19"/>
  <c r="D62" i="19"/>
  <c r="D876" i="19"/>
  <c r="D1050" i="19"/>
  <c r="D664" i="19"/>
  <c r="D1559" i="19"/>
  <c r="D1220" i="19"/>
  <c r="D1648" i="19"/>
  <c r="D1344" i="19"/>
  <c r="D1687" i="19"/>
  <c r="D1388" i="19"/>
  <c r="D954" i="19"/>
  <c r="D618" i="19"/>
  <c r="D1133" i="19"/>
  <c r="D235" i="19"/>
  <c r="D787" i="19"/>
  <c r="D274" i="19"/>
  <c r="D748" i="19"/>
  <c r="D1602" i="19"/>
  <c r="D1259" i="19"/>
  <c r="D1047" i="19"/>
  <c r="D1004" i="19"/>
  <c r="D529" i="19"/>
  <c r="D59" i="19"/>
  <c r="D1090" i="19"/>
  <c r="D321" i="19"/>
  <c r="T305" i="19" s="1"/>
  <c r="D1427" i="19"/>
  <c r="D490" i="19"/>
  <c r="D575" i="19"/>
  <c r="D1817" i="19"/>
  <c r="D1473" i="19"/>
  <c r="D1305" i="19"/>
  <c r="D1774" i="19"/>
  <c r="D149" i="19"/>
  <c r="D1735" i="19"/>
  <c r="D834" i="19"/>
  <c r="D661" i="19"/>
  <c r="D1856" i="19"/>
  <c r="D1516" i="19"/>
  <c r="D445" i="19"/>
  <c r="D704" i="19"/>
  <c r="D873" i="19"/>
  <c r="D360" i="19"/>
  <c r="BG305" i="19" s="1"/>
  <c r="D106" i="19"/>
  <c r="D1172" i="19"/>
  <c r="D915" i="19"/>
  <c r="D192" i="19"/>
  <c r="D406" i="19"/>
  <c r="D1700" i="19"/>
  <c r="D1357" i="19"/>
  <c r="D1103" i="19"/>
  <c r="D761" i="19"/>
  <c r="D419" i="19"/>
  <c r="D886" i="19"/>
  <c r="D717" i="19"/>
  <c r="D542" i="19"/>
  <c r="D72" i="19"/>
  <c r="D1869" i="19"/>
  <c r="D1830" i="19"/>
  <c r="D1787" i="19"/>
  <c r="D1748" i="19"/>
  <c r="D1661" i="19"/>
  <c r="D1615" i="19"/>
  <c r="D1572" i="19"/>
  <c r="D1529" i="19"/>
  <c r="D1486" i="19"/>
  <c r="D1440" i="19"/>
  <c r="D1401" i="19"/>
  <c r="D1146" i="19"/>
  <c r="D503" i="19"/>
  <c r="D162" i="19"/>
  <c r="D1017" i="19"/>
  <c r="D588" i="19"/>
  <c r="D967" i="19"/>
  <c r="D1318" i="19"/>
  <c r="D287" i="19"/>
  <c r="D1060" i="19"/>
  <c r="D847" i="19"/>
  <c r="D631" i="19"/>
  <c r="D674" i="19"/>
  <c r="D119" i="19"/>
  <c r="D1185" i="19"/>
  <c r="D1272" i="19"/>
  <c r="D458" i="19"/>
  <c r="D205" i="19"/>
  <c r="D373" i="19"/>
  <c r="BT305" i="19" s="1"/>
  <c r="D928" i="19"/>
  <c r="D800" i="19"/>
  <c r="D1233" i="19"/>
  <c r="D334" i="19"/>
  <c r="AG305" i="19" s="1"/>
  <c r="D248" i="19"/>
  <c r="C1692" i="19"/>
  <c r="C959" i="19"/>
  <c r="C623" i="19"/>
  <c r="C1052" i="19"/>
  <c r="C411" i="19"/>
  <c r="C878" i="19"/>
  <c r="C64" i="19"/>
  <c r="C709" i="19"/>
  <c r="C1861" i="19"/>
  <c r="C1822" i="19"/>
  <c r="C1779" i="19"/>
  <c r="C1740" i="19"/>
  <c r="C1653" i="19"/>
  <c r="C1607" i="19"/>
  <c r="C1564" i="19"/>
  <c r="C1521" i="19"/>
  <c r="C1478" i="19"/>
  <c r="C1432" i="19"/>
  <c r="C1393" i="19"/>
  <c r="C1349" i="19"/>
  <c r="C1310" i="19"/>
  <c r="C1264" i="19"/>
  <c r="C1225" i="19"/>
  <c r="C1177" i="19"/>
  <c r="C666" i="19"/>
  <c r="C240" i="19"/>
  <c r="C839" i="19"/>
  <c r="C792" i="19"/>
  <c r="C365" i="19"/>
  <c r="BL304" i="19" s="1"/>
  <c r="C580" i="19"/>
  <c r="C279" i="19"/>
  <c r="C495" i="19"/>
  <c r="C197" i="19"/>
  <c r="C920" i="19"/>
  <c r="C534" i="19"/>
  <c r="C450" i="19"/>
  <c r="C1095" i="19"/>
  <c r="C753" i="19"/>
  <c r="C326" i="19"/>
  <c r="Y304" i="19" s="1"/>
  <c r="C154" i="19"/>
  <c r="C1009" i="19"/>
  <c r="C1138" i="19"/>
  <c r="C111" i="19"/>
  <c r="D1662" i="19"/>
  <c r="D1319" i="19"/>
  <c r="D1061" i="19"/>
  <c r="D718" i="19"/>
  <c r="D374" i="19"/>
  <c r="BU305" i="19" s="1"/>
  <c r="D420" i="19"/>
  <c r="D335" i="19"/>
  <c r="AH305" i="19" s="1"/>
  <c r="D887" i="19"/>
  <c r="D1749" i="19"/>
  <c r="D1701" i="19"/>
  <c r="D1441" i="19"/>
  <c r="D1402" i="19"/>
  <c r="D1358" i="19"/>
  <c r="D1018" i="19"/>
  <c r="D1870" i="19"/>
  <c r="D1831" i="19"/>
  <c r="D1788" i="19"/>
  <c r="D1616" i="19"/>
  <c r="D1573" i="19"/>
  <c r="D1530" i="19"/>
  <c r="D1487" i="19"/>
  <c r="D1273" i="19"/>
  <c r="D1234" i="19"/>
  <c r="D1186" i="19"/>
  <c r="D848" i="19"/>
  <c r="D120" i="19"/>
  <c r="D801" i="19"/>
  <c r="D589" i="19"/>
  <c r="D163" i="19"/>
  <c r="D968" i="19"/>
  <c r="D543" i="19"/>
  <c r="D632" i="19"/>
  <c r="D288" i="19"/>
  <c r="D675" i="19"/>
  <c r="D929" i="19"/>
  <c r="D73" i="19"/>
  <c r="D504" i="19"/>
  <c r="D249" i="19"/>
  <c r="D762" i="19"/>
  <c r="D459" i="19"/>
  <c r="D206" i="19"/>
  <c r="D1104" i="19"/>
  <c r="D1147" i="19"/>
  <c r="C772" i="19"/>
  <c r="C430" i="19"/>
  <c r="C514" i="19"/>
  <c r="C989" i="19"/>
  <c r="C345" i="19"/>
  <c r="AR304" i="19" s="1"/>
  <c r="C220" i="19"/>
  <c r="C819" i="19"/>
  <c r="C1759" i="19"/>
  <c r="C1720" i="19"/>
  <c r="C1672" i="19"/>
  <c r="C1633" i="19"/>
  <c r="C1587" i="19"/>
  <c r="C1544" i="19"/>
  <c r="C1458" i="19"/>
  <c r="C1412" i="19"/>
  <c r="C1373" i="19"/>
  <c r="C1329" i="19"/>
  <c r="C1290" i="19"/>
  <c r="C1244" i="19"/>
  <c r="C1205" i="19"/>
  <c r="C1157" i="19"/>
  <c r="C1118" i="19"/>
  <c r="C939" i="19"/>
  <c r="C1841" i="19"/>
  <c r="C1802" i="19"/>
  <c r="C1501" i="19"/>
  <c r="C306" i="19"/>
  <c r="E304" i="19" s="1"/>
  <c r="C475" i="19"/>
  <c r="C1075" i="19"/>
  <c r="C1032" i="19"/>
  <c r="C900" i="19"/>
  <c r="C689" i="19"/>
  <c r="C91" i="19"/>
  <c r="C646" i="19"/>
  <c r="C603" i="19"/>
  <c r="C733" i="19"/>
  <c r="C391" i="19"/>
  <c r="C177" i="19"/>
  <c r="C134" i="19"/>
  <c r="C259" i="19"/>
  <c r="C44" i="19"/>
  <c r="C560" i="19"/>
  <c r="C858" i="19"/>
  <c r="D1593" i="19"/>
  <c r="D1250" i="19"/>
  <c r="D995" i="19"/>
  <c r="D652" i="19"/>
  <c r="D1847" i="19"/>
  <c r="D1808" i="19"/>
  <c r="D1765" i="19"/>
  <c r="D1726" i="19"/>
  <c r="D1678" i="19"/>
  <c r="D1639" i="19"/>
  <c r="D1550" i="19"/>
  <c r="D1507" i="19"/>
  <c r="D1464" i="19"/>
  <c r="D1418" i="19"/>
  <c r="D1379" i="19"/>
  <c r="D1335" i="19"/>
  <c r="D1211" i="19"/>
  <c r="D1163" i="19"/>
  <c r="D1124" i="19"/>
  <c r="D481" i="19"/>
  <c r="D265" i="19"/>
  <c r="D945" i="19"/>
  <c r="D778" i="19"/>
  <c r="D312" i="19"/>
  <c r="K305" i="19" s="1"/>
  <c r="D739" i="19"/>
  <c r="D50" i="19"/>
  <c r="D825" i="19"/>
  <c r="D140" i="19"/>
  <c r="D566" i="19"/>
  <c r="D351" i="19"/>
  <c r="AX305" i="19" s="1"/>
  <c r="D520" i="19"/>
  <c r="D609" i="19"/>
  <c r="D226" i="19"/>
  <c r="D1038" i="19"/>
  <c r="D864" i="19"/>
  <c r="D183" i="19"/>
  <c r="D436" i="19"/>
  <c r="D397" i="19"/>
  <c r="D1081" i="19"/>
  <c r="D906" i="19"/>
  <c r="D695" i="19"/>
  <c r="D97" i="19"/>
  <c r="D1296" i="19"/>
  <c r="D1567" i="19"/>
  <c r="D1228" i="19"/>
  <c r="D962" i="19"/>
  <c r="D626" i="19"/>
  <c r="D795" i="19"/>
  <c r="D243" i="19"/>
  <c r="D1098" i="19"/>
  <c r="D453" i="19"/>
  <c r="D282" i="19"/>
  <c r="D1055" i="19"/>
  <c r="D414" i="19"/>
  <c r="D1396" i="19"/>
  <c r="D1141" i="19"/>
  <c r="D498" i="19"/>
  <c r="D329" i="19"/>
  <c r="AB305" i="19" s="1"/>
  <c r="D200" i="19"/>
  <c r="D1180" i="19"/>
  <c r="D881" i="19"/>
  <c r="D669" i="19"/>
  <c r="D1352" i="19"/>
  <c r="D842" i="19"/>
  <c r="D1864" i="19"/>
  <c r="D1524" i="19"/>
  <c r="D923" i="19"/>
  <c r="D712" i="19"/>
  <c r="D368" i="19"/>
  <c r="BO305" i="19" s="1"/>
  <c r="D67" i="19"/>
  <c r="D1825" i="19"/>
  <c r="D756" i="19"/>
  <c r="D537" i="19"/>
  <c r="D1782" i="19"/>
  <c r="D1743" i="19"/>
  <c r="D157" i="19"/>
  <c r="D1610" i="19"/>
  <c r="D1267" i="19"/>
  <c r="D1695" i="19"/>
  <c r="D1313" i="19"/>
  <c r="D114" i="19"/>
  <c r="D1481" i="19"/>
  <c r="D1012" i="19"/>
  <c r="D1656" i="19"/>
  <c r="D1435" i="19"/>
  <c r="D583" i="19"/>
  <c r="H1097" i="20" a="1"/>
  <c r="H1097" i="20" s="1"/>
  <c r="H1054" i="20" a="1"/>
  <c r="H1010" i="20" a="1"/>
  <c r="H967" i="20" a="1"/>
  <c r="H969" i="20" s="1"/>
  <c r="H922" i="20" a="1"/>
  <c r="H922" i="20" s="1"/>
  <c r="H879" i="20" a="1"/>
  <c r="H836" i="20" a="1"/>
  <c r="H793" i="20" a="1"/>
  <c r="H794" i="20" s="1"/>
  <c r="P654" i="20" a="1"/>
  <c r="L654" i="20" a="1"/>
  <c r="H654" i="20" a="1"/>
  <c r="P615" i="20" a="1"/>
  <c r="L615" i="20" a="1"/>
  <c r="H615" i="20" a="1"/>
  <c r="E533" i="20" a="1"/>
  <c r="H402" i="20" a="1"/>
  <c r="H403" i="20" s="1"/>
  <c r="H359" i="20" a="1"/>
  <c r="H314" i="20" a="1"/>
  <c r="H271" i="20" a="1"/>
  <c r="H271" i="20" s="1"/>
  <c r="H998" i="20" l="1"/>
  <c r="H438" i="20"/>
  <c r="H982" i="20"/>
  <c r="H417" i="20"/>
  <c r="H970" i="20"/>
  <c r="H412" i="20"/>
  <c r="BR1288" i="19"/>
  <c r="BR389" i="19"/>
  <c r="BR1203" i="19"/>
  <c r="BR817" i="19"/>
  <c r="BR1718" i="19"/>
  <c r="BI389" i="19"/>
  <c r="BI1203" i="19"/>
  <c r="BI817" i="19"/>
  <c r="BI1288" i="19"/>
  <c r="BI1718" i="19"/>
  <c r="BM817" i="19"/>
  <c r="BM1203" i="19"/>
  <c r="BM1288" i="19"/>
  <c r="BM1718" i="19"/>
  <c r="BM389" i="19"/>
  <c r="T389" i="19"/>
  <c r="T1288" i="19"/>
  <c r="T817" i="19"/>
  <c r="T1203" i="19"/>
  <c r="T1718" i="19"/>
  <c r="BF1718" i="19"/>
  <c r="BF1288" i="19"/>
  <c r="BF817" i="19"/>
  <c r="BF1203" i="19"/>
  <c r="BF389" i="19"/>
  <c r="BS390" i="19"/>
  <c r="BS818" i="19"/>
  <c r="BS1204" i="19"/>
  <c r="BS1289" i="19"/>
  <c r="BS1719" i="19"/>
  <c r="AU1719" i="19"/>
  <c r="AU1289" i="19"/>
  <c r="AU818" i="19"/>
  <c r="AU1204" i="19"/>
  <c r="AU390" i="19"/>
  <c r="AG817" i="19"/>
  <c r="AG389" i="19"/>
  <c r="AG1288" i="19"/>
  <c r="AG1718" i="19"/>
  <c r="AG1203" i="19"/>
  <c r="Y389" i="19"/>
  <c r="Y817" i="19"/>
  <c r="Y1288" i="19"/>
  <c r="Y1718" i="19"/>
  <c r="Y1203" i="19"/>
  <c r="AH390" i="19"/>
  <c r="AH818" i="19"/>
  <c r="AH1289" i="19"/>
  <c r="AH1204" i="19"/>
  <c r="AH1719" i="19"/>
  <c r="K1289" i="19"/>
  <c r="K390" i="19"/>
  <c r="K1204" i="19"/>
  <c r="K818" i="19"/>
  <c r="K1719" i="19"/>
  <c r="AB389" i="19"/>
  <c r="AB1718" i="19"/>
  <c r="AB1288" i="19"/>
  <c r="AB817" i="19"/>
  <c r="AB1203" i="19"/>
  <c r="AA390" i="19"/>
  <c r="AA1289" i="19"/>
  <c r="AA1204" i="19"/>
  <c r="AA818" i="19"/>
  <c r="AA1719" i="19"/>
  <c r="U389" i="19"/>
  <c r="U1288" i="19"/>
  <c r="U817" i="19"/>
  <c r="U1203" i="19"/>
  <c r="U1718" i="19"/>
  <c r="AV389" i="19"/>
  <c r="AV817" i="19"/>
  <c r="AV1203" i="19"/>
  <c r="AV1718" i="19"/>
  <c r="AV1288" i="19"/>
  <c r="Y390" i="19"/>
  <c r="Y1289" i="19"/>
  <c r="Y1204" i="19"/>
  <c r="Y818" i="19"/>
  <c r="Y1719" i="19"/>
  <c r="BX1718" i="19"/>
  <c r="BX389" i="19"/>
  <c r="BX1288" i="19"/>
  <c r="BX1203" i="19"/>
  <c r="BX817" i="19"/>
  <c r="BV389" i="19"/>
  <c r="BV1718" i="19"/>
  <c r="BV1203" i="19"/>
  <c r="BV1288" i="19"/>
  <c r="BV817" i="19"/>
  <c r="M389" i="19"/>
  <c r="M1203" i="19"/>
  <c r="M1288" i="19"/>
  <c r="M1718" i="19"/>
  <c r="M817" i="19"/>
  <c r="BZ1289" i="19"/>
  <c r="BZ1204" i="19"/>
  <c r="BZ390" i="19"/>
  <c r="BZ1719" i="19"/>
  <c r="BZ818" i="19"/>
  <c r="L390" i="19"/>
  <c r="L1719" i="19"/>
  <c r="L1289" i="19"/>
  <c r="L1204" i="19"/>
  <c r="L818" i="19"/>
  <c r="BG1203" i="19"/>
  <c r="BG817" i="19"/>
  <c r="BG1288" i="19"/>
  <c r="BG1718" i="19"/>
  <c r="BG389" i="19"/>
  <c r="AC1204" i="19"/>
  <c r="AC1719" i="19"/>
  <c r="AC390" i="19"/>
  <c r="AC1289" i="19"/>
  <c r="AC818" i="19"/>
  <c r="AL390" i="19"/>
  <c r="AL1289" i="19"/>
  <c r="AL1719" i="19"/>
  <c r="AL1204" i="19"/>
  <c r="AL818" i="19"/>
  <c r="AU389" i="19"/>
  <c r="AU817" i="19"/>
  <c r="AU1718" i="19"/>
  <c r="AU1203" i="19"/>
  <c r="AU1288" i="19"/>
  <c r="AR390" i="19"/>
  <c r="AR1289" i="19"/>
  <c r="AR1719" i="19"/>
  <c r="AR1204" i="19"/>
  <c r="AR818" i="19"/>
  <c r="BC818" i="19"/>
  <c r="BC390" i="19"/>
  <c r="BC1289" i="19"/>
  <c r="BC1719" i="19"/>
  <c r="BC1204" i="19"/>
  <c r="BR1719" i="19"/>
  <c r="BR390" i="19"/>
  <c r="BR1289" i="19"/>
  <c r="BR818" i="19"/>
  <c r="BR1204" i="19"/>
  <c r="AE817" i="19"/>
  <c r="AE1718" i="19"/>
  <c r="AE1203" i="19"/>
  <c r="AE1288" i="19"/>
  <c r="AE389" i="19"/>
  <c r="BJ389" i="19"/>
  <c r="BJ1718" i="19"/>
  <c r="BJ1203" i="19"/>
  <c r="BJ817" i="19"/>
  <c r="BJ1288" i="19"/>
  <c r="U1719" i="19"/>
  <c r="U390" i="19"/>
  <c r="U818" i="19"/>
  <c r="U1289" i="19"/>
  <c r="U1204" i="19"/>
  <c r="AF390" i="19"/>
  <c r="AF1204" i="19"/>
  <c r="AF1289" i="19"/>
  <c r="AF818" i="19"/>
  <c r="AF1719" i="19"/>
  <c r="CA1289" i="19"/>
  <c r="CA1204" i="19"/>
  <c r="CA818" i="19"/>
  <c r="CA390" i="19"/>
  <c r="CA1719" i="19"/>
  <c r="CD389" i="19"/>
  <c r="CD817" i="19"/>
  <c r="CD1203" i="19"/>
  <c r="CD1288" i="19"/>
  <c r="CD1718" i="19"/>
  <c r="BP818" i="19"/>
  <c r="BP1719" i="19"/>
  <c r="BP390" i="19"/>
  <c r="BP1204" i="19"/>
  <c r="BP1289" i="19"/>
  <c r="AH389" i="19"/>
  <c r="AH1203" i="19"/>
  <c r="AH1288" i="19"/>
  <c r="AH1718" i="19"/>
  <c r="AH817" i="19"/>
  <c r="AP1204" i="19"/>
  <c r="AP390" i="19"/>
  <c r="AP1719" i="19"/>
  <c r="AP1289" i="19"/>
  <c r="AP818" i="19"/>
  <c r="O390" i="19"/>
  <c r="O1204" i="19"/>
  <c r="O1719" i="19"/>
  <c r="O818" i="19"/>
  <c r="O1289" i="19"/>
  <c r="CA389" i="19"/>
  <c r="CA817" i="19"/>
  <c r="CA1718" i="19"/>
  <c r="CA1288" i="19"/>
  <c r="CA1203" i="19"/>
  <c r="AE1719" i="19"/>
  <c r="AE390" i="19"/>
  <c r="AE1204" i="19"/>
  <c r="AE1289" i="19"/>
  <c r="AE818" i="19"/>
  <c r="AO1289" i="19"/>
  <c r="AO1204" i="19"/>
  <c r="AO1719" i="19"/>
  <c r="AO818" i="19"/>
  <c r="AO390" i="19"/>
  <c r="AT1203" i="19"/>
  <c r="AT817" i="19"/>
  <c r="AT389" i="19"/>
  <c r="AT1718" i="19"/>
  <c r="AT1288" i="19"/>
  <c r="AS390" i="19"/>
  <c r="AS1204" i="19"/>
  <c r="AS1289" i="19"/>
  <c r="AS818" i="19"/>
  <c r="AS1719" i="19"/>
  <c r="S818" i="19"/>
  <c r="S390" i="19"/>
  <c r="S1719" i="19"/>
  <c r="S1204" i="19"/>
  <c r="S1289" i="19"/>
  <c r="AO389" i="19"/>
  <c r="AO1718" i="19"/>
  <c r="AO817" i="19"/>
  <c r="AO1203" i="19"/>
  <c r="AO1288" i="19"/>
  <c r="AM1288" i="19"/>
  <c r="AM1718" i="19"/>
  <c r="AM817" i="19"/>
  <c r="AM1203" i="19"/>
  <c r="AM389" i="19"/>
  <c r="AD389" i="19"/>
  <c r="AD1718" i="19"/>
  <c r="AD817" i="19"/>
  <c r="AD1203" i="19"/>
  <c r="AD1288" i="19"/>
  <c r="BH1288" i="19"/>
  <c r="BH1203" i="19"/>
  <c r="BH817" i="19"/>
  <c r="BH1718" i="19"/>
  <c r="BH389" i="19"/>
  <c r="BH1204" i="19"/>
  <c r="BH390" i="19"/>
  <c r="BH818" i="19"/>
  <c r="BH1719" i="19"/>
  <c r="BH1289" i="19"/>
  <c r="BB1288" i="19"/>
  <c r="BB389" i="19"/>
  <c r="BB1718" i="19"/>
  <c r="BB1203" i="19"/>
  <c r="BB817" i="19"/>
  <c r="BT1288" i="19"/>
  <c r="BT389" i="19"/>
  <c r="BT1203" i="19"/>
  <c r="BT817" i="19"/>
  <c r="BT1718" i="19"/>
  <c r="AW389" i="19"/>
  <c r="AW817" i="19"/>
  <c r="AW1203" i="19"/>
  <c r="AW1288" i="19"/>
  <c r="AW1718" i="19"/>
  <c r="AY390" i="19"/>
  <c r="AY818" i="19"/>
  <c r="AY1204" i="19"/>
  <c r="AY1289" i="19"/>
  <c r="AY1719" i="19"/>
  <c r="AK1288" i="19"/>
  <c r="AK817" i="19"/>
  <c r="AK1203" i="19"/>
  <c r="AK1718" i="19"/>
  <c r="AK389" i="19"/>
  <c r="BF390" i="19"/>
  <c r="BF1204" i="19"/>
  <c r="BF818" i="19"/>
  <c r="BF1719" i="19"/>
  <c r="BF1289" i="19"/>
  <c r="AA1203" i="19"/>
  <c r="AA389" i="19"/>
  <c r="AA1288" i="19"/>
  <c r="AA817" i="19"/>
  <c r="AA1718" i="19"/>
  <c r="P1289" i="19"/>
  <c r="P390" i="19"/>
  <c r="P818" i="19"/>
  <c r="P1204" i="19"/>
  <c r="P1719" i="19"/>
  <c r="BV390" i="19"/>
  <c r="BV1204" i="19"/>
  <c r="BV1289" i="19"/>
  <c r="BV1719" i="19"/>
  <c r="BV818" i="19"/>
  <c r="CD818" i="19"/>
  <c r="CD1719" i="19"/>
  <c r="CD1204" i="19"/>
  <c r="CD390" i="19"/>
  <c r="CD1289" i="19"/>
  <c r="G390" i="19"/>
  <c r="G1204" i="19"/>
  <c r="G818" i="19"/>
  <c r="G1289" i="19"/>
  <c r="G1719" i="19"/>
  <c r="CC817" i="19"/>
  <c r="CC1203" i="19"/>
  <c r="CC1718" i="19"/>
  <c r="CC1288" i="19"/>
  <c r="CC389" i="19"/>
  <c r="BU390" i="19"/>
  <c r="BU1289" i="19"/>
  <c r="BU1204" i="19"/>
  <c r="BU818" i="19"/>
  <c r="BU1719" i="19"/>
  <c r="BW1204" i="19"/>
  <c r="BW1289" i="19"/>
  <c r="BW818" i="19"/>
  <c r="BW1719" i="19"/>
  <c r="BW390" i="19"/>
  <c r="BO1718" i="19"/>
  <c r="BO1203" i="19"/>
  <c r="BO389" i="19"/>
  <c r="BO817" i="19"/>
  <c r="BO1288" i="19"/>
  <c r="AI818" i="19"/>
  <c r="AI1719" i="19"/>
  <c r="AI1204" i="19"/>
  <c r="AI1289" i="19"/>
  <c r="AI390" i="19"/>
  <c r="BW389" i="19"/>
  <c r="BW1203" i="19"/>
  <c r="BW1718" i="19"/>
  <c r="BW1288" i="19"/>
  <c r="BW817" i="19"/>
  <c r="BK1719" i="19"/>
  <c r="BK390" i="19"/>
  <c r="BK1289" i="19"/>
  <c r="BK1204" i="19"/>
  <c r="BK818" i="19"/>
  <c r="AX390" i="19"/>
  <c r="AX818" i="19"/>
  <c r="AX1289" i="19"/>
  <c r="AX1204" i="19"/>
  <c r="AX1719" i="19"/>
  <c r="AG390" i="19"/>
  <c r="AG818" i="19"/>
  <c r="AG1289" i="19"/>
  <c r="AG1204" i="19"/>
  <c r="AG1719" i="19"/>
  <c r="T1719" i="19"/>
  <c r="T1289" i="19"/>
  <c r="T818" i="19"/>
  <c r="T390" i="19"/>
  <c r="T1204" i="19"/>
  <c r="BL1719" i="19"/>
  <c r="BL390" i="19"/>
  <c r="BL1204" i="19"/>
  <c r="BL818" i="19"/>
  <c r="BL1289" i="19"/>
  <c r="BN817" i="19"/>
  <c r="BN1203" i="19"/>
  <c r="BN389" i="19"/>
  <c r="BN1288" i="19"/>
  <c r="BN1718" i="19"/>
  <c r="BE1718" i="19"/>
  <c r="BE1203" i="19"/>
  <c r="BE1288" i="19"/>
  <c r="BE389" i="19"/>
  <c r="BE817" i="19"/>
  <c r="N390" i="19"/>
  <c r="N1719" i="19"/>
  <c r="N1204" i="19"/>
  <c r="N1289" i="19"/>
  <c r="N818" i="19"/>
  <c r="Z1204" i="19"/>
  <c r="Z818" i="19"/>
  <c r="Z1719" i="19"/>
  <c r="Z1289" i="19"/>
  <c r="Z390" i="19"/>
  <c r="AL1288" i="19"/>
  <c r="AL1203" i="19"/>
  <c r="AL1718" i="19"/>
  <c r="AL389" i="19"/>
  <c r="AL817" i="19"/>
  <c r="X390" i="19"/>
  <c r="X1204" i="19"/>
  <c r="X1289" i="19"/>
  <c r="X1719" i="19"/>
  <c r="X818" i="19"/>
  <c r="BO818" i="19"/>
  <c r="BO1289" i="19"/>
  <c r="BO1719" i="19"/>
  <c r="BO390" i="19"/>
  <c r="BO1204" i="19"/>
  <c r="BJ390" i="19"/>
  <c r="BJ1289" i="19"/>
  <c r="BJ1204" i="19"/>
  <c r="BJ818" i="19"/>
  <c r="BJ1719" i="19"/>
  <c r="BY389" i="19"/>
  <c r="BY1288" i="19"/>
  <c r="BY1718" i="19"/>
  <c r="BY1203" i="19"/>
  <c r="BY817" i="19"/>
  <c r="AN1204" i="19"/>
  <c r="AN1719" i="19"/>
  <c r="AN1289" i="19"/>
  <c r="AN390" i="19"/>
  <c r="AN818" i="19"/>
  <c r="AM390" i="19"/>
  <c r="AM818" i="19"/>
  <c r="AM1289" i="19"/>
  <c r="AM1719" i="19"/>
  <c r="AM1204" i="19"/>
  <c r="BA390" i="19"/>
  <c r="BA1719" i="19"/>
  <c r="BA1289" i="19"/>
  <c r="BA1204" i="19"/>
  <c r="BA818" i="19"/>
  <c r="BM390" i="19"/>
  <c r="BM818" i="19"/>
  <c r="BM1719" i="19"/>
  <c r="BM1204" i="19"/>
  <c r="BM1289" i="19"/>
  <c r="I389" i="19"/>
  <c r="I1288" i="19"/>
  <c r="I1718" i="19"/>
  <c r="I817" i="19"/>
  <c r="I1203" i="19"/>
  <c r="BK389" i="19"/>
  <c r="BK817" i="19"/>
  <c r="BK1288" i="19"/>
  <c r="BK1203" i="19"/>
  <c r="BK1718" i="19"/>
  <c r="P389" i="19"/>
  <c r="P817" i="19"/>
  <c r="P1288" i="19"/>
  <c r="P1203" i="19"/>
  <c r="P1718" i="19"/>
  <c r="BU389" i="19"/>
  <c r="BU1718" i="19"/>
  <c r="BU1288" i="19"/>
  <c r="BU817" i="19"/>
  <c r="BU1203" i="19"/>
  <c r="H390" i="19"/>
  <c r="H1204" i="19"/>
  <c r="H818" i="19"/>
  <c r="H1289" i="19"/>
  <c r="H1719" i="19"/>
  <c r="AZ389" i="19"/>
  <c r="AZ1203" i="19"/>
  <c r="AZ1718" i="19"/>
  <c r="AZ1288" i="19"/>
  <c r="AZ817" i="19"/>
  <c r="E1718" i="19"/>
  <c r="E389" i="19"/>
  <c r="E817" i="19"/>
  <c r="E1203" i="19"/>
  <c r="E1288" i="19"/>
  <c r="AK390" i="19"/>
  <c r="AK1719" i="19"/>
  <c r="AK1289" i="19"/>
  <c r="AK1204" i="19"/>
  <c r="AK818" i="19"/>
  <c r="Z389" i="19"/>
  <c r="Z1288" i="19"/>
  <c r="Z817" i="19"/>
  <c r="Z1203" i="19"/>
  <c r="Z1718" i="19"/>
  <c r="AX389" i="19"/>
  <c r="AX1288" i="19"/>
  <c r="AX1203" i="19"/>
  <c r="AX817" i="19"/>
  <c r="AX1718" i="19"/>
  <c r="CC818" i="19"/>
  <c r="CC1719" i="19"/>
  <c r="CC1204" i="19"/>
  <c r="CC390" i="19"/>
  <c r="CC1289" i="19"/>
  <c r="AJ1288" i="19"/>
  <c r="AJ1203" i="19"/>
  <c r="AJ1718" i="19"/>
  <c r="AJ389" i="19"/>
  <c r="AJ817" i="19"/>
  <c r="AD1719" i="19"/>
  <c r="AD390" i="19"/>
  <c r="AD1204" i="19"/>
  <c r="AD1289" i="19"/>
  <c r="AD818" i="19"/>
  <c r="W390" i="19"/>
  <c r="W818" i="19"/>
  <c r="W1289" i="19"/>
  <c r="W1719" i="19"/>
  <c r="W1204" i="19"/>
  <c r="AY1718" i="19"/>
  <c r="AY1203" i="19"/>
  <c r="AY389" i="19"/>
  <c r="AY817" i="19"/>
  <c r="AY1288" i="19"/>
  <c r="BQ1203" i="19"/>
  <c r="BQ817" i="19"/>
  <c r="BQ1718" i="19"/>
  <c r="BQ1288" i="19"/>
  <c r="BQ389" i="19"/>
  <c r="R390" i="19"/>
  <c r="R818" i="19"/>
  <c r="R1719" i="19"/>
  <c r="R1204" i="19"/>
  <c r="R1289" i="19"/>
  <c r="G389" i="19"/>
  <c r="G1288" i="19"/>
  <c r="G1718" i="19"/>
  <c r="G817" i="19"/>
  <c r="G1203" i="19"/>
  <c r="BC1288" i="19"/>
  <c r="BC389" i="19"/>
  <c r="BC1718" i="19"/>
  <c r="BC1203" i="19"/>
  <c r="BC817" i="19"/>
  <c r="J389" i="19"/>
  <c r="J1718" i="19"/>
  <c r="J817" i="19"/>
  <c r="J1203" i="19"/>
  <c r="J1288" i="19"/>
  <c r="H433" i="20"/>
  <c r="H986" i="20"/>
  <c r="BD1718" i="19"/>
  <c r="BD1288" i="19"/>
  <c r="BD389" i="19"/>
  <c r="BD817" i="19"/>
  <c r="BD1203" i="19"/>
  <c r="AN389" i="19"/>
  <c r="AN1718" i="19"/>
  <c r="AN1203" i="19"/>
  <c r="AN817" i="19"/>
  <c r="AN1288" i="19"/>
  <c r="V390" i="19"/>
  <c r="V1289" i="19"/>
  <c r="V1719" i="19"/>
  <c r="V818" i="19"/>
  <c r="V1204" i="19"/>
  <c r="BI390" i="19"/>
  <c r="BI1204" i="19"/>
  <c r="BI1289" i="19"/>
  <c r="BI1719" i="19"/>
  <c r="BI818" i="19"/>
  <c r="F389" i="19"/>
  <c r="F1718" i="19"/>
  <c r="F1203" i="19"/>
  <c r="F1288" i="19"/>
  <c r="F817" i="19"/>
  <c r="AV1719" i="19"/>
  <c r="AV1204" i="19"/>
  <c r="AV1289" i="19"/>
  <c r="AV818" i="19"/>
  <c r="AV390" i="19"/>
  <c r="H389" i="19"/>
  <c r="H1718" i="19"/>
  <c r="H817" i="19"/>
  <c r="H1288" i="19"/>
  <c r="H1203" i="19"/>
  <c r="E390" i="19"/>
  <c r="E1719" i="19"/>
  <c r="E818" i="19"/>
  <c r="E1204" i="19"/>
  <c r="E1289" i="19"/>
  <c r="AI1718" i="19"/>
  <c r="AI1203" i="19"/>
  <c r="AI1288" i="19"/>
  <c r="AI389" i="19"/>
  <c r="AI817" i="19"/>
  <c r="V389" i="19"/>
  <c r="V1718" i="19"/>
  <c r="V817" i="19"/>
  <c r="V1203" i="19"/>
  <c r="V1288" i="19"/>
  <c r="W389" i="19"/>
  <c r="W1288" i="19"/>
  <c r="W1718" i="19"/>
  <c r="W1203" i="19"/>
  <c r="W817" i="19"/>
  <c r="AS389" i="19"/>
  <c r="AS1718" i="19"/>
  <c r="AS1203" i="19"/>
  <c r="AS817" i="19"/>
  <c r="AS1288" i="19"/>
  <c r="CB817" i="19"/>
  <c r="CB1288" i="19"/>
  <c r="CB1718" i="19"/>
  <c r="CB389" i="19"/>
  <c r="CB1203" i="19"/>
  <c r="J1289" i="19"/>
  <c r="J390" i="19"/>
  <c r="J1204" i="19"/>
  <c r="J1719" i="19"/>
  <c r="J818" i="19"/>
  <c r="BP389" i="19"/>
  <c r="BP1203" i="19"/>
  <c r="BP817" i="19"/>
  <c r="BP1288" i="19"/>
  <c r="BP1718" i="19"/>
  <c r="AC389" i="19"/>
  <c r="AC1718" i="19"/>
  <c r="AC1288" i="19"/>
  <c r="AC817" i="19"/>
  <c r="AC1203" i="19"/>
  <c r="CB1719" i="19"/>
  <c r="CB1289" i="19"/>
  <c r="CB818" i="19"/>
  <c r="CB390" i="19"/>
  <c r="CB1204" i="19"/>
  <c r="BL389" i="19"/>
  <c r="BL817" i="19"/>
  <c r="BL1203" i="19"/>
  <c r="BL1288" i="19"/>
  <c r="BL1718" i="19"/>
  <c r="Q1203" i="19"/>
  <c r="Q817" i="19"/>
  <c r="Q389" i="19"/>
  <c r="Q1288" i="19"/>
  <c r="Q1718" i="19"/>
  <c r="N389" i="19"/>
  <c r="N817" i="19"/>
  <c r="N1203" i="19"/>
  <c r="N1718" i="19"/>
  <c r="N1288" i="19"/>
  <c r="Q390" i="19"/>
  <c r="Q818" i="19"/>
  <c r="Q1719" i="19"/>
  <c r="Q1204" i="19"/>
  <c r="Q1289" i="19"/>
  <c r="AQ1204" i="19"/>
  <c r="AQ1719" i="19"/>
  <c r="AQ1289" i="19"/>
  <c r="AQ390" i="19"/>
  <c r="AQ818" i="19"/>
  <c r="BS1288" i="19"/>
  <c r="BS389" i="19"/>
  <c r="BS817" i="19"/>
  <c r="BS1718" i="19"/>
  <c r="BS1203" i="19"/>
  <c r="S389" i="19"/>
  <c r="S1718" i="19"/>
  <c r="S1288" i="19"/>
  <c r="S1203" i="19"/>
  <c r="S817" i="19"/>
  <c r="BQ1719" i="19"/>
  <c r="BQ1289" i="19"/>
  <c r="BQ818" i="19"/>
  <c r="BQ390" i="19"/>
  <c r="BQ1204" i="19"/>
  <c r="R389" i="19"/>
  <c r="R1203" i="19"/>
  <c r="R817" i="19"/>
  <c r="R1288" i="19"/>
  <c r="R1718" i="19"/>
  <c r="F818" i="19"/>
  <c r="F1204" i="19"/>
  <c r="F1289" i="19"/>
  <c r="F1719" i="19"/>
  <c r="F390" i="19"/>
  <c r="BN390" i="19"/>
  <c r="BN818" i="19"/>
  <c r="BN1719" i="19"/>
  <c r="BN1289" i="19"/>
  <c r="BN1204" i="19"/>
  <c r="BG390" i="19"/>
  <c r="BG1204" i="19"/>
  <c r="BG818" i="19"/>
  <c r="BG1719" i="19"/>
  <c r="BG1289" i="19"/>
  <c r="AJ390" i="19"/>
  <c r="AJ1204" i="19"/>
  <c r="AJ1289" i="19"/>
  <c r="AJ818" i="19"/>
  <c r="AJ1719" i="19"/>
  <c r="BE390" i="19"/>
  <c r="BE1289" i="19"/>
  <c r="BE1204" i="19"/>
  <c r="BE1719" i="19"/>
  <c r="BE818" i="19"/>
  <c r="AB390" i="19"/>
  <c r="AB1289" i="19"/>
  <c r="AB1204" i="19"/>
  <c r="AB818" i="19"/>
  <c r="AB1719" i="19"/>
  <c r="AR1203" i="19"/>
  <c r="AR1288" i="19"/>
  <c r="AR1718" i="19"/>
  <c r="AR817" i="19"/>
  <c r="AR389" i="19"/>
  <c r="BT390" i="19"/>
  <c r="BT1204" i="19"/>
  <c r="BT1289" i="19"/>
  <c r="BT818" i="19"/>
  <c r="BT1719" i="19"/>
  <c r="L389" i="19"/>
  <c r="L1288" i="19"/>
  <c r="L1718" i="19"/>
  <c r="L1203" i="19"/>
  <c r="L817" i="19"/>
  <c r="BB390" i="19"/>
  <c r="BB1204" i="19"/>
  <c r="BB1289" i="19"/>
  <c r="BB818" i="19"/>
  <c r="BB1719" i="19"/>
  <c r="BZ389" i="19"/>
  <c r="BZ1718" i="19"/>
  <c r="BZ817" i="19"/>
  <c r="BZ1288" i="19"/>
  <c r="BZ1203" i="19"/>
  <c r="BD390" i="19"/>
  <c r="BD1204" i="19"/>
  <c r="BD818" i="19"/>
  <c r="BD1289" i="19"/>
  <c r="BD1719" i="19"/>
  <c r="BX1204" i="19"/>
  <c r="BX1289" i="19"/>
  <c r="BX818" i="19"/>
  <c r="BX1719" i="19"/>
  <c r="BX390" i="19"/>
  <c r="AT1719" i="19"/>
  <c r="AT1289" i="19"/>
  <c r="AT818" i="19"/>
  <c r="AT390" i="19"/>
  <c r="AT1204" i="19"/>
  <c r="O389" i="19"/>
  <c r="O817" i="19"/>
  <c r="O1203" i="19"/>
  <c r="O1288" i="19"/>
  <c r="O1718" i="19"/>
  <c r="AP817" i="19"/>
  <c r="AP1203" i="19"/>
  <c r="AP1288" i="19"/>
  <c r="AP389" i="19"/>
  <c r="AP1718" i="19"/>
  <c r="X389" i="19"/>
  <c r="X1718" i="19"/>
  <c r="X1203" i="19"/>
  <c r="X817" i="19"/>
  <c r="X1288" i="19"/>
  <c r="I1289" i="19"/>
  <c r="I1204" i="19"/>
  <c r="I390" i="19"/>
  <c r="I818" i="19"/>
  <c r="I1719" i="19"/>
  <c r="AW390" i="19"/>
  <c r="AW818" i="19"/>
  <c r="AW1289" i="19"/>
  <c r="AW1719" i="19"/>
  <c r="AW1204" i="19"/>
  <c r="K389" i="19"/>
  <c r="K1203" i="19"/>
  <c r="K1718" i="19"/>
  <c r="K1288" i="19"/>
  <c r="K817" i="19"/>
  <c r="BY1204" i="19"/>
  <c r="BY1289" i="19"/>
  <c r="BY1719" i="19"/>
  <c r="BY390" i="19"/>
  <c r="BY818" i="19"/>
  <c r="M390" i="19"/>
  <c r="M1204" i="19"/>
  <c r="M1719" i="19"/>
  <c r="M818" i="19"/>
  <c r="M1289" i="19"/>
  <c r="BA1288" i="19"/>
  <c r="BA1203" i="19"/>
  <c r="BA817" i="19"/>
  <c r="BA1718" i="19"/>
  <c r="BA389" i="19"/>
  <c r="AF817" i="19"/>
  <c r="AF1288" i="19"/>
  <c r="AF1718" i="19"/>
  <c r="AF389" i="19"/>
  <c r="AF1203" i="19"/>
  <c r="AQ1203" i="19"/>
  <c r="AQ1288" i="19"/>
  <c r="AQ817" i="19"/>
  <c r="AQ389" i="19"/>
  <c r="AQ1718" i="19"/>
  <c r="AZ1719" i="19"/>
  <c r="AZ1204" i="19"/>
  <c r="AZ1289" i="19"/>
  <c r="AZ818" i="19"/>
  <c r="AZ390" i="19"/>
  <c r="H1002" i="20"/>
  <c r="H978" i="20"/>
  <c r="H272" i="20"/>
  <c r="H823" i="20"/>
  <c r="H813" i="20"/>
  <c r="H805" i="20"/>
  <c r="H797" i="20"/>
  <c r="H829" i="20"/>
  <c r="H820" i="20"/>
  <c r="H812" i="20"/>
  <c r="H803" i="20"/>
  <c r="H796" i="20"/>
  <c r="H825" i="20"/>
  <c r="H815" i="20"/>
  <c r="H807" i="20"/>
  <c r="H800" i="20"/>
  <c r="H422" i="20"/>
  <c r="H828" i="20"/>
  <c r="H819" i="20"/>
  <c r="H808" i="20"/>
  <c r="H801" i="20"/>
  <c r="H795" i="20"/>
  <c r="H937" i="20"/>
  <c r="H994" i="20"/>
  <c r="H974" i="20"/>
  <c r="H831" i="20"/>
  <c r="H824" i="20"/>
  <c r="H817" i="20"/>
  <c r="H809" i="20"/>
  <c r="H804" i="20"/>
  <c r="H799" i="20"/>
  <c r="H793" i="20"/>
  <c r="H953" i="20"/>
  <c r="H990" i="20"/>
  <c r="H302" i="20"/>
  <c r="H286" i="20"/>
  <c r="H296" i="20"/>
  <c r="H280" i="20"/>
  <c r="H428" i="20"/>
  <c r="H406" i="20"/>
  <c r="H827" i="20"/>
  <c r="H821" i="20"/>
  <c r="H816" i="20"/>
  <c r="H811" i="20"/>
  <c r="H929" i="20"/>
  <c r="H1000" i="20"/>
  <c r="H992" i="20"/>
  <c r="H984" i="20"/>
  <c r="H976" i="20"/>
  <c r="H968" i="20"/>
  <c r="H1135" i="20"/>
  <c r="H1127" i="20"/>
  <c r="H1119" i="20"/>
  <c r="H1111" i="20"/>
  <c r="H1103" i="20"/>
  <c r="H304" i="20"/>
  <c r="H288" i="20"/>
  <c r="H1128" i="20"/>
  <c r="H1120" i="20"/>
  <c r="H1112" i="20"/>
  <c r="H1104" i="20"/>
  <c r="H294" i="20"/>
  <c r="H278" i="20"/>
  <c r="H1132" i="20"/>
  <c r="H1124" i="20"/>
  <c r="H1116" i="20"/>
  <c r="H1108" i="20"/>
  <c r="H1100" i="20"/>
  <c r="H945" i="20"/>
  <c r="H1004" i="20"/>
  <c r="H996" i="20"/>
  <c r="H988" i="20"/>
  <c r="H980" i="20"/>
  <c r="H972" i="20"/>
  <c r="H1131" i="20"/>
  <c r="H1123" i="20"/>
  <c r="H1115" i="20"/>
  <c r="H1107" i="20"/>
  <c r="H1099" i="20"/>
  <c r="V571" i="6"/>
  <c r="V557" i="6"/>
  <c r="V538" i="6"/>
  <c r="V524" i="6"/>
  <c r="V510" i="6"/>
  <c r="V489" i="6"/>
  <c r="V475" i="6"/>
  <c r="V632" i="6"/>
  <c r="V618" i="6"/>
  <c r="V604" i="6"/>
  <c r="V585" i="6"/>
  <c r="V461" i="6"/>
  <c r="V442" i="6"/>
  <c r="V428" i="6"/>
  <c r="V414" i="6"/>
  <c r="V395" i="6"/>
  <c r="V381" i="6"/>
  <c r="V367" i="6"/>
  <c r="V346" i="6"/>
  <c r="V332" i="6"/>
  <c r="V318" i="6"/>
  <c r="V299" i="6"/>
  <c r="V285" i="6"/>
  <c r="V271" i="6"/>
  <c r="V252" i="6"/>
  <c r="V238" i="6"/>
  <c r="V224" i="6"/>
  <c r="V203" i="6"/>
  <c r="V189" i="6"/>
  <c r="V175" i="6"/>
  <c r="V156" i="6"/>
  <c r="V142" i="6"/>
  <c r="V128" i="6"/>
  <c r="V109" i="6"/>
  <c r="V95" i="6"/>
  <c r="V81" i="6"/>
  <c r="V36" i="6"/>
  <c r="V25" i="6"/>
  <c r="H830" i="20"/>
  <c r="H826" i="20"/>
  <c r="H822" i="20"/>
  <c r="H818" i="20"/>
  <c r="H814" i="20"/>
  <c r="H810" i="20"/>
  <c r="H806" i="20"/>
  <c r="H802" i="20"/>
  <c r="H798" i="20"/>
  <c r="H957" i="20"/>
  <c r="H941" i="20"/>
  <c r="H925" i="20"/>
  <c r="H1003" i="20"/>
  <c r="H999" i="20"/>
  <c r="H995" i="20"/>
  <c r="H991" i="20"/>
  <c r="H987" i="20"/>
  <c r="H983" i="20"/>
  <c r="H979" i="20"/>
  <c r="H975" i="20"/>
  <c r="H971" i="20"/>
  <c r="H967" i="20"/>
  <c r="H437" i="20"/>
  <c r="H432" i="20"/>
  <c r="H426" i="20"/>
  <c r="H421" i="20"/>
  <c r="H416" i="20"/>
  <c r="H410" i="20"/>
  <c r="H405" i="20"/>
  <c r="H308" i="20"/>
  <c r="H300" i="20"/>
  <c r="H292" i="20"/>
  <c r="H284" i="20"/>
  <c r="H276" i="20"/>
  <c r="H436" i="20"/>
  <c r="H430" i="20"/>
  <c r="H425" i="20"/>
  <c r="H420" i="20"/>
  <c r="H414" i="20"/>
  <c r="H409" i="20"/>
  <c r="H404" i="20"/>
  <c r="H306" i="20"/>
  <c r="H298" i="20"/>
  <c r="H290" i="20"/>
  <c r="H282" i="20"/>
  <c r="H274" i="20"/>
  <c r="H440" i="20"/>
  <c r="H434" i="20"/>
  <c r="H429" i="20"/>
  <c r="H424" i="20"/>
  <c r="H418" i="20"/>
  <c r="H413" i="20"/>
  <c r="H408" i="20"/>
  <c r="H402" i="20"/>
  <c r="H949" i="20"/>
  <c r="H933" i="20"/>
  <c r="H1005" i="20"/>
  <c r="H1001" i="20"/>
  <c r="H997" i="20"/>
  <c r="H993" i="20"/>
  <c r="H989" i="20"/>
  <c r="H985" i="20"/>
  <c r="H981" i="20"/>
  <c r="H977" i="20"/>
  <c r="H973" i="20"/>
  <c r="H1134" i="20"/>
  <c r="H1130" i="20"/>
  <c r="H1126" i="20"/>
  <c r="H1122" i="20"/>
  <c r="H1118" i="20"/>
  <c r="H1114" i="20"/>
  <c r="H1110" i="20"/>
  <c r="H1106" i="20"/>
  <c r="H1102" i="20"/>
  <c r="H1098" i="20"/>
  <c r="H1133" i="20"/>
  <c r="H1129" i="20"/>
  <c r="H1125" i="20"/>
  <c r="H1121" i="20"/>
  <c r="H1117" i="20"/>
  <c r="H1113" i="20"/>
  <c r="H1109" i="20"/>
  <c r="H1105" i="20"/>
  <c r="H1101" i="20"/>
  <c r="H960" i="20"/>
  <c r="H956" i="20"/>
  <c r="H952" i="20"/>
  <c r="H948" i="20"/>
  <c r="H944" i="20"/>
  <c r="H940" i="20"/>
  <c r="H936" i="20"/>
  <c r="H932" i="20"/>
  <c r="H928" i="20"/>
  <c r="H924" i="20"/>
  <c r="H959" i="20"/>
  <c r="H955" i="20"/>
  <c r="H951" i="20"/>
  <c r="H947" i="20"/>
  <c r="H943" i="20"/>
  <c r="H939" i="20"/>
  <c r="H935" i="20"/>
  <c r="H931" i="20"/>
  <c r="H927" i="20"/>
  <c r="H923" i="20"/>
  <c r="H958" i="20"/>
  <c r="H954" i="20"/>
  <c r="H950" i="20"/>
  <c r="H946" i="20"/>
  <c r="H942" i="20"/>
  <c r="H938" i="20"/>
  <c r="H934" i="20"/>
  <c r="H930" i="20"/>
  <c r="H926" i="20"/>
  <c r="H439" i="20"/>
  <c r="H435" i="20"/>
  <c r="H431" i="20"/>
  <c r="H427" i="20"/>
  <c r="H423" i="20"/>
  <c r="H419" i="20"/>
  <c r="H415" i="20"/>
  <c r="H411" i="20"/>
  <c r="H407" i="20"/>
  <c r="H309" i="20"/>
  <c r="H305" i="20"/>
  <c r="H301" i="20"/>
  <c r="H297" i="20"/>
  <c r="H293" i="20"/>
  <c r="H289" i="20"/>
  <c r="H285" i="20"/>
  <c r="H281" i="20"/>
  <c r="H277" i="20"/>
  <c r="H273" i="20"/>
  <c r="H307" i="20"/>
  <c r="H303" i="20"/>
  <c r="H299" i="20"/>
  <c r="H295" i="20"/>
  <c r="H291" i="20"/>
  <c r="H287" i="20"/>
  <c r="H283" i="20"/>
  <c r="H279" i="20"/>
  <c r="H275" i="20"/>
  <c r="J557" i="6" l="1"/>
  <c r="J538" i="6"/>
  <c r="J524" i="6"/>
  <c r="J510" i="6"/>
  <c r="J489" i="6"/>
  <c r="J475" i="6"/>
  <c r="J461" i="6"/>
  <c r="J632" i="6"/>
  <c r="J618" i="6"/>
  <c r="J604" i="6"/>
  <c r="J585" i="6"/>
  <c r="J571" i="6"/>
  <c r="J442" i="6"/>
  <c r="J428" i="6"/>
  <c r="J414" i="6"/>
  <c r="J395" i="6"/>
  <c r="J381" i="6"/>
  <c r="J367" i="6"/>
  <c r="J346" i="6"/>
  <c r="J332" i="6"/>
  <c r="J318" i="6"/>
  <c r="J299" i="6"/>
  <c r="J285" i="6"/>
  <c r="J271" i="6"/>
  <c r="J252" i="6"/>
  <c r="J238" i="6"/>
  <c r="J224" i="6"/>
  <c r="J203" i="6"/>
  <c r="J189" i="6"/>
  <c r="J175" i="6"/>
  <c r="J156" i="6"/>
  <c r="J142" i="6"/>
  <c r="J128" i="6"/>
  <c r="J109" i="6"/>
  <c r="J95" i="6"/>
  <c r="J81" i="6"/>
  <c r="J36" i="6"/>
  <c r="J25" i="6"/>
  <c r="U632" i="6"/>
  <c r="U618" i="6"/>
  <c r="U604" i="6"/>
  <c r="U585" i="6"/>
  <c r="U571" i="6"/>
  <c r="U461" i="6"/>
  <c r="U442" i="6"/>
  <c r="U428" i="6"/>
  <c r="U414" i="6"/>
  <c r="U395" i="6"/>
  <c r="U381" i="6"/>
  <c r="U367" i="6"/>
  <c r="U346" i="6"/>
  <c r="U332" i="6"/>
  <c r="U318" i="6"/>
  <c r="U299" i="6"/>
  <c r="U285" i="6"/>
  <c r="U271" i="6"/>
  <c r="U252" i="6"/>
  <c r="U238" i="6"/>
  <c r="U557" i="6"/>
  <c r="U538" i="6"/>
  <c r="U524" i="6"/>
  <c r="U510" i="6"/>
  <c r="U489" i="6"/>
  <c r="U475" i="6"/>
  <c r="U224" i="6"/>
  <c r="U203" i="6"/>
  <c r="U189" i="6"/>
  <c r="U175" i="6"/>
  <c r="U156" i="6"/>
  <c r="U142" i="6"/>
  <c r="U128" i="6"/>
  <c r="U109" i="6"/>
  <c r="U95" i="6"/>
  <c r="U81" i="6"/>
  <c r="U36" i="6"/>
  <c r="U25" i="6"/>
  <c r="H631" i="6"/>
  <c r="H617" i="6"/>
  <c r="H603" i="6"/>
  <c r="H584" i="6"/>
  <c r="H570" i="6"/>
  <c r="H556" i="6"/>
  <c r="H537" i="6"/>
  <c r="H523" i="6"/>
  <c r="H509" i="6"/>
  <c r="H488" i="6"/>
  <c r="H474" i="6"/>
  <c r="H460" i="6"/>
  <c r="H441" i="6"/>
  <c r="H427" i="6"/>
  <c r="H413" i="6"/>
  <c r="H394" i="6"/>
  <c r="H380" i="6"/>
  <c r="H366" i="6"/>
  <c r="H345" i="6"/>
  <c r="H331" i="6"/>
  <c r="H317" i="6"/>
  <c r="H298" i="6"/>
  <c r="H284" i="6"/>
  <c r="H270" i="6"/>
  <c r="H251" i="6"/>
  <c r="H237" i="6"/>
  <c r="H223" i="6"/>
  <c r="H202" i="6"/>
  <c r="H188" i="6"/>
  <c r="H174" i="6"/>
  <c r="H155" i="6"/>
  <c r="H141" i="6"/>
  <c r="H127" i="6"/>
  <c r="H108" i="6"/>
  <c r="H94" i="6"/>
  <c r="H80" i="6"/>
  <c r="H35" i="6"/>
  <c r="H24" i="6"/>
  <c r="G632" i="6"/>
  <c r="G618" i="6"/>
  <c r="G604" i="6"/>
  <c r="G585" i="6"/>
  <c r="G571" i="6"/>
  <c r="G557" i="6"/>
  <c r="G538" i="6"/>
  <c r="G524" i="6"/>
  <c r="G510" i="6"/>
  <c r="G489" i="6"/>
  <c r="G475" i="6"/>
  <c r="G461" i="6"/>
  <c r="G442" i="6"/>
  <c r="G428" i="6"/>
  <c r="G414" i="6"/>
  <c r="G395" i="6"/>
  <c r="G381" i="6"/>
  <c r="G367" i="6"/>
  <c r="G346" i="6"/>
  <c r="G332" i="6"/>
  <c r="G318" i="6"/>
  <c r="G299" i="6"/>
  <c r="G285" i="6"/>
  <c r="G271" i="6"/>
  <c r="G252" i="6"/>
  <c r="G238" i="6"/>
  <c r="G224" i="6"/>
  <c r="G203" i="6"/>
  <c r="G189" i="6"/>
  <c r="G175" i="6"/>
  <c r="G156" i="6"/>
  <c r="G142" i="6"/>
  <c r="G128" i="6"/>
  <c r="G109" i="6"/>
  <c r="G95" i="6"/>
  <c r="G81" i="6"/>
  <c r="G36" i="6"/>
  <c r="G25" i="6"/>
  <c r="S631" i="6"/>
  <c r="S617" i="6"/>
  <c r="S603" i="6"/>
  <c r="S584" i="6"/>
  <c r="S570" i="6"/>
  <c r="S556" i="6"/>
  <c r="S537" i="6"/>
  <c r="S523" i="6"/>
  <c r="S509" i="6"/>
  <c r="S488" i="6"/>
  <c r="S474" i="6"/>
  <c r="S460" i="6"/>
  <c r="S441" i="6"/>
  <c r="S427" i="6"/>
  <c r="S413" i="6"/>
  <c r="S394" i="6"/>
  <c r="S380" i="6"/>
  <c r="S366" i="6"/>
  <c r="S345" i="6"/>
  <c r="S331" i="6"/>
  <c r="S317" i="6"/>
  <c r="S298" i="6"/>
  <c r="S284" i="6"/>
  <c r="S270" i="6"/>
  <c r="S251" i="6"/>
  <c r="S237" i="6"/>
  <c r="S223" i="6"/>
  <c r="S202" i="6"/>
  <c r="S188" i="6"/>
  <c r="S174" i="6"/>
  <c r="S155" i="6"/>
  <c r="S141" i="6"/>
  <c r="S127" i="6"/>
  <c r="S108" i="6"/>
  <c r="S94" i="6"/>
  <c r="S80" i="6"/>
  <c r="S35" i="6"/>
  <c r="S24" i="6"/>
  <c r="F571" i="6"/>
  <c r="F557" i="6"/>
  <c r="F538" i="6"/>
  <c r="F524" i="6"/>
  <c r="F510" i="6"/>
  <c r="F489" i="6"/>
  <c r="F475" i="6"/>
  <c r="F461" i="6"/>
  <c r="F632" i="6"/>
  <c r="F618" i="6"/>
  <c r="F604" i="6"/>
  <c r="F585" i="6"/>
  <c r="F442" i="6"/>
  <c r="F428" i="6"/>
  <c r="F414" i="6"/>
  <c r="F395" i="6"/>
  <c r="F381" i="6"/>
  <c r="F367" i="6"/>
  <c r="F346" i="6"/>
  <c r="F332" i="6"/>
  <c r="F318" i="6"/>
  <c r="F299" i="6"/>
  <c r="F285" i="6"/>
  <c r="F271" i="6"/>
  <c r="F252" i="6"/>
  <c r="F238" i="6"/>
  <c r="F224" i="6"/>
  <c r="F203" i="6"/>
  <c r="F189" i="6"/>
  <c r="F175" i="6"/>
  <c r="F156" i="6"/>
  <c r="F142" i="6"/>
  <c r="F128" i="6"/>
  <c r="F109" i="6"/>
  <c r="F95" i="6"/>
  <c r="F81" i="6"/>
  <c r="F36" i="6"/>
  <c r="F25" i="6"/>
  <c r="T631" i="6"/>
  <c r="T617" i="6"/>
  <c r="T603" i="6"/>
  <c r="T584" i="6"/>
  <c r="T570" i="6"/>
  <c r="T556" i="6"/>
  <c r="T537" i="6"/>
  <c r="T523" i="6"/>
  <c r="T509" i="6"/>
  <c r="T488" i="6"/>
  <c r="T474" i="6"/>
  <c r="T460" i="6"/>
  <c r="T441" i="6"/>
  <c r="T427" i="6"/>
  <c r="T413" i="6"/>
  <c r="T394" i="6"/>
  <c r="T380" i="6"/>
  <c r="T366" i="6"/>
  <c r="T345" i="6"/>
  <c r="T331" i="6"/>
  <c r="T317" i="6"/>
  <c r="T298" i="6"/>
  <c r="T284" i="6"/>
  <c r="T270" i="6"/>
  <c r="T251" i="6"/>
  <c r="T237" i="6"/>
  <c r="T223" i="6"/>
  <c r="T202" i="6"/>
  <c r="T188" i="6"/>
  <c r="T174" i="6"/>
  <c r="T155" i="6"/>
  <c r="T141" i="6"/>
  <c r="T127" i="6"/>
  <c r="T108" i="6"/>
  <c r="T94" i="6"/>
  <c r="T80" i="6"/>
  <c r="T35" i="6"/>
  <c r="T24" i="6"/>
  <c r="O631" i="6"/>
  <c r="O617" i="6"/>
  <c r="O603" i="6"/>
  <c r="O584" i="6"/>
  <c r="O537" i="6"/>
  <c r="O523" i="6"/>
  <c r="O509" i="6"/>
  <c r="O488" i="6"/>
  <c r="O474" i="6"/>
  <c r="O460" i="6"/>
  <c r="O570" i="6"/>
  <c r="O556" i="6"/>
  <c r="O441" i="6"/>
  <c r="O427" i="6"/>
  <c r="O413" i="6"/>
  <c r="O394" i="6"/>
  <c r="O380" i="6"/>
  <c r="O366" i="6"/>
  <c r="O345" i="6"/>
  <c r="O331" i="6"/>
  <c r="O317" i="6"/>
  <c r="O298" i="6"/>
  <c r="O284" i="6"/>
  <c r="O270" i="6"/>
  <c r="O251" i="6"/>
  <c r="O237" i="6"/>
  <c r="O223" i="6"/>
  <c r="O202" i="6"/>
  <c r="O188" i="6"/>
  <c r="O174" i="6"/>
  <c r="O155" i="6"/>
  <c r="O141" i="6"/>
  <c r="O127" i="6"/>
  <c r="O108" i="6"/>
  <c r="O94" i="6"/>
  <c r="O80" i="6"/>
  <c r="O35" i="6"/>
  <c r="O24" i="6"/>
  <c r="R632" i="6"/>
  <c r="R618" i="6"/>
  <c r="R604" i="6"/>
  <c r="R585" i="6"/>
  <c r="R557" i="6"/>
  <c r="R538" i="6"/>
  <c r="R524" i="6"/>
  <c r="R510" i="6"/>
  <c r="R489" i="6"/>
  <c r="R475" i="6"/>
  <c r="R571" i="6"/>
  <c r="R461" i="6"/>
  <c r="R442" i="6"/>
  <c r="R428" i="6"/>
  <c r="R414" i="6"/>
  <c r="R395" i="6"/>
  <c r="R381" i="6"/>
  <c r="R367" i="6"/>
  <c r="R346" i="6"/>
  <c r="R332" i="6"/>
  <c r="R318" i="6"/>
  <c r="R299" i="6"/>
  <c r="R285" i="6"/>
  <c r="R271" i="6"/>
  <c r="R252" i="6"/>
  <c r="R238" i="6"/>
  <c r="R224" i="6"/>
  <c r="R203" i="6"/>
  <c r="R189" i="6"/>
  <c r="R175" i="6"/>
  <c r="R156" i="6"/>
  <c r="R142" i="6"/>
  <c r="R128" i="6"/>
  <c r="R109" i="6"/>
  <c r="R95" i="6"/>
  <c r="R81" i="6"/>
  <c r="R36" i="6"/>
  <c r="R25" i="6"/>
  <c r="U631" i="6"/>
  <c r="U617" i="6"/>
  <c r="U603" i="6"/>
  <c r="U584" i="6"/>
  <c r="U570" i="6"/>
  <c r="U441" i="6"/>
  <c r="U427" i="6"/>
  <c r="U413" i="6"/>
  <c r="U394" i="6"/>
  <c r="U380" i="6"/>
  <c r="U366" i="6"/>
  <c r="U345" i="6"/>
  <c r="U331" i="6"/>
  <c r="U317" i="6"/>
  <c r="U298" i="6"/>
  <c r="U284" i="6"/>
  <c r="U270" i="6"/>
  <c r="U251" i="6"/>
  <c r="U237" i="6"/>
  <c r="U556" i="6"/>
  <c r="U488" i="6"/>
  <c r="U537" i="6"/>
  <c r="U474" i="6"/>
  <c r="U523" i="6"/>
  <c r="U460" i="6"/>
  <c r="U509" i="6"/>
  <c r="U223" i="6"/>
  <c r="U202" i="6"/>
  <c r="U188" i="6"/>
  <c r="U174" i="6"/>
  <c r="U155" i="6"/>
  <c r="U141" i="6"/>
  <c r="U127" i="6"/>
  <c r="U108" i="6"/>
  <c r="U94" i="6"/>
  <c r="U80" i="6"/>
  <c r="U35" i="6"/>
  <c r="U24" i="6"/>
  <c r="E631" i="6"/>
  <c r="E617" i="6"/>
  <c r="E603" i="6"/>
  <c r="E584" i="6"/>
  <c r="E570" i="6"/>
  <c r="E556" i="6"/>
  <c r="E441" i="6"/>
  <c r="E427" i="6"/>
  <c r="E413" i="6"/>
  <c r="E394" i="6"/>
  <c r="E380" i="6"/>
  <c r="E366" i="6"/>
  <c r="E345" i="6"/>
  <c r="E331" i="6"/>
  <c r="E317" i="6"/>
  <c r="E298" i="6"/>
  <c r="E284" i="6"/>
  <c r="E270" i="6"/>
  <c r="E251" i="6"/>
  <c r="E237" i="6"/>
  <c r="E223" i="6"/>
  <c r="E537" i="6"/>
  <c r="E474" i="6"/>
  <c r="E523" i="6"/>
  <c r="E460" i="6"/>
  <c r="E509" i="6"/>
  <c r="E488" i="6"/>
  <c r="E202" i="6"/>
  <c r="E188" i="6"/>
  <c r="E174" i="6"/>
  <c r="E155" i="6"/>
  <c r="E141" i="6"/>
  <c r="E127" i="6"/>
  <c r="E108" i="6"/>
  <c r="E94" i="6"/>
  <c r="E80" i="6"/>
  <c r="E35" i="6"/>
  <c r="E24" i="6"/>
  <c r="M632" i="6"/>
  <c r="M618" i="6"/>
  <c r="M604" i="6"/>
  <c r="M585" i="6"/>
  <c r="M571" i="6"/>
  <c r="M461" i="6"/>
  <c r="M442" i="6"/>
  <c r="M428" i="6"/>
  <c r="M414" i="6"/>
  <c r="M395" i="6"/>
  <c r="M381" i="6"/>
  <c r="M367" i="6"/>
  <c r="M346" i="6"/>
  <c r="M332" i="6"/>
  <c r="M318" i="6"/>
  <c r="M299" i="6"/>
  <c r="M285" i="6"/>
  <c r="M271" i="6"/>
  <c r="M252" i="6"/>
  <c r="M238" i="6"/>
  <c r="M524" i="6"/>
  <c r="M510" i="6"/>
  <c r="M557" i="6"/>
  <c r="M489" i="6"/>
  <c r="M475" i="6"/>
  <c r="M538" i="6"/>
  <c r="M224" i="6"/>
  <c r="M203" i="6"/>
  <c r="M189" i="6"/>
  <c r="M175" i="6"/>
  <c r="M156" i="6"/>
  <c r="M142" i="6"/>
  <c r="M128" i="6"/>
  <c r="M109" i="6"/>
  <c r="M95" i="6"/>
  <c r="M81" i="6"/>
  <c r="M36" i="6"/>
  <c r="M25" i="6"/>
  <c r="P631" i="6"/>
  <c r="P617" i="6"/>
  <c r="P603" i="6"/>
  <c r="P584" i="6"/>
  <c r="P570" i="6"/>
  <c r="P556" i="6"/>
  <c r="P537" i="6"/>
  <c r="P523" i="6"/>
  <c r="P509" i="6"/>
  <c r="P488" i="6"/>
  <c r="P474" i="6"/>
  <c r="P460" i="6"/>
  <c r="P223" i="6"/>
  <c r="P202" i="6"/>
  <c r="P188" i="6"/>
  <c r="P174" i="6"/>
  <c r="P155" i="6"/>
  <c r="P141" i="6"/>
  <c r="P127" i="6"/>
  <c r="P108" i="6"/>
  <c r="P94" i="6"/>
  <c r="P80" i="6"/>
  <c r="P441" i="6"/>
  <c r="P427" i="6"/>
  <c r="P413" i="6"/>
  <c r="P394" i="6"/>
  <c r="P380" i="6"/>
  <c r="P366" i="6"/>
  <c r="P345" i="6"/>
  <c r="P331" i="6"/>
  <c r="P317" i="6"/>
  <c r="P298" i="6"/>
  <c r="P284" i="6"/>
  <c r="P270" i="6"/>
  <c r="P251" i="6"/>
  <c r="P237" i="6"/>
  <c r="P35" i="6"/>
  <c r="P24" i="6"/>
  <c r="T632" i="6"/>
  <c r="T618" i="6"/>
  <c r="T604" i="6"/>
  <c r="T585" i="6"/>
  <c r="T571" i="6"/>
  <c r="T557" i="6"/>
  <c r="T538" i="6"/>
  <c r="T524" i="6"/>
  <c r="T510" i="6"/>
  <c r="T489" i="6"/>
  <c r="T475" i="6"/>
  <c r="T461" i="6"/>
  <c r="T442" i="6"/>
  <c r="T428" i="6"/>
  <c r="T414" i="6"/>
  <c r="T395" i="6"/>
  <c r="T381" i="6"/>
  <c r="T367" i="6"/>
  <c r="T346" i="6"/>
  <c r="T332" i="6"/>
  <c r="T318" i="6"/>
  <c r="T299" i="6"/>
  <c r="T285" i="6"/>
  <c r="T271" i="6"/>
  <c r="T252" i="6"/>
  <c r="T238" i="6"/>
  <c r="T224" i="6"/>
  <c r="T203" i="6"/>
  <c r="T189" i="6"/>
  <c r="T175" i="6"/>
  <c r="T156" i="6"/>
  <c r="T142" i="6"/>
  <c r="T128" i="6"/>
  <c r="T109" i="6"/>
  <c r="T95" i="6"/>
  <c r="T81" i="6"/>
  <c r="T36" i="6"/>
  <c r="T25" i="6"/>
  <c r="O632" i="6"/>
  <c r="O618" i="6"/>
  <c r="O604" i="6"/>
  <c r="O585" i="6"/>
  <c r="O571" i="6"/>
  <c r="O557" i="6"/>
  <c r="O538" i="6"/>
  <c r="O524" i="6"/>
  <c r="O510" i="6"/>
  <c r="O489" i="6"/>
  <c r="O475" i="6"/>
  <c r="O461" i="6"/>
  <c r="O442" i="6"/>
  <c r="O428" i="6"/>
  <c r="O414" i="6"/>
  <c r="O395" i="6"/>
  <c r="O381" i="6"/>
  <c r="O367" i="6"/>
  <c r="O346" i="6"/>
  <c r="O332" i="6"/>
  <c r="O318" i="6"/>
  <c r="O299" i="6"/>
  <c r="O285" i="6"/>
  <c r="O271" i="6"/>
  <c r="O252" i="6"/>
  <c r="O238" i="6"/>
  <c r="O224" i="6"/>
  <c r="O203" i="6"/>
  <c r="O189" i="6"/>
  <c r="O175" i="6"/>
  <c r="O156" i="6"/>
  <c r="O142" i="6"/>
  <c r="O128" i="6"/>
  <c r="O109" i="6"/>
  <c r="O95" i="6"/>
  <c r="O81" i="6"/>
  <c r="O36" i="6"/>
  <c r="O25" i="6"/>
  <c r="R570" i="6"/>
  <c r="R556" i="6"/>
  <c r="R537" i="6"/>
  <c r="R523" i="6"/>
  <c r="R509" i="6"/>
  <c r="R488" i="6"/>
  <c r="R474" i="6"/>
  <c r="R460" i="6"/>
  <c r="R631" i="6"/>
  <c r="R617" i="6"/>
  <c r="R603" i="6"/>
  <c r="R584" i="6"/>
  <c r="R441" i="6"/>
  <c r="R427" i="6"/>
  <c r="R413" i="6"/>
  <c r="R394" i="6"/>
  <c r="R380" i="6"/>
  <c r="R366" i="6"/>
  <c r="R345" i="6"/>
  <c r="R331" i="6"/>
  <c r="R317" i="6"/>
  <c r="R298" i="6"/>
  <c r="R284" i="6"/>
  <c r="R270" i="6"/>
  <c r="R251" i="6"/>
  <c r="R237" i="6"/>
  <c r="R223" i="6"/>
  <c r="R202" i="6"/>
  <c r="R188" i="6"/>
  <c r="R174" i="6"/>
  <c r="R155" i="6"/>
  <c r="R141" i="6"/>
  <c r="R127" i="6"/>
  <c r="R108" i="6"/>
  <c r="R94" i="6"/>
  <c r="R80" i="6"/>
  <c r="R35" i="6"/>
  <c r="R24" i="6"/>
  <c r="P632" i="6"/>
  <c r="P618" i="6"/>
  <c r="P604" i="6"/>
  <c r="P585" i="6"/>
  <c r="P571" i="6"/>
  <c r="P557" i="6"/>
  <c r="P538" i="6"/>
  <c r="P524" i="6"/>
  <c r="P510" i="6"/>
  <c r="P489" i="6"/>
  <c r="P475" i="6"/>
  <c r="P461" i="6"/>
  <c r="P442" i="6"/>
  <c r="P428" i="6"/>
  <c r="P414" i="6"/>
  <c r="P395" i="6"/>
  <c r="P381" i="6"/>
  <c r="P367" i="6"/>
  <c r="P346" i="6"/>
  <c r="P332" i="6"/>
  <c r="P318" i="6"/>
  <c r="P299" i="6"/>
  <c r="P285" i="6"/>
  <c r="P271" i="6"/>
  <c r="P252" i="6"/>
  <c r="P238" i="6"/>
  <c r="P224" i="6"/>
  <c r="P203" i="6"/>
  <c r="P189" i="6"/>
  <c r="P175" i="6"/>
  <c r="P156" i="6"/>
  <c r="P142" i="6"/>
  <c r="P128" i="6"/>
  <c r="P109" i="6"/>
  <c r="P95" i="6"/>
  <c r="P81" i="6"/>
  <c r="P36" i="6"/>
  <c r="P25" i="6"/>
  <c r="G631" i="6"/>
  <c r="G617" i="6"/>
  <c r="G603" i="6"/>
  <c r="G584" i="6"/>
  <c r="G570" i="6"/>
  <c r="G537" i="6"/>
  <c r="G523" i="6"/>
  <c r="G509" i="6"/>
  <c r="G488" i="6"/>
  <c r="G474" i="6"/>
  <c r="G460" i="6"/>
  <c r="G556" i="6"/>
  <c r="G441" i="6"/>
  <c r="G427" i="6"/>
  <c r="G413" i="6"/>
  <c r="G394" i="6"/>
  <c r="G380" i="6"/>
  <c r="G366" i="6"/>
  <c r="G345" i="6"/>
  <c r="G331" i="6"/>
  <c r="G317" i="6"/>
  <c r="G298" i="6"/>
  <c r="G284" i="6"/>
  <c r="G270" i="6"/>
  <c r="G251" i="6"/>
  <c r="G237" i="6"/>
  <c r="G223" i="6"/>
  <c r="G202" i="6"/>
  <c r="G188" i="6"/>
  <c r="G174" i="6"/>
  <c r="G155" i="6"/>
  <c r="G141" i="6"/>
  <c r="G127" i="6"/>
  <c r="G108" i="6"/>
  <c r="G94" i="6"/>
  <c r="G80" i="6"/>
  <c r="G35" i="6"/>
  <c r="G24" i="6"/>
  <c r="M631" i="6"/>
  <c r="M617" i="6"/>
  <c r="M603" i="6"/>
  <c r="M584" i="6"/>
  <c r="M570" i="6"/>
  <c r="M556" i="6"/>
  <c r="M441" i="6"/>
  <c r="M427" i="6"/>
  <c r="M413" i="6"/>
  <c r="M394" i="6"/>
  <c r="M380" i="6"/>
  <c r="M366" i="6"/>
  <c r="M345" i="6"/>
  <c r="M331" i="6"/>
  <c r="M317" i="6"/>
  <c r="M298" i="6"/>
  <c r="M284" i="6"/>
  <c r="M270" i="6"/>
  <c r="M251" i="6"/>
  <c r="M237" i="6"/>
  <c r="M537" i="6"/>
  <c r="M523" i="6"/>
  <c r="M509" i="6"/>
  <c r="M488" i="6"/>
  <c r="M474" i="6"/>
  <c r="M460" i="6"/>
  <c r="M223" i="6"/>
  <c r="M202" i="6"/>
  <c r="M188" i="6"/>
  <c r="M174" i="6"/>
  <c r="M155" i="6"/>
  <c r="M141" i="6"/>
  <c r="M127" i="6"/>
  <c r="M108" i="6"/>
  <c r="M94" i="6"/>
  <c r="M80" i="6"/>
  <c r="M35" i="6"/>
  <c r="M24" i="6"/>
  <c r="E632" i="6"/>
  <c r="E618" i="6"/>
  <c r="E604" i="6"/>
  <c r="E585" i="6"/>
  <c r="E571" i="6"/>
  <c r="E442" i="6"/>
  <c r="E428" i="6"/>
  <c r="E414" i="6"/>
  <c r="E395" i="6"/>
  <c r="E381" i="6"/>
  <c r="E367" i="6"/>
  <c r="E346" i="6"/>
  <c r="E332" i="6"/>
  <c r="E318" i="6"/>
  <c r="E299" i="6"/>
  <c r="E285" i="6"/>
  <c r="E271" i="6"/>
  <c r="E252" i="6"/>
  <c r="E238" i="6"/>
  <c r="E557" i="6"/>
  <c r="E538" i="6"/>
  <c r="E524" i="6"/>
  <c r="E510" i="6"/>
  <c r="E489" i="6"/>
  <c r="E475" i="6"/>
  <c r="E461" i="6"/>
  <c r="E224" i="6"/>
  <c r="E203" i="6"/>
  <c r="E189" i="6"/>
  <c r="E175" i="6"/>
  <c r="E156" i="6"/>
  <c r="E142" i="6"/>
  <c r="E128" i="6"/>
  <c r="E109" i="6"/>
  <c r="E95" i="6"/>
  <c r="E81" i="6"/>
  <c r="E36" i="6"/>
  <c r="E25" i="6"/>
  <c r="K631" i="6"/>
  <c r="K617" i="6"/>
  <c r="K603" i="6"/>
  <c r="K584" i="6"/>
  <c r="K570" i="6"/>
  <c r="K556" i="6"/>
  <c r="K537" i="6"/>
  <c r="K523" i="6"/>
  <c r="K509" i="6"/>
  <c r="K488" i="6"/>
  <c r="K474" i="6"/>
  <c r="K460" i="6"/>
  <c r="K441" i="6"/>
  <c r="K427" i="6"/>
  <c r="K413" i="6"/>
  <c r="K394" i="6"/>
  <c r="K380" i="6"/>
  <c r="K366" i="6"/>
  <c r="K345" i="6"/>
  <c r="K331" i="6"/>
  <c r="K317" i="6"/>
  <c r="K298" i="6"/>
  <c r="K284" i="6"/>
  <c r="K270" i="6"/>
  <c r="K251" i="6"/>
  <c r="K237" i="6"/>
  <c r="K223" i="6"/>
  <c r="K202" i="6"/>
  <c r="K188" i="6"/>
  <c r="K174" i="6"/>
  <c r="K155" i="6"/>
  <c r="K141" i="6"/>
  <c r="K127" i="6"/>
  <c r="K108" i="6"/>
  <c r="K94" i="6"/>
  <c r="K80" i="6"/>
  <c r="K35" i="6"/>
  <c r="K24" i="6"/>
  <c r="J631" i="6"/>
  <c r="J617" i="6"/>
  <c r="J603" i="6"/>
  <c r="J584" i="6"/>
  <c r="J570" i="6"/>
  <c r="J556" i="6"/>
  <c r="J537" i="6"/>
  <c r="J523" i="6"/>
  <c r="J509" i="6"/>
  <c r="J488" i="6"/>
  <c r="J474" i="6"/>
  <c r="J460" i="6"/>
  <c r="J441" i="6"/>
  <c r="J427" i="6"/>
  <c r="J413" i="6"/>
  <c r="J394" i="6"/>
  <c r="J380" i="6"/>
  <c r="J366" i="6"/>
  <c r="J345" i="6"/>
  <c r="J331" i="6"/>
  <c r="J317" i="6"/>
  <c r="J298" i="6"/>
  <c r="J284" i="6"/>
  <c r="J270" i="6"/>
  <c r="J251" i="6"/>
  <c r="J237" i="6"/>
  <c r="J223" i="6"/>
  <c r="J202" i="6"/>
  <c r="J188" i="6"/>
  <c r="J174" i="6"/>
  <c r="J155" i="6"/>
  <c r="J141" i="6"/>
  <c r="J127" i="6"/>
  <c r="J108" i="6"/>
  <c r="J94" i="6"/>
  <c r="J80" i="6"/>
  <c r="J35" i="6"/>
  <c r="J24" i="6"/>
  <c r="I631" i="6"/>
  <c r="I617" i="6"/>
  <c r="I603" i="6"/>
  <c r="I584" i="6"/>
  <c r="I570" i="6"/>
  <c r="I556" i="6"/>
  <c r="I537" i="6"/>
  <c r="I523" i="6"/>
  <c r="I509" i="6"/>
  <c r="I488" i="6"/>
  <c r="I474" i="6"/>
  <c r="I460" i="6"/>
  <c r="I441" i="6"/>
  <c r="I427" i="6"/>
  <c r="I413" i="6"/>
  <c r="I394" i="6"/>
  <c r="I380" i="6"/>
  <c r="I366" i="6"/>
  <c r="I345" i="6"/>
  <c r="I331" i="6"/>
  <c r="I317" i="6"/>
  <c r="I298" i="6"/>
  <c r="I284" i="6"/>
  <c r="I270" i="6"/>
  <c r="I251" i="6"/>
  <c r="I237" i="6"/>
  <c r="I223" i="6"/>
  <c r="I202" i="6"/>
  <c r="I174" i="6"/>
  <c r="I141" i="6"/>
  <c r="I108" i="6"/>
  <c r="I80" i="6"/>
  <c r="I188" i="6"/>
  <c r="I155" i="6"/>
  <c r="I127" i="6"/>
  <c r="I94" i="6"/>
  <c r="I35" i="6"/>
  <c r="I24" i="6"/>
  <c r="Q632" i="6"/>
  <c r="Q618" i="6"/>
  <c r="Q604" i="6"/>
  <c r="Q585" i="6"/>
  <c r="Q571" i="6"/>
  <c r="Q557" i="6"/>
  <c r="Q538" i="6"/>
  <c r="Q524" i="6"/>
  <c r="Q510" i="6"/>
  <c r="Q489" i="6"/>
  <c r="Q475" i="6"/>
  <c r="Q461" i="6"/>
  <c r="Q442" i="6"/>
  <c r="Q428" i="6"/>
  <c r="Q414" i="6"/>
  <c r="Q395" i="6"/>
  <c r="Q381" i="6"/>
  <c r="Q367" i="6"/>
  <c r="Q346" i="6"/>
  <c r="Q332" i="6"/>
  <c r="Q318" i="6"/>
  <c r="Q299" i="6"/>
  <c r="Q285" i="6"/>
  <c r="Q271" i="6"/>
  <c r="Q252" i="6"/>
  <c r="Q238" i="6"/>
  <c r="Q224" i="6"/>
  <c r="Q203" i="6"/>
  <c r="Q189" i="6"/>
  <c r="Q175" i="6"/>
  <c r="Q156" i="6"/>
  <c r="Q142" i="6"/>
  <c r="Q128" i="6"/>
  <c r="Q109" i="6"/>
  <c r="Q95" i="6"/>
  <c r="Q81" i="6"/>
  <c r="Q36" i="6"/>
  <c r="Q25" i="6"/>
  <c r="D631" i="6"/>
  <c r="D617" i="6"/>
  <c r="D603" i="6"/>
  <c r="D584" i="6"/>
  <c r="D570" i="6"/>
  <c r="D556" i="6"/>
  <c r="D537" i="6"/>
  <c r="D523" i="6"/>
  <c r="D509" i="6"/>
  <c r="D488" i="6"/>
  <c r="D474" i="6"/>
  <c r="D460" i="6"/>
  <c r="D441" i="6"/>
  <c r="D427" i="6"/>
  <c r="D413" i="6"/>
  <c r="D394" i="6"/>
  <c r="D380" i="6"/>
  <c r="D366" i="6"/>
  <c r="D345" i="6"/>
  <c r="D331" i="6"/>
  <c r="D317" i="6"/>
  <c r="D298" i="6"/>
  <c r="D284" i="6"/>
  <c r="D270" i="6"/>
  <c r="D251" i="6"/>
  <c r="D237" i="6"/>
  <c r="D223" i="6"/>
  <c r="D202" i="6"/>
  <c r="D188" i="6"/>
  <c r="D174" i="6"/>
  <c r="D155" i="6"/>
  <c r="D141" i="6"/>
  <c r="D127" i="6"/>
  <c r="D108" i="6"/>
  <c r="D94" i="6"/>
  <c r="D80" i="6"/>
  <c r="D35" i="6"/>
  <c r="D24" i="6"/>
  <c r="S632" i="6"/>
  <c r="S618" i="6"/>
  <c r="S604" i="6"/>
  <c r="S585" i="6"/>
  <c r="S557" i="6"/>
  <c r="S538" i="6"/>
  <c r="S524" i="6"/>
  <c r="S510" i="6"/>
  <c r="S489" i="6"/>
  <c r="S475" i="6"/>
  <c r="S461" i="6"/>
  <c r="S442" i="6"/>
  <c r="S428" i="6"/>
  <c r="S414" i="6"/>
  <c r="S395" i="6"/>
  <c r="S381" i="6"/>
  <c r="S367" i="6"/>
  <c r="S346" i="6"/>
  <c r="S332" i="6"/>
  <c r="S318" i="6"/>
  <c r="S299" i="6"/>
  <c r="S285" i="6"/>
  <c r="S271" i="6"/>
  <c r="S252" i="6"/>
  <c r="S238" i="6"/>
  <c r="S224" i="6"/>
  <c r="S203" i="6"/>
  <c r="S189" i="6"/>
  <c r="S175" i="6"/>
  <c r="S156" i="6"/>
  <c r="S142" i="6"/>
  <c r="S128" i="6"/>
  <c r="S109" i="6"/>
  <c r="S95" i="6"/>
  <c r="S81" i="6"/>
  <c r="S571" i="6"/>
  <c r="S36" i="6"/>
  <c r="S25" i="6"/>
  <c r="V556" i="6"/>
  <c r="V537" i="6"/>
  <c r="V523" i="6"/>
  <c r="V509" i="6"/>
  <c r="V488" i="6"/>
  <c r="V474" i="6"/>
  <c r="V460" i="6"/>
  <c r="V570" i="6"/>
  <c r="V631" i="6"/>
  <c r="V617" i="6"/>
  <c r="V441" i="6"/>
  <c r="V427" i="6"/>
  <c r="V413" i="6"/>
  <c r="V394" i="6"/>
  <c r="V380" i="6"/>
  <c r="V366" i="6"/>
  <c r="V345" i="6"/>
  <c r="V331" i="6"/>
  <c r="V317" i="6"/>
  <c r="V298" i="6"/>
  <c r="V284" i="6"/>
  <c r="V270" i="6"/>
  <c r="V251" i="6"/>
  <c r="V237" i="6"/>
  <c r="V603" i="6"/>
  <c r="V223" i="6"/>
  <c r="V202" i="6"/>
  <c r="V188" i="6"/>
  <c r="V174" i="6"/>
  <c r="V155" i="6"/>
  <c r="V141" i="6"/>
  <c r="V127" i="6"/>
  <c r="V108" i="6"/>
  <c r="V94" i="6"/>
  <c r="V80" i="6"/>
  <c r="V584" i="6"/>
  <c r="V35" i="6"/>
  <c r="V24" i="6"/>
  <c r="F537" i="6"/>
  <c r="F523" i="6"/>
  <c r="F509" i="6"/>
  <c r="F488" i="6"/>
  <c r="F474" i="6"/>
  <c r="F460" i="6"/>
  <c r="F556" i="6"/>
  <c r="F617" i="6"/>
  <c r="F603" i="6"/>
  <c r="F441" i="6"/>
  <c r="F427" i="6"/>
  <c r="F413" i="6"/>
  <c r="F394" i="6"/>
  <c r="F380" i="6"/>
  <c r="F366" i="6"/>
  <c r="F345" i="6"/>
  <c r="F331" i="6"/>
  <c r="F317" i="6"/>
  <c r="F298" i="6"/>
  <c r="F284" i="6"/>
  <c r="F270" i="6"/>
  <c r="F251" i="6"/>
  <c r="F237" i="6"/>
  <c r="F223" i="6"/>
  <c r="F584" i="6"/>
  <c r="F570" i="6"/>
  <c r="F202" i="6"/>
  <c r="F188" i="6"/>
  <c r="F174" i="6"/>
  <c r="F155" i="6"/>
  <c r="F141" i="6"/>
  <c r="F127" i="6"/>
  <c r="F108" i="6"/>
  <c r="F94" i="6"/>
  <c r="F80" i="6"/>
  <c r="F631" i="6"/>
  <c r="F35" i="6"/>
  <c r="F24" i="6"/>
  <c r="N571" i="6"/>
  <c r="N557" i="6"/>
  <c r="N538" i="6"/>
  <c r="N524" i="6"/>
  <c r="N510" i="6"/>
  <c r="N489" i="6"/>
  <c r="N475" i="6"/>
  <c r="N604" i="6"/>
  <c r="N585" i="6"/>
  <c r="N461" i="6"/>
  <c r="N442" i="6"/>
  <c r="N428" i="6"/>
  <c r="N414" i="6"/>
  <c r="N395" i="6"/>
  <c r="N381" i="6"/>
  <c r="N367" i="6"/>
  <c r="N346" i="6"/>
  <c r="N332" i="6"/>
  <c r="N318" i="6"/>
  <c r="N299" i="6"/>
  <c r="N285" i="6"/>
  <c r="N271" i="6"/>
  <c r="N252" i="6"/>
  <c r="N238" i="6"/>
  <c r="N632" i="6"/>
  <c r="N224" i="6"/>
  <c r="N203" i="6"/>
  <c r="N189" i="6"/>
  <c r="N175" i="6"/>
  <c r="N156" i="6"/>
  <c r="N142" i="6"/>
  <c r="N128" i="6"/>
  <c r="N109" i="6"/>
  <c r="N95" i="6"/>
  <c r="N81" i="6"/>
  <c r="N618" i="6"/>
  <c r="N36" i="6"/>
  <c r="N25" i="6"/>
  <c r="Q631" i="6"/>
  <c r="Q617" i="6"/>
  <c r="Q603" i="6"/>
  <c r="Q584" i="6"/>
  <c r="Q570" i="6"/>
  <c r="Q556" i="6"/>
  <c r="Q441" i="6"/>
  <c r="Q427" i="6"/>
  <c r="Q413" i="6"/>
  <c r="Q394" i="6"/>
  <c r="Q380" i="6"/>
  <c r="Q366" i="6"/>
  <c r="Q345" i="6"/>
  <c r="Q331" i="6"/>
  <c r="Q317" i="6"/>
  <c r="Q298" i="6"/>
  <c r="Q284" i="6"/>
  <c r="Q270" i="6"/>
  <c r="Q251" i="6"/>
  <c r="Q237" i="6"/>
  <c r="Q537" i="6"/>
  <c r="Q523" i="6"/>
  <c r="Q509" i="6"/>
  <c r="Q488" i="6"/>
  <c r="Q474" i="6"/>
  <c r="Q460" i="6"/>
  <c r="Q223" i="6"/>
  <c r="Q202" i="6"/>
  <c r="Q188" i="6"/>
  <c r="Q174" i="6"/>
  <c r="Q155" i="6"/>
  <c r="Q141" i="6"/>
  <c r="Q127" i="6"/>
  <c r="Q108" i="6"/>
  <c r="Q94" i="6"/>
  <c r="Q80" i="6"/>
  <c r="Q24" i="6"/>
  <c r="Q35" i="6"/>
  <c r="L632" i="6"/>
  <c r="L618" i="6"/>
  <c r="L604" i="6"/>
  <c r="L585" i="6"/>
  <c r="L571" i="6"/>
  <c r="L557" i="6"/>
  <c r="L538" i="6"/>
  <c r="L524" i="6"/>
  <c r="L510" i="6"/>
  <c r="L489" i="6"/>
  <c r="L475" i="6"/>
  <c r="L461" i="6"/>
  <c r="L442" i="6"/>
  <c r="L428" i="6"/>
  <c r="L414" i="6"/>
  <c r="L395" i="6"/>
  <c r="L381" i="6"/>
  <c r="L367" i="6"/>
  <c r="L346" i="6"/>
  <c r="L332" i="6"/>
  <c r="L318" i="6"/>
  <c r="L299" i="6"/>
  <c r="L285" i="6"/>
  <c r="L271" i="6"/>
  <c r="L252" i="6"/>
  <c r="L238" i="6"/>
  <c r="L224" i="6"/>
  <c r="L203" i="6"/>
  <c r="L189" i="6"/>
  <c r="L175" i="6"/>
  <c r="L156" i="6"/>
  <c r="L142" i="6"/>
  <c r="L128" i="6"/>
  <c r="L109" i="6"/>
  <c r="L95" i="6"/>
  <c r="L81" i="6"/>
  <c r="L36" i="6"/>
  <c r="L25" i="6"/>
  <c r="I632" i="6"/>
  <c r="I618" i="6"/>
  <c r="I604" i="6"/>
  <c r="I585" i="6"/>
  <c r="I571" i="6"/>
  <c r="I442" i="6"/>
  <c r="I428" i="6"/>
  <c r="I414" i="6"/>
  <c r="I395" i="6"/>
  <c r="I381" i="6"/>
  <c r="I367" i="6"/>
  <c r="I346" i="6"/>
  <c r="I332" i="6"/>
  <c r="I318" i="6"/>
  <c r="I299" i="6"/>
  <c r="I285" i="6"/>
  <c r="I271" i="6"/>
  <c r="I252" i="6"/>
  <c r="I238" i="6"/>
  <c r="I557" i="6"/>
  <c r="I538" i="6"/>
  <c r="I524" i="6"/>
  <c r="I510" i="6"/>
  <c r="I489" i="6"/>
  <c r="I475" i="6"/>
  <c r="I461" i="6"/>
  <c r="I224" i="6"/>
  <c r="I203" i="6"/>
  <c r="I189" i="6"/>
  <c r="I175" i="6"/>
  <c r="I156" i="6"/>
  <c r="I142" i="6"/>
  <c r="I128" i="6"/>
  <c r="I109" i="6"/>
  <c r="I95" i="6"/>
  <c r="I81" i="6"/>
  <c r="I25" i="6"/>
  <c r="I36" i="6"/>
  <c r="L631" i="6"/>
  <c r="L617" i="6"/>
  <c r="L603" i="6"/>
  <c r="L584" i="6"/>
  <c r="L570" i="6"/>
  <c r="L556" i="6"/>
  <c r="L537" i="6"/>
  <c r="L523" i="6"/>
  <c r="L509" i="6"/>
  <c r="L488" i="6"/>
  <c r="L474" i="6"/>
  <c r="L460" i="6"/>
  <c r="L441" i="6"/>
  <c r="L427" i="6"/>
  <c r="L413" i="6"/>
  <c r="L394" i="6"/>
  <c r="L380" i="6"/>
  <c r="L366" i="6"/>
  <c r="L345" i="6"/>
  <c r="L331" i="6"/>
  <c r="L317" i="6"/>
  <c r="L298" i="6"/>
  <c r="L284" i="6"/>
  <c r="L270" i="6"/>
  <c r="L251" i="6"/>
  <c r="L237" i="6"/>
  <c r="L223" i="6"/>
  <c r="L202" i="6"/>
  <c r="L188" i="6"/>
  <c r="L174" i="6"/>
  <c r="L155" i="6"/>
  <c r="L141" i="6"/>
  <c r="L127" i="6"/>
  <c r="L108" i="6"/>
  <c r="L94" i="6"/>
  <c r="L80" i="6"/>
  <c r="L35" i="6"/>
  <c r="L24" i="6"/>
  <c r="D632" i="6"/>
  <c r="D618" i="6"/>
  <c r="D604" i="6"/>
  <c r="D585" i="6"/>
  <c r="D571" i="6"/>
  <c r="D557" i="6"/>
  <c r="D538" i="6"/>
  <c r="D524" i="6"/>
  <c r="D510" i="6"/>
  <c r="D489" i="6"/>
  <c r="D475" i="6"/>
  <c r="D461" i="6"/>
  <c r="D442" i="6"/>
  <c r="D428" i="6"/>
  <c r="D414" i="6"/>
  <c r="D395" i="6"/>
  <c r="D381" i="6"/>
  <c r="D367" i="6"/>
  <c r="D346" i="6"/>
  <c r="D332" i="6"/>
  <c r="D318" i="6"/>
  <c r="D299" i="6"/>
  <c r="D285" i="6"/>
  <c r="D271" i="6"/>
  <c r="D252" i="6"/>
  <c r="D238" i="6"/>
  <c r="D224" i="6"/>
  <c r="D203" i="6"/>
  <c r="D189" i="6"/>
  <c r="D175" i="6"/>
  <c r="D156" i="6"/>
  <c r="D142" i="6"/>
  <c r="D128" i="6"/>
  <c r="D109" i="6"/>
  <c r="D95" i="6"/>
  <c r="D81" i="6"/>
  <c r="D36" i="6"/>
  <c r="D25" i="6"/>
  <c r="K632" i="6"/>
  <c r="K618" i="6"/>
  <c r="K604" i="6"/>
  <c r="K585" i="6"/>
  <c r="K557" i="6"/>
  <c r="K538" i="6"/>
  <c r="K524" i="6"/>
  <c r="K510" i="6"/>
  <c r="K489" i="6"/>
  <c r="K475" i="6"/>
  <c r="K461" i="6"/>
  <c r="K571" i="6"/>
  <c r="K442" i="6"/>
  <c r="K428" i="6"/>
  <c r="K414" i="6"/>
  <c r="K395" i="6"/>
  <c r="K381" i="6"/>
  <c r="K367" i="6"/>
  <c r="K346" i="6"/>
  <c r="K332" i="6"/>
  <c r="K318" i="6"/>
  <c r="K299" i="6"/>
  <c r="K285" i="6"/>
  <c r="K271" i="6"/>
  <c r="K252" i="6"/>
  <c r="K238" i="6"/>
  <c r="K224" i="6"/>
  <c r="K203" i="6"/>
  <c r="K189" i="6"/>
  <c r="K175" i="6"/>
  <c r="K156" i="6"/>
  <c r="K142" i="6"/>
  <c r="K128" i="6"/>
  <c r="K109" i="6"/>
  <c r="K95" i="6"/>
  <c r="K81" i="6"/>
  <c r="K36" i="6"/>
  <c r="K25" i="6"/>
  <c r="N537" i="6"/>
  <c r="N523" i="6"/>
  <c r="N509" i="6"/>
  <c r="N488" i="6"/>
  <c r="N474" i="6"/>
  <c r="N460" i="6"/>
  <c r="N631" i="6"/>
  <c r="N617" i="6"/>
  <c r="N603" i="6"/>
  <c r="N584" i="6"/>
  <c r="N570" i="6"/>
  <c r="N556" i="6"/>
  <c r="N441" i="6"/>
  <c r="N427" i="6"/>
  <c r="N413" i="6"/>
  <c r="N394" i="6"/>
  <c r="N380" i="6"/>
  <c r="N366" i="6"/>
  <c r="N345" i="6"/>
  <c r="N331" i="6"/>
  <c r="N317" i="6"/>
  <c r="N298" i="6"/>
  <c r="N284" i="6"/>
  <c r="N270" i="6"/>
  <c r="N251" i="6"/>
  <c r="N237" i="6"/>
  <c r="N223" i="6"/>
  <c r="N202" i="6"/>
  <c r="N188" i="6"/>
  <c r="N174" i="6"/>
  <c r="N155" i="6"/>
  <c r="N141" i="6"/>
  <c r="N127" i="6"/>
  <c r="N108" i="6"/>
  <c r="N94" i="6"/>
  <c r="N80" i="6"/>
  <c r="N35" i="6"/>
  <c r="N24" i="6"/>
  <c r="H632" i="6"/>
  <c r="H618" i="6"/>
  <c r="H604" i="6"/>
  <c r="H585" i="6"/>
  <c r="H571" i="6"/>
  <c r="H557" i="6"/>
  <c r="H538" i="6"/>
  <c r="H524" i="6"/>
  <c r="H510" i="6"/>
  <c r="H489" i="6"/>
  <c r="H475" i="6"/>
  <c r="H461" i="6"/>
  <c r="H224" i="6"/>
  <c r="H203" i="6"/>
  <c r="H189" i="6"/>
  <c r="H175" i="6"/>
  <c r="H156" i="6"/>
  <c r="H142" i="6"/>
  <c r="H128" i="6"/>
  <c r="H109" i="6"/>
  <c r="H95" i="6"/>
  <c r="H81" i="6"/>
  <c r="H442" i="6"/>
  <c r="H428" i="6"/>
  <c r="H414" i="6"/>
  <c r="H395" i="6"/>
  <c r="H381" i="6"/>
  <c r="H367" i="6"/>
  <c r="H346" i="6"/>
  <c r="H332" i="6"/>
  <c r="H318" i="6"/>
  <c r="H299" i="6"/>
  <c r="H285" i="6"/>
  <c r="H271" i="6"/>
  <c r="H252" i="6"/>
  <c r="H238" i="6"/>
  <c r="H36" i="6"/>
  <c r="H25" i="6"/>
  <c r="E1720" i="19" a="1"/>
  <c r="H1587" i="19" a="1"/>
  <c r="H1544" i="19" a="1"/>
  <c r="H1544" i="19" s="1"/>
  <c r="H1501" i="19" a="1"/>
  <c r="H1539" i="19" s="1"/>
  <c r="H1458" i="19" a="1"/>
  <c r="E1205" i="19" a="1"/>
  <c r="BE1271" i="19" s="1"/>
  <c r="H1570" i="19" l="1"/>
  <c r="H1549" i="19"/>
  <c r="H1565" i="19"/>
  <c r="H1559" i="19"/>
  <c r="H1581" i="19"/>
  <c r="H1575" i="19"/>
  <c r="H1554" i="19"/>
  <c r="H1579" i="19"/>
  <c r="H1574" i="19"/>
  <c r="H1569" i="19"/>
  <c r="H1563" i="19"/>
  <c r="H1558" i="19"/>
  <c r="H1553" i="19"/>
  <c r="H1547" i="19"/>
  <c r="H1578" i="19"/>
  <c r="H1573" i="19"/>
  <c r="H1567" i="19"/>
  <c r="H1562" i="19"/>
  <c r="H1557" i="19"/>
  <c r="H1551" i="19"/>
  <c r="H1546" i="19"/>
  <c r="H1582" i="19"/>
  <c r="H1577" i="19"/>
  <c r="H1571" i="19"/>
  <c r="H1566" i="19"/>
  <c r="H1561" i="19"/>
  <c r="H1555" i="19"/>
  <c r="H1550" i="19"/>
  <c r="H1545" i="19"/>
  <c r="S538" i="20"/>
  <c r="E539" i="20"/>
  <c r="AG537" i="20"/>
  <c r="AG1724" i="19"/>
  <c r="U537" i="20"/>
  <c r="AW535" i="20"/>
  <c r="BK534" i="20"/>
  <c r="BY533" i="20"/>
  <c r="AE538" i="20"/>
  <c r="O538" i="20"/>
  <c r="BY537" i="20"/>
  <c r="BI537" i="20"/>
  <c r="AS537" i="20"/>
  <c r="M537" i="20"/>
  <c r="AA536" i="20"/>
  <c r="AO535" i="20"/>
  <c r="Y535" i="20"/>
  <c r="AM534" i="20"/>
  <c r="BQ533" i="20"/>
  <c r="BA533" i="20"/>
  <c r="E1720" i="19"/>
  <c r="AI534" i="20"/>
  <c r="BK536" i="20"/>
  <c r="M535" i="20"/>
  <c r="H1580" i="19"/>
  <c r="H1576" i="19"/>
  <c r="H1572" i="19"/>
  <c r="H1568" i="19"/>
  <c r="H1564" i="19"/>
  <c r="H1560" i="19"/>
  <c r="H1556" i="19"/>
  <c r="H1552" i="19"/>
  <c r="H1548" i="19"/>
  <c r="H1504" i="19"/>
  <c r="H1508" i="19"/>
  <c r="H1512" i="19"/>
  <c r="H1516" i="19"/>
  <c r="H1520" i="19"/>
  <c r="H1524" i="19"/>
  <c r="H1528" i="19"/>
  <c r="H1532" i="19"/>
  <c r="H1536" i="19"/>
  <c r="H1501" i="19"/>
  <c r="H1505" i="19"/>
  <c r="H1509" i="19"/>
  <c r="H1513" i="19"/>
  <c r="H1517" i="19"/>
  <c r="H1521" i="19"/>
  <c r="H1525" i="19"/>
  <c r="H1529" i="19"/>
  <c r="H1533" i="19"/>
  <c r="H1537" i="19"/>
  <c r="H1502" i="19"/>
  <c r="H1506" i="19"/>
  <c r="H1510" i="19"/>
  <c r="H1514" i="19"/>
  <c r="H1518" i="19"/>
  <c r="H1522" i="19"/>
  <c r="H1526" i="19"/>
  <c r="H1530" i="19"/>
  <c r="H1534" i="19"/>
  <c r="H1538" i="19"/>
  <c r="H1503" i="19"/>
  <c r="H1507" i="19"/>
  <c r="H1511" i="19"/>
  <c r="H1515" i="19"/>
  <c r="H1519" i="19"/>
  <c r="H1523" i="19"/>
  <c r="H1527" i="19"/>
  <c r="H1531" i="19"/>
  <c r="H1535" i="19"/>
  <c r="AW533" i="20"/>
  <c r="BC534" i="20"/>
  <c r="U535" i="20"/>
  <c r="G536" i="20"/>
  <c r="BS536" i="20"/>
  <c r="BS543" i="20"/>
  <c r="BO543" i="20"/>
  <c r="BK543" i="20"/>
  <c r="BG543" i="20"/>
  <c r="BC543" i="20"/>
  <c r="AY543" i="20"/>
  <c r="AU543" i="20"/>
  <c r="AQ543" i="20"/>
  <c r="AM543" i="20"/>
  <c r="AI543" i="20"/>
  <c r="AE543" i="20"/>
  <c r="AA543" i="20"/>
  <c r="W543" i="20"/>
  <c r="S543" i="20"/>
  <c r="O543" i="20"/>
  <c r="K543" i="20"/>
  <c r="G543" i="20"/>
  <c r="CC542" i="20"/>
  <c r="T533" i="20"/>
  <c r="AF533" i="20"/>
  <c r="BD533" i="20"/>
  <c r="F534" i="20"/>
  <c r="R534" i="20"/>
  <c r="AP534" i="20"/>
  <c r="BR534" i="20"/>
  <c r="CD534" i="20"/>
  <c r="AB535" i="20"/>
  <c r="BD535" i="20"/>
  <c r="BP535" i="20"/>
  <c r="N536" i="20"/>
  <c r="AP536" i="20"/>
  <c r="BB536" i="20"/>
  <c r="BZ536" i="20"/>
  <c r="AB537" i="20"/>
  <c r="AN537" i="20"/>
  <c r="BD537" i="20"/>
  <c r="BT537" i="20"/>
  <c r="J538" i="20"/>
  <c r="Z538" i="20"/>
  <c r="J533" i="20"/>
  <c r="N533" i="20"/>
  <c r="Z533" i="20"/>
  <c r="AD533" i="20"/>
  <c r="AP533" i="20"/>
  <c r="AT533" i="20"/>
  <c r="AX533" i="20"/>
  <c r="BB533" i="20"/>
  <c r="BF533" i="20"/>
  <c r="BJ533" i="20"/>
  <c r="BV533" i="20"/>
  <c r="BZ533" i="20"/>
  <c r="L534" i="20"/>
  <c r="P534" i="20"/>
  <c r="AB534" i="20"/>
  <c r="AF534" i="20"/>
  <c r="AJ534" i="20"/>
  <c r="AN534" i="20"/>
  <c r="AR534" i="20"/>
  <c r="AV534" i="20"/>
  <c r="BH534" i="20"/>
  <c r="BL534" i="20"/>
  <c r="BX534" i="20"/>
  <c r="CB534" i="20"/>
  <c r="N535" i="20"/>
  <c r="R535" i="20"/>
  <c r="V535" i="20"/>
  <c r="Z535" i="20"/>
  <c r="AD535" i="20"/>
  <c r="AH535" i="20"/>
  <c r="AT535" i="20"/>
  <c r="AX535" i="20"/>
  <c r="BJ535" i="20"/>
  <c r="BN535" i="20"/>
  <c r="BZ535" i="20"/>
  <c r="CD535" i="20"/>
  <c r="H536" i="20"/>
  <c r="L536" i="20"/>
  <c r="P536" i="20"/>
  <c r="T536" i="20"/>
  <c r="AF536" i="20"/>
  <c r="AJ536" i="20"/>
  <c r="AV536" i="20"/>
  <c r="AZ536" i="20"/>
  <c r="BL536" i="20"/>
  <c r="BP536" i="20"/>
  <c r="BT536" i="20"/>
  <c r="BX536" i="20"/>
  <c r="CB536" i="20"/>
  <c r="F537" i="20"/>
  <c r="R537" i="20"/>
  <c r="V537" i="20"/>
  <c r="AL537" i="20"/>
  <c r="AP537" i="20"/>
  <c r="BB537" i="20"/>
  <c r="BR537" i="20"/>
  <c r="BV537" i="20"/>
  <c r="H538" i="20"/>
  <c r="X538" i="20"/>
  <c r="AB538" i="20"/>
  <c r="G533" i="20"/>
  <c r="K533" i="20"/>
  <c r="AI533" i="20"/>
  <c r="BK533" i="20"/>
  <c r="BS533" i="20"/>
  <c r="BW533" i="20"/>
  <c r="U534" i="20"/>
  <c r="AW534" i="20"/>
  <c r="BE534" i="20"/>
  <c r="BI534" i="20"/>
  <c r="G535" i="20"/>
  <c r="AI535" i="20"/>
  <c r="AQ535" i="20"/>
  <c r="AU535" i="20"/>
  <c r="BS535" i="20"/>
  <c r="U536" i="20"/>
  <c r="AC536" i="20"/>
  <c r="AG536" i="20"/>
  <c r="BE536" i="20"/>
  <c r="G537" i="20"/>
  <c r="O537" i="20"/>
  <c r="S537" i="20"/>
  <c r="AI537" i="20"/>
  <c r="AY537" i="20"/>
  <c r="BO537" i="20"/>
  <c r="E538" i="20"/>
  <c r="U538" i="20"/>
  <c r="AK538" i="20"/>
  <c r="AO538" i="20"/>
  <c r="AS538" i="20"/>
  <c r="AW538" i="20"/>
  <c r="BA538" i="20"/>
  <c r="BE538" i="20"/>
  <c r="BI538" i="20"/>
  <c r="BM538" i="20"/>
  <c r="BQ538" i="20"/>
  <c r="BU538" i="20"/>
  <c r="BY538" i="20"/>
  <c r="CC538" i="20"/>
  <c r="G539" i="20"/>
  <c r="K539" i="20"/>
  <c r="O539" i="20"/>
  <c r="S539" i="20"/>
  <c r="W539" i="20"/>
  <c r="AA539" i="20"/>
  <c r="AE539" i="20"/>
  <c r="AI539" i="20"/>
  <c r="AM539" i="20"/>
  <c r="AQ539" i="20"/>
  <c r="AU539" i="20"/>
  <c r="AY539" i="20"/>
  <c r="BC539" i="20"/>
  <c r="BG539" i="20"/>
  <c r="BK539" i="20"/>
  <c r="BO539" i="20"/>
  <c r="BS539" i="20"/>
  <c r="BW539" i="20"/>
  <c r="CA539" i="20"/>
  <c r="E540" i="20"/>
  <c r="I540" i="20"/>
  <c r="M540" i="20"/>
  <c r="Q540" i="20"/>
  <c r="U540" i="20"/>
  <c r="Y540" i="20"/>
  <c r="AC540" i="20"/>
  <c r="AG540" i="20"/>
  <c r="AK540" i="20"/>
  <c r="AO540" i="20"/>
  <c r="AS540" i="20"/>
  <c r="AW540" i="20"/>
  <c r="BA540" i="20"/>
  <c r="BE540" i="20"/>
  <c r="BI540" i="20"/>
  <c r="BM540" i="20"/>
  <c r="BQ540" i="20"/>
  <c r="BU540" i="20"/>
  <c r="BY540" i="20"/>
  <c r="CC540" i="20"/>
  <c r="G541" i="20"/>
  <c r="K541" i="20"/>
  <c r="O541" i="20"/>
  <c r="S541" i="20"/>
  <c r="W541" i="20"/>
  <c r="AA541" i="20"/>
  <c r="AE541" i="20"/>
  <c r="AI541" i="20"/>
  <c r="AM541" i="20"/>
  <c r="AQ541" i="20"/>
  <c r="AU541" i="20"/>
  <c r="AY541" i="20"/>
  <c r="BC541" i="20"/>
  <c r="BG541" i="20"/>
  <c r="BK541" i="20"/>
  <c r="BO541" i="20"/>
  <c r="BS541" i="20"/>
  <c r="BW541" i="20"/>
  <c r="CA541" i="20"/>
  <c r="E542" i="20"/>
  <c r="I542" i="20"/>
  <c r="M542" i="20"/>
  <c r="Q542" i="20"/>
  <c r="U542" i="20"/>
  <c r="Y542" i="20"/>
  <c r="AC542" i="20"/>
  <c r="AG542" i="20"/>
  <c r="AK542" i="20"/>
  <c r="AO542" i="20"/>
  <c r="AS542" i="20"/>
  <c r="AW542" i="20"/>
  <c r="BA542" i="20"/>
  <c r="BE542" i="20"/>
  <c r="BI542" i="20"/>
  <c r="BM542" i="20"/>
  <c r="BQ542" i="20"/>
  <c r="BU542" i="20"/>
  <c r="BY542" i="20"/>
  <c r="J1206" i="19"/>
  <c r="U1206" i="19"/>
  <c r="AE1206" i="19"/>
  <c r="AP1206" i="19"/>
  <c r="BA1206" i="19"/>
  <c r="BK1206" i="19"/>
  <c r="BV1206" i="19"/>
  <c r="G1207" i="19"/>
  <c r="Q1207" i="19"/>
  <c r="AB1207" i="19"/>
  <c r="AM1207" i="19"/>
  <c r="AW1207" i="19"/>
  <c r="BH1207" i="19"/>
  <c r="BS1207" i="19"/>
  <c r="CC1207" i="19"/>
  <c r="N1208" i="19"/>
  <c r="Y1208" i="19"/>
  <c r="AI1208" i="19"/>
  <c r="AT1208" i="19"/>
  <c r="BE1208" i="19"/>
  <c r="BO1208" i="19"/>
  <c r="BZ1208" i="19"/>
  <c r="K1209" i="19"/>
  <c r="U1209" i="19"/>
  <c r="AF1209" i="19"/>
  <c r="AQ1209" i="19"/>
  <c r="BA1209" i="19"/>
  <c r="BL1209" i="19"/>
  <c r="BW1209" i="19"/>
  <c r="G1210" i="19"/>
  <c r="R1210" i="19"/>
  <c r="AC1210" i="19"/>
  <c r="AM1210" i="19"/>
  <c r="AX1210" i="19"/>
  <c r="BI1210" i="19"/>
  <c r="BS1210" i="19"/>
  <c r="CD1210" i="19"/>
  <c r="O1211" i="19"/>
  <c r="AA1211" i="19"/>
  <c r="AQ1211" i="19"/>
  <c r="BG1211" i="19"/>
  <c r="BW1211" i="19"/>
  <c r="M1212" i="19"/>
  <c r="AC1212" i="19"/>
  <c r="AS1212" i="19"/>
  <c r="BI1212" i="19"/>
  <c r="BY1212" i="19"/>
  <c r="O1213" i="19"/>
  <c r="AE1213" i="19"/>
  <c r="AU1213" i="19"/>
  <c r="BK1213" i="19"/>
  <c r="CA1213" i="19"/>
  <c r="Q1214" i="19"/>
  <c r="AG1214" i="19"/>
  <c r="AW1214" i="19"/>
  <c r="BY1214" i="19"/>
  <c r="AE1215" i="19"/>
  <c r="BK1215" i="19"/>
  <c r="Q1216" i="19"/>
  <c r="AW1216" i="19"/>
  <c r="CC1216" i="19"/>
  <c r="AI1217" i="19"/>
  <c r="BO1217" i="19"/>
  <c r="U1218" i="19"/>
  <c r="BA1218" i="19"/>
  <c r="G1219" i="19"/>
  <c r="AM1219" i="19"/>
  <c r="BS1219" i="19"/>
  <c r="Y1220" i="19"/>
  <c r="BE1220" i="19"/>
  <c r="K1221" i="19"/>
  <c r="AQ1221" i="19"/>
  <c r="BW1221" i="19"/>
  <c r="AC1222" i="19"/>
  <c r="BI1222" i="19"/>
  <c r="O1223" i="19"/>
  <c r="AU1223" i="19"/>
  <c r="CA1223" i="19"/>
  <c r="AG1224" i="19"/>
  <c r="BM1224" i="19"/>
  <c r="S1225" i="19"/>
  <c r="AY1225" i="19"/>
  <c r="E1226" i="19"/>
  <c r="AK1226" i="19"/>
  <c r="BQ1226" i="19"/>
  <c r="W1227" i="19"/>
  <c r="BC1227" i="19"/>
  <c r="I1228" i="19"/>
  <c r="AO1228" i="19"/>
  <c r="BU1228" i="19"/>
  <c r="AA1229" i="19"/>
  <c r="BG1229" i="19"/>
  <c r="M1230" i="19"/>
  <c r="AS1230" i="19"/>
  <c r="BY1230" i="19"/>
  <c r="AE1231" i="19"/>
  <c r="BK1231" i="19"/>
  <c r="Q1232" i="19"/>
  <c r="BG1232" i="19"/>
  <c r="AS1233" i="19"/>
  <c r="AE1234" i="19"/>
  <c r="Q1235" i="19"/>
  <c r="BC1236" i="19"/>
  <c r="AA1238" i="19"/>
  <c r="BY1239" i="19"/>
  <c r="AW1241" i="19"/>
  <c r="U1243" i="19"/>
  <c r="BE1245" i="19"/>
  <c r="CA1248" i="19"/>
  <c r="W1252" i="19"/>
  <c r="BV1255" i="19"/>
  <c r="BW1261" i="19"/>
  <c r="V1206" i="19"/>
  <c r="BW1206" i="19"/>
  <c r="AY1207" i="19"/>
  <c r="AK1208" i="19"/>
  <c r="AG1209" i="19"/>
  <c r="BO1210" i="19"/>
  <c r="BS1212" i="19"/>
  <c r="S1215" i="19"/>
  <c r="BC1217" i="19"/>
  <c r="K1219" i="19"/>
  <c r="AC1220" i="19"/>
  <c r="O1221" i="19"/>
  <c r="AU1221" i="19"/>
  <c r="BK1221" i="19"/>
  <c r="CA1221" i="19"/>
  <c r="AG1222" i="19"/>
  <c r="AW1222" i="19"/>
  <c r="BM1222" i="19"/>
  <c r="CC1222" i="19"/>
  <c r="S1223" i="19"/>
  <c r="AI1223" i="19"/>
  <c r="AY1223" i="19"/>
  <c r="BO1223" i="19"/>
  <c r="E1224" i="19"/>
  <c r="U1224" i="19"/>
  <c r="AK1224" i="19"/>
  <c r="BA1224" i="19"/>
  <c r="BQ1224" i="19"/>
  <c r="G1225" i="19"/>
  <c r="W1225" i="19"/>
  <c r="AM1225" i="19"/>
  <c r="BC1225" i="19"/>
  <c r="BS1225" i="19"/>
  <c r="I1226" i="19"/>
  <c r="Y1226" i="19"/>
  <c r="AO1226" i="19"/>
  <c r="BE1226" i="19"/>
  <c r="BU1226" i="19"/>
  <c r="K1227" i="19"/>
  <c r="AA1227" i="19"/>
  <c r="AQ1227" i="19"/>
  <c r="BG1227" i="19"/>
  <c r="BW1227" i="19"/>
  <c r="M1228" i="19"/>
  <c r="AC1228" i="19"/>
  <c r="AS1228" i="19"/>
  <c r="BI1228" i="19"/>
  <c r="O1229" i="19"/>
  <c r="AE1229" i="19"/>
  <c r="AU1229" i="19"/>
  <c r="BK1229" i="19"/>
  <c r="CA1229" i="19"/>
  <c r="Q1230" i="19"/>
  <c r="AG1230" i="19"/>
  <c r="AW1230" i="19"/>
  <c r="BM1230" i="19"/>
  <c r="CC1230" i="19"/>
  <c r="S1231" i="19"/>
  <c r="AI1231" i="19"/>
  <c r="AY1231" i="19"/>
  <c r="BO1231" i="19"/>
  <c r="E1232" i="19"/>
  <c r="U1232" i="19"/>
  <c r="AM1232" i="19"/>
  <c r="BO1232" i="19"/>
  <c r="U1233" i="19"/>
  <c r="BA1233" i="19"/>
  <c r="G1234" i="19"/>
  <c r="AM1234" i="19"/>
  <c r="BS1234" i="19"/>
  <c r="Y1235" i="19"/>
  <c r="G1236" i="19"/>
  <c r="BS1236" i="19"/>
  <c r="BE1237" i="19"/>
  <c r="AQ1238" i="19"/>
  <c r="AC1239" i="19"/>
  <c r="O1240" i="19"/>
  <c r="CA1240" i="19"/>
  <c r="BM1241" i="19"/>
  <c r="AY1242" i="19"/>
  <c r="AK1243" i="19"/>
  <c r="AM1244" i="19"/>
  <c r="K1246" i="19"/>
  <c r="BI1247" i="19"/>
  <c r="AG1249" i="19"/>
  <c r="E1251" i="19"/>
  <c r="BC1252" i="19"/>
  <c r="AA1254" i="19"/>
  <c r="AL1256" i="19"/>
  <c r="BV1258" i="19"/>
  <c r="AT1263" i="19"/>
  <c r="CC1282" i="19"/>
  <c r="BY1282" i="19"/>
  <c r="BU1282" i="19"/>
  <c r="BQ1282" i="19"/>
  <c r="BM1282" i="19"/>
  <c r="BI1282" i="19"/>
  <c r="BE1282" i="19"/>
  <c r="BA1282" i="19"/>
  <c r="AW1282" i="19"/>
  <c r="AS1282" i="19"/>
  <c r="AO1282" i="19"/>
  <c r="AK1282" i="19"/>
  <c r="AG1282" i="19"/>
  <c r="AC1282" i="19"/>
  <c r="Y1282" i="19"/>
  <c r="U1282" i="19"/>
  <c r="Q1282" i="19"/>
  <c r="M1282" i="19"/>
  <c r="I1282" i="19"/>
  <c r="E1282" i="19"/>
  <c r="CA1281" i="19"/>
  <c r="BW1281" i="19"/>
  <c r="BS1281" i="19"/>
  <c r="BO1281" i="19"/>
  <c r="BK1281" i="19"/>
  <c r="BG1281" i="19"/>
  <c r="BC1281" i="19"/>
  <c r="AY1281" i="19"/>
  <c r="AU1281" i="19"/>
  <c r="AQ1281" i="19"/>
  <c r="AM1281" i="19"/>
  <c r="AI1281" i="19"/>
  <c r="AE1281" i="19"/>
  <c r="AA1281" i="19"/>
  <c r="W1281" i="19"/>
  <c r="S1281" i="19"/>
  <c r="O1281" i="19"/>
  <c r="K1281" i="19"/>
  <c r="G1281" i="19"/>
  <c r="CC1280" i="19"/>
  <c r="BY1280" i="19"/>
  <c r="BU1280" i="19"/>
  <c r="BQ1280" i="19"/>
  <c r="BM1280" i="19"/>
  <c r="BI1280" i="19"/>
  <c r="BE1280" i="19"/>
  <c r="BA1280" i="19"/>
  <c r="AW1280" i="19"/>
  <c r="AS1280" i="19"/>
  <c r="AO1280" i="19"/>
  <c r="AK1280" i="19"/>
  <c r="AG1280" i="19"/>
  <c r="AC1280" i="19"/>
  <c r="Y1280" i="19"/>
  <c r="U1280" i="19"/>
  <c r="Q1280" i="19"/>
  <c r="M1280" i="19"/>
  <c r="I1280" i="19"/>
  <c r="E1280" i="19"/>
  <c r="CA1279" i="19"/>
  <c r="BW1279" i="19"/>
  <c r="BS1279" i="19"/>
  <c r="BO1279" i="19"/>
  <c r="BK1279" i="19"/>
  <c r="BG1279" i="19"/>
  <c r="BC1279" i="19"/>
  <c r="AY1279" i="19"/>
  <c r="AU1279" i="19"/>
  <c r="AQ1279" i="19"/>
  <c r="AM1279" i="19"/>
  <c r="AI1279" i="19"/>
  <c r="AE1279" i="19"/>
  <c r="AA1279" i="19"/>
  <c r="W1279" i="19"/>
  <c r="S1279" i="19"/>
  <c r="O1279" i="19"/>
  <c r="K1279" i="19"/>
  <c r="G1279" i="19"/>
  <c r="CC1278" i="19"/>
  <c r="BY1278" i="19"/>
  <c r="BU1278" i="19"/>
  <c r="BQ1278" i="19"/>
  <c r="BM1278" i="19"/>
  <c r="BI1278" i="19"/>
  <c r="BE1278" i="19"/>
  <c r="BA1278" i="19"/>
  <c r="AW1278" i="19"/>
  <c r="AS1278" i="19"/>
  <c r="AO1278" i="19"/>
  <c r="AK1278" i="19"/>
  <c r="AG1278" i="19"/>
  <c r="AC1278" i="19"/>
  <c r="Y1278" i="19"/>
  <c r="U1278" i="19"/>
  <c r="Q1278" i="19"/>
  <c r="M1278" i="19"/>
  <c r="I1278" i="19"/>
  <c r="E1278" i="19"/>
  <c r="CA1277" i="19"/>
  <c r="BW1277" i="19"/>
  <c r="BS1277" i="19"/>
  <c r="BO1277" i="19"/>
  <c r="BK1277" i="19"/>
  <c r="BG1277" i="19"/>
  <c r="BC1277" i="19"/>
  <c r="AY1277" i="19"/>
  <c r="AU1277" i="19"/>
  <c r="AQ1277" i="19"/>
  <c r="AM1277" i="19"/>
  <c r="AI1277" i="19"/>
  <c r="AE1277" i="19"/>
  <c r="AA1277" i="19"/>
  <c r="W1277" i="19"/>
  <c r="S1277" i="19"/>
  <c r="O1277" i="19"/>
  <c r="K1277" i="19"/>
  <c r="G1277" i="19"/>
  <c r="CC1276" i="19"/>
  <c r="BY1276" i="19"/>
  <c r="BU1276" i="19"/>
  <c r="BQ1276" i="19"/>
  <c r="CB1282" i="19"/>
  <c r="BW1282" i="19"/>
  <c r="BR1282" i="19"/>
  <c r="BL1282" i="19"/>
  <c r="BG1282" i="19"/>
  <c r="BB1282" i="19"/>
  <c r="AV1282" i="19"/>
  <c r="AQ1282" i="19"/>
  <c r="AL1282" i="19"/>
  <c r="AF1282" i="19"/>
  <c r="AA1282" i="19"/>
  <c r="V1282" i="19"/>
  <c r="P1282" i="19"/>
  <c r="K1282" i="19"/>
  <c r="F1282" i="19"/>
  <c r="BZ1281" i="19"/>
  <c r="BU1281" i="19"/>
  <c r="BP1281" i="19"/>
  <c r="BJ1281" i="19"/>
  <c r="BE1281" i="19"/>
  <c r="AZ1281" i="19"/>
  <c r="AT1281" i="19"/>
  <c r="AO1281" i="19"/>
  <c r="AJ1281" i="19"/>
  <c r="AD1281" i="19"/>
  <c r="Y1281" i="19"/>
  <c r="T1281" i="19"/>
  <c r="N1281" i="19"/>
  <c r="I1281" i="19"/>
  <c r="CD1280" i="19"/>
  <c r="BX1280" i="19"/>
  <c r="BS1280" i="19"/>
  <c r="BN1280" i="19"/>
  <c r="BH1280" i="19"/>
  <c r="BC1280" i="19"/>
  <c r="AX1280" i="19"/>
  <c r="AR1280" i="19"/>
  <c r="AM1280" i="19"/>
  <c r="AH1280" i="19"/>
  <c r="AB1280" i="19"/>
  <c r="W1280" i="19"/>
  <c r="R1280" i="19"/>
  <c r="L1280" i="19"/>
  <c r="G1280" i="19"/>
  <c r="CB1279" i="19"/>
  <c r="BV1279" i="19"/>
  <c r="BQ1279" i="19"/>
  <c r="BL1279" i="19"/>
  <c r="BF1279" i="19"/>
  <c r="BA1279" i="19"/>
  <c r="AV1279" i="19"/>
  <c r="AP1279" i="19"/>
  <c r="AK1279" i="19"/>
  <c r="AF1279" i="19"/>
  <c r="Z1279" i="19"/>
  <c r="U1279" i="19"/>
  <c r="P1279" i="19"/>
  <c r="J1279" i="19"/>
  <c r="E1279" i="19"/>
  <c r="BZ1278" i="19"/>
  <c r="BT1278" i="19"/>
  <c r="BO1278" i="19"/>
  <c r="BJ1278" i="19"/>
  <c r="BD1278" i="19"/>
  <c r="AY1278" i="19"/>
  <c r="AT1278" i="19"/>
  <c r="AN1278" i="19"/>
  <c r="AI1278" i="19"/>
  <c r="AD1278" i="19"/>
  <c r="X1278" i="19"/>
  <c r="S1278" i="19"/>
  <c r="N1278" i="19"/>
  <c r="H1278" i="19"/>
  <c r="CC1277" i="19"/>
  <c r="BX1277" i="19"/>
  <c r="BR1277" i="19"/>
  <c r="BM1277" i="19"/>
  <c r="BH1277" i="19"/>
  <c r="BB1277" i="19"/>
  <c r="AW1277" i="19"/>
  <c r="AR1277" i="19"/>
  <c r="AL1277" i="19"/>
  <c r="AG1277" i="19"/>
  <c r="AB1277" i="19"/>
  <c r="V1277" i="19"/>
  <c r="Q1277" i="19"/>
  <c r="L1277" i="19"/>
  <c r="F1277" i="19"/>
  <c r="CA1276" i="19"/>
  <c r="BV1276" i="19"/>
  <c r="BP1276" i="19"/>
  <c r="BL1276" i="19"/>
  <c r="BH1276" i="19"/>
  <c r="BD1276" i="19"/>
  <c r="AZ1276" i="19"/>
  <c r="AV1276" i="19"/>
  <c r="AR1276" i="19"/>
  <c r="AN1276" i="19"/>
  <c r="AJ1276" i="19"/>
  <c r="AF1276" i="19"/>
  <c r="AB1276" i="19"/>
  <c r="X1276" i="19"/>
  <c r="T1276" i="19"/>
  <c r="P1276" i="19"/>
  <c r="L1276" i="19"/>
  <c r="H1276" i="19"/>
  <c r="CD1275" i="19"/>
  <c r="BZ1275" i="19"/>
  <c r="BV1275" i="19"/>
  <c r="BR1275" i="19"/>
  <c r="BN1275" i="19"/>
  <c r="BJ1275" i="19"/>
  <c r="BF1275" i="19"/>
  <c r="BB1275" i="19"/>
  <c r="AX1275" i="19"/>
  <c r="AT1275" i="19"/>
  <c r="AP1275" i="19"/>
  <c r="AL1275" i="19"/>
  <c r="AH1275" i="19"/>
  <c r="AD1275" i="19"/>
  <c r="Z1275" i="19"/>
  <c r="V1275" i="19"/>
  <c r="R1275" i="19"/>
  <c r="N1275" i="19"/>
  <c r="J1275" i="19"/>
  <c r="F1275" i="19"/>
  <c r="CB1274" i="19"/>
  <c r="BX1274" i="19"/>
  <c r="BT1274" i="19"/>
  <c r="BP1274" i="19"/>
  <c r="BL1274" i="19"/>
  <c r="BH1274" i="19"/>
  <c r="BD1274" i="19"/>
  <c r="AZ1274" i="19"/>
  <c r="AV1274" i="19"/>
  <c r="AR1274" i="19"/>
  <c r="AN1274" i="19"/>
  <c r="AJ1274" i="19"/>
  <c r="AF1274" i="19"/>
  <c r="AB1274" i="19"/>
  <c r="X1274" i="19"/>
  <c r="T1274" i="19"/>
  <c r="P1274" i="19"/>
  <c r="BZ1282" i="19"/>
  <c r="BS1282" i="19"/>
  <c r="BK1282" i="19"/>
  <c r="BD1282" i="19"/>
  <c r="AX1282" i="19"/>
  <c r="AP1282" i="19"/>
  <c r="AI1282" i="19"/>
  <c r="AB1282" i="19"/>
  <c r="T1282" i="19"/>
  <c r="N1282" i="19"/>
  <c r="G1282" i="19"/>
  <c r="BY1281" i="19"/>
  <c r="BR1281" i="19"/>
  <c r="BL1281" i="19"/>
  <c r="BD1281" i="19"/>
  <c r="AW1281" i="19"/>
  <c r="AP1281" i="19"/>
  <c r="AH1281" i="19"/>
  <c r="AB1281" i="19"/>
  <c r="U1281" i="19"/>
  <c r="M1281" i="19"/>
  <c r="F1281" i="19"/>
  <c r="BZ1280" i="19"/>
  <c r="BR1280" i="19"/>
  <c r="BK1280" i="19"/>
  <c r="BD1280" i="19"/>
  <c r="AV1280" i="19"/>
  <c r="AP1280" i="19"/>
  <c r="AI1280" i="19"/>
  <c r="AA1280" i="19"/>
  <c r="T1280" i="19"/>
  <c r="N1280" i="19"/>
  <c r="F1280" i="19"/>
  <c r="BY1279" i="19"/>
  <c r="BR1279" i="19"/>
  <c r="BJ1279" i="19"/>
  <c r="BD1279" i="19"/>
  <c r="AW1279" i="19"/>
  <c r="AO1279" i="19"/>
  <c r="AH1279" i="19"/>
  <c r="AB1279" i="19"/>
  <c r="T1279" i="19"/>
  <c r="M1279" i="19"/>
  <c r="F1279" i="19"/>
  <c r="BX1278" i="19"/>
  <c r="BR1278" i="19"/>
  <c r="BK1278" i="19"/>
  <c r="BC1278" i="19"/>
  <c r="AV1278" i="19"/>
  <c r="AP1278" i="19"/>
  <c r="AH1278" i="19"/>
  <c r="AA1278" i="19"/>
  <c r="T1278" i="19"/>
  <c r="L1278" i="19"/>
  <c r="F1278" i="19"/>
  <c r="BY1277" i="19"/>
  <c r="BQ1277" i="19"/>
  <c r="BJ1277" i="19"/>
  <c r="BD1277" i="19"/>
  <c r="AV1277" i="19"/>
  <c r="AO1277" i="19"/>
  <c r="AH1277" i="19"/>
  <c r="Z1277" i="19"/>
  <c r="T1277" i="19"/>
  <c r="M1277" i="19"/>
  <c r="E1277" i="19"/>
  <c r="BX1276" i="19"/>
  <c r="BR1276" i="19"/>
  <c r="BK1276" i="19"/>
  <c r="BF1276" i="19"/>
  <c r="BA1276" i="19"/>
  <c r="AU1276" i="19"/>
  <c r="AP1276" i="19"/>
  <c r="AK1276" i="19"/>
  <c r="AE1276" i="19"/>
  <c r="Z1276" i="19"/>
  <c r="U1276" i="19"/>
  <c r="O1276" i="19"/>
  <c r="J1276" i="19"/>
  <c r="E1276" i="19"/>
  <c r="BY1275" i="19"/>
  <c r="BT1275" i="19"/>
  <c r="BO1275" i="19"/>
  <c r="BI1275" i="19"/>
  <c r="BD1275" i="19"/>
  <c r="AY1275" i="19"/>
  <c r="AS1275" i="19"/>
  <c r="AN1275" i="19"/>
  <c r="AI1275" i="19"/>
  <c r="AC1275" i="19"/>
  <c r="X1275" i="19"/>
  <c r="S1275" i="19"/>
  <c r="M1275" i="19"/>
  <c r="H1275" i="19"/>
  <c r="CC1274" i="19"/>
  <c r="BW1274" i="19"/>
  <c r="BR1274" i="19"/>
  <c r="BM1274" i="19"/>
  <c r="BG1274" i="19"/>
  <c r="BB1274" i="19"/>
  <c r="AW1274" i="19"/>
  <c r="AQ1274" i="19"/>
  <c r="AL1274" i="19"/>
  <c r="AG1274" i="19"/>
  <c r="AA1274" i="19"/>
  <c r="V1274" i="19"/>
  <c r="Q1274" i="19"/>
  <c r="L1274" i="19"/>
  <c r="H1274" i="19"/>
  <c r="CD1273" i="19"/>
  <c r="BZ1273" i="19"/>
  <c r="BV1273" i="19"/>
  <c r="BR1273" i="19"/>
  <c r="BN1273" i="19"/>
  <c r="BJ1273" i="19"/>
  <c r="BF1273" i="19"/>
  <c r="BB1273" i="19"/>
  <c r="AX1273" i="19"/>
  <c r="AT1273" i="19"/>
  <c r="AP1273" i="19"/>
  <c r="AL1273" i="19"/>
  <c r="AH1273" i="19"/>
  <c r="AD1273" i="19"/>
  <c r="Z1273" i="19"/>
  <c r="V1273" i="19"/>
  <c r="R1273" i="19"/>
  <c r="N1273" i="19"/>
  <c r="J1273" i="19"/>
  <c r="F1273" i="19"/>
  <c r="CB1272" i="19"/>
  <c r="BX1272" i="19"/>
  <c r="BT1272" i="19"/>
  <c r="BP1272" i="19"/>
  <c r="BL1272" i="19"/>
  <c r="BH1272" i="19"/>
  <c r="BD1272" i="19"/>
  <c r="AZ1272" i="19"/>
  <c r="AV1272" i="19"/>
  <c r="AR1272" i="19"/>
  <c r="AN1272" i="19"/>
  <c r="AJ1272" i="19"/>
  <c r="AF1272" i="19"/>
  <c r="AB1272" i="19"/>
  <c r="X1272" i="19"/>
  <c r="T1272" i="19"/>
  <c r="P1272" i="19"/>
  <c r="L1272" i="19"/>
  <c r="H1272" i="19"/>
  <c r="CD1271" i="19"/>
  <c r="BZ1271" i="19"/>
  <c r="BV1271" i="19"/>
  <c r="BR1271" i="19"/>
  <c r="BN1271" i="19"/>
  <c r="BJ1271" i="19"/>
  <c r="BF1271" i="19"/>
  <c r="BX1282" i="19"/>
  <c r="BP1282" i="19"/>
  <c r="BJ1282" i="19"/>
  <c r="BC1282" i="19"/>
  <c r="AU1282" i="19"/>
  <c r="AN1282" i="19"/>
  <c r="AH1282" i="19"/>
  <c r="Z1282" i="19"/>
  <c r="S1282" i="19"/>
  <c r="L1282" i="19"/>
  <c r="CD1281" i="19"/>
  <c r="BX1281" i="19"/>
  <c r="BQ1281" i="19"/>
  <c r="BI1281" i="19"/>
  <c r="BB1281" i="19"/>
  <c r="AV1281" i="19"/>
  <c r="AN1281" i="19"/>
  <c r="AG1281" i="19"/>
  <c r="Z1281" i="19"/>
  <c r="R1281" i="19"/>
  <c r="L1281" i="19"/>
  <c r="E1281" i="19"/>
  <c r="BW1280" i="19"/>
  <c r="BP1280" i="19"/>
  <c r="BJ1280" i="19"/>
  <c r="BB1280" i="19"/>
  <c r="AU1280" i="19"/>
  <c r="AN1280" i="19"/>
  <c r="AF1280" i="19"/>
  <c r="Z1280" i="19"/>
  <c r="S1280" i="19"/>
  <c r="K1280" i="19"/>
  <c r="CD1279" i="19"/>
  <c r="BX1279" i="19"/>
  <c r="BP1279" i="19"/>
  <c r="BI1279" i="19"/>
  <c r="BB1279" i="19"/>
  <c r="AT1279" i="19"/>
  <c r="AN1279" i="19"/>
  <c r="AG1279" i="19"/>
  <c r="Y1279" i="19"/>
  <c r="R1279" i="19"/>
  <c r="L1279" i="19"/>
  <c r="CD1278" i="19"/>
  <c r="BW1278" i="19"/>
  <c r="BP1278" i="19"/>
  <c r="BH1278" i="19"/>
  <c r="BB1278" i="19"/>
  <c r="CA1282" i="19"/>
  <c r="BN1282" i="19"/>
  <c r="AY1282" i="19"/>
  <c r="AJ1282" i="19"/>
  <c r="W1282" i="19"/>
  <c r="H1282" i="19"/>
  <c r="BT1281" i="19"/>
  <c r="BF1281" i="19"/>
  <c r="AR1281" i="19"/>
  <c r="AC1281" i="19"/>
  <c r="P1281" i="19"/>
  <c r="CA1280" i="19"/>
  <c r="BL1280" i="19"/>
  <c r="AY1280" i="19"/>
  <c r="AJ1280" i="19"/>
  <c r="V1280" i="19"/>
  <c r="H1280" i="19"/>
  <c r="BT1279" i="19"/>
  <c r="BE1279" i="19"/>
  <c r="AR1279" i="19"/>
  <c r="AC1279" i="19"/>
  <c r="N1279" i="19"/>
  <c r="CA1278" i="19"/>
  <c r="BL1278" i="19"/>
  <c r="AX1278" i="19"/>
  <c r="AM1278" i="19"/>
  <c r="AE1278" i="19"/>
  <c r="V1278" i="19"/>
  <c r="K1278" i="19"/>
  <c r="CB1277" i="19"/>
  <c r="BT1277" i="19"/>
  <c r="BI1277" i="19"/>
  <c r="AZ1277" i="19"/>
  <c r="AP1277" i="19"/>
  <c r="AF1277" i="19"/>
  <c r="X1277" i="19"/>
  <c r="N1277" i="19"/>
  <c r="CD1276" i="19"/>
  <c r="BT1276" i="19"/>
  <c r="BM1276" i="19"/>
  <c r="BE1276" i="19"/>
  <c r="AX1276" i="19"/>
  <c r="AQ1276" i="19"/>
  <c r="AI1276" i="19"/>
  <c r="AC1276" i="19"/>
  <c r="V1276" i="19"/>
  <c r="N1276" i="19"/>
  <c r="G1276" i="19"/>
  <c r="CA1275" i="19"/>
  <c r="BS1275" i="19"/>
  <c r="BL1275" i="19"/>
  <c r="BE1275" i="19"/>
  <c r="AW1275" i="19"/>
  <c r="AQ1275" i="19"/>
  <c r="AJ1275" i="19"/>
  <c r="AB1275" i="19"/>
  <c r="U1275" i="19"/>
  <c r="O1275" i="19"/>
  <c r="G1275" i="19"/>
  <c r="BZ1274" i="19"/>
  <c r="BS1274" i="19"/>
  <c r="BK1274" i="19"/>
  <c r="BE1274" i="19"/>
  <c r="AX1274" i="19"/>
  <c r="AP1274" i="19"/>
  <c r="AI1274" i="19"/>
  <c r="AC1274" i="19"/>
  <c r="U1274" i="19"/>
  <c r="N1274" i="19"/>
  <c r="I1274" i="19"/>
  <c r="CC1273" i="19"/>
  <c r="BX1273" i="19"/>
  <c r="BS1273" i="19"/>
  <c r="BM1273" i="19"/>
  <c r="BH1273" i="19"/>
  <c r="BC1273" i="19"/>
  <c r="AW1273" i="19"/>
  <c r="AR1273" i="19"/>
  <c r="AM1273" i="19"/>
  <c r="AG1273" i="19"/>
  <c r="AB1273" i="19"/>
  <c r="W1273" i="19"/>
  <c r="Q1273" i="19"/>
  <c r="L1273" i="19"/>
  <c r="G1273" i="19"/>
  <c r="CA1272" i="19"/>
  <c r="BV1272" i="19"/>
  <c r="BQ1272" i="19"/>
  <c r="BK1272" i="19"/>
  <c r="BF1272" i="19"/>
  <c r="BA1272" i="19"/>
  <c r="AU1272" i="19"/>
  <c r="AP1272" i="19"/>
  <c r="AK1272" i="19"/>
  <c r="AE1272" i="19"/>
  <c r="Z1272" i="19"/>
  <c r="U1272" i="19"/>
  <c r="O1272" i="19"/>
  <c r="J1272" i="19"/>
  <c r="E1272" i="19"/>
  <c r="BY1271" i="19"/>
  <c r="BT1271" i="19"/>
  <c r="BO1271" i="19"/>
  <c r="BI1271" i="19"/>
  <c r="BD1271" i="19"/>
  <c r="AZ1271" i="19"/>
  <c r="AV1271" i="19"/>
  <c r="AR1271" i="19"/>
  <c r="AN1271" i="19"/>
  <c r="AJ1271" i="19"/>
  <c r="AF1271" i="19"/>
  <c r="AB1271" i="19"/>
  <c r="X1271" i="19"/>
  <c r="T1271" i="19"/>
  <c r="P1271" i="19"/>
  <c r="L1271" i="19"/>
  <c r="H1271" i="19"/>
  <c r="CD1270" i="19"/>
  <c r="BZ1270" i="19"/>
  <c r="BV1270" i="19"/>
  <c r="BR1270" i="19"/>
  <c r="BN1270" i="19"/>
  <c r="BJ1270" i="19"/>
  <c r="BF1270" i="19"/>
  <c r="BB1270" i="19"/>
  <c r="AX1270" i="19"/>
  <c r="AT1270" i="19"/>
  <c r="AP1270" i="19"/>
  <c r="AL1270" i="19"/>
  <c r="AH1270" i="19"/>
  <c r="AD1270" i="19"/>
  <c r="Z1270" i="19"/>
  <c r="V1270" i="19"/>
  <c r="R1270" i="19"/>
  <c r="N1270" i="19"/>
  <c r="J1270" i="19"/>
  <c r="F1270" i="19"/>
  <c r="CB1269" i="19"/>
  <c r="BX1269" i="19"/>
  <c r="BT1269" i="19"/>
  <c r="BP1269" i="19"/>
  <c r="BL1269" i="19"/>
  <c r="BH1269" i="19"/>
  <c r="BD1269" i="19"/>
  <c r="AZ1269" i="19"/>
  <c r="AV1269" i="19"/>
  <c r="AR1269" i="19"/>
  <c r="AN1269" i="19"/>
  <c r="AJ1269" i="19"/>
  <c r="AF1269" i="19"/>
  <c r="AB1269" i="19"/>
  <c r="X1269" i="19"/>
  <c r="T1269" i="19"/>
  <c r="P1269" i="19"/>
  <c r="L1269" i="19"/>
  <c r="H1269" i="19"/>
  <c r="CD1268" i="19"/>
  <c r="BZ1268" i="19"/>
  <c r="BV1268" i="19"/>
  <c r="BR1268" i="19"/>
  <c r="BN1268" i="19"/>
  <c r="BJ1268" i="19"/>
  <c r="BF1268" i="19"/>
  <c r="BB1268" i="19"/>
  <c r="AX1268" i="19"/>
  <c r="AT1268" i="19"/>
  <c r="AP1268" i="19"/>
  <c r="AL1268" i="19"/>
  <c r="AH1268" i="19"/>
  <c r="AD1268" i="19"/>
  <c r="Z1268" i="19"/>
  <c r="V1268" i="19"/>
  <c r="R1268" i="19"/>
  <c r="N1268" i="19"/>
  <c r="J1268" i="19"/>
  <c r="F1268" i="19"/>
  <c r="CB1267" i="19"/>
  <c r="BX1267" i="19"/>
  <c r="BT1267" i="19"/>
  <c r="BP1267" i="19"/>
  <c r="BL1267" i="19"/>
  <c r="BH1267" i="19"/>
  <c r="BD1267" i="19"/>
  <c r="AZ1267" i="19"/>
  <c r="AV1267" i="19"/>
  <c r="AR1267" i="19"/>
  <c r="AN1267" i="19"/>
  <c r="AJ1267" i="19"/>
  <c r="AF1267" i="19"/>
  <c r="AB1267" i="19"/>
  <c r="X1267" i="19"/>
  <c r="T1267" i="19"/>
  <c r="P1267" i="19"/>
  <c r="L1267" i="19"/>
  <c r="H1267" i="19"/>
  <c r="CD1266" i="19"/>
  <c r="BZ1266" i="19"/>
  <c r="BV1266" i="19"/>
  <c r="BR1266" i="19"/>
  <c r="BN1266" i="19"/>
  <c r="BJ1266" i="19"/>
  <c r="BF1266" i="19"/>
  <c r="BB1266" i="19"/>
  <c r="AX1266" i="19"/>
  <c r="AT1266" i="19"/>
  <c r="AP1266" i="19"/>
  <c r="AL1266" i="19"/>
  <c r="AH1266" i="19"/>
  <c r="AD1266" i="19"/>
  <c r="Z1266" i="19"/>
  <c r="V1266" i="19"/>
  <c r="R1266" i="19"/>
  <c r="N1266" i="19"/>
  <c r="J1266" i="19"/>
  <c r="F1266" i="19"/>
  <c r="CB1265" i="19"/>
  <c r="BX1265" i="19"/>
  <c r="BT1265" i="19"/>
  <c r="BP1265" i="19"/>
  <c r="BL1265" i="19"/>
  <c r="BH1265" i="19"/>
  <c r="BD1265" i="19"/>
  <c r="AZ1265" i="19"/>
  <c r="AV1265" i="19"/>
  <c r="AR1265" i="19"/>
  <c r="AN1265" i="19"/>
  <c r="AJ1265" i="19"/>
  <c r="AF1265" i="19"/>
  <c r="AB1265" i="19"/>
  <c r="X1265" i="19"/>
  <c r="T1265" i="19"/>
  <c r="P1265" i="19"/>
  <c r="L1265" i="19"/>
  <c r="H1265" i="19"/>
  <c r="CD1264" i="19"/>
  <c r="BZ1264" i="19"/>
  <c r="BV1264" i="19"/>
  <c r="BR1264" i="19"/>
  <c r="BN1264" i="19"/>
  <c r="BJ1264" i="19"/>
  <c r="BF1264" i="19"/>
  <c r="BB1264" i="19"/>
  <c r="AX1264" i="19"/>
  <c r="AT1264" i="19"/>
  <c r="AP1264" i="19"/>
  <c r="AL1264" i="19"/>
  <c r="AH1264" i="19"/>
  <c r="AD1264" i="19"/>
  <c r="Z1264" i="19"/>
  <c r="V1264" i="19"/>
  <c r="R1264" i="19"/>
  <c r="N1264" i="19"/>
  <c r="J1264" i="19"/>
  <c r="F1264" i="19"/>
  <c r="CB1263" i="19"/>
  <c r="BX1263" i="19"/>
  <c r="BT1263" i="19"/>
  <c r="BP1263" i="19"/>
  <c r="BL1263" i="19"/>
  <c r="BH1263" i="19"/>
  <c r="BD1263" i="19"/>
  <c r="AZ1263" i="19"/>
  <c r="AV1263" i="19"/>
  <c r="AR1263" i="19"/>
  <c r="AN1263" i="19"/>
  <c r="AJ1263" i="19"/>
  <c r="AF1263" i="19"/>
  <c r="AB1263" i="19"/>
  <c r="X1263" i="19"/>
  <c r="T1263" i="19"/>
  <c r="P1263" i="19"/>
  <c r="L1263" i="19"/>
  <c r="H1263" i="19"/>
  <c r="CD1262" i="19"/>
  <c r="BZ1262" i="19"/>
  <c r="BV1262" i="19"/>
  <c r="BR1262" i="19"/>
  <c r="BN1262" i="19"/>
  <c r="BJ1262" i="19"/>
  <c r="BF1262" i="19"/>
  <c r="BB1262" i="19"/>
  <c r="AX1262" i="19"/>
  <c r="AT1262" i="19"/>
  <c r="AP1262" i="19"/>
  <c r="AL1262" i="19"/>
  <c r="AH1262" i="19"/>
  <c r="AD1262" i="19"/>
  <c r="Z1262" i="19"/>
  <c r="V1262" i="19"/>
  <c r="R1262" i="19"/>
  <c r="N1262" i="19"/>
  <c r="J1262" i="19"/>
  <c r="F1262" i="19"/>
  <c r="CB1261" i="19"/>
  <c r="BX1261" i="19"/>
  <c r="BT1261" i="19"/>
  <c r="BP1261" i="19"/>
  <c r="BL1261" i="19"/>
  <c r="BH1261" i="19"/>
  <c r="BD1261" i="19"/>
  <c r="AZ1261" i="19"/>
  <c r="AV1261" i="19"/>
  <c r="AR1261" i="19"/>
  <c r="AN1261" i="19"/>
  <c r="AJ1261" i="19"/>
  <c r="AF1261" i="19"/>
  <c r="AB1261" i="19"/>
  <c r="X1261" i="19"/>
  <c r="T1261" i="19"/>
  <c r="P1261" i="19"/>
  <c r="L1261" i="19"/>
  <c r="H1261" i="19"/>
  <c r="CD1260" i="19"/>
  <c r="BZ1260" i="19"/>
  <c r="BV1260" i="19"/>
  <c r="BR1260" i="19"/>
  <c r="BN1260" i="19"/>
  <c r="BJ1260" i="19"/>
  <c r="BF1260" i="19"/>
  <c r="BB1260" i="19"/>
  <c r="AX1260" i="19"/>
  <c r="AT1260" i="19"/>
  <c r="AP1260" i="19"/>
  <c r="AL1260" i="19"/>
  <c r="AH1260" i="19"/>
  <c r="AD1260" i="19"/>
  <c r="Z1260" i="19"/>
  <c r="V1260" i="19"/>
  <c r="R1260" i="19"/>
  <c r="N1260" i="19"/>
  <c r="J1260" i="19"/>
  <c r="F1260" i="19"/>
  <c r="CB1259" i="19"/>
  <c r="BX1259" i="19"/>
  <c r="BT1259" i="19"/>
  <c r="BP1259" i="19"/>
  <c r="BL1259" i="19"/>
  <c r="BH1259" i="19"/>
  <c r="BV1282" i="19"/>
  <c r="BH1282" i="19"/>
  <c r="AT1282" i="19"/>
  <c r="AE1282" i="19"/>
  <c r="R1282" i="19"/>
  <c r="CC1281" i="19"/>
  <c r="BN1281" i="19"/>
  <c r="BA1281" i="19"/>
  <c r="AL1281" i="19"/>
  <c r="X1281" i="19"/>
  <c r="J1281" i="19"/>
  <c r="BV1280" i="19"/>
  <c r="BG1280" i="19"/>
  <c r="AT1280" i="19"/>
  <c r="AE1280" i="19"/>
  <c r="P1280" i="19"/>
  <c r="CC1279" i="19"/>
  <c r="BN1279" i="19"/>
  <c r="AZ1279" i="19"/>
  <c r="AL1279" i="19"/>
  <c r="X1279" i="19"/>
  <c r="I1279" i="19"/>
  <c r="BV1278" i="19"/>
  <c r="BG1278" i="19"/>
  <c r="AU1278" i="19"/>
  <c r="AL1278" i="19"/>
  <c r="AB1278" i="19"/>
  <c r="R1278" i="19"/>
  <c r="J1278" i="19"/>
  <c r="BZ1277" i="19"/>
  <c r="BP1277" i="19"/>
  <c r="BF1277" i="19"/>
  <c r="AX1277" i="19"/>
  <c r="AN1277" i="19"/>
  <c r="AD1277" i="19"/>
  <c r="U1277" i="19"/>
  <c r="J1277" i="19"/>
  <c r="CB1276" i="19"/>
  <c r="BS1276" i="19"/>
  <c r="BJ1276" i="19"/>
  <c r="BC1276" i="19"/>
  <c r="AW1276" i="19"/>
  <c r="AO1276" i="19"/>
  <c r="AH1276" i="19"/>
  <c r="AA1276" i="19"/>
  <c r="S1276" i="19"/>
  <c r="M1276" i="19"/>
  <c r="F1276" i="19"/>
  <c r="BX1275" i="19"/>
  <c r="BQ1275" i="19"/>
  <c r="BK1275" i="19"/>
  <c r="BC1275" i="19"/>
  <c r="AV1275" i="19"/>
  <c r="AO1275" i="19"/>
  <c r="AG1275" i="19"/>
  <c r="AA1275" i="19"/>
  <c r="T1275" i="19"/>
  <c r="L1275" i="19"/>
  <c r="E1275" i="19"/>
  <c r="BY1274" i="19"/>
  <c r="BQ1274" i="19"/>
  <c r="BJ1274" i="19"/>
  <c r="BC1274" i="19"/>
  <c r="AU1274" i="19"/>
  <c r="AO1274" i="19"/>
  <c r="AH1274" i="19"/>
  <c r="Z1274" i="19"/>
  <c r="S1274" i="19"/>
  <c r="M1274" i="19"/>
  <c r="G1274" i="19"/>
  <c r="CB1273" i="19"/>
  <c r="BW1273" i="19"/>
  <c r="BQ1273" i="19"/>
  <c r="BL1273" i="19"/>
  <c r="BG1273" i="19"/>
  <c r="BA1273" i="19"/>
  <c r="AV1273" i="19"/>
  <c r="AQ1273" i="19"/>
  <c r="AK1273" i="19"/>
  <c r="AF1273" i="19"/>
  <c r="AA1273" i="19"/>
  <c r="U1273" i="19"/>
  <c r="P1273" i="19"/>
  <c r="K1273" i="19"/>
  <c r="E1273" i="19"/>
  <c r="BZ1272" i="19"/>
  <c r="BU1272" i="19"/>
  <c r="BO1272" i="19"/>
  <c r="BJ1272" i="19"/>
  <c r="BE1272" i="19"/>
  <c r="AY1272" i="19"/>
  <c r="AT1272" i="19"/>
  <c r="AO1272" i="19"/>
  <c r="AI1272" i="19"/>
  <c r="AD1272" i="19"/>
  <c r="Y1272" i="19"/>
  <c r="S1272" i="19"/>
  <c r="N1272" i="19"/>
  <c r="I1272" i="19"/>
  <c r="CC1271" i="19"/>
  <c r="BX1271" i="19"/>
  <c r="BS1271" i="19"/>
  <c r="BM1271" i="19"/>
  <c r="BH1271" i="19"/>
  <c r="BC1271" i="19"/>
  <c r="AY1271" i="19"/>
  <c r="AU1271" i="19"/>
  <c r="AQ1271" i="19"/>
  <c r="AM1271" i="19"/>
  <c r="AI1271" i="19"/>
  <c r="AE1271" i="19"/>
  <c r="AA1271" i="19"/>
  <c r="W1271" i="19"/>
  <c r="S1271" i="19"/>
  <c r="O1271" i="19"/>
  <c r="K1271" i="19"/>
  <c r="G1271" i="19"/>
  <c r="CC1270" i="19"/>
  <c r="BY1270" i="19"/>
  <c r="BU1270" i="19"/>
  <c r="BQ1270" i="19"/>
  <c r="BM1270" i="19"/>
  <c r="BI1270" i="19"/>
  <c r="BE1270" i="19"/>
  <c r="BA1270" i="19"/>
  <c r="AW1270" i="19"/>
  <c r="AS1270" i="19"/>
  <c r="AO1270" i="19"/>
  <c r="AK1270" i="19"/>
  <c r="AG1270" i="19"/>
  <c r="AC1270" i="19"/>
  <c r="Y1270" i="19"/>
  <c r="U1270" i="19"/>
  <c r="Q1270" i="19"/>
  <c r="M1270" i="19"/>
  <c r="I1270" i="19"/>
  <c r="E1270" i="19"/>
  <c r="CA1269" i="19"/>
  <c r="BW1269" i="19"/>
  <c r="BS1269" i="19"/>
  <c r="BO1269" i="19"/>
  <c r="BK1269" i="19"/>
  <c r="BG1269" i="19"/>
  <c r="BC1269" i="19"/>
  <c r="AY1269" i="19"/>
  <c r="AU1269" i="19"/>
  <c r="AQ1269" i="19"/>
  <c r="AM1269" i="19"/>
  <c r="AI1269" i="19"/>
  <c r="AE1269" i="19"/>
  <c r="AA1269" i="19"/>
  <c r="W1269" i="19"/>
  <c r="S1269" i="19"/>
  <c r="O1269" i="19"/>
  <c r="K1269" i="19"/>
  <c r="G1269" i="19"/>
  <c r="CC1268" i="19"/>
  <c r="BY1268" i="19"/>
  <c r="BU1268" i="19"/>
  <c r="BQ1268" i="19"/>
  <c r="BM1268" i="19"/>
  <c r="BI1268" i="19"/>
  <c r="BE1268" i="19"/>
  <c r="BA1268" i="19"/>
  <c r="AW1268" i="19"/>
  <c r="AS1268" i="19"/>
  <c r="AO1268" i="19"/>
  <c r="AK1268" i="19"/>
  <c r="AG1268" i="19"/>
  <c r="AC1268" i="19"/>
  <c r="Y1268" i="19"/>
  <c r="U1268" i="19"/>
  <c r="Q1268" i="19"/>
  <c r="M1268" i="19"/>
  <c r="I1268" i="19"/>
  <c r="E1268" i="19"/>
  <c r="CA1267" i="19"/>
  <c r="BW1267" i="19"/>
  <c r="BS1267" i="19"/>
  <c r="BO1267" i="19"/>
  <c r="BK1267" i="19"/>
  <c r="BG1267" i="19"/>
  <c r="BC1267" i="19"/>
  <c r="AY1267" i="19"/>
  <c r="AU1267" i="19"/>
  <c r="AQ1267" i="19"/>
  <c r="AM1267" i="19"/>
  <c r="AI1267" i="19"/>
  <c r="AE1267" i="19"/>
  <c r="AA1267" i="19"/>
  <c r="W1267" i="19"/>
  <c r="S1267" i="19"/>
  <c r="O1267" i="19"/>
  <c r="K1267" i="19"/>
  <c r="G1267" i="19"/>
  <c r="CC1266" i="19"/>
  <c r="BY1266" i="19"/>
  <c r="BU1266" i="19"/>
  <c r="BQ1266" i="19"/>
  <c r="BM1266" i="19"/>
  <c r="BI1266" i="19"/>
  <c r="BE1266" i="19"/>
  <c r="BA1266" i="19"/>
  <c r="AW1266" i="19"/>
  <c r="AS1266" i="19"/>
  <c r="AO1266" i="19"/>
  <c r="AK1266" i="19"/>
  <c r="AG1266" i="19"/>
  <c r="AC1266" i="19"/>
  <c r="Y1266" i="19"/>
  <c r="U1266" i="19"/>
  <c r="Q1266" i="19"/>
  <c r="M1266" i="19"/>
  <c r="I1266" i="19"/>
  <c r="E1266" i="19"/>
  <c r="CA1265" i="19"/>
  <c r="BW1265" i="19"/>
  <c r="BS1265" i="19"/>
  <c r="BO1265" i="19"/>
  <c r="BK1265" i="19"/>
  <c r="BG1265" i="19"/>
  <c r="BC1265" i="19"/>
  <c r="AY1265" i="19"/>
  <c r="AU1265" i="19"/>
  <c r="AQ1265" i="19"/>
  <c r="AM1265" i="19"/>
  <c r="AI1265" i="19"/>
  <c r="AE1265" i="19"/>
  <c r="AA1265" i="19"/>
  <c r="W1265" i="19"/>
  <c r="S1265" i="19"/>
  <c r="O1265" i="19"/>
  <c r="K1265" i="19"/>
  <c r="G1265" i="19"/>
  <c r="CC1264" i="19"/>
  <c r="BY1264" i="19"/>
  <c r="BU1264" i="19"/>
  <c r="BQ1264" i="19"/>
  <c r="BM1264" i="19"/>
  <c r="BI1264" i="19"/>
  <c r="BE1264" i="19"/>
  <c r="BA1264" i="19"/>
  <c r="AW1264" i="19"/>
  <c r="AS1264" i="19"/>
  <c r="AO1264" i="19"/>
  <c r="AK1264" i="19"/>
  <c r="AG1264" i="19"/>
  <c r="AC1264" i="19"/>
  <c r="Y1264" i="19"/>
  <c r="U1264" i="19"/>
  <c r="Q1264" i="19"/>
  <c r="M1264" i="19"/>
  <c r="I1264" i="19"/>
  <c r="E1264" i="19"/>
  <c r="CA1263" i="19"/>
  <c r="BW1263" i="19"/>
  <c r="BS1263" i="19"/>
  <c r="BO1263" i="19"/>
  <c r="BK1263" i="19"/>
  <c r="BG1263" i="19"/>
  <c r="BC1263" i="19"/>
  <c r="AY1263" i="19"/>
  <c r="AU1263" i="19"/>
  <c r="AQ1263" i="19"/>
  <c r="AM1263" i="19"/>
  <c r="AI1263" i="19"/>
  <c r="AE1263" i="19"/>
  <c r="AA1263" i="19"/>
  <c r="W1263" i="19"/>
  <c r="S1263" i="19"/>
  <c r="O1263" i="19"/>
  <c r="K1263" i="19"/>
  <c r="G1263" i="19"/>
  <c r="CC1262" i="19"/>
  <c r="BY1262" i="19"/>
  <c r="BU1262" i="19"/>
  <c r="BQ1262" i="19"/>
  <c r="BM1262" i="19"/>
  <c r="BI1262" i="19"/>
  <c r="BE1262" i="19"/>
  <c r="BA1262" i="19"/>
  <c r="AW1262" i="19"/>
  <c r="AS1262" i="19"/>
  <c r="AO1262" i="19"/>
  <c r="AK1262" i="19"/>
  <c r="AG1262" i="19"/>
  <c r="AC1262" i="19"/>
  <c r="Y1262" i="19"/>
  <c r="U1262" i="19"/>
  <c r="Q1262" i="19"/>
  <c r="M1262" i="19"/>
  <c r="I1262" i="19"/>
  <c r="E1262" i="19"/>
  <c r="CA1261" i="19"/>
  <c r="BT1282" i="19"/>
  <c r="AR1282" i="19"/>
  <c r="O1282" i="19"/>
  <c r="BM1281" i="19"/>
  <c r="AK1281" i="19"/>
  <c r="H1281" i="19"/>
  <c r="BF1280" i="19"/>
  <c r="AD1280" i="19"/>
  <c r="BZ1279" i="19"/>
  <c r="AX1279" i="19"/>
  <c r="V1279" i="19"/>
  <c r="BS1278" i="19"/>
  <c r="AR1278" i="19"/>
  <c r="Z1278" i="19"/>
  <c r="G1278" i="19"/>
  <c r="BN1277" i="19"/>
  <c r="AT1277" i="19"/>
  <c r="AC1277" i="19"/>
  <c r="I1277" i="19"/>
  <c r="BO1276" i="19"/>
  <c r="BB1276" i="19"/>
  <c r="AM1276" i="19"/>
  <c r="Y1276" i="19"/>
  <c r="K1276" i="19"/>
  <c r="BW1275" i="19"/>
  <c r="BH1275" i="19"/>
  <c r="AU1275" i="19"/>
  <c r="AF1275" i="19"/>
  <c r="Q1275" i="19"/>
  <c r="CD1274" i="19"/>
  <c r="BO1274" i="19"/>
  <c r="BA1274" i="19"/>
  <c r="AM1274" i="19"/>
  <c r="Y1274" i="19"/>
  <c r="K1274" i="19"/>
  <c r="CA1273" i="19"/>
  <c r="BP1273" i="19"/>
  <c r="BE1273" i="19"/>
  <c r="AU1273" i="19"/>
  <c r="AJ1273" i="19"/>
  <c r="Y1273" i="19"/>
  <c r="O1273" i="19"/>
  <c r="CD1272" i="19"/>
  <c r="BS1272" i="19"/>
  <c r="BI1272" i="19"/>
  <c r="AX1272" i="19"/>
  <c r="AM1272" i="19"/>
  <c r="AC1272" i="19"/>
  <c r="R1272" i="19"/>
  <c r="G1272" i="19"/>
  <c r="BW1271" i="19"/>
  <c r="BL1271" i="19"/>
  <c r="BB1271" i="19"/>
  <c r="AT1271" i="19"/>
  <c r="AL1271" i="19"/>
  <c r="AD1271" i="19"/>
  <c r="V1271" i="19"/>
  <c r="N1271" i="19"/>
  <c r="F1271" i="19"/>
  <c r="BX1270" i="19"/>
  <c r="BP1270" i="19"/>
  <c r="BH1270" i="19"/>
  <c r="AZ1270" i="19"/>
  <c r="AR1270" i="19"/>
  <c r="AJ1270" i="19"/>
  <c r="AB1270" i="19"/>
  <c r="T1270" i="19"/>
  <c r="L1270" i="19"/>
  <c r="CD1269" i="19"/>
  <c r="BV1269" i="19"/>
  <c r="BN1269" i="19"/>
  <c r="BF1269" i="19"/>
  <c r="AX1269" i="19"/>
  <c r="AP1269" i="19"/>
  <c r="AH1269" i="19"/>
  <c r="Z1269" i="19"/>
  <c r="R1269" i="19"/>
  <c r="J1269" i="19"/>
  <c r="CB1268" i="19"/>
  <c r="BT1268" i="19"/>
  <c r="BL1268" i="19"/>
  <c r="BD1268" i="19"/>
  <c r="AV1268" i="19"/>
  <c r="AN1268" i="19"/>
  <c r="AF1268" i="19"/>
  <c r="BO1282" i="19"/>
  <c r="AM1282" i="19"/>
  <c r="J1282" i="19"/>
  <c r="BH1281" i="19"/>
  <c r="AF1281" i="19"/>
  <c r="CB1280" i="19"/>
  <c r="AZ1280" i="19"/>
  <c r="X1280" i="19"/>
  <c r="BU1279" i="19"/>
  <c r="AS1279" i="19"/>
  <c r="Q1279" i="19"/>
  <c r="BN1278" i="19"/>
  <c r="AQ1278" i="19"/>
  <c r="W1278" i="19"/>
  <c r="CD1277" i="19"/>
  <c r="BL1277" i="19"/>
  <c r="AS1277" i="19"/>
  <c r="Y1277" i="19"/>
  <c r="H1277" i="19"/>
  <c r="BN1276" i="19"/>
  <c r="AY1276" i="19"/>
  <c r="AL1276" i="19"/>
  <c r="W1276" i="19"/>
  <c r="I1276" i="19"/>
  <c r="BU1275" i="19"/>
  <c r="BG1275" i="19"/>
  <c r="AR1275" i="19"/>
  <c r="AE1275" i="19"/>
  <c r="P1275" i="19"/>
  <c r="CA1274" i="19"/>
  <c r="BN1274" i="19"/>
  <c r="AY1274" i="19"/>
  <c r="AK1274" i="19"/>
  <c r="W1274" i="19"/>
  <c r="J1274" i="19"/>
  <c r="BY1273" i="19"/>
  <c r="BO1273" i="19"/>
  <c r="BD1273" i="19"/>
  <c r="AS1273" i="19"/>
  <c r="AI1273" i="19"/>
  <c r="X1273" i="19"/>
  <c r="M1273" i="19"/>
  <c r="CC1272" i="19"/>
  <c r="BR1272" i="19"/>
  <c r="BG1272" i="19"/>
  <c r="AW1272" i="19"/>
  <c r="AL1272" i="19"/>
  <c r="AA1272" i="19"/>
  <c r="Q1272" i="19"/>
  <c r="F1272" i="19"/>
  <c r="BU1271" i="19"/>
  <c r="BK1271" i="19"/>
  <c r="BA1271" i="19"/>
  <c r="AS1271" i="19"/>
  <c r="AK1271" i="19"/>
  <c r="AC1271" i="19"/>
  <c r="U1271" i="19"/>
  <c r="M1271" i="19"/>
  <c r="E1271" i="19"/>
  <c r="BW1270" i="19"/>
  <c r="BO1270" i="19"/>
  <c r="BG1270" i="19"/>
  <c r="AY1270" i="19"/>
  <c r="AQ1270" i="19"/>
  <c r="AI1270" i="19"/>
  <c r="AA1270" i="19"/>
  <c r="S1270" i="19"/>
  <c r="K1270" i="19"/>
  <c r="CC1269" i="19"/>
  <c r="BU1269" i="19"/>
  <c r="BM1269" i="19"/>
  <c r="BE1269" i="19"/>
  <c r="AW1269" i="19"/>
  <c r="AO1269" i="19"/>
  <c r="AG1269" i="19"/>
  <c r="Y1269" i="19"/>
  <c r="Q1269" i="19"/>
  <c r="I1269" i="19"/>
  <c r="CA1268" i="19"/>
  <c r="BS1268" i="19"/>
  <c r="AD1282" i="19"/>
  <c r="AX1281" i="19"/>
  <c r="BT1280" i="19"/>
  <c r="O1280" i="19"/>
  <c r="AJ1279" i="19"/>
  <c r="BF1278" i="19"/>
  <c r="P1278" i="19"/>
  <c r="BE1277" i="19"/>
  <c r="R1277" i="19"/>
  <c r="BI1276" i="19"/>
  <c r="AG1276" i="19"/>
  <c r="CC1275" i="19"/>
  <c r="BA1275" i="19"/>
  <c r="Y1275" i="19"/>
  <c r="BV1274" i="19"/>
  <c r="AT1274" i="19"/>
  <c r="R1274" i="19"/>
  <c r="BU1273" i="19"/>
  <c r="AZ1273" i="19"/>
  <c r="AE1273" i="19"/>
  <c r="I1273" i="19"/>
  <c r="BN1272" i="19"/>
  <c r="AS1272" i="19"/>
  <c r="W1272" i="19"/>
  <c r="CB1271" i="19"/>
  <c r="BG1271" i="19"/>
  <c r="AP1271" i="19"/>
  <c r="Z1271" i="19"/>
  <c r="J1271" i="19"/>
  <c r="BT1270" i="19"/>
  <c r="BD1270" i="19"/>
  <c r="AN1270" i="19"/>
  <c r="X1270" i="19"/>
  <c r="H1270" i="19"/>
  <c r="BR1269" i="19"/>
  <c r="BB1269" i="19"/>
  <c r="AL1269" i="19"/>
  <c r="V1269" i="19"/>
  <c r="F1269" i="19"/>
  <c r="BP1268" i="19"/>
  <c r="BG1268" i="19"/>
  <c r="AU1268" i="19"/>
  <c r="AJ1268" i="19"/>
  <c r="AA1268" i="19"/>
  <c r="S1268" i="19"/>
  <c r="K1268" i="19"/>
  <c r="CC1267" i="19"/>
  <c r="BU1267" i="19"/>
  <c r="BM1267" i="19"/>
  <c r="BE1267" i="19"/>
  <c r="AW1267" i="19"/>
  <c r="AO1267" i="19"/>
  <c r="AG1267" i="19"/>
  <c r="Y1267" i="19"/>
  <c r="Q1267" i="19"/>
  <c r="I1267" i="19"/>
  <c r="CA1266" i="19"/>
  <c r="BS1266" i="19"/>
  <c r="BK1266" i="19"/>
  <c r="BC1266" i="19"/>
  <c r="AU1266" i="19"/>
  <c r="AM1266" i="19"/>
  <c r="AE1266" i="19"/>
  <c r="W1266" i="19"/>
  <c r="O1266" i="19"/>
  <c r="G1266" i="19"/>
  <c r="BY1265" i="19"/>
  <c r="BQ1265" i="19"/>
  <c r="BI1265" i="19"/>
  <c r="BA1265" i="19"/>
  <c r="AS1265" i="19"/>
  <c r="AK1265" i="19"/>
  <c r="AC1265" i="19"/>
  <c r="U1265" i="19"/>
  <c r="M1265" i="19"/>
  <c r="E1265" i="19"/>
  <c r="BW1264" i="19"/>
  <c r="BO1264" i="19"/>
  <c r="BG1264" i="19"/>
  <c r="AY1264" i="19"/>
  <c r="AQ1264" i="19"/>
  <c r="AI1264" i="19"/>
  <c r="AA1264" i="19"/>
  <c r="S1264" i="19"/>
  <c r="K1264" i="19"/>
  <c r="CC1263" i="19"/>
  <c r="BU1263" i="19"/>
  <c r="BM1263" i="19"/>
  <c r="BE1263" i="19"/>
  <c r="AW1263" i="19"/>
  <c r="AO1263" i="19"/>
  <c r="AG1263" i="19"/>
  <c r="Y1263" i="19"/>
  <c r="Q1263" i="19"/>
  <c r="I1263" i="19"/>
  <c r="CA1262" i="19"/>
  <c r="BS1262" i="19"/>
  <c r="BK1262" i="19"/>
  <c r="BC1262" i="19"/>
  <c r="AU1262" i="19"/>
  <c r="AM1262" i="19"/>
  <c r="AE1262" i="19"/>
  <c r="W1262" i="19"/>
  <c r="O1262" i="19"/>
  <c r="G1262" i="19"/>
  <c r="BY1261" i="19"/>
  <c r="BS1261" i="19"/>
  <c r="BN1261" i="19"/>
  <c r="BI1261" i="19"/>
  <c r="BC1261" i="19"/>
  <c r="AX1261" i="19"/>
  <c r="AS1261" i="19"/>
  <c r="AM1261" i="19"/>
  <c r="AH1261" i="19"/>
  <c r="AC1261" i="19"/>
  <c r="W1261" i="19"/>
  <c r="R1261" i="19"/>
  <c r="M1261" i="19"/>
  <c r="G1261" i="19"/>
  <c r="CB1260" i="19"/>
  <c r="BW1260" i="19"/>
  <c r="BQ1260" i="19"/>
  <c r="BL1260" i="19"/>
  <c r="BG1260" i="19"/>
  <c r="BA1260" i="19"/>
  <c r="AV1260" i="19"/>
  <c r="AQ1260" i="19"/>
  <c r="AK1260" i="19"/>
  <c r="AF1260" i="19"/>
  <c r="AA1260" i="19"/>
  <c r="U1260" i="19"/>
  <c r="P1260" i="19"/>
  <c r="K1260" i="19"/>
  <c r="E1260" i="19"/>
  <c r="BZ1259" i="19"/>
  <c r="BU1259" i="19"/>
  <c r="BO1259" i="19"/>
  <c r="BJ1259" i="19"/>
  <c r="BE1259" i="19"/>
  <c r="BA1259" i="19"/>
  <c r="AW1259" i="19"/>
  <c r="AS1259" i="19"/>
  <c r="AO1259" i="19"/>
  <c r="AK1259" i="19"/>
  <c r="AG1259" i="19"/>
  <c r="AC1259" i="19"/>
  <c r="Y1259" i="19"/>
  <c r="U1259" i="19"/>
  <c r="Q1259" i="19"/>
  <c r="M1259" i="19"/>
  <c r="I1259" i="19"/>
  <c r="E1259" i="19"/>
  <c r="CA1258" i="19"/>
  <c r="BW1258" i="19"/>
  <c r="BS1258" i="19"/>
  <c r="BO1258" i="19"/>
  <c r="BK1258" i="19"/>
  <c r="BG1258" i="19"/>
  <c r="BC1258" i="19"/>
  <c r="AY1258" i="19"/>
  <c r="AU1258" i="19"/>
  <c r="AQ1258" i="19"/>
  <c r="AM1258" i="19"/>
  <c r="AI1258" i="19"/>
  <c r="AE1258" i="19"/>
  <c r="AA1258" i="19"/>
  <c r="W1258" i="19"/>
  <c r="S1258" i="19"/>
  <c r="O1258" i="19"/>
  <c r="K1258" i="19"/>
  <c r="G1258" i="19"/>
  <c r="CC1257" i="19"/>
  <c r="BY1257" i="19"/>
  <c r="BU1257" i="19"/>
  <c r="BQ1257" i="19"/>
  <c r="BM1257" i="19"/>
  <c r="BI1257" i="19"/>
  <c r="BE1257" i="19"/>
  <c r="BA1257" i="19"/>
  <c r="AW1257" i="19"/>
  <c r="AS1257" i="19"/>
  <c r="AO1257" i="19"/>
  <c r="AK1257" i="19"/>
  <c r="AG1257" i="19"/>
  <c r="AC1257" i="19"/>
  <c r="Y1257" i="19"/>
  <c r="U1257" i="19"/>
  <c r="Q1257" i="19"/>
  <c r="M1257" i="19"/>
  <c r="I1257" i="19"/>
  <c r="E1257" i="19"/>
  <c r="CA1256" i="19"/>
  <c r="BW1256" i="19"/>
  <c r="BS1256" i="19"/>
  <c r="BO1256" i="19"/>
  <c r="BK1256" i="19"/>
  <c r="BG1256" i="19"/>
  <c r="BC1256" i="19"/>
  <c r="AY1256" i="19"/>
  <c r="AU1256" i="19"/>
  <c r="AQ1256" i="19"/>
  <c r="AM1256" i="19"/>
  <c r="AI1256" i="19"/>
  <c r="AE1256" i="19"/>
  <c r="AA1256" i="19"/>
  <c r="W1256" i="19"/>
  <c r="S1256" i="19"/>
  <c r="O1256" i="19"/>
  <c r="K1256" i="19"/>
  <c r="G1256" i="19"/>
  <c r="CC1255" i="19"/>
  <c r="BY1255" i="19"/>
  <c r="BU1255" i="19"/>
  <c r="BQ1255" i="19"/>
  <c r="BM1255" i="19"/>
  <c r="BI1255" i="19"/>
  <c r="BE1255" i="19"/>
  <c r="BA1255" i="19"/>
  <c r="AW1255" i="19"/>
  <c r="AS1255" i="19"/>
  <c r="AO1255" i="19"/>
  <c r="AK1255" i="19"/>
  <c r="AG1255" i="19"/>
  <c r="AC1255" i="19"/>
  <c r="Y1255" i="19"/>
  <c r="U1255" i="19"/>
  <c r="Q1255" i="19"/>
  <c r="M1255" i="19"/>
  <c r="I1255" i="19"/>
  <c r="E1255" i="19"/>
  <c r="CA1254" i="19"/>
  <c r="BW1254" i="19"/>
  <c r="BS1254" i="19"/>
  <c r="BO1254" i="19"/>
  <c r="BK1254" i="19"/>
  <c r="BG1254" i="19"/>
  <c r="BC1254" i="19"/>
  <c r="AY1254" i="19"/>
  <c r="AU1254" i="19"/>
  <c r="AQ1254" i="19"/>
  <c r="AM1254" i="19"/>
  <c r="BF1282" i="19"/>
  <c r="CB1281" i="19"/>
  <c r="V1281" i="19"/>
  <c r="AQ1280" i="19"/>
  <c r="BM1279" i="19"/>
  <c r="H1279" i="19"/>
  <c r="AJ1278" i="19"/>
  <c r="BV1277" i="19"/>
  <c r="AK1277" i="19"/>
  <c r="BZ1276" i="19"/>
  <c r="AT1276" i="19"/>
  <c r="R1276" i="19"/>
  <c r="BP1275" i="19"/>
  <c r="AM1275" i="19"/>
  <c r="K1275" i="19"/>
  <c r="BI1274" i="19"/>
  <c r="AE1274" i="19"/>
  <c r="F1274" i="19"/>
  <c r="BK1273" i="19"/>
  <c r="AO1273" i="19"/>
  <c r="T1273" i="19"/>
  <c r="BY1272" i="19"/>
  <c r="BC1272" i="19"/>
  <c r="AH1272" i="19"/>
  <c r="M1272" i="19"/>
  <c r="BQ1271" i="19"/>
  <c r="AX1271" i="19"/>
  <c r="AH1271" i="19"/>
  <c r="R1271" i="19"/>
  <c r="CB1270" i="19"/>
  <c r="BL1270" i="19"/>
  <c r="AV1270" i="19"/>
  <c r="AF1270" i="19"/>
  <c r="P1270" i="19"/>
  <c r="BZ1269" i="19"/>
  <c r="BJ1269" i="19"/>
  <c r="AT1269" i="19"/>
  <c r="AD1269" i="19"/>
  <c r="N1269" i="19"/>
  <c r="BX1268" i="19"/>
  <c r="BK1268" i="19"/>
  <c r="AZ1268" i="19"/>
  <c r="AQ1268" i="19"/>
  <c r="AE1268" i="19"/>
  <c r="W1268" i="19"/>
  <c r="O1268" i="19"/>
  <c r="G1268" i="19"/>
  <c r="BY1267" i="19"/>
  <c r="BQ1267" i="19"/>
  <c r="BI1267" i="19"/>
  <c r="BA1267" i="19"/>
  <c r="AS1267" i="19"/>
  <c r="AK1267" i="19"/>
  <c r="AC1267" i="19"/>
  <c r="U1267" i="19"/>
  <c r="M1267" i="19"/>
  <c r="E1267" i="19"/>
  <c r="BW1266" i="19"/>
  <c r="BO1266" i="19"/>
  <c r="BG1266" i="19"/>
  <c r="AY1266" i="19"/>
  <c r="AQ1266" i="19"/>
  <c r="AI1266" i="19"/>
  <c r="AA1266" i="19"/>
  <c r="S1266" i="19"/>
  <c r="K1266" i="19"/>
  <c r="CC1265" i="19"/>
  <c r="BU1265" i="19"/>
  <c r="BM1265" i="19"/>
  <c r="BE1265" i="19"/>
  <c r="AW1265" i="19"/>
  <c r="AO1265" i="19"/>
  <c r="AG1265" i="19"/>
  <c r="Y1265" i="19"/>
  <c r="Q1265" i="19"/>
  <c r="I1265" i="19"/>
  <c r="CA1264" i="19"/>
  <c r="BS1264" i="19"/>
  <c r="BK1264" i="19"/>
  <c r="BC1264" i="19"/>
  <c r="AU1264" i="19"/>
  <c r="AM1264" i="19"/>
  <c r="AE1264" i="19"/>
  <c r="W1264" i="19"/>
  <c r="O1264" i="19"/>
  <c r="G1264" i="19"/>
  <c r="BY1263" i="19"/>
  <c r="BQ1263" i="19"/>
  <c r="BI1263" i="19"/>
  <c r="BA1263" i="19"/>
  <c r="AS1263" i="19"/>
  <c r="AK1263" i="19"/>
  <c r="AC1263" i="19"/>
  <c r="U1263" i="19"/>
  <c r="M1263" i="19"/>
  <c r="E1263" i="19"/>
  <c r="BW1262" i="19"/>
  <c r="BO1262" i="19"/>
  <c r="BG1262" i="19"/>
  <c r="AY1262" i="19"/>
  <c r="AQ1262" i="19"/>
  <c r="AI1262" i="19"/>
  <c r="AA1262" i="19"/>
  <c r="S1262" i="19"/>
  <c r="K1262" i="19"/>
  <c r="CC1261" i="19"/>
  <c r="BV1261" i="19"/>
  <c r="BQ1261" i="19"/>
  <c r="BK1261" i="19"/>
  <c r="BF1261" i="19"/>
  <c r="BA1261" i="19"/>
  <c r="AU1261" i="19"/>
  <c r="AP1261" i="19"/>
  <c r="AK1261" i="19"/>
  <c r="AE1261" i="19"/>
  <c r="Z1261" i="19"/>
  <c r="U1261" i="19"/>
  <c r="O1261" i="19"/>
  <c r="J1261" i="19"/>
  <c r="E1261" i="19"/>
  <c r="BY1260" i="19"/>
  <c r="BT1260" i="19"/>
  <c r="BO1260" i="19"/>
  <c r="BI1260" i="19"/>
  <c r="BD1260" i="19"/>
  <c r="AY1260" i="19"/>
  <c r="AS1260" i="19"/>
  <c r="AN1260" i="19"/>
  <c r="AI1260" i="19"/>
  <c r="AC1260" i="19"/>
  <c r="X1260" i="19"/>
  <c r="S1260" i="19"/>
  <c r="M1260" i="19"/>
  <c r="H1260" i="19"/>
  <c r="CC1259" i="19"/>
  <c r="BW1259" i="19"/>
  <c r="BR1259" i="19"/>
  <c r="BM1259" i="19"/>
  <c r="BG1259" i="19"/>
  <c r="BC1259" i="19"/>
  <c r="AY1259" i="19"/>
  <c r="AU1259" i="19"/>
  <c r="AQ1259" i="19"/>
  <c r="AM1259" i="19"/>
  <c r="AI1259" i="19"/>
  <c r="AE1259" i="19"/>
  <c r="AA1259" i="19"/>
  <c r="W1259" i="19"/>
  <c r="S1259" i="19"/>
  <c r="O1259" i="19"/>
  <c r="K1259" i="19"/>
  <c r="G1259" i="19"/>
  <c r="CC1258" i="19"/>
  <c r="BY1258" i="19"/>
  <c r="BU1258" i="19"/>
  <c r="BQ1258" i="19"/>
  <c r="BM1258" i="19"/>
  <c r="BI1258" i="19"/>
  <c r="BE1258" i="19"/>
  <c r="BA1258" i="19"/>
  <c r="AW1258" i="19"/>
  <c r="AS1258" i="19"/>
  <c r="AO1258" i="19"/>
  <c r="AK1258" i="19"/>
  <c r="AG1258" i="19"/>
  <c r="AC1258" i="19"/>
  <c r="Y1258" i="19"/>
  <c r="U1258" i="19"/>
  <c r="Q1258" i="19"/>
  <c r="M1258" i="19"/>
  <c r="BV1281" i="19"/>
  <c r="AL1280" i="19"/>
  <c r="CB1278" i="19"/>
  <c r="BU1277" i="19"/>
  <c r="BW1276" i="19"/>
  <c r="Q1276" i="19"/>
  <c r="AK1275" i="19"/>
  <c r="BF1274" i="19"/>
  <c r="E1274" i="19"/>
  <c r="AN1273" i="19"/>
  <c r="BW1272" i="19"/>
  <c r="AG1272" i="19"/>
  <c r="BP1271" i="19"/>
  <c r="AG1271" i="19"/>
  <c r="CA1270" i="19"/>
  <c r="AU1270" i="19"/>
  <c r="O1270" i="19"/>
  <c r="BI1269" i="19"/>
  <c r="AC1269" i="19"/>
  <c r="BW1268" i="19"/>
  <c r="AY1268" i="19"/>
  <c r="AB1268" i="19"/>
  <c r="L1268" i="19"/>
  <c r="BV1267" i="19"/>
  <c r="BF1267" i="19"/>
  <c r="AP1267" i="19"/>
  <c r="Z1267" i="19"/>
  <c r="J1267" i="19"/>
  <c r="BT1266" i="19"/>
  <c r="BD1266" i="19"/>
  <c r="AN1266" i="19"/>
  <c r="X1266" i="19"/>
  <c r="H1266" i="19"/>
  <c r="BR1265" i="19"/>
  <c r="BB1265" i="19"/>
  <c r="AL1265" i="19"/>
  <c r="V1265" i="19"/>
  <c r="F1265" i="19"/>
  <c r="BP1264" i="19"/>
  <c r="AZ1264" i="19"/>
  <c r="AJ1264" i="19"/>
  <c r="T1264" i="19"/>
  <c r="CD1263" i="19"/>
  <c r="BN1263" i="19"/>
  <c r="AX1263" i="19"/>
  <c r="AH1263" i="19"/>
  <c r="R1263" i="19"/>
  <c r="CB1262" i="19"/>
  <c r="BL1262" i="19"/>
  <c r="AV1262" i="19"/>
  <c r="AF1262" i="19"/>
  <c r="P1262" i="19"/>
  <c r="BZ1261" i="19"/>
  <c r="BO1261" i="19"/>
  <c r="BE1261" i="19"/>
  <c r="AT1261" i="19"/>
  <c r="AI1261" i="19"/>
  <c r="Y1261" i="19"/>
  <c r="N1261" i="19"/>
  <c r="CC1260" i="19"/>
  <c r="BS1260" i="19"/>
  <c r="BH1260" i="19"/>
  <c r="AW1260" i="19"/>
  <c r="AM1260" i="19"/>
  <c r="AB1260" i="19"/>
  <c r="Q1260" i="19"/>
  <c r="G1260" i="19"/>
  <c r="BV1259" i="19"/>
  <c r="BK1259" i="19"/>
  <c r="BB1259" i="19"/>
  <c r="AT1259" i="19"/>
  <c r="AL1259" i="19"/>
  <c r="AD1259" i="19"/>
  <c r="V1259" i="19"/>
  <c r="N1259" i="19"/>
  <c r="F1259" i="19"/>
  <c r="BX1258" i="19"/>
  <c r="BP1258" i="19"/>
  <c r="BH1258" i="19"/>
  <c r="AZ1258" i="19"/>
  <c r="AR1258" i="19"/>
  <c r="AJ1258" i="19"/>
  <c r="AB1258" i="19"/>
  <c r="T1258" i="19"/>
  <c r="L1258" i="19"/>
  <c r="F1258" i="19"/>
  <c r="CA1257" i="19"/>
  <c r="BV1257" i="19"/>
  <c r="BP1257" i="19"/>
  <c r="BK1257" i="19"/>
  <c r="BF1257" i="19"/>
  <c r="AZ1257" i="19"/>
  <c r="AU1257" i="19"/>
  <c r="AP1257" i="19"/>
  <c r="AJ1257" i="19"/>
  <c r="AE1257" i="19"/>
  <c r="Z1257" i="19"/>
  <c r="T1257" i="19"/>
  <c r="O1257" i="19"/>
  <c r="J1257" i="19"/>
  <c r="CD1256" i="19"/>
  <c r="BY1256" i="19"/>
  <c r="BT1256" i="19"/>
  <c r="BN1256" i="19"/>
  <c r="BI1256" i="19"/>
  <c r="BD1256" i="19"/>
  <c r="AX1256" i="19"/>
  <c r="AS1256" i="19"/>
  <c r="AN1256" i="19"/>
  <c r="AH1256" i="19"/>
  <c r="AC1256" i="19"/>
  <c r="X1256" i="19"/>
  <c r="R1256" i="19"/>
  <c r="M1256" i="19"/>
  <c r="H1256" i="19"/>
  <c r="CB1255" i="19"/>
  <c r="BW1255" i="19"/>
  <c r="BR1255" i="19"/>
  <c r="BL1255" i="19"/>
  <c r="BG1255" i="19"/>
  <c r="BB1255" i="19"/>
  <c r="AV1255" i="19"/>
  <c r="AQ1255" i="19"/>
  <c r="AL1255" i="19"/>
  <c r="AF1255" i="19"/>
  <c r="AA1255" i="19"/>
  <c r="V1255" i="19"/>
  <c r="P1255" i="19"/>
  <c r="K1255" i="19"/>
  <c r="F1255" i="19"/>
  <c r="BZ1254" i="19"/>
  <c r="BU1254" i="19"/>
  <c r="BP1254" i="19"/>
  <c r="BJ1254" i="19"/>
  <c r="BE1254" i="19"/>
  <c r="AZ1254" i="19"/>
  <c r="AT1254" i="19"/>
  <c r="AO1254" i="19"/>
  <c r="AJ1254" i="19"/>
  <c r="AF1254" i="19"/>
  <c r="AB1254" i="19"/>
  <c r="X1254" i="19"/>
  <c r="T1254" i="19"/>
  <c r="P1254" i="19"/>
  <c r="L1254" i="19"/>
  <c r="H1254" i="19"/>
  <c r="CD1253" i="19"/>
  <c r="BZ1253" i="19"/>
  <c r="BV1253" i="19"/>
  <c r="BR1253" i="19"/>
  <c r="BN1253" i="19"/>
  <c r="BJ1253" i="19"/>
  <c r="BF1253" i="19"/>
  <c r="BB1253" i="19"/>
  <c r="AX1253" i="19"/>
  <c r="AT1253" i="19"/>
  <c r="AP1253" i="19"/>
  <c r="AL1253" i="19"/>
  <c r="AH1253" i="19"/>
  <c r="AD1253" i="19"/>
  <c r="Z1253" i="19"/>
  <c r="V1253" i="19"/>
  <c r="R1253" i="19"/>
  <c r="N1253" i="19"/>
  <c r="J1253" i="19"/>
  <c r="F1253" i="19"/>
  <c r="CB1252" i="19"/>
  <c r="BX1252" i="19"/>
  <c r="BT1252" i="19"/>
  <c r="BP1252" i="19"/>
  <c r="BL1252" i="19"/>
  <c r="BH1252" i="19"/>
  <c r="BD1252" i="19"/>
  <c r="AZ1252" i="19"/>
  <c r="AV1252" i="19"/>
  <c r="AR1252" i="19"/>
  <c r="AN1252" i="19"/>
  <c r="AJ1252" i="19"/>
  <c r="AF1252" i="19"/>
  <c r="AB1252" i="19"/>
  <c r="X1252" i="19"/>
  <c r="T1252" i="19"/>
  <c r="P1252" i="19"/>
  <c r="L1252" i="19"/>
  <c r="H1252" i="19"/>
  <c r="CD1251" i="19"/>
  <c r="BZ1251" i="19"/>
  <c r="BV1251" i="19"/>
  <c r="BR1251" i="19"/>
  <c r="BN1251" i="19"/>
  <c r="BJ1251" i="19"/>
  <c r="BF1251" i="19"/>
  <c r="BB1251" i="19"/>
  <c r="AX1251" i="19"/>
  <c r="AT1251" i="19"/>
  <c r="AP1251" i="19"/>
  <c r="AL1251" i="19"/>
  <c r="AH1251" i="19"/>
  <c r="AD1251" i="19"/>
  <c r="Z1251" i="19"/>
  <c r="V1251" i="19"/>
  <c r="R1251" i="19"/>
  <c r="N1251" i="19"/>
  <c r="J1251" i="19"/>
  <c r="F1251" i="19"/>
  <c r="CB1250" i="19"/>
  <c r="BX1250" i="19"/>
  <c r="BT1250" i="19"/>
  <c r="BP1250" i="19"/>
  <c r="BL1250" i="19"/>
  <c r="BH1250" i="19"/>
  <c r="BD1250" i="19"/>
  <c r="AZ1250" i="19"/>
  <c r="AV1250" i="19"/>
  <c r="AR1250" i="19"/>
  <c r="AN1250" i="19"/>
  <c r="AJ1250" i="19"/>
  <c r="AF1250" i="19"/>
  <c r="AB1250" i="19"/>
  <c r="X1250" i="19"/>
  <c r="T1250" i="19"/>
  <c r="P1250" i="19"/>
  <c r="L1250" i="19"/>
  <c r="H1250" i="19"/>
  <c r="CD1249" i="19"/>
  <c r="BZ1249" i="19"/>
  <c r="BV1249" i="19"/>
  <c r="BR1249" i="19"/>
  <c r="BN1249" i="19"/>
  <c r="BJ1249" i="19"/>
  <c r="BF1249" i="19"/>
  <c r="BB1249" i="19"/>
  <c r="AX1249" i="19"/>
  <c r="AT1249" i="19"/>
  <c r="AP1249" i="19"/>
  <c r="AL1249" i="19"/>
  <c r="AH1249" i="19"/>
  <c r="AD1249" i="19"/>
  <c r="Z1249" i="19"/>
  <c r="V1249" i="19"/>
  <c r="R1249" i="19"/>
  <c r="N1249" i="19"/>
  <c r="J1249" i="19"/>
  <c r="F1249" i="19"/>
  <c r="CB1248" i="19"/>
  <c r="BX1248" i="19"/>
  <c r="BT1248" i="19"/>
  <c r="BP1248" i="19"/>
  <c r="BL1248" i="19"/>
  <c r="BH1248" i="19"/>
  <c r="BD1248" i="19"/>
  <c r="AZ1248" i="19"/>
  <c r="AV1248" i="19"/>
  <c r="AR1248" i="19"/>
  <c r="AN1248" i="19"/>
  <c r="AJ1248" i="19"/>
  <c r="AF1248" i="19"/>
  <c r="AB1248" i="19"/>
  <c r="X1248" i="19"/>
  <c r="T1248" i="19"/>
  <c r="P1248" i="19"/>
  <c r="L1248" i="19"/>
  <c r="H1248" i="19"/>
  <c r="CD1247" i="19"/>
  <c r="BZ1247" i="19"/>
  <c r="BV1247" i="19"/>
  <c r="BR1247" i="19"/>
  <c r="BN1247" i="19"/>
  <c r="BJ1247" i="19"/>
  <c r="BF1247" i="19"/>
  <c r="BB1247" i="19"/>
  <c r="AX1247" i="19"/>
  <c r="AT1247" i="19"/>
  <c r="AP1247" i="19"/>
  <c r="AL1247" i="19"/>
  <c r="AH1247" i="19"/>
  <c r="AD1247" i="19"/>
  <c r="Z1247" i="19"/>
  <c r="V1247" i="19"/>
  <c r="R1247" i="19"/>
  <c r="N1247" i="19"/>
  <c r="J1247" i="19"/>
  <c r="F1247" i="19"/>
  <c r="CB1246" i="19"/>
  <c r="BX1246" i="19"/>
  <c r="BT1246" i="19"/>
  <c r="BP1246" i="19"/>
  <c r="BL1246" i="19"/>
  <c r="BH1246" i="19"/>
  <c r="BD1246" i="19"/>
  <c r="AZ1246" i="19"/>
  <c r="AV1246" i="19"/>
  <c r="AR1246" i="19"/>
  <c r="AN1246" i="19"/>
  <c r="AJ1246" i="19"/>
  <c r="AF1246" i="19"/>
  <c r="AB1246" i="19"/>
  <c r="X1246" i="19"/>
  <c r="T1246" i="19"/>
  <c r="P1246" i="19"/>
  <c r="L1246" i="19"/>
  <c r="H1246" i="19"/>
  <c r="CD1245" i="19"/>
  <c r="BZ1245" i="19"/>
  <c r="BV1245" i="19"/>
  <c r="BR1245" i="19"/>
  <c r="BN1245" i="19"/>
  <c r="BJ1245" i="19"/>
  <c r="BF1245" i="19"/>
  <c r="BB1245" i="19"/>
  <c r="AX1245" i="19"/>
  <c r="AT1245" i="19"/>
  <c r="AP1245" i="19"/>
  <c r="AL1245" i="19"/>
  <c r="AH1245" i="19"/>
  <c r="AD1245" i="19"/>
  <c r="Z1245" i="19"/>
  <c r="V1245" i="19"/>
  <c r="R1245" i="19"/>
  <c r="N1245" i="19"/>
  <c r="J1245" i="19"/>
  <c r="F1245" i="19"/>
  <c r="CB1244" i="19"/>
  <c r="BX1244" i="19"/>
  <c r="BT1244" i="19"/>
  <c r="BP1244" i="19"/>
  <c r="BL1244" i="19"/>
  <c r="BH1244" i="19"/>
  <c r="BD1244" i="19"/>
  <c r="AZ1244" i="19"/>
  <c r="AV1244" i="19"/>
  <c r="AR1244" i="19"/>
  <c r="AN1244" i="19"/>
  <c r="AJ1244" i="19"/>
  <c r="AF1244" i="19"/>
  <c r="AB1244" i="19"/>
  <c r="X1244" i="19"/>
  <c r="T1244" i="19"/>
  <c r="P1244" i="19"/>
  <c r="L1244" i="19"/>
  <c r="H1244" i="19"/>
  <c r="AZ1282" i="19"/>
  <c r="Q1281" i="19"/>
  <c r="BH1279" i="19"/>
  <c r="AF1278" i="19"/>
  <c r="AJ1277" i="19"/>
  <c r="AS1276" i="19"/>
  <c r="BM1275" i="19"/>
  <c r="I1275" i="19"/>
  <c r="AD1274" i="19"/>
  <c r="BI1273" i="19"/>
  <c r="S1273" i="19"/>
  <c r="BB1272" i="19"/>
  <c r="K1272" i="19"/>
  <c r="AW1271" i="19"/>
  <c r="Q1271" i="19"/>
  <c r="BK1270" i="19"/>
  <c r="AE1270" i="19"/>
  <c r="BY1269" i="19"/>
  <c r="AS1269" i="19"/>
  <c r="M1269" i="19"/>
  <c r="BH1268" i="19"/>
  <c r="AM1268" i="19"/>
  <c r="T1268" i="19"/>
  <c r="CD1267" i="19"/>
  <c r="BN1267" i="19"/>
  <c r="AX1267" i="19"/>
  <c r="AH1267" i="19"/>
  <c r="R1267" i="19"/>
  <c r="CB1266" i="19"/>
  <c r="BL1266" i="19"/>
  <c r="AV1266" i="19"/>
  <c r="AF1266" i="19"/>
  <c r="P1266" i="19"/>
  <c r="BZ1265" i="19"/>
  <c r="BJ1265" i="19"/>
  <c r="AT1265" i="19"/>
  <c r="AD1265" i="19"/>
  <c r="N1265" i="19"/>
  <c r="BX1264" i="19"/>
  <c r="BH1264" i="19"/>
  <c r="AR1264" i="19"/>
  <c r="AB1264" i="19"/>
  <c r="L1264" i="19"/>
  <c r="BV1263" i="19"/>
  <c r="BF1263" i="19"/>
  <c r="AP1263" i="19"/>
  <c r="Z1263" i="19"/>
  <c r="J1263" i="19"/>
  <c r="BT1262" i="19"/>
  <c r="BD1262" i="19"/>
  <c r="AN1262" i="19"/>
  <c r="X1262" i="19"/>
  <c r="H1262" i="19"/>
  <c r="BU1261" i="19"/>
  <c r="BJ1261" i="19"/>
  <c r="AY1261" i="19"/>
  <c r="AO1261" i="19"/>
  <c r="AD1261" i="19"/>
  <c r="S1261" i="19"/>
  <c r="I1261" i="19"/>
  <c r="BX1260" i="19"/>
  <c r="BM1260" i="19"/>
  <c r="BC1260" i="19"/>
  <c r="AR1260" i="19"/>
  <c r="AG1260" i="19"/>
  <c r="W1260" i="19"/>
  <c r="L1260" i="19"/>
  <c r="CA1259" i="19"/>
  <c r="BQ1259" i="19"/>
  <c r="BF1259" i="19"/>
  <c r="AX1259" i="19"/>
  <c r="AP1259" i="19"/>
  <c r="AH1259" i="19"/>
  <c r="Z1259" i="19"/>
  <c r="R1259" i="19"/>
  <c r="J1259" i="19"/>
  <c r="CB1258" i="19"/>
  <c r="BT1258" i="19"/>
  <c r="BL1258" i="19"/>
  <c r="BD1258" i="19"/>
  <c r="AV1258" i="19"/>
  <c r="AN1258" i="19"/>
  <c r="AF1258" i="19"/>
  <c r="X1258" i="19"/>
  <c r="P1258" i="19"/>
  <c r="I1258" i="19"/>
  <c r="CD1257" i="19"/>
  <c r="BX1257" i="19"/>
  <c r="BS1257" i="19"/>
  <c r="BN1257" i="19"/>
  <c r="BH1257" i="19"/>
  <c r="BC1257" i="19"/>
  <c r="AX1257" i="19"/>
  <c r="AR1257" i="19"/>
  <c r="AM1257" i="19"/>
  <c r="AH1257" i="19"/>
  <c r="AB1257" i="19"/>
  <c r="W1257" i="19"/>
  <c r="R1257" i="19"/>
  <c r="L1257" i="19"/>
  <c r="G1257" i="19"/>
  <c r="CB1256" i="19"/>
  <c r="BV1256" i="19"/>
  <c r="BQ1256" i="19"/>
  <c r="BL1256" i="19"/>
  <c r="BF1256" i="19"/>
  <c r="BA1256" i="19"/>
  <c r="AV1256" i="19"/>
  <c r="AP1256" i="19"/>
  <c r="AK1256" i="19"/>
  <c r="AF1256" i="19"/>
  <c r="Z1256" i="19"/>
  <c r="U1256" i="19"/>
  <c r="P1256" i="19"/>
  <c r="J1256" i="19"/>
  <c r="E1256" i="19"/>
  <c r="BZ1255" i="19"/>
  <c r="BT1255" i="19"/>
  <c r="BO1255" i="19"/>
  <c r="BJ1255" i="19"/>
  <c r="BD1255" i="19"/>
  <c r="AY1255" i="19"/>
  <c r="AT1255" i="19"/>
  <c r="AN1255" i="19"/>
  <c r="AI1255" i="19"/>
  <c r="AD1255" i="19"/>
  <c r="X1255" i="19"/>
  <c r="S1255" i="19"/>
  <c r="N1255" i="19"/>
  <c r="H1255" i="19"/>
  <c r="CC1254" i="19"/>
  <c r="BX1254" i="19"/>
  <c r="BR1254" i="19"/>
  <c r="BM1254" i="19"/>
  <c r="BH1254" i="19"/>
  <c r="BB1254" i="19"/>
  <c r="AW1254" i="19"/>
  <c r="AR1254" i="19"/>
  <c r="AL1254" i="19"/>
  <c r="AH1254" i="19"/>
  <c r="AD1254" i="19"/>
  <c r="Z1254" i="19"/>
  <c r="V1254" i="19"/>
  <c r="R1254" i="19"/>
  <c r="N1254" i="19"/>
  <c r="J1254" i="19"/>
  <c r="F1254" i="19"/>
  <c r="CB1253" i="19"/>
  <c r="BX1253" i="19"/>
  <c r="BT1253" i="19"/>
  <c r="BP1253" i="19"/>
  <c r="BL1253" i="19"/>
  <c r="BH1253" i="19"/>
  <c r="BD1253" i="19"/>
  <c r="AZ1253" i="19"/>
  <c r="AV1253" i="19"/>
  <c r="AR1253" i="19"/>
  <c r="AN1253" i="19"/>
  <c r="AJ1253" i="19"/>
  <c r="AF1253" i="19"/>
  <c r="AB1253" i="19"/>
  <c r="X1253" i="19"/>
  <c r="T1253" i="19"/>
  <c r="P1253" i="19"/>
  <c r="L1253" i="19"/>
  <c r="H1253" i="19"/>
  <c r="CD1252" i="19"/>
  <c r="BZ1252" i="19"/>
  <c r="BV1252" i="19"/>
  <c r="BR1252" i="19"/>
  <c r="BN1252" i="19"/>
  <c r="BJ1252" i="19"/>
  <c r="BF1252" i="19"/>
  <c r="BB1252" i="19"/>
  <c r="AX1252" i="19"/>
  <c r="AT1252" i="19"/>
  <c r="AP1252" i="19"/>
  <c r="AL1252" i="19"/>
  <c r="AH1252" i="19"/>
  <c r="AD1252" i="19"/>
  <c r="Z1252" i="19"/>
  <c r="V1252" i="19"/>
  <c r="R1252" i="19"/>
  <c r="N1252" i="19"/>
  <c r="J1252" i="19"/>
  <c r="F1252" i="19"/>
  <c r="CB1251" i="19"/>
  <c r="BX1251" i="19"/>
  <c r="BT1251" i="19"/>
  <c r="BP1251" i="19"/>
  <c r="BL1251" i="19"/>
  <c r="BH1251" i="19"/>
  <c r="BD1251" i="19"/>
  <c r="AZ1251" i="19"/>
  <c r="AV1251" i="19"/>
  <c r="AR1251" i="19"/>
  <c r="AN1251" i="19"/>
  <c r="AJ1251" i="19"/>
  <c r="AF1251" i="19"/>
  <c r="AB1251" i="19"/>
  <c r="X1251" i="19"/>
  <c r="T1251" i="19"/>
  <c r="P1251" i="19"/>
  <c r="L1251" i="19"/>
  <c r="H1251" i="19"/>
  <c r="CD1250" i="19"/>
  <c r="BZ1250" i="19"/>
  <c r="BV1250" i="19"/>
  <c r="BR1250" i="19"/>
  <c r="BN1250" i="19"/>
  <c r="BJ1250" i="19"/>
  <c r="BF1250" i="19"/>
  <c r="BB1250" i="19"/>
  <c r="AX1250" i="19"/>
  <c r="AT1250" i="19"/>
  <c r="AP1250" i="19"/>
  <c r="AL1250" i="19"/>
  <c r="AH1250" i="19"/>
  <c r="AD1250" i="19"/>
  <c r="Z1250" i="19"/>
  <c r="V1250" i="19"/>
  <c r="R1250" i="19"/>
  <c r="N1250" i="19"/>
  <c r="J1250" i="19"/>
  <c r="F1250" i="19"/>
  <c r="CB1249" i="19"/>
  <c r="BX1249" i="19"/>
  <c r="BT1249" i="19"/>
  <c r="BP1249" i="19"/>
  <c r="BL1249" i="19"/>
  <c r="BH1249" i="19"/>
  <c r="BD1249" i="19"/>
  <c r="AZ1249" i="19"/>
  <c r="AV1249" i="19"/>
  <c r="AR1249" i="19"/>
  <c r="AN1249" i="19"/>
  <c r="AJ1249" i="19"/>
  <c r="AF1249" i="19"/>
  <c r="AB1249" i="19"/>
  <c r="X1249" i="19"/>
  <c r="T1249" i="19"/>
  <c r="P1249" i="19"/>
  <c r="L1249" i="19"/>
  <c r="H1249" i="19"/>
  <c r="CD1248" i="19"/>
  <c r="BZ1248" i="19"/>
  <c r="BV1248" i="19"/>
  <c r="BR1248" i="19"/>
  <c r="BN1248" i="19"/>
  <c r="BJ1248" i="19"/>
  <c r="BF1248" i="19"/>
  <c r="BB1248" i="19"/>
  <c r="AX1248" i="19"/>
  <c r="AT1248" i="19"/>
  <c r="AP1248" i="19"/>
  <c r="AL1248" i="19"/>
  <c r="AH1248" i="19"/>
  <c r="AD1248" i="19"/>
  <c r="Z1248" i="19"/>
  <c r="V1248" i="19"/>
  <c r="R1248" i="19"/>
  <c r="N1248" i="19"/>
  <c r="J1248" i="19"/>
  <c r="F1248" i="19"/>
  <c r="CB1247" i="19"/>
  <c r="BX1247" i="19"/>
  <c r="BT1247" i="19"/>
  <c r="BP1247" i="19"/>
  <c r="BL1247" i="19"/>
  <c r="BH1247" i="19"/>
  <c r="BD1247" i="19"/>
  <c r="AZ1247" i="19"/>
  <c r="AV1247" i="19"/>
  <c r="AR1247" i="19"/>
  <c r="AN1247" i="19"/>
  <c r="AJ1247" i="19"/>
  <c r="AF1247" i="19"/>
  <c r="AB1247" i="19"/>
  <c r="X1247" i="19"/>
  <c r="T1247" i="19"/>
  <c r="P1247" i="19"/>
  <c r="L1247" i="19"/>
  <c r="H1247" i="19"/>
  <c r="CD1246" i="19"/>
  <c r="BZ1246" i="19"/>
  <c r="BV1246" i="19"/>
  <c r="BR1246" i="19"/>
  <c r="BN1246" i="19"/>
  <c r="BJ1246" i="19"/>
  <c r="BF1246" i="19"/>
  <c r="BB1246" i="19"/>
  <c r="AX1246" i="19"/>
  <c r="AT1246" i="19"/>
  <c r="AP1246" i="19"/>
  <c r="AL1246" i="19"/>
  <c r="AH1246" i="19"/>
  <c r="AD1246" i="19"/>
  <c r="Z1246" i="19"/>
  <c r="V1246" i="19"/>
  <c r="R1246" i="19"/>
  <c r="N1246" i="19"/>
  <c r="J1246" i="19"/>
  <c r="F1246" i="19"/>
  <c r="CB1245" i="19"/>
  <c r="BX1245" i="19"/>
  <c r="BT1245" i="19"/>
  <c r="BP1245" i="19"/>
  <c r="BL1245" i="19"/>
  <c r="BH1245" i="19"/>
  <c r="BD1245" i="19"/>
  <c r="AZ1245" i="19"/>
  <c r="AV1245" i="19"/>
  <c r="AR1245" i="19"/>
  <c r="AN1245" i="19"/>
  <c r="AJ1245" i="19"/>
  <c r="AF1245" i="19"/>
  <c r="AB1245" i="19"/>
  <c r="X1245" i="19"/>
  <c r="T1245" i="19"/>
  <c r="P1245" i="19"/>
  <c r="L1245" i="19"/>
  <c r="H1245" i="19"/>
  <c r="CD1244" i="19"/>
  <c r="BZ1244" i="19"/>
  <c r="BV1244" i="19"/>
  <c r="BR1244" i="19"/>
  <c r="BN1244" i="19"/>
  <c r="BJ1244" i="19"/>
  <c r="BF1244" i="19"/>
  <c r="BB1244" i="19"/>
  <c r="AX1244" i="19"/>
  <c r="AT1244" i="19"/>
  <c r="AP1244" i="19"/>
  <c r="AL1244" i="19"/>
  <c r="AH1244" i="19"/>
  <c r="AD1244" i="19"/>
  <c r="Z1244" i="19"/>
  <c r="V1244" i="19"/>
  <c r="R1244" i="19"/>
  <c r="N1244" i="19"/>
  <c r="J1244" i="19"/>
  <c r="BO1280" i="19"/>
  <c r="O1278" i="19"/>
  <c r="AD1276" i="19"/>
  <c r="BU1274" i="19"/>
  <c r="AY1273" i="19"/>
  <c r="AQ1272" i="19"/>
  <c r="AO1271" i="19"/>
  <c r="BC1270" i="19"/>
  <c r="BQ1269" i="19"/>
  <c r="E1269" i="19"/>
  <c r="AI1268" i="19"/>
  <c r="BZ1267" i="19"/>
  <c r="AT1267" i="19"/>
  <c r="N1267" i="19"/>
  <c r="BH1266" i="19"/>
  <c r="AB1266" i="19"/>
  <c r="BV1265" i="19"/>
  <c r="AP1265" i="19"/>
  <c r="J1265" i="19"/>
  <c r="BD1264" i="19"/>
  <c r="X1264" i="19"/>
  <c r="BR1263" i="19"/>
  <c r="AL1263" i="19"/>
  <c r="F1263" i="19"/>
  <c r="AZ1262" i="19"/>
  <c r="T1262" i="19"/>
  <c r="BR1261" i="19"/>
  <c r="AW1261" i="19"/>
  <c r="AA1261" i="19"/>
  <c r="F1261" i="19"/>
  <c r="BK1260" i="19"/>
  <c r="AO1260" i="19"/>
  <c r="T1260" i="19"/>
  <c r="BY1259" i="19"/>
  <c r="BD1259" i="19"/>
  <c r="AN1259" i="19"/>
  <c r="X1259" i="19"/>
  <c r="H1259" i="19"/>
  <c r="BR1258" i="19"/>
  <c r="BB1258" i="19"/>
  <c r="AL1258" i="19"/>
  <c r="V1258" i="19"/>
  <c r="H1258" i="19"/>
  <c r="BW1257" i="19"/>
  <c r="BL1257" i="19"/>
  <c r="BB1257" i="19"/>
  <c r="AQ1257" i="19"/>
  <c r="AF1257" i="19"/>
  <c r="V1257" i="19"/>
  <c r="K1257" i="19"/>
  <c r="BZ1256" i="19"/>
  <c r="BP1256" i="19"/>
  <c r="BE1256" i="19"/>
  <c r="AT1256" i="19"/>
  <c r="AJ1256" i="19"/>
  <c r="Y1256" i="19"/>
  <c r="N1256" i="19"/>
  <c r="CD1255" i="19"/>
  <c r="BS1255" i="19"/>
  <c r="BH1255" i="19"/>
  <c r="AX1255" i="19"/>
  <c r="AM1255" i="19"/>
  <c r="AB1255" i="19"/>
  <c r="R1255" i="19"/>
  <c r="G1255" i="19"/>
  <c r="BV1254" i="19"/>
  <c r="BL1254" i="19"/>
  <c r="BA1254" i="19"/>
  <c r="AP1254" i="19"/>
  <c r="AG1254" i="19"/>
  <c r="Y1254" i="19"/>
  <c r="Q1254" i="19"/>
  <c r="I1254" i="19"/>
  <c r="CA1253" i="19"/>
  <c r="BS1253" i="19"/>
  <c r="BK1253" i="19"/>
  <c r="BC1253" i="19"/>
  <c r="AU1253" i="19"/>
  <c r="AM1253" i="19"/>
  <c r="AE1253" i="19"/>
  <c r="W1253" i="19"/>
  <c r="O1253" i="19"/>
  <c r="G1253" i="19"/>
  <c r="BY1252" i="19"/>
  <c r="BQ1252" i="19"/>
  <c r="BI1252" i="19"/>
  <c r="BA1252" i="19"/>
  <c r="AS1252" i="19"/>
  <c r="AK1252" i="19"/>
  <c r="AC1252" i="19"/>
  <c r="U1252" i="19"/>
  <c r="M1252" i="19"/>
  <c r="E1252" i="19"/>
  <c r="BW1251" i="19"/>
  <c r="BO1251" i="19"/>
  <c r="BG1251" i="19"/>
  <c r="AY1251" i="19"/>
  <c r="AQ1251" i="19"/>
  <c r="AI1251" i="19"/>
  <c r="AA1251" i="19"/>
  <c r="S1251" i="19"/>
  <c r="K1251" i="19"/>
  <c r="CC1250" i="19"/>
  <c r="BU1250" i="19"/>
  <c r="BM1250" i="19"/>
  <c r="BE1250" i="19"/>
  <c r="AW1250" i="19"/>
  <c r="AO1250" i="19"/>
  <c r="AG1250" i="19"/>
  <c r="Y1250" i="19"/>
  <c r="Q1250" i="19"/>
  <c r="I1250" i="19"/>
  <c r="CA1249" i="19"/>
  <c r="BS1249" i="19"/>
  <c r="BK1249" i="19"/>
  <c r="BC1249" i="19"/>
  <c r="AU1249" i="19"/>
  <c r="AM1249" i="19"/>
  <c r="AE1249" i="19"/>
  <c r="W1249" i="19"/>
  <c r="O1249" i="19"/>
  <c r="G1249" i="19"/>
  <c r="BY1248" i="19"/>
  <c r="BQ1248" i="19"/>
  <c r="BI1248" i="19"/>
  <c r="BA1248" i="19"/>
  <c r="AS1248" i="19"/>
  <c r="AK1248" i="19"/>
  <c r="AC1248" i="19"/>
  <c r="U1248" i="19"/>
  <c r="M1248" i="19"/>
  <c r="E1248" i="19"/>
  <c r="BW1247" i="19"/>
  <c r="BO1247" i="19"/>
  <c r="BG1247" i="19"/>
  <c r="AY1247" i="19"/>
  <c r="AQ1247" i="19"/>
  <c r="AI1247" i="19"/>
  <c r="AA1247" i="19"/>
  <c r="S1247" i="19"/>
  <c r="K1247" i="19"/>
  <c r="CC1246" i="19"/>
  <c r="BU1246" i="19"/>
  <c r="BM1246" i="19"/>
  <c r="BE1246" i="19"/>
  <c r="AW1246" i="19"/>
  <c r="AO1246" i="19"/>
  <c r="AG1246" i="19"/>
  <c r="Y1246" i="19"/>
  <c r="Q1246" i="19"/>
  <c r="I1246" i="19"/>
  <c r="CA1245" i="19"/>
  <c r="BS1245" i="19"/>
  <c r="BK1245" i="19"/>
  <c r="BC1245" i="19"/>
  <c r="AU1245" i="19"/>
  <c r="AM1245" i="19"/>
  <c r="AE1245" i="19"/>
  <c r="W1245" i="19"/>
  <c r="O1245" i="19"/>
  <c r="G1245" i="19"/>
  <c r="BY1244" i="19"/>
  <c r="BQ1244" i="19"/>
  <c r="BI1244" i="19"/>
  <c r="BA1244" i="19"/>
  <c r="AS1244" i="19"/>
  <c r="AK1244" i="19"/>
  <c r="AC1244" i="19"/>
  <c r="U1244" i="19"/>
  <c r="M1244" i="19"/>
  <c r="F1244" i="19"/>
  <c r="CB1243" i="19"/>
  <c r="BX1243" i="19"/>
  <c r="BT1243" i="19"/>
  <c r="BP1243" i="19"/>
  <c r="BL1243" i="19"/>
  <c r="BH1243" i="19"/>
  <c r="BD1243" i="19"/>
  <c r="AZ1243" i="19"/>
  <c r="AV1243" i="19"/>
  <c r="AR1243" i="19"/>
  <c r="AN1243" i="19"/>
  <c r="AJ1243" i="19"/>
  <c r="AF1243" i="19"/>
  <c r="AB1243" i="19"/>
  <c r="X1243" i="19"/>
  <c r="T1243" i="19"/>
  <c r="P1243" i="19"/>
  <c r="L1243" i="19"/>
  <c r="H1243" i="19"/>
  <c r="CD1242" i="19"/>
  <c r="BZ1242" i="19"/>
  <c r="BV1242" i="19"/>
  <c r="BR1242" i="19"/>
  <c r="BN1242" i="19"/>
  <c r="BJ1242" i="19"/>
  <c r="BF1242" i="19"/>
  <c r="BB1242" i="19"/>
  <c r="AX1242" i="19"/>
  <c r="AT1242" i="19"/>
  <c r="AP1242" i="19"/>
  <c r="AL1242" i="19"/>
  <c r="AH1242" i="19"/>
  <c r="AD1242" i="19"/>
  <c r="Z1242" i="19"/>
  <c r="V1242" i="19"/>
  <c r="R1242" i="19"/>
  <c r="N1242" i="19"/>
  <c r="J1242" i="19"/>
  <c r="F1242" i="19"/>
  <c r="CB1241" i="19"/>
  <c r="BX1241" i="19"/>
  <c r="BT1241" i="19"/>
  <c r="BP1241" i="19"/>
  <c r="BL1241" i="19"/>
  <c r="BH1241" i="19"/>
  <c r="BD1241" i="19"/>
  <c r="AZ1241" i="19"/>
  <c r="AV1241" i="19"/>
  <c r="AR1241" i="19"/>
  <c r="AN1241" i="19"/>
  <c r="AJ1241" i="19"/>
  <c r="AF1241" i="19"/>
  <c r="AB1241" i="19"/>
  <c r="X1241" i="19"/>
  <c r="T1241" i="19"/>
  <c r="P1241" i="19"/>
  <c r="L1241" i="19"/>
  <c r="H1241" i="19"/>
  <c r="CD1240" i="19"/>
  <c r="BZ1240" i="19"/>
  <c r="BV1240" i="19"/>
  <c r="BR1240" i="19"/>
  <c r="BN1240" i="19"/>
  <c r="BJ1240" i="19"/>
  <c r="BF1240" i="19"/>
  <c r="BB1240" i="19"/>
  <c r="AX1240" i="19"/>
  <c r="AT1240" i="19"/>
  <c r="AP1240" i="19"/>
  <c r="AL1240" i="19"/>
  <c r="AH1240" i="19"/>
  <c r="AD1240" i="19"/>
  <c r="Z1240" i="19"/>
  <c r="V1240" i="19"/>
  <c r="R1240" i="19"/>
  <c r="N1240" i="19"/>
  <c r="J1240" i="19"/>
  <c r="F1240" i="19"/>
  <c r="CB1239" i="19"/>
  <c r="BX1239" i="19"/>
  <c r="BT1239" i="19"/>
  <c r="BP1239" i="19"/>
  <c r="BL1239" i="19"/>
  <c r="BH1239" i="19"/>
  <c r="BD1239" i="19"/>
  <c r="AZ1239" i="19"/>
  <c r="AV1239" i="19"/>
  <c r="AR1239" i="19"/>
  <c r="AN1239" i="19"/>
  <c r="AJ1239" i="19"/>
  <c r="AF1239" i="19"/>
  <c r="AB1239" i="19"/>
  <c r="X1239" i="19"/>
  <c r="T1239" i="19"/>
  <c r="P1239" i="19"/>
  <c r="L1239" i="19"/>
  <c r="H1239" i="19"/>
  <c r="CD1238" i="19"/>
  <c r="BZ1238" i="19"/>
  <c r="BV1238" i="19"/>
  <c r="BR1238" i="19"/>
  <c r="BN1238" i="19"/>
  <c r="BJ1238" i="19"/>
  <c r="BF1238" i="19"/>
  <c r="BB1238" i="19"/>
  <c r="AX1238" i="19"/>
  <c r="AT1238" i="19"/>
  <c r="AP1238" i="19"/>
  <c r="AL1238" i="19"/>
  <c r="AH1238" i="19"/>
  <c r="AD1238" i="19"/>
  <c r="Z1238" i="19"/>
  <c r="V1238" i="19"/>
  <c r="R1238" i="19"/>
  <c r="N1238" i="19"/>
  <c r="J1238" i="19"/>
  <c r="F1238" i="19"/>
  <c r="CB1237" i="19"/>
  <c r="BX1237" i="19"/>
  <c r="BT1237" i="19"/>
  <c r="BP1237" i="19"/>
  <c r="BL1237" i="19"/>
  <c r="BH1237" i="19"/>
  <c r="BD1237" i="19"/>
  <c r="AZ1237" i="19"/>
  <c r="AV1237" i="19"/>
  <c r="AR1237" i="19"/>
  <c r="AN1237" i="19"/>
  <c r="AJ1237" i="19"/>
  <c r="AF1237" i="19"/>
  <c r="AB1237" i="19"/>
  <c r="X1237" i="19"/>
  <c r="T1237" i="19"/>
  <c r="P1237" i="19"/>
  <c r="L1237" i="19"/>
  <c r="H1237" i="19"/>
  <c r="CD1236" i="19"/>
  <c r="BZ1236" i="19"/>
  <c r="BV1236" i="19"/>
  <c r="BR1236" i="19"/>
  <c r="BN1236" i="19"/>
  <c r="BJ1236" i="19"/>
  <c r="BF1236" i="19"/>
  <c r="BB1236" i="19"/>
  <c r="AX1236" i="19"/>
  <c r="AT1236" i="19"/>
  <c r="AP1236" i="19"/>
  <c r="AL1236" i="19"/>
  <c r="AH1236" i="19"/>
  <c r="AD1236" i="19"/>
  <c r="Z1236" i="19"/>
  <c r="V1236" i="19"/>
  <c r="R1236" i="19"/>
  <c r="N1236" i="19"/>
  <c r="J1236" i="19"/>
  <c r="F1236" i="19"/>
  <c r="CB1235" i="19"/>
  <c r="BX1235" i="19"/>
  <c r="BT1235" i="19"/>
  <c r="BP1235" i="19"/>
  <c r="BL1235" i="19"/>
  <c r="BH1235" i="19"/>
  <c r="BD1235" i="19"/>
  <c r="AZ1235" i="19"/>
  <c r="AV1235" i="19"/>
  <c r="AR1235" i="19"/>
  <c r="AN1235" i="19"/>
  <c r="AJ1235" i="19"/>
  <c r="AF1235" i="19"/>
  <c r="AB1235" i="19"/>
  <c r="X1235" i="19"/>
  <c r="T1235" i="19"/>
  <c r="P1235" i="19"/>
  <c r="L1235" i="19"/>
  <c r="H1235" i="19"/>
  <c r="CD1234" i="19"/>
  <c r="BZ1234" i="19"/>
  <c r="BV1234" i="19"/>
  <c r="BR1234" i="19"/>
  <c r="BN1234" i="19"/>
  <c r="BJ1234" i="19"/>
  <c r="BF1234" i="19"/>
  <c r="BB1234" i="19"/>
  <c r="AX1234" i="19"/>
  <c r="AT1234" i="19"/>
  <c r="AP1234" i="19"/>
  <c r="AL1234" i="19"/>
  <c r="AH1234" i="19"/>
  <c r="AD1234" i="19"/>
  <c r="Z1234" i="19"/>
  <c r="V1234" i="19"/>
  <c r="R1234" i="19"/>
  <c r="N1234" i="19"/>
  <c r="J1234" i="19"/>
  <c r="F1234" i="19"/>
  <c r="CB1233" i="19"/>
  <c r="BX1233" i="19"/>
  <c r="BT1233" i="19"/>
  <c r="BP1233" i="19"/>
  <c r="BL1233" i="19"/>
  <c r="BH1233" i="19"/>
  <c r="BD1233" i="19"/>
  <c r="AZ1233" i="19"/>
  <c r="AV1233" i="19"/>
  <c r="AR1233" i="19"/>
  <c r="AN1233" i="19"/>
  <c r="AJ1233" i="19"/>
  <c r="AF1233" i="19"/>
  <c r="AB1233" i="19"/>
  <c r="X1233" i="19"/>
  <c r="T1233" i="19"/>
  <c r="P1233" i="19"/>
  <c r="L1233" i="19"/>
  <c r="H1233" i="19"/>
  <c r="CD1232" i="19"/>
  <c r="BZ1232" i="19"/>
  <c r="BV1232" i="19"/>
  <c r="BR1232" i="19"/>
  <c r="BN1232" i="19"/>
  <c r="BJ1232" i="19"/>
  <c r="BF1232" i="19"/>
  <c r="BB1232" i="19"/>
  <c r="AX1232" i="19"/>
  <c r="CD1282" i="19"/>
  <c r="J1280" i="19"/>
  <c r="BA1277" i="19"/>
  <c r="CB1275" i="19"/>
  <c r="AS1274" i="19"/>
  <c r="AC1273" i="19"/>
  <c r="V1272" i="19"/>
  <c r="Y1271" i="19"/>
  <c r="AM1270" i="19"/>
  <c r="BA1269" i="19"/>
  <c r="BO1268" i="19"/>
  <c r="X1268" i="19"/>
  <c r="BR1267" i="19"/>
  <c r="AL1267" i="19"/>
  <c r="F1267" i="19"/>
  <c r="AZ1266" i="19"/>
  <c r="T1266" i="19"/>
  <c r="BN1265" i="19"/>
  <c r="AH1265" i="19"/>
  <c r="CB1264" i="19"/>
  <c r="AV1264" i="19"/>
  <c r="P1264" i="19"/>
  <c r="BJ1263" i="19"/>
  <c r="AD1263" i="19"/>
  <c r="BX1262" i="19"/>
  <c r="AR1262" i="19"/>
  <c r="L1262" i="19"/>
  <c r="BM1261" i="19"/>
  <c r="AQ1261" i="19"/>
  <c r="V1261" i="19"/>
  <c r="CA1260" i="19"/>
  <c r="BE1260" i="19"/>
  <c r="AJ1260" i="19"/>
  <c r="O1260" i="19"/>
  <c r="BS1259" i="19"/>
  <c r="AZ1259" i="19"/>
  <c r="AJ1259" i="19"/>
  <c r="T1259" i="19"/>
  <c r="CD1258" i="19"/>
  <c r="BN1258" i="19"/>
  <c r="AX1258" i="19"/>
  <c r="AH1258" i="19"/>
  <c r="R1258" i="19"/>
  <c r="E1258" i="19"/>
  <c r="BT1257" i="19"/>
  <c r="BJ1257" i="19"/>
  <c r="AY1257" i="19"/>
  <c r="AN1257" i="19"/>
  <c r="AD1257" i="19"/>
  <c r="S1257" i="19"/>
  <c r="H1257" i="19"/>
  <c r="BX1256" i="19"/>
  <c r="BM1256" i="19"/>
  <c r="BB1256" i="19"/>
  <c r="AR1256" i="19"/>
  <c r="AG1256" i="19"/>
  <c r="V1256" i="19"/>
  <c r="L1256" i="19"/>
  <c r="CA1255" i="19"/>
  <c r="BP1255" i="19"/>
  <c r="BF1255" i="19"/>
  <c r="AU1255" i="19"/>
  <c r="AJ1255" i="19"/>
  <c r="Z1255" i="19"/>
  <c r="O1255" i="19"/>
  <c r="CD1254" i="19"/>
  <c r="BT1254" i="19"/>
  <c r="BI1254" i="19"/>
  <c r="AX1254" i="19"/>
  <c r="AN1254" i="19"/>
  <c r="AE1254" i="19"/>
  <c r="W1254" i="19"/>
  <c r="O1254" i="19"/>
  <c r="G1254" i="19"/>
  <c r="BY1253" i="19"/>
  <c r="BQ1253" i="19"/>
  <c r="BI1253" i="19"/>
  <c r="BA1253" i="19"/>
  <c r="AS1253" i="19"/>
  <c r="AK1253" i="19"/>
  <c r="AC1253" i="19"/>
  <c r="U1253" i="19"/>
  <c r="M1253" i="19"/>
  <c r="E1253" i="19"/>
  <c r="BW1252" i="19"/>
  <c r="BO1252" i="19"/>
  <c r="BG1252" i="19"/>
  <c r="AY1252" i="19"/>
  <c r="AQ1252" i="19"/>
  <c r="AI1252" i="19"/>
  <c r="AA1252" i="19"/>
  <c r="S1252" i="19"/>
  <c r="K1252" i="19"/>
  <c r="CC1251" i="19"/>
  <c r="BU1251" i="19"/>
  <c r="BM1251" i="19"/>
  <c r="BE1251" i="19"/>
  <c r="AW1251" i="19"/>
  <c r="AO1251" i="19"/>
  <c r="AG1251" i="19"/>
  <c r="Y1251" i="19"/>
  <c r="Q1251" i="19"/>
  <c r="I1251" i="19"/>
  <c r="CA1250" i="19"/>
  <c r="BS1250" i="19"/>
  <c r="BK1250" i="19"/>
  <c r="BC1250" i="19"/>
  <c r="AU1250" i="19"/>
  <c r="AM1250" i="19"/>
  <c r="AE1250" i="19"/>
  <c r="W1250" i="19"/>
  <c r="O1250" i="19"/>
  <c r="G1250" i="19"/>
  <c r="BY1249" i="19"/>
  <c r="BQ1249" i="19"/>
  <c r="BI1249" i="19"/>
  <c r="BA1249" i="19"/>
  <c r="AS1249" i="19"/>
  <c r="AK1249" i="19"/>
  <c r="AC1249" i="19"/>
  <c r="U1249" i="19"/>
  <c r="M1249" i="19"/>
  <c r="E1249" i="19"/>
  <c r="BW1248" i="19"/>
  <c r="BO1248" i="19"/>
  <c r="BG1248" i="19"/>
  <c r="AY1248" i="19"/>
  <c r="AQ1248" i="19"/>
  <c r="AI1248" i="19"/>
  <c r="AA1248" i="19"/>
  <c r="S1248" i="19"/>
  <c r="K1248" i="19"/>
  <c r="CC1247" i="19"/>
  <c r="BU1247" i="19"/>
  <c r="BM1247" i="19"/>
  <c r="BE1247" i="19"/>
  <c r="AW1247" i="19"/>
  <c r="AO1247" i="19"/>
  <c r="AG1247" i="19"/>
  <c r="Y1247" i="19"/>
  <c r="Q1247" i="19"/>
  <c r="I1247" i="19"/>
  <c r="CA1246" i="19"/>
  <c r="BS1246" i="19"/>
  <c r="BK1246" i="19"/>
  <c r="BC1246" i="19"/>
  <c r="AU1246" i="19"/>
  <c r="AM1246" i="19"/>
  <c r="AE1246" i="19"/>
  <c r="W1246" i="19"/>
  <c r="O1246" i="19"/>
  <c r="G1246" i="19"/>
  <c r="BY1245" i="19"/>
  <c r="BQ1245" i="19"/>
  <c r="BI1245" i="19"/>
  <c r="BA1245" i="19"/>
  <c r="AS1245" i="19"/>
  <c r="AK1245" i="19"/>
  <c r="AC1245" i="19"/>
  <c r="U1245" i="19"/>
  <c r="M1245" i="19"/>
  <c r="E1245" i="19"/>
  <c r="BW1244" i="19"/>
  <c r="BO1244" i="19"/>
  <c r="BG1244" i="19"/>
  <c r="AY1244" i="19"/>
  <c r="AQ1244" i="19"/>
  <c r="AI1244" i="19"/>
  <c r="AA1244" i="19"/>
  <c r="S1244" i="19"/>
  <c r="K1244" i="19"/>
  <c r="E1244" i="19"/>
  <c r="CA1243" i="19"/>
  <c r="BW1243" i="19"/>
  <c r="BS1243" i="19"/>
  <c r="BO1243" i="19"/>
  <c r="BK1243" i="19"/>
  <c r="BG1243" i="19"/>
  <c r="BC1243" i="19"/>
  <c r="AY1243" i="19"/>
  <c r="AU1243" i="19"/>
  <c r="AQ1243" i="19"/>
  <c r="AM1243" i="19"/>
  <c r="AI1243" i="19"/>
  <c r="AE1243" i="19"/>
  <c r="AA1243" i="19"/>
  <c r="W1243" i="19"/>
  <c r="S1243" i="19"/>
  <c r="O1243" i="19"/>
  <c r="K1243" i="19"/>
  <c r="G1243" i="19"/>
  <c r="CC1242" i="19"/>
  <c r="BY1242" i="19"/>
  <c r="BU1242" i="19"/>
  <c r="BQ1242" i="19"/>
  <c r="BM1242" i="19"/>
  <c r="BI1242" i="19"/>
  <c r="BE1242" i="19"/>
  <c r="BA1242" i="19"/>
  <c r="AW1242" i="19"/>
  <c r="AS1242" i="19"/>
  <c r="AO1242" i="19"/>
  <c r="AK1242" i="19"/>
  <c r="AG1242" i="19"/>
  <c r="AC1242" i="19"/>
  <c r="Y1242" i="19"/>
  <c r="U1242" i="19"/>
  <c r="Q1242" i="19"/>
  <c r="M1242" i="19"/>
  <c r="I1242" i="19"/>
  <c r="E1242" i="19"/>
  <c r="CA1241" i="19"/>
  <c r="BW1241" i="19"/>
  <c r="BS1241" i="19"/>
  <c r="BO1241" i="19"/>
  <c r="BK1241" i="19"/>
  <c r="BG1241" i="19"/>
  <c r="BC1241" i="19"/>
  <c r="AY1241" i="19"/>
  <c r="AU1241" i="19"/>
  <c r="AQ1241" i="19"/>
  <c r="AM1241" i="19"/>
  <c r="AI1241" i="19"/>
  <c r="AE1241" i="19"/>
  <c r="AA1241" i="19"/>
  <c r="W1241" i="19"/>
  <c r="S1241" i="19"/>
  <c r="O1241" i="19"/>
  <c r="K1241" i="19"/>
  <c r="G1241" i="19"/>
  <c r="CC1240" i="19"/>
  <c r="BY1240" i="19"/>
  <c r="BU1240" i="19"/>
  <c r="BQ1240" i="19"/>
  <c r="BM1240" i="19"/>
  <c r="BI1240" i="19"/>
  <c r="BE1240" i="19"/>
  <c r="BA1240" i="19"/>
  <c r="AW1240" i="19"/>
  <c r="AS1240" i="19"/>
  <c r="AO1240" i="19"/>
  <c r="AK1240" i="19"/>
  <c r="AG1240" i="19"/>
  <c r="AC1240" i="19"/>
  <c r="Y1240" i="19"/>
  <c r="U1240" i="19"/>
  <c r="Q1240" i="19"/>
  <c r="M1240" i="19"/>
  <c r="I1240" i="19"/>
  <c r="E1240" i="19"/>
  <c r="CA1239" i="19"/>
  <c r="BW1239" i="19"/>
  <c r="BS1239" i="19"/>
  <c r="BO1239" i="19"/>
  <c r="BK1239" i="19"/>
  <c r="BG1239" i="19"/>
  <c r="BC1239" i="19"/>
  <c r="AY1239" i="19"/>
  <c r="AU1239" i="19"/>
  <c r="AQ1239" i="19"/>
  <c r="AM1239" i="19"/>
  <c r="AI1239" i="19"/>
  <c r="AE1239" i="19"/>
  <c r="AA1239" i="19"/>
  <c r="W1239" i="19"/>
  <c r="S1239" i="19"/>
  <c r="O1239" i="19"/>
  <c r="K1239" i="19"/>
  <c r="G1239" i="19"/>
  <c r="CC1238" i="19"/>
  <c r="BY1238" i="19"/>
  <c r="BU1238" i="19"/>
  <c r="BQ1238" i="19"/>
  <c r="BM1238" i="19"/>
  <c r="BI1238" i="19"/>
  <c r="BE1238" i="19"/>
  <c r="BA1238" i="19"/>
  <c r="AW1238" i="19"/>
  <c r="AS1238" i="19"/>
  <c r="AO1238" i="19"/>
  <c r="AK1238" i="19"/>
  <c r="AG1238" i="19"/>
  <c r="AC1238" i="19"/>
  <c r="Y1238" i="19"/>
  <c r="U1238" i="19"/>
  <c r="Q1238" i="19"/>
  <c r="M1238" i="19"/>
  <c r="I1238" i="19"/>
  <c r="E1238" i="19"/>
  <c r="CA1237" i="19"/>
  <c r="BW1237" i="19"/>
  <c r="BS1237" i="19"/>
  <c r="BO1237" i="19"/>
  <c r="BK1237" i="19"/>
  <c r="BG1237" i="19"/>
  <c r="BC1237" i="19"/>
  <c r="AY1237" i="19"/>
  <c r="AU1237" i="19"/>
  <c r="AQ1237" i="19"/>
  <c r="AM1237" i="19"/>
  <c r="AI1237" i="19"/>
  <c r="AE1237" i="19"/>
  <c r="AA1237" i="19"/>
  <c r="W1237" i="19"/>
  <c r="S1237" i="19"/>
  <c r="O1237" i="19"/>
  <c r="K1237" i="19"/>
  <c r="G1237" i="19"/>
  <c r="CC1236" i="19"/>
  <c r="BY1236" i="19"/>
  <c r="BU1236" i="19"/>
  <c r="BQ1236" i="19"/>
  <c r="BM1236" i="19"/>
  <c r="BI1236" i="19"/>
  <c r="BE1236" i="19"/>
  <c r="BA1236" i="19"/>
  <c r="AW1236" i="19"/>
  <c r="AS1236" i="19"/>
  <c r="AO1236" i="19"/>
  <c r="AK1236" i="19"/>
  <c r="AG1236" i="19"/>
  <c r="AC1236" i="19"/>
  <c r="Y1236" i="19"/>
  <c r="U1236" i="19"/>
  <c r="Q1236" i="19"/>
  <c r="M1236" i="19"/>
  <c r="I1236" i="19"/>
  <c r="E1236" i="19"/>
  <c r="CA1235" i="19"/>
  <c r="BW1235" i="19"/>
  <c r="BS1235" i="19"/>
  <c r="BO1235" i="19"/>
  <c r="BK1235" i="19"/>
  <c r="BG1235" i="19"/>
  <c r="BC1235" i="19"/>
  <c r="AY1235" i="19"/>
  <c r="AU1235" i="19"/>
  <c r="AQ1235" i="19"/>
  <c r="AM1235" i="19"/>
  <c r="AI1235" i="19"/>
  <c r="AE1235" i="19"/>
  <c r="X1282" i="19"/>
  <c r="AD1279" i="19"/>
  <c r="P1277" i="19"/>
  <c r="AZ1275" i="19"/>
  <c r="O1274" i="19"/>
  <c r="H1273" i="19"/>
  <c r="CA1271" i="19"/>
  <c r="I1271" i="19"/>
  <c r="W1270" i="19"/>
  <c r="AK1269" i="19"/>
  <c r="BC1268" i="19"/>
  <c r="P1268" i="19"/>
  <c r="BJ1267" i="19"/>
  <c r="AD1267" i="19"/>
  <c r="BX1266" i="19"/>
  <c r="AR1266" i="19"/>
  <c r="L1266" i="19"/>
  <c r="BF1265" i="19"/>
  <c r="Z1265" i="19"/>
  <c r="BT1264" i="19"/>
  <c r="AN1264" i="19"/>
  <c r="H1264" i="19"/>
  <c r="BB1263" i="19"/>
  <c r="V1263" i="19"/>
  <c r="BP1262" i="19"/>
  <c r="AJ1262" i="19"/>
  <c r="CD1261" i="19"/>
  <c r="BG1261" i="19"/>
  <c r="AL1261" i="19"/>
  <c r="Q1261" i="19"/>
  <c r="BU1260" i="19"/>
  <c r="AZ1260" i="19"/>
  <c r="AE1260" i="19"/>
  <c r="I1260" i="19"/>
  <c r="BN1259" i="19"/>
  <c r="AV1259" i="19"/>
  <c r="AF1259" i="19"/>
  <c r="P1259" i="19"/>
  <c r="BZ1258" i="19"/>
  <c r="BJ1258" i="19"/>
  <c r="AT1258" i="19"/>
  <c r="AD1258" i="19"/>
  <c r="N1258" i="19"/>
  <c r="CB1257" i="19"/>
  <c r="BR1257" i="19"/>
  <c r="BG1257" i="19"/>
  <c r="AV1257" i="19"/>
  <c r="AL1257" i="19"/>
  <c r="AA1257" i="19"/>
  <c r="P1257" i="19"/>
  <c r="F1257" i="19"/>
  <c r="BU1256" i="19"/>
  <c r="BJ1256" i="19"/>
  <c r="AZ1256" i="19"/>
  <c r="AO1256" i="19"/>
  <c r="AD1256" i="19"/>
  <c r="T1256" i="19"/>
  <c r="I1256" i="19"/>
  <c r="BX1255" i="19"/>
  <c r="BN1255" i="19"/>
  <c r="BC1255" i="19"/>
  <c r="AR1255" i="19"/>
  <c r="AH1255" i="19"/>
  <c r="W1255" i="19"/>
  <c r="L1255" i="19"/>
  <c r="CB1254" i="19"/>
  <c r="BQ1254" i="19"/>
  <c r="BF1254" i="19"/>
  <c r="AV1254" i="19"/>
  <c r="AK1254" i="19"/>
  <c r="AC1254" i="19"/>
  <c r="U1254" i="19"/>
  <c r="M1254" i="19"/>
  <c r="E1254" i="19"/>
  <c r="BW1253" i="19"/>
  <c r="BO1253" i="19"/>
  <c r="BG1253" i="19"/>
  <c r="AY1253" i="19"/>
  <c r="AQ1253" i="19"/>
  <c r="AI1253" i="19"/>
  <c r="AA1253" i="19"/>
  <c r="S1253" i="19"/>
  <c r="K1253" i="19"/>
  <c r="CC1252" i="19"/>
  <c r="BU1252" i="19"/>
  <c r="BM1252" i="19"/>
  <c r="BE1252" i="19"/>
  <c r="AW1252" i="19"/>
  <c r="AO1252" i="19"/>
  <c r="AG1252" i="19"/>
  <c r="Y1252" i="19"/>
  <c r="Q1252" i="19"/>
  <c r="I1252" i="19"/>
  <c r="CA1251" i="19"/>
  <c r="BS1251" i="19"/>
  <c r="BK1251" i="19"/>
  <c r="BC1251" i="19"/>
  <c r="AU1251" i="19"/>
  <c r="AM1251" i="19"/>
  <c r="AE1251" i="19"/>
  <c r="W1251" i="19"/>
  <c r="O1251" i="19"/>
  <c r="G1251" i="19"/>
  <c r="BY1250" i="19"/>
  <c r="BQ1250" i="19"/>
  <c r="BI1250" i="19"/>
  <c r="BA1250" i="19"/>
  <c r="AS1250" i="19"/>
  <c r="AK1250" i="19"/>
  <c r="AC1250" i="19"/>
  <c r="U1250" i="19"/>
  <c r="M1250" i="19"/>
  <c r="E1250" i="19"/>
  <c r="BW1249" i="19"/>
  <c r="BO1249" i="19"/>
  <c r="BG1249" i="19"/>
  <c r="AY1249" i="19"/>
  <c r="AQ1249" i="19"/>
  <c r="AI1249" i="19"/>
  <c r="AA1249" i="19"/>
  <c r="S1249" i="19"/>
  <c r="K1249" i="19"/>
  <c r="CC1248" i="19"/>
  <c r="BU1248" i="19"/>
  <c r="BM1248" i="19"/>
  <c r="BE1248" i="19"/>
  <c r="AW1248" i="19"/>
  <c r="AO1248" i="19"/>
  <c r="AG1248" i="19"/>
  <c r="Y1248" i="19"/>
  <c r="Q1248" i="19"/>
  <c r="I1248" i="19"/>
  <c r="CA1247" i="19"/>
  <c r="BS1247" i="19"/>
  <c r="BK1247" i="19"/>
  <c r="BC1247" i="19"/>
  <c r="AU1247" i="19"/>
  <c r="AM1247" i="19"/>
  <c r="AE1247" i="19"/>
  <c r="W1247" i="19"/>
  <c r="O1247" i="19"/>
  <c r="G1247" i="19"/>
  <c r="BY1246" i="19"/>
  <c r="BQ1246" i="19"/>
  <c r="BI1246" i="19"/>
  <c r="BA1246" i="19"/>
  <c r="AS1246" i="19"/>
  <c r="AK1246" i="19"/>
  <c r="AC1246" i="19"/>
  <c r="U1246" i="19"/>
  <c r="M1246" i="19"/>
  <c r="E1246" i="19"/>
  <c r="BW1245" i="19"/>
  <c r="BO1245" i="19"/>
  <c r="BG1245" i="19"/>
  <c r="AY1245" i="19"/>
  <c r="AQ1245" i="19"/>
  <c r="AI1245" i="19"/>
  <c r="AA1245" i="19"/>
  <c r="S1245" i="19"/>
  <c r="K1245" i="19"/>
  <c r="CC1244" i="19"/>
  <c r="BU1244" i="19"/>
  <c r="BM1244" i="19"/>
  <c r="BE1244" i="19"/>
  <c r="AW1244" i="19"/>
  <c r="AO1244" i="19"/>
  <c r="AG1244" i="19"/>
  <c r="Y1244" i="19"/>
  <c r="Q1244" i="19"/>
  <c r="I1244" i="19"/>
  <c r="CD1243" i="19"/>
  <c r="BZ1243" i="19"/>
  <c r="BV1243" i="19"/>
  <c r="BR1243" i="19"/>
  <c r="BN1243" i="19"/>
  <c r="BJ1243" i="19"/>
  <c r="BF1243" i="19"/>
  <c r="BB1243" i="19"/>
  <c r="AX1243" i="19"/>
  <c r="AT1243" i="19"/>
  <c r="AP1243" i="19"/>
  <c r="AL1243" i="19"/>
  <c r="AH1243" i="19"/>
  <c r="AD1243" i="19"/>
  <c r="Z1243" i="19"/>
  <c r="V1243" i="19"/>
  <c r="R1243" i="19"/>
  <c r="N1243" i="19"/>
  <c r="J1243" i="19"/>
  <c r="F1243" i="19"/>
  <c r="CB1242" i="19"/>
  <c r="BX1242" i="19"/>
  <c r="BT1242" i="19"/>
  <c r="BP1242" i="19"/>
  <c r="BL1242" i="19"/>
  <c r="BH1242" i="19"/>
  <c r="BD1242" i="19"/>
  <c r="AZ1242" i="19"/>
  <c r="AV1242" i="19"/>
  <c r="AR1242" i="19"/>
  <c r="AN1242" i="19"/>
  <c r="AJ1242" i="19"/>
  <c r="AF1242" i="19"/>
  <c r="AB1242" i="19"/>
  <c r="X1242" i="19"/>
  <c r="T1242" i="19"/>
  <c r="P1242" i="19"/>
  <c r="L1242" i="19"/>
  <c r="H1242" i="19"/>
  <c r="CD1241" i="19"/>
  <c r="BZ1241" i="19"/>
  <c r="BV1241" i="19"/>
  <c r="BR1241" i="19"/>
  <c r="BN1241" i="19"/>
  <c r="BJ1241" i="19"/>
  <c r="BF1241" i="19"/>
  <c r="BB1241" i="19"/>
  <c r="AX1241" i="19"/>
  <c r="AT1241" i="19"/>
  <c r="AP1241" i="19"/>
  <c r="AL1241" i="19"/>
  <c r="AH1241" i="19"/>
  <c r="AD1241" i="19"/>
  <c r="Z1241" i="19"/>
  <c r="V1241" i="19"/>
  <c r="R1241" i="19"/>
  <c r="N1241" i="19"/>
  <c r="J1241" i="19"/>
  <c r="F1241" i="19"/>
  <c r="CB1240" i="19"/>
  <c r="BX1240" i="19"/>
  <c r="BT1240" i="19"/>
  <c r="BP1240" i="19"/>
  <c r="BL1240" i="19"/>
  <c r="BH1240" i="19"/>
  <c r="BD1240" i="19"/>
  <c r="AZ1240" i="19"/>
  <c r="AV1240" i="19"/>
  <c r="AR1240" i="19"/>
  <c r="AN1240" i="19"/>
  <c r="AJ1240" i="19"/>
  <c r="AF1240" i="19"/>
  <c r="AB1240" i="19"/>
  <c r="X1240" i="19"/>
  <c r="T1240" i="19"/>
  <c r="P1240" i="19"/>
  <c r="L1240" i="19"/>
  <c r="H1240" i="19"/>
  <c r="CD1239" i="19"/>
  <c r="BZ1239" i="19"/>
  <c r="BV1239" i="19"/>
  <c r="BR1239" i="19"/>
  <c r="BN1239" i="19"/>
  <c r="BJ1239" i="19"/>
  <c r="BF1239" i="19"/>
  <c r="BB1239" i="19"/>
  <c r="AX1239" i="19"/>
  <c r="AT1239" i="19"/>
  <c r="AP1239" i="19"/>
  <c r="AL1239" i="19"/>
  <c r="AH1239" i="19"/>
  <c r="AD1239" i="19"/>
  <c r="Z1239" i="19"/>
  <c r="V1239" i="19"/>
  <c r="R1239" i="19"/>
  <c r="N1239" i="19"/>
  <c r="J1239" i="19"/>
  <c r="F1239" i="19"/>
  <c r="CB1238" i="19"/>
  <c r="BX1238" i="19"/>
  <c r="BT1238" i="19"/>
  <c r="BP1238" i="19"/>
  <c r="BL1238" i="19"/>
  <c r="BH1238" i="19"/>
  <c r="BD1238" i="19"/>
  <c r="AZ1238" i="19"/>
  <c r="AV1238" i="19"/>
  <c r="AR1238" i="19"/>
  <c r="AN1238" i="19"/>
  <c r="AJ1238" i="19"/>
  <c r="AF1238" i="19"/>
  <c r="AB1238" i="19"/>
  <c r="X1238" i="19"/>
  <c r="T1238" i="19"/>
  <c r="P1238" i="19"/>
  <c r="L1238" i="19"/>
  <c r="H1238" i="19"/>
  <c r="CD1237" i="19"/>
  <c r="BZ1237" i="19"/>
  <c r="BV1237" i="19"/>
  <c r="BR1237" i="19"/>
  <c r="BN1237" i="19"/>
  <c r="BJ1237" i="19"/>
  <c r="BF1237" i="19"/>
  <c r="BB1237" i="19"/>
  <c r="AX1237" i="19"/>
  <c r="AT1237" i="19"/>
  <c r="AP1237" i="19"/>
  <c r="AL1237" i="19"/>
  <c r="AH1237" i="19"/>
  <c r="AD1237" i="19"/>
  <c r="Z1237" i="19"/>
  <c r="V1237" i="19"/>
  <c r="R1237" i="19"/>
  <c r="N1237" i="19"/>
  <c r="J1237" i="19"/>
  <c r="F1237" i="19"/>
  <c r="CB1236" i="19"/>
  <c r="BX1236" i="19"/>
  <c r="BT1236" i="19"/>
  <c r="BP1236" i="19"/>
  <c r="BL1236" i="19"/>
  <c r="BH1236" i="19"/>
  <c r="BD1236" i="19"/>
  <c r="AZ1236" i="19"/>
  <c r="AV1236" i="19"/>
  <c r="AR1236" i="19"/>
  <c r="AN1236" i="19"/>
  <c r="AJ1236" i="19"/>
  <c r="AF1236" i="19"/>
  <c r="AB1236" i="19"/>
  <c r="X1236" i="19"/>
  <c r="T1236" i="19"/>
  <c r="P1236" i="19"/>
  <c r="L1236" i="19"/>
  <c r="H1236" i="19"/>
  <c r="CD1235" i="19"/>
  <c r="BZ1235" i="19"/>
  <c r="BV1235" i="19"/>
  <c r="BR1235" i="19"/>
  <c r="BN1235" i="19"/>
  <c r="BJ1235" i="19"/>
  <c r="BF1235" i="19"/>
  <c r="BB1235" i="19"/>
  <c r="AX1235" i="19"/>
  <c r="AT1235" i="19"/>
  <c r="AP1235" i="19"/>
  <c r="AL1235" i="19"/>
  <c r="AH1235" i="19"/>
  <c r="AD1235" i="19"/>
  <c r="Z1235" i="19"/>
  <c r="V1235" i="19"/>
  <c r="R1235" i="19"/>
  <c r="N1235" i="19"/>
  <c r="J1235" i="19"/>
  <c r="F1235" i="19"/>
  <c r="CB1234" i="19"/>
  <c r="BX1234" i="19"/>
  <c r="BT1234" i="19"/>
  <c r="BP1234" i="19"/>
  <c r="BL1234" i="19"/>
  <c r="BH1234" i="19"/>
  <c r="BD1234" i="19"/>
  <c r="AZ1234" i="19"/>
  <c r="AV1234" i="19"/>
  <c r="AR1234" i="19"/>
  <c r="AN1234" i="19"/>
  <c r="AJ1234" i="19"/>
  <c r="AF1234" i="19"/>
  <c r="AB1234" i="19"/>
  <c r="X1234" i="19"/>
  <c r="T1234" i="19"/>
  <c r="P1234" i="19"/>
  <c r="L1234" i="19"/>
  <c r="H1234" i="19"/>
  <c r="CD1233" i="19"/>
  <c r="BZ1233" i="19"/>
  <c r="BV1233" i="19"/>
  <c r="BR1233" i="19"/>
  <c r="BN1233" i="19"/>
  <c r="BJ1233" i="19"/>
  <c r="BF1233" i="19"/>
  <c r="BB1233" i="19"/>
  <c r="AX1233" i="19"/>
  <c r="AT1233" i="19"/>
  <c r="AP1233" i="19"/>
  <c r="AL1233" i="19"/>
  <c r="AH1233" i="19"/>
  <c r="AD1233" i="19"/>
  <c r="Z1233" i="19"/>
  <c r="V1233" i="19"/>
  <c r="R1233" i="19"/>
  <c r="N1233" i="19"/>
  <c r="J1233" i="19"/>
  <c r="F1233" i="19"/>
  <c r="CB1232" i="19"/>
  <c r="BX1232" i="19"/>
  <c r="BT1232" i="19"/>
  <c r="BP1232" i="19"/>
  <c r="BL1232" i="19"/>
  <c r="BH1232" i="19"/>
  <c r="BD1232" i="19"/>
  <c r="AZ1232" i="19"/>
  <c r="AV1232" i="19"/>
  <c r="AR1232" i="19"/>
  <c r="AN1232" i="19"/>
  <c r="AJ1232" i="19"/>
  <c r="AF1232" i="19"/>
  <c r="W1275" i="19"/>
  <c r="BS1270" i="19"/>
  <c r="H1268" i="19"/>
  <c r="AJ1266" i="19"/>
  <c r="BL1264" i="19"/>
  <c r="N1263" i="19"/>
  <c r="BB1261" i="19"/>
  <c r="AU1260" i="19"/>
  <c r="AR1259" i="19"/>
  <c r="BF1258" i="19"/>
  <c r="BZ1257" i="19"/>
  <c r="AI1257" i="19"/>
  <c r="BR1256" i="19"/>
  <c r="AB1256" i="19"/>
  <c r="BK1255" i="19"/>
  <c r="T1255" i="19"/>
  <c r="BD1254" i="19"/>
  <c r="S1254" i="19"/>
  <c r="BM1253" i="19"/>
  <c r="AG1253" i="19"/>
  <c r="CA1252" i="19"/>
  <c r="AU1252" i="19"/>
  <c r="O1252" i="19"/>
  <c r="BI1251" i="19"/>
  <c r="AC1251" i="19"/>
  <c r="BW1250" i="19"/>
  <c r="AQ1250" i="19"/>
  <c r="K1250" i="19"/>
  <c r="BE1249" i="19"/>
  <c r="Y1249" i="19"/>
  <c r="BS1248" i="19"/>
  <c r="AM1248" i="19"/>
  <c r="G1248" i="19"/>
  <c r="BA1247" i="19"/>
  <c r="U1247" i="19"/>
  <c r="BO1246" i="19"/>
  <c r="AI1246" i="19"/>
  <c r="CC1245" i="19"/>
  <c r="AW1245" i="19"/>
  <c r="Q1245" i="19"/>
  <c r="BK1244" i="19"/>
  <c r="AE1244" i="19"/>
  <c r="CC1243" i="19"/>
  <c r="BM1243" i="19"/>
  <c r="AW1243" i="19"/>
  <c r="AG1243" i="19"/>
  <c r="Q1243" i="19"/>
  <c r="CA1242" i="19"/>
  <c r="BK1242" i="19"/>
  <c r="AU1242" i="19"/>
  <c r="AE1242" i="19"/>
  <c r="O1242" i="19"/>
  <c r="BY1241" i="19"/>
  <c r="BI1241" i="19"/>
  <c r="AS1241" i="19"/>
  <c r="AC1241" i="19"/>
  <c r="M1241" i="19"/>
  <c r="BW1240" i="19"/>
  <c r="BG1240" i="19"/>
  <c r="AQ1240" i="19"/>
  <c r="AA1240" i="19"/>
  <c r="K1240" i="19"/>
  <c r="BU1239" i="19"/>
  <c r="BE1239" i="19"/>
  <c r="AO1239" i="19"/>
  <c r="Y1239" i="19"/>
  <c r="I1239" i="19"/>
  <c r="BS1238" i="19"/>
  <c r="BC1238" i="19"/>
  <c r="AM1238" i="19"/>
  <c r="W1238" i="19"/>
  <c r="G1238" i="19"/>
  <c r="BQ1237" i="19"/>
  <c r="BA1237" i="19"/>
  <c r="AK1237" i="19"/>
  <c r="U1237" i="19"/>
  <c r="E1237" i="19"/>
  <c r="BO1236" i="19"/>
  <c r="AY1236" i="19"/>
  <c r="AI1236" i="19"/>
  <c r="S1236" i="19"/>
  <c r="CC1235" i="19"/>
  <c r="BM1235" i="19"/>
  <c r="AW1235" i="19"/>
  <c r="AG1235" i="19"/>
  <c r="W1235" i="19"/>
  <c r="O1235" i="19"/>
  <c r="G1235" i="19"/>
  <c r="BY1234" i="19"/>
  <c r="BQ1234" i="19"/>
  <c r="BI1234" i="19"/>
  <c r="BA1234" i="19"/>
  <c r="AS1234" i="19"/>
  <c r="AK1234" i="19"/>
  <c r="AC1234" i="19"/>
  <c r="U1234" i="19"/>
  <c r="M1234" i="19"/>
  <c r="E1234" i="19"/>
  <c r="BW1233" i="19"/>
  <c r="BO1233" i="19"/>
  <c r="BG1233" i="19"/>
  <c r="AY1233" i="19"/>
  <c r="AQ1233" i="19"/>
  <c r="AI1233" i="19"/>
  <c r="AA1233" i="19"/>
  <c r="S1233" i="19"/>
  <c r="K1233" i="19"/>
  <c r="CC1232" i="19"/>
  <c r="BU1232" i="19"/>
  <c r="BM1232" i="19"/>
  <c r="BE1232" i="19"/>
  <c r="AW1232" i="19"/>
  <c r="AQ1232" i="19"/>
  <c r="AL1232" i="19"/>
  <c r="AG1232" i="19"/>
  <c r="AB1232" i="19"/>
  <c r="X1232" i="19"/>
  <c r="T1232" i="19"/>
  <c r="P1232" i="19"/>
  <c r="L1232" i="19"/>
  <c r="H1232" i="19"/>
  <c r="CD1231" i="19"/>
  <c r="BZ1231" i="19"/>
  <c r="BV1231" i="19"/>
  <c r="BR1231" i="19"/>
  <c r="BN1231" i="19"/>
  <c r="BJ1231" i="19"/>
  <c r="BF1231" i="19"/>
  <c r="BB1231" i="19"/>
  <c r="AX1231" i="19"/>
  <c r="AT1231" i="19"/>
  <c r="AP1231" i="19"/>
  <c r="AL1231" i="19"/>
  <c r="AH1231" i="19"/>
  <c r="AD1231" i="19"/>
  <c r="Z1231" i="19"/>
  <c r="V1231" i="19"/>
  <c r="R1231" i="19"/>
  <c r="N1231" i="19"/>
  <c r="J1231" i="19"/>
  <c r="F1231" i="19"/>
  <c r="CB1230" i="19"/>
  <c r="BX1230" i="19"/>
  <c r="BT1230" i="19"/>
  <c r="BP1230" i="19"/>
  <c r="BL1230" i="19"/>
  <c r="BH1230" i="19"/>
  <c r="BD1230" i="19"/>
  <c r="AZ1230" i="19"/>
  <c r="AV1230" i="19"/>
  <c r="AR1230" i="19"/>
  <c r="AN1230" i="19"/>
  <c r="AJ1230" i="19"/>
  <c r="AF1230" i="19"/>
  <c r="AB1230" i="19"/>
  <c r="X1230" i="19"/>
  <c r="T1230" i="19"/>
  <c r="P1230" i="19"/>
  <c r="L1230" i="19"/>
  <c r="H1230" i="19"/>
  <c r="CD1229" i="19"/>
  <c r="BZ1229" i="19"/>
  <c r="BV1229" i="19"/>
  <c r="BR1229" i="19"/>
  <c r="BN1229" i="19"/>
  <c r="BJ1229" i="19"/>
  <c r="BF1229" i="19"/>
  <c r="BB1229" i="19"/>
  <c r="AX1229" i="19"/>
  <c r="AT1229" i="19"/>
  <c r="AP1229" i="19"/>
  <c r="AL1229" i="19"/>
  <c r="AH1229" i="19"/>
  <c r="AD1229" i="19"/>
  <c r="Z1229" i="19"/>
  <c r="V1229" i="19"/>
  <c r="R1229" i="19"/>
  <c r="N1229" i="19"/>
  <c r="J1229" i="19"/>
  <c r="F1229" i="19"/>
  <c r="CB1228" i="19"/>
  <c r="BX1228" i="19"/>
  <c r="BT1228" i="19"/>
  <c r="BP1228" i="19"/>
  <c r="BL1228" i="19"/>
  <c r="BH1228" i="19"/>
  <c r="BD1228" i="19"/>
  <c r="AZ1228" i="19"/>
  <c r="AV1228" i="19"/>
  <c r="AR1228" i="19"/>
  <c r="AN1228" i="19"/>
  <c r="AJ1228" i="19"/>
  <c r="AF1228" i="19"/>
  <c r="AB1228" i="19"/>
  <c r="X1228" i="19"/>
  <c r="T1228" i="19"/>
  <c r="P1228" i="19"/>
  <c r="L1228" i="19"/>
  <c r="H1228" i="19"/>
  <c r="CD1227" i="19"/>
  <c r="BZ1227" i="19"/>
  <c r="BV1227" i="19"/>
  <c r="BR1227" i="19"/>
  <c r="BN1227" i="19"/>
  <c r="BJ1227" i="19"/>
  <c r="BF1227" i="19"/>
  <c r="BB1227" i="19"/>
  <c r="AX1227" i="19"/>
  <c r="AT1227" i="19"/>
  <c r="AP1227" i="19"/>
  <c r="AL1227" i="19"/>
  <c r="AH1227" i="19"/>
  <c r="AD1227" i="19"/>
  <c r="Z1227" i="19"/>
  <c r="V1227" i="19"/>
  <c r="R1227" i="19"/>
  <c r="N1227" i="19"/>
  <c r="J1227" i="19"/>
  <c r="F1227" i="19"/>
  <c r="CB1226" i="19"/>
  <c r="BX1226" i="19"/>
  <c r="BT1226" i="19"/>
  <c r="BP1226" i="19"/>
  <c r="BL1226" i="19"/>
  <c r="BH1226" i="19"/>
  <c r="BD1226" i="19"/>
  <c r="AZ1226" i="19"/>
  <c r="AV1226" i="19"/>
  <c r="AR1226" i="19"/>
  <c r="AN1226" i="19"/>
  <c r="AJ1226" i="19"/>
  <c r="AF1226" i="19"/>
  <c r="AB1226" i="19"/>
  <c r="X1226" i="19"/>
  <c r="T1226" i="19"/>
  <c r="P1226" i="19"/>
  <c r="L1226" i="19"/>
  <c r="H1226" i="19"/>
  <c r="CD1225" i="19"/>
  <c r="BZ1225" i="19"/>
  <c r="BV1225" i="19"/>
  <c r="BR1225" i="19"/>
  <c r="BN1225" i="19"/>
  <c r="BJ1225" i="19"/>
  <c r="BF1225" i="19"/>
  <c r="BB1225" i="19"/>
  <c r="AX1225" i="19"/>
  <c r="AT1225" i="19"/>
  <c r="AP1225" i="19"/>
  <c r="AL1225" i="19"/>
  <c r="AH1225" i="19"/>
  <c r="AD1225" i="19"/>
  <c r="Z1225" i="19"/>
  <c r="V1225" i="19"/>
  <c r="R1225" i="19"/>
  <c r="N1225" i="19"/>
  <c r="J1225" i="19"/>
  <c r="F1225" i="19"/>
  <c r="CB1224" i="19"/>
  <c r="BX1224" i="19"/>
  <c r="BT1224" i="19"/>
  <c r="BP1224" i="19"/>
  <c r="BL1224" i="19"/>
  <c r="BH1224" i="19"/>
  <c r="BD1224" i="19"/>
  <c r="AZ1224" i="19"/>
  <c r="AV1224" i="19"/>
  <c r="AR1224" i="19"/>
  <c r="AN1224" i="19"/>
  <c r="AJ1224" i="19"/>
  <c r="AF1224" i="19"/>
  <c r="AB1224" i="19"/>
  <c r="X1224" i="19"/>
  <c r="T1224" i="19"/>
  <c r="P1224" i="19"/>
  <c r="L1224" i="19"/>
  <c r="H1224" i="19"/>
  <c r="CD1223" i="19"/>
  <c r="BZ1223" i="19"/>
  <c r="BV1223" i="19"/>
  <c r="BR1223" i="19"/>
  <c r="BN1223" i="19"/>
  <c r="BJ1223" i="19"/>
  <c r="BF1223" i="19"/>
  <c r="BB1223" i="19"/>
  <c r="AX1223" i="19"/>
  <c r="AT1223" i="19"/>
  <c r="AP1223" i="19"/>
  <c r="AL1223" i="19"/>
  <c r="AH1223" i="19"/>
  <c r="AD1223" i="19"/>
  <c r="Z1223" i="19"/>
  <c r="V1223" i="19"/>
  <c r="R1223" i="19"/>
  <c r="N1223" i="19"/>
  <c r="J1223" i="19"/>
  <c r="F1223" i="19"/>
  <c r="CB1222" i="19"/>
  <c r="BX1222" i="19"/>
  <c r="BT1222" i="19"/>
  <c r="BP1222" i="19"/>
  <c r="BL1222" i="19"/>
  <c r="BH1222" i="19"/>
  <c r="BD1222" i="19"/>
  <c r="AZ1222" i="19"/>
  <c r="AV1222" i="19"/>
  <c r="AR1222" i="19"/>
  <c r="AN1222" i="19"/>
  <c r="AJ1222" i="19"/>
  <c r="AF1222" i="19"/>
  <c r="AB1222" i="19"/>
  <c r="X1222" i="19"/>
  <c r="T1222" i="19"/>
  <c r="P1222" i="19"/>
  <c r="L1222" i="19"/>
  <c r="H1222" i="19"/>
  <c r="CD1221" i="19"/>
  <c r="BZ1221" i="19"/>
  <c r="BV1221" i="19"/>
  <c r="BR1221" i="19"/>
  <c r="BN1221" i="19"/>
  <c r="BJ1221" i="19"/>
  <c r="BF1221" i="19"/>
  <c r="BB1221" i="19"/>
  <c r="AX1221" i="19"/>
  <c r="AT1221" i="19"/>
  <c r="AP1221" i="19"/>
  <c r="AL1221" i="19"/>
  <c r="AH1221" i="19"/>
  <c r="AD1221" i="19"/>
  <c r="Z1221" i="19"/>
  <c r="V1221" i="19"/>
  <c r="R1221" i="19"/>
  <c r="N1221" i="19"/>
  <c r="J1221" i="19"/>
  <c r="F1221" i="19"/>
  <c r="CB1220" i="19"/>
  <c r="BX1220" i="19"/>
  <c r="BT1220" i="19"/>
  <c r="BP1220" i="19"/>
  <c r="BL1220" i="19"/>
  <c r="BH1220" i="19"/>
  <c r="BD1220" i="19"/>
  <c r="AZ1220" i="19"/>
  <c r="AV1220" i="19"/>
  <c r="AR1220" i="19"/>
  <c r="AN1220" i="19"/>
  <c r="AJ1220" i="19"/>
  <c r="AF1220" i="19"/>
  <c r="AB1220" i="19"/>
  <c r="X1220" i="19"/>
  <c r="T1220" i="19"/>
  <c r="P1220" i="19"/>
  <c r="L1220" i="19"/>
  <c r="H1220" i="19"/>
  <c r="CD1219" i="19"/>
  <c r="BZ1219" i="19"/>
  <c r="BV1219" i="19"/>
  <c r="BR1219" i="19"/>
  <c r="BN1219" i="19"/>
  <c r="BJ1219" i="19"/>
  <c r="BF1219" i="19"/>
  <c r="BB1219" i="19"/>
  <c r="AX1219" i="19"/>
  <c r="AT1219" i="19"/>
  <c r="AP1219" i="19"/>
  <c r="AL1219" i="19"/>
  <c r="AH1219" i="19"/>
  <c r="AD1219" i="19"/>
  <c r="Z1219" i="19"/>
  <c r="V1219" i="19"/>
  <c r="R1219" i="19"/>
  <c r="N1219" i="19"/>
  <c r="J1219" i="19"/>
  <c r="F1219" i="19"/>
  <c r="CB1218" i="19"/>
  <c r="BX1218" i="19"/>
  <c r="BT1218" i="19"/>
  <c r="BP1218" i="19"/>
  <c r="BL1218" i="19"/>
  <c r="BH1218" i="19"/>
  <c r="BD1218" i="19"/>
  <c r="AZ1218" i="19"/>
  <c r="AV1218" i="19"/>
  <c r="AR1218" i="19"/>
  <c r="AN1218" i="19"/>
  <c r="AJ1218" i="19"/>
  <c r="AF1218" i="19"/>
  <c r="AB1218" i="19"/>
  <c r="X1218" i="19"/>
  <c r="T1218" i="19"/>
  <c r="P1218" i="19"/>
  <c r="L1218" i="19"/>
  <c r="H1218" i="19"/>
  <c r="CD1217" i="19"/>
  <c r="BZ1217" i="19"/>
  <c r="BV1217" i="19"/>
  <c r="BR1217" i="19"/>
  <c r="BN1217" i="19"/>
  <c r="BJ1217" i="19"/>
  <c r="BF1217" i="19"/>
  <c r="BB1217" i="19"/>
  <c r="AX1217" i="19"/>
  <c r="AT1217" i="19"/>
  <c r="AP1217" i="19"/>
  <c r="AL1217" i="19"/>
  <c r="AH1217" i="19"/>
  <c r="AD1217" i="19"/>
  <c r="Z1217" i="19"/>
  <c r="V1217" i="19"/>
  <c r="R1217" i="19"/>
  <c r="N1217" i="19"/>
  <c r="J1217" i="19"/>
  <c r="F1217" i="19"/>
  <c r="CB1216" i="19"/>
  <c r="BX1216" i="19"/>
  <c r="BT1216" i="19"/>
  <c r="BP1216" i="19"/>
  <c r="BL1216" i="19"/>
  <c r="BH1216" i="19"/>
  <c r="BD1216" i="19"/>
  <c r="AZ1216" i="19"/>
  <c r="AV1216" i="19"/>
  <c r="AR1216" i="19"/>
  <c r="AN1216" i="19"/>
  <c r="AJ1216" i="19"/>
  <c r="AF1216" i="19"/>
  <c r="AB1216" i="19"/>
  <c r="X1216" i="19"/>
  <c r="T1216" i="19"/>
  <c r="P1216" i="19"/>
  <c r="L1216" i="19"/>
  <c r="H1216" i="19"/>
  <c r="CD1215" i="19"/>
  <c r="BZ1215" i="19"/>
  <c r="BV1215" i="19"/>
  <c r="BR1215" i="19"/>
  <c r="BN1215" i="19"/>
  <c r="BJ1215" i="19"/>
  <c r="BF1215" i="19"/>
  <c r="BB1215" i="19"/>
  <c r="AX1215" i="19"/>
  <c r="AT1215" i="19"/>
  <c r="AP1215" i="19"/>
  <c r="AL1215" i="19"/>
  <c r="AH1215" i="19"/>
  <c r="AD1215" i="19"/>
  <c r="Z1215" i="19"/>
  <c r="V1215" i="19"/>
  <c r="R1215" i="19"/>
  <c r="N1215" i="19"/>
  <c r="J1215" i="19"/>
  <c r="F1215" i="19"/>
  <c r="CB1214" i="19"/>
  <c r="BX1214" i="19"/>
  <c r="BT1214" i="19"/>
  <c r="BP1214" i="19"/>
  <c r="BL1214" i="19"/>
  <c r="BH1214" i="19"/>
  <c r="BD1214" i="19"/>
  <c r="AZ1214" i="19"/>
  <c r="AV1214" i="19"/>
  <c r="AR1214" i="19"/>
  <c r="AN1214" i="19"/>
  <c r="AJ1214" i="19"/>
  <c r="AF1214" i="19"/>
  <c r="AB1214" i="19"/>
  <c r="X1214" i="19"/>
  <c r="T1214" i="19"/>
  <c r="P1214" i="19"/>
  <c r="L1214" i="19"/>
  <c r="H1214" i="19"/>
  <c r="CD1213" i="19"/>
  <c r="BZ1213" i="19"/>
  <c r="BV1213" i="19"/>
  <c r="BR1213" i="19"/>
  <c r="BN1213" i="19"/>
  <c r="BJ1213" i="19"/>
  <c r="BF1213" i="19"/>
  <c r="BB1213" i="19"/>
  <c r="AX1213" i="19"/>
  <c r="AT1213" i="19"/>
  <c r="AP1213" i="19"/>
  <c r="AL1213" i="19"/>
  <c r="AH1213" i="19"/>
  <c r="AD1213" i="19"/>
  <c r="Z1213" i="19"/>
  <c r="V1213" i="19"/>
  <c r="R1213" i="19"/>
  <c r="N1213" i="19"/>
  <c r="J1213" i="19"/>
  <c r="F1213" i="19"/>
  <c r="CB1212" i="19"/>
  <c r="BX1212" i="19"/>
  <c r="BT1212" i="19"/>
  <c r="BP1212" i="19"/>
  <c r="BL1212" i="19"/>
  <c r="BH1212" i="19"/>
  <c r="BD1212" i="19"/>
  <c r="AZ1212" i="19"/>
  <c r="AV1212" i="19"/>
  <c r="AR1212" i="19"/>
  <c r="AN1212" i="19"/>
  <c r="AJ1212" i="19"/>
  <c r="AF1212" i="19"/>
  <c r="AB1212" i="19"/>
  <c r="X1212" i="19"/>
  <c r="T1212" i="19"/>
  <c r="P1212" i="19"/>
  <c r="L1212" i="19"/>
  <c r="H1212" i="19"/>
  <c r="CD1211" i="19"/>
  <c r="BZ1211" i="19"/>
  <c r="BV1211" i="19"/>
  <c r="BR1211" i="19"/>
  <c r="BN1211" i="19"/>
  <c r="BJ1211" i="19"/>
  <c r="BF1211" i="19"/>
  <c r="BB1211" i="19"/>
  <c r="AX1211" i="19"/>
  <c r="AT1211" i="19"/>
  <c r="AP1211" i="19"/>
  <c r="AL1211" i="19"/>
  <c r="AH1211" i="19"/>
  <c r="AD1211" i="19"/>
  <c r="Z1211" i="19"/>
  <c r="V1211" i="19"/>
  <c r="R1211" i="19"/>
  <c r="N1211" i="19"/>
  <c r="J1211" i="19"/>
  <c r="F1211" i="19"/>
  <c r="CB1210" i="19"/>
  <c r="BX1210" i="19"/>
  <c r="BT1210" i="19"/>
  <c r="BP1210" i="19"/>
  <c r="BL1210" i="19"/>
  <c r="BH1210" i="19"/>
  <c r="BD1210" i="19"/>
  <c r="AZ1210" i="19"/>
  <c r="AV1210" i="19"/>
  <c r="AR1210" i="19"/>
  <c r="AN1210" i="19"/>
  <c r="AJ1210" i="19"/>
  <c r="AF1210" i="19"/>
  <c r="AB1210" i="19"/>
  <c r="X1210" i="19"/>
  <c r="T1210" i="19"/>
  <c r="P1210" i="19"/>
  <c r="L1210" i="19"/>
  <c r="H1210" i="19"/>
  <c r="CD1209" i="19"/>
  <c r="BZ1209" i="19"/>
  <c r="BV1209" i="19"/>
  <c r="BR1209" i="19"/>
  <c r="BN1209" i="19"/>
  <c r="BJ1209" i="19"/>
  <c r="BF1209" i="19"/>
  <c r="BB1209" i="19"/>
  <c r="AX1209" i="19"/>
  <c r="AT1209" i="19"/>
  <c r="AP1209" i="19"/>
  <c r="AL1209" i="19"/>
  <c r="AH1209" i="19"/>
  <c r="AD1209" i="19"/>
  <c r="Z1209" i="19"/>
  <c r="V1209" i="19"/>
  <c r="R1209" i="19"/>
  <c r="N1209" i="19"/>
  <c r="J1209" i="19"/>
  <c r="F1209" i="19"/>
  <c r="CB1208" i="19"/>
  <c r="BX1208" i="19"/>
  <c r="BT1208" i="19"/>
  <c r="BP1208" i="19"/>
  <c r="BL1208" i="19"/>
  <c r="BH1208" i="19"/>
  <c r="BD1208" i="19"/>
  <c r="AZ1208" i="19"/>
  <c r="AV1208" i="19"/>
  <c r="AR1208" i="19"/>
  <c r="AN1208" i="19"/>
  <c r="AJ1208" i="19"/>
  <c r="AF1208" i="19"/>
  <c r="AB1208" i="19"/>
  <c r="X1208" i="19"/>
  <c r="T1208" i="19"/>
  <c r="P1208" i="19"/>
  <c r="L1208" i="19"/>
  <c r="H1208" i="19"/>
  <c r="CD1207" i="19"/>
  <c r="BZ1207" i="19"/>
  <c r="BV1207" i="19"/>
  <c r="BR1207" i="19"/>
  <c r="BN1207" i="19"/>
  <c r="BJ1207" i="19"/>
  <c r="BF1207" i="19"/>
  <c r="BB1207" i="19"/>
  <c r="AX1207" i="19"/>
  <c r="AT1207" i="19"/>
  <c r="AP1207" i="19"/>
  <c r="AL1207" i="19"/>
  <c r="AH1207" i="19"/>
  <c r="AD1207" i="19"/>
  <c r="Z1207" i="19"/>
  <c r="V1207" i="19"/>
  <c r="R1207" i="19"/>
  <c r="N1207" i="19"/>
  <c r="J1207" i="19"/>
  <c r="F1207" i="19"/>
  <c r="CB1206" i="19"/>
  <c r="BX1206" i="19"/>
  <c r="BT1206" i="19"/>
  <c r="BP1206" i="19"/>
  <c r="BL1206" i="19"/>
  <c r="BH1206" i="19"/>
  <c r="BD1206" i="19"/>
  <c r="AZ1206" i="19"/>
  <c r="AV1206" i="19"/>
  <c r="AR1206" i="19"/>
  <c r="AN1206" i="19"/>
  <c r="AJ1206" i="19"/>
  <c r="AF1206" i="19"/>
  <c r="AB1206" i="19"/>
  <c r="X1206" i="19"/>
  <c r="T1206" i="19"/>
  <c r="P1206" i="19"/>
  <c r="L1206" i="19"/>
  <c r="H1206" i="19"/>
  <c r="BR1205" i="19"/>
  <c r="V1205" i="19"/>
  <c r="BG1218" i="19"/>
  <c r="BS1216" i="19"/>
  <c r="BC1216" i="19"/>
  <c r="AU1216" i="19"/>
  <c r="AQ1216" i="19"/>
  <c r="AI1216" i="19"/>
  <c r="AE1216" i="19"/>
  <c r="AA1216" i="19"/>
  <c r="S1216" i="19"/>
  <c r="O1216" i="19"/>
  <c r="K1216" i="19"/>
  <c r="G1216" i="19"/>
  <c r="CC1215" i="19"/>
  <c r="BU1215" i="19"/>
  <c r="BQ1215" i="19"/>
  <c r="BM1215" i="19"/>
  <c r="BI1215" i="19"/>
  <c r="BE1215" i="19"/>
  <c r="AW1215" i="19"/>
  <c r="AS1215" i="19"/>
  <c r="AO1215" i="19"/>
  <c r="AK1215" i="19"/>
  <c r="AG1215" i="19"/>
  <c r="Y1215" i="19"/>
  <c r="U1215" i="19"/>
  <c r="Q1215" i="19"/>
  <c r="M1215" i="19"/>
  <c r="E1215" i="19"/>
  <c r="CA1214" i="19"/>
  <c r="BW1214" i="19"/>
  <c r="BS1214" i="19"/>
  <c r="BK1214" i="19"/>
  <c r="BG1214" i="19"/>
  <c r="BC1214" i="19"/>
  <c r="AS1281" i="19"/>
  <c r="BT1273" i="19"/>
  <c r="G1270" i="19"/>
  <c r="BB1267" i="19"/>
  <c r="CD1265" i="19"/>
  <c r="AF1264" i="19"/>
  <c r="BH1262" i="19"/>
  <c r="AG1261" i="19"/>
  <c r="Y1260" i="19"/>
  <c r="AB1259" i="19"/>
  <c r="AP1258" i="19"/>
  <c r="BO1257" i="19"/>
  <c r="X1257" i="19"/>
  <c r="BH1256" i="19"/>
  <c r="Q1256" i="19"/>
  <c r="AZ1255" i="19"/>
  <c r="J1255" i="19"/>
  <c r="AS1254" i="19"/>
  <c r="K1254" i="19"/>
  <c r="BE1253" i="19"/>
  <c r="Y1253" i="19"/>
  <c r="BS1252" i="19"/>
  <c r="AM1252" i="19"/>
  <c r="G1252" i="19"/>
  <c r="BA1251" i="19"/>
  <c r="U1251" i="19"/>
  <c r="BO1250" i="19"/>
  <c r="AI1250" i="19"/>
  <c r="CC1249" i="19"/>
  <c r="AW1249" i="19"/>
  <c r="Q1249" i="19"/>
  <c r="BK1248" i="19"/>
  <c r="AE1248" i="19"/>
  <c r="BY1247" i="19"/>
  <c r="AS1247" i="19"/>
  <c r="M1247" i="19"/>
  <c r="BG1246" i="19"/>
  <c r="AA1246" i="19"/>
  <c r="BU1245" i="19"/>
  <c r="AO1245" i="19"/>
  <c r="I1245" i="19"/>
  <c r="BC1244" i="19"/>
  <c r="W1244" i="19"/>
  <c r="BY1243" i="19"/>
  <c r="BI1243" i="19"/>
  <c r="AS1243" i="19"/>
  <c r="AC1243" i="19"/>
  <c r="M1243" i="19"/>
  <c r="BW1242" i="19"/>
  <c r="BG1242" i="19"/>
  <c r="AQ1242" i="19"/>
  <c r="AA1242" i="19"/>
  <c r="K1242" i="19"/>
  <c r="BU1241" i="19"/>
  <c r="BE1241" i="19"/>
  <c r="AO1241" i="19"/>
  <c r="Y1241" i="19"/>
  <c r="I1241" i="19"/>
  <c r="BS1240" i="19"/>
  <c r="BC1240" i="19"/>
  <c r="AM1240" i="19"/>
  <c r="W1240" i="19"/>
  <c r="G1240" i="19"/>
  <c r="BQ1239" i="19"/>
  <c r="BA1239" i="19"/>
  <c r="AK1239" i="19"/>
  <c r="U1239" i="19"/>
  <c r="E1239" i="19"/>
  <c r="BO1238" i="19"/>
  <c r="AY1238" i="19"/>
  <c r="AI1238" i="19"/>
  <c r="S1238" i="19"/>
  <c r="CC1237" i="19"/>
  <c r="BM1237" i="19"/>
  <c r="AW1237" i="19"/>
  <c r="AG1237" i="19"/>
  <c r="Q1237" i="19"/>
  <c r="CA1236" i="19"/>
  <c r="BK1236" i="19"/>
  <c r="AU1236" i="19"/>
  <c r="AE1236" i="19"/>
  <c r="O1236" i="19"/>
  <c r="BY1235" i="19"/>
  <c r="BI1235" i="19"/>
  <c r="AS1235" i="19"/>
  <c r="AC1235" i="19"/>
  <c r="U1235" i="19"/>
  <c r="M1235" i="19"/>
  <c r="E1235" i="19"/>
  <c r="BW1234" i="19"/>
  <c r="BO1234" i="19"/>
  <c r="BG1234" i="19"/>
  <c r="AY1234" i="19"/>
  <c r="AQ1234" i="19"/>
  <c r="AI1234" i="19"/>
  <c r="AA1234" i="19"/>
  <c r="S1234" i="19"/>
  <c r="K1234" i="19"/>
  <c r="CC1233" i="19"/>
  <c r="BU1233" i="19"/>
  <c r="BM1233" i="19"/>
  <c r="BE1233" i="19"/>
  <c r="AW1233" i="19"/>
  <c r="AO1233" i="19"/>
  <c r="AG1233" i="19"/>
  <c r="Y1233" i="19"/>
  <c r="Q1233" i="19"/>
  <c r="I1233" i="19"/>
  <c r="CA1232" i="19"/>
  <c r="BS1232" i="19"/>
  <c r="BK1232" i="19"/>
  <c r="BC1232" i="19"/>
  <c r="AU1232" i="19"/>
  <c r="AP1232" i="19"/>
  <c r="AK1232" i="19"/>
  <c r="AE1232" i="19"/>
  <c r="AA1232" i="19"/>
  <c r="W1232" i="19"/>
  <c r="S1232" i="19"/>
  <c r="O1232" i="19"/>
  <c r="K1232" i="19"/>
  <c r="G1232" i="19"/>
  <c r="CC1231" i="19"/>
  <c r="BY1231" i="19"/>
  <c r="BU1231" i="19"/>
  <c r="BQ1231" i="19"/>
  <c r="BM1231" i="19"/>
  <c r="BI1231" i="19"/>
  <c r="BE1231" i="19"/>
  <c r="BA1231" i="19"/>
  <c r="AW1231" i="19"/>
  <c r="AS1231" i="19"/>
  <c r="AO1231" i="19"/>
  <c r="AK1231" i="19"/>
  <c r="AG1231" i="19"/>
  <c r="AC1231" i="19"/>
  <c r="Y1231" i="19"/>
  <c r="U1231" i="19"/>
  <c r="Q1231" i="19"/>
  <c r="M1231" i="19"/>
  <c r="I1231" i="19"/>
  <c r="E1231" i="19"/>
  <c r="CA1230" i="19"/>
  <c r="BW1230" i="19"/>
  <c r="BS1230" i="19"/>
  <c r="BO1230" i="19"/>
  <c r="BK1230" i="19"/>
  <c r="BG1230" i="19"/>
  <c r="BC1230" i="19"/>
  <c r="AY1230" i="19"/>
  <c r="AU1230" i="19"/>
  <c r="AQ1230" i="19"/>
  <c r="AM1230" i="19"/>
  <c r="AI1230" i="19"/>
  <c r="AE1230" i="19"/>
  <c r="AA1230" i="19"/>
  <c r="W1230" i="19"/>
  <c r="S1230" i="19"/>
  <c r="O1230" i="19"/>
  <c r="K1230" i="19"/>
  <c r="G1230" i="19"/>
  <c r="CC1229" i="19"/>
  <c r="BY1229" i="19"/>
  <c r="BU1229" i="19"/>
  <c r="BQ1229" i="19"/>
  <c r="BM1229" i="19"/>
  <c r="BI1229" i="19"/>
  <c r="BE1229" i="19"/>
  <c r="BA1229" i="19"/>
  <c r="AW1229" i="19"/>
  <c r="AS1229" i="19"/>
  <c r="AO1229" i="19"/>
  <c r="AK1229" i="19"/>
  <c r="AG1229" i="19"/>
  <c r="AC1229" i="19"/>
  <c r="Y1229" i="19"/>
  <c r="U1229" i="19"/>
  <c r="Q1229" i="19"/>
  <c r="M1229" i="19"/>
  <c r="I1229" i="19"/>
  <c r="E1229" i="19"/>
  <c r="CA1228" i="19"/>
  <c r="BW1228" i="19"/>
  <c r="BS1228" i="19"/>
  <c r="BO1228" i="19"/>
  <c r="BK1228" i="19"/>
  <c r="BG1228" i="19"/>
  <c r="BC1228" i="19"/>
  <c r="AY1228" i="19"/>
  <c r="AU1228" i="19"/>
  <c r="AQ1228" i="19"/>
  <c r="AM1228" i="19"/>
  <c r="AI1228" i="19"/>
  <c r="AE1228" i="19"/>
  <c r="AA1228" i="19"/>
  <c r="W1228" i="19"/>
  <c r="S1228" i="19"/>
  <c r="O1228" i="19"/>
  <c r="K1228" i="19"/>
  <c r="G1228" i="19"/>
  <c r="CC1227" i="19"/>
  <c r="BY1227" i="19"/>
  <c r="BU1227" i="19"/>
  <c r="BQ1227" i="19"/>
  <c r="BM1227" i="19"/>
  <c r="BI1227" i="19"/>
  <c r="BE1227" i="19"/>
  <c r="BA1227" i="19"/>
  <c r="AW1227" i="19"/>
  <c r="AS1227" i="19"/>
  <c r="AO1227" i="19"/>
  <c r="AK1227" i="19"/>
  <c r="AG1227" i="19"/>
  <c r="AC1227" i="19"/>
  <c r="Y1227" i="19"/>
  <c r="U1227" i="19"/>
  <c r="Q1227" i="19"/>
  <c r="M1227" i="19"/>
  <c r="I1227" i="19"/>
  <c r="E1227" i="19"/>
  <c r="CA1226" i="19"/>
  <c r="BW1226" i="19"/>
  <c r="BS1226" i="19"/>
  <c r="BO1226" i="19"/>
  <c r="BK1226" i="19"/>
  <c r="BG1226" i="19"/>
  <c r="BC1226" i="19"/>
  <c r="AY1226" i="19"/>
  <c r="AU1226" i="19"/>
  <c r="AQ1226" i="19"/>
  <c r="AM1226" i="19"/>
  <c r="AI1226" i="19"/>
  <c r="AE1226" i="19"/>
  <c r="AA1226" i="19"/>
  <c r="W1226" i="19"/>
  <c r="S1226" i="19"/>
  <c r="O1226" i="19"/>
  <c r="K1226" i="19"/>
  <c r="G1226" i="19"/>
  <c r="CC1225" i="19"/>
  <c r="BY1225" i="19"/>
  <c r="BU1225" i="19"/>
  <c r="BQ1225" i="19"/>
  <c r="BM1225" i="19"/>
  <c r="BI1225" i="19"/>
  <c r="BE1225" i="19"/>
  <c r="BA1225" i="19"/>
  <c r="AW1225" i="19"/>
  <c r="AS1225" i="19"/>
  <c r="AO1225" i="19"/>
  <c r="AK1225" i="19"/>
  <c r="AG1225" i="19"/>
  <c r="AC1225" i="19"/>
  <c r="Y1225" i="19"/>
  <c r="U1225" i="19"/>
  <c r="Q1225" i="19"/>
  <c r="M1225" i="19"/>
  <c r="I1225" i="19"/>
  <c r="E1225" i="19"/>
  <c r="CA1224" i="19"/>
  <c r="BW1224" i="19"/>
  <c r="BS1224" i="19"/>
  <c r="BO1224" i="19"/>
  <c r="BK1224" i="19"/>
  <c r="BG1224" i="19"/>
  <c r="BC1224" i="19"/>
  <c r="AY1224" i="19"/>
  <c r="AU1224" i="19"/>
  <c r="AQ1224" i="19"/>
  <c r="AM1224" i="19"/>
  <c r="AI1224" i="19"/>
  <c r="AE1224" i="19"/>
  <c r="AA1224" i="19"/>
  <c r="W1224" i="19"/>
  <c r="S1224" i="19"/>
  <c r="O1224" i="19"/>
  <c r="K1224" i="19"/>
  <c r="G1224" i="19"/>
  <c r="CC1223" i="19"/>
  <c r="BY1223" i="19"/>
  <c r="BU1223" i="19"/>
  <c r="BQ1223" i="19"/>
  <c r="BM1223" i="19"/>
  <c r="BI1223" i="19"/>
  <c r="BE1223" i="19"/>
  <c r="BA1223" i="19"/>
  <c r="AW1223" i="19"/>
  <c r="AS1223" i="19"/>
  <c r="AO1223" i="19"/>
  <c r="AK1223" i="19"/>
  <c r="AG1223" i="19"/>
  <c r="AC1223" i="19"/>
  <c r="Y1223" i="19"/>
  <c r="U1223" i="19"/>
  <c r="Q1223" i="19"/>
  <c r="M1223" i="19"/>
  <c r="I1223" i="19"/>
  <c r="E1223" i="19"/>
  <c r="CA1222" i="19"/>
  <c r="BW1222" i="19"/>
  <c r="BS1222" i="19"/>
  <c r="BO1222" i="19"/>
  <c r="BK1222" i="19"/>
  <c r="BG1222" i="19"/>
  <c r="BC1222" i="19"/>
  <c r="AY1222" i="19"/>
  <c r="AU1222" i="19"/>
  <c r="AQ1222" i="19"/>
  <c r="AM1222" i="19"/>
  <c r="AI1222" i="19"/>
  <c r="AE1222" i="19"/>
  <c r="AA1222" i="19"/>
  <c r="W1222" i="19"/>
  <c r="S1222" i="19"/>
  <c r="O1222" i="19"/>
  <c r="K1222" i="19"/>
  <c r="G1222" i="19"/>
  <c r="CC1221" i="19"/>
  <c r="BY1221" i="19"/>
  <c r="BU1221" i="19"/>
  <c r="BQ1221" i="19"/>
  <c r="BM1221" i="19"/>
  <c r="BI1221" i="19"/>
  <c r="BE1221" i="19"/>
  <c r="BA1221" i="19"/>
  <c r="AW1221" i="19"/>
  <c r="AS1221" i="19"/>
  <c r="AO1221" i="19"/>
  <c r="AK1221" i="19"/>
  <c r="AG1221" i="19"/>
  <c r="AC1221" i="19"/>
  <c r="Y1221" i="19"/>
  <c r="U1221" i="19"/>
  <c r="Q1221" i="19"/>
  <c r="M1221" i="19"/>
  <c r="I1221" i="19"/>
  <c r="E1221" i="19"/>
  <c r="CA1220" i="19"/>
  <c r="BW1220" i="19"/>
  <c r="BS1220" i="19"/>
  <c r="BO1220" i="19"/>
  <c r="BK1220" i="19"/>
  <c r="BG1220" i="19"/>
  <c r="BC1220" i="19"/>
  <c r="AY1220" i="19"/>
  <c r="AU1220" i="19"/>
  <c r="AQ1220" i="19"/>
  <c r="AM1220" i="19"/>
  <c r="AI1220" i="19"/>
  <c r="AE1220" i="19"/>
  <c r="AA1220" i="19"/>
  <c r="W1220" i="19"/>
  <c r="S1220" i="19"/>
  <c r="O1220" i="19"/>
  <c r="K1220" i="19"/>
  <c r="G1220" i="19"/>
  <c r="CC1219" i="19"/>
  <c r="BY1219" i="19"/>
  <c r="BU1219" i="19"/>
  <c r="BQ1219" i="19"/>
  <c r="BM1219" i="19"/>
  <c r="BI1219" i="19"/>
  <c r="BE1219" i="19"/>
  <c r="BA1219" i="19"/>
  <c r="AW1219" i="19"/>
  <c r="AS1219" i="19"/>
  <c r="AO1219" i="19"/>
  <c r="AK1219" i="19"/>
  <c r="AG1219" i="19"/>
  <c r="AC1219" i="19"/>
  <c r="Y1219" i="19"/>
  <c r="U1219" i="19"/>
  <c r="Q1219" i="19"/>
  <c r="M1219" i="19"/>
  <c r="I1219" i="19"/>
  <c r="E1219" i="19"/>
  <c r="CA1218" i="19"/>
  <c r="BW1218" i="19"/>
  <c r="BS1218" i="19"/>
  <c r="BO1218" i="19"/>
  <c r="BK1218" i="19"/>
  <c r="BC1218" i="19"/>
  <c r="AY1218" i="19"/>
  <c r="AU1218" i="19"/>
  <c r="AQ1218" i="19"/>
  <c r="AM1218" i="19"/>
  <c r="AI1218" i="19"/>
  <c r="AE1218" i="19"/>
  <c r="AA1218" i="19"/>
  <c r="W1218" i="19"/>
  <c r="S1218" i="19"/>
  <c r="O1218" i="19"/>
  <c r="K1218" i="19"/>
  <c r="G1218" i="19"/>
  <c r="CC1217" i="19"/>
  <c r="BY1217" i="19"/>
  <c r="BU1217" i="19"/>
  <c r="BQ1217" i="19"/>
  <c r="BM1217" i="19"/>
  <c r="BI1217" i="19"/>
  <c r="BE1217" i="19"/>
  <c r="BA1217" i="19"/>
  <c r="AW1217" i="19"/>
  <c r="AS1217" i="19"/>
  <c r="AO1217" i="19"/>
  <c r="AK1217" i="19"/>
  <c r="AG1217" i="19"/>
  <c r="AC1217" i="19"/>
  <c r="Y1217" i="19"/>
  <c r="U1217" i="19"/>
  <c r="Q1217" i="19"/>
  <c r="M1217" i="19"/>
  <c r="I1217" i="19"/>
  <c r="E1217" i="19"/>
  <c r="CA1216" i="19"/>
  <c r="BW1216" i="19"/>
  <c r="BO1216" i="19"/>
  <c r="BK1216" i="19"/>
  <c r="BG1216" i="19"/>
  <c r="AY1216" i="19"/>
  <c r="AM1216" i="19"/>
  <c r="W1216" i="19"/>
  <c r="BY1215" i="19"/>
  <c r="BA1215" i="19"/>
  <c r="AC1215" i="19"/>
  <c r="I1215" i="19"/>
  <c r="BO1214" i="19"/>
  <c r="AZ1278" i="19"/>
  <c r="BM1272" i="19"/>
  <c r="U1269" i="19"/>
  <c r="V1267" i="19"/>
  <c r="AX1265" i="19"/>
  <c r="BZ1263" i="19"/>
  <c r="AB1262" i="19"/>
  <c r="K1261" i="19"/>
  <c r="CD1259" i="19"/>
  <c r="L1259" i="19"/>
  <c r="Z1258" i="19"/>
  <c r="BD1257" i="19"/>
  <c r="N1257" i="19"/>
  <c r="AW1256" i="19"/>
  <c r="F1256" i="19"/>
  <c r="AP1255" i="19"/>
  <c r="BY1254" i="19"/>
  <c r="AI1254" i="19"/>
  <c r="CC1253" i="19"/>
  <c r="AW1253" i="19"/>
  <c r="Q1253" i="19"/>
  <c r="BK1252" i="19"/>
  <c r="AE1252" i="19"/>
  <c r="BY1251" i="19"/>
  <c r="AS1251" i="19"/>
  <c r="M1251" i="19"/>
  <c r="BG1250" i="19"/>
  <c r="AA1250" i="19"/>
  <c r="BU1249" i="19"/>
  <c r="AO1249" i="19"/>
  <c r="I1249" i="19"/>
  <c r="BC1248" i="19"/>
  <c r="W1248" i="19"/>
  <c r="BQ1247" i="19"/>
  <c r="AK1247" i="19"/>
  <c r="E1247" i="19"/>
  <c r="AY1246" i="19"/>
  <c r="S1246" i="19"/>
  <c r="BM1245" i="19"/>
  <c r="AG1245" i="19"/>
  <c r="CA1244" i="19"/>
  <c r="AU1244" i="19"/>
  <c r="O1244" i="19"/>
  <c r="BU1243" i="19"/>
  <c r="BE1243" i="19"/>
  <c r="AO1243" i="19"/>
  <c r="Y1243" i="19"/>
  <c r="I1243" i="19"/>
  <c r="BS1242" i="19"/>
  <c r="BC1242" i="19"/>
  <c r="AM1242" i="19"/>
  <c r="W1242" i="19"/>
  <c r="G1242" i="19"/>
  <c r="BQ1241" i="19"/>
  <c r="BA1241" i="19"/>
  <c r="AK1241" i="19"/>
  <c r="U1241" i="19"/>
  <c r="E1241" i="19"/>
  <c r="BO1240" i="19"/>
  <c r="AY1240" i="19"/>
  <c r="AI1240" i="19"/>
  <c r="S1240" i="19"/>
  <c r="CC1239" i="19"/>
  <c r="BM1239" i="19"/>
  <c r="AW1239" i="19"/>
  <c r="AG1239" i="19"/>
  <c r="Q1239" i="19"/>
  <c r="CA1238" i="19"/>
  <c r="BK1238" i="19"/>
  <c r="AU1238" i="19"/>
  <c r="AE1238" i="19"/>
  <c r="O1238" i="19"/>
  <c r="BY1237" i="19"/>
  <c r="BI1237" i="19"/>
  <c r="AS1237" i="19"/>
  <c r="AC1237" i="19"/>
  <c r="M1237" i="19"/>
  <c r="BW1236" i="19"/>
  <c r="BG1236" i="19"/>
  <c r="AQ1236" i="19"/>
  <c r="AA1236" i="19"/>
  <c r="K1236" i="19"/>
  <c r="BU1235" i="19"/>
  <c r="BE1235" i="19"/>
  <c r="AO1235" i="19"/>
  <c r="AA1235" i="19"/>
  <c r="S1235" i="19"/>
  <c r="K1235" i="19"/>
  <c r="CC1234" i="19"/>
  <c r="BU1234" i="19"/>
  <c r="BM1234" i="19"/>
  <c r="BE1234" i="19"/>
  <c r="AW1234" i="19"/>
  <c r="AO1234" i="19"/>
  <c r="AG1234" i="19"/>
  <c r="Y1234" i="19"/>
  <c r="Q1234" i="19"/>
  <c r="I1234" i="19"/>
  <c r="CA1233" i="19"/>
  <c r="BS1233" i="19"/>
  <c r="BK1233" i="19"/>
  <c r="BC1233" i="19"/>
  <c r="AU1233" i="19"/>
  <c r="AM1233" i="19"/>
  <c r="AE1233" i="19"/>
  <c r="W1233" i="19"/>
  <c r="O1233" i="19"/>
  <c r="G1233" i="19"/>
  <c r="BY1232" i="19"/>
  <c r="BQ1232" i="19"/>
  <c r="BI1232" i="19"/>
  <c r="BA1232" i="19"/>
  <c r="AT1232" i="19"/>
  <c r="AO1232" i="19"/>
  <c r="AI1232" i="19"/>
  <c r="AD1232" i="19"/>
  <c r="Z1232" i="19"/>
  <c r="V1232" i="19"/>
  <c r="R1232" i="19"/>
  <c r="N1232" i="19"/>
  <c r="J1232" i="19"/>
  <c r="F1232" i="19"/>
  <c r="CB1231" i="19"/>
  <c r="BX1231" i="19"/>
  <c r="BT1231" i="19"/>
  <c r="BP1231" i="19"/>
  <c r="BL1231" i="19"/>
  <c r="BH1231" i="19"/>
  <c r="BD1231" i="19"/>
  <c r="AZ1231" i="19"/>
  <c r="AV1231" i="19"/>
  <c r="AR1231" i="19"/>
  <c r="AN1231" i="19"/>
  <c r="AJ1231" i="19"/>
  <c r="AF1231" i="19"/>
  <c r="AB1231" i="19"/>
  <c r="X1231" i="19"/>
  <c r="T1231" i="19"/>
  <c r="P1231" i="19"/>
  <c r="L1231" i="19"/>
  <c r="H1231" i="19"/>
  <c r="CD1230" i="19"/>
  <c r="BZ1230" i="19"/>
  <c r="BV1230" i="19"/>
  <c r="BR1230" i="19"/>
  <c r="BN1230" i="19"/>
  <c r="BJ1230" i="19"/>
  <c r="BF1230" i="19"/>
  <c r="BB1230" i="19"/>
  <c r="AX1230" i="19"/>
  <c r="AT1230" i="19"/>
  <c r="AP1230" i="19"/>
  <c r="AL1230" i="19"/>
  <c r="AH1230" i="19"/>
  <c r="AD1230" i="19"/>
  <c r="Z1230" i="19"/>
  <c r="V1230" i="19"/>
  <c r="R1230" i="19"/>
  <c r="N1230" i="19"/>
  <c r="J1230" i="19"/>
  <c r="F1230" i="19"/>
  <c r="CB1229" i="19"/>
  <c r="BX1229" i="19"/>
  <c r="BT1229" i="19"/>
  <c r="BP1229" i="19"/>
  <c r="BL1229" i="19"/>
  <c r="BH1229" i="19"/>
  <c r="BD1229" i="19"/>
  <c r="AZ1229" i="19"/>
  <c r="AV1229" i="19"/>
  <c r="AR1229" i="19"/>
  <c r="AN1229" i="19"/>
  <c r="AJ1229" i="19"/>
  <c r="AF1229" i="19"/>
  <c r="AB1229" i="19"/>
  <c r="X1229" i="19"/>
  <c r="T1229" i="19"/>
  <c r="P1229" i="19"/>
  <c r="L1229" i="19"/>
  <c r="H1229" i="19"/>
  <c r="CD1228" i="19"/>
  <c r="BZ1228" i="19"/>
  <c r="BV1228" i="19"/>
  <c r="BR1228" i="19"/>
  <c r="BN1228" i="19"/>
  <c r="BJ1228" i="19"/>
  <c r="BF1228" i="19"/>
  <c r="BB1228" i="19"/>
  <c r="AX1228" i="19"/>
  <c r="AT1228" i="19"/>
  <c r="AP1228" i="19"/>
  <c r="AL1228" i="19"/>
  <c r="AH1228" i="19"/>
  <c r="AD1228" i="19"/>
  <c r="Z1228" i="19"/>
  <c r="V1228" i="19"/>
  <c r="R1228" i="19"/>
  <c r="N1228" i="19"/>
  <c r="J1228" i="19"/>
  <c r="F1228" i="19"/>
  <c r="CB1227" i="19"/>
  <c r="BX1227" i="19"/>
  <c r="BT1227" i="19"/>
  <c r="BP1227" i="19"/>
  <c r="BL1227" i="19"/>
  <c r="BH1227" i="19"/>
  <c r="BD1227" i="19"/>
  <c r="AZ1227" i="19"/>
  <c r="AV1227" i="19"/>
  <c r="AR1227" i="19"/>
  <c r="AN1227" i="19"/>
  <c r="AJ1227" i="19"/>
  <c r="AF1227" i="19"/>
  <c r="AB1227" i="19"/>
  <c r="X1227" i="19"/>
  <c r="T1227" i="19"/>
  <c r="P1227" i="19"/>
  <c r="L1227" i="19"/>
  <c r="H1227" i="19"/>
  <c r="CD1226" i="19"/>
  <c r="BZ1226" i="19"/>
  <c r="BV1226" i="19"/>
  <c r="BR1226" i="19"/>
  <c r="BN1226" i="19"/>
  <c r="BJ1226" i="19"/>
  <c r="BF1226" i="19"/>
  <c r="BB1226" i="19"/>
  <c r="AX1226" i="19"/>
  <c r="AT1226" i="19"/>
  <c r="AP1226" i="19"/>
  <c r="AL1226" i="19"/>
  <c r="AH1226" i="19"/>
  <c r="AD1226" i="19"/>
  <c r="Z1226" i="19"/>
  <c r="V1226" i="19"/>
  <c r="R1226" i="19"/>
  <c r="N1226" i="19"/>
  <c r="J1226" i="19"/>
  <c r="F1226" i="19"/>
  <c r="CB1225" i="19"/>
  <c r="BX1225" i="19"/>
  <c r="BT1225" i="19"/>
  <c r="BP1225" i="19"/>
  <c r="BL1225" i="19"/>
  <c r="BH1225" i="19"/>
  <c r="BD1225" i="19"/>
  <c r="AZ1225" i="19"/>
  <c r="AV1225" i="19"/>
  <c r="AR1225" i="19"/>
  <c r="AN1225" i="19"/>
  <c r="AJ1225" i="19"/>
  <c r="AF1225" i="19"/>
  <c r="AB1225" i="19"/>
  <c r="X1225" i="19"/>
  <c r="T1225" i="19"/>
  <c r="P1225" i="19"/>
  <c r="L1225" i="19"/>
  <c r="H1225" i="19"/>
  <c r="CD1224" i="19"/>
  <c r="BZ1224" i="19"/>
  <c r="BV1224" i="19"/>
  <c r="BR1224" i="19"/>
  <c r="BN1224" i="19"/>
  <c r="BJ1224" i="19"/>
  <c r="BF1224" i="19"/>
  <c r="BB1224" i="19"/>
  <c r="AX1224" i="19"/>
  <c r="AT1224" i="19"/>
  <c r="AP1224" i="19"/>
  <c r="AL1224" i="19"/>
  <c r="AH1224" i="19"/>
  <c r="AD1224" i="19"/>
  <c r="Z1224" i="19"/>
  <c r="V1224" i="19"/>
  <c r="R1224" i="19"/>
  <c r="N1224" i="19"/>
  <c r="J1224" i="19"/>
  <c r="F1224" i="19"/>
  <c r="CB1223" i="19"/>
  <c r="BX1223" i="19"/>
  <c r="BT1223" i="19"/>
  <c r="BP1223" i="19"/>
  <c r="BL1223" i="19"/>
  <c r="BH1223" i="19"/>
  <c r="BD1223" i="19"/>
  <c r="AZ1223" i="19"/>
  <c r="AV1223" i="19"/>
  <c r="AR1223" i="19"/>
  <c r="AN1223" i="19"/>
  <c r="AJ1223" i="19"/>
  <c r="AF1223" i="19"/>
  <c r="AB1223" i="19"/>
  <c r="X1223" i="19"/>
  <c r="T1223" i="19"/>
  <c r="P1223" i="19"/>
  <c r="L1223" i="19"/>
  <c r="H1223" i="19"/>
  <c r="CD1222" i="19"/>
  <c r="BZ1222" i="19"/>
  <c r="BV1222" i="19"/>
  <c r="BR1222" i="19"/>
  <c r="BN1222" i="19"/>
  <c r="BJ1222" i="19"/>
  <c r="BF1222" i="19"/>
  <c r="BB1222" i="19"/>
  <c r="AX1222" i="19"/>
  <c r="AT1222" i="19"/>
  <c r="AP1222" i="19"/>
  <c r="AL1222" i="19"/>
  <c r="AH1222" i="19"/>
  <c r="AD1222" i="19"/>
  <c r="Z1222" i="19"/>
  <c r="V1222" i="19"/>
  <c r="R1222" i="19"/>
  <c r="N1222" i="19"/>
  <c r="J1222" i="19"/>
  <c r="F1222" i="19"/>
  <c r="CB1221" i="19"/>
  <c r="BX1221" i="19"/>
  <c r="BT1221" i="19"/>
  <c r="BP1221" i="19"/>
  <c r="BL1221" i="19"/>
  <c r="BH1221" i="19"/>
  <c r="BD1221" i="19"/>
  <c r="AZ1221" i="19"/>
  <c r="AV1221" i="19"/>
  <c r="AR1221" i="19"/>
  <c r="AN1221" i="19"/>
  <c r="AJ1221" i="19"/>
  <c r="AF1221" i="19"/>
  <c r="AB1221" i="19"/>
  <c r="X1221" i="19"/>
  <c r="T1221" i="19"/>
  <c r="P1221" i="19"/>
  <c r="L1221" i="19"/>
  <c r="H1221" i="19"/>
  <c r="CD1220" i="19"/>
  <c r="BZ1220" i="19"/>
  <c r="BV1220" i="19"/>
  <c r="BR1220" i="19"/>
  <c r="BN1220" i="19"/>
  <c r="BJ1220" i="19"/>
  <c r="BF1220" i="19"/>
  <c r="BB1220" i="19"/>
  <c r="AX1220" i="19"/>
  <c r="AT1220" i="19"/>
  <c r="AP1220" i="19"/>
  <c r="AL1220" i="19"/>
  <c r="AH1220" i="19"/>
  <c r="AD1220" i="19"/>
  <c r="Z1220" i="19"/>
  <c r="V1220" i="19"/>
  <c r="R1220" i="19"/>
  <c r="N1220" i="19"/>
  <c r="J1220" i="19"/>
  <c r="F1220" i="19"/>
  <c r="CB1219" i="19"/>
  <c r="BX1219" i="19"/>
  <c r="BT1219" i="19"/>
  <c r="BP1219" i="19"/>
  <c r="BL1219" i="19"/>
  <c r="BH1219" i="19"/>
  <c r="BD1219" i="19"/>
  <c r="AZ1219" i="19"/>
  <c r="AV1219" i="19"/>
  <c r="AR1219" i="19"/>
  <c r="AN1219" i="19"/>
  <c r="AJ1219" i="19"/>
  <c r="AF1219" i="19"/>
  <c r="AB1219" i="19"/>
  <c r="X1219" i="19"/>
  <c r="T1219" i="19"/>
  <c r="P1219" i="19"/>
  <c r="L1219" i="19"/>
  <c r="H1219" i="19"/>
  <c r="CD1218" i="19"/>
  <c r="BZ1218" i="19"/>
  <c r="BV1218" i="19"/>
  <c r="BR1218" i="19"/>
  <c r="BN1218" i="19"/>
  <c r="BJ1218" i="19"/>
  <c r="BF1218" i="19"/>
  <c r="BB1218" i="19"/>
  <c r="AX1218" i="19"/>
  <c r="AT1218" i="19"/>
  <c r="AP1218" i="19"/>
  <c r="AL1218" i="19"/>
  <c r="AH1218" i="19"/>
  <c r="AD1218" i="19"/>
  <c r="Z1218" i="19"/>
  <c r="V1218" i="19"/>
  <c r="R1218" i="19"/>
  <c r="N1218" i="19"/>
  <c r="J1218" i="19"/>
  <c r="F1218" i="19"/>
  <c r="CB1217" i="19"/>
  <c r="BX1217" i="19"/>
  <c r="BT1217" i="19"/>
  <c r="BP1217" i="19"/>
  <c r="BL1217" i="19"/>
  <c r="BH1217" i="19"/>
  <c r="BD1217" i="19"/>
  <c r="AZ1217" i="19"/>
  <c r="AV1217" i="19"/>
  <c r="AR1217" i="19"/>
  <c r="AN1217" i="19"/>
  <c r="AJ1217" i="19"/>
  <c r="AF1217" i="19"/>
  <c r="AB1217" i="19"/>
  <c r="X1217" i="19"/>
  <c r="T1217" i="19"/>
  <c r="P1217" i="19"/>
  <c r="L1217" i="19"/>
  <c r="H1217" i="19"/>
  <c r="CD1216" i="19"/>
  <c r="BZ1216" i="19"/>
  <c r="BV1216" i="19"/>
  <c r="BR1216" i="19"/>
  <c r="BN1216" i="19"/>
  <c r="BJ1216" i="19"/>
  <c r="BF1216" i="19"/>
  <c r="BB1216" i="19"/>
  <c r="AX1216" i="19"/>
  <c r="AT1216" i="19"/>
  <c r="AP1216" i="19"/>
  <c r="AL1216" i="19"/>
  <c r="AH1216" i="19"/>
  <c r="AD1216" i="19"/>
  <c r="Z1216" i="19"/>
  <c r="V1216" i="19"/>
  <c r="R1216" i="19"/>
  <c r="N1216" i="19"/>
  <c r="J1216" i="19"/>
  <c r="F1216" i="19"/>
  <c r="CB1215" i="19"/>
  <c r="BX1215" i="19"/>
  <c r="BT1215" i="19"/>
  <c r="BP1215" i="19"/>
  <c r="BL1215" i="19"/>
  <c r="BH1215" i="19"/>
  <c r="BD1215" i="19"/>
  <c r="AZ1215" i="19"/>
  <c r="AV1215" i="19"/>
  <c r="AR1215" i="19"/>
  <c r="AN1215" i="19"/>
  <c r="AJ1215" i="19"/>
  <c r="AF1215" i="19"/>
  <c r="AB1215" i="19"/>
  <c r="X1215" i="19"/>
  <c r="T1215" i="19"/>
  <c r="P1215" i="19"/>
  <c r="L1215" i="19"/>
  <c r="H1215" i="19"/>
  <c r="CD1214" i="19"/>
  <c r="BZ1214" i="19"/>
  <c r="BV1214" i="19"/>
  <c r="BR1214" i="19"/>
  <c r="BN1214" i="19"/>
  <c r="BJ1214" i="19"/>
  <c r="BF1214" i="19"/>
  <c r="BB1214" i="19"/>
  <c r="AX1214" i="19"/>
  <c r="AT1214" i="19"/>
  <c r="AP1214" i="19"/>
  <c r="AL1214" i="19"/>
  <c r="AH1214" i="19"/>
  <c r="AD1214" i="19"/>
  <c r="Z1214" i="19"/>
  <c r="V1214" i="19"/>
  <c r="R1214" i="19"/>
  <c r="N1214" i="19"/>
  <c r="J1214" i="19"/>
  <c r="F1214" i="19"/>
  <c r="CB1213" i="19"/>
  <c r="BX1213" i="19"/>
  <c r="BT1213" i="19"/>
  <c r="BP1213" i="19"/>
  <c r="BL1213" i="19"/>
  <c r="BH1213" i="19"/>
  <c r="BD1213" i="19"/>
  <c r="AZ1213" i="19"/>
  <c r="AV1213" i="19"/>
  <c r="AR1213" i="19"/>
  <c r="AN1213" i="19"/>
  <c r="AJ1213" i="19"/>
  <c r="AF1213" i="19"/>
  <c r="AB1213" i="19"/>
  <c r="X1213" i="19"/>
  <c r="T1213" i="19"/>
  <c r="P1213" i="19"/>
  <c r="L1213" i="19"/>
  <c r="H1213" i="19"/>
  <c r="CD1212" i="19"/>
  <c r="BZ1212" i="19"/>
  <c r="BV1212" i="19"/>
  <c r="BR1212" i="19"/>
  <c r="BN1212" i="19"/>
  <c r="BJ1212" i="19"/>
  <c r="BF1212" i="19"/>
  <c r="BB1212" i="19"/>
  <c r="AX1212" i="19"/>
  <c r="AT1212" i="19"/>
  <c r="AP1212" i="19"/>
  <c r="AL1212" i="19"/>
  <c r="AH1212" i="19"/>
  <c r="AD1212" i="19"/>
  <c r="Z1212" i="19"/>
  <c r="V1212" i="19"/>
  <c r="R1212" i="19"/>
  <c r="N1212" i="19"/>
  <c r="J1212" i="19"/>
  <c r="F1212" i="19"/>
  <c r="CB1211" i="19"/>
  <c r="BX1211" i="19"/>
  <c r="BT1211" i="19"/>
  <c r="BP1211" i="19"/>
  <c r="BL1211" i="19"/>
  <c r="BH1211" i="19"/>
  <c r="BD1211" i="19"/>
  <c r="AZ1211" i="19"/>
  <c r="AV1211" i="19"/>
  <c r="AR1211" i="19"/>
  <c r="AN1211" i="19"/>
  <c r="AJ1211" i="19"/>
  <c r="AF1211" i="19"/>
  <c r="AB1211" i="19"/>
  <c r="X1211" i="19"/>
  <c r="AO1205" i="19"/>
  <c r="BE1205" i="19"/>
  <c r="BU1205" i="19"/>
  <c r="F1206" i="19"/>
  <c r="K1206" i="19"/>
  <c r="Q1206" i="19"/>
  <c r="AA1206" i="19"/>
  <c r="AG1206" i="19"/>
  <c r="AL1206" i="19"/>
  <c r="AQ1206" i="19"/>
  <c r="AW1206" i="19"/>
  <c r="BB1206" i="19"/>
  <c r="BG1206" i="19"/>
  <c r="BM1206" i="19"/>
  <c r="BR1206" i="19"/>
  <c r="CC1206" i="19"/>
  <c r="H1207" i="19"/>
  <c r="M1207" i="19"/>
  <c r="S1207" i="19"/>
  <c r="X1207" i="19"/>
  <c r="AC1207" i="19"/>
  <c r="AI1207" i="19"/>
  <c r="AN1207" i="19"/>
  <c r="AS1207" i="19"/>
  <c r="BD1207" i="19"/>
  <c r="BI1207" i="19"/>
  <c r="BO1207" i="19"/>
  <c r="BT1207" i="19"/>
  <c r="BY1207" i="19"/>
  <c r="E1208" i="19"/>
  <c r="J1208" i="19"/>
  <c r="O1208" i="19"/>
  <c r="U1208" i="19"/>
  <c r="Z1208" i="19"/>
  <c r="AE1208" i="19"/>
  <c r="AP1208" i="19"/>
  <c r="AU1208" i="19"/>
  <c r="BA1208" i="19"/>
  <c r="BF1208" i="19"/>
  <c r="BK1208" i="19"/>
  <c r="BQ1208" i="19"/>
  <c r="BV1208" i="19"/>
  <c r="CA1208" i="19"/>
  <c r="G1209" i="19"/>
  <c r="L1209" i="19"/>
  <c r="Q1209" i="19"/>
  <c r="W1209" i="19"/>
  <c r="AB1209" i="19"/>
  <c r="AM1209" i="19"/>
  <c r="AR1209" i="19"/>
  <c r="AW1209" i="19"/>
  <c r="BC1209" i="19"/>
  <c r="BH1209" i="19"/>
  <c r="BM1209" i="19"/>
  <c r="BS1209" i="19"/>
  <c r="BX1209" i="19"/>
  <c r="CC1209" i="19"/>
  <c r="I1210" i="19"/>
  <c r="N1210" i="19"/>
  <c r="S1210" i="19"/>
  <c r="Y1210" i="19"/>
  <c r="AD1210" i="19"/>
  <c r="AI1210" i="19"/>
  <c r="AO1210" i="19"/>
  <c r="AT1210" i="19"/>
  <c r="AY1210" i="19"/>
  <c r="BE1210" i="19"/>
  <c r="BJ1210" i="19"/>
  <c r="BU1210" i="19"/>
  <c r="BZ1210" i="19"/>
  <c r="E1211" i="19"/>
  <c r="K1211" i="19"/>
  <c r="P1211" i="19"/>
  <c r="U1211" i="19"/>
  <c r="AC1211" i="19"/>
  <c r="AK1211" i="19"/>
  <c r="AS1211" i="19"/>
  <c r="BA1211" i="19"/>
  <c r="BI1211" i="19"/>
  <c r="BQ1211" i="19"/>
  <c r="BY1211" i="19"/>
  <c r="G1212" i="19"/>
  <c r="O1212" i="19"/>
  <c r="W1212" i="19"/>
  <c r="AE1212" i="19"/>
  <c r="AM1212" i="19"/>
  <c r="AU1212" i="19"/>
  <c r="BC1212" i="19"/>
  <c r="BK1212" i="19"/>
  <c r="CA1212" i="19"/>
  <c r="I1213" i="19"/>
  <c r="Q1213" i="19"/>
  <c r="Y1213" i="19"/>
  <c r="AG1213" i="19"/>
  <c r="AO1213" i="19"/>
  <c r="AW1213" i="19"/>
  <c r="BE1213" i="19"/>
  <c r="BM1213" i="19"/>
  <c r="BU1213" i="19"/>
  <c r="CC1213" i="19"/>
  <c r="K1214" i="19"/>
  <c r="S1214" i="19"/>
  <c r="AA1214" i="19"/>
  <c r="AI1214" i="19"/>
  <c r="AQ1214" i="19"/>
  <c r="AY1214" i="19"/>
  <c r="BM1214" i="19"/>
  <c r="CC1214" i="19"/>
  <c r="AI1215" i="19"/>
  <c r="AY1215" i="19"/>
  <c r="BO1215" i="19"/>
  <c r="E1216" i="19"/>
  <c r="U1216" i="19"/>
  <c r="AK1216" i="19"/>
  <c r="BA1216" i="19"/>
  <c r="BQ1216" i="19"/>
  <c r="G1217" i="19"/>
  <c r="W1217" i="19"/>
  <c r="AM1217" i="19"/>
  <c r="BS1217" i="19"/>
  <c r="I1218" i="19"/>
  <c r="Y1218" i="19"/>
  <c r="AO1218" i="19"/>
  <c r="BE1218" i="19"/>
  <c r="BU1218" i="19"/>
  <c r="AA1219" i="19"/>
  <c r="AQ1219" i="19"/>
  <c r="BG1219" i="19"/>
  <c r="BW1219" i="19"/>
  <c r="M1220" i="19"/>
  <c r="AS1220" i="19"/>
  <c r="BI1220" i="19"/>
  <c r="BY1220" i="19"/>
  <c r="AE1221" i="19"/>
  <c r="Q1222" i="19"/>
  <c r="BY1228" i="19"/>
  <c r="AK1205" i="19"/>
  <c r="BA1205" i="19"/>
  <c r="BQ1205" i="19"/>
  <c r="G1206" i="19"/>
  <c r="M1206" i="19"/>
  <c r="R1206" i="19"/>
  <c r="W1206" i="19"/>
  <c r="AC1206" i="19"/>
  <c r="AH1206" i="19"/>
  <c r="AM1206" i="19"/>
  <c r="AS1206" i="19"/>
  <c r="AX1206" i="19"/>
  <c r="BC1206" i="19"/>
  <c r="BI1206" i="19"/>
  <c r="BN1206" i="19"/>
  <c r="BS1206" i="19"/>
  <c r="BY1206" i="19"/>
  <c r="CD1206" i="19"/>
  <c r="I1207" i="19"/>
  <c r="O1207" i="19"/>
  <c r="T1207" i="19"/>
  <c r="Y1207" i="19"/>
  <c r="AE1207" i="19"/>
  <c r="AJ1207" i="19"/>
  <c r="AO1207" i="19"/>
  <c r="AU1207" i="19"/>
  <c r="AZ1207" i="19"/>
  <c r="BE1207" i="19"/>
  <c r="BK1207" i="19"/>
  <c r="BP1207" i="19"/>
  <c r="BU1207" i="19"/>
  <c r="CA1207" i="19"/>
  <c r="F1208" i="19"/>
  <c r="K1208" i="19"/>
  <c r="Q1208" i="19"/>
  <c r="V1208" i="19"/>
  <c r="AA1208" i="19"/>
  <c r="AG1208" i="19"/>
  <c r="AL1208" i="19"/>
  <c r="AQ1208" i="19"/>
  <c r="AW1208" i="19"/>
  <c r="BB1208" i="19"/>
  <c r="BG1208" i="19"/>
  <c r="BM1208" i="19"/>
  <c r="BR1208" i="19"/>
  <c r="BW1208" i="19"/>
  <c r="CC1208" i="19"/>
  <c r="H1209" i="19"/>
  <c r="M1209" i="19"/>
  <c r="S1209" i="19"/>
  <c r="X1209" i="19"/>
  <c r="AC1209" i="19"/>
  <c r="AI1209" i="19"/>
  <c r="AN1209" i="19"/>
  <c r="AS1209" i="19"/>
  <c r="AY1209" i="19"/>
  <c r="BD1209" i="19"/>
  <c r="BI1209" i="19"/>
  <c r="BO1209" i="19"/>
  <c r="BT1209" i="19"/>
  <c r="BY1209" i="19"/>
  <c r="E1210" i="19"/>
  <c r="J1210" i="19"/>
  <c r="O1210" i="19"/>
  <c r="U1210" i="19"/>
  <c r="Z1210" i="19"/>
  <c r="AE1210" i="19"/>
  <c r="AK1210" i="19"/>
  <c r="AP1210" i="19"/>
  <c r="AU1210" i="19"/>
  <c r="BA1210" i="19"/>
  <c r="BF1210" i="19"/>
  <c r="BK1210" i="19"/>
  <c r="BQ1210" i="19"/>
  <c r="BV1210" i="19"/>
  <c r="CA1210" i="19"/>
  <c r="G1211" i="19"/>
  <c r="L1211" i="19"/>
  <c r="Q1211" i="19"/>
  <c r="W1211" i="19"/>
  <c r="AE1211" i="19"/>
  <c r="AM1211" i="19"/>
  <c r="AU1211" i="19"/>
  <c r="BC1211" i="19"/>
  <c r="BK1211" i="19"/>
  <c r="BS1211" i="19"/>
  <c r="CA1211" i="19"/>
  <c r="I1212" i="19"/>
  <c r="Q1212" i="19"/>
  <c r="Y1212" i="19"/>
  <c r="AG1212" i="19"/>
  <c r="AO1212" i="19"/>
  <c r="AW1212" i="19"/>
  <c r="BE1212" i="19"/>
  <c r="BM1212" i="19"/>
  <c r="BU1212" i="19"/>
  <c r="CC1212" i="19"/>
  <c r="K1213" i="19"/>
  <c r="S1213" i="19"/>
  <c r="AA1213" i="19"/>
  <c r="AI1213" i="19"/>
  <c r="AQ1213" i="19"/>
  <c r="AY1213" i="19"/>
  <c r="BG1213" i="19"/>
  <c r="BO1213" i="19"/>
  <c r="BW1213" i="19"/>
  <c r="E1214" i="19"/>
  <c r="M1214" i="19"/>
  <c r="U1214" i="19"/>
  <c r="AC1214" i="19"/>
  <c r="AK1214" i="19"/>
  <c r="AS1214" i="19"/>
  <c r="BA1214" i="19"/>
  <c r="BQ1214" i="19"/>
  <c r="G1215" i="19"/>
  <c r="W1215" i="19"/>
  <c r="AM1215" i="19"/>
  <c r="BC1215" i="19"/>
  <c r="BS1215" i="19"/>
  <c r="I1216" i="19"/>
  <c r="Y1216" i="19"/>
  <c r="AO1216" i="19"/>
  <c r="BE1216" i="19"/>
  <c r="BU1216" i="19"/>
  <c r="K1217" i="19"/>
  <c r="AA1217" i="19"/>
  <c r="AQ1217" i="19"/>
  <c r="BG1217" i="19"/>
  <c r="BW1217" i="19"/>
  <c r="M1218" i="19"/>
  <c r="AC1218" i="19"/>
  <c r="AS1218" i="19"/>
  <c r="BI1218" i="19"/>
  <c r="BY1218" i="19"/>
  <c r="O1219" i="19"/>
  <c r="AE1219" i="19"/>
  <c r="AU1219" i="19"/>
  <c r="BK1219" i="19"/>
  <c r="CA1219" i="19"/>
  <c r="Q1220" i="19"/>
  <c r="AG1220" i="19"/>
  <c r="AW1220" i="19"/>
  <c r="BM1220" i="19"/>
  <c r="CC1220" i="19"/>
  <c r="S1221" i="19"/>
  <c r="AI1221" i="19"/>
  <c r="AY1221" i="19"/>
  <c r="BO1221" i="19"/>
  <c r="E1222" i="19"/>
  <c r="U1222" i="19"/>
  <c r="AK1222" i="19"/>
  <c r="BA1222" i="19"/>
  <c r="BQ1222" i="19"/>
  <c r="G1223" i="19"/>
  <c r="W1223" i="19"/>
  <c r="AM1223" i="19"/>
  <c r="BC1223" i="19"/>
  <c r="BS1223" i="19"/>
  <c r="I1224" i="19"/>
  <c r="Y1224" i="19"/>
  <c r="AO1224" i="19"/>
  <c r="BE1224" i="19"/>
  <c r="BU1224" i="19"/>
  <c r="K1225" i="19"/>
  <c r="AA1225" i="19"/>
  <c r="AQ1225" i="19"/>
  <c r="BG1225" i="19"/>
  <c r="BW1225" i="19"/>
  <c r="M1226" i="19"/>
  <c r="AC1226" i="19"/>
  <c r="AS1226" i="19"/>
  <c r="BI1226" i="19"/>
  <c r="BY1226" i="19"/>
  <c r="O1227" i="19"/>
  <c r="AE1227" i="19"/>
  <c r="AU1227" i="19"/>
  <c r="BK1227" i="19"/>
  <c r="CA1227" i="19"/>
  <c r="Q1228" i="19"/>
  <c r="AG1228" i="19"/>
  <c r="AW1228" i="19"/>
  <c r="BM1228" i="19"/>
  <c r="CC1228" i="19"/>
  <c r="S1229" i="19"/>
  <c r="AI1229" i="19"/>
  <c r="AY1229" i="19"/>
  <c r="BO1229" i="19"/>
  <c r="E1230" i="19"/>
  <c r="U1230" i="19"/>
  <c r="AK1230" i="19"/>
  <c r="BA1230" i="19"/>
  <c r="BQ1230" i="19"/>
  <c r="G1231" i="19"/>
  <c r="W1231" i="19"/>
  <c r="AM1231" i="19"/>
  <c r="BC1231" i="19"/>
  <c r="BS1231" i="19"/>
  <c r="I1232" i="19"/>
  <c r="Y1232" i="19"/>
  <c r="AS1232" i="19"/>
  <c r="BW1232" i="19"/>
  <c r="AC1233" i="19"/>
  <c r="BI1233" i="19"/>
  <c r="O1234" i="19"/>
  <c r="AU1234" i="19"/>
  <c r="CA1234" i="19"/>
  <c r="AK1235" i="19"/>
  <c r="W1236" i="19"/>
  <c r="I1237" i="19"/>
  <c r="BU1237" i="19"/>
  <c r="BG1238" i="19"/>
  <c r="AS1239" i="19"/>
  <c r="AE1240" i="19"/>
  <c r="Q1241" i="19"/>
  <c r="CC1241" i="19"/>
  <c r="BO1242" i="19"/>
  <c r="BA1243" i="19"/>
  <c r="BS1244" i="19"/>
  <c r="AQ1246" i="19"/>
  <c r="O1248" i="19"/>
  <c r="BM1249" i="19"/>
  <c r="AK1251" i="19"/>
  <c r="I1253" i="19"/>
  <c r="BN1254" i="19"/>
  <c r="CC1256" i="19"/>
  <c r="BI1259" i="19"/>
  <c r="R1265" i="19"/>
  <c r="BG1276" i="19"/>
  <c r="E1206" i="19"/>
  <c r="O1206" i="19"/>
  <c r="Z1206" i="19"/>
  <c r="AK1206" i="19"/>
  <c r="AU1206" i="19"/>
  <c r="BF1206" i="19"/>
  <c r="BQ1206" i="19"/>
  <c r="CA1206" i="19"/>
  <c r="L1207" i="19"/>
  <c r="W1207" i="19"/>
  <c r="AG1207" i="19"/>
  <c r="AR1207" i="19"/>
  <c r="BC1207" i="19"/>
  <c r="BM1207" i="19"/>
  <c r="BX1207" i="19"/>
  <c r="I1208" i="19"/>
  <c r="S1208" i="19"/>
  <c r="AD1208" i="19"/>
  <c r="AO1208" i="19"/>
  <c r="AY1208" i="19"/>
  <c r="BJ1208" i="19"/>
  <c r="BU1208" i="19"/>
  <c r="E1209" i="19"/>
  <c r="P1209" i="19"/>
  <c r="AA1209" i="19"/>
  <c r="AK1209" i="19"/>
  <c r="AV1209" i="19"/>
  <c r="BG1209" i="19"/>
  <c r="BQ1209" i="19"/>
  <c r="CB1209" i="19"/>
  <c r="M1210" i="19"/>
  <c r="W1210" i="19"/>
  <c r="AH1210" i="19"/>
  <c r="AS1210" i="19"/>
  <c r="BC1210" i="19"/>
  <c r="BN1210" i="19"/>
  <c r="BY1210" i="19"/>
  <c r="I1211" i="19"/>
  <c r="T1211" i="19"/>
  <c r="AI1211" i="19"/>
  <c r="AY1211" i="19"/>
  <c r="BO1211" i="19"/>
  <c r="E1212" i="19"/>
  <c r="U1212" i="19"/>
  <c r="AK1212" i="19"/>
  <c r="BA1212" i="19"/>
  <c r="BQ1212" i="19"/>
  <c r="G1213" i="19"/>
  <c r="W1213" i="19"/>
  <c r="AM1213" i="19"/>
  <c r="BC1213" i="19"/>
  <c r="BS1213" i="19"/>
  <c r="I1214" i="19"/>
  <c r="Y1214" i="19"/>
  <c r="AO1214" i="19"/>
  <c r="BI1214" i="19"/>
  <c r="O1215" i="19"/>
  <c r="AU1215" i="19"/>
  <c r="CA1215" i="19"/>
  <c r="AG1216" i="19"/>
  <c r="BM1216" i="19"/>
  <c r="S1217" i="19"/>
  <c r="AY1217" i="19"/>
  <c r="E1218" i="19"/>
  <c r="AK1218" i="19"/>
  <c r="BQ1218" i="19"/>
  <c r="W1219" i="19"/>
  <c r="BC1219" i="19"/>
  <c r="I1220" i="19"/>
  <c r="AO1220" i="19"/>
  <c r="BU1220" i="19"/>
  <c r="AA1221" i="19"/>
  <c r="BG1221" i="19"/>
  <c r="M1222" i="19"/>
  <c r="AS1222" i="19"/>
  <c r="BY1222" i="19"/>
  <c r="AE1223" i="19"/>
  <c r="BK1223" i="19"/>
  <c r="Q1224" i="19"/>
  <c r="AW1224" i="19"/>
  <c r="CC1224" i="19"/>
  <c r="AI1225" i="19"/>
  <c r="BO1225" i="19"/>
  <c r="U1226" i="19"/>
  <c r="BA1226" i="19"/>
  <c r="G1227" i="19"/>
  <c r="AM1227" i="19"/>
  <c r="BS1227" i="19"/>
  <c r="Y1228" i="19"/>
  <c r="BE1228" i="19"/>
  <c r="K1229" i="19"/>
  <c r="AQ1229" i="19"/>
  <c r="BW1229" i="19"/>
  <c r="AC1230" i="19"/>
  <c r="BI1230" i="19"/>
  <c r="O1231" i="19"/>
  <c r="AU1231" i="19"/>
  <c r="CA1231" i="19"/>
  <c r="AH1232" i="19"/>
  <c r="M1233" i="19"/>
  <c r="BY1233" i="19"/>
  <c r="BK1234" i="19"/>
  <c r="BQ1235" i="19"/>
  <c r="AO1237" i="19"/>
  <c r="M1239" i="19"/>
  <c r="BK1240" i="19"/>
  <c r="AI1242" i="19"/>
  <c r="G1244" i="19"/>
  <c r="AC1247" i="19"/>
  <c r="AY1250" i="19"/>
  <c r="BU1253" i="19"/>
  <c r="J1258" i="19"/>
  <c r="AR1268" i="19"/>
  <c r="Q1205" i="19"/>
  <c r="AG1205" i="19"/>
  <c r="BM1205" i="19"/>
  <c r="CC1205" i="19"/>
  <c r="I1206" i="19"/>
  <c r="N1206" i="19"/>
  <c r="S1206" i="19"/>
  <c r="Y1206" i="19"/>
  <c r="AD1206" i="19"/>
  <c r="AI1206" i="19"/>
  <c r="AO1206" i="19"/>
  <c r="AT1206" i="19"/>
  <c r="AY1206" i="19"/>
  <c r="BE1206" i="19"/>
  <c r="BJ1206" i="19"/>
  <c r="BO1206" i="19"/>
  <c r="BU1206" i="19"/>
  <c r="BZ1206" i="19"/>
  <c r="E1207" i="19"/>
  <c r="K1207" i="19"/>
  <c r="P1207" i="19"/>
  <c r="U1207" i="19"/>
  <c r="AA1207" i="19"/>
  <c r="AF1207" i="19"/>
  <c r="AK1207" i="19"/>
  <c r="AQ1207" i="19"/>
  <c r="AV1207" i="19"/>
  <c r="BA1207" i="19"/>
  <c r="BG1207" i="19"/>
  <c r="BL1207" i="19"/>
  <c r="BQ1207" i="19"/>
  <c r="BW1207" i="19"/>
  <c r="CB1207" i="19"/>
  <c r="G1208" i="19"/>
  <c r="M1208" i="19"/>
  <c r="R1208" i="19"/>
  <c r="W1208" i="19"/>
  <c r="AC1208" i="19"/>
  <c r="AH1208" i="19"/>
  <c r="AM1208" i="19"/>
  <c r="AS1208" i="19"/>
  <c r="AX1208" i="19"/>
  <c r="BC1208" i="19"/>
  <c r="BI1208" i="19"/>
  <c r="BN1208" i="19"/>
  <c r="BS1208" i="19"/>
  <c r="BY1208" i="19"/>
  <c r="CD1208" i="19"/>
  <c r="I1209" i="19"/>
  <c r="O1209" i="19"/>
  <c r="T1209" i="19"/>
  <c r="Y1209" i="19"/>
  <c r="AE1209" i="19"/>
  <c r="AJ1209" i="19"/>
  <c r="AO1209" i="19"/>
  <c r="AU1209" i="19"/>
  <c r="AZ1209" i="19"/>
  <c r="BE1209" i="19"/>
  <c r="BK1209" i="19"/>
  <c r="BP1209" i="19"/>
  <c r="BU1209" i="19"/>
  <c r="CA1209" i="19"/>
  <c r="F1210" i="19"/>
  <c r="K1210" i="19"/>
  <c r="Q1210" i="19"/>
  <c r="V1210" i="19"/>
  <c r="AA1210" i="19"/>
  <c r="AG1210" i="19"/>
  <c r="AL1210" i="19"/>
  <c r="AQ1210" i="19"/>
  <c r="AW1210" i="19"/>
  <c r="BB1210" i="19"/>
  <c r="BG1210" i="19"/>
  <c r="BM1210" i="19"/>
  <c r="BR1210" i="19"/>
  <c r="BW1210" i="19"/>
  <c r="CC1210" i="19"/>
  <c r="H1211" i="19"/>
  <c r="M1211" i="19"/>
  <c r="S1211" i="19"/>
  <c r="Y1211" i="19"/>
  <c r="AG1211" i="19"/>
  <c r="AO1211" i="19"/>
  <c r="AW1211" i="19"/>
  <c r="BE1211" i="19"/>
  <c r="BM1211" i="19"/>
  <c r="BU1211" i="19"/>
  <c r="CC1211" i="19"/>
  <c r="K1212" i="19"/>
  <c r="S1212" i="19"/>
  <c r="AA1212" i="19"/>
  <c r="AI1212" i="19"/>
  <c r="AQ1212" i="19"/>
  <c r="AY1212" i="19"/>
  <c r="BG1212" i="19"/>
  <c r="BO1212" i="19"/>
  <c r="BW1212" i="19"/>
  <c r="E1213" i="19"/>
  <c r="M1213" i="19"/>
  <c r="U1213" i="19"/>
  <c r="AC1213" i="19"/>
  <c r="AK1213" i="19"/>
  <c r="AS1213" i="19"/>
  <c r="BA1213" i="19"/>
  <c r="BI1213" i="19"/>
  <c r="BQ1213" i="19"/>
  <c r="BY1213" i="19"/>
  <c r="G1214" i="19"/>
  <c r="O1214" i="19"/>
  <c r="W1214" i="19"/>
  <c r="AE1214" i="19"/>
  <c r="AM1214" i="19"/>
  <c r="AU1214" i="19"/>
  <c r="BE1214" i="19"/>
  <c r="BU1214" i="19"/>
  <c r="K1215" i="19"/>
  <c r="AA1215" i="19"/>
  <c r="AQ1215" i="19"/>
  <c r="BG1215" i="19"/>
  <c r="BW1215" i="19"/>
  <c r="M1216" i="19"/>
  <c r="AC1216" i="19"/>
  <c r="AS1216" i="19"/>
  <c r="BI1216" i="19"/>
  <c r="BY1216" i="19"/>
  <c r="O1217" i="19"/>
  <c r="AE1217" i="19"/>
  <c r="AU1217" i="19"/>
  <c r="BK1217" i="19"/>
  <c r="CA1217" i="19"/>
  <c r="Q1218" i="19"/>
  <c r="AG1218" i="19"/>
  <c r="AW1218" i="19"/>
  <c r="BM1218" i="19"/>
  <c r="CC1218" i="19"/>
  <c r="S1219" i="19"/>
  <c r="AI1219" i="19"/>
  <c r="AY1219" i="19"/>
  <c r="BO1219" i="19"/>
  <c r="E1220" i="19"/>
  <c r="U1220" i="19"/>
  <c r="AK1220" i="19"/>
  <c r="BA1220" i="19"/>
  <c r="BQ1220" i="19"/>
  <c r="G1221" i="19"/>
  <c r="W1221" i="19"/>
  <c r="AM1221" i="19"/>
  <c r="BC1221" i="19"/>
  <c r="BS1221" i="19"/>
  <c r="I1222" i="19"/>
  <c r="Y1222" i="19"/>
  <c r="AO1222" i="19"/>
  <c r="BE1222" i="19"/>
  <c r="BU1222" i="19"/>
  <c r="K1223" i="19"/>
  <c r="AA1223" i="19"/>
  <c r="AQ1223" i="19"/>
  <c r="BG1223" i="19"/>
  <c r="BW1223" i="19"/>
  <c r="M1224" i="19"/>
  <c r="AC1224" i="19"/>
  <c r="AS1224" i="19"/>
  <c r="BI1224" i="19"/>
  <c r="BY1224" i="19"/>
  <c r="O1225" i="19"/>
  <c r="AE1225" i="19"/>
  <c r="AU1225" i="19"/>
  <c r="BK1225" i="19"/>
  <c r="CA1225" i="19"/>
  <c r="Q1226" i="19"/>
  <c r="AG1226" i="19"/>
  <c r="AW1226" i="19"/>
  <c r="BM1226" i="19"/>
  <c r="CC1226" i="19"/>
  <c r="S1227" i="19"/>
  <c r="AI1227" i="19"/>
  <c r="AY1227" i="19"/>
  <c r="BO1227" i="19"/>
  <c r="E1228" i="19"/>
  <c r="U1228" i="19"/>
  <c r="AK1228" i="19"/>
  <c r="BA1228" i="19"/>
  <c r="BQ1228" i="19"/>
  <c r="G1229" i="19"/>
  <c r="W1229" i="19"/>
  <c r="AM1229" i="19"/>
  <c r="BC1229" i="19"/>
  <c r="BS1229" i="19"/>
  <c r="I1230" i="19"/>
  <c r="Y1230" i="19"/>
  <c r="AO1230" i="19"/>
  <c r="BE1230" i="19"/>
  <c r="BU1230" i="19"/>
  <c r="K1231" i="19"/>
  <c r="AA1231" i="19"/>
  <c r="AQ1231" i="19"/>
  <c r="BG1231" i="19"/>
  <c r="BW1231" i="19"/>
  <c r="M1232" i="19"/>
  <c r="AC1232" i="19"/>
  <c r="AY1232" i="19"/>
  <c r="E1233" i="19"/>
  <c r="AK1233" i="19"/>
  <c r="BQ1233" i="19"/>
  <c r="W1234" i="19"/>
  <c r="BC1234" i="19"/>
  <c r="I1235" i="19"/>
  <c r="BA1235" i="19"/>
  <c r="AM1236" i="19"/>
  <c r="Y1237" i="19"/>
  <c r="K1238" i="19"/>
  <c r="BW1238" i="19"/>
  <c r="BI1239" i="19"/>
  <c r="AU1240" i="19"/>
  <c r="AG1241" i="19"/>
  <c r="S1242" i="19"/>
  <c r="E1243" i="19"/>
  <c r="BQ1243" i="19"/>
  <c r="Y1245" i="19"/>
  <c r="BW1246" i="19"/>
  <c r="AU1248" i="19"/>
  <c r="S1250" i="19"/>
  <c r="BQ1251" i="19"/>
  <c r="AO1253" i="19"/>
  <c r="AE1255" i="19"/>
  <c r="AT1257" i="19"/>
  <c r="BP1260" i="19"/>
  <c r="BP1266" i="19"/>
  <c r="AS1724" i="19" l="1"/>
  <c r="AE1725" i="19"/>
  <c r="S1725" i="19"/>
  <c r="BY1724" i="19"/>
  <c r="AZ1723" i="19"/>
  <c r="AD1720" i="19"/>
  <c r="CC1725" i="19"/>
  <c r="BA1727" i="19"/>
  <c r="Y1729" i="19"/>
  <c r="R1722" i="19"/>
  <c r="BD1722" i="19"/>
  <c r="J1725" i="19"/>
  <c r="AI1726" i="19"/>
  <c r="G1728" i="19"/>
  <c r="BE1729" i="19"/>
  <c r="AV1721" i="19"/>
  <c r="AN1724" i="19"/>
  <c r="BO1726" i="19"/>
  <c r="AM1728" i="19"/>
  <c r="W1730" i="19"/>
  <c r="V1724" i="19"/>
  <c r="BZ1720" i="19"/>
  <c r="AW1725" i="19"/>
  <c r="U1727" i="19"/>
  <c r="BS1728" i="19"/>
  <c r="E1726" i="19"/>
  <c r="T534" i="20"/>
  <c r="T1721" i="19"/>
  <c r="X537" i="20"/>
  <c r="X1724" i="19"/>
  <c r="AL536" i="20"/>
  <c r="AL1723" i="19"/>
  <c r="AZ535" i="20"/>
  <c r="AZ1722" i="19"/>
  <c r="BN534" i="20"/>
  <c r="BN1721" i="19"/>
  <c r="CB533" i="20"/>
  <c r="CB1720" i="19"/>
  <c r="P533" i="20"/>
  <c r="P1720" i="19"/>
  <c r="BR535" i="20"/>
  <c r="BR1722" i="19"/>
  <c r="F535" i="20"/>
  <c r="F1722" i="19"/>
  <c r="AH533" i="20"/>
  <c r="AH1720" i="19"/>
  <c r="L538" i="20"/>
  <c r="L1725" i="19"/>
  <c r="BF537" i="20"/>
  <c r="BF1724" i="19"/>
  <c r="BD536" i="20"/>
  <c r="BD1723" i="19"/>
  <c r="AO533" i="20"/>
  <c r="AO1720" i="19"/>
  <c r="K536" i="20"/>
  <c r="K1723" i="19"/>
  <c r="BW536" i="20"/>
  <c r="BW1723" i="19"/>
  <c r="M533" i="20"/>
  <c r="M1720" i="19"/>
  <c r="AI536" i="20"/>
  <c r="AI1723" i="19"/>
  <c r="AB1725" i="19"/>
  <c r="AP1724" i="19"/>
  <c r="AM1721" i="19"/>
  <c r="F1724" i="19"/>
  <c r="AJ1723" i="19"/>
  <c r="BN1722" i="19"/>
  <c r="AF1721" i="19"/>
  <c r="BJ1720" i="19"/>
  <c r="N1720" i="19"/>
  <c r="U1721" i="19"/>
  <c r="Z1725" i="19"/>
  <c r="BI1725" i="19"/>
  <c r="O1726" i="19"/>
  <c r="AU1726" i="19"/>
  <c r="CA1726" i="19"/>
  <c r="AG1727" i="19"/>
  <c r="BM1727" i="19"/>
  <c r="S1728" i="19"/>
  <c r="AY1728" i="19"/>
  <c r="E1729" i="19"/>
  <c r="AK1729" i="19"/>
  <c r="BQ1729" i="19"/>
  <c r="AM1730" i="19"/>
  <c r="AW1284" i="19"/>
  <c r="BV1724" i="19"/>
  <c r="Y1722" i="19"/>
  <c r="BA1720" i="19"/>
  <c r="BP1723" i="19"/>
  <c r="T1723" i="19"/>
  <c r="AX1722" i="19"/>
  <c r="CB1721" i="19"/>
  <c r="AT1720" i="19"/>
  <c r="G1722" i="19"/>
  <c r="AP1723" i="19"/>
  <c r="BI1724" i="19"/>
  <c r="BM1725" i="19"/>
  <c r="S1726" i="19"/>
  <c r="AY1726" i="19"/>
  <c r="E1727" i="19"/>
  <c r="AK1727" i="19"/>
  <c r="BQ1727" i="19"/>
  <c r="W1728" i="19"/>
  <c r="BC1728" i="19"/>
  <c r="I1729" i="19"/>
  <c r="AO1729" i="19"/>
  <c r="BU1729" i="19"/>
  <c r="BC1730" i="19"/>
  <c r="CD1722" i="19"/>
  <c r="AH1722" i="19"/>
  <c r="BL1721" i="19"/>
  <c r="P1721" i="19"/>
  <c r="T1720" i="19"/>
  <c r="AB1722" i="19"/>
  <c r="BK1723" i="19"/>
  <c r="AS1725" i="19"/>
  <c r="BY1725" i="19"/>
  <c r="AE1726" i="19"/>
  <c r="BK1726" i="19"/>
  <c r="Q1727" i="19"/>
  <c r="AW1727" i="19"/>
  <c r="CC1727" i="19"/>
  <c r="AI1728" i="19"/>
  <c r="BO1728" i="19"/>
  <c r="U1729" i="19"/>
  <c r="BA1729" i="19"/>
  <c r="G1730" i="19"/>
  <c r="BS1730" i="19"/>
  <c r="I538" i="20"/>
  <c r="I1725" i="19"/>
  <c r="BS537" i="20"/>
  <c r="BS1724" i="19"/>
  <c r="AM537" i="20"/>
  <c r="AM1724" i="19"/>
  <c r="AN540" i="20"/>
  <c r="AN1727" i="19"/>
  <c r="X540" i="20"/>
  <c r="X1727" i="19"/>
  <c r="BR539" i="20"/>
  <c r="BR1726" i="19"/>
  <c r="BB539" i="20"/>
  <c r="BB1726" i="19"/>
  <c r="V539" i="20"/>
  <c r="V1726" i="19"/>
  <c r="BP538" i="20"/>
  <c r="BP1725" i="19"/>
  <c r="AZ538" i="20"/>
  <c r="AZ1725" i="19"/>
  <c r="T538" i="20"/>
  <c r="T1725" i="19"/>
  <c r="BN537" i="20"/>
  <c r="BN1724" i="19"/>
  <c r="AX537" i="20"/>
  <c r="AX1724" i="19"/>
  <c r="T537" i="20"/>
  <c r="T1724" i="19"/>
  <c r="BN536" i="20"/>
  <c r="BN1723" i="19"/>
  <c r="AX536" i="20"/>
  <c r="AX1723" i="19"/>
  <c r="R536" i="20"/>
  <c r="R1723" i="19"/>
  <c r="BL535" i="20"/>
  <c r="BL1722" i="19"/>
  <c r="AV535" i="20"/>
  <c r="AV1722" i="19"/>
  <c r="P535" i="20"/>
  <c r="P1722" i="19"/>
  <c r="BZ534" i="20"/>
  <c r="BZ1721" i="19"/>
  <c r="AT534" i="20"/>
  <c r="AT1721" i="19"/>
  <c r="AD534" i="20"/>
  <c r="AD1721" i="19"/>
  <c r="BX533" i="20"/>
  <c r="BX1720" i="19"/>
  <c r="BH533" i="20"/>
  <c r="BH1720" i="19"/>
  <c r="AR533" i="20"/>
  <c r="AR1720" i="19"/>
  <c r="L533" i="20"/>
  <c r="L1720" i="19"/>
  <c r="O536" i="20"/>
  <c r="O1723" i="19"/>
  <c r="N1205" i="19"/>
  <c r="AD1205" i="19"/>
  <c r="BJ1205" i="19"/>
  <c r="CC536" i="20"/>
  <c r="CC1723" i="19"/>
  <c r="BM536" i="20"/>
  <c r="BM1723" i="19"/>
  <c r="AW536" i="20"/>
  <c r="AW1723" i="19"/>
  <c r="Q536" i="20"/>
  <c r="Q1723" i="19"/>
  <c r="BK535" i="20"/>
  <c r="BK1722" i="19"/>
  <c r="AE535" i="20"/>
  <c r="AE1722" i="19"/>
  <c r="O535" i="20"/>
  <c r="O1722" i="19"/>
  <c r="BY534" i="20"/>
  <c r="BY1721" i="19"/>
  <c r="AS534" i="20"/>
  <c r="AS1721" i="19"/>
  <c r="AC534" i="20"/>
  <c r="AC1721" i="19"/>
  <c r="M534" i="20"/>
  <c r="M1721" i="19"/>
  <c r="BG533" i="20"/>
  <c r="BG1720" i="19"/>
  <c r="AQ533" i="20"/>
  <c r="AQ1720" i="19"/>
  <c r="AA533" i="20"/>
  <c r="AA1720" i="19"/>
  <c r="AJ540" i="20"/>
  <c r="AJ1727" i="19"/>
  <c r="T540" i="20"/>
  <c r="T1727" i="19"/>
  <c r="CD539" i="20"/>
  <c r="CD1726" i="19"/>
  <c r="BN539" i="20"/>
  <c r="BN1726" i="19"/>
  <c r="AX539" i="20"/>
  <c r="AX1726" i="19"/>
  <c r="AH539" i="20"/>
  <c r="AH1726" i="19"/>
  <c r="R539" i="20"/>
  <c r="R1726" i="19"/>
  <c r="CB538" i="20"/>
  <c r="CB1725" i="19"/>
  <c r="BL538" i="20"/>
  <c r="BL1725" i="19"/>
  <c r="AV538" i="20"/>
  <c r="AV1725" i="19"/>
  <c r="AF538" i="20"/>
  <c r="AF1725" i="19"/>
  <c r="P538" i="20"/>
  <c r="P1725" i="19"/>
  <c r="BZ537" i="20"/>
  <c r="BZ1724" i="19"/>
  <c r="BJ537" i="20"/>
  <c r="BJ1724" i="19"/>
  <c r="AT537" i="20"/>
  <c r="AT1724" i="19"/>
  <c r="AD537" i="20"/>
  <c r="AD1724" i="19"/>
  <c r="N537" i="20"/>
  <c r="N1724" i="19"/>
  <c r="BH536" i="20"/>
  <c r="BH1723" i="19"/>
  <c r="AR536" i="20"/>
  <c r="AR1723" i="19"/>
  <c r="AB536" i="20"/>
  <c r="AB1723" i="19"/>
  <c r="BV535" i="20"/>
  <c r="BV1722" i="19"/>
  <c r="BF535" i="20"/>
  <c r="BF1722" i="19"/>
  <c r="AP535" i="20"/>
  <c r="AP1722" i="19"/>
  <c r="J535" i="20"/>
  <c r="J1722" i="19"/>
  <c r="BT534" i="20"/>
  <c r="BT1721" i="19"/>
  <c r="BD534" i="20"/>
  <c r="BD1721" i="19"/>
  <c r="X534" i="20"/>
  <c r="X1721" i="19"/>
  <c r="H534" i="20"/>
  <c r="H1721" i="19"/>
  <c r="BR533" i="20"/>
  <c r="BR1720" i="19"/>
  <c r="AL533" i="20"/>
  <c r="AL1720" i="19"/>
  <c r="V533" i="20"/>
  <c r="V1720" i="19"/>
  <c r="F533" i="20"/>
  <c r="F1720" i="19"/>
  <c r="AC535" i="20"/>
  <c r="AC1722" i="19"/>
  <c r="R1205" i="19"/>
  <c r="AH1205" i="19"/>
  <c r="AX1205" i="19"/>
  <c r="BN1205" i="19"/>
  <c r="CD1205" i="19"/>
  <c r="AG538" i="20"/>
  <c r="AG1725" i="19"/>
  <c r="Q538" i="20"/>
  <c r="Q1725" i="19"/>
  <c r="CA537" i="20"/>
  <c r="CA1724" i="19"/>
  <c r="BK537" i="20"/>
  <c r="BK1724" i="19"/>
  <c r="AU537" i="20"/>
  <c r="AU1724" i="19"/>
  <c r="AE537" i="20"/>
  <c r="AE1724" i="19"/>
  <c r="BI536" i="20"/>
  <c r="BI1723" i="19"/>
  <c r="AS536" i="20"/>
  <c r="AS1723" i="19"/>
  <c r="BW535" i="20"/>
  <c r="BW1722" i="19"/>
  <c r="BG535" i="20"/>
  <c r="BG1722" i="19"/>
  <c r="K535" i="20"/>
  <c r="K1722" i="19"/>
  <c r="BU534" i="20"/>
  <c r="BU1721" i="19"/>
  <c r="Y534" i="20"/>
  <c r="Y1721" i="19"/>
  <c r="I534" i="20"/>
  <c r="I1721" i="19"/>
  <c r="AM533" i="20"/>
  <c r="AM1720" i="19"/>
  <c r="W533" i="20"/>
  <c r="W1720" i="19"/>
  <c r="Z537" i="20"/>
  <c r="Z1724" i="19"/>
  <c r="J537" i="20"/>
  <c r="J1724" i="19"/>
  <c r="AN536" i="20"/>
  <c r="AN1723" i="19"/>
  <c r="X536" i="20"/>
  <c r="X1723" i="19"/>
  <c r="BB535" i="20"/>
  <c r="BB1722" i="19"/>
  <c r="AL535" i="20"/>
  <c r="AL1722" i="19"/>
  <c r="BP534" i="20"/>
  <c r="BP1721" i="19"/>
  <c r="AZ534" i="20"/>
  <c r="AZ1721" i="19"/>
  <c r="CD533" i="20"/>
  <c r="CD1720" i="19"/>
  <c r="BN533" i="20"/>
  <c r="BN1720" i="19"/>
  <c r="R533" i="20"/>
  <c r="R1720" i="19"/>
  <c r="AA534" i="20"/>
  <c r="AA1721" i="19"/>
  <c r="BY535" i="20"/>
  <c r="BY1722" i="19"/>
  <c r="U533" i="20"/>
  <c r="U1720" i="19"/>
  <c r="G534" i="20"/>
  <c r="G1721" i="19"/>
  <c r="BS534" i="20"/>
  <c r="BS1721" i="19"/>
  <c r="BE535" i="20"/>
  <c r="BE1722" i="19"/>
  <c r="AQ536" i="20"/>
  <c r="AQ1723" i="19"/>
  <c r="AC537" i="20"/>
  <c r="AC1724" i="19"/>
  <c r="AS533" i="20"/>
  <c r="AS1720" i="19"/>
  <c r="AE534" i="20"/>
  <c r="AE1721" i="19"/>
  <c r="Q535" i="20"/>
  <c r="Q1722" i="19"/>
  <c r="CC535" i="20"/>
  <c r="CC1722" i="19"/>
  <c r="BO536" i="20"/>
  <c r="BO1723" i="19"/>
  <c r="Y538" i="20"/>
  <c r="Y1725" i="19"/>
  <c r="BC537" i="20"/>
  <c r="BC1724" i="19"/>
  <c r="H540" i="20"/>
  <c r="H1727" i="19"/>
  <c r="AL539" i="20"/>
  <c r="AL1726" i="19"/>
  <c r="F539" i="20"/>
  <c r="F1726" i="19"/>
  <c r="AJ538" i="20"/>
  <c r="AJ1725" i="19"/>
  <c r="CD537" i="20"/>
  <c r="CD1724" i="19"/>
  <c r="AH537" i="20"/>
  <c r="AH1724" i="19"/>
  <c r="CD536" i="20"/>
  <c r="CD1723" i="19"/>
  <c r="AH536" i="20"/>
  <c r="AH1723" i="19"/>
  <c r="CB535" i="20"/>
  <c r="CB1722" i="19"/>
  <c r="AF535" i="20"/>
  <c r="AF1722" i="19"/>
  <c r="BJ534" i="20"/>
  <c r="BJ1721" i="19"/>
  <c r="N534" i="20"/>
  <c r="N1721" i="19"/>
  <c r="AB533" i="20"/>
  <c r="AB1720" i="19"/>
  <c r="AT1205" i="19"/>
  <c r="BZ1205" i="19"/>
  <c r="CA535" i="20"/>
  <c r="CA1722" i="19"/>
  <c r="F1205" i="19"/>
  <c r="AC538" i="20"/>
  <c r="AC1725" i="19"/>
  <c r="M538" i="20"/>
  <c r="M1725" i="19"/>
  <c r="BW537" i="20"/>
  <c r="BW1724" i="19"/>
  <c r="BG537" i="20"/>
  <c r="BG1724" i="19"/>
  <c r="AQ537" i="20"/>
  <c r="AQ1724" i="19"/>
  <c r="H537" i="20"/>
  <c r="H1724" i="19"/>
  <c r="BR536" i="20"/>
  <c r="BR1723" i="19"/>
  <c r="V536" i="20"/>
  <c r="V1723" i="19"/>
  <c r="F536" i="20"/>
  <c r="F1723" i="19"/>
  <c r="AJ535" i="20"/>
  <c r="AJ1722" i="19"/>
  <c r="T535" i="20"/>
  <c r="T1722" i="19"/>
  <c r="AX534" i="20"/>
  <c r="AX1721" i="19"/>
  <c r="AH534" i="20"/>
  <c r="AH1721" i="19"/>
  <c r="BL533" i="20"/>
  <c r="BL1720" i="19"/>
  <c r="AV533" i="20"/>
  <c r="AV1720" i="19"/>
  <c r="I533" i="20"/>
  <c r="I1720" i="19"/>
  <c r="BG534" i="20"/>
  <c r="BG1721" i="19"/>
  <c r="AE536" i="20"/>
  <c r="AE1723" i="19"/>
  <c r="AK533" i="20"/>
  <c r="AK1720" i="19"/>
  <c r="W534" i="20"/>
  <c r="W1721" i="19"/>
  <c r="I535" i="20"/>
  <c r="I1722" i="19"/>
  <c r="BU535" i="20"/>
  <c r="BU1722" i="19"/>
  <c r="BG536" i="20"/>
  <c r="BG1723" i="19"/>
  <c r="BS1205" i="19"/>
  <c r="AB1205" i="19"/>
  <c r="H1205" i="19"/>
  <c r="AV1205" i="19"/>
  <c r="BP1205" i="19"/>
  <c r="AJ1205" i="19"/>
  <c r="I589" i="20"/>
  <c r="I1776" i="19"/>
  <c r="CA564" i="20"/>
  <c r="CA1751" i="19"/>
  <c r="BE561" i="20"/>
  <c r="BE1748" i="19"/>
  <c r="AV558" i="20"/>
  <c r="AV1745" i="19"/>
  <c r="AO557" i="20"/>
  <c r="AO1744" i="19"/>
  <c r="AG556" i="20"/>
  <c r="AG1743" i="19"/>
  <c r="S554" i="20"/>
  <c r="S1741" i="19"/>
  <c r="AF553" i="20"/>
  <c r="AF1740" i="19"/>
  <c r="BH551" i="20"/>
  <c r="BH1738" i="19"/>
  <c r="BV550" i="20"/>
  <c r="BV1737" i="19"/>
  <c r="J550" i="20"/>
  <c r="J1737" i="19"/>
  <c r="AL548" i="20"/>
  <c r="AL1735" i="19"/>
  <c r="AZ547" i="20"/>
  <c r="AZ1734" i="19"/>
  <c r="CB545" i="20"/>
  <c r="CB1732" i="19"/>
  <c r="P545" i="20"/>
  <c r="P1732" i="19"/>
  <c r="BP543" i="20"/>
  <c r="BP1730" i="19"/>
  <c r="AJ543" i="20"/>
  <c r="AJ1730" i="19"/>
  <c r="CD542" i="20"/>
  <c r="CD1729" i="19"/>
  <c r="BQ536" i="20"/>
  <c r="BQ1723" i="19"/>
  <c r="BA536" i="20"/>
  <c r="BA1723" i="19"/>
  <c r="AK536" i="20"/>
  <c r="AK1723" i="19"/>
  <c r="E536" i="20"/>
  <c r="E1723" i="19"/>
  <c r="CC534" i="20"/>
  <c r="CC1721" i="19"/>
  <c r="Q534" i="20"/>
  <c r="Q1721" i="19"/>
  <c r="AE533" i="20"/>
  <c r="AE1720" i="19"/>
  <c r="O533" i="20"/>
  <c r="O1720" i="19"/>
  <c r="V567" i="20"/>
  <c r="V1754" i="19"/>
  <c r="BY563" i="20"/>
  <c r="BY1750" i="19"/>
  <c r="AC559" i="20"/>
  <c r="AC1746" i="19"/>
  <c r="N557" i="20"/>
  <c r="N1744" i="19"/>
  <c r="G556" i="20"/>
  <c r="G1743" i="19"/>
  <c r="BX553" i="20"/>
  <c r="BX1740" i="19"/>
  <c r="L553" i="20"/>
  <c r="L1740" i="19"/>
  <c r="AN551" i="20"/>
  <c r="AN1738" i="19"/>
  <c r="BB550" i="20"/>
  <c r="BB1737" i="19"/>
  <c r="CD548" i="20"/>
  <c r="CD1735" i="19"/>
  <c r="AF547" i="20"/>
  <c r="AF1734" i="19"/>
  <c r="AT546" i="20"/>
  <c r="AT1733" i="19"/>
  <c r="BV544" i="20"/>
  <c r="BV1731" i="19"/>
  <c r="BF543" i="20"/>
  <c r="BF1730" i="19"/>
  <c r="Z543" i="20"/>
  <c r="Z1730" i="19"/>
  <c r="BH542" i="20"/>
  <c r="BH1729" i="19"/>
  <c r="AR542" i="20"/>
  <c r="AR1729" i="19"/>
  <c r="L542" i="20"/>
  <c r="L1729" i="19"/>
  <c r="BV541" i="20"/>
  <c r="BV1728" i="19"/>
  <c r="AP541" i="20"/>
  <c r="AP1728" i="19"/>
  <c r="Z541" i="20"/>
  <c r="Z1728" i="19"/>
  <c r="BT540" i="20"/>
  <c r="BT1727" i="19"/>
  <c r="BD540" i="20"/>
  <c r="BD1727" i="19"/>
  <c r="AU564" i="20"/>
  <c r="AU1751" i="19"/>
  <c r="AS559" i="20"/>
  <c r="AS1746" i="19"/>
  <c r="AK558" i="20"/>
  <c r="AK1745" i="19"/>
  <c r="W556" i="20"/>
  <c r="W1743" i="19"/>
  <c r="J554" i="20"/>
  <c r="J1741" i="19"/>
  <c r="X553" i="20"/>
  <c r="X1740" i="19"/>
  <c r="AZ551" i="20"/>
  <c r="AZ1738" i="19"/>
  <c r="BN550" i="20"/>
  <c r="BN1737" i="19"/>
  <c r="P549" i="20"/>
  <c r="P1736" i="19"/>
  <c r="AD548" i="20"/>
  <c r="AD1735" i="19"/>
  <c r="BF546" i="20"/>
  <c r="BF1733" i="19"/>
  <c r="H545" i="20"/>
  <c r="H1732" i="19"/>
  <c r="V544" i="20"/>
  <c r="V1731" i="19"/>
  <c r="AF543" i="20"/>
  <c r="AF1730" i="19"/>
  <c r="CA542" i="20"/>
  <c r="CA1729" i="19"/>
  <c r="AU542" i="20"/>
  <c r="AU1729" i="19"/>
  <c r="AE542" i="20"/>
  <c r="AE1729" i="19"/>
  <c r="BY541" i="20"/>
  <c r="BY1728" i="19"/>
  <c r="BI541" i="20"/>
  <c r="BI1728" i="19"/>
  <c r="AC541" i="20"/>
  <c r="AC1728" i="19"/>
  <c r="BW540" i="20"/>
  <c r="BW1727" i="19"/>
  <c r="BG540" i="20"/>
  <c r="BG1727" i="19"/>
  <c r="AA540" i="20"/>
  <c r="AA1727" i="19"/>
  <c r="BU539" i="20"/>
  <c r="BU1726" i="19"/>
  <c r="BE539" i="20"/>
  <c r="BE1726" i="19"/>
  <c r="Y539" i="20"/>
  <c r="Y1726" i="19"/>
  <c r="BF581" i="20"/>
  <c r="BF1768" i="19"/>
  <c r="AE564" i="20"/>
  <c r="AE1751" i="19"/>
  <c r="AM559" i="20"/>
  <c r="AM1746" i="19"/>
  <c r="Y557" i="20"/>
  <c r="Y1744" i="19"/>
  <c r="Q556" i="20"/>
  <c r="Q1743" i="19"/>
  <c r="F554" i="20"/>
  <c r="F1741" i="19"/>
  <c r="T553" i="20"/>
  <c r="T1740" i="19"/>
  <c r="AV551" i="20"/>
  <c r="AV1738" i="19"/>
  <c r="BX549" i="20"/>
  <c r="BX1736" i="19"/>
  <c r="L549" i="20"/>
  <c r="L1736" i="19"/>
  <c r="AN547" i="20"/>
  <c r="AN1734" i="19"/>
  <c r="BB546" i="20"/>
  <c r="BB1733" i="19"/>
  <c r="CD544" i="20"/>
  <c r="CD1731" i="19"/>
  <c r="BJ543" i="20"/>
  <c r="BJ1730" i="19"/>
  <c r="AD543" i="20"/>
  <c r="AD1730" i="19"/>
  <c r="BJ542" i="20"/>
  <c r="BJ1729" i="19"/>
  <c r="AT542" i="20"/>
  <c r="AT1729" i="19"/>
  <c r="AD542" i="20"/>
  <c r="AD1729" i="19"/>
  <c r="BX541" i="20"/>
  <c r="BX1728" i="19"/>
  <c r="BH541" i="20"/>
  <c r="BH1728" i="19"/>
  <c r="AB541" i="20"/>
  <c r="AB1728" i="19"/>
  <c r="BV540" i="20"/>
  <c r="BV1727" i="19"/>
  <c r="AP540" i="20"/>
  <c r="AP1727" i="19"/>
  <c r="Z540" i="20"/>
  <c r="Z1727" i="19"/>
  <c r="BT539" i="20"/>
  <c r="BT1726" i="19"/>
  <c r="AN539" i="20"/>
  <c r="AN1726" i="19"/>
  <c r="X539" i="20"/>
  <c r="X1726" i="19"/>
  <c r="BR538" i="20"/>
  <c r="BR1725" i="19"/>
  <c r="BB538" i="20"/>
  <c r="BB1725" i="19"/>
  <c r="AL538" i="20"/>
  <c r="AL1725" i="19"/>
  <c r="V538" i="20"/>
  <c r="V1725" i="19"/>
  <c r="BP537" i="20"/>
  <c r="BP1724" i="19"/>
  <c r="AZ537" i="20"/>
  <c r="AZ1724" i="19"/>
  <c r="AJ537" i="20"/>
  <c r="AJ1724" i="19"/>
  <c r="BW543" i="20"/>
  <c r="BW1730" i="19"/>
  <c r="AC544" i="20"/>
  <c r="AC1731" i="19"/>
  <c r="AS544" i="20"/>
  <c r="AS1731" i="19"/>
  <c r="BI544" i="20"/>
  <c r="BI1731" i="19"/>
  <c r="O545" i="20"/>
  <c r="O1732" i="19"/>
  <c r="AU545" i="20"/>
  <c r="AU1732" i="19"/>
  <c r="CA545" i="20"/>
  <c r="CA1732" i="19"/>
  <c r="Q546" i="20"/>
  <c r="Q1733" i="19"/>
  <c r="AW546" i="20"/>
  <c r="AW1733" i="19"/>
  <c r="CC546" i="20"/>
  <c r="CC1733" i="19"/>
  <c r="AI547" i="20"/>
  <c r="AI1734" i="19"/>
  <c r="AY547" i="20"/>
  <c r="AY1734" i="19"/>
  <c r="E548" i="20"/>
  <c r="E1735" i="19"/>
  <c r="AK548" i="20"/>
  <c r="AK1735" i="19"/>
  <c r="BQ548" i="20"/>
  <c r="BQ1735" i="19"/>
  <c r="G549" i="20"/>
  <c r="G1736" i="19"/>
  <c r="AM549" i="20"/>
  <c r="AM1736" i="19"/>
  <c r="BC549" i="20"/>
  <c r="BC1736" i="19"/>
  <c r="I550" i="20"/>
  <c r="I1737" i="19"/>
  <c r="AO550" i="20"/>
  <c r="AO1737" i="19"/>
  <c r="BE550" i="20"/>
  <c r="BE1737" i="19"/>
  <c r="K551" i="20"/>
  <c r="K1738" i="19"/>
  <c r="AA551" i="20"/>
  <c r="AA1738" i="19"/>
  <c r="BG551" i="20"/>
  <c r="BG1738" i="19"/>
  <c r="M552" i="20"/>
  <c r="M1739" i="19"/>
  <c r="AS552" i="20"/>
  <c r="AS1739" i="19"/>
  <c r="BY552" i="20"/>
  <c r="BY1739" i="19"/>
  <c r="AE553" i="20"/>
  <c r="AE1740" i="19"/>
  <c r="AU553" i="20"/>
  <c r="AU1740" i="19"/>
  <c r="CA553" i="20"/>
  <c r="CA1740" i="19"/>
  <c r="AM554" i="20"/>
  <c r="AM1741" i="19"/>
  <c r="BH554" i="20"/>
  <c r="BH1741" i="19"/>
  <c r="Y555" i="20"/>
  <c r="Y1742" i="19"/>
  <c r="BO555" i="20"/>
  <c r="BO1742" i="19"/>
  <c r="K556" i="20"/>
  <c r="K1743" i="19"/>
  <c r="BA556" i="20"/>
  <c r="BA1743" i="19"/>
  <c r="BW556" i="20"/>
  <c r="BW1743" i="19"/>
  <c r="AM557" i="20"/>
  <c r="AM1744" i="19"/>
  <c r="CD557" i="20"/>
  <c r="CD1744" i="19"/>
  <c r="AU558" i="20"/>
  <c r="AU1745" i="19"/>
  <c r="BP558" i="20"/>
  <c r="BP1745" i="19"/>
  <c r="AG559" i="20"/>
  <c r="AG1746" i="19"/>
  <c r="BB559" i="20"/>
  <c r="BB1746" i="19"/>
  <c r="S560" i="20"/>
  <c r="S1747" i="19"/>
  <c r="BO560" i="20"/>
  <c r="BO1747" i="19"/>
  <c r="AM562" i="20"/>
  <c r="AM1749" i="19"/>
  <c r="K564" i="20"/>
  <c r="K1751" i="19"/>
  <c r="BI565" i="20"/>
  <c r="BI1752" i="19"/>
  <c r="AU566" i="20"/>
  <c r="AU1753" i="19"/>
  <c r="BP570" i="20"/>
  <c r="BP1757" i="19"/>
  <c r="L574" i="20"/>
  <c r="L1761" i="19"/>
  <c r="BD580" i="20"/>
  <c r="BD1767" i="19"/>
  <c r="Q543" i="20"/>
  <c r="Q1730" i="19"/>
  <c r="AW543" i="20"/>
  <c r="AW1730" i="19"/>
  <c r="BM543" i="20"/>
  <c r="BM1730" i="19"/>
  <c r="S544" i="20"/>
  <c r="S1731" i="19"/>
  <c r="AY544" i="20"/>
  <c r="AY1731" i="19"/>
  <c r="E545" i="20"/>
  <c r="E1732" i="19"/>
  <c r="U545" i="20"/>
  <c r="U1732" i="19"/>
  <c r="BA545" i="20"/>
  <c r="BA1732" i="19"/>
  <c r="G546" i="20"/>
  <c r="G1733" i="19"/>
  <c r="BS546" i="20"/>
  <c r="BS1733" i="19"/>
  <c r="AU550" i="20"/>
  <c r="AU1737" i="19"/>
  <c r="BK550" i="20"/>
  <c r="BK1737" i="19"/>
  <c r="Q551" i="20"/>
  <c r="Q1738" i="19"/>
  <c r="AG551" i="20"/>
  <c r="AG1738" i="19"/>
  <c r="BM551" i="20"/>
  <c r="BM1738" i="19"/>
  <c r="S552" i="20"/>
  <c r="S1739" i="19"/>
  <c r="AY552" i="20"/>
  <c r="AY1739" i="19"/>
  <c r="E553" i="20"/>
  <c r="E1740" i="19"/>
  <c r="U553" i="20"/>
  <c r="U1740" i="19"/>
  <c r="BA553" i="20"/>
  <c r="BA1740" i="19"/>
  <c r="BQ553" i="20"/>
  <c r="BQ1740" i="19"/>
  <c r="Y554" i="20"/>
  <c r="Y1741" i="19"/>
  <c r="BP554" i="20"/>
  <c r="BP1741" i="19"/>
  <c r="K555" i="20"/>
  <c r="K1742" i="19"/>
  <c r="BB555" i="20"/>
  <c r="BB1742" i="19"/>
  <c r="BW555" i="20"/>
  <c r="BW1742" i="19"/>
  <c r="AN556" i="20"/>
  <c r="AN1743" i="19"/>
  <c r="BI556" i="20"/>
  <c r="BI1743" i="19"/>
  <c r="Z557" i="20"/>
  <c r="Z1744" i="19"/>
  <c r="AU557" i="20"/>
  <c r="AU1744" i="19"/>
  <c r="L558" i="20"/>
  <c r="L1745" i="19"/>
  <c r="AG558" i="20"/>
  <c r="AG1745" i="19"/>
  <c r="BX558" i="20"/>
  <c r="BX1745" i="19"/>
  <c r="AO559" i="20"/>
  <c r="AO1746" i="19"/>
  <c r="BJ559" i="20"/>
  <c r="BJ1746" i="19"/>
  <c r="AE560" i="20"/>
  <c r="AE1747" i="19"/>
  <c r="M561" i="20"/>
  <c r="M1748" i="19"/>
  <c r="BY561" i="20"/>
  <c r="BY1748" i="19"/>
  <c r="AW563" i="20"/>
  <c r="AW1750" i="19"/>
  <c r="AI564" i="20"/>
  <c r="AI1751" i="19"/>
  <c r="G566" i="20"/>
  <c r="G1753" i="19"/>
  <c r="BL568" i="20"/>
  <c r="BL1755" i="19"/>
  <c r="H572" i="20"/>
  <c r="H1759" i="19"/>
  <c r="AD575" i="20"/>
  <c r="AD1762" i="19"/>
  <c r="BV581" i="20"/>
  <c r="BV1768" i="19"/>
  <c r="P544" i="20"/>
  <c r="P1731" i="19"/>
  <c r="AV544" i="20"/>
  <c r="AV1731" i="19"/>
  <c r="BL544" i="20"/>
  <c r="BL1731" i="19"/>
  <c r="R545" i="20"/>
  <c r="R1732" i="19"/>
  <c r="AX545" i="20"/>
  <c r="AX1732" i="19"/>
  <c r="CD545" i="20"/>
  <c r="CD1732" i="19"/>
  <c r="AJ546" i="20"/>
  <c r="AJ1733" i="19"/>
  <c r="AZ546" i="20"/>
  <c r="AZ1733" i="19"/>
  <c r="F547" i="20"/>
  <c r="F1734" i="19"/>
  <c r="V547" i="20"/>
  <c r="V1734" i="19"/>
  <c r="BB547" i="20"/>
  <c r="BB1734" i="19"/>
  <c r="H548" i="20"/>
  <c r="H1735" i="19"/>
  <c r="X548" i="20"/>
  <c r="X1735" i="19"/>
  <c r="BD548" i="20"/>
  <c r="BD1735" i="19"/>
  <c r="J549" i="20"/>
  <c r="J1736" i="19"/>
  <c r="AP549" i="20"/>
  <c r="AP1736" i="19"/>
  <c r="BF549" i="20"/>
  <c r="BF1736" i="19"/>
  <c r="L550" i="20"/>
  <c r="L1737" i="19"/>
  <c r="AR550" i="20"/>
  <c r="AR1737" i="19"/>
  <c r="BX550" i="20"/>
  <c r="BX1737" i="19"/>
  <c r="N551" i="20"/>
  <c r="N1738" i="19"/>
  <c r="AT551" i="20"/>
  <c r="AT1738" i="19"/>
  <c r="BZ551" i="20"/>
  <c r="BZ1738" i="19"/>
  <c r="P552" i="20"/>
  <c r="P1739" i="19"/>
  <c r="AV552" i="20"/>
  <c r="AV1739" i="19"/>
  <c r="BL552" i="20"/>
  <c r="BL1739" i="19"/>
  <c r="AH553" i="20"/>
  <c r="AH1740" i="19"/>
  <c r="AX553" i="20"/>
  <c r="AX1740" i="19"/>
  <c r="CD553" i="20"/>
  <c r="CD1740" i="19"/>
  <c r="U554" i="20"/>
  <c r="U1741" i="19"/>
  <c r="BL554" i="20"/>
  <c r="BL1741" i="19"/>
  <c r="G555" i="20"/>
  <c r="G1742" i="19"/>
  <c r="AX555" i="20"/>
  <c r="AX1742" i="19"/>
  <c r="O556" i="20"/>
  <c r="O1743" i="19"/>
  <c r="AJ556" i="20"/>
  <c r="AJ1743" i="19"/>
  <c r="CA556" i="20"/>
  <c r="CA1743" i="19"/>
  <c r="V557" i="20"/>
  <c r="V1744" i="19"/>
  <c r="BM557" i="20"/>
  <c r="BM1744" i="19"/>
  <c r="H558" i="20"/>
  <c r="H1745" i="19"/>
  <c r="AY558" i="20"/>
  <c r="AY1745" i="19"/>
  <c r="BT558" i="20"/>
  <c r="BT1745" i="19"/>
  <c r="AK559" i="20"/>
  <c r="AK1746" i="19"/>
  <c r="CA559" i="20"/>
  <c r="CA1746" i="19"/>
  <c r="Y560" i="20"/>
  <c r="Y1747" i="19"/>
  <c r="BM561" i="20"/>
  <c r="BM1748" i="19"/>
  <c r="AK563" i="20"/>
  <c r="AK1750" i="19"/>
  <c r="W564" i="20"/>
  <c r="W1751" i="19"/>
  <c r="BU565" i="20"/>
  <c r="BU1752" i="19"/>
  <c r="BG566" i="20"/>
  <c r="BG1753" i="19"/>
  <c r="AL571" i="20"/>
  <c r="AL1758" i="19"/>
  <c r="CD577" i="20"/>
  <c r="CD1764" i="19"/>
  <c r="Z581" i="20"/>
  <c r="Z1768" i="19"/>
  <c r="AD554" i="20"/>
  <c r="AD1741" i="19"/>
  <c r="AT554" i="20"/>
  <c r="AT1741" i="19"/>
  <c r="BZ554" i="20"/>
  <c r="BZ1741" i="19"/>
  <c r="P555" i="20"/>
  <c r="P1742" i="19"/>
  <c r="AV555" i="20"/>
  <c r="AV1742" i="19"/>
  <c r="CB555" i="20"/>
  <c r="CB1742" i="19"/>
  <c r="R556" i="20"/>
  <c r="R1743" i="19"/>
  <c r="AX556" i="20"/>
  <c r="AX1743" i="19"/>
  <c r="CD556" i="20"/>
  <c r="CD1743" i="19"/>
  <c r="AJ557" i="20"/>
  <c r="AJ1744" i="19"/>
  <c r="AZ557" i="20"/>
  <c r="AZ1744" i="19"/>
  <c r="F558" i="20"/>
  <c r="F1745" i="19"/>
  <c r="V558" i="20"/>
  <c r="V1745" i="19"/>
  <c r="BB558" i="20"/>
  <c r="BB1745" i="19"/>
  <c r="H559" i="20"/>
  <c r="H1746" i="19"/>
  <c r="X559" i="20"/>
  <c r="X1746" i="19"/>
  <c r="BD559" i="20"/>
  <c r="BD1746" i="19"/>
  <c r="J560" i="20"/>
  <c r="J1747" i="19"/>
  <c r="AP560" i="20"/>
  <c r="AP1747" i="19"/>
  <c r="BF560" i="20"/>
  <c r="BF1747" i="19"/>
  <c r="L561" i="20"/>
  <c r="L1748" i="19"/>
  <c r="AR561" i="20"/>
  <c r="AR1748" i="19"/>
  <c r="BH561" i="20"/>
  <c r="BH1748" i="19"/>
  <c r="N562" i="20"/>
  <c r="N1749" i="19"/>
  <c r="AD562" i="20"/>
  <c r="AD1749" i="19"/>
  <c r="BJ562" i="20"/>
  <c r="BJ1749" i="19"/>
  <c r="P563" i="20"/>
  <c r="P1750" i="19"/>
  <c r="AV563" i="20"/>
  <c r="AV1750" i="19"/>
  <c r="CB563" i="20"/>
  <c r="CB1750" i="19"/>
  <c r="R564" i="20"/>
  <c r="R1751" i="19"/>
  <c r="AX564" i="20"/>
  <c r="AX1751" i="19"/>
  <c r="BN564" i="20"/>
  <c r="BN1751" i="19"/>
  <c r="T565" i="20"/>
  <c r="T1752" i="19"/>
  <c r="AZ565" i="20"/>
  <c r="AZ1752" i="19"/>
  <c r="BP565" i="20"/>
  <c r="BP1752" i="19"/>
  <c r="V566" i="20"/>
  <c r="V1753" i="19"/>
  <c r="BB566" i="20"/>
  <c r="BB1753" i="19"/>
  <c r="BR566" i="20"/>
  <c r="BR1753" i="19"/>
  <c r="AB567" i="20"/>
  <c r="AB1754" i="19"/>
  <c r="BH568" i="20"/>
  <c r="BH1755" i="19"/>
  <c r="AT569" i="20"/>
  <c r="AT1756" i="19"/>
  <c r="R571" i="20"/>
  <c r="R1758" i="19"/>
  <c r="CD571" i="20"/>
  <c r="CD1758" i="19"/>
  <c r="BB573" i="20"/>
  <c r="BB1760" i="19"/>
  <c r="AN574" i="20"/>
  <c r="AN1761" i="19"/>
  <c r="L576" i="20"/>
  <c r="L1763" i="19"/>
  <c r="BX576" i="20"/>
  <c r="BX1763" i="19"/>
  <c r="AV578" i="20"/>
  <c r="AV1765" i="19"/>
  <c r="T580" i="20"/>
  <c r="T1767" i="19"/>
  <c r="F581" i="20"/>
  <c r="F1768" i="19"/>
  <c r="Y583" i="20"/>
  <c r="Y1770" i="19"/>
  <c r="BY585" i="20"/>
  <c r="BY1772" i="19"/>
  <c r="AB560" i="20"/>
  <c r="AB1747" i="19"/>
  <c r="AR560" i="20"/>
  <c r="AR1747" i="19"/>
  <c r="BX560" i="20"/>
  <c r="BX1747" i="19"/>
  <c r="AD561" i="20"/>
  <c r="AD1748" i="19"/>
  <c r="AT561" i="20"/>
  <c r="AT1748" i="19"/>
  <c r="BZ561" i="20"/>
  <c r="BZ1748" i="19"/>
  <c r="AF562" i="20"/>
  <c r="AF1749" i="19"/>
  <c r="AV562" i="20"/>
  <c r="AV1749" i="19"/>
  <c r="CB562" i="20"/>
  <c r="CB1749" i="19"/>
  <c r="AH563" i="20"/>
  <c r="AH1750" i="19"/>
  <c r="BN563" i="20"/>
  <c r="BN1750" i="19"/>
  <c r="CD563" i="20"/>
  <c r="CD1750" i="19"/>
  <c r="AJ564" i="20"/>
  <c r="AJ1751" i="19"/>
  <c r="BP564" i="20"/>
  <c r="BP1751" i="19"/>
  <c r="F565" i="20"/>
  <c r="F1752" i="19"/>
  <c r="AL565" i="20"/>
  <c r="AL1752" i="19"/>
  <c r="BB565" i="20"/>
  <c r="BB1752" i="19"/>
  <c r="H566" i="20"/>
  <c r="H1753" i="19"/>
  <c r="AN566" i="20"/>
  <c r="AN1753" i="19"/>
  <c r="BD566" i="20"/>
  <c r="BD1753" i="19"/>
  <c r="J567" i="20"/>
  <c r="J1754" i="19"/>
  <c r="AF567" i="20"/>
  <c r="AF1754" i="19"/>
  <c r="BP568" i="20"/>
  <c r="BP1755" i="19"/>
  <c r="AN570" i="20"/>
  <c r="AN1757" i="19"/>
  <c r="Z571" i="20"/>
  <c r="Z1758" i="19"/>
  <c r="BX572" i="20"/>
  <c r="BX1759" i="19"/>
  <c r="BJ573" i="20"/>
  <c r="BJ1760" i="19"/>
  <c r="AH575" i="20"/>
  <c r="AH1762" i="19"/>
  <c r="T576" i="20"/>
  <c r="T1763" i="19"/>
  <c r="BR577" i="20"/>
  <c r="BR1764" i="19"/>
  <c r="BD578" i="20"/>
  <c r="BD1765" i="19"/>
  <c r="AP579" i="20"/>
  <c r="AP1766" i="19"/>
  <c r="N581" i="20"/>
  <c r="N1768" i="19"/>
  <c r="BZ581" i="20"/>
  <c r="BZ1768" i="19"/>
  <c r="AE586" i="20"/>
  <c r="AE1773" i="19"/>
  <c r="W592" i="20"/>
  <c r="W1779" i="19"/>
  <c r="BI560" i="20"/>
  <c r="BI1747" i="19"/>
  <c r="O561" i="20"/>
  <c r="O1748" i="19"/>
  <c r="AE561" i="20"/>
  <c r="AE1748" i="19"/>
  <c r="BK561" i="20"/>
  <c r="BK1748" i="19"/>
  <c r="Q562" i="20"/>
  <c r="Q1749" i="19"/>
  <c r="AG562" i="20"/>
  <c r="AG1749" i="19"/>
  <c r="BM562" i="20"/>
  <c r="BM1749" i="19"/>
  <c r="S563" i="20"/>
  <c r="S1750" i="19"/>
  <c r="AI563" i="20"/>
  <c r="AI1750" i="19"/>
  <c r="BO563" i="20"/>
  <c r="BO1750" i="19"/>
  <c r="U564" i="20"/>
  <c r="U1751" i="19"/>
  <c r="BA564" i="20"/>
  <c r="BA1751" i="19"/>
  <c r="G565" i="20"/>
  <c r="G1752" i="19"/>
  <c r="W565" i="20"/>
  <c r="W1752" i="19"/>
  <c r="BC565" i="20"/>
  <c r="BC1752" i="19"/>
  <c r="BS565" i="20"/>
  <c r="BS1752" i="19"/>
  <c r="Y566" i="20"/>
  <c r="Y1753" i="19"/>
  <c r="AO566" i="20"/>
  <c r="AO1753" i="19"/>
  <c r="BU566" i="20"/>
  <c r="BU1753" i="19"/>
  <c r="AH567" i="20"/>
  <c r="AH1754" i="19"/>
  <c r="H568" i="20"/>
  <c r="H1755" i="19"/>
  <c r="BF569" i="20"/>
  <c r="BF1756" i="19"/>
  <c r="AD571" i="20"/>
  <c r="AD1758" i="19"/>
  <c r="P572" i="20"/>
  <c r="P1759" i="19"/>
  <c r="BN573" i="20"/>
  <c r="BN1760" i="19"/>
  <c r="AL575" i="20"/>
  <c r="AL1762" i="19"/>
  <c r="X576" i="20"/>
  <c r="X1763" i="19"/>
  <c r="BV577" i="20"/>
  <c r="BV1764" i="19"/>
  <c r="BH578" i="20"/>
  <c r="BH1765" i="19"/>
  <c r="AF580" i="20"/>
  <c r="AF1767" i="19"/>
  <c r="R581" i="20"/>
  <c r="R1768" i="19"/>
  <c r="AW583" i="20"/>
  <c r="AW1770" i="19"/>
  <c r="AY593" i="20"/>
  <c r="AY1780" i="19"/>
  <c r="AC567" i="20"/>
  <c r="AC1754" i="19"/>
  <c r="BI567" i="20"/>
  <c r="BI1754" i="19"/>
  <c r="BY567" i="20"/>
  <c r="BY1754" i="19"/>
  <c r="AE568" i="20"/>
  <c r="AE1755" i="19"/>
  <c r="AU568" i="20"/>
  <c r="AU1755" i="19"/>
  <c r="CA568" i="20"/>
  <c r="CA1755" i="19"/>
  <c r="Q569" i="20"/>
  <c r="Q1756" i="19"/>
  <c r="AW569" i="20"/>
  <c r="AW1756" i="19"/>
  <c r="BM569" i="20"/>
  <c r="BM1756" i="19"/>
  <c r="S570" i="20"/>
  <c r="S1757" i="19"/>
  <c r="AY570" i="20"/>
  <c r="AY1757" i="19"/>
  <c r="BO570" i="20"/>
  <c r="BO1757" i="19"/>
  <c r="U571" i="20"/>
  <c r="U1758" i="19"/>
  <c r="BA571" i="20"/>
  <c r="BA1758" i="19"/>
  <c r="G572" i="20"/>
  <c r="G1759" i="19"/>
  <c r="AM572" i="20"/>
  <c r="AM1759" i="19"/>
  <c r="BC572" i="20"/>
  <c r="BC1759" i="19"/>
  <c r="I573" i="20"/>
  <c r="I1760" i="19"/>
  <c r="AO573" i="20"/>
  <c r="AO1760" i="19"/>
  <c r="BE573" i="20"/>
  <c r="BE1760" i="19"/>
  <c r="K574" i="20"/>
  <c r="K1761" i="19"/>
  <c r="AA574" i="20"/>
  <c r="AA1761" i="19"/>
  <c r="BG574" i="20"/>
  <c r="BG1761" i="19"/>
  <c r="M575" i="20"/>
  <c r="M1762" i="19"/>
  <c r="AC575" i="20"/>
  <c r="AC1762" i="19"/>
  <c r="BI575" i="20"/>
  <c r="BI1762" i="19"/>
  <c r="BY575" i="20"/>
  <c r="BY1762" i="19"/>
  <c r="AE576" i="20"/>
  <c r="AE1763" i="19"/>
  <c r="BK576" i="20"/>
  <c r="BK1763" i="19"/>
  <c r="Q577" i="20"/>
  <c r="Q1764" i="19"/>
  <c r="AG577" i="20"/>
  <c r="AG1764" i="19"/>
  <c r="BM577" i="20"/>
  <c r="BM1764" i="19"/>
  <c r="AI578" i="20"/>
  <c r="AI1765" i="19"/>
  <c r="AY578" i="20"/>
  <c r="AY1765" i="19"/>
  <c r="E579" i="20"/>
  <c r="E1766" i="19"/>
  <c r="U579" i="20"/>
  <c r="U1766" i="19"/>
  <c r="BA579" i="20"/>
  <c r="BA1766" i="19"/>
  <c r="BQ579" i="20"/>
  <c r="BQ1766" i="19"/>
  <c r="G580" i="20"/>
  <c r="G1767" i="19"/>
  <c r="AM580" i="20"/>
  <c r="AM1767" i="19"/>
  <c r="BC580" i="20"/>
  <c r="BC1767" i="19"/>
  <c r="BS580" i="20"/>
  <c r="BS1767" i="19"/>
  <c r="Y581" i="20"/>
  <c r="Y1768" i="19"/>
  <c r="AO581" i="20"/>
  <c r="AO1768" i="19"/>
  <c r="BU581" i="20"/>
  <c r="BU1768" i="19"/>
  <c r="N582" i="20"/>
  <c r="N1769" i="19"/>
  <c r="BZ582" i="20"/>
  <c r="BZ1769" i="19"/>
  <c r="AF583" i="20"/>
  <c r="AF1770" i="19"/>
  <c r="BL583" i="20"/>
  <c r="BL1770" i="19"/>
  <c r="Y585" i="20"/>
  <c r="Y1772" i="19"/>
  <c r="K586" i="20"/>
  <c r="K1773" i="19"/>
  <c r="BI587" i="20"/>
  <c r="BI1774" i="19"/>
  <c r="CA588" i="20"/>
  <c r="CA1775" i="19"/>
  <c r="AO596" i="20"/>
  <c r="AO1783" i="19"/>
  <c r="AA567" i="20"/>
  <c r="AA1754" i="19"/>
  <c r="BG567" i="20"/>
  <c r="BG1754" i="19"/>
  <c r="M568" i="20"/>
  <c r="M1755" i="19"/>
  <c r="AC568" i="20"/>
  <c r="AC1755" i="19"/>
  <c r="BI568" i="20"/>
  <c r="BI1755" i="19"/>
  <c r="BY568" i="20"/>
  <c r="BY1755" i="19"/>
  <c r="O569" i="20"/>
  <c r="O1756" i="19"/>
  <c r="AU569" i="20"/>
  <c r="AU1756" i="19"/>
  <c r="CA569" i="20"/>
  <c r="CA1756" i="19"/>
  <c r="AG570" i="20"/>
  <c r="AG1757" i="19"/>
  <c r="AW570" i="20"/>
  <c r="AW1757" i="19"/>
  <c r="CC570" i="20"/>
  <c r="CC1757" i="19"/>
  <c r="AI571" i="20"/>
  <c r="AI1758" i="19"/>
  <c r="AY571" i="20"/>
  <c r="AY1758" i="19"/>
  <c r="E572" i="20"/>
  <c r="E1759" i="19"/>
  <c r="U572" i="20"/>
  <c r="U1759" i="19"/>
  <c r="BA572" i="20"/>
  <c r="BA1759" i="19"/>
  <c r="G573" i="20"/>
  <c r="G1760" i="19"/>
  <c r="W573" i="20"/>
  <c r="W1760" i="19"/>
  <c r="BC573" i="20"/>
  <c r="BC1760" i="19"/>
  <c r="BS573" i="20"/>
  <c r="BS1760" i="19"/>
  <c r="Y574" i="20"/>
  <c r="Y1761" i="19"/>
  <c r="BE574" i="20"/>
  <c r="BE1761" i="19"/>
  <c r="BU574" i="20"/>
  <c r="BU1761" i="19"/>
  <c r="AA575" i="20"/>
  <c r="AA1762" i="19"/>
  <c r="AQ575" i="20"/>
  <c r="AQ1762" i="19"/>
  <c r="BW575" i="20"/>
  <c r="BW1762" i="19"/>
  <c r="AC576" i="20"/>
  <c r="AC1763" i="19"/>
  <c r="AS576" i="20"/>
  <c r="AS1763" i="19"/>
  <c r="BY576" i="20"/>
  <c r="BY1763" i="19"/>
  <c r="O577" i="20"/>
  <c r="O1764" i="19"/>
  <c r="AU577" i="20"/>
  <c r="AU1764" i="19"/>
  <c r="CA577" i="20"/>
  <c r="CA1764" i="19"/>
  <c r="Q578" i="20"/>
  <c r="Q1765" i="19"/>
  <c r="AW578" i="20"/>
  <c r="AW1765" i="19"/>
  <c r="BM578" i="20"/>
  <c r="BM1765" i="19"/>
  <c r="S579" i="20"/>
  <c r="S1766" i="19"/>
  <c r="AI579" i="20"/>
  <c r="AI1766" i="19"/>
  <c r="BO579" i="20"/>
  <c r="BO1766" i="19"/>
  <c r="E580" i="20"/>
  <c r="E1767" i="19"/>
  <c r="AK580" i="20"/>
  <c r="AK1767" i="19"/>
  <c r="BA580" i="20"/>
  <c r="BA1767" i="19"/>
  <c r="G581" i="20"/>
  <c r="G1768" i="19"/>
  <c r="W581" i="20"/>
  <c r="W1768" i="19"/>
  <c r="BC581" i="20"/>
  <c r="BC1768" i="19"/>
  <c r="BS581" i="20"/>
  <c r="BS1768" i="19"/>
  <c r="AP582" i="20"/>
  <c r="AP1769" i="19"/>
  <c r="BV582" i="20"/>
  <c r="BV1769" i="19"/>
  <c r="BH583" i="20"/>
  <c r="BH1770" i="19"/>
  <c r="Q585" i="20"/>
  <c r="Q1772" i="19"/>
  <c r="CC585" i="20"/>
  <c r="CC1772" i="19"/>
  <c r="BA587" i="20"/>
  <c r="BA1774" i="19"/>
  <c r="BK588" i="20"/>
  <c r="BK1775" i="19"/>
  <c r="BC595" i="20"/>
  <c r="BC1782" i="19"/>
  <c r="AV567" i="20"/>
  <c r="AV1754" i="19"/>
  <c r="CB567" i="20"/>
  <c r="CB1754" i="19"/>
  <c r="AH568" i="20"/>
  <c r="AH1755" i="19"/>
  <c r="AX568" i="20"/>
  <c r="AX1755" i="19"/>
  <c r="CD568" i="20"/>
  <c r="CD1755" i="19"/>
  <c r="T569" i="20"/>
  <c r="T1756" i="19"/>
  <c r="AZ569" i="20"/>
  <c r="AZ1756" i="19"/>
  <c r="F570" i="20"/>
  <c r="F1757" i="19"/>
  <c r="V570" i="20"/>
  <c r="V1757" i="19"/>
  <c r="BB570" i="20"/>
  <c r="BB1757" i="19"/>
  <c r="BR570" i="20"/>
  <c r="BR1757" i="19"/>
  <c r="X571" i="20"/>
  <c r="X1758" i="19"/>
  <c r="BD571" i="20"/>
  <c r="BD1758" i="19"/>
  <c r="BT571" i="20"/>
  <c r="BT1758" i="19"/>
  <c r="Z572" i="20"/>
  <c r="Z1759" i="19"/>
  <c r="AP572" i="20"/>
  <c r="AP1759" i="19"/>
  <c r="BV572" i="20"/>
  <c r="BV1759" i="19"/>
  <c r="L573" i="20"/>
  <c r="L1760" i="19"/>
  <c r="AR573" i="20"/>
  <c r="AR1760" i="19"/>
  <c r="BH573" i="20"/>
  <c r="BH1760" i="19"/>
  <c r="N574" i="20"/>
  <c r="N1761" i="19"/>
  <c r="AT574" i="20"/>
  <c r="AT1761" i="19"/>
  <c r="BZ574" i="20"/>
  <c r="BZ1761" i="19"/>
  <c r="P575" i="20"/>
  <c r="P1762" i="19"/>
  <c r="AV575" i="20"/>
  <c r="AV1762" i="19"/>
  <c r="BL575" i="20"/>
  <c r="BL1762" i="19"/>
  <c r="R576" i="20"/>
  <c r="R1763" i="19"/>
  <c r="AX576" i="20"/>
  <c r="AX1763" i="19"/>
  <c r="CD576" i="20"/>
  <c r="CD1763" i="19"/>
  <c r="AJ577" i="20"/>
  <c r="AJ1764" i="19"/>
  <c r="AZ577" i="20"/>
  <c r="AZ1764" i="19"/>
  <c r="F578" i="20"/>
  <c r="F1765" i="19"/>
  <c r="V578" i="20"/>
  <c r="V1765" i="19"/>
  <c r="BB578" i="20"/>
  <c r="BB1765" i="19"/>
  <c r="BR578" i="20"/>
  <c r="BR1765" i="19"/>
  <c r="X579" i="20"/>
  <c r="X1766" i="19"/>
  <c r="AN579" i="20"/>
  <c r="AN1766" i="19"/>
  <c r="BT579" i="20"/>
  <c r="BT1766" i="19"/>
  <c r="Z580" i="20"/>
  <c r="Z1767" i="19"/>
  <c r="AP580" i="20"/>
  <c r="AP1767" i="19"/>
  <c r="BV580" i="20"/>
  <c r="BV1767" i="19"/>
  <c r="L581" i="20"/>
  <c r="L1768" i="19"/>
  <c r="AR581" i="20"/>
  <c r="AR1768" i="19"/>
  <c r="BH581" i="20"/>
  <c r="BH1768" i="19"/>
  <c r="S582" i="20"/>
  <c r="S1769" i="19"/>
  <c r="AY582" i="20"/>
  <c r="AY1769" i="19"/>
  <c r="AK583" i="20"/>
  <c r="AK1770" i="19"/>
  <c r="BQ583" i="20"/>
  <c r="BQ1770" i="19"/>
  <c r="AK585" i="20"/>
  <c r="AK1772" i="19"/>
  <c r="W586" i="20"/>
  <c r="W1773" i="19"/>
  <c r="BU587" i="20"/>
  <c r="BU1774" i="19"/>
  <c r="Y589" i="20"/>
  <c r="Y1776" i="19"/>
  <c r="BG597" i="20"/>
  <c r="BG1784" i="19"/>
  <c r="CB583" i="20"/>
  <c r="CB1770" i="19"/>
  <c r="AH584" i="20"/>
  <c r="AH1771" i="19"/>
  <c r="BN584" i="20"/>
  <c r="BN1771" i="19"/>
  <c r="T585" i="20"/>
  <c r="T1772" i="19"/>
  <c r="AZ585" i="20"/>
  <c r="AZ1772" i="19"/>
  <c r="BP585" i="20"/>
  <c r="BP1772" i="19"/>
  <c r="V586" i="20"/>
  <c r="V1773" i="19"/>
  <c r="BB586" i="20"/>
  <c r="BB1773" i="19"/>
  <c r="BR586" i="20"/>
  <c r="BR1773" i="19"/>
  <c r="X587" i="20"/>
  <c r="X1774" i="19"/>
  <c r="AN587" i="20"/>
  <c r="AN1774" i="19"/>
  <c r="BT587" i="20"/>
  <c r="BT1774" i="19"/>
  <c r="AK588" i="20"/>
  <c r="AK1775" i="19"/>
  <c r="BQ588" i="20"/>
  <c r="BQ1775" i="19"/>
  <c r="BC589" i="20"/>
  <c r="BC1776" i="19"/>
  <c r="O590" i="20"/>
  <c r="O1777" i="19"/>
  <c r="BM591" i="20"/>
  <c r="BM1778" i="19"/>
  <c r="BE592" i="20"/>
  <c r="BE1779" i="19"/>
  <c r="CA595" i="20"/>
  <c r="CA1782" i="19"/>
  <c r="AY597" i="20"/>
  <c r="AY1784" i="19"/>
  <c r="BK603" i="20"/>
  <c r="BK1790" i="19"/>
  <c r="T582" i="20"/>
  <c r="T1769" i="19"/>
  <c r="AZ582" i="20"/>
  <c r="AZ1769" i="19"/>
  <c r="BP582" i="20"/>
  <c r="BP1769" i="19"/>
  <c r="V583" i="20"/>
  <c r="V1770" i="19"/>
  <c r="BB583" i="20"/>
  <c r="BB1770" i="19"/>
  <c r="BR583" i="20"/>
  <c r="BR1770" i="19"/>
  <c r="X584" i="20"/>
  <c r="X1771" i="19"/>
  <c r="BD584" i="20"/>
  <c r="BD1771" i="19"/>
  <c r="BT584" i="20"/>
  <c r="BT1771" i="19"/>
  <c r="Z585" i="20"/>
  <c r="Z1772" i="19"/>
  <c r="AP585" i="20"/>
  <c r="AP1772" i="19"/>
  <c r="BV585" i="20"/>
  <c r="BV1772" i="19"/>
  <c r="AB586" i="20"/>
  <c r="AB1773" i="19"/>
  <c r="AR586" i="20"/>
  <c r="AR1773" i="19"/>
  <c r="BX586" i="20"/>
  <c r="BX1773" i="19"/>
  <c r="N587" i="20"/>
  <c r="N1774" i="19"/>
  <c r="AT587" i="20"/>
  <c r="AT1774" i="19"/>
  <c r="BJ587" i="20"/>
  <c r="BJ1774" i="19"/>
  <c r="Q588" i="20"/>
  <c r="Q1775" i="19"/>
  <c r="CC588" i="20"/>
  <c r="CC1775" i="19"/>
  <c r="BO589" i="20"/>
  <c r="BO1776" i="19"/>
  <c r="AM590" i="20"/>
  <c r="AM1777" i="19"/>
  <c r="K592" i="20"/>
  <c r="K1779" i="19"/>
  <c r="AA593" i="20"/>
  <c r="AA1780" i="19"/>
  <c r="AW596" i="20"/>
  <c r="AW1783" i="19"/>
  <c r="U598" i="20"/>
  <c r="U1785" i="19"/>
  <c r="M582" i="20"/>
  <c r="M1769" i="19"/>
  <c r="AC582" i="20"/>
  <c r="AC1769" i="19"/>
  <c r="BI582" i="20"/>
  <c r="BI1769" i="19"/>
  <c r="O583" i="20"/>
  <c r="O1770" i="19"/>
  <c r="AE583" i="20"/>
  <c r="AE1770" i="19"/>
  <c r="BK583" i="20"/>
  <c r="BK1770" i="19"/>
  <c r="CA583" i="20"/>
  <c r="CA1770" i="19"/>
  <c r="AG584" i="20"/>
  <c r="AG1771" i="19"/>
  <c r="BM584" i="20"/>
  <c r="BM1771" i="19"/>
  <c r="S585" i="20"/>
  <c r="S1772" i="19"/>
  <c r="AI585" i="20"/>
  <c r="AI1772" i="19"/>
  <c r="BO585" i="20"/>
  <c r="BO1772" i="19"/>
  <c r="U586" i="20"/>
  <c r="U1773" i="19"/>
  <c r="AK586" i="20"/>
  <c r="AK1773" i="19"/>
  <c r="BQ586" i="20"/>
  <c r="BQ1773" i="19"/>
  <c r="W587" i="20"/>
  <c r="W1774" i="19"/>
  <c r="BC587" i="20"/>
  <c r="BC1774" i="19"/>
  <c r="BS587" i="20"/>
  <c r="BS1774" i="19"/>
  <c r="AI588" i="20"/>
  <c r="AI1775" i="19"/>
  <c r="BO588" i="20"/>
  <c r="BO1775" i="19"/>
  <c r="BA589" i="20"/>
  <c r="BA1776" i="19"/>
  <c r="K590" i="20"/>
  <c r="K1777" i="19"/>
  <c r="BW590" i="20"/>
  <c r="BW1777" i="19"/>
  <c r="AW592" i="20"/>
  <c r="AW1779" i="19"/>
  <c r="U594" i="20"/>
  <c r="U1781" i="19"/>
  <c r="AQ597" i="20"/>
  <c r="AQ1784" i="19"/>
  <c r="BY602" i="20"/>
  <c r="BY1789" i="19"/>
  <c r="Z588" i="20"/>
  <c r="Z1775" i="19"/>
  <c r="BF588" i="20"/>
  <c r="BF1775" i="19"/>
  <c r="BV588" i="20"/>
  <c r="BV1775" i="19"/>
  <c r="AB589" i="20"/>
  <c r="AB1776" i="19"/>
  <c r="AR589" i="20"/>
  <c r="AR1776" i="19"/>
  <c r="BH589" i="20"/>
  <c r="BH1776" i="19"/>
  <c r="N590" i="20"/>
  <c r="N1777" i="19"/>
  <c r="AD590" i="20"/>
  <c r="AD1777" i="19"/>
  <c r="BJ590" i="20"/>
  <c r="BJ1777" i="19"/>
  <c r="BZ590" i="20"/>
  <c r="BZ1777" i="19"/>
  <c r="AF591" i="20"/>
  <c r="AF1778" i="19"/>
  <c r="BL591" i="20"/>
  <c r="BL1778" i="19"/>
  <c r="CB591" i="20"/>
  <c r="CB1778" i="19"/>
  <c r="AH592" i="20"/>
  <c r="AH1779" i="19"/>
  <c r="BC592" i="20"/>
  <c r="BC1779" i="19"/>
  <c r="I593" i="20"/>
  <c r="I1780" i="19"/>
  <c r="BU593" i="20"/>
  <c r="BU1780" i="19"/>
  <c r="AA594" i="20"/>
  <c r="AA1781" i="19"/>
  <c r="M595" i="20"/>
  <c r="M1782" i="19"/>
  <c r="AS595" i="20"/>
  <c r="AS1782" i="19"/>
  <c r="AE596" i="20"/>
  <c r="AE1783" i="19"/>
  <c r="BK596" i="20"/>
  <c r="BK1783" i="19"/>
  <c r="AW597" i="20"/>
  <c r="AW1784" i="19"/>
  <c r="CC597" i="20"/>
  <c r="CC1784" i="19"/>
  <c r="BO598" i="20"/>
  <c r="BO1785" i="19"/>
  <c r="U599" i="20"/>
  <c r="U1786" i="19"/>
  <c r="I600" i="20"/>
  <c r="I1787" i="19"/>
  <c r="AU603" i="20"/>
  <c r="AU1790" i="19"/>
  <c r="AF588" i="20"/>
  <c r="AF1775" i="19"/>
  <c r="AV588" i="20"/>
  <c r="AV1775" i="19"/>
  <c r="BL588" i="20"/>
  <c r="BL1775" i="19"/>
  <c r="R589" i="20"/>
  <c r="R1776" i="19"/>
  <c r="AX589" i="20"/>
  <c r="AX1776" i="19"/>
  <c r="CD589" i="20"/>
  <c r="CD1776" i="19"/>
  <c r="T590" i="20"/>
  <c r="T1777" i="19"/>
  <c r="AZ590" i="20"/>
  <c r="AZ1777" i="19"/>
  <c r="BP590" i="20"/>
  <c r="BP1777" i="19"/>
  <c r="V591" i="20"/>
  <c r="V1778" i="19"/>
  <c r="BB591" i="20"/>
  <c r="BB1778" i="19"/>
  <c r="H592" i="20"/>
  <c r="H1779" i="19"/>
  <c r="X592" i="20"/>
  <c r="X1779" i="19"/>
  <c r="BO592" i="20"/>
  <c r="BO1779" i="19"/>
  <c r="U593" i="20"/>
  <c r="U1780" i="19"/>
  <c r="BA593" i="20"/>
  <c r="BA1780" i="19"/>
  <c r="AM594" i="20"/>
  <c r="AM1781" i="19"/>
  <c r="BS594" i="20"/>
  <c r="BS1781" i="19"/>
  <c r="BE595" i="20"/>
  <c r="BE1782" i="19"/>
  <c r="K596" i="20"/>
  <c r="K1783" i="19"/>
  <c r="AQ596" i="20"/>
  <c r="AQ1783" i="19"/>
  <c r="AC597" i="20"/>
  <c r="AC1784" i="19"/>
  <c r="BI597" i="20"/>
  <c r="BI1784" i="19"/>
  <c r="AU598" i="20"/>
  <c r="AU1785" i="19"/>
  <c r="AG599" i="20"/>
  <c r="AG1786" i="19"/>
  <c r="AF600" i="20"/>
  <c r="AF1787" i="19"/>
  <c r="CD601" i="20"/>
  <c r="CD1788" i="19"/>
  <c r="I590" i="20"/>
  <c r="I1777" i="19"/>
  <c r="AO590" i="20"/>
  <c r="AO1777" i="19"/>
  <c r="BE590" i="20"/>
  <c r="BE1777" i="19"/>
  <c r="K591" i="20"/>
  <c r="K1778" i="19"/>
  <c r="AA591" i="20"/>
  <c r="AA1778" i="19"/>
  <c r="BG591" i="20"/>
  <c r="BG1778" i="19"/>
  <c r="BW591" i="20"/>
  <c r="BW1778" i="19"/>
  <c r="AC592" i="20"/>
  <c r="AC1779" i="19"/>
  <c r="BY592" i="20"/>
  <c r="BY1779" i="19"/>
  <c r="AE593" i="20"/>
  <c r="AE1780" i="19"/>
  <c r="Q594" i="20"/>
  <c r="Q1781" i="19"/>
  <c r="AW594" i="20"/>
  <c r="AW1781" i="19"/>
  <c r="AI595" i="20"/>
  <c r="AI1782" i="19"/>
  <c r="BO595" i="20"/>
  <c r="BO1782" i="19"/>
  <c r="U596" i="20"/>
  <c r="U1783" i="19"/>
  <c r="G597" i="20"/>
  <c r="G1784" i="19"/>
  <c r="BS597" i="20"/>
  <c r="BS1784" i="19"/>
  <c r="Y598" i="20"/>
  <c r="Y1785" i="19"/>
  <c r="BE598" i="20"/>
  <c r="BE1785" i="19"/>
  <c r="AQ599" i="20"/>
  <c r="AQ1786" i="19"/>
  <c r="BW599" i="20"/>
  <c r="BW1786" i="19"/>
  <c r="AV602" i="20"/>
  <c r="AV1789" i="19"/>
  <c r="BB592" i="20"/>
  <c r="BB1779" i="19"/>
  <c r="H593" i="20"/>
  <c r="H1780" i="19"/>
  <c r="X593" i="20"/>
  <c r="X1780" i="19"/>
  <c r="BD593" i="20"/>
  <c r="BD1780" i="19"/>
  <c r="BT593" i="20"/>
  <c r="BT1780" i="19"/>
  <c r="Z594" i="20"/>
  <c r="Z1781" i="19"/>
  <c r="AP594" i="20"/>
  <c r="AP1781" i="19"/>
  <c r="BV594" i="20"/>
  <c r="BV1781" i="19"/>
  <c r="L595" i="20"/>
  <c r="L1782" i="19"/>
  <c r="AR595" i="20"/>
  <c r="AR1782" i="19"/>
  <c r="BH595" i="20"/>
  <c r="BH1782" i="19"/>
  <c r="BX595" i="20"/>
  <c r="BX1782" i="19"/>
  <c r="AD596" i="20"/>
  <c r="AD1783" i="19"/>
  <c r="AT596" i="20"/>
  <c r="AT1783" i="19"/>
  <c r="BZ596" i="20"/>
  <c r="BZ1783" i="19"/>
  <c r="P597" i="20"/>
  <c r="P1784" i="19"/>
  <c r="AV597" i="20"/>
  <c r="AV1784" i="19"/>
  <c r="CB597" i="20"/>
  <c r="CB1784" i="19"/>
  <c r="R598" i="20"/>
  <c r="R1785" i="19"/>
  <c r="AX598" i="20"/>
  <c r="AX1785" i="19"/>
  <c r="CD598" i="20"/>
  <c r="CD1785" i="19"/>
  <c r="T599" i="20"/>
  <c r="T1786" i="19"/>
  <c r="AZ599" i="20"/>
  <c r="AZ1786" i="19"/>
  <c r="BP599" i="20"/>
  <c r="BP1786" i="19"/>
  <c r="AR600" i="20"/>
  <c r="AR1787" i="19"/>
  <c r="AD601" i="20"/>
  <c r="AD1788" i="19"/>
  <c r="AM603" i="20"/>
  <c r="AM1790" i="19"/>
  <c r="AV592" i="20"/>
  <c r="AV1779" i="19"/>
  <c r="CB592" i="20"/>
  <c r="CB1779" i="19"/>
  <c r="R593" i="20"/>
  <c r="R1780" i="19"/>
  <c r="AX593" i="20"/>
  <c r="AX1780" i="19"/>
  <c r="BN593" i="20"/>
  <c r="BN1780" i="19"/>
  <c r="T594" i="20"/>
  <c r="T1781" i="19"/>
  <c r="AZ594" i="20"/>
  <c r="AZ1781" i="19"/>
  <c r="F595" i="20"/>
  <c r="F1782" i="19"/>
  <c r="AL595" i="20"/>
  <c r="AL1782" i="19"/>
  <c r="BB595" i="20"/>
  <c r="BB1782" i="19"/>
  <c r="H596" i="20"/>
  <c r="H1783" i="19"/>
  <c r="X596" i="20"/>
  <c r="X1783" i="19"/>
  <c r="BD596" i="20"/>
  <c r="BD1783" i="19"/>
  <c r="J597" i="20"/>
  <c r="J1784" i="19"/>
  <c r="Z597" i="20"/>
  <c r="Z1784" i="19"/>
  <c r="BF597" i="20"/>
  <c r="BF1784" i="19"/>
  <c r="BV597" i="20"/>
  <c r="BV1784" i="19"/>
  <c r="AB598" i="20"/>
  <c r="AB1785" i="19"/>
  <c r="BH598" i="20"/>
  <c r="BH1785" i="19"/>
  <c r="BX598" i="20"/>
  <c r="BX1785" i="19"/>
  <c r="AD599" i="20"/>
  <c r="AD1786" i="19"/>
  <c r="AT599" i="20"/>
  <c r="AT1786" i="19"/>
  <c r="BZ599" i="20"/>
  <c r="BZ1786" i="19"/>
  <c r="F601" i="20"/>
  <c r="F1788" i="19"/>
  <c r="BR601" i="20"/>
  <c r="BR1788" i="19"/>
  <c r="AO604" i="20"/>
  <c r="AO1791" i="19"/>
  <c r="AV608" i="20"/>
  <c r="AV1795" i="19"/>
  <c r="AA600" i="20"/>
  <c r="AA1787" i="19"/>
  <c r="AQ600" i="20"/>
  <c r="AQ1787" i="19"/>
  <c r="BW600" i="20"/>
  <c r="BW1787" i="19"/>
  <c r="AC601" i="20"/>
  <c r="AC1788" i="19"/>
  <c r="AS601" i="20"/>
  <c r="AS1788" i="19"/>
  <c r="BI601" i="20"/>
  <c r="BI1788" i="19"/>
  <c r="O602" i="20"/>
  <c r="O1789" i="19"/>
  <c r="AE602" i="20"/>
  <c r="AE1789" i="19"/>
  <c r="F603" i="20"/>
  <c r="F1790" i="19"/>
  <c r="AL603" i="20"/>
  <c r="AL1790" i="19"/>
  <c r="X604" i="20"/>
  <c r="X1791" i="19"/>
  <c r="BN604" i="20"/>
  <c r="BN1791" i="19"/>
  <c r="AL606" i="20"/>
  <c r="AL1793" i="19"/>
  <c r="AF609" i="20"/>
  <c r="AF1796" i="19"/>
  <c r="U600" i="20"/>
  <c r="U1787" i="19"/>
  <c r="BA600" i="20"/>
  <c r="BA1787" i="19"/>
  <c r="BQ600" i="20"/>
  <c r="BQ1787" i="19"/>
  <c r="W601" i="20"/>
  <c r="W1788" i="19"/>
  <c r="BC601" i="20"/>
  <c r="BC1788" i="19"/>
  <c r="BS601" i="20"/>
  <c r="BS1788" i="19"/>
  <c r="Y602" i="20"/>
  <c r="Y1789" i="19"/>
  <c r="BT602" i="20"/>
  <c r="BT1789" i="19"/>
  <c r="Z603" i="20"/>
  <c r="Z1790" i="19"/>
  <c r="BF603" i="20"/>
  <c r="BF1790" i="19"/>
  <c r="AR604" i="20"/>
  <c r="AR1791" i="19"/>
  <c r="AB605" i="20"/>
  <c r="AB1792" i="19"/>
  <c r="L607" i="20"/>
  <c r="L1794" i="19"/>
  <c r="BJ608" i="20"/>
  <c r="BJ1795" i="19"/>
  <c r="AH600" i="20"/>
  <c r="AH1787" i="19"/>
  <c r="AX600" i="20"/>
  <c r="AX1787" i="19"/>
  <c r="CD600" i="20"/>
  <c r="CD1787" i="19"/>
  <c r="AJ601" i="20"/>
  <c r="AJ1788" i="19"/>
  <c r="BP601" i="20"/>
  <c r="BP1788" i="19"/>
  <c r="F602" i="20"/>
  <c r="F1789" i="19"/>
  <c r="AN602" i="20"/>
  <c r="AN1789" i="19"/>
  <c r="S603" i="20"/>
  <c r="S1790" i="19"/>
  <c r="AY603" i="20"/>
  <c r="AY1790" i="19"/>
  <c r="AK604" i="20"/>
  <c r="AK1791" i="19"/>
  <c r="M605" i="20"/>
  <c r="M1792" i="19"/>
  <c r="BN606" i="20"/>
  <c r="BN1793" i="19"/>
  <c r="AF608" i="20"/>
  <c r="AF1795" i="19"/>
  <c r="AL602" i="20"/>
  <c r="AL1789" i="19"/>
  <c r="BR602" i="20"/>
  <c r="BR1789" i="19"/>
  <c r="H603" i="20"/>
  <c r="H1790" i="19"/>
  <c r="AN603" i="20"/>
  <c r="AN1790" i="19"/>
  <c r="BT603" i="20"/>
  <c r="BT1790" i="19"/>
  <c r="J604" i="20"/>
  <c r="J1791" i="19"/>
  <c r="AP604" i="20"/>
  <c r="AP1791" i="19"/>
  <c r="BR604" i="20"/>
  <c r="BR1791" i="19"/>
  <c r="X605" i="20"/>
  <c r="X1792" i="19"/>
  <c r="J606" i="20"/>
  <c r="J1793" i="19"/>
  <c r="AP606" i="20"/>
  <c r="AP1793" i="19"/>
  <c r="BP607" i="20"/>
  <c r="BP1794" i="19"/>
  <c r="BB608" i="20"/>
  <c r="BB1795" i="19"/>
  <c r="Z610" i="20"/>
  <c r="Z1797" i="19"/>
  <c r="BC602" i="20"/>
  <c r="BC1789" i="19"/>
  <c r="I603" i="20"/>
  <c r="I1790" i="19"/>
  <c r="AO603" i="20"/>
  <c r="AO1790" i="19"/>
  <c r="BE603" i="20"/>
  <c r="BE1790" i="19"/>
  <c r="K604" i="20"/>
  <c r="K1791" i="19"/>
  <c r="AA604" i="20"/>
  <c r="AA1791" i="19"/>
  <c r="BS604" i="20"/>
  <c r="BS1791" i="19"/>
  <c r="Y605" i="20"/>
  <c r="Y1792" i="19"/>
  <c r="K606" i="20"/>
  <c r="K1793" i="19"/>
  <c r="F607" i="20"/>
  <c r="F1794" i="19"/>
  <c r="BR607" i="20"/>
  <c r="BR1794" i="19"/>
  <c r="AP609" i="20"/>
  <c r="AP1796" i="19"/>
  <c r="CD610" i="20"/>
  <c r="CD1797" i="19"/>
  <c r="BH604" i="20"/>
  <c r="BH1791" i="19"/>
  <c r="N605" i="20"/>
  <c r="N1792" i="19"/>
  <c r="AT605" i="20"/>
  <c r="AT1792" i="19"/>
  <c r="BZ605" i="20"/>
  <c r="BZ1792" i="19"/>
  <c r="AF606" i="20"/>
  <c r="AF1793" i="19"/>
  <c r="AV606" i="20"/>
  <c r="AV1793" i="19"/>
  <c r="P607" i="20"/>
  <c r="P1794" i="19"/>
  <c r="CB607" i="20"/>
  <c r="CB1794" i="19"/>
  <c r="AH608" i="20"/>
  <c r="AH1795" i="19"/>
  <c r="BN608" i="20"/>
  <c r="BN1795" i="19"/>
  <c r="AZ609" i="20"/>
  <c r="AZ1796" i="19"/>
  <c r="F610" i="20"/>
  <c r="F1797" i="19"/>
  <c r="BR610" i="20"/>
  <c r="BR1797" i="19"/>
  <c r="BU604" i="20"/>
  <c r="BU1791" i="19"/>
  <c r="K605" i="20"/>
  <c r="K1792" i="19"/>
  <c r="AQ605" i="20"/>
  <c r="AQ1792" i="19"/>
  <c r="BW605" i="20"/>
  <c r="BW1792" i="19"/>
  <c r="M606" i="20"/>
  <c r="M1793" i="19"/>
  <c r="AS606" i="20"/>
  <c r="AS1793" i="19"/>
  <c r="J607" i="20"/>
  <c r="J1794" i="19"/>
  <c r="BV607" i="20"/>
  <c r="BV1794" i="19"/>
  <c r="AB608" i="20"/>
  <c r="AB1795" i="19"/>
  <c r="N609" i="20"/>
  <c r="N1796" i="19"/>
  <c r="AT609" i="20"/>
  <c r="AT1796" i="19"/>
  <c r="AF610" i="20"/>
  <c r="AF1797" i="19"/>
  <c r="BL610" i="20"/>
  <c r="BL1797" i="19"/>
  <c r="BW606" i="20"/>
  <c r="BW1793" i="19"/>
  <c r="M607" i="20"/>
  <c r="M1794" i="19"/>
  <c r="AS607" i="20"/>
  <c r="AS1794" i="19"/>
  <c r="BY607" i="20"/>
  <c r="BY1794" i="19"/>
  <c r="AE608" i="20"/>
  <c r="AE1795" i="19"/>
  <c r="AU608" i="20"/>
  <c r="AU1795" i="19"/>
  <c r="CA608" i="20"/>
  <c r="CA1795" i="19"/>
  <c r="Q609" i="20"/>
  <c r="Q1796" i="19"/>
  <c r="AW609" i="20"/>
  <c r="AW1796" i="19"/>
  <c r="CC609" i="20"/>
  <c r="CC1796" i="19"/>
  <c r="AI610" i="20"/>
  <c r="AI1797" i="19"/>
  <c r="BO610" i="20"/>
  <c r="BO1797" i="19"/>
  <c r="S607" i="20"/>
  <c r="S1794" i="19"/>
  <c r="AI607" i="20"/>
  <c r="AI1794" i="19"/>
  <c r="BO607" i="20"/>
  <c r="BO1794" i="19"/>
  <c r="E608" i="20"/>
  <c r="E1795" i="19"/>
  <c r="U608" i="20"/>
  <c r="U1795" i="19"/>
  <c r="BA608" i="20"/>
  <c r="BA1795" i="19"/>
  <c r="G609" i="20"/>
  <c r="G1796" i="19"/>
  <c r="W609" i="20"/>
  <c r="W1796" i="19"/>
  <c r="BC609" i="20"/>
  <c r="BC1796" i="19"/>
  <c r="BS609" i="20"/>
  <c r="BS1796" i="19"/>
  <c r="Y610" i="20"/>
  <c r="Y1797" i="19"/>
  <c r="AO610" i="20"/>
  <c r="AO1797" i="19"/>
  <c r="BU610" i="20"/>
  <c r="BU1797" i="19"/>
  <c r="Y537" i="20"/>
  <c r="Y1724" i="19"/>
  <c r="BC536" i="20"/>
  <c r="BC1723" i="19"/>
  <c r="AM536" i="20"/>
  <c r="AM1723" i="19"/>
  <c r="W536" i="20"/>
  <c r="W1723" i="19"/>
  <c r="BQ535" i="20"/>
  <c r="BQ1722" i="19"/>
  <c r="BO534" i="20"/>
  <c r="BO1721" i="19"/>
  <c r="AY534" i="20"/>
  <c r="AY1721" i="19"/>
  <c r="S534" i="20"/>
  <c r="S1721" i="19"/>
  <c r="AG533" i="20"/>
  <c r="AG1720" i="19"/>
  <c r="BD538" i="20"/>
  <c r="BD1725" i="19"/>
  <c r="BT538" i="20"/>
  <c r="BT1725" i="19"/>
  <c r="Z539" i="20"/>
  <c r="Z1726" i="19"/>
  <c r="BF539" i="20"/>
  <c r="BF1726" i="19"/>
  <c r="BV539" i="20"/>
  <c r="BV1726" i="19"/>
  <c r="AB540" i="20"/>
  <c r="AB1727" i="19"/>
  <c r="BT1723" i="19"/>
  <c r="H1723" i="19"/>
  <c r="V1722" i="19"/>
  <c r="AJ1721" i="19"/>
  <c r="AX1720" i="19"/>
  <c r="BS1720" i="19"/>
  <c r="AW1721" i="19"/>
  <c r="G1723" i="19"/>
  <c r="O1724" i="19"/>
  <c r="E1725" i="19"/>
  <c r="E1205" i="19"/>
  <c r="AO537" i="20"/>
  <c r="AO1724" i="19"/>
  <c r="AW537" i="20"/>
  <c r="AW1724" i="19"/>
  <c r="K538" i="20"/>
  <c r="K1725" i="19"/>
  <c r="CA538" i="20"/>
  <c r="CA1725" i="19"/>
  <c r="BA537" i="20"/>
  <c r="BA1724" i="19"/>
  <c r="AM538" i="20"/>
  <c r="AM1725" i="19"/>
  <c r="AR1205" i="19"/>
  <c r="W1205" i="19"/>
  <c r="BL1205" i="19"/>
  <c r="AE1205" i="19"/>
  <c r="BT580" i="20"/>
  <c r="BT1767" i="19"/>
  <c r="O564" i="20"/>
  <c r="O1751" i="19"/>
  <c r="AH559" i="20"/>
  <c r="AH1746" i="19"/>
  <c r="AA558" i="20"/>
  <c r="AA1745" i="19"/>
  <c r="S557" i="20"/>
  <c r="S1744" i="19"/>
  <c r="E555" i="20"/>
  <c r="E1742" i="19"/>
  <c r="CB553" i="20"/>
  <c r="CB1740" i="19"/>
  <c r="AD552" i="20"/>
  <c r="AD1739" i="19"/>
  <c r="BF550" i="20"/>
  <c r="BF1737" i="19"/>
  <c r="BT549" i="20"/>
  <c r="BT1736" i="19"/>
  <c r="V548" i="20"/>
  <c r="V1735" i="19"/>
  <c r="AJ547" i="20"/>
  <c r="AJ1734" i="19"/>
  <c r="BL545" i="20"/>
  <c r="BL1732" i="19"/>
  <c r="BZ544" i="20"/>
  <c r="BZ1731" i="19"/>
  <c r="BH543" i="20"/>
  <c r="BH1730" i="19"/>
  <c r="BL576" i="20"/>
  <c r="BL1763" i="19"/>
  <c r="M563" i="20"/>
  <c r="M1750" i="19"/>
  <c r="O560" i="20"/>
  <c r="O1747" i="19"/>
  <c r="BZ557" i="20"/>
  <c r="BZ1744" i="19"/>
  <c r="BS556" i="20"/>
  <c r="BS1743" i="19"/>
  <c r="BD554" i="20"/>
  <c r="BD1741" i="19"/>
  <c r="BV552" i="20"/>
  <c r="BV1739" i="19"/>
  <c r="X551" i="20"/>
  <c r="X1738" i="19"/>
  <c r="AL550" i="20"/>
  <c r="AL1737" i="19"/>
  <c r="BN548" i="20"/>
  <c r="BN1735" i="19"/>
  <c r="P547" i="20"/>
  <c r="P1734" i="19"/>
  <c r="AD546" i="20"/>
  <c r="AD1733" i="19"/>
  <c r="BF544" i="20"/>
  <c r="BF1731" i="19"/>
  <c r="CD543" i="20"/>
  <c r="CD1730" i="19"/>
  <c r="R543" i="20"/>
  <c r="R1730" i="19"/>
  <c r="BT542" i="20"/>
  <c r="BT1729" i="19"/>
  <c r="AN542" i="20"/>
  <c r="AN1729" i="19"/>
  <c r="H542" i="20"/>
  <c r="H1729" i="19"/>
  <c r="BR541" i="20"/>
  <c r="BR1728" i="19"/>
  <c r="BB541" i="20"/>
  <c r="BB1728" i="19"/>
  <c r="V541" i="20"/>
  <c r="V1728" i="19"/>
  <c r="F541" i="20"/>
  <c r="F1728" i="19"/>
  <c r="BP540" i="20"/>
  <c r="BP1727" i="19"/>
  <c r="AZ540" i="20"/>
  <c r="AZ1727" i="19"/>
  <c r="BI563" i="20"/>
  <c r="BI1750" i="19"/>
  <c r="AM560" i="20"/>
  <c r="AM1747" i="19"/>
  <c r="W559" i="20"/>
  <c r="W1746" i="19"/>
  <c r="P558" i="20"/>
  <c r="P1745" i="19"/>
  <c r="I557" i="20"/>
  <c r="I1744" i="19"/>
  <c r="CA555" i="20"/>
  <c r="CA1742" i="19"/>
  <c r="BT554" i="20"/>
  <c r="BT1741" i="19"/>
  <c r="BT553" i="20"/>
  <c r="BT1740" i="19"/>
  <c r="H553" i="20"/>
  <c r="H1740" i="19"/>
  <c r="V552" i="20"/>
  <c r="V1739" i="19"/>
  <c r="AJ551" i="20"/>
  <c r="AJ1738" i="19"/>
  <c r="AX550" i="20"/>
  <c r="AX1737" i="19"/>
  <c r="BL549" i="20"/>
  <c r="BL1736" i="19"/>
  <c r="BZ548" i="20"/>
  <c r="BZ1735" i="19"/>
  <c r="N548" i="20"/>
  <c r="N1735" i="19"/>
  <c r="AB547" i="20"/>
  <c r="AB1734" i="19"/>
  <c r="AP546" i="20"/>
  <c r="AP1733" i="19"/>
  <c r="BD545" i="20"/>
  <c r="BD1732" i="19"/>
  <c r="BR544" i="20"/>
  <c r="BR1731" i="19"/>
  <c r="J544" i="20"/>
  <c r="J1731" i="19"/>
  <c r="BD543" i="20"/>
  <c r="BD1730" i="19"/>
  <c r="X543" i="20"/>
  <c r="X1730" i="19"/>
  <c r="BW542" i="20"/>
  <c r="BW1729" i="19"/>
  <c r="BG542" i="20"/>
  <c r="BG1729" i="19"/>
  <c r="AQ542" i="20"/>
  <c r="AQ1729" i="19"/>
  <c r="AA542" i="20"/>
  <c r="AA1729" i="19"/>
  <c r="K542" i="20"/>
  <c r="K1729" i="19"/>
  <c r="BE541" i="20"/>
  <c r="BE1728" i="19"/>
  <c r="AO541" i="20"/>
  <c r="AO1728" i="19"/>
  <c r="Y541" i="20"/>
  <c r="Y1728" i="19"/>
  <c r="I541" i="20"/>
  <c r="I1728" i="19"/>
  <c r="BS540" i="20"/>
  <c r="BS1727" i="19"/>
  <c r="BC540" i="20"/>
  <c r="BC1727" i="19"/>
  <c r="AM540" i="20"/>
  <c r="AM1727" i="19"/>
  <c r="W540" i="20"/>
  <c r="W1727" i="19"/>
  <c r="G540" i="20"/>
  <c r="G1727" i="19"/>
  <c r="BQ539" i="20"/>
  <c r="BQ1726" i="19"/>
  <c r="BA539" i="20"/>
  <c r="BA1726" i="19"/>
  <c r="AK539" i="20"/>
  <c r="AK1726" i="19"/>
  <c r="U539" i="20"/>
  <c r="U1726" i="19"/>
  <c r="AJ578" i="20"/>
  <c r="AJ1765" i="19"/>
  <c r="BO566" i="20"/>
  <c r="BO1753" i="19"/>
  <c r="AS563" i="20"/>
  <c r="AS1750" i="19"/>
  <c r="AC560" i="20"/>
  <c r="AC1747" i="19"/>
  <c r="R559" i="20"/>
  <c r="R1746" i="19"/>
  <c r="K558" i="20"/>
  <c r="K1745" i="19"/>
  <c r="CC556" i="20"/>
  <c r="CC1743" i="19"/>
  <c r="BV555" i="20"/>
  <c r="BV1742" i="19"/>
  <c r="BO554" i="20"/>
  <c r="BO1741" i="19"/>
  <c r="BP553" i="20"/>
  <c r="BP1740" i="19"/>
  <c r="CD552" i="20"/>
  <c r="CD1739" i="19"/>
  <c r="R552" i="20"/>
  <c r="R1739" i="19"/>
  <c r="AF551" i="20"/>
  <c r="AF1738" i="19"/>
  <c r="AT550" i="20"/>
  <c r="AT1737" i="19"/>
  <c r="BH549" i="20"/>
  <c r="BH1736" i="19"/>
  <c r="BV548" i="20"/>
  <c r="BV1735" i="19"/>
  <c r="J548" i="20"/>
  <c r="J1735" i="19"/>
  <c r="X547" i="20"/>
  <c r="X1734" i="19"/>
  <c r="AL546" i="20"/>
  <c r="AL1733" i="19"/>
  <c r="AZ545" i="20"/>
  <c r="AZ1732" i="19"/>
  <c r="BN544" i="20"/>
  <c r="BN1731" i="19"/>
  <c r="H544" i="20"/>
  <c r="H1731" i="19"/>
  <c r="BB543" i="20"/>
  <c r="BB1730" i="19"/>
  <c r="V543" i="20"/>
  <c r="V1730" i="19"/>
  <c r="BV542" i="20"/>
  <c r="BV1729" i="19"/>
  <c r="BF542" i="20"/>
  <c r="BF1729" i="19"/>
  <c r="AP542" i="20"/>
  <c r="AP1729" i="19"/>
  <c r="Z542" i="20"/>
  <c r="Z1729" i="19"/>
  <c r="J542" i="20"/>
  <c r="J1729" i="19"/>
  <c r="BT541" i="20"/>
  <c r="BT1728" i="19"/>
  <c r="BD541" i="20"/>
  <c r="BD1728" i="19"/>
  <c r="AN541" i="20"/>
  <c r="AN1728" i="19"/>
  <c r="X541" i="20"/>
  <c r="X1728" i="19"/>
  <c r="H541" i="20"/>
  <c r="H1728" i="19"/>
  <c r="BR540" i="20"/>
  <c r="BR1727" i="19"/>
  <c r="BB540" i="20"/>
  <c r="BB1727" i="19"/>
  <c r="AL540" i="20"/>
  <c r="AL1727" i="19"/>
  <c r="V540" i="20"/>
  <c r="V1727" i="19"/>
  <c r="F540" i="20"/>
  <c r="F1727" i="19"/>
  <c r="BP539" i="20"/>
  <c r="BP1726" i="19"/>
  <c r="AZ539" i="20"/>
  <c r="AZ1726" i="19"/>
  <c r="AJ539" i="20"/>
  <c r="AJ1726" i="19"/>
  <c r="T539" i="20"/>
  <c r="T1726" i="19"/>
  <c r="CD538" i="20"/>
  <c r="CD1725" i="19"/>
  <c r="BN538" i="20"/>
  <c r="BN1725" i="19"/>
  <c r="AX538" i="20"/>
  <c r="AX1725" i="19"/>
  <c r="AH538" i="20"/>
  <c r="AH1725" i="19"/>
  <c r="R538" i="20"/>
  <c r="R1725" i="19"/>
  <c r="CB537" i="20"/>
  <c r="CB1724" i="19"/>
  <c r="BL537" i="20"/>
  <c r="BL1724" i="19"/>
  <c r="AV537" i="20"/>
  <c r="AV1724" i="19"/>
  <c r="AF537" i="20"/>
  <c r="AF1724" i="19"/>
  <c r="P537" i="20"/>
  <c r="P1724" i="19"/>
  <c r="BJ536" i="20"/>
  <c r="BJ1723" i="19"/>
  <c r="AT536" i="20"/>
  <c r="AT1723" i="19"/>
  <c r="AD536" i="20"/>
  <c r="AD1723" i="19"/>
  <c r="BX535" i="20"/>
  <c r="BX1722" i="19"/>
  <c r="BH535" i="20"/>
  <c r="BH1722" i="19"/>
  <c r="AR535" i="20"/>
  <c r="AR1722" i="19"/>
  <c r="L535" i="20"/>
  <c r="L1722" i="19"/>
  <c r="BV534" i="20"/>
  <c r="BV1721" i="19"/>
  <c r="BF534" i="20"/>
  <c r="BF1721" i="19"/>
  <c r="Z534" i="20"/>
  <c r="Z1721" i="19"/>
  <c r="J534" i="20"/>
  <c r="J1721" i="19"/>
  <c r="BT533" i="20"/>
  <c r="BT1720" i="19"/>
  <c r="AN533" i="20"/>
  <c r="AN1720" i="19"/>
  <c r="X533" i="20"/>
  <c r="X1720" i="19"/>
  <c r="H533" i="20"/>
  <c r="H1720" i="19"/>
  <c r="CA543" i="20"/>
  <c r="CA1730" i="19"/>
  <c r="Q544" i="20"/>
  <c r="Q1731" i="19"/>
  <c r="AG544" i="20"/>
  <c r="AG1731" i="19"/>
  <c r="AW544" i="20"/>
  <c r="AW1731" i="19"/>
  <c r="BM544" i="20"/>
  <c r="BM1731" i="19"/>
  <c r="CC544" i="20"/>
  <c r="CC1731" i="19"/>
  <c r="S545" i="20"/>
  <c r="S1732" i="19"/>
  <c r="AI545" i="20"/>
  <c r="AI1732" i="19"/>
  <c r="AY545" i="20"/>
  <c r="AY1732" i="19"/>
  <c r="BO545" i="20"/>
  <c r="BO1732" i="19"/>
  <c r="E546" i="20"/>
  <c r="E1733" i="19"/>
  <c r="U546" i="20"/>
  <c r="U1733" i="19"/>
  <c r="AK546" i="20"/>
  <c r="AK1733" i="19"/>
  <c r="BA546" i="20"/>
  <c r="BA1733" i="19"/>
  <c r="BQ546" i="20"/>
  <c r="BQ1733" i="19"/>
  <c r="G547" i="20"/>
  <c r="G1734" i="19"/>
  <c r="W547" i="20"/>
  <c r="W1734" i="19"/>
  <c r="AM547" i="20"/>
  <c r="AM1734" i="19"/>
  <c r="BC547" i="20"/>
  <c r="BC1734" i="19"/>
  <c r="BS547" i="20"/>
  <c r="BS1734" i="19"/>
  <c r="I548" i="20"/>
  <c r="I1735" i="19"/>
  <c r="Y548" i="20"/>
  <c r="Y1735" i="19"/>
  <c r="AO548" i="20"/>
  <c r="AO1735" i="19"/>
  <c r="BE548" i="20"/>
  <c r="BE1735" i="19"/>
  <c r="BU548" i="20"/>
  <c r="BU1735" i="19"/>
  <c r="K549" i="20"/>
  <c r="K1736" i="19"/>
  <c r="AA549" i="20"/>
  <c r="AA1736" i="19"/>
  <c r="AQ549" i="20"/>
  <c r="AQ1736" i="19"/>
  <c r="BG549" i="20"/>
  <c r="BG1736" i="19"/>
  <c r="BW549" i="20"/>
  <c r="BW1736" i="19"/>
  <c r="M550" i="20"/>
  <c r="M1737" i="19"/>
  <c r="AC550" i="20"/>
  <c r="AC1737" i="19"/>
  <c r="AS550" i="20"/>
  <c r="AS1737" i="19"/>
  <c r="BI550" i="20"/>
  <c r="BI1737" i="19"/>
  <c r="BY550" i="20"/>
  <c r="BY1737" i="19"/>
  <c r="O551" i="20"/>
  <c r="O1738" i="19"/>
  <c r="AE551" i="20"/>
  <c r="AE1738" i="19"/>
  <c r="AU551" i="20"/>
  <c r="AU1738" i="19"/>
  <c r="BK551" i="20"/>
  <c r="BK1738" i="19"/>
  <c r="CA551" i="20"/>
  <c r="CA1738" i="19"/>
  <c r="Q552" i="20"/>
  <c r="Q1739" i="19"/>
  <c r="AG552" i="20"/>
  <c r="AG1739" i="19"/>
  <c r="AW552" i="20"/>
  <c r="AW1739" i="19"/>
  <c r="BM552" i="20"/>
  <c r="BM1739" i="19"/>
  <c r="CC552" i="20"/>
  <c r="CC1739" i="19"/>
  <c r="S553" i="20"/>
  <c r="S1740" i="19"/>
  <c r="AI553" i="20"/>
  <c r="AI1740" i="19"/>
  <c r="AY553" i="20"/>
  <c r="AY1740" i="19"/>
  <c r="BO553" i="20"/>
  <c r="BO1740" i="19"/>
  <c r="E554" i="20"/>
  <c r="E1741" i="19"/>
  <c r="W554" i="20"/>
  <c r="W1741" i="19"/>
  <c r="AR554" i="20"/>
  <c r="AR1741" i="19"/>
  <c r="BM554" i="20"/>
  <c r="BM1741" i="19"/>
  <c r="I555" i="20"/>
  <c r="I1742" i="19"/>
  <c r="AD555" i="20"/>
  <c r="AD1742" i="19"/>
  <c r="AY555" i="20"/>
  <c r="AY1742" i="19"/>
  <c r="BU555" i="20"/>
  <c r="BU1742" i="19"/>
  <c r="P556" i="20"/>
  <c r="P1743" i="19"/>
  <c r="AK556" i="20"/>
  <c r="AK1743" i="19"/>
  <c r="BG556" i="20"/>
  <c r="BG1743" i="19"/>
  <c r="CB556" i="20"/>
  <c r="CB1743" i="19"/>
  <c r="W557" i="20"/>
  <c r="W1744" i="19"/>
  <c r="AS557" i="20"/>
  <c r="AS1744" i="19"/>
  <c r="BN557" i="20"/>
  <c r="BN1744" i="19"/>
  <c r="I558" i="20"/>
  <c r="I1745" i="19"/>
  <c r="AE558" i="20"/>
  <c r="AE1745" i="19"/>
  <c r="AZ558" i="20"/>
  <c r="AZ1745" i="19"/>
  <c r="BU558" i="20"/>
  <c r="BU1745" i="19"/>
  <c r="Q559" i="20"/>
  <c r="Q1746" i="19"/>
  <c r="AL559" i="20"/>
  <c r="AL1746" i="19"/>
  <c r="BG559" i="20"/>
  <c r="BG1746" i="19"/>
  <c r="CC559" i="20"/>
  <c r="CC1746" i="19"/>
  <c r="AA560" i="20"/>
  <c r="AA1747" i="19"/>
  <c r="E561" i="20"/>
  <c r="E1748" i="19"/>
  <c r="BQ561" i="20"/>
  <c r="BQ1748" i="19"/>
  <c r="BC562" i="20"/>
  <c r="BC1749" i="19"/>
  <c r="AO563" i="20"/>
  <c r="AO1750" i="19"/>
  <c r="AA564" i="20"/>
  <c r="AA1751" i="19"/>
  <c r="M565" i="20"/>
  <c r="M1752" i="19"/>
  <c r="BY565" i="20"/>
  <c r="BY1752" i="19"/>
  <c r="BK566" i="20"/>
  <c r="BK1753" i="19"/>
  <c r="AF568" i="20"/>
  <c r="AF1755" i="19"/>
  <c r="BB571" i="20"/>
  <c r="BB1758" i="19"/>
  <c r="BX574" i="20"/>
  <c r="BX1761" i="19"/>
  <c r="T578" i="20"/>
  <c r="T1765" i="19"/>
  <c r="AP581" i="20"/>
  <c r="AP1768" i="19"/>
  <c r="E543" i="20"/>
  <c r="E1730" i="19"/>
  <c r="U543" i="20"/>
  <c r="U1730" i="19"/>
  <c r="AK543" i="20"/>
  <c r="AK1730" i="19"/>
  <c r="BA543" i="20"/>
  <c r="BA1730" i="19"/>
  <c r="BQ543" i="20"/>
  <c r="BQ1730" i="19"/>
  <c r="G544" i="20"/>
  <c r="G1731" i="19"/>
  <c r="W544" i="20"/>
  <c r="W1731" i="19"/>
  <c r="AM544" i="20"/>
  <c r="AM1731" i="19"/>
  <c r="BC544" i="20"/>
  <c r="BC1731" i="19"/>
  <c r="BS544" i="20"/>
  <c r="BS1731" i="19"/>
  <c r="I545" i="20"/>
  <c r="I1732" i="19"/>
  <c r="Y545" i="20"/>
  <c r="Y1732" i="19"/>
  <c r="AO545" i="20"/>
  <c r="AO1732" i="19"/>
  <c r="BE545" i="20"/>
  <c r="BE1732" i="19"/>
  <c r="BU545" i="20"/>
  <c r="BU1732" i="19"/>
  <c r="K546" i="20"/>
  <c r="K1733" i="19"/>
  <c r="AA546" i="20"/>
  <c r="AA1733" i="19"/>
  <c r="AQ546" i="20"/>
  <c r="AQ1733" i="19"/>
  <c r="BG546" i="20"/>
  <c r="BG1733" i="19"/>
  <c r="BW546" i="20"/>
  <c r="BW1733" i="19"/>
  <c r="M547" i="20"/>
  <c r="M1734" i="19"/>
  <c r="AC547" i="20"/>
  <c r="AC1734" i="19"/>
  <c r="AS547" i="20"/>
  <c r="AS1734" i="19"/>
  <c r="BI547" i="20"/>
  <c r="BI1734" i="19"/>
  <c r="BY547" i="20"/>
  <c r="BY1734" i="19"/>
  <c r="O548" i="20"/>
  <c r="O1735" i="19"/>
  <c r="AE548" i="20"/>
  <c r="AE1735" i="19"/>
  <c r="AU548" i="20"/>
  <c r="AU1735" i="19"/>
  <c r="BK548" i="20"/>
  <c r="BK1735" i="19"/>
  <c r="CA548" i="20"/>
  <c r="CA1735" i="19"/>
  <c r="Q549" i="20"/>
  <c r="Q1736" i="19"/>
  <c r="AG549" i="20"/>
  <c r="AG1736" i="19"/>
  <c r="AW549" i="20"/>
  <c r="AW1736" i="19"/>
  <c r="BM549" i="20"/>
  <c r="BM1736" i="19"/>
  <c r="CC549" i="20"/>
  <c r="CC1736" i="19"/>
  <c r="S550" i="20"/>
  <c r="S1737" i="19"/>
  <c r="AI550" i="20"/>
  <c r="AI1737" i="19"/>
  <c r="AY550" i="20"/>
  <c r="AY1737" i="19"/>
  <c r="BO550" i="20"/>
  <c r="BO1737" i="19"/>
  <c r="E551" i="20"/>
  <c r="E1738" i="19"/>
  <c r="U551" i="20"/>
  <c r="U1738" i="19"/>
  <c r="AK551" i="20"/>
  <c r="AK1738" i="19"/>
  <c r="BA551" i="20"/>
  <c r="BA1738" i="19"/>
  <c r="BQ551" i="20"/>
  <c r="BQ1738" i="19"/>
  <c r="G552" i="20"/>
  <c r="G1739" i="19"/>
  <c r="W552" i="20"/>
  <c r="W1739" i="19"/>
  <c r="AM552" i="20"/>
  <c r="AM1739" i="19"/>
  <c r="BC552" i="20"/>
  <c r="BC1739" i="19"/>
  <c r="BS552" i="20"/>
  <c r="BS1739" i="19"/>
  <c r="I553" i="20"/>
  <c r="I1740" i="19"/>
  <c r="Y553" i="20"/>
  <c r="Y1740" i="19"/>
  <c r="AO553" i="20"/>
  <c r="AO1740" i="19"/>
  <c r="BE553" i="20"/>
  <c r="BE1740" i="19"/>
  <c r="BU553" i="20"/>
  <c r="BU1740" i="19"/>
  <c r="K554" i="20"/>
  <c r="K1741" i="19"/>
  <c r="AE554" i="20"/>
  <c r="AE1741" i="19"/>
  <c r="AZ554" i="20"/>
  <c r="AZ1741" i="19"/>
  <c r="BU554" i="20"/>
  <c r="BU1741" i="19"/>
  <c r="Q555" i="20"/>
  <c r="Q1742" i="19"/>
  <c r="AL555" i="20"/>
  <c r="AL1742" i="19"/>
  <c r="BG555" i="20"/>
  <c r="BG1742" i="19"/>
  <c r="CC555" i="20"/>
  <c r="CC1742" i="19"/>
  <c r="X556" i="20"/>
  <c r="X1743" i="19"/>
  <c r="AS556" i="20"/>
  <c r="AS1743" i="19"/>
  <c r="BO556" i="20"/>
  <c r="BO1743" i="19"/>
  <c r="J557" i="20"/>
  <c r="J1744" i="19"/>
  <c r="AE557" i="20"/>
  <c r="AE1744" i="19"/>
  <c r="BA557" i="20"/>
  <c r="BA1744" i="19"/>
  <c r="BV557" i="20"/>
  <c r="BV1744" i="19"/>
  <c r="Q558" i="20"/>
  <c r="Q1745" i="19"/>
  <c r="AM558" i="20"/>
  <c r="AM1745" i="19"/>
  <c r="BH558" i="20"/>
  <c r="BH1745" i="19"/>
  <c r="CC558" i="20"/>
  <c r="CC1745" i="19"/>
  <c r="Y559" i="20"/>
  <c r="Y1746" i="19"/>
  <c r="AT559" i="20"/>
  <c r="AT1746" i="19"/>
  <c r="BO559" i="20"/>
  <c r="BO1746" i="19"/>
  <c r="K560" i="20"/>
  <c r="K1747" i="19"/>
  <c r="AQ560" i="20"/>
  <c r="AQ1747" i="19"/>
  <c r="AC561" i="20"/>
  <c r="AC1748" i="19"/>
  <c r="O562" i="20"/>
  <c r="O1749" i="19"/>
  <c r="CA562" i="20"/>
  <c r="CA1749" i="19"/>
  <c r="BM563" i="20"/>
  <c r="BM1750" i="19"/>
  <c r="AY564" i="20"/>
  <c r="AY1751" i="19"/>
  <c r="AK565" i="20"/>
  <c r="AK1752" i="19"/>
  <c r="W566" i="20"/>
  <c r="W1753" i="19"/>
  <c r="I567" i="20"/>
  <c r="I1754" i="19"/>
  <c r="AX569" i="20"/>
  <c r="AX1756" i="19"/>
  <c r="BT572" i="20"/>
  <c r="BT1759" i="19"/>
  <c r="P576" i="20"/>
  <c r="P1763" i="19"/>
  <c r="AL579" i="20"/>
  <c r="AL1766" i="19"/>
  <c r="AG583" i="20"/>
  <c r="AG1770" i="19"/>
  <c r="T544" i="20"/>
  <c r="T1731" i="19"/>
  <c r="AJ544" i="20"/>
  <c r="AJ1731" i="19"/>
  <c r="AZ544" i="20"/>
  <c r="AZ1731" i="19"/>
  <c r="F545" i="20"/>
  <c r="F1732" i="19"/>
  <c r="V545" i="20"/>
  <c r="V1732" i="19"/>
  <c r="AL545" i="20"/>
  <c r="AL1732" i="19"/>
  <c r="BB545" i="20"/>
  <c r="BB1732" i="19"/>
  <c r="BR545" i="20"/>
  <c r="BR1732" i="19"/>
  <c r="H546" i="20"/>
  <c r="H1733" i="19"/>
  <c r="X546" i="20"/>
  <c r="X1733" i="19"/>
  <c r="AN546" i="20"/>
  <c r="AN1733" i="19"/>
  <c r="BD546" i="20"/>
  <c r="BD1733" i="19"/>
  <c r="BT546" i="20"/>
  <c r="BT1733" i="19"/>
  <c r="J547" i="20"/>
  <c r="J1734" i="19"/>
  <c r="Z547" i="20"/>
  <c r="Z1734" i="19"/>
  <c r="AP547" i="20"/>
  <c r="AP1734" i="19"/>
  <c r="BF547" i="20"/>
  <c r="BF1734" i="19"/>
  <c r="BV547" i="20"/>
  <c r="BV1734" i="19"/>
  <c r="L548" i="20"/>
  <c r="L1735" i="19"/>
  <c r="AB548" i="20"/>
  <c r="AB1735" i="19"/>
  <c r="AR548" i="20"/>
  <c r="AR1735" i="19"/>
  <c r="BH548" i="20"/>
  <c r="BH1735" i="19"/>
  <c r="BX548" i="20"/>
  <c r="BX1735" i="19"/>
  <c r="N549" i="20"/>
  <c r="N1736" i="19"/>
  <c r="AD549" i="20"/>
  <c r="AD1736" i="19"/>
  <c r="AT549" i="20"/>
  <c r="AT1736" i="19"/>
  <c r="BJ549" i="20"/>
  <c r="BJ1736" i="19"/>
  <c r="BZ549" i="20"/>
  <c r="BZ1736" i="19"/>
  <c r="P550" i="20"/>
  <c r="P1737" i="19"/>
  <c r="AF550" i="20"/>
  <c r="AF1737" i="19"/>
  <c r="AV550" i="20"/>
  <c r="AV1737" i="19"/>
  <c r="BL550" i="20"/>
  <c r="BL1737" i="19"/>
  <c r="CB550" i="20"/>
  <c r="CB1737" i="19"/>
  <c r="R551" i="20"/>
  <c r="R1738" i="19"/>
  <c r="AH551" i="20"/>
  <c r="AH1738" i="19"/>
  <c r="AX551" i="20"/>
  <c r="AX1738" i="19"/>
  <c r="BN551" i="20"/>
  <c r="BN1738" i="19"/>
  <c r="CD551" i="20"/>
  <c r="CD1738" i="19"/>
  <c r="T552" i="20"/>
  <c r="T1739" i="19"/>
  <c r="AJ552" i="20"/>
  <c r="AJ1739" i="19"/>
  <c r="AZ552" i="20"/>
  <c r="AZ1739" i="19"/>
  <c r="BP552" i="20"/>
  <c r="BP1739" i="19"/>
  <c r="F553" i="20"/>
  <c r="F1740" i="19"/>
  <c r="V553" i="20"/>
  <c r="V1740" i="19"/>
  <c r="AL553" i="20"/>
  <c r="AL1740" i="19"/>
  <c r="BB553" i="20"/>
  <c r="BB1740" i="19"/>
  <c r="BR553" i="20"/>
  <c r="BR1740" i="19"/>
  <c r="H554" i="20"/>
  <c r="H1741" i="19"/>
  <c r="AA554" i="20"/>
  <c r="AA1741" i="19"/>
  <c r="AV554" i="20"/>
  <c r="AV1741" i="19"/>
  <c r="BQ554" i="20"/>
  <c r="BQ1741" i="19"/>
  <c r="M555" i="20"/>
  <c r="M1742" i="19"/>
  <c r="AH555" i="20"/>
  <c r="AH1742" i="19"/>
  <c r="BC555" i="20"/>
  <c r="BC1742" i="19"/>
  <c r="BY555" i="20"/>
  <c r="BY1742" i="19"/>
  <c r="T556" i="20"/>
  <c r="T1743" i="19"/>
  <c r="AO556" i="20"/>
  <c r="AO1743" i="19"/>
  <c r="BK556" i="20"/>
  <c r="BK1743" i="19"/>
  <c r="F557" i="20"/>
  <c r="F1744" i="19"/>
  <c r="AA557" i="20"/>
  <c r="AA1744" i="19"/>
  <c r="AW557" i="20"/>
  <c r="AW1744" i="19"/>
  <c r="BR557" i="20"/>
  <c r="BR1744" i="19"/>
  <c r="M558" i="20"/>
  <c r="M1745" i="19"/>
  <c r="AI558" i="20"/>
  <c r="AI1745" i="19"/>
  <c r="BD558" i="20"/>
  <c r="BD1745" i="19"/>
  <c r="BY558" i="20"/>
  <c r="BY1745" i="19"/>
  <c r="U559" i="20"/>
  <c r="U1746" i="19"/>
  <c r="AP559" i="20"/>
  <c r="AP1746" i="19"/>
  <c r="BK559" i="20"/>
  <c r="BK1746" i="19"/>
  <c r="G560" i="20"/>
  <c r="G1747" i="19"/>
  <c r="AG560" i="20"/>
  <c r="AG1747" i="19"/>
  <c r="Q561" i="20"/>
  <c r="Q1748" i="19"/>
  <c r="CC561" i="20"/>
  <c r="CC1748" i="19"/>
  <c r="BO562" i="20"/>
  <c r="BO1749" i="19"/>
  <c r="BA563" i="20"/>
  <c r="BA1750" i="19"/>
  <c r="AM564" i="20"/>
  <c r="AM1751" i="19"/>
  <c r="Y565" i="20"/>
  <c r="Y1752" i="19"/>
  <c r="K566" i="20"/>
  <c r="K1753" i="19"/>
  <c r="BW566" i="20"/>
  <c r="BW1753" i="19"/>
  <c r="CB568" i="20"/>
  <c r="CB1755" i="19"/>
  <c r="X572" i="20"/>
  <c r="X1759" i="19"/>
  <c r="AT575" i="20"/>
  <c r="AT1762" i="19"/>
  <c r="BP578" i="20"/>
  <c r="BP1765" i="19"/>
  <c r="O582" i="20"/>
  <c r="O1769" i="19"/>
  <c r="R554" i="20"/>
  <c r="R1741" i="19"/>
  <c r="AH554" i="20"/>
  <c r="AH1741" i="19"/>
  <c r="AX554" i="20"/>
  <c r="AX1741" i="19"/>
  <c r="BN554" i="20"/>
  <c r="BN1741" i="19"/>
  <c r="CD554" i="20"/>
  <c r="CD1741" i="19"/>
  <c r="T555" i="20"/>
  <c r="T1742" i="19"/>
  <c r="AJ555" i="20"/>
  <c r="AJ1742" i="19"/>
  <c r="AZ555" i="20"/>
  <c r="AZ1742" i="19"/>
  <c r="BP555" i="20"/>
  <c r="BP1742" i="19"/>
  <c r="F556" i="20"/>
  <c r="F1743" i="19"/>
  <c r="V556" i="20"/>
  <c r="V1743" i="19"/>
  <c r="AL556" i="20"/>
  <c r="AL1743" i="19"/>
  <c r="BB556" i="20"/>
  <c r="BB1743" i="19"/>
  <c r="BR556" i="20"/>
  <c r="BR1743" i="19"/>
  <c r="H557" i="20"/>
  <c r="H1744" i="19"/>
  <c r="X557" i="20"/>
  <c r="X1744" i="19"/>
  <c r="AN557" i="20"/>
  <c r="AN1744" i="19"/>
  <c r="BD557" i="20"/>
  <c r="BD1744" i="19"/>
  <c r="BT557" i="20"/>
  <c r="BT1744" i="19"/>
  <c r="J558" i="20"/>
  <c r="J1745" i="19"/>
  <c r="Z558" i="20"/>
  <c r="Z1745" i="19"/>
  <c r="AP558" i="20"/>
  <c r="AP1745" i="19"/>
  <c r="BF558" i="20"/>
  <c r="BF1745" i="19"/>
  <c r="BV558" i="20"/>
  <c r="BV1745" i="19"/>
  <c r="L559" i="20"/>
  <c r="L1746" i="19"/>
  <c r="AB559" i="20"/>
  <c r="AB1746" i="19"/>
  <c r="AR559" i="20"/>
  <c r="AR1746" i="19"/>
  <c r="BH559" i="20"/>
  <c r="BH1746" i="19"/>
  <c r="BX559" i="20"/>
  <c r="BX1746" i="19"/>
  <c r="N560" i="20"/>
  <c r="N1747" i="19"/>
  <c r="AD560" i="20"/>
  <c r="AD1747" i="19"/>
  <c r="AT560" i="20"/>
  <c r="AT1747" i="19"/>
  <c r="BJ560" i="20"/>
  <c r="BJ1747" i="19"/>
  <c r="BZ560" i="20"/>
  <c r="BZ1747" i="19"/>
  <c r="P561" i="20"/>
  <c r="P1748" i="19"/>
  <c r="AF561" i="20"/>
  <c r="AF1748" i="19"/>
  <c r="AV561" i="20"/>
  <c r="AV1748" i="19"/>
  <c r="BL561" i="20"/>
  <c r="BL1748" i="19"/>
  <c r="CB561" i="20"/>
  <c r="CB1748" i="19"/>
  <c r="R562" i="20"/>
  <c r="R1749" i="19"/>
  <c r="AH562" i="20"/>
  <c r="AH1749" i="19"/>
  <c r="AX562" i="20"/>
  <c r="AX1749" i="19"/>
  <c r="BN562" i="20"/>
  <c r="BN1749" i="19"/>
  <c r="CD562" i="20"/>
  <c r="CD1749" i="19"/>
  <c r="T563" i="20"/>
  <c r="T1750" i="19"/>
  <c r="AJ563" i="20"/>
  <c r="AJ1750" i="19"/>
  <c r="AZ563" i="20"/>
  <c r="AZ1750" i="19"/>
  <c r="BP563" i="20"/>
  <c r="BP1750" i="19"/>
  <c r="F564" i="20"/>
  <c r="F1751" i="19"/>
  <c r="V564" i="20"/>
  <c r="V1751" i="19"/>
  <c r="AL564" i="20"/>
  <c r="AL1751" i="19"/>
  <c r="BB564" i="20"/>
  <c r="BB1751" i="19"/>
  <c r="BR564" i="20"/>
  <c r="BR1751" i="19"/>
  <c r="H565" i="20"/>
  <c r="H1752" i="19"/>
  <c r="X565" i="20"/>
  <c r="X1752" i="19"/>
  <c r="AN565" i="20"/>
  <c r="AN1752" i="19"/>
  <c r="BD565" i="20"/>
  <c r="BD1752" i="19"/>
  <c r="BT565" i="20"/>
  <c r="BT1752" i="19"/>
  <c r="J566" i="20"/>
  <c r="J1753" i="19"/>
  <c r="Z566" i="20"/>
  <c r="Z1753" i="19"/>
  <c r="AP566" i="20"/>
  <c r="AP1753" i="19"/>
  <c r="BF566" i="20"/>
  <c r="BF1753" i="19"/>
  <c r="BV566" i="20"/>
  <c r="BV1753" i="19"/>
  <c r="L567" i="20"/>
  <c r="L1754" i="19"/>
  <c r="AJ567" i="20"/>
  <c r="AJ1754" i="19"/>
  <c r="L568" i="20"/>
  <c r="L1755" i="19"/>
  <c r="BX568" i="20"/>
  <c r="BX1755" i="19"/>
  <c r="BJ569" i="20"/>
  <c r="BJ1756" i="19"/>
  <c r="AV570" i="20"/>
  <c r="AV1757" i="19"/>
  <c r="AH571" i="20"/>
  <c r="AH1758" i="19"/>
  <c r="T572" i="20"/>
  <c r="T1759" i="19"/>
  <c r="F573" i="20"/>
  <c r="F1760" i="19"/>
  <c r="BR573" i="20"/>
  <c r="BR1760" i="19"/>
  <c r="BD574" i="20"/>
  <c r="BD1761" i="19"/>
  <c r="AP575" i="20"/>
  <c r="AP1762" i="19"/>
  <c r="AB576" i="20"/>
  <c r="AB1763" i="19"/>
  <c r="N577" i="20"/>
  <c r="N1764" i="19"/>
  <c r="BZ577" i="20"/>
  <c r="BZ1764" i="19"/>
  <c r="BL578" i="20"/>
  <c r="BL1765" i="19"/>
  <c r="AX579" i="20"/>
  <c r="AX1766" i="19"/>
  <c r="AJ580" i="20"/>
  <c r="AJ1767" i="19"/>
  <c r="V581" i="20"/>
  <c r="V1768" i="19"/>
  <c r="I582" i="20"/>
  <c r="I1769" i="19"/>
  <c r="BE583" i="20"/>
  <c r="BE1770" i="19"/>
  <c r="BK586" i="20"/>
  <c r="BK1773" i="19"/>
  <c r="W595" i="20"/>
  <c r="W1782" i="19"/>
  <c r="AF560" i="20"/>
  <c r="AF1747" i="19"/>
  <c r="AV560" i="20"/>
  <c r="AV1747" i="19"/>
  <c r="BL560" i="20"/>
  <c r="BL1747" i="19"/>
  <c r="CB560" i="20"/>
  <c r="CB1747" i="19"/>
  <c r="R561" i="20"/>
  <c r="R1748" i="19"/>
  <c r="AH561" i="20"/>
  <c r="AH1748" i="19"/>
  <c r="AX561" i="20"/>
  <c r="AX1748" i="19"/>
  <c r="BN561" i="20"/>
  <c r="BN1748" i="19"/>
  <c r="CD561" i="20"/>
  <c r="CD1748" i="19"/>
  <c r="T562" i="20"/>
  <c r="T1749" i="19"/>
  <c r="AJ562" i="20"/>
  <c r="AJ1749" i="19"/>
  <c r="AZ562" i="20"/>
  <c r="AZ1749" i="19"/>
  <c r="BP562" i="20"/>
  <c r="BP1749" i="19"/>
  <c r="F563" i="20"/>
  <c r="F1750" i="19"/>
  <c r="V563" i="20"/>
  <c r="V1750" i="19"/>
  <c r="AL563" i="20"/>
  <c r="AL1750" i="19"/>
  <c r="BB563" i="20"/>
  <c r="BB1750" i="19"/>
  <c r="BR563" i="20"/>
  <c r="BR1750" i="19"/>
  <c r="H564" i="20"/>
  <c r="H1751" i="19"/>
  <c r="X564" i="20"/>
  <c r="X1751" i="19"/>
  <c r="AN564" i="20"/>
  <c r="AN1751" i="19"/>
  <c r="BD564" i="20"/>
  <c r="BD1751" i="19"/>
  <c r="BT564" i="20"/>
  <c r="BT1751" i="19"/>
  <c r="J565" i="20"/>
  <c r="J1752" i="19"/>
  <c r="Z565" i="20"/>
  <c r="Z1752" i="19"/>
  <c r="AP565" i="20"/>
  <c r="AP1752" i="19"/>
  <c r="BF565" i="20"/>
  <c r="BF1752" i="19"/>
  <c r="BV565" i="20"/>
  <c r="BV1752" i="19"/>
  <c r="L566" i="20"/>
  <c r="L1753" i="19"/>
  <c r="AB566" i="20"/>
  <c r="AB1753" i="19"/>
  <c r="AR566" i="20"/>
  <c r="AR1753" i="19"/>
  <c r="BH566" i="20"/>
  <c r="BH1753" i="19"/>
  <c r="BX566" i="20"/>
  <c r="BX1753" i="19"/>
  <c r="N567" i="20"/>
  <c r="N1754" i="19"/>
  <c r="AN567" i="20"/>
  <c r="AN1754" i="19"/>
  <c r="T568" i="20"/>
  <c r="T1755" i="19"/>
  <c r="F569" i="20"/>
  <c r="F1756" i="19"/>
  <c r="BR569" i="20"/>
  <c r="BR1756" i="19"/>
  <c r="BD570" i="20"/>
  <c r="BD1757" i="19"/>
  <c r="AP571" i="20"/>
  <c r="AP1758" i="19"/>
  <c r="AB572" i="20"/>
  <c r="AB1759" i="19"/>
  <c r="N573" i="20"/>
  <c r="N1760" i="19"/>
  <c r="BZ573" i="20"/>
  <c r="BZ1760" i="19"/>
  <c r="BL574" i="20"/>
  <c r="BL1761" i="19"/>
  <c r="AX575" i="20"/>
  <c r="AX1762" i="19"/>
  <c r="AJ576" i="20"/>
  <c r="AJ1763" i="19"/>
  <c r="V577" i="20"/>
  <c r="V1764" i="19"/>
  <c r="H578" i="20"/>
  <c r="H1765" i="19"/>
  <c r="BT578" i="20"/>
  <c r="BT1765" i="19"/>
  <c r="BF579" i="20"/>
  <c r="BF1766" i="19"/>
  <c r="AR580" i="20"/>
  <c r="AR1767" i="19"/>
  <c r="AD581" i="20"/>
  <c r="AD1768" i="19"/>
  <c r="W582" i="20"/>
  <c r="W1769" i="19"/>
  <c r="BU583" i="20"/>
  <c r="BU1770" i="19"/>
  <c r="Q587" i="20"/>
  <c r="Q1774" i="19"/>
  <c r="AS598" i="20"/>
  <c r="AS1785" i="19"/>
  <c r="AW560" i="20"/>
  <c r="AW1747" i="19"/>
  <c r="BM560" i="20"/>
  <c r="BM1747" i="19"/>
  <c r="CC560" i="20"/>
  <c r="CC1747" i="19"/>
  <c r="S561" i="20"/>
  <c r="S1748" i="19"/>
  <c r="AI561" i="20"/>
  <c r="AI1748" i="19"/>
  <c r="AY561" i="20"/>
  <c r="AY1748" i="19"/>
  <c r="BO561" i="20"/>
  <c r="BO1748" i="19"/>
  <c r="E562" i="20"/>
  <c r="E1749" i="19"/>
  <c r="U562" i="20"/>
  <c r="U1749" i="19"/>
  <c r="AK562" i="20"/>
  <c r="AK1749" i="19"/>
  <c r="BA562" i="20"/>
  <c r="BA1749" i="19"/>
  <c r="BQ562" i="20"/>
  <c r="BQ1749" i="19"/>
  <c r="G563" i="20"/>
  <c r="G1750" i="19"/>
  <c r="W563" i="20"/>
  <c r="W1750" i="19"/>
  <c r="AM563" i="20"/>
  <c r="AM1750" i="19"/>
  <c r="BC563" i="20"/>
  <c r="BC1750" i="19"/>
  <c r="BS563" i="20"/>
  <c r="BS1750" i="19"/>
  <c r="I564" i="20"/>
  <c r="I1751" i="19"/>
  <c r="Y564" i="20"/>
  <c r="Y1751" i="19"/>
  <c r="AO564" i="20"/>
  <c r="AO1751" i="19"/>
  <c r="BE564" i="20"/>
  <c r="BE1751" i="19"/>
  <c r="BU564" i="20"/>
  <c r="BU1751" i="19"/>
  <c r="K565" i="20"/>
  <c r="K1752" i="19"/>
  <c r="AA565" i="20"/>
  <c r="AA1752" i="19"/>
  <c r="AQ565" i="20"/>
  <c r="AQ1752" i="19"/>
  <c r="BG565" i="20"/>
  <c r="BG1752" i="19"/>
  <c r="BW565" i="20"/>
  <c r="BW1752" i="19"/>
  <c r="M566" i="20"/>
  <c r="M1753" i="19"/>
  <c r="AC566" i="20"/>
  <c r="AC1753" i="19"/>
  <c r="AS566" i="20"/>
  <c r="AS1753" i="19"/>
  <c r="BI566" i="20"/>
  <c r="BI1753" i="19"/>
  <c r="BY566" i="20"/>
  <c r="BY1753" i="19"/>
  <c r="O567" i="20"/>
  <c r="O1754" i="19"/>
  <c r="AP567" i="20"/>
  <c r="AP1754" i="19"/>
  <c r="X568" i="20"/>
  <c r="X1755" i="19"/>
  <c r="J569" i="20"/>
  <c r="J1756" i="19"/>
  <c r="BV569" i="20"/>
  <c r="BV1756" i="19"/>
  <c r="BH570" i="20"/>
  <c r="BH1757" i="19"/>
  <c r="AT571" i="20"/>
  <c r="AT1758" i="19"/>
  <c r="AF572" i="20"/>
  <c r="AF1759" i="19"/>
  <c r="R573" i="20"/>
  <c r="R1760" i="19"/>
  <c r="CD573" i="20"/>
  <c r="CD1760" i="19"/>
  <c r="BP574" i="20"/>
  <c r="BP1761" i="19"/>
  <c r="BB575" i="20"/>
  <c r="BB1762" i="19"/>
  <c r="AN576" i="20"/>
  <c r="AN1763" i="19"/>
  <c r="Z577" i="20"/>
  <c r="Z1764" i="19"/>
  <c r="L578" i="20"/>
  <c r="L1765" i="19"/>
  <c r="BX578" i="20"/>
  <c r="BX1765" i="19"/>
  <c r="BJ579" i="20"/>
  <c r="BJ1766" i="19"/>
  <c r="AV580" i="20"/>
  <c r="AV1767" i="19"/>
  <c r="AH581" i="20"/>
  <c r="AH1768" i="19"/>
  <c r="AE582" i="20"/>
  <c r="AE1769" i="19"/>
  <c r="K584" i="20"/>
  <c r="K1771" i="19"/>
  <c r="AG587" i="20"/>
  <c r="AG1774" i="19"/>
  <c r="X600" i="20"/>
  <c r="X1787" i="19"/>
  <c r="AG567" i="20"/>
  <c r="AG1754" i="19"/>
  <c r="AW567" i="20"/>
  <c r="AW1754" i="19"/>
  <c r="BM567" i="20"/>
  <c r="BM1754" i="19"/>
  <c r="CC567" i="20"/>
  <c r="CC1754" i="19"/>
  <c r="S568" i="20"/>
  <c r="S1755" i="19"/>
  <c r="AI568" i="20"/>
  <c r="AI1755" i="19"/>
  <c r="AY568" i="20"/>
  <c r="AY1755" i="19"/>
  <c r="BO568" i="20"/>
  <c r="BO1755" i="19"/>
  <c r="E569" i="20"/>
  <c r="E1756" i="19"/>
  <c r="U569" i="20"/>
  <c r="U1756" i="19"/>
  <c r="AK569" i="20"/>
  <c r="AK1756" i="19"/>
  <c r="BA569" i="20"/>
  <c r="BA1756" i="19"/>
  <c r="BQ569" i="20"/>
  <c r="BQ1756" i="19"/>
  <c r="G570" i="20"/>
  <c r="G1757" i="19"/>
  <c r="W570" i="20"/>
  <c r="W1757" i="19"/>
  <c r="AM570" i="20"/>
  <c r="AM1757" i="19"/>
  <c r="BC570" i="20"/>
  <c r="BC1757" i="19"/>
  <c r="BS570" i="20"/>
  <c r="BS1757" i="19"/>
  <c r="I571" i="20"/>
  <c r="I1758" i="19"/>
  <c r="Y571" i="20"/>
  <c r="Y1758" i="19"/>
  <c r="AO571" i="20"/>
  <c r="AO1758" i="19"/>
  <c r="BE571" i="20"/>
  <c r="BE1758" i="19"/>
  <c r="BU571" i="20"/>
  <c r="BU1758" i="19"/>
  <c r="K572" i="20"/>
  <c r="K1759" i="19"/>
  <c r="AA572" i="20"/>
  <c r="AA1759" i="19"/>
  <c r="AQ572" i="20"/>
  <c r="AQ1759" i="19"/>
  <c r="BG572" i="20"/>
  <c r="BG1759" i="19"/>
  <c r="BW572" i="20"/>
  <c r="BW1759" i="19"/>
  <c r="M573" i="20"/>
  <c r="M1760" i="19"/>
  <c r="AC573" i="20"/>
  <c r="AC1760" i="19"/>
  <c r="AS573" i="20"/>
  <c r="AS1760" i="19"/>
  <c r="BI573" i="20"/>
  <c r="BI1760" i="19"/>
  <c r="BY573" i="20"/>
  <c r="BY1760" i="19"/>
  <c r="O574" i="20"/>
  <c r="O1761" i="19"/>
  <c r="AE574" i="20"/>
  <c r="AE1761" i="19"/>
  <c r="AU574" i="20"/>
  <c r="AU1761" i="19"/>
  <c r="BK574" i="20"/>
  <c r="BK1761" i="19"/>
  <c r="CA574" i="20"/>
  <c r="CA1761" i="19"/>
  <c r="Q575" i="20"/>
  <c r="Q1762" i="19"/>
  <c r="AG575" i="20"/>
  <c r="AG1762" i="19"/>
  <c r="AW575" i="20"/>
  <c r="AW1762" i="19"/>
  <c r="BM575" i="20"/>
  <c r="BM1762" i="19"/>
  <c r="CC575" i="20"/>
  <c r="CC1762" i="19"/>
  <c r="S576" i="20"/>
  <c r="S1763" i="19"/>
  <c r="AI576" i="20"/>
  <c r="AI1763" i="19"/>
  <c r="AY576" i="20"/>
  <c r="AY1763" i="19"/>
  <c r="BO576" i="20"/>
  <c r="BO1763" i="19"/>
  <c r="E577" i="20"/>
  <c r="E1764" i="19"/>
  <c r="U577" i="20"/>
  <c r="U1764" i="19"/>
  <c r="AK577" i="20"/>
  <c r="AK1764" i="19"/>
  <c r="BA577" i="20"/>
  <c r="BA1764" i="19"/>
  <c r="BQ577" i="20"/>
  <c r="BQ1764" i="19"/>
  <c r="G578" i="20"/>
  <c r="G1765" i="19"/>
  <c r="W578" i="20"/>
  <c r="W1765" i="19"/>
  <c r="AM578" i="20"/>
  <c r="AM1765" i="19"/>
  <c r="BC578" i="20"/>
  <c r="BC1765" i="19"/>
  <c r="BS578" i="20"/>
  <c r="BS1765" i="19"/>
  <c r="I579" i="20"/>
  <c r="I1766" i="19"/>
  <c r="Y579" i="20"/>
  <c r="Y1766" i="19"/>
  <c r="AO579" i="20"/>
  <c r="AO1766" i="19"/>
  <c r="BE579" i="20"/>
  <c r="BE1766" i="19"/>
  <c r="BU579" i="20"/>
  <c r="BU1766" i="19"/>
  <c r="K580" i="20"/>
  <c r="K1767" i="19"/>
  <c r="AA580" i="20"/>
  <c r="AA1767" i="19"/>
  <c r="AQ580" i="20"/>
  <c r="AQ1767" i="19"/>
  <c r="BG580" i="20"/>
  <c r="BG1767" i="19"/>
  <c r="BW580" i="20"/>
  <c r="BW1767" i="19"/>
  <c r="M581" i="20"/>
  <c r="M1768" i="19"/>
  <c r="AC581" i="20"/>
  <c r="AC1768" i="19"/>
  <c r="AS581" i="20"/>
  <c r="AS1768" i="19"/>
  <c r="BI581" i="20"/>
  <c r="BI1768" i="19"/>
  <c r="BY581" i="20"/>
  <c r="BY1768" i="19"/>
  <c r="V582" i="20"/>
  <c r="V1769" i="19"/>
  <c r="BB582" i="20"/>
  <c r="BB1769" i="19"/>
  <c r="H583" i="20"/>
  <c r="H1770" i="19"/>
  <c r="AN583" i="20"/>
  <c r="AN1770" i="19"/>
  <c r="BT583" i="20"/>
  <c r="BT1770" i="19"/>
  <c r="BC584" i="20"/>
  <c r="BC1771" i="19"/>
  <c r="AO585" i="20"/>
  <c r="AO1772" i="19"/>
  <c r="AA586" i="20"/>
  <c r="AA1773" i="19"/>
  <c r="M587" i="20"/>
  <c r="M1774" i="19"/>
  <c r="BY587" i="20"/>
  <c r="BY1774" i="19"/>
  <c r="AG589" i="20"/>
  <c r="AG1776" i="19"/>
  <c r="G592" i="20"/>
  <c r="G1779" i="19"/>
  <c r="M598" i="20"/>
  <c r="M1785" i="19"/>
  <c r="AE567" i="20"/>
  <c r="AE1754" i="19"/>
  <c r="AU567" i="20"/>
  <c r="AU1754" i="19"/>
  <c r="BK567" i="20"/>
  <c r="BK1754" i="19"/>
  <c r="CA567" i="20"/>
  <c r="CA1754" i="19"/>
  <c r="Q568" i="20"/>
  <c r="Q1755" i="19"/>
  <c r="AG568" i="20"/>
  <c r="AG1755" i="19"/>
  <c r="AW568" i="20"/>
  <c r="AW1755" i="19"/>
  <c r="BM568" i="20"/>
  <c r="BM1755" i="19"/>
  <c r="CC568" i="20"/>
  <c r="CC1755" i="19"/>
  <c r="S569" i="20"/>
  <c r="S1756" i="19"/>
  <c r="AI569" i="20"/>
  <c r="AI1756" i="19"/>
  <c r="AY569" i="20"/>
  <c r="AY1756" i="19"/>
  <c r="BO569" i="20"/>
  <c r="BO1756" i="19"/>
  <c r="E570" i="20"/>
  <c r="E1757" i="19"/>
  <c r="U570" i="20"/>
  <c r="U1757" i="19"/>
  <c r="AK570" i="20"/>
  <c r="AK1757" i="19"/>
  <c r="BA570" i="20"/>
  <c r="BA1757" i="19"/>
  <c r="BQ570" i="20"/>
  <c r="BQ1757" i="19"/>
  <c r="G571" i="20"/>
  <c r="G1758" i="19"/>
  <c r="W571" i="20"/>
  <c r="W1758" i="19"/>
  <c r="AM571" i="20"/>
  <c r="AM1758" i="19"/>
  <c r="BC571" i="20"/>
  <c r="BC1758" i="19"/>
  <c r="BS571" i="20"/>
  <c r="BS1758" i="19"/>
  <c r="I572" i="20"/>
  <c r="I1759" i="19"/>
  <c r="Y572" i="20"/>
  <c r="Y1759" i="19"/>
  <c r="AO572" i="20"/>
  <c r="AO1759" i="19"/>
  <c r="BE572" i="20"/>
  <c r="BE1759" i="19"/>
  <c r="BU572" i="20"/>
  <c r="BU1759" i="19"/>
  <c r="K573" i="20"/>
  <c r="K1760" i="19"/>
  <c r="AA573" i="20"/>
  <c r="AA1760" i="19"/>
  <c r="AQ573" i="20"/>
  <c r="AQ1760" i="19"/>
  <c r="BG573" i="20"/>
  <c r="BG1760" i="19"/>
  <c r="BW573" i="20"/>
  <c r="BW1760" i="19"/>
  <c r="M574" i="20"/>
  <c r="M1761" i="19"/>
  <c r="AC574" i="20"/>
  <c r="AC1761" i="19"/>
  <c r="AS574" i="20"/>
  <c r="AS1761" i="19"/>
  <c r="BI574" i="20"/>
  <c r="BI1761" i="19"/>
  <c r="BY574" i="20"/>
  <c r="BY1761" i="19"/>
  <c r="O575" i="20"/>
  <c r="O1762" i="19"/>
  <c r="AE575" i="20"/>
  <c r="AE1762" i="19"/>
  <c r="AU575" i="20"/>
  <c r="AU1762" i="19"/>
  <c r="BK575" i="20"/>
  <c r="BK1762" i="19"/>
  <c r="CA575" i="20"/>
  <c r="CA1762" i="19"/>
  <c r="Q576" i="20"/>
  <c r="Q1763" i="19"/>
  <c r="AG576" i="20"/>
  <c r="AG1763" i="19"/>
  <c r="AW576" i="20"/>
  <c r="AW1763" i="19"/>
  <c r="BM576" i="20"/>
  <c r="BM1763" i="19"/>
  <c r="CC576" i="20"/>
  <c r="CC1763" i="19"/>
  <c r="S577" i="20"/>
  <c r="S1764" i="19"/>
  <c r="AI577" i="20"/>
  <c r="AI1764" i="19"/>
  <c r="AY577" i="20"/>
  <c r="AY1764" i="19"/>
  <c r="BO577" i="20"/>
  <c r="BO1764" i="19"/>
  <c r="E578" i="20"/>
  <c r="E1765" i="19"/>
  <c r="U578" i="20"/>
  <c r="U1765" i="19"/>
  <c r="AK578" i="20"/>
  <c r="AK1765" i="19"/>
  <c r="BA578" i="20"/>
  <c r="BA1765" i="19"/>
  <c r="BQ578" i="20"/>
  <c r="BQ1765" i="19"/>
  <c r="G579" i="20"/>
  <c r="G1766" i="19"/>
  <c r="W579" i="20"/>
  <c r="W1766" i="19"/>
  <c r="AM579" i="20"/>
  <c r="AM1766" i="19"/>
  <c r="BC579" i="20"/>
  <c r="BC1766" i="19"/>
  <c r="BS579" i="20"/>
  <c r="BS1766" i="19"/>
  <c r="I580" i="20"/>
  <c r="I1767" i="19"/>
  <c r="Y580" i="20"/>
  <c r="Y1767" i="19"/>
  <c r="AO580" i="20"/>
  <c r="AO1767" i="19"/>
  <c r="BE580" i="20"/>
  <c r="BE1767" i="19"/>
  <c r="BU580" i="20"/>
  <c r="BU1767" i="19"/>
  <c r="K581" i="20"/>
  <c r="K1768" i="19"/>
  <c r="AA581" i="20"/>
  <c r="AA1768" i="19"/>
  <c r="AQ581" i="20"/>
  <c r="AQ1768" i="19"/>
  <c r="BG581" i="20"/>
  <c r="BG1768" i="19"/>
  <c r="BW581" i="20"/>
  <c r="BW1768" i="19"/>
  <c r="R582" i="20"/>
  <c r="R1769" i="19"/>
  <c r="AX582" i="20"/>
  <c r="AX1769" i="19"/>
  <c r="CD582" i="20"/>
  <c r="CD1769" i="19"/>
  <c r="AJ583" i="20"/>
  <c r="AJ1770" i="19"/>
  <c r="BP583" i="20"/>
  <c r="BP1770" i="19"/>
  <c r="AU584" i="20"/>
  <c r="AU1771" i="19"/>
  <c r="AG585" i="20"/>
  <c r="AG1772" i="19"/>
  <c r="S586" i="20"/>
  <c r="S1773" i="19"/>
  <c r="E587" i="20"/>
  <c r="E1774" i="19"/>
  <c r="BQ587" i="20"/>
  <c r="BQ1774" i="19"/>
  <c r="Q589" i="20"/>
  <c r="Q1776" i="19"/>
  <c r="BA591" i="20"/>
  <c r="BA1778" i="19"/>
  <c r="AA597" i="20"/>
  <c r="AA1784" i="19"/>
  <c r="AZ567" i="20"/>
  <c r="AZ1754" i="19"/>
  <c r="BP567" i="20"/>
  <c r="BP1754" i="19"/>
  <c r="F568" i="20"/>
  <c r="F1755" i="19"/>
  <c r="V568" i="20"/>
  <c r="V1755" i="19"/>
  <c r="AL568" i="20"/>
  <c r="AL1755" i="19"/>
  <c r="BB568" i="20"/>
  <c r="BB1755" i="19"/>
  <c r="BR568" i="20"/>
  <c r="BR1755" i="19"/>
  <c r="H569" i="20"/>
  <c r="H1756" i="19"/>
  <c r="X569" i="20"/>
  <c r="X1756" i="19"/>
  <c r="AN569" i="20"/>
  <c r="AN1756" i="19"/>
  <c r="BD569" i="20"/>
  <c r="BD1756" i="19"/>
  <c r="BT569" i="20"/>
  <c r="BT1756" i="19"/>
  <c r="J570" i="20"/>
  <c r="J1757" i="19"/>
  <c r="Z570" i="20"/>
  <c r="Z1757" i="19"/>
  <c r="AP570" i="20"/>
  <c r="AP1757" i="19"/>
  <c r="BF570" i="20"/>
  <c r="BF1757" i="19"/>
  <c r="BV570" i="20"/>
  <c r="BV1757" i="19"/>
  <c r="L571" i="20"/>
  <c r="L1758" i="19"/>
  <c r="AB571" i="20"/>
  <c r="AB1758" i="19"/>
  <c r="AR571" i="20"/>
  <c r="AR1758" i="19"/>
  <c r="BH571" i="20"/>
  <c r="BH1758" i="19"/>
  <c r="BX571" i="20"/>
  <c r="BX1758" i="19"/>
  <c r="N572" i="20"/>
  <c r="N1759" i="19"/>
  <c r="AD572" i="20"/>
  <c r="AD1759" i="19"/>
  <c r="AT572" i="20"/>
  <c r="AT1759" i="19"/>
  <c r="BJ572" i="20"/>
  <c r="BJ1759" i="19"/>
  <c r="BZ572" i="20"/>
  <c r="BZ1759" i="19"/>
  <c r="P573" i="20"/>
  <c r="P1760" i="19"/>
  <c r="AF573" i="20"/>
  <c r="AF1760" i="19"/>
  <c r="AV573" i="20"/>
  <c r="AV1760" i="19"/>
  <c r="BL573" i="20"/>
  <c r="BL1760" i="19"/>
  <c r="CB573" i="20"/>
  <c r="CB1760" i="19"/>
  <c r="R574" i="20"/>
  <c r="R1761" i="19"/>
  <c r="AH574" i="20"/>
  <c r="AH1761" i="19"/>
  <c r="AX574" i="20"/>
  <c r="AX1761" i="19"/>
  <c r="BN574" i="20"/>
  <c r="BN1761" i="19"/>
  <c r="CD574" i="20"/>
  <c r="CD1761" i="19"/>
  <c r="T575" i="20"/>
  <c r="T1762" i="19"/>
  <c r="AJ575" i="20"/>
  <c r="AJ1762" i="19"/>
  <c r="AZ575" i="20"/>
  <c r="AZ1762" i="19"/>
  <c r="BP575" i="20"/>
  <c r="BP1762" i="19"/>
  <c r="F576" i="20"/>
  <c r="F1763" i="19"/>
  <c r="V576" i="20"/>
  <c r="V1763" i="19"/>
  <c r="AL576" i="20"/>
  <c r="AL1763" i="19"/>
  <c r="BB576" i="20"/>
  <c r="BB1763" i="19"/>
  <c r="BR576" i="20"/>
  <c r="BR1763" i="19"/>
  <c r="H577" i="20"/>
  <c r="H1764" i="19"/>
  <c r="X577" i="20"/>
  <c r="X1764" i="19"/>
  <c r="AN577" i="20"/>
  <c r="AN1764" i="19"/>
  <c r="BD577" i="20"/>
  <c r="BD1764" i="19"/>
  <c r="BT577" i="20"/>
  <c r="BT1764" i="19"/>
  <c r="J578" i="20"/>
  <c r="J1765" i="19"/>
  <c r="Z578" i="20"/>
  <c r="Z1765" i="19"/>
  <c r="AP578" i="20"/>
  <c r="AP1765" i="19"/>
  <c r="BF578" i="20"/>
  <c r="BF1765" i="19"/>
  <c r="BV578" i="20"/>
  <c r="BV1765" i="19"/>
  <c r="L579" i="20"/>
  <c r="L1766" i="19"/>
  <c r="AB579" i="20"/>
  <c r="AB1766" i="19"/>
  <c r="AR579" i="20"/>
  <c r="AR1766" i="19"/>
  <c r="BH579" i="20"/>
  <c r="BH1766" i="19"/>
  <c r="BX579" i="20"/>
  <c r="BX1766" i="19"/>
  <c r="N580" i="20"/>
  <c r="N1767" i="19"/>
  <c r="AD580" i="20"/>
  <c r="AD1767" i="19"/>
  <c r="AT580" i="20"/>
  <c r="AT1767" i="19"/>
  <c r="BJ580" i="20"/>
  <c r="BJ1767" i="19"/>
  <c r="BZ580" i="20"/>
  <c r="BZ1767" i="19"/>
  <c r="P581" i="20"/>
  <c r="P1768" i="19"/>
  <c r="AF581" i="20"/>
  <c r="AF1768" i="19"/>
  <c r="AV581" i="20"/>
  <c r="AV1768" i="19"/>
  <c r="BL581" i="20"/>
  <c r="BL1768" i="19"/>
  <c r="CB581" i="20"/>
  <c r="CB1768" i="19"/>
  <c r="AA582" i="20"/>
  <c r="AA1769" i="19"/>
  <c r="BG582" i="20"/>
  <c r="BG1769" i="19"/>
  <c r="M583" i="20"/>
  <c r="M1770" i="19"/>
  <c r="AS583" i="20"/>
  <c r="AS1770" i="19"/>
  <c r="CC583" i="20"/>
  <c r="CC1770" i="19"/>
  <c r="BO584" i="20"/>
  <c r="BO1771" i="19"/>
  <c r="BA585" i="20"/>
  <c r="BA1772" i="19"/>
  <c r="AM586" i="20"/>
  <c r="AM1773" i="19"/>
  <c r="Y587" i="20"/>
  <c r="Y1774" i="19"/>
  <c r="K588" i="20"/>
  <c r="K1775" i="19"/>
  <c r="BE589" i="20"/>
  <c r="BE1776" i="19"/>
  <c r="BM592" i="20"/>
  <c r="BM1779" i="19"/>
  <c r="AE599" i="20"/>
  <c r="AE1786" i="19"/>
  <c r="F584" i="20"/>
  <c r="F1771" i="19"/>
  <c r="V584" i="20"/>
  <c r="V1771" i="19"/>
  <c r="AL584" i="20"/>
  <c r="AL1771" i="19"/>
  <c r="BB584" i="20"/>
  <c r="BB1771" i="19"/>
  <c r="BR584" i="20"/>
  <c r="BR1771" i="19"/>
  <c r="H585" i="20"/>
  <c r="H1772" i="19"/>
  <c r="X585" i="20"/>
  <c r="X1772" i="19"/>
  <c r="AN585" i="20"/>
  <c r="AN1772" i="19"/>
  <c r="BD585" i="20"/>
  <c r="BD1772" i="19"/>
  <c r="BT585" i="20"/>
  <c r="BT1772" i="19"/>
  <c r="J586" i="20"/>
  <c r="J1773" i="19"/>
  <c r="Z586" i="20"/>
  <c r="Z1773" i="19"/>
  <c r="AP586" i="20"/>
  <c r="AP1773" i="19"/>
  <c r="BF586" i="20"/>
  <c r="BF1773" i="19"/>
  <c r="BV586" i="20"/>
  <c r="BV1773" i="19"/>
  <c r="L587" i="20"/>
  <c r="L1774" i="19"/>
  <c r="AB587" i="20"/>
  <c r="AB1774" i="19"/>
  <c r="AR587" i="20"/>
  <c r="AR1774" i="19"/>
  <c r="BH587" i="20"/>
  <c r="BH1774" i="19"/>
  <c r="BX587" i="20"/>
  <c r="BX1774" i="19"/>
  <c r="N588" i="20"/>
  <c r="N1775" i="19"/>
  <c r="AS588" i="20"/>
  <c r="AS1775" i="19"/>
  <c r="BY588" i="20"/>
  <c r="BY1775" i="19"/>
  <c r="AE589" i="20"/>
  <c r="AE1776" i="19"/>
  <c r="BK589" i="20"/>
  <c r="BK1776" i="19"/>
  <c r="AE590" i="20"/>
  <c r="AE1777" i="19"/>
  <c r="Q591" i="20"/>
  <c r="Q1778" i="19"/>
  <c r="CC591" i="20"/>
  <c r="CC1778" i="19"/>
  <c r="K593" i="20"/>
  <c r="K1780" i="19"/>
  <c r="BI594" i="20"/>
  <c r="BI1781" i="19"/>
  <c r="AG596" i="20"/>
  <c r="AG1783" i="19"/>
  <c r="E598" i="20"/>
  <c r="E1785" i="19"/>
  <c r="BC599" i="20"/>
  <c r="BC1786" i="19"/>
  <c r="H582" i="20"/>
  <c r="H1769" i="19"/>
  <c r="X582" i="20"/>
  <c r="X1769" i="19"/>
  <c r="AN582" i="20"/>
  <c r="AN1769" i="19"/>
  <c r="BD582" i="20"/>
  <c r="BD1769" i="19"/>
  <c r="BT582" i="20"/>
  <c r="BT1769" i="19"/>
  <c r="J583" i="20"/>
  <c r="J1770" i="19"/>
  <c r="Z583" i="20"/>
  <c r="Z1770" i="19"/>
  <c r="AP583" i="20"/>
  <c r="AP1770" i="19"/>
  <c r="BF583" i="20"/>
  <c r="BF1770" i="19"/>
  <c r="BV583" i="20"/>
  <c r="BV1770" i="19"/>
  <c r="L584" i="20"/>
  <c r="L1771" i="19"/>
  <c r="AB584" i="20"/>
  <c r="AB1771" i="19"/>
  <c r="AR584" i="20"/>
  <c r="AR1771" i="19"/>
  <c r="BH584" i="20"/>
  <c r="BH1771" i="19"/>
  <c r="BX584" i="20"/>
  <c r="BX1771" i="19"/>
  <c r="N585" i="20"/>
  <c r="N1772" i="19"/>
  <c r="AD585" i="20"/>
  <c r="AD1772" i="19"/>
  <c r="AT585" i="20"/>
  <c r="AT1772" i="19"/>
  <c r="BJ585" i="20"/>
  <c r="BJ1772" i="19"/>
  <c r="BZ585" i="20"/>
  <c r="BZ1772" i="19"/>
  <c r="P586" i="20"/>
  <c r="P1773" i="19"/>
  <c r="AF586" i="20"/>
  <c r="AF1773" i="19"/>
  <c r="AV586" i="20"/>
  <c r="AV1773" i="19"/>
  <c r="BL586" i="20"/>
  <c r="BL1773" i="19"/>
  <c r="CB586" i="20"/>
  <c r="CB1773" i="19"/>
  <c r="R587" i="20"/>
  <c r="R1774" i="19"/>
  <c r="AH587" i="20"/>
  <c r="AH1774" i="19"/>
  <c r="AX587" i="20"/>
  <c r="AX1774" i="19"/>
  <c r="BN587" i="20"/>
  <c r="BN1774" i="19"/>
  <c r="CD587" i="20"/>
  <c r="CD1774" i="19"/>
  <c r="Y588" i="20"/>
  <c r="Y1775" i="19"/>
  <c r="BE588" i="20"/>
  <c r="BE1775" i="19"/>
  <c r="K589" i="20"/>
  <c r="K1776" i="19"/>
  <c r="AQ589" i="20"/>
  <c r="AQ1776" i="19"/>
  <c r="BW589" i="20"/>
  <c r="BW1776" i="19"/>
  <c r="BC590" i="20"/>
  <c r="BC1777" i="19"/>
  <c r="AO591" i="20"/>
  <c r="AO1778" i="19"/>
  <c r="AA592" i="20"/>
  <c r="AA1779" i="19"/>
  <c r="BG593" i="20"/>
  <c r="BG1780" i="19"/>
  <c r="AE595" i="20"/>
  <c r="AE1782" i="19"/>
  <c r="CC596" i="20"/>
  <c r="CC1783" i="19"/>
  <c r="BA598" i="20"/>
  <c r="BA1785" i="19"/>
  <c r="BD600" i="20"/>
  <c r="BD1787" i="19"/>
  <c r="Q582" i="20"/>
  <c r="Q1769" i="19"/>
  <c r="AG582" i="20"/>
  <c r="AG1769" i="19"/>
  <c r="AW582" i="20"/>
  <c r="AW1769" i="19"/>
  <c r="BM582" i="20"/>
  <c r="BM1769" i="19"/>
  <c r="CC582" i="20"/>
  <c r="CC1769" i="19"/>
  <c r="S583" i="20"/>
  <c r="S1770" i="19"/>
  <c r="AI583" i="20"/>
  <c r="AI1770" i="19"/>
  <c r="AY583" i="20"/>
  <c r="AY1770" i="19"/>
  <c r="BO583" i="20"/>
  <c r="BO1770" i="19"/>
  <c r="E584" i="20"/>
  <c r="E1771" i="19"/>
  <c r="U584" i="20"/>
  <c r="U1771" i="19"/>
  <c r="AK584" i="20"/>
  <c r="AK1771" i="19"/>
  <c r="BA584" i="20"/>
  <c r="BA1771" i="19"/>
  <c r="BQ584" i="20"/>
  <c r="BQ1771" i="19"/>
  <c r="G585" i="20"/>
  <c r="G1772" i="19"/>
  <c r="W585" i="20"/>
  <c r="W1772" i="19"/>
  <c r="AM585" i="20"/>
  <c r="AM1772" i="19"/>
  <c r="BC585" i="20"/>
  <c r="BC1772" i="19"/>
  <c r="BS585" i="20"/>
  <c r="BS1772" i="19"/>
  <c r="I586" i="20"/>
  <c r="I1773" i="19"/>
  <c r="Y586" i="20"/>
  <c r="Y1773" i="19"/>
  <c r="AO586" i="20"/>
  <c r="AO1773" i="19"/>
  <c r="BE586" i="20"/>
  <c r="BE1773" i="19"/>
  <c r="BU586" i="20"/>
  <c r="BU1773" i="19"/>
  <c r="K587" i="20"/>
  <c r="K1774" i="19"/>
  <c r="AA587" i="20"/>
  <c r="AA1774" i="19"/>
  <c r="AQ587" i="20"/>
  <c r="AQ1774" i="19"/>
  <c r="BG587" i="20"/>
  <c r="BG1774" i="19"/>
  <c r="BW587" i="20"/>
  <c r="BW1774" i="19"/>
  <c r="M588" i="20"/>
  <c r="M1775" i="19"/>
  <c r="AQ588" i="20"/>
  <c r="AQ1775" i="19"/>
  <c r="BW588" i="20"/>
  <c r="BW1775" i="19"/>
  <c r="AC589" i="20"/>
  <c r="AC1776" i="19"/>
  <c r="BI589" i="20"/>
  <c r="BI1776" i="19"/>
  <c r="AA590" i="20"/>
  <c r="AA1777" i="19"/>
  <c r="M591" i="20"/>
  <c r="M1778" i="19"/>
  <c r="BY591" i="20"/>
  <c r="BY1778" i="19"/>
  <c r="CC592" i="20"/>
  <c r="CC1779" i="19"/>
  <c r="BA594" i="20"/>
  <c r="BA1781" i="19"/>
  <c r="Y596" i="20"/>
  <c r="Y1783" i="19"/>
  <c r="BW597" i="20"/>
  <c r="BW1784" i="19"/>
  <c r="AU599" i="20"/>
  <c r="AU1786" i="19"/>
  <c r="CB608" i="20"/>
  <c r="CB1795" i="19"/>
  <c r="AD588" i="20"/>
  <c r="AD1775" i="19"/>
  <c r="AT588" i="20"/>
  <c r="AT1775" i="19"/>
  <c r="BJ588" i="20"/>
  <c r="BJ1775" i="19"/>
  <c r="BZ588" i="20"/>
  <c r="BZ1775" i="19"/>
  <c r="P589" i="20"/>
  <c r="P1776" i="19"/>
  <c r="AF589" i="20"/>
  <c r="AF1776" i="19"/>
  <c r="AV589" i="20"/>
  <c r="AV1776" i="19"/>
  <c r="BL589" i="20"/>
  <c r="BL1776" i="19"/>
  <c r="CB589" i="20"/>
  <c r="CB1776" i="19"/>
  <c r="R590" i="20"/>
  <c r="R1777" i="19"/>
  <c r="AH590" i="20"/>
  <c r="AH1777" i="19"/>
  <c r="AX590" i="20"/>
  <c r="AX1777" i="19"/>
  <c r="BN590" i="20"/>
  <c r="BN1777" i="19"/>
  <c r="CD590" i="20"/>
  <c r="CD1777" i="19"/>
  <c r="T591" i="20"/>
  <c r="T1778" i="19"/>
  <c r="AJ591" i="20"/>
  <c r="AJ1778" i="19"/>
  <c r="AZ591" i="20"/>
  <c r="AZ1778" i="19"/>
  <c r="BP591" i="20"/>
  <c r="BP1778" i="19"/>
  <c r="F592" i="20"/>
  <c r="F1779" i="19"/>
  <c r="V592" i="20"/>
  <c r="V1779" i="19"/>
  <c r="AL592" i="20"/>
  <c r="AL1779" i="19"/>
  <c r="BK592" i="20"/>
  <c r="BK1779" i="19"/>
  <c r="Q593" i="20"/>
  <c r="Q1780" i="19"/>
  <c r="AW593" i="20"/>
  <c r="AW1780" i="19"/>
  <c r="CC593" i="20"/>
  <c r="CC1780" i="19"/>
  <c r="AI594" i="20"/>
  <c r="AI1781" i="19"/>
  <c r="BO594" i="20"/>
  <c r="BO1781" i="19"/>
  <c r="U595" i="20"/>
  <c r="U1782" i="19"/>
  <c r="BA595" i="20"/>
  <c r="BA1782" i="19"/>
  <c r="G596" i="20"/>
  <c r="G1783" i="19"/>
  <c r="AM596" i="20"/>
  <c r="AM1783" i="19"/>
  <c r="BS596" i="20"/>
  <c r="BS1783" i="19"/>
  <c r="Y597" i="20"/>
  <c r="Y1784" i="19"/>
  <c r="BE597" i="20"/>
  <c r="BE1784" i="19"/>
  <c r="K598" i="20"/>
  <c r="K1785" i="19"/>
  <c r="AQ598" i="20"/>
  <c r="AQ1785" i="19"/>
  <c r="BW598" i="20"/>
  <c r="BW1785" i="19"/>
  <c r="AC599" i="20"/>
  <c r="AC1786" i="19"/>
  <c r="BI599" i="20"/>
  <c r="BI1786" i="19"/>
  <c r="T600" i="20"/>
  <c r="T1787" i="19"/>
  <c r="BN601" i="20"/>
  <c r="BN1788" i="19"/>
  <c r="AG604" i="20"/>
  <c r="AG1791" i="19"/>
  <c r="T588" i="20"/>
  <c r="T1775" i="19"/>
  <c r="AJ588" i="20"/>
  <c r="AJ1775" i="19"/>
  <c r="AZ588" i="20"/>
  <c r="AZ1775" i="19"/>
  <c r="BP588" i="20"/>
  <c r="BP1775" i="19"/>
  <c r="F589" i="20"/>
  <c r="F1776" i="19"/>
  <c r="V589" i="20"/>
  <c r="V1776" i="19"/>
  <c r="AL589" i="20"/>
  <c r="AL1776" i="19"/>
  <c r="BB589" i="20"/>
  <c r="BB1776" i="19"/>
  <c r="BR589" i="20"/>
  <c r="BR1776" i="19"/>
  <c r="H590" i="20"/>
  <c r="H1777" i="19"/>
  <c r="X590" i="20"/>
  <c r="X1777" i="19"/>
  <c r="AN590" i="20"/>
  <c r="AN1777" i="19"/>
  <c r="BD590" i="20"/>
  <c r="BD1777" i="19"/>
  <c r="BT590" i="20"/>
  <c r="BT1777" i="19"/>
  <c r="J591" i="20"/>
  <c r="J1778" i="19"/>
  <c r="Z591" i="20"/>
  <c r="Z1778" i="19"/>
  <c r="AP591" i="20"/>
  <c r="AP1778" i="19"/>
  <c r="BF591" i="20"/>
  <c r="BF1778" i="19"/>
  <c r="BV591" i="20"/>
  <c r="BV1778" i="19"/>
  <c r="L592" i="20"/>
  <c r="L1779" i="19"/>
  <c r="AB592" i="20"/>
  <c r="AB1779" i="19"/>
  <c r="AR592" i="20"/>
  <c r="AR1779" i="19"/>
  <c r="BW592" i="20"/>
  <c r="BW1779" i="19"/>
  <c r="AC593" i="20"/>
  <c r="AC1780" i="19"/>
  <c r="BI593" i="20"/>
  <c r="BI1780" i="19"/>
  <c r="O594" i="20"/>
  <c r="O1781" i="19"/>
  <c r="AU594" i="20"/>
  <c r="AU1781" i="19"/>
  <c r="CA594" i="20"/>
  <c r="CA1781" i="19"/>
  <c r="AG595" i="20"/>
  <c r="AG1782" i="19"/>
  <c r="BM595" i="20"/>
  <c r="BM1782" i="19"/>
  <c r="S596" i="20"/>
  <c r="S1783" i="19"/>
  <c r="AY596" i="20"/>
  <c r="AY1783" i="19"/>
  <c r="E597" i="20"/>
  <c r="E1784" i="19"/>
  <c r="AK597" i="20"/>
  <c r="AK1784" i="19"/>
  <c r="BQ597" i="20"/>
  <c r="BQ1784" i="19"/>
  <c r="W598" i="20"/>
  <c r="W1785" i="19"/>
  <c r="BC598" i="20"/>
  <c r="BC1785" i="19"/>
  <c r="I599" i="20"/>
  <c r="I1786" i="19"/>
  <c r="AO599" i="20"/>
  <c r="AO1786" i="19"/>
  <c r="BU599" i="20"/>
  <c r="BU1786" i="19"/>
  <c r="BL600" i="20"/>
  <c r="BL1787" i="19"/>
  <c r="AK602" i="20"/>
  <c r="AK1789" i="19"/>
  <c r="BD606" i="20"/>
  <c r="BD1793" i="19"/>
  <c r="M590" i="20"/>
  <c r="M1777" i="19"/>
  <c r="AC590" i="20"/>
  <c r="AC1777" i="19"/>
  <c r="AS590" i="20"/>
  <c r="AS1777" i="19"/>
  <c r="BI590" i="20"/>
  <c r="BI1777" i="19"/>
  <c r="BY590" i="20"/>
  <c r="BY1777" i="19"/>
  <c r="O591" i="20"/>
  <c r="O1778" i="19"/>
  <c r="AE591" i="20"/>
  <c r="AE1778" i="19"/>
  <c r="AU591" i="20"/>
  <c r="AU1778" i="19"/>
  <c r="BK591" i="20"/>
  <c r="BK1778" i="19"/>
  <c r="CA591" i="20"/>
  <c r="CA1778" i="19"/>
  <c r="Q592" i="20"/>
  <c r="Q1779" i="19"/>
  <c r="AG592" i="20"/>
  <c r="AG1779" i="19"/>
  <c r="BA592" i="20"/>
  <c r="BA1779" i="19"/>
  <c r="G593" i="20"/>
  <c r="G1780" i="19"/>
  <c r="AM593" i="20"/>
  <c r="AM1780" i="19"/>
  <c r="BS593" i="20"/>
  <c r="BS1780" i="19"/>
  <c r="Y594" i="20"/>
  <c r="Y1781" i="19"/>
  <c r="BE594" i="20"/>
  <c r="BE1781" i="19"/>
  <c r="K595" i="20"/>
  <c r="K1782" i="19"/>
  <c r="AQ595" i="20"/>
  <c r="AQ1782" i="19"/>
  <c r="BW595" i="20"/>
  <c r="BW1782" i="19"/>
  <c r="AC596" i="20"/>
  <c r="AC1783" i="19"/>
  <c r="BI596" i="20"/>
  <c r="BI1783" i="19"/>
  <c r="O597" i="20"/>
  <c r="O1784" i="19"/>
  <c r="AU597" i="20"/>
  <c r="AU1784" i="19"/>
  <c r="CA597" i="20"/>
  <c r="CA1784" i="19"/>
  <c r="AG598" i="20"/>
  <c r="AG1785" i="19"/>
  <c r="BM598" i="20"/>
  <c r="BM1785" i="19"/>
  <c r="S599" i="20"/>
  <c r="S1786" i="19"/>
  <c r="AY599" i="20"/>
  <c r="AY1786" i="19"/>
  <c r="F600" i="20"/>
  <c r="F1787" i="19"/>
  <c r="Z601" i="20"/>
  <c r="Z1788" i="19"/>
  <c r="AE603" i="20"/>
  <c r="AE1790" i="19"/>
  <c r="AZ610" i="20"/>
  <c r="AZ1797" i="19"/>
  <c r="BF592" i="20"/>
  <c r="BF1779" i="19"/>
  <c r="BV592" i="20"/>
  <c r="BV1779" i="19"/>
  <c r="L593" i="20"/>
  <c r="L1780" i="19"/>
  <c r="AB593" i="20"/>
  <c r="AB1780" i="19"/>
  <c r="AR593" i="20"/>
  <c r="AR1780" i="19"/>
  <c r="BH593" i="20"/>
  <c r="BH1780" i="19"/>
  <c r="BX593" i="20"/>
  <c r="BX1780" i="19"/>
  <c r="N594" i="20"/>
  <c r="N1781" i="19"/>
  <c r="AD594" i="20"/>
  <c r="AD1781" i="19"/>
  <c r="AT594" i="20"/>
  <c r="AT1781" i="19"/>
  <c r="BJ594" i="20"/>
  <c r="BJ1781" i="19"/>
  <c r="BZ594" i="20"/>
  <c r="BZ1781" i="19"/>
  <c r="P595" i="20"/>
  <c r="P1782" i="19"/>
  <c r="AF595" i="20"/>
  <c r="AF1782" i="19"/>
  <c r="AV595" i="20"/>
  <c r="AV1782" i="19"/>
  <c r="BL595" i="20"/>
  <c r="BL1782" i="19"/>
  <c r="CB595" i="20"/>
  <c r="CB1782" i="19"/>
  <c r="R596" i="20"/>
  <c r="R1783" i="19"/>
  <c r="AH596" i="20"/>
  <c r="AH1783" i="19"/>
  <c r="AX596" i="20"/>
  <c r="AX1783" i="19"/>
  <c r="BN596" i="20"/>
  <c r="BN1783" i="19"/>
  <c r="CD596" i="20"/>
  <c r="CD1783" i="19"/>
  <c r="T597" i="20"/>
  <c r="T1784" i="19"/>
  <c r="AJ597" i="20"/>
  <c r="AJ1784" i="19"/>
  <c r="AZ597" i="20"/>
  <c r="AZ1784" i="19"/>
  <c r="BP597" i="20"/>
  <c r="BP1784" i="19"/>
  <c r="F598" i="20"/>
  <c r="F1785" i="19"/>
  <c r="V598" i="20"/>
  <c r="V1785" i="19"/>
  <c r="AL598" i="20"/>
  <c r="AL1785" i="19"/>
  <c r="BB598" i="20"/>
  <c r="BB1785" i="19"/>
  <c r="BR598" i="20"/>
  <c r="BR1785" i="19"/>
  <c r="H599" i="20"/>
  <c r="H1786" i="19"/>
  <c r="X599" i="20"/>
  <c r="X1786" i="19"/>
  <c r="AN599" i="20"/>
  <c r="AN1786" i="19"/>
  <c r="BD599" i="20"/>
  <c r="BD1786" i="19"/>
  <c r="BT599" i="20"/>
  <c r="BT1786" i="19"/>
  <c r="M600" i="20"/>
  <c r="M1787" i="19"/>
  <c r="BH600" i="20"/>
  <c r="BH1787" i="19"/>
  <c r="AT601" i="20"/>
  <c r="AT1788" i="19"/>
  <c r="AF602" i="20"/>
  <c r="AF1789" i="19"/>
  <c r="BS603" i="20"/>
  <c r="BS1790" i="19"/>
  <c r="AM606" i="20"/>
  <c r="AM1793" i="19"/>
  <c r="AZ592" i="20"/>
  <c r="AZ1779" i="19"/>
  <c r="BP592" i="20"/>
  <c r="BP1779" i="19"/>
  <c r="F593" i="20"/>
  <c r="F1780" i="19"/>
  <c r="V593" i="20"/>
  <c r="V1780" i="19"/>
  <c r="AL593" i="20"/>
  <c r="AL1780" i="19"/>
  <c r="BB593" i="20"/>
  <c r="BB1780" i="19"/>
  <c r="BR593" i="20"/>
  <c r="BR1780" i="19"/>
  <c r="H594" i="20"/>
  <c r="H1781" i="19"/>
  <c r="X594" i="20"/>
  <c r="X1781" i="19"/>
  <c r="AN594" i="20"/>
  <c r="AN1781" i="19"/>
  <c r="BD594" i="20"/>
  <c r="BD1781" i="19"/>
  <c r="BT594" i="20"/>
  <c r="BT1781" i="19"/>
  <c r="J595" i="20"/>
  <c r="J1782" i="19"/>
  <c r="Z595" i="20"/>
  <c r="Z1782" i="19"/>
  <c r="AP595" i="20"/>
  <c r="AP1782" i="19"/>
  <c r="BF595" i="20"/>
  <c r="BF1782" i="19"/>
  <c r="BV595" i="20"/>
  <c r="BV1782" i="19"/>
  <c r="L596" i="20"/>
  <c r="L1783" i="19"/>
  <c r="AB596" i="20"/>
  <c r="AB1783" i="19"/>
  <c r="AR596" i="20"/>
  <c r="AR1783" i="19"/>
  <c r="BH596" i="20"/>
  <c r="BH1783" i="19"/>
  <c r="BX596" i="20"/>
  <c r="BX1783" i="19"/>
  <c r="N597" i="20"/>
  <c r="N1784" i="19"/>
  <c r="AD597" i="20"/>
  <c r="AD1784" i="19"/>
  <c r="AT597" i="20"/>
  <c r="AT1784" i="19"/>
  <c r="BJ597" i="20"/>
  <c r="BJ1784" i="19"/>
  <c r="BZ597" i="20"/>
  <c r="BZ1784" i="19"/>
  <c r="P598" i="20"/>
  <c r="P1785" i="19"/>
  <c r="AF598" i="20"/>
  <c r="AF1785" i="19"/>
  <c r="AV598" i="20"/>
  <c r="AV1785" i="19"/>
  <c r="BL598" i="20"/>
  <c r="BL1785" i="19"/>
  <c r="CB598" i="20"/>
  <c r="CB1785" i="19"/>
  <c r="R599" i="20"/>
  <c r="R1786" i="19"/>
  <c r="AH599" i="20"/>
  <c r="AH1786" i="19"/>
  <c r="AX599" i="20"/>
  <c r="AX1786" i="19"/>
  <c r="BN599" i="20"/>
  <c r="BN1786" i="19"/>
  <c r="E600" i="20"/>
  <c r="E1787" i="19"/>
  <c r="AJ600" i="20"/>
  <c r="AJ1787" i="19"/>
  <c r="V601" i="20"/>
  <c r="V1788" i="19"/>
  <c r="H602" i="20"/>
  <c r="H1789" i="19"/>
  <c r="W603" i="20"/>
  <c r="W1790" i="19"/>
  <c r="U605" i="20"/>
  <c r="U1792" i="19"/>
  <c r="T610" i="20"/>
  <c r="T1797" i="19"/>
  <c r="O600" i="20"/>
  <c r="O1787" i="19"/>
  <c r="AE600" i="20"/>
  <c r="AE1787" i="19"/>
  <c r="AU600" i="20"/>
  <c r="AU1787" i="19"/>
  <c r="BK600" i="20"/>
  <c r="BK1787" i="19"/>
  <c r="CA600" i="20"/>
  <c r="CA1787" i="19"/>
  <c r="Q601" i="20"/>
  <c r="Q1788" i="19"/>
  <c r="AG601" i="20"/>
  <c r="AG1788" i="19"/>
  <c r="AW601" i="20"/>
  <c r="AW1788" i="19"/>
  <c r="BM601" i="20"/>
  <c r="BM1788" i="19"/>
  <c r="CC601" i="20"/>
  <c r="CC1788" i="19"/>
  <c r="S602" i="20"/>
  <c r="S1789" i="19"/>
  <c r="AJ602" i="20"/>
  <c r="AJ1789" i="19"/>
  <c r="BH602" i="20"/>
  <c r="BH1789" i="19"/>
  <c r="N603" i="20"/>
  <c r="N1790" i="19"/>
  <c r="AT603" i="20"/>
  <c r="AT1790" i="19"/>
  <c r="BZ603" i="20"/>
  <c r="BZ1790" i="19"/>
  <c r="AF604" i="20"/>
  <c r="AF1791" i="19"/>
  <c r="CD604" i="20"/>
  <c r="CD1791" i="19"/>
  <c r="BP605" i="20"/>
  <c r="BP1792" i="19"/>
  <c r="BB606" i="20"/>
  <c r="BB1793" i="19"/>
  <c r="N608" i="20"/>
  <c r="N1795" i="19"/>
  <c r="BL609" i="20"/>
  <c r="BL1796" i="19"/>
  <c r="Y600" i="20"/>
  <c r="Y1787" i="19"/>
  <c r="AO600" i="20"/>
  <c r="AO1787" i="19"/>
  <c r="BE600" i="20"/>
  <c r="BE1787" i="19"/>
  <c r="BU600" i="20"/>
  <c r="BU1787" i="19"/>
  <c r="K601" i="20"/>
  <c r="K1788" i="19"/>
  <c r="AA601" i="20"/>
  <c r="AA1788" i="19"/>
  <c r="AQ601" i="20"/>
  <c r="AQ1788" i="19"/>
  <c r="BG601" i="20"/>
  <c r="BG1788" i="19"/>
  <c r="BW601" i="20"/>
  <c r="BW1788" i="19"/>
  <c r="M602" i="20"/>
  <c r="M1789" i="19"/>
  <c r="AC602" i="20"/>
  <c r="AC1789" i="19"/>
  <c r="AW602" i="20"/>
  <c r="AW1789" i="19"/>
  <c r="CB602" i="20"/>
  <c r="CB1789" i="19"/>
  <c r="AH603" i="20"/>
  <c r="AH1790" i="19"/>
  <c r="BN603" i="20"/>
  <c r="BN1790" i="19"/>
  <c r="T604" i="20"/>
  <c r="T1791" i="19"/>
  <c r="BF604" i="20"/>
  <c r="BF1791" i="19"/>
  <c r="AR605" i="20"/>
  <c r="AR1792" i="19"/>
  <c r="AD606" i="20"/>
  <c r="AD1793" i="19"/>
  <c r="AR607" i="20"/>
  <c r="AR1794" i="19"/>
  <c r="P609" i="20"/>
  <c r="P1796" i="19"/>
  <c r="BN610" i="20"/>
  <c r="BN1797" i="19"/>
  <c r="AL600" i="20"/>
  <c r="AL1787" i="19"/>
  <c r="BB600" i="20"/>
  <c r="BB1787" i="19"/>
  <c r="BR600" i="20"/>
  <c r="BR1787" i="19"/>
  <c r="H601" i="20"/>
  <c r="H1788" i="19"/>
  <c r="X601" i="20"/>
  <c r="X1788" i="19"/>
  <c r="AN601" i="20"/>
  <c r="AN1788" i="19"/>
  <c r="BD601" i="20"/>
  <c r="BD1788" i="19"/>
  <c r="BT601" i="20"/>
  <c r="BT1788" i="19"/>
  <c r="J602" i="20"/>
  <c r="J1789" i="19"/>
  <c r="Z602" i="20"/>
  <c r="Z1789" i="19"/>
  <c r="AS602" i="20"/>
  <c r="AS1789" i="19"/>
  <c r="BU602" i="20"/>
  <c r="BU1789" i="19"/>
  <c r="AA603" i="20"/>
  <c r="AA1790" i="19"/>
  <c r="BG603" i="20"/>
  <c r="BG1790" i="19"/>
  <c r="M604" i="20"/>
  <c r="M1791" i="19"/>
  <c r="AS604" i="20"/>
  <c r="AS1791" i="19"/>
  <c r="AC605" i="20"/>
  <c r="AC1792" i="19"/>
  <c r="O606" i="20"/>
  <c r="O1793" i="19"/>
  <c r="N607" i="20"/>
  <c r="N1794" i="19"/>
  <c r="BL608" i="20"/>
  <c r="BL1795" i="19"/>
  <c r="AJ610" i="20"/>
  <c r="AJ1797" i="19"/>
  <c r="AP602" i="20"/>
  <c r="AP1789" i="19"/>
  <c r="BF602" i="20"/>
  <c r="BF1789" i="19"/>
  <c r="BV602" i="20"/>
  <c r="BV1789" i="19"/>
  <c r="L603" i="20"/>
  <c r="L1790" i="19"/>
  <c r="AB603" i="20"/>
  <c r="AB1790" i="19"/>
  <c r="AR603" i="20"/>
  <c r="AR1790" i="19"/>
  <c r="BH603" i="20"/>
  <c r="BH1790" i="19"/>
  <c r="BX603" i="20"/>
  <c r="BX1790" i="19"/>
  <c r="N604" i="20"/>
  <c r="N1791" i="19"/>
  <c r="AD604" i="20"/>
  <c r="AD1791" i="19"/>
  <c r="AT604" i="20"/>
  <c r="AT1791" i="19"/>
  <c r="BZ604" i="20"/>
  <c r="BZ1791" i="19"/>
  <c r="AF605" i="20"/>
  <c r="AF1792" i="19"/>
  <c r="BL605" i="20"/>
  <c r="BL1792" i="19"/>
  <c r="R606" i="20"/>
  <c r="R1793" i="19"/>
  <c r="AX606" i="20"/>
  <c r="AX1793" i="19"/>
  <c r="T607" i="20"/>
  <c r="T1794" i="19"/>
  <c r="F608" i="20"/>
  <c r="F1795" i="19"/>
  <c r="BR608" i="20"/>
  <c r="BR1795" i="19"/>
  <c r="BD609" i="20"/>
  <c r="BD1796" i="19"/>
  <c r="AP610" i="20"/>
  <c r="AP1797" i="19"/>
  <c r="BG602" i="20"/>
  <c r="BG1789" i="19"/>
  <c r="BW602" i="20"/>
  <c r="BW1789" i="19"/>
  <c r="M603" i="20"/>
  <c r="M1790" i="19"/>
  <c r="AC603" i="20"/>
  <c r="AC1790" i="19"/>
  <c r="AS603" i="20"/>
  <c r="AS1790" i="19"/>
  <c r="BI603" i="20"/>
  <c r="BI1790" i="19"/>
  <c r="BY603" i="20"/>
  <c r="BY1790" i="19"/>
  <c r="O604" i="20"/>
  <c r="O1791" i="19"/>
  <c r="AE604" i="20"/>
  <c r="AE1791" i="19"/>
  <c r="AU604" i="20"/>
  <c r="AU1791" i="19"/>
  <c r="CA604" i="20"/>
  <c r="CA1791" i="19"/>
  <c r="AG605" i="20"/>
  <c r="AG1792" i="19"/>
  <c r="BM605" i="20"/>
  <c r="BM1792" i="19"/>
  <c r="S606" i="20"/>
  <c r="S1793" i="19"/>
  <c r="AY606" i="20"/>
  <c r="AY1793" i="19"/>
  <c r="V607" i="20"/>
  <c r="V1794" i="19"/>
  <c r="H608" i="20"/>
  <c r="H1795" i="19"/>
  <c r="BT608" i="20"/>
  <c r="BT1795" i="19"/>
  <c r="BF609" i="20"/>
  <c r="BF1796" i="19"/>
  <c r="AR610" i="20"/>
  <c r="AR1797" i="19"/>
  <c r="AV604" i="20"/>
  <c r="AV1791" i="19"/>
  <c r="BL604" i="20"/>
  <c r="BL1791" i="19"/>
  <c r="CB604" i="20"/>
  <c r="CB1791" i="19"/>
  <c r="R605" i="20"/>
  <c r="R1792" i="19"/>
  <c r="AH605" i="20"/>
  <c r="AH1792" i="19"/>
  <c r="AX605" i="20"/>
  <c r="AX1792" i="19"/>
  <c r="BN605" i="20"/>
  <c r="BN1792" i="19"/>
  <c r="CD605" i="20"/>
  <c r="CD1792" i="19"/>
  <c r="T606" i="20"/>
  <c r="T1793" i="19"/>
  <c r="AJ606" i="20"/>
  <c r="AJ1793" i="19"/>
  <c r="AZ606" i="20"/>
  <c r="AZ1793" i="19"/>
  <c r="BU606" i="20"/>
  <c r="BU1793" i="19"/>
  <c r="X607" i="20"/>
  <c r="X1794" i="19"/>
  <c r="BD607" i="20"/>
  <c r="BD1794" i="19"/>
  <c r="J608" i="20"/>
  <c r="J1795" i="19"/>
  <c r="AP608" i="20"/>
  <c r="AP1795" i="19"/>
  <c r="BV608" i="20"/>
  <c r="BV1795" i="19"/>
  <c r="AB609" i="20"/>
  <c r="AB1796" i="19"/>
  <c r="BH609" i="20"/>
  <c r="BH1796" i="19"/>
  <c r="N610" i="20"/>
  <c r="N1797" i="19"/>
  <c r="AT610" i="20"/>
  <c r="AT1797" i="19"/>
  <c r="BZ610" i="20"/>
  <c r="BZ1797" i="19"/>
  <c r="BI604" i="20"/>
  <c r="BI1791" i="19"/>
  <c r="BY604" i="20"/>
  <c r="BY1791" i="19"/>
  <c r="O605" i="20"/>
  <c r="O1792" i="19"/>
  <c r="AE605" i="20"/>
  <c r="AE1792" i="19"/>
  <c r="AU605" i="20"/>
  <c r="AU1792" i="19"/>
  <c r="BK605" i="20"/>
  <c r="BK1792" i="19"/>
  <c r="CA605" i="20"/>
  <c r="CA1792" i="19"/>
  <c r="Q606" i="20"/>
  <c r="Q1793" i="19"/>
  <c r="AG606" i="20"/>
  <c r="AG1793" i="19"/>
  <c r="AW606" i="20"/>
  <c r="AW1793" i="19"/>
  <c r="BQ606" i="20"/>
  <c r="BQ1793" i="19"/>
  <c r="R607" i="20"/>
  <c r="R1794" i="19"/>
  <c r="AX607" i="20"/>
  <c r="AX1794" i="19"/>
  <c r="CD607" i="20"/>
  <c r="CD1794" i="19"/>
  <c r="AJ608" i="20"/>
  <c r="AJ1795" i="19"/>
  <c r="BP608" i="20"/>
  <c r="BP1795" i="19"/>
  <c r="V609" i="20"/>
  <c r="V1796" i="19"/>
  <c r="BB609" i="20"/>
  <c r="BB1796" i="19"/>
  <c r="H610" i="20"/>
  <c r="H1797" i="19"/>
  <c r="AN610" i="20"/>
  <c r="AN1797" i="19"/>
  <c r="BT610" i="20"/>
  <c r="BT1797" i="19"/>
  <c r="BK606" i="20"/>
  <c r="BK1793" i="19"/>
  <c r="CA606" i="20"/>
  <c r="CA1793" i="19"/>
  <c r="Q607" i="20"/>
  <c r="Q1794" i="19"/>
  <c r="AG607" i="20"/>
  <c r="AG1794" i="19"/>
  <c r="AW607" i="20"/>
  <c r="AW1794" i="19"/>
  <c r="BM607" i="20"/>
  <c r="BM1794" i="19"/>
  <c r="CC607" i="20"/>
  <c r="CC1794" i="19"/>
  <c r="S608" i="20"/>
  <c r="S1795" i="19"/>
  <c r="AI608" i="20"/>
  <c r="AI1795" i="19"/>
  <c r="AY608" i="20"/>
  <c r="AY1795" i="19"/>
  <c r="BO608" i="20"/>
  <c r="BO1795" i="19"/>
  <c r="E609" i="20"/>
  <c r="E1796" i="19"/>
  <c r="U609" i="20"/>
  <c r="U1796" i="19"/>
  <c r="AK609" i="20"/>
  <c r="AK1796" i="19"/>
  <c r="BA609" i="20"/>
  <c r="BA1796" i="19"/>
  <c r="BQ609" i="20"/>
  <c r="BQ1796" i="19"/>
  <c r="G610" i="20"/>
  <c r="G1797" i="19"/>
  <c r="W610" i="20"/>
  <c r="W1797" i="19"/>
  <c r="AM610" i="20"/>
  <c r="AM1797" i="19"/>
  <c r="BC610" i="20"/>
  <c r="BC1797" i="19"/>
  <c r="BS610" i="20"/>
  <c r="BS1797" i="19"/>
  <c r="G607" i="20"/>
  <c r="G1794" i="19"/>
  <c r="W607" i="20"/>
  <c r="W1794" i="19"/>
  <c r="AM607" i="20"/>
  <c r="AM1794" i="19"/>
  <c r="BC607" i="20"/>
  <c r="BC1794" i="19"/>
  <c r="BS607" i="20"/>
  <c r="BS1794" i="19"/>
  <c r="I608" i="20"/>
  <c r="I1795" i="19"/>
  <c r="Y608" i="20"/>
  <c r="Y1795" i="19"/>
  <c r="AO608" i="20"/>
  <c r="AO1795" i="19"/>
  <c r="BE608" i="20"/>
  <c r="BE1795" i="19"/>
  <c r="BU608" i="20"/>
  <c r="BU1795" i="19"/>
  <c r="K609" i="20"/>
  <c r="K1796" i="19"/>
  <c r="AA609" i="20"/>
  <c r="AA1796" i="19"/>
  <c r="AQ609" i="20"/>
  <c r="AQ1796" i="19"/>
  <c r="BG609" i="20"/>
  <c r="BG1796" i="19"/>
  <c r="BW609" i="20"/>
  <c r="BW1796" i="19"/>
  <c r="M610" i="20"/>
  <c r="M1797" i="19"/>
  <c r="AC610" i="20"/>
  <c r="AC1797" i="19"/>
  <c r="AS610" i="20"/>
  <c r="AS1797" i="19"/>
  <c r="BI610" i="20"/>
  <c r="BI1797" i="19"/>
  <c r="BY610" i="20"/>
  <c r="BY1797" i="19"/>
  <c r="E537" i="20"/>
  <c r="E1724" i="19"/>
  <c r="AY536" i="20"/>
  <c r="AY1723" i="19"/>
  <c r="S536" i="20"/>
  <c r="S1723" i="19"/>
  <c r="BM535" i="20"/>
  <c r="BM1722" i="19"/>
  <c r="AG535" i="20"/>
  <c r="AG1722" i="19"/>
  <c r="CA534" i="20"/>
  <c r="CA1721" i="19"/>
  <c r="AU534" i="20"/>
  <c r="AU1721" i="19"/>
  <c r="O534" i="20"/>
  <c r="O1721" i="19"/>
  <c r="BI533" i="20"/>
  <c r="BI1720" i="19"/>
  <c r="AC533" i="20"/>
  <c r="AC1720" i="19"/>
  <c r="AR538" i="20"/>
  <c r="AR1725" i="19"/>
  <c r="BH538" i="20"/>
  <c r="BH1725" i="19"/>
  <c r="BX538" i="20"/>
  <c r="BX1725" i="19"/>
  <c r="N539" i="20"/>
  <c r="N1726" i="19"/>
  <c r="AD539" i="20"/>
  <c r="AD1726" i="19"/>
  <c r="AT539" i="20"/>
  <c r="AT1726" i="19"/>
  <c r="BJ539" i="20"/>
  <c r="BJ1726" i="19"/>
  <c r="BZ539" i="20"/>
  <c r="BZ1726" i="19"/>
  <c r="P540" i="20"/>
  <c r="P1727" i="19"/>
  <c r="AF540" i="20"/>
  <c r="AF1727" i="19"/>
  <c r="BC533" i="20"/>
  <c r="BC1720" i="19"/>
  <c r="AO534" i="20"/>
  <c r="AO1721" i="19"/>
  <c r="AA535" i="20"/>
  <c r="AA1722" i="19"/>
  <c r="M536" i="20"/>
  <c r="M1723" i="19"/>
  <c r="BY536" i="20"/>
  <c r="BY1723" i="19"/>
  <c r="U1205" i="19"/>
  <c r="X1725" i="19"/>
  <c r="H1725" i="19"/>
  <c r="BR1724" i="19"/>
  <c r="BB1724" i="19"/>
  <c r="AL1724" i="19"/>
  <c r="S1724" i="19"/>
  <c r="BB1723" i="19"/>
  <c r="AG1723" i="19"/>
  <c r="BP1722" i="19"/>
  <c r="AU1722" i="19"/>
  <c r="CD1721" i="19"/>
  <c r="BI1721" i="19"/>
  <c r="R1721" i="19"/>
  <c r="BW1720" i="19"/>
  <c r="AF1720" i="19"/>
  <c r="K1720" i="19"/>
  <c r="AW1720" i="19"/>
  <c r="BY1720" i="19"/>
  <c r="BE1721" i="19"/>
  <c r="AI1722" i="19"/>
  <c r="N1723" i="19"/>
  <c r="BS1723" i="19"/>
  <c r="U1724" i="19"/>
  <c r="BO1724" i="19"/>
  <c r="K1730" i="19"/>
  <c r="AA1730" i="19"/>
  <c r="AQ1730" i="19"/>
  <c r="BG1730" i="19"/>
  <c r="AY538" i="20"/>
  <c r="AY1725" i="19"/>
  <c r="CC537" i="20"/>
  <c r="CC1724" i="19"/>
  <c r="AQ538" i="20"/>
  <c r="AQ1725" i="19"/>
  <c r="CA582" i="20"/>
  <c r="CA1769" i="19"/>
  <c r="BQ537" i="20"/>
  <c r="BQ1724" i="19"/>
  <c r="BC538" i="20"/>
  <c r="BC1725" i="19"/>
  <c r="BH1205" i="19"/>
  <c r="AM1205" i="19"/>
  <c r="BT1205" i="19"/>
  <c r="CB1205" i="19"/>
  <c r="BG1205" i="19"/>
  <c r="P1205" i="19"/>
  <c r="CA1205" i="19"/>
  <c r="AZ1205" i="19"/>
  <c r="AI1205" i="19"/>
  <c r="AX577" i="20"/>
  <c r="AX1764" i="19"/>
  <c r="AY566" i="20"/>
  <c r="AY1753" i="19"/>
  <c r="AC563" i="20"/>
  <c r="AC1750" i="19"/>
  <c r="U560" i="20"/>
  <c r="U1747" i="19"/>
  <c r="M559" i="20"/>
  <c r="M1746" i="19"/>
  <c r="E558" i="20"/>
  <c r="E1745" i="19"/>
  <c r="BX556" i="20"/>
  <c r="BX1743" i="19"/>
  <c r="BQ555" i="20"/>
  <c r="BQ1742" i="19"/>
  <c r="BI554" i="20"/>
  <c r="BI1741" i="19"/>
  <c r="BL553" i="20"/>
  <c r="BL1740" i="19"/>
  <c r="BZ552" i="20"/>
  <c r="BZ1739" i="19"/>
  <c r="N552" i="20"/>
  <c r="N1739" i="19"/>
  <c r="AB551" i="20"/>
  <c r="AB1738" i="19"/>
  <c r="AP550" i="20"/>
  <c r="AP1737" i="19"/>
  <c r="BD549" i="20"/>
  <c r="BD1736" i="19"/>
  <c r="BR548" i="20"/>
  <c r="BR1735" i="19"/>
  <c r="F548" i="20"/>
  <c r="F1735" i="19"/>
  <c r="T547" i="20"/>
  <c r="T1734" i="19"/>
  <c r="AH546" i="20"/>
  <c r="AH1733" i="19"/>
  <c r="AV545" i="20"/>
  <c r="AV1732" i="19"/>
  <c r="BJ544" i="20"/>
  <c r="BJ1731" i="19"/>
  <c r="F544" i="20"/>
  <c r="F1731" i="19"/>
  <c r="AZ543" i="20"/>
  <c r="AZ1730" i="19"/>
  <c r="T543" i="20"/>
  <c r="T1730" i="19"/>
  <c r="AP573" i="20"/>
  <c r="AP1760" i="19"/>
  <c r="AW565" i="20"/>
  <c r="AW1752" i="19"/>
  <c r="AA562" i="20"/>
  <c r="AA1749" i="19"/>
  <c r="BS559" i="20"/>
  <c r="BS1746" i="19"/>
  <c r="BL558" i="20"/>
  <c r="BL1745" i="19"/>
  <c r="BE557" i="20"/>
  <c r="BE1744" i="19"/>
  <c r="AW556" i="20"/>
  <c r="AW1743" i="19"/>
  <c r="AP555" i="20"/>
  <c r="AP1742" i="19"/>
  <c r="AI554" i="20"/>
  <c r="AI1741" i="19"/>
  <c r="AR553" i="20"/>
  <c r="AR1740" i="19"/>
  <c r="BF552" i="20"/>
  <c r="BF1739" i="19"/>
  <c r="BT551" i="20"/>
  <c r="BT1738" i="19"/>
  <c r="H551" i="20"/>
  <c r="H1738" i="19"/>
  <c r="V550" i="20"/>
  <c r="V1737" i="19"/>
  <c r="AJ549" i="20"/>
  <c r="AJ1736" i="19"/>
  <c r="AX548" i="20"/>
  <c r="AX1735" i="19"/>
  <c r="BL547" i="20"/>
  <c r="BL1734" i="19"/>
  <c r="BZ546" i="20"/>
  <c r="BZ1733" i="19"/>
  <c r="N546" i="20"/>
  <c r="N1733" i="19"/>
  <c r="AB545" i="20"/>
  <c r="AB1732" i="19"/>
  <c r="AP544" i="20"/>
  <c r="AP1731" i="19"/>
  <c r="BV543" i="20"/>
  <c r="BV1730" i="19"/>
  <c r="AP543" i="20"/>
  <c r="AP1730" i="19"/>
  <c r="J543" i="20"/>
  <c r="J1730" i="19"/>
  <c r="BP542" i="20"/>
  <c r="BP1729" i="19"/>
  <c r="AZ542" i="20"/>
  <c r="AZ1729" i="19"/>
  <c r="AJ542" i="20"/>
  <c r="AJ1729" i="19"/>
  <c r="T542" i="20"/>
  <c r="T1729" i="19"/>
  <c r="CD541" i="20"/>
  <c r="CD1728" i="19"/>
  <c r="BN541" i="20"/>
  <c r="BN1728" i="19"/>
  <c r="AX541" i="20"/>
  <c r="AX1728" i="19"/>
  <c r="AH541" i="20"/>
  <c r="AH1728" i="19"/>
  <c r="R541" i="20"/>
  <c r="R1728" i="19"/>
  <c r="CB540" i="20"/>
  <c r="CB1727" i="19"/>
  <c r="BL540" i="20"/>
  <c r="BL1727" i="19"/>
  <c r="AV540" i="20"/>
  <c r="AV1727" i="19"/>
  <c r="BZ575" i="20"/>
  <c r="BZ1762" i="19"/>
  <c r="S566" i="20"/>
  <c r="S1753" i="19"/>
  <c r="BW562" i="20"/>
  <c r="BW1749" i="19"/>
  <c r="I560" i="20"/>
  <c r="I1747" i="19"/>
  <c r="CB558" i="20"/>
  <c r="CB1745" i="19"/>
  <c r="BU557" i="20"/>
  <c r="BU1744" i="19"/>
  <c r="BM556" i="20"/>
  <c r="BM1743" i="19"/>
  <c r="BF555" i="20"/>
  <c r="BF1742" i="19"/>
  <c r="AY554" i="20"/>
  <c r="AY1741" i="19"/>
  <c r="BD553" i="20"/>
  <c r="BD1740" i="19"/>
  <c r="BR552" i="20"/>
  <c r="BR1739" i="19"/>
  <c r="F552" i="20"/>
  <c r="F1739" i="19"/>
  <c r="T551" i="20"/>
  <c r="T1738" i="19"/>
  <c r="AH550" i="20"/>
  <c r="AH1737" i="19"/>
  <c r="AV549" i="20"/>
  <c r="AV1736" i="19"/>
  <c r="BJ548" i="20"/>
  <c r="BJ1735" i="19"/>
  <c r="BX547" i="20"/>
  <c r="BX1734" i="19"/>
  <c r="L547" i="20"/>
  <c r="L1734" i="19"/>
  <c r="Z546" i="20"/>
  <c r="Z1733" i="19"/>
  <c r="AN545" i="20"/>
  <c r="AN1732" i="19"/>
  <c r="BB544" i="20"/>
  <c r="BB1731" i="19"/>
  <c r="CB543" i="20"/>
  <c r="CB1730" i="19"/>
  <c r="AV543" i="20"/>
  <c r="AV1730" i="19"/>
  <c r="P543" i="20"/>
  <c r="P1730" i="19"/>
  <c r="BS542" i="20"/>
  <c r="BS1729" i="19"/>
  <c r="BC542" i="20"/>
  <c r="BC1729" i="19"/>
  <c r="AM542" i="20"/>
  <c r="AM1729" i="19"/>
  <c r="W542" i="20"/>
  <c r="W1729" i="19"/>
  <c r="G542" i="20"/>
  <c r="G1729" i="19"/>
  <c r="BQ541" i="20"/>
  <c r="BQ1728" i="19"/>
  <c r="BA541" i="20"/>
  <c r="BA1728" i="19"/>
  <c r="AK541" i="20"/>
  <c r="AK1728" i="19"/>
  <c r="U541" i="20"/>
  <c r="U1728" i="19"/>
  <c r="E541" i="20"/>
  <c r="E1728" i="19"/>
  <c r="BO540" i="20"/>
  <c r="BO1727" i="19"/>
  <c r="AY540" i="20"/>
  <c r="AY1727" i="19"/>
  <c r="AI540" i="20"/>
  <c r="AI1727" i="19"/>
  <c r="S540" i="20"/>
  <c r="S1727" i="19"/>
  <c r="CC539" i="20"/>
  <c r="CC1726" i="19"/>
  <c r="BM539" i="20"/>
  <c r="BM1726" i="19"/>
  <c r="AW539" i="20"/>
  <c r="AW1726" i="19"/>
  <c r="AG539" i="20"/>
  <c r="AG1726" i="19"/>
  <c r="Q539" i="20"/>
  <c r="Q1726" i="19"/>
  <c r="N575" i="20"/>
  <c r="N1762" i="19"/>
  <c r="CC565" i="20"/>
  <c r="CC1752" i="19"/>
  <c r="BG562" i="20"/>
  <c r="BG1749" i="19"/>
  <c r="CD559" i="20"/>
  <c r="CD1746" i="19"/>
  <c r="BW558" i="20"/>
  <c r="BW1745" i="19"/>
  <c r="BO557" i="20"/>
  <c r="BO1744" i="19"/>
  <c r="BH556" i="20"/>
  <c r="BH1743" i="19"/>
  <c r="BA555" i="20"/>
  <c r="BA1742" i="19"/>
  <c r="AS554" i="20"/>
  <c r="AS1741" i="19"/>
  <c r="AZ553" i="20"/>
  <c r="AZ1740" i="19"/>
  <c r="BN552" i="20"/>
  <c r="BN1739" i="19"/>
  <c r="CB551" i="20"/>
  <c r="CB1738" i="19"/>
  <c r="P551" i="20"/>
  <c r="P1738" i="19"/>
  <c r="AD550" i="20"/>
  <c r="AD1737" i="19"/>
  <c r="AR549" i="20"/>
  <c r="AR1736" i="19"/>
  <c r="BF548" i="20"/>
  <c r="BF1735" i="19"/>
  <c r="BT547" i="20"/>
  <c r="BT1734" i="19"/>
  <c r="H547" i="20"/>
  <c r="H1734" i="19"/>
  <c r="V546" i="20"/>
  <c r="V1733" i="19"/>
  <c r="AJ545" i="20"/>
  <c r="AJ1732" i="19"/>
  <c r="AX544" i="20"/>
  <c r="AX1731" i="19"/>
  <c r="BZ543" i="20"/>
  <c r="BZ1730" i="19"/>
  <c r="AT543" i="20"/>
  <c r="AT1730" i="19"/>
  <c r="N543" i="20"/>
  <c r="N1730" i="19"/>
  <c r="BR542" i="20"/>
  <c r="BR1729" i="19"/>
  <c r="BB542" i="20"/>
  <c r="BB1729" i="19"/>
  <c r="AL542" i="20"/>
  <c r="AL1729" i="19"/>
  <c r="V542" i="20"/>
  <c r="V1729" i="19"/>
  <c r="F542" i="20"/>
  <c r="F1729" i="19"/>
  <c r="BP541" i="20"/>
  <c r="BP1728" i="19"/>
  <c r="AZ541" i="20"/>
  <c r="AZ1728" i="19"/>
  <c r="AJ541" i="20"/>
  <c r="AJ1728" i="19"/>
  <c r="T541" i="20"/>
  <c r="T1728" i="19"/>
  <c r="CD540" i="20"/>
  <c r="CD1727" i="19"/>
  <c r="BN540" i="20"/>
  <c r="BN1727" i="19"/>
  <c r="AX540" i="20"/>
  <c r="AX1727" i="19"/>
  <c r="AH540" i="20"/>
  <c r="AH1727" i="19"/>
  <c r="R540" i="20"/>
  <c r="R1727" i="19"/>
  <c r="CB539" i="20"/>
  <c r="CB1726" i="19"/>
  <c r="BL539" i="20"/>
  <c r="BL1726" i="19"/>
  <c r="AV539" i="20"/>
  <c r="AV1726" i="19"/>
  <c r="AF539" i="20"/>
  <c r="AF1726" i="19"/>
  <c r="P539" i="20"/>
  <c r="P1726" i="19"/>
  <c r="BZ538" i="20"/>
  <c r="BZ1725" i="19"/>
  <c r="BJ538" i="20"/>
  <c r="BJ1725" i="19"/>
  <c r="AT538" i="20"/>
  <c r="AT1725" i="19"/>
  <c r="AD538" i="20"/>
  <c r="AD1725" i="19"/>
  <c r="N538" i="20"/>
  <c r="N1725" i="19"/>
  <c r="BX537" i="20"/>
  <c r="BX1724" i="19"/>
  <c r="BH537" i="20"/>
  <c r="BH1724" i="19"/>
  <c r="AR537" i="20"/>
  <c r="AR1724" i="19"/>
  <c r="L537" i="20"/>
  <c r="L1724" i="19"/>
  <c r="BV536" i="20"/>
  <c r="BV1723" i="19"/>
  <c r="BF536" i="20"/>
  <c r="BF1723" i="19"/>
  <c r="Z536" i="20"/>
  <c r="Z1723" i="19"/>
  <c r="J536" i="20"/>
  <c r="J1723" i="19"/>
  <c r="BT535" i="20"/>
  <c r="BT1722" i="19"/>
  <c r="AN535" i="20"/>
  <c r="AN1722" i="19"/>
  <c r="X535" i="20"/>
  <c r="X1722" i="19"/>
  <c r="H535" i="20"/>
  <c r="H1722" i="19"/>
  <c r="BB534" i="20"/>
  <c r="BB1721" i="19"/>
  <c r="AL534" i="20"/>
  <c r="AL1721" i="19"/>
  <c r="V534" i="20"/>
  <c r="V1721" i="19"/>
  <c r="BP533" i="20"/>
  <c r="BP1720" i="19"/>
  <c r="AZ533" i="20"/>
  <c r="AZ1720" i="19"/>
  <c r="AJ533" i="20"/>
  <c r="AJ1720" i="19"/>
  <c r="E544" i="20"/>
  <c r="E1731" i="19"/>
  <c r="U544" i="20"/>
  <c r="U1731" i="19"/>
  <c r="AK544" i="20"/>
  <c r="AK1731" i="19"/>
  <c r="BA544" i="20"/>
  <c r="BA1731" i="19"/>
  <c r="BQ544" i="20"/>
  <c r="BQ1731" i="19"/>
  <c r="G545" i="20"/>
  <c r="G1732" i="19"/>
  <c r="W545" i="20"/>
  <c r="W1732" i="19"/>
  <c r="AM545" i="20"/>
  <c r="AM1732" i="19"/>
  <c r="BC545" i="20"/>
  <c r="BC1732" i="19"/>
  <c r="BS545" i="20"/>
  <c r="BS1732" i="19"/>
  <c r="I546" i="20"/>
  <c r="I1733" i="19"/>
  <c r="Y546" i="20"/>
  <c r="Y1733" i="19"/>
  <c r="AO546" i="20"/>
  <c r="AO1733" i="19"/>
  <c r="BE546" i="20"/>
  <c r="BE1733" i="19"/>
  <c r="BU546" i="20"/>
  <c r="BU1733" i="19"/>
  <c r="K547" i="20"/>
  <c r="K1734" i="19"/>
  <c r="AA547" i="20"/>
  <c r="AA1734" i="19"/>
  <c r="AQ547" i="20"/>
  <c r="AQ1734" i="19"/>
  <c r="BG547" i="20"/>
  <c r="BG1734" i="19"/>
  <c r="BW547" i="20"/>
  <c r="BW1734" i="19"/>
  <c r="M548" i="20"/>
  <c r="M1735" i="19"/>
  <c r="AC548" i="20"/>
  <c r="AC1735" i="19"/>
  <c r="AS548" i="20"/>
  <c r="AS1735" i="19"/>
  <c r="BI548" i="20"/>
  <c r="BI1735" i="19"/>
  <c r="BY548" i="20"/>
  <c r="BY1735" i="19"/>
  <c r="O549" i="20"/>
  <c r="O1736" i="19"/>
  <c r="AE549" i="20"/>
  <c r="AE1736" i="19"/>
  <c r="AU549" i="20"/>
  <c r="AU1736" i="19"/>
  <c r="BK549" i="20"/>
  <c r="BK1736" i="19"/>
  <c r="CA549" i="20"/>
  <c r="CA1736" i="19"/>
  <c r="Q550" i="20"/>
  <c r="Q1737" i="19"/>
  <c r="AG550" i="20"/>
  <c r="AG1737" i="19"/>
  <c r="AW550" i="20"/>
  <c r="AW1737" i="19"/>
  <c r="BM550" i="20"/>
  <c r="BM1737" i="19"/>
  <c r="CC550" i="20"/>
  <c r="CC1737" i="19"/>
  <c r="S551" i="20"/>
  <c r="S1738" i="19"/>
  <c r="AI551" i="20"/>
  <c r="AI1738" i="19"/>
  <c r="AY551" i="20"/>
  <c r="AY1738" i="19"/>
  <c r="BO551" i="20"/>
  <c r="BO1738" i="19"/>
  <c r="E552" i="20"/>
  <c r="E1739" i="19"/>
  <c r="U552" i="20"/>
  <c r="U1739" i="19"/>
  <c r="AK552" i="20"/>
  <c r="AK1739" i="19"/>
  <c r="BA552" i="20"/>
  <c r="BA1739" i="19"/>
  <c r="BQ552" i="20"/>
  <c r="BQ1739" i="19"/>
  <c r="G553" i="20"/>
  <c r="G1740" i="19"/>
  <c r="W553" i="20"/>
  <c r="W1740" i="19"/>
  <c r="AM553" i="20"/>
  <c r="AM1740" i="19"/>
  <c r="BC553" i="20"/>
  <c r="BC1740" i="19"/>
  <c r="BS553" i="20"/>
  <c r="BS1740" i="19"/>
  <c r="I554" i="20"/>
  <c r="I1741" i="19"/>
  <c r="AB554" i="20"/>
  <c r="AB1741" i="19"/>
  <c r="AW554" i="20"/>
  <c r="AW1741" i="19"/>
  <c r="BS554" i="20"/>
  <c r="BS1741" i="19"/>
  <c r="N555" i="20"/>
  <c r="N1742" i="19"/>
  <c r="AI555" i="20"/>
  <c r="AI1742" i="19"/>
  <c r="BE555" i="20"/>
  <c r="BE1742" i="19"/>
  <c r="BZ555" i="20"/>
  <c r="BZ1742" i="19"/>
  <c r="U556" i="20"/>
  <c r="U1743" i="19"/>
  <c r="AQ556" i="20"/>
  <c r="AQ1743" i="19"/>
  <c r="BL556" i="20"/>
  <c r="BL1743" i="19"/>
  <c r="G557" i="20"/>
  <c r="G1744" i="19"/>
  <c r="AC557" i="20"/>
  <c r="AC1744" i="19"/>
  <c r="AX557" i="20"/>
  <c r="AX1744" i="19"/>
  <c r="BS557" i="20"/>
  <c r="BS1744" i="19"/>
  <c r="O558" i="20"/>
  <c r="O1745" i="19"/>
  <c r="AJ558" i="20"/>
  <c r="AJ1745" i="19"/>
  <c r="BE558" i="20"/>
  <c r="BE1745" i="19"/>
  <c r="CA558" i="20"/>
  <c r="CA1745" i="19"/>
  <c r="V559" i="20"/>
  <c r="V1746" i="19"/>
  <c r="AQ559" i="20"/>
  <c r="AQ1746" i="19"/>
  <c r="BM559" i="20"/>
  <c r="BM1746" i="19"/>
  <c r="H560" i="20"/>
  <c r="H1747" i="19"/>
  <c r="AI560" i="20"/>
  <c r="AI1747" i="19"/>
  <c r="U561" i="20"/>
  <c r="U1748" i="19"/>
  <c r="G562" i="20"/>
  <c r="G1749" i="19"/>
  <c r="BS562" i="20"/>
  <c r="BS1749" i="19"/>
  <c r="BE563" i="20"/>
  <c r="BE1750" i="19"/>
  <c r="AQ564" i="20"/>
  <c r="AQ1751" i="19"/>
  <c r="AC565" i="20"/>
  <c r="AC1752" i="19"/>
  <c r="O566" i="20"/>
  <c r="O1753" i="19"/>
  <c r="CA566" i="20"/>
  <c r="CA1753" i="19"/>
  <c r="R569" i="20"/>
  <c r="R1756" i="19"/>
  <c r="AN572" i="20"/>
  <c r="AN1759" i="19"/>
  <c r="BJ575" i="20"/>
  <c r="BJ1762" i="19"/>
  <c r="F579" i="20"/>
  <c r="F1766" i="19"/>
  <c r="AU582" i="20"/>
  <c r="AU1769" i="19"/>
  <c r="I543" i="20"/>
  <c r="I1730" i="19"/>
  <c r="Y543" i="20"/>
  <c r="Y1730" i="19"/>
  <c r="AO543" i="20"/>
  <c r="AO1730" i="19"/>
  <c r="BE543" i="20"/>
  <c r="BE1730" i="19"/>
  <c r="BU543" i="20"/>
  <c r="BU1730" i="19"/>
  <c r="K544" i="20"/>
  <c r="K1731" i="19"/>
  <c r="AA544" i="20"/>
  <c r="AA1731" i="19"/>
  <c r="AQ544" i="20"/>
  <c r="AQ1731" i="19"/>
  <c r="BG544" i="20"/>
  <c r="BG1731" i="19"/>
  <c r="BW544" i="20"/>
  <c r="BW1731" i="19"/>
  <c r="M545" i="20"/>
  <c r="M1732" i="19"/>
  <c r="AC545" i="20"/>
  <c r="AC1732" i="19"/>
  <c r="AS545" i="20"/>
  <c r="AS1732" i="19"/>
  <c r="BI545" i="20"/>
  <c r="BI1732" i="19"/>
  <c r="BY545" i="20"/>
  <c r="BY1732" i="19"/>
  <c r="O546" i="20"/>
  <c r="O1733" i="19"/>
  <c r="AE546" i="20"/>
  <c r="AE1733" i="19"/>
  <c r="AU546" i="20"/>
  <c r="AU1733" i="19"/>
  <c r="BK546" i="20"/>
  <c r="BK1733" i="19"/>
  <c r="CA546" i="20"/>
  <c r="CA1733" i="19"/>
  <c r="Q547" i="20"/>
  <c r="Q1734" i="19"/>
  <c r="AG547" i="20"/>
  <c r="AG1734" i="19"/>
  <c r="AW547" i="20"/>
  <c r="AW1734" i="19"/>
  <c r="BM547" i="20"/>
  <c r="BM1734" i="19"/>
  <c r="CC547" i="20"/>
  <c r="CC1734" i="19"/>
  <c r="S548" i="20"/>
  <c r="S1735" i="19"/>
  <c r="AI548" i="20"/>
  <c r="AI1735" i="19"/>
  <c r="AY548" i="20"/>
  <c r="AY1735" i="19"/>
  <c r="BO548" i="20"/>
  <c r="BO1735" i="19"/>
  <c r="E549" i="20"/>
  <c r="E1736" i="19"/>
  <c r="U549" i="20"/>
  <c r="U1736" i="19"/>
  <c r="AK549" i="20"/>
  <c r="AK1736" i="19"/>
  <c r="BA549" i="20"/>
  <c r="BA1736" i="19"/>
  <c r="BQ549" i="20"/>
  <c r="BQ1736" i="19"/>
  <c r="G550" i="20"/>
  <c r="G1737" i="19"/>
  <c r="W550" i="20"/>
  <c r="W1737" i="19"/>
  <c r="AM550" i="20"/>
  <c r="AM1737" i="19"/>
  <c r="BC550" i="20"/>
  <c r="BC1737" i="19"/>
  <c r="BS550" i="20"/>
  <c r="BS1737" i="19"/>
  <c r="I551" i="20"/>
  <c r="I1738" i="19"/>
  <c r="Y551" i="20"/>
  <c r="Y1738" i="19"/>
  <c r="AO551" i="20"/>
  <c r="AO1738" i="19"/>
  <c r="BE551" i="20"/>
  <c r="BE1738" i="19"/>
  <c r="BU551" i="20"/>
  <c r="BU1738" i="19"/>
  <c r="K552" i="20"/>
  <c r="K1739" i="19"/>
  <c r="AA552" i="20"/>
  <c r="AA1739" i="19"/>
  <c r="AQ552" i="20"/>
  <c r="AQ1739" i="19"/>
  <c r="BG552" i="20"/>
  <c r="BG1739" i="19"/>
  <c r="BW552" i="20"/>
  <c r="BW1739" i="19"/>
  <c r="M553" i="20"/>
  <c r="M1740" i="19"/>
  <c r="AC553" i="20"/>
  <c r="AC1740" i="19"/>
  <c r="AS553" i="20"/>
  <c r="AS1740" i="19"/>
  <c r="BI553" i="20"/>
  <c r="BI1740" i="19"/>
  <c r="BY553" i="20"/>
  <c r="BY1740" i="19"/>
  <c r="O554" i="20"/>
  <c r="O1741" i="19"/>
  <c r="AJ554" i="20"/>
  <c r="AJ1741" i="19"/>
  <c r="BE554" i="20"/>
  <c r="BE1741" i="19"/>
  <c r="CA554" i="20"/>
  <c r="CA1741" i="19"/>
  <c r="V555" i="20"/>
  <c r="V1742" i="19"/>
  <c r="AQ555" i="20"/>
  <c r="AQ1742" i="19"/>
  <c r="BM555" i="20"/>
  <c r="BM1742" i="19"/>
  <c r="H556" i="20"/>
  <c r="H1743" i="19"/>
  <c r="AC556" i="20"/>
  <c r="AC1743" i="19"/>
  <c r="AY556" i="20"/>
  <c r="AY1743" i="19"/>
  <c r="BT556" i="20"/>
  <c r="BT1743" i="19"/>
  <c r="O557" i="20"/>
  <c r="O1744" i="19"/>
  <c r="AK557" i="20"/>
  <c r="AK1744" i="19"/>
  <c r="BF557" i="20"/>
  <c r="BF1744" i="19"/>
  <c r="CA557" i="20"/>
  <c r="CA1744" i="19"/>
  <c r="W558" i="20"/>
  <c r="W1745" i="19"/>
  <c r="AR558" i="20"/>
  <c r="AR1745" i="19"/>
  <c r="BM558" i="20"/>
  <c r="BM1745" i="19"/>
  <c r="I559" i="20"/>
  <c r="I1746" i="19"/>
  <c r="AD559" i="20"/>
  <c r="AD1746" i="19"/>
  <c r="AY559" i="20"/>
  <c r="AY1746" i="19"/>
  <c r="BU559" i="20"/>
  <c r="BU1746" i="19"/>
  <c r="P560" i="20"/>
  <c r="P1747" i="19"/>
  <c r="BG560" i="20"/>
  <c r="BG1747" i="19"/>
  <c r="AS561" i="20"/>
  <c r="AS1748" i="19"/>
  <c r="AE562" i="20"/>
  <c r="AE1749" i="19"/>
  <c r="Q563" i="20"/>
  <c r="Q1750" i="19"/>
  <c r="CC563" i="20"/>
  <c r="CC1750" i="19"/>
  <c r="BO564" i="20"/>
  <c r="BO1751" i="19"/>
  <c r="BA565" i="20"/>
  <c r="BA1752" i="19"/>
  <c r="AM566" i="20"/>
  <c r="AM1753" i="19"/>
  <c r="AD567" i="20"/>
  <c r="AD1754" i="19"/>
  <c r="AJ570" i="20"/>
  <c r="AJ1757" i="19"/>
  <c r="BF573" i="20"/>
  <c r="BF1760" i="19"/>
  <c r="CB576" i="20"/>
  <c r="CB1763" i="19"/>
  <c r="X580" i="20"/>
  <c r="X1767" i="19"/>
  <c r="O586" i="20"/>
  <c r="O1773" i="19"/>
  <c r="X544" i="20"/>
  <c r="X1731" i="19"/>
  <c r="AN544" i="20"/>
  <c r="AN1731" i="19"/>
  <c r="BD544" i="20"/>
  <c r="BD1731" i="19"/>
  <c r="BT544" i="20"/>
  <c r="BT1731" i="19"/>
  <c r="J545" i="20"/>
  <c r="J1732" i="19"/>
  <c r="Z545" i="20"/>
  <c r="Z1732" i="19"/>
  <c r="AP545" i="20"/>
  <c r="AP1732" i="19"/>
  <c r="BF545" i="20"/>
  <c r="BF1732" i="19"/>
  <c r="BV545" i="20"/>
  <c r="BV1732" i="19"/>
  <c r="L546" i="20"/>
  <c r="L1733" i="19"/>
  <c r="AB546" i="20"/>
  <c r="AB1733" i="19"/>
  <c r="AR546" i="20"/>
  <c r="AR1733" i="19"/>
  <c r="BH546" i="20"/>
  <c r="BH1733" i="19"/>
  <c r="BX546" i="20"/>
  <c r="BX1733" i="19"/>
  <c r="N547" i="20"/>
  <c r="N1734" i="19"/>
  <c r="AD547" i="20"/>
  <c r="AD1734" i="19"/>
  <c r="AT547" i="20"/>
  <c r="AT1734" i="19"/>
  <c r="BJ547" i="20"/>
  <c r="BJ1734" i="19"/>
  <c r="BZ547" i="20"/>
  <c r="BZ1734" i="19"/>
  <c r="P548" i="20"/>
  <c r="P1735" i="19"/>
  <c r="AF548" i="20"/>
  <c r="AF1735" i="19"/>
  <c r="AV548" i="20"/>
  <c r="AV1735" i="19"/>
  <c r="BL548" i="20"/>
  <c r="BL1735" i="19"/>
  <c r="CB548" i="20"/>
  <c r="CB1735" i="19"/>
  <c r="R549" i="20"/>
  <c r="R1736" i="19"/>
  <c r="AH549" i="20"/>
  <c r="AH1736" i="19"/>
  <c r="AX549" i="20"/>
  <c r="AX1736" i="19"/>
  <c r="BN549" i="20"/>
  <c r="BN1736" i="19"/>
  <c r="CD549" i="20"/>
  <c r="CD1736" i="19"/>
  <c r="T550" i="20"/>
  <c r="T1737" i="19"/>
  <c r="AJ550" i="20"/>
  <c r="AJ1737" i="19"/>
  <c r="AZ550" i="20"/>
  <c r="AZ1737" i="19"/>
  <c r="BP550" i="20"/>
  <c r="BP1737" i="19"/>
  <c r="F551" i="20"/>
  <c r="F1738" i="19"/>
  <c r="V551" i="20"/>
  <c r="V1738" i="19"/>
  <c r="AL551" i="20"/>
  <c r="AL1738" i="19"/>
  <c r="BB551" i="20"/>
  <c r="BB1738" i="19"/>
  <c r="BR551" i="20"/>
  <c r="BR1738" i="19"/>
  <c r="H552" i="20"/>
  <c r="H1739" i="19"/>
  <c r="X552" i="20"/>
  <c r="X1739" i="19"/>
  <c r="AN552" i="20"/>
  <c r="AN1739" i="19"/>
  <c r="BD552" i="20"/>
  <c r="BD1739" i="19"/>
  <c r="BT552" i="20"/>
  <c r="BT1739" i="19"/>
  <c r="J553" i="20"/>
  <c r="J1740" i="19"/>
  <c r="Z553" i="20"/>
  <c r="Z1740" i="19"/>
  <c r="AP553" i="20"/>
  <c r="AP1740" i="19"/>
  <c r="BF553" i="20"/>
  <c r="BF1740" i="19"/>
  <c r="BV553" i="20"/>
  <c r="BV1740" i="19"/>
  <c r="L554" i="20"/>
  <c r="L1741" i="19"/>
  <c r="AF554" i="20"/>
  <c r="AF1741" i="19"/>
  <c r="BA554" i="20"/>
  <c r="BA1741" i="19"/>
  <c r="BW554" i="20"/>
  <c r="BW1741" i="19"/>
  <c r="R555" i="20"/>
  <c r="R1742" i="19"/>
  <c r="AM555" i="20"/>
  <c r="AM1742" i="19"/>
  <c r="BI555" i="20"/>
  <c r="BI1742" i="19"/>
  <c r="CD555" i="20"/>
  <c r="CD1742" i="19"/>
  <c r="Y556" i="20"/>
  <c r="Y1743" i="19"/>
  <c r="AU556" i="20"/>
  <c r="AU1743" i="19"/>
  <c r="BP556" i="20"/>
  <c r="BP1743" i="19"/>
  <c r="K557" i="20"/>
  <c r="K1744" i="19"/>
  <c r="AG557" i="20"/>
  <c r="AG1744" i="19"/>
  <c r="BB557" i="20"/>
  <c r="BB1744" i="19"/>
  <c r="BW557" i="20"/>
  <c r="BW1744" i="19"/>
  <c r="S558" i="20"/>
  <c r="S1745" i="19"/>
  <c r="AN558" i="20"/>
  <c r="AN1745" i="19"/>
  <c r="BI558" i="20"/>
  <c r="BI1745" i="19"/>
  <c r="E559" i="20"/>
  <c r="E1746" i="19"/>
  <c r="Z559" i="20"/>
  <c r="Z1746" i="19"/>
  <c r="AU559" i="20"/>
  <c r="AU1746" i="19"/>
  <c r="BQ559" i="20"/>
  <c r="BQ1746" i="19"/>
  <c r="L560" i="20"/>
  <c r="L1747" i="19"/>
  <c r="AU560" i="20"/>
  <c r="AU1747" i="19"/>
  <c r="AG561" i="20"/>
  <c r="AG1748" i="19"/>
  <c r="S562" i="20"/>
  <c r="S1749" i="19"/>
  <c r="E563" i="20"/>
  <c r="E1750" i="19"/>
  <c r="BQ563" i="20"/>
  <c r="BQ1750" i="19"/>
  <c r="BC564" i="20"/>
  <c r="BC1751" i="19"/>
  <c r="AO565" i="20"/>
  <c r="AO1752" i="19"/>
  <c r="AA566" i="20"/>
  <c r="AA1753" i="19"/>
  <c r="M567" i="20"/>
  <c r="M1754" i="19"/>
  <c r="BN569" i="20"/>
  <c r="BN1756" i="19"/>
  <c r="J573" i="20"/>
  <c r="J1760" i="19"/>
  <c r="AF576" i="20"/>
  <c r="AF1763" i="19"/>
  <c r="BB579" i="20"/>
  <c r="BB1766" i="19"/>
  <c r="BM583" i="20"/>
  <c r="BM1770" i="19"/>
  <c r="V554" i="20"/>
  <c r="V1741" i="19"/>
  <c r="AL554" i="20"/>
  <c r="AL1741" i="19"/>
  <c r="BB554" i="20"/>
  <c r="BB1741" i="19"/>
  <c r="BR554" i="20"/>
  <c r="BR1741" i="19"/>
  <c r="H555" i="20"/>
  <c r="H1742" i="19"/>
  <c r="X555" i="20"/>
  <c r="X1742" i="19"/>
  <c r="AN555" i="20"/>
  <c r="AN1742" i="19"/>
  <c r="BD555" i="20"/>
  <c r="BD1742" i="19"/>
  <c r="BT555" i="20"/>
  <c r="BT1742" i="19"/>
  <c r="J556" i="20"/>
  <c r="J1743" i="19"/>
  <c r="Z556" i="20"/>
  <c r="Z1743" i="19"/>
  <c r="AP556" i="20"/>
  <c r="AP1743" i="19"/>
  <c r="BF556" i="20"/>
  <c r="BF1743" i="19"/>
  <c r="BV556" i="20"/>
  <c r="BV1743" i="19"/>
  <c r="L557" i="20"/>
  <c r="L1744" i="19"/>
  <c r="AB557" i="20"/>
  <c r="AB1744" i="19"/>
  <c r="AR557" i="20"/>
  <c r="AR1744" i="19"/>
  <c r="BH557" i="20"/>
  <c r="BH1744" i="19"/>
  <c r="BX557" i="20"/>
  <c r="BX1744" i="19"/>
  <c r="N558" i="20"/>
  <c r="N1745" i="19"/>
  <c r="AD558" i="20"/>
  <c r="AD1745" i="19"/>
  <c r="AT558" i="20"/>
  <c r="AT1745" i="19"/>
  <c r="BJ558" i="20"/>
  <c r="BJ1745" i="19"/>
  <c r="BZ558" i="20"/>
  <c r="BZ1745" i="19"/>
  <c r="P559" i="20"/>
  <c r="P1746" i="19"/>
  <c r="AF559" i="20"/>
  <c r="AF1746" i="19"/>
  <c r="AV559" i="20"/>
  <c r="AV1746" i="19"/>
  <c r="BL559" i="20"/>
  <c r="BL1746" i="19"/>
  <c r="CB559" i="20"/>
  <c r="CB1746" i="19"/>
  <c r="R560" i="20"/>
  <c r="R1747" i="19"/>
  <c r="AH560" i="20"/>
  <c r="AH1747" i="19"/>
  <c r="AX560" i="20"/>
  <c r="AX1747" i="19"/>
  <c r="BN560" i="20"/>
  <c r="BN1747" i="19"/>
  <c r="CD560" i="20"/>
  <c r="CD1747" i="19"/>
  <c r="T561" i="20"/>
  <c r="T1748" i="19"/>
  <c r="AJ561" i="20"/>
  <c r="AJ1748" i="19"/>
  <c r="AZ561" i="20"/>
  <c r="AZ1748" i="19"/>
  <c r="BP561" i="20"/>
  <c r="BP1748" i="19"/>
  <c r="F562" i="20"/>
  <c r="F1749" i="19"/>
  <c r="V562" i="20"/>
  <c r="V1749" i="19"/>
  <c r="AL562" i="20"/>
  <c r="AL1749" i="19"/>
  <c r="BB562" i="20"/>
  <c r="BB1749" i="19"/>
  <c r="BR562" i="20"/>
  <c r="BR1749" i="19"/>
  <c r="H563" i="20"/>
  <c r="H1750" i="19"/>
  <c r="X563" i="20"/>
  <c r="X1750" i="19"/>
  <c r="AN563" i="20"/>
  <c r="AN1750" i="19"/>
  <c r="BD563" i="20"/>
  <c r="BD1750" i="19"/>
  <c r="BT563" i="20"/>
  <c r="BT1750" i="19"/>
  <c r="J564" i="20"/>
  <c r="J1751" i="19"/>
  <c r="Z564" i="20"/>
  <c r="Z1751" i="19"/>
  <c r="AP564" i="20"/>
  <c r="AP1751" i="19"/>
  <c r="BF564" i="20"/>
  <c r="BF1751" i="19"/>
  <c r="BV564" i="20"/>
  <c r="BV1751" i="19"/>
  <c r="L565" i="20"/>
  <c r="L1752" i="19"/>
  <c r="AB565" i="20"/>
  <c r="AB1752" i="19"/>
  <c r="AR565" i="20"/>
  <c r="AR1752" i="19"/>
  <c r="BH565" i="20"/>
  <c r="BH1752" i="19"/>
  <c r="BX565" i="20"/>
  <c r="BX1752" i="19"/>
  <c r="N566" i="20"/>
  <c r="N1753" i="19"/>
  <c r="AD566" i="20"/>
  <c r="AD1753" i="19"/>
  <c r="AT566" i="20"/>
  <c r="AT1753" i="19"/>
  <c r="BJ566" i="20"/>
  <c r="BJ1753" i="19"/>
  <c r="BZ566" i="20"/>
  <c r="BZ1753" i="19"/>
  <c r="P567" i="20"/>
  <c r="P1754" i="19"/>
  <c r="AR567" i="20"/>
  <c r="AR1754" i="19"/>
  <c r="AB568" i="20"/>
  <c r="AB1755" i="19"/>
  <c r="N569" i="20"/>
  <c r="N1756" i="19"/>
  <c r="BZ569" i="20"/>
  <c r="BZ1756" i="19"/>
  <c r="BL570" i="20"/>
  <c r="BL1757" i="19"/>
  <c r="AX571" i="20"/>
  <c r="AX1758" i="19"/>
  <c r="AJ572" i="20"/>
  <c r="AJ1759" i="19"/>
  <c r="V573" i="20"/>
  <c r="V1760" i="19"/>
  <c r="H574" i="20"/>
  <c r="H1761" i="19"/>
  <c r="BT574" i="20"/>
  <c r="BT1761" i="19"/>
  <c r="BF575" i="20"/>
  <c r="BF1762" i="19"/>
  <c r="AR576" i="20"/>
  <c r="AR1763" i="19"/>
  <c r="AD577" i="20"/>
  <c r="AD1764" i="19"/>
  <c r="P578" i="20"/>
  <c r="P1765" i="19"/>
  <c r="CB578" i="20"/>
  <c r="CB1765" i="19"/>
  <c r="BN579" i="20"/>
  <c r="BN1766" i="19"/>
  <c r="AZ580" i="20"/>
  <c r="AZ1767" i="19"/>
  <c r="AL581" i="20"/>
  <c r="AL1768" i="19"/>
  <c r="AM582" i="20"/>
  <c r="AM1769" i="19"/>
  <c r="AA584" i="20"/>
  <c r="AA1771" i="19"/>
  <c r="AW587" i="20"/>
  <c r="AW1774" i="19"/>
  <c r="T560" i="20"/>
  <c r="T1747" i="19"/>
  <c r="AJ560" i="20"/>
  <c r="AJ1747" i="19"/>
  <c r="AZ560" i="20"/>
  <c r="AZ1747" i="19"/>
  <c r="BP560" i="20"/>
  <c r="BP1747" i="19"/>
  <c r="F561" i="20"/>
  <c r="F1748" i="19"/>
  <c r="V561" i="20"/>
  <c r="V1748" i="19"/>
  <c r="AL561" i="20"/>
  <c r="AL1748" i="19"/>
  <c r="BB561" i="20"/>
  <c r="BB1748" i="19"/>
  <c r="BR561" i="20"/>
  <c r="BR1748" i="19"/>
  <c r="H562" i="20"/>
  <c r="H1749" i="19"/>
  <c r="X562" i="20"/>
  <c r="X1749" i="19"/>
  <c r="AN562" i="20"/>
  <c r="AN1749" i="19"/>
  <c r="BD562" i="20"/>
  <c r="BD1749" i="19"/>
  <c r="BT562" i="20"/>
  <c r="BT1749" i="19"/>
  <c r="J563" i="20"/>
  <c r="J1750" i="19"/>
  <c r="Z563" i="20"/>
  <c r="Z1750" i="19"/>
  <c r="AP563" i="20"/>
  <c r="AP1750" i="19"/>
  <c r="BF563" i="20"/>
  <c r="BF1750" i="19"/>
  <c r="BV563" i="20"/>
  <c r="BV1750" i="19"/>
  <c r="L564" i="20"/>
  <c r="L1751" i="19"/>
  <c r="AB564" i="20"/>
  <c r="AB1751" i="19"/>
  <c r="AR564" i="20"/>
  <c r="AR1751" i="19"/>
  <c r="BH564" i="20"/>
  <c r="BH1751" i="19"/>
  <c r="BX564" i="20"/>
  <c r="BX1751" i="19"/>
  <c r="N565" i="20"/>
  <c r="N1752" i="19"/>
  <c r="AD565" i="20"/>
  <c r="AD1752" i="19"/>
  <c r="AT565" i="20"/>
  <c r="AT1752" i="19"/>
  <c r="BJ565" i="20"/>
  <c r="BJ1752" i="19"/>
  <c r="BZ565" i="20"/>
  <c r="BZ1752" i="19"/>
  <c r="P566" i="20"/>
  <c r="P1753" i="19"/>
  <c r="AF566" i="20"/>
  <c r="AF1753" i="19"/>
  <c r="AV566" i="20"/>
  <c r="AV1753" i="19"/>
  <c r="BL566" i="20"/>
  <c r="BL1753" i="19"/>
  <c r="CB566" i="20"/>
  <c r="CB1753" i="19"/>
  <c r="R567" i="20"/>
  <c r="R1754" i="19"/>
  <c r="AX567" i="20"/>
  <c r="AX1754" i="19"/>
  <c r="AJ568" i="20"/>
  <c r="AJ1755" i="19"/>
  <c r="V569" i="20"/>
  <c r="V1756" i="19"/>
  <c r="H570" i="20"/>
  <c r="H1757" i="19"/>
  <c r="BT570" i="20"/>
  <c r="BT1757" i="19"/>
  <c r="BF571" i="20"/>
  <c r="BF1758" i="19"/>
  <c r="AR572" i="20"/>
  <c r="AR1759" i="19"/>
  <c r="AD573" i="20"/>
  <c r="AD1760" i="19"/>
  <c r="P574" i="20"/>
  <c r="P1761" i="19"/>
  <c r="CB574" i="20"/>
  <c r="CB1761" i="19"/>
  <c r="BN575" i="20"/>
  <c r="BN1762" i="19"/>
  <c r="AZ576" i="20"/>
  <c r="AZ1763" i="19"/>
  <c r="AL577" i="20"/>
  <c r="AL1764" i="19"/>
  <c r="X578" i="20"/>
  <c r="X1765" i="19"/>
  <c r="J579" i="20"/>
  <c r="J1766" i="19"/>
  <c r="BV579" i="20"/>
  <c r="BV1766" i="19"/>
  <c r="BH580" i="20"/>
  <c r="BH1767" i="19"/>
  <c r="AT581" i="20"/>
  <c r="AT1768" i="19"/>
  <c r="BC582" i="20"/>
  <c r="BC1769" i="19"/>
  <c r="BG584" i="20"/>
  <c r="BG1771" i="19"/>
  <c r="CC587" i="20"/>
  <c r="CC1774" i="19"/>
  <c r="AK560" i="20"/>
  <c r="AK1747" i="19"/>
  <c r="BA560" i="20"/>
  <c r="BA1747" i="19"/>
  <c r="BQ560" i="20"/>
  <c r="BQ1747" i="19"/>
  <c r="G561" i="20"/>
  <c r="G1748" i="19"/>
  <c r="W561" i="20"/>
  <c r="W1748" i="19"/>
  <c r="AM561" i="20"/>
  <c r="AM1748" i="19"/>
  <c r="BC561" i="20"/>
  <c r="BC1748" i="19"/>
  <c r="BS561" i="20"/>
  <c r="BS1748" i="19"/>
  <c r="I562" i="20"/>
  <c r="I1749" i="19"/>
  <c r="Y562" i="20"/>
  <c r="Y1749" i="19"/>
  <c r="AO562" i="20"/>
  <c r="AO1749" i="19"/>
  <c r="BE562" i="20"/>
  <c r="BE1749" i="19"/>
  <c r="BU562" i="20"/>
  <c r="BU1749" i="19"/>
  <c r="K563" i="20"/>
  <c r="K1750" i="19"/>
  <c r="AA563" i="20"/>
  <c r="AA1750" i="19"/>
  <c r="AQ563" i="20"/>
  <c r="AQ1750" i="19"/>
  <c r="BG563" i="20"/>
  <c r="BG1750" i="19"/>
  <c r="BW563" i="20"/>
  <c r="BW1750" i="19"/>
  <c r="M564" i="20"/>
  <c r="M1751" i="19"/>
  <c r="AC564" i="20"/>
  <c r="AC1751" i="19"/>
  <c r="AS564" i="20"/>
  <c r="AS1751" i="19"/>
  <c r="BI564" i="20"/>
  <c r="BI1751" i="19"/>
  <c r="BY564" i="20"/>
  <c r="BY1751" i="19"/>
  <c r="O565" i="20"/>
  <c r="O1752" i="19"/>
  <c r="AE565" i="20"/>
  <c r="AE1752" i="19"/>
  <c r="AU565" i="20"/>
  <c r="AU1752" i="19"/>
  <c r="BK565" i="20"/>
  <c r="BK1752" i="19"/>
  <c r="CA565" i="20"/>
  <c r="CA1752" i="19"/>
  <c r="Q566" i="20"/>
  <c r="Q1753" i="19"/>
  <c r="AG566" i="20"/>
  <c r="AG1753" i="19"/>
  <c r="AW566" i="20"/>
  <c r="AW1753" i="19"/>
  <c r="BM566" i="20"/>
  <c r="BM1753" i="19"/>
  <c r="CC566" i="20"/>
  <c r="CC1753" i="19"/>
  <c r="S567" i="20"/>
  <c r="S1754" i="19"/>
  <c r="BB567" i="20"/>
  <c r="BB1754" i="19"/>
  <c r="AN568" i="20"/>
  <c r="AN1755" i="19"/>
  <c r="Z569" i="20"/>
  <c r="Z1756" i="19"/>
  <c r="L570" i="20"/>
  <c r="L1757" i="19"/>
  <c r="BX570" i="20"/>
  <c r="BX1757" i="19"/>
  <c r="BJ571" i="20"/>
  <c r="BJ1758" i="19"/>
  <c r="AV572" i="20"/>
  <c r="AV1759" i="19"/>
  <c r="AH573" i="20"/>
  <c r="AH1760" i="19"/>
  <c r="T574" i="20"/>
  <c r="T1761" i="19"/>
  <c r="F575" i="20"/>
  <c r="F1762" i="19"/>
  <c r="BR575" i="20"/>
  <c r="BR1762" i="19"/>
  <c r="BD576" i="20"/>
  <c r="BD1763" i="19"/>
  <c r="AP577" i="20"/>
  <c r="AP1764" i="19"/>
  <c r="AB578" i="20"/>
  <c r="AB1765" i="19"/>
  <c r="N579" i="20"/>
  <c r="N1766" i="19"/>
  <c r="BZ579" i="20"/>
  <c r="BZ1766" i="19"/>
  <c r="BL580" i="20"/>
  <c r="BL1767" i="19"/>
  <c r="AX581" i="20"/>
  <c r="AX1768" i="19"/>
  <c r="BK582" i="20"/>
  <c r="BK1769" i="19"/>
  <c r="BW584" i="20"/>
  <c r="BW1771" i="19"/>
  <c r="W588" i="20"/>
  <c r="W1775" i="19"/>
  <c r="U567" i="20"/>
  <c r="U1754" i="19"/>
  <c r="AK567" i="20"/>
  <c r="AK1754" i="19"/>
  <c r="BA567" i="20"/>
  <c r="BA1754" i="19"/>
  <c r="BQ567" i="20"/>
  <c r="BQ1754" i="19"/>
  <c r="G568" i="20"/>
  <c r="G1755" i="19"/>
  <c r="W568" i="20"/>
  <c r="W1755" i="19"/>
  <c r="AM568" i="20"/>
  <c r="AM1755" i="19"/>
  <c r="BC568" i="20"/>
  <c r="BC1755" i="19"/>
  <c r="BS568" i="20"/>
  <c r="BS1755" i="19"/>
  <c r="I569" i="20"/>
  <c r="I1756" i="19"/>
  <c r="Y569" i="20"/>
  <c r="Y1756" i="19"/>
  <c r="AO569" i="20"/>
  <c r="AO1756" i="19"/>
  <c r="BE569" i="20"/>
  <c r="BE1756" i="19"/>
  <c r="BU569" i="20"/>
  <c r="BU1756" i="19"/>
  <c r="K570" i="20"/>
  <c r="K1757" i="19"/>
  <c r="AA570" i="20"/>
  <c r="AA1757" i="19"/>
  <c r="AQ570" i="20"/>
  <c r="AQ1757" i="19"/>
  <c r="BG570" i="20"/>
  <c r="BG1757" i="19"/>
  <c r="BW570" i="20"/>
  <c r="BW1757" i="19"/>
  <c r="M571" i="20"/>
  <c r="M1758" i="19"/>
  <c r="AC571" i="20"/>
  <c r="AC1758" i="19"/>
  <c r="AS571" i="20"/>
  <c r="AS1758" i="19"/>
  <c r="BI571" i="20"/>
  <c r="BI1758" i="19"/>
  <c r="BY571" i="20"/>
  <c r="BY1758" i="19"/>
  <c r="O572" i="20"/>
  <c r="O1759" i="19"/>
  <c r="AE572" i="20"/>
  <c r="AE1759" i="19"/>
  <c r="AU572" i="20"/>
  <c r="AU1759" i="19"/>
  <c r="BK572" i="20"/>
  <c r="BK1759" i="19"/>
  <c r="CA572" i="20"/>
  <c r="CA1759" i="19"/>
  <c r="Q573" i="20"/>
  <c r="Q1760" i="19"/>
  <c r="AG573" i="20"/>
  <c r="AG1760" i="19"/>
  <c r="AW573" i="20"/>
  <c r="AW1760" i="19"/>
  <c r="BM573" i="20"/>
  <c r="BM1760" i="19"/>
  <c r="CC573" i="20"/>
  <c r="CC1760" i="19"/>
  <c r="S574" i="20"/>
  <c r="S1761" i="19"/>
  <c r="AI574" i="20"/>
  <c r="AI1761" i="19"/>
  <c r="AY574" i="20"/>
  <c r="AY1761" i="19"/>
  <c r="BO574" i="20"/>
  <c r="BO1761" i="19"/>
  <c r="E575" i="20"/>
  <c r="E1762" i="19"/>
  <c r="U575" i="20"/>
  <c r="U1762" i="19"/>
  <c r="AK575" i="20"/>
  <c r="AK1762" i="19"/>
  <c r="BA575" i="20"/>
  <c r="BA1762" i="19"/>
  <c r="BQ575" i="20"/>
  <c r="BQ1762" i="19"/>
  <c r="G576" i="20"/>
  <c r="G1763" i="19"/>
  <c r="W576" i="20"/>
  <c r="W1763" i="19"/>
  <c r="AM576" i="20"/>
  <c r="AM1763" i="19"/>
  <c r="BC576" i="20"/>
  <c r="BC1763" i="19"/>
  <c r="BS576" i="20"/>
  <c r="BS1763" i="19"/>
  <c r="I577" i="20"/>
  <c r="I1764" i="19"/>
  <c r="Y577" i="20"/>
  <c r="Y1764" i="19"/>
  <c r="AO577" i="20"/>
  <c r="AO1764" i="19"/>
  <c r="BE577" i="20"/>
  <c r="BE1764" i="19"/>
  <c r="BU577" i="20"/>
  <c r="BU1764" i="19"/>
  <c r="K578" i="20"/>
  <c r="K1765" i="19"/>
  <c r="AA578" i="20"/>
  <c r="AA1765" i="19"/>
  <c r="AQ578" i="20"/>
  <c r="AQ1765" i="19"/>
  <c r="BG578" i="20"/>
  <c r="BG1765" i="19"/>
  <c r="BW578" i="20"/>
  <c r="BW1765" i="19"/>
  <c r="M579" i="20"/>
  <c r="M1766" i="19"/>
  <c r="AC579" i="20"/>
  <c r="AC1766" i="19"/>
  <c r="AS579" i="20"/>
  <c r="AS1766" i="19"/>
  <c r="BI579" i="20"/>
  <c r="BI1766" i="19"/>
  <c r="BY579" i="20"/>
  <c r="BY1766" i="19"/>
  <c r="O580" i="20"/>
  <c r="O1767" i="19"/>
  <c r="AE580" i="20"/>
  <c r="AE1767" i="19"/>
  <c r="AU580" i="20"/>
  <c r="AU1767" i="19"/>
  <c r="BK580" i="20"/>
  <c r="BK1767" i="19"/>
  <c r="CA580" i="20"/>
  <c r="CA1767" i="19"/>
  <c r="Q581" i="20"/>
  <c r="Q1768" i="19"/>
  <c r="AG581" i="20"/>
  <c r="AG1768" i="19"/>
  <c r="AW581" i="20"/>
  <c r="AW1768" i="19"/>
  <c r="BM581" i="20"/>
  <c r="BM1768" i="19"/>
  <c r="CC581" i="20"/>
  <c r="CC1768" i="19"/>
  <c r="AD582" i="20"/>
  <c r="AD1769" i="19"/>
  <c r="BJ582" i="20"/>
  <c r="BJ1769" i="19"/>
  <c r="P583" i="20"/>
  <c r="P1770" i="19"/>
  <c r="AV583" i="20"/>
  <c r="AV1770" i="19"/>
  <c r="G584" i="20"/>
  <c r="G1771" i="19"/>
  <c r="BS584" i="20"/>
  <c r="BS1771" i="19"/>
  <c r="BE585" i="20"/>
  <c r="BE1772" i="19"/>
  <c r="AQ586" i="20"/>
  <c r="AQ1773" i="19"/>
  <c r="AC587" i="20"/>
  <c r="AC1774" i="19"/>
  <c r="O588" i="20"/>
  <c r="O1775" i="19"/>
  <c r="BM589" i="20"/>
  <c r="BM1776" i="19"/>
  <c r="S593" i="20"/>
  <c r="S1780" i="19"/>
  <c r="BK599" i="20"/>
  <c r="BK1786" i="19"/>
  <c r="AI567" i="20"/>
  <c r="AI1754" i="19"/>
  <c r="AY567" i="20"/>
  <c r="AY1754" i="19"/>
  <c r="BO567" i="20"/>
  <c r="BO1754" i="19"/>
  <c r="E568" i="20"/>
  <c r="E1755" i="19"/>
  <c r="U568" i="20"/>
  <c r="U1755" i="19"/>
  <c r="AK568" i="20"/>
  <c r="AK1755" i="19"/>
  <c r="BA568" i="20"/>
  <c r="BA1755" i="19"/>
  <c r="BQ568" i="20"/>
  <c r="BQ1755" i="19"/>
  <c r="G569" i="20"/>
  <c r="G1756" i="19"/>
  <c r="W569" i="20"/>
  <c r="W1756" i="19"/>
  <c r="AM569" i="20"/>
  <c r="AM1756" i="19"/>
  <c r="BC569" i="20"/>
  <c r="BC1756" i="19"/>
  <c r="BS569" i="20"/>
  <c r="BS1756" i="19"/>
  <c r="I570" i="20"/>
  <c r="I1757" i="19"/>
  <c r="Y570" i="20"/>
  <c r="Y1757" i="19"/>
  <c r="AO570" i="20"/>
  <c r="AO1757" i="19"/>
  <c r="BE570" i="20"/>
  <c r="BE1757" i="19"/>
  <c r="BU570" i="20"/>
  <c r="BU1757" i="19"/>
  <c r="K571" i="20"/>
  <c r="K1758" i="19"/>
  <c r="AA571" i="20"/>
  <c r="AA1758" i="19"/>
  <c r="AQ571" i="20"/>
  <c r="AQ1758" i="19"/>
  <c r="BG571" i="20"/>
  <c r="BG1758" i="19"/>
  <c r="BW571" i="20"/>
  <c r="BW1758" i="19"/>
  <c r="M572" i="20"/>
  <c r="M1759" i="19"/>
  <c r="AC572" i="20"/>
  <c r="AC1759" i="19"/>
  <c r="AS572" i="20"/>
  <c r="AS1759" i="19"/>
  <c r="BI572" i="20"/>
  <c r="BI1759" i="19"/>
  <c r="BY572" i="20"/>
  <c r="BY1759" i="19"/>
  <c r="O573" i="20"/>
  <c r="O1760" i="19"/>
  <c r="AE573" i="20"/>
  <c r="AE1760" i="19"/>
  <c r="AU573" i="20"/>
  <c r="AU1760" i="19"/>
  <c r="BK573" i="20"/>
  <c r="BK1760" i="19"/>
  <c r="CA573" i="20"/>
  <c r="CA1760" i="19"/>
  <c r="Q574" i="20"/>
  <c r="Q1761" i="19"/>
  <c r="AG574" i="20"/>
  <c r="AG1761" i="19"/>
  <c r="AW574" i="20"/>
  <c r="AW1761" i="19"/>
  <c r="BM574" i="20"/>
  <c r="BM1761" i="19"/>
  <c r="CC574" i="20"/>
  <c r="CC1761" i="19"/>
  <c r="S575" i="20"/>
  <c r="S1762" i="19"/>
  <c r="AI575" i="20"/>
  <c r="AI1762" i="19"/>
  <c r="AY575" i="20"/>
  <c r="AY1762" i="19"/>
  <c r="BO575" i="20"/>
  <c r="BO1762" i="19"/>
  <c r="E576" i="20"/>
  <c r="E1763" i="19"/>
  <c r="U576" i="20"/>
  <c r="U1763" i="19"/>
  <c r="AK576" i="20"/>
  <c r="AK1763" i="19"/>
  <c r="BA576" i="20"/>
  <c r="BA1763" i="19"/>
  <c r="BQ576" i="20"/>
  <c r="BQ1763" i="19"/>
  <c r="G577" i="20"/>
  <c r="G1764" i="19"/>
  <c r="W577" i="20"/>
  <c r="W1764" i="19"/>
  <c r="AM577" i="20"/>
  <c r="AM1764" i="19"/>
  <c r="BC577" i="20"/>
  <c r="BC1764" i="19"/>
  <c r="BS577" i="20"/>
  <c r="BS1764" i="19"/>
  <c r="I578" i="20"/>
  <c r="I1765" i="19"/>
  <c r="Y578" i="20"/>
  <c r="Y1765" i="19"/>
  <c r="AO578" i="20"/>
  <c r="AO1765" i="19"/>
  <c r="BE578" i="20"/>
  <c r="BE1765" i="19"/>
  <c r="BU578" i="20"/>
  <c r="BU1765" i="19"/>
  <c r="K579" i="20"/>
  <c r="K1766" i="19"/>
  <c r="AA579" i="20"/>
  <c r="AA1766" i="19"/>
  <c r="AQ579" i="20"/>
  <c r="AQ1766" i="19"/>
  <c r="BG579" i="20"/>
  <c r="BG1766" i="19"/>
  <c r="BW579" i="20"/>
  <c r="BW1766" i="19"/>
  <c r="M580" i="20"/>
  <c r="M1767" i="19"/>
  <c r="AC580" i="20"/>
  <c r="AC1767" i="19"/>
  <c r="AS580" i="20"/>
  <c r="AS1767" i="19"/>
  <c r="BI580" i="20"/>
  <c r="BI1767" i="19"/>
  <c r="BY580" i="20"/>
  <c r="BY1767" i="19"/>
  <c r="O581" i="20"/>
  <c r="O1768" i="19"/>
  <c r="AE581" i="20"/>
  <c r="AE1768" i="19"/>
  <c r="AU581" i="20"/>
  <c r="AU1768" i="19"/>
  <c r="BK581" i="20"/>
  <c r="BK1768" i="19"/>
  <c r="CA581" i="20"/>
  <c r="CA1768" i="19"/>
  <c r="Z582" i="20"/>
  <c r="Z1769" i="19"/>
  <c r="BF582" i="20"/>
  <c r="BF1769" i="19"/>
  <c r="L583" i="20"/>
  <c r="L1770" i="19"/>
  <c r="AR583" i="20"/>
  <c r="AR1770" i="19"/>
  <c r="BY583" i="20"/>
  <c r="BY1770" i="19"/>
  <c r="BK584" i="20"/>
  <c r="BK1771" i="19"/>
  <c r="AW585" i="20"/>
  <c r="AW1772" i="19"/>
  <c r="AI586" i="20"/>
  <c r="AI1773" i="19"/>
  <c r="U587" i="20"/>
  <c r="U1774" i="19"/>
  <c r="G588" i="20"/>
  <c r="G1775" i="19"/>
  <c r="AW589" i="20"/>
  <c r="AW1776" i="19"/>
  <c r="AM592" i="20"/>
  <c r="AM1779" i="19"/>
  <c r="BY598" i="20"/>
  <c r="BY1785" i="19"/>
  <c r="BD567" i="20"/>
  <c r="BD1754" i="19"/>
  <c r="BT567" i="20"/>
  <c r="BT1754" i="19"/>
  <c r="J568" i="20"/>
  <c r="J1755" i="19"/>
  <c r="Z568" i="20"/>
  <c r="Z1755" i="19"/>
  <c r="AP568" i="20"/>
  <c r="AP1755" i="19"/>
  <c r="BF568" i="20"/>
  <c r="BF1755" i="19"/>
  <c r="BV568" i="20"/>
  <c r="BV1755" i="19"/>
  <c r="L569" i="20"/>
  <c r="L1756" i="19"/>
  <c r="AB569" i="20"/>
  <c r="AB1756" i="19"/>
  <c r="AR569" i="20"/>
  <c r="AR1756" i="19"/>
  <c r="BH569" i="20"/>
  <c r="BH1756" i="19"/>
  <c r="BX569" i="20"/>
  <c r="BX1756" i="19"/>
  <c r="N570" i="20"/>
  <c r="N1757" i="19"/>
  <c r="AD570" i="20"/>
  <c r="AD1757" i="19"/>
  <c r="AT570" i="20"/>
  <c r="AT1757" i="19"/>
  <c r="BJ570" i="20"/>
  <c r="BJ1757" i="19"/>
  <c r="BZ570" i="20"/>
  <c r="BZ1757" i="19"/>
  <c r="P571" i="20"/>
  <c r="P1758" i="19"/>
  <c r="AF571" i="20"/>
  <c r="AF1758" i="19"/>
  <c r="AV571" i="20"/>
  <c r="AV1758" i="19"/>
  <c r="BL571" i="20"/>
  <c r="BL1758" i="19"/>
  <c r="CB571" i="20"/>
  <c r="CB1758" i="19"/>
  <c r="R572" i="20"/>
  <c r="R1759" i="19"/>
  <c r="AH572" i="20"/>
  <c r="AH1759" i="19"/>
  <c r="AX572" i="20"/>
  <c r="AX1759" i="19"/>
  <c r="BN572" i="20"/>
  <c r="BN1759" i="19"/>
  <c r="CD572" i="20"/>
  <c r="CD1759" i="19"/>
  <c r="T573" i="20"/>
  <c r="T1760" i="19"/>
  <c r="AJ573" i="20"/>
  <c r="AJ1760" i="19"/>
  <c r="AZ573" i="20"/>
  <c r="AZ1760" i="19"/>
  <c r="BP573" i="20"/>
  <c r="BP1760" i="19"/>
  <c r="F574" i="20"/>
  <c r="F1761" i="19"/>
  <c r="V574" i="20"/>
  <c r="V1761" i="19"/>
  <c r="AL574" i="20"/>
  <c r="AL1761" i="19"/>
  <c r="BB574" i="20"/>
  <c r="BB1761" i="19"/>
  <c r="BR574" i="20"/>
  <c r="BR1761" i="19"/>
  <c r="H575" i="20"/>
  <c r="H1762" i="19"/>
  <c r="X575" i="20"/>
  <c r="X1762" i="19"/>
  <c r="AN575" i="20"/>
  <c r="AN1762" i="19"/>
  <c r="BD575" i="20"/>
  <c r="BD1762" i="19"/>
  <c r="BT575" i="20"/>
  <c r="BT1762" i="19"/>
  <c r="J576" i="20"/>
  <c r="J1763" i="19"/>
  <c r="Z576" i="20"/>
  <c r="Z1763" i="19"/>
  <c r="AP576" i="20"/>
  <c r="AP1763" i="19"/>
  <c r="BF576" i="20"/>
  <c r="BF1763" i="19"/>
  <c r="BV576" i="20"/>
  <c r="BV1763" i="19"/>
  <c r="L577" i="20"/>
  <c r="L1764" i="19"/>
  <c r="AB577" i="20"/>
  <c r="AB1764" i="19"/>
  <c r="AR577" i="20"/>
  <c r="AR1764" i="19"/>
  <c r="BH577" i="20"/>
  <c r="BH1764" i="19"/>
  <c r="BX577" i="20"/>
  <c r="BX1764" i="19"/>
  <c r="N578" i="20"/>
  <c r="N1765" i="19"/>
  <c r="AD578" i="20"/>
  <c r="AD1765" i="19"/>
  <c r="AT578" i="20"/>
  <c r="AT1765" i="19"/>
  <c r="BJ578" i="20"/>
  <c r="BJ1765" i="19"/>
  <c r="BZ578" i="20"/>
  <c r="BZ1765" i="19"/>
  <c r="P579" i="20"/>
  <c r="P1766" i="19"/>
  <c r="AF579" i="20"/>
  <c r="AF1766" i="19"/>
  <c r="AV579" i="20"/>
  <c r="AV1766" i="19"/>
  <c r="BL579" i="20"/>
  <c r="BL1766" i="19"/>
  <c r="CB579" i="20"/>
  <c r="CB1766" i="19"/>
  <c r="R580" i="20"/>
  <c r="R1767" i="19"/>
  <c r="AH580" i="20"/>
  <c r="AH1767" i="19"/>
  <c r="AX580" i="20"/>
  <c r="AX1767" i="19"/>
  <c r="BN580" i="20"/>
  <c r="BN1767" i="19"/>
  <c r="CD580" i="20"/>
  <c r="CD1767" i="19"/>
  <c r="T581" i="20"/>
  <c r="T1768" i="19"/>
  <c r="AJ581" i="20"/>
  <c r="AJ1768" i="19"/>
  <c r="AZ581" i="20"/>
  <c r="AZ1768" i="19"/>
  <c r="BP581" i="20"/>
  <c r="BP1768" i="19"/>
  <c r="F582" i="20"/>
  <c r="F1769" i="19"/>
  <c r="AI582" i="20"/>
  <c r="AI1769" i="19"/>
  <c r="BO582" i="20"/>
  <c r="BO1769" i="19"/>
  <c r="U583" i="20"/>
  <c r="U1770" i="19"/>
  <c r="BA583" i="20"/>
  <c r="BA1770" i="19"/>
  <c r="S584" i="20"/>
  <c r="S1771" i="19"/>
  <c r="E585" i="20"/>
  <c r="E1772" i="19"/>
  <c r="BQ585" i="20"/>
  <c r="BQ1772" i="19"/>
  <c r="BC586" i="20"/>
  <c r="BC1773" i="19"/>
  <c r="AO587" i="20"/>
  <c r="AO1774" i="19"/>
  <c r="AM588" i="20"/>
  <c r="AM1775" i="19"/>
  <c r="S590" i="20"/>
  <c r="S1777" i="19"/>
  <c r="AK594" i="20"/>
  <c r="AK1781" i="19"/>
  <c r="AY604" i="20"/>
  <c r="AY1791" i="19"/>
  <c r="J584" i="20"/>
  <c r="J1771" i="19"/>
  <c r="Z584" i="20"/>
  <c r="Z1771" i="19"/>
  <c r="AP584" i="20"/>
  <c r="AP1771" i="19"/>
  <c r="BF584" i="20"/>
  <c r="BF1771" i="19"/>
  <c r="BV584" i="20"/>
  <c r="BV1771" i="19"/>
  <c r="L585" i="20"/>
  <c r="L1772" i="19"/>
  <c r="AB585" i="20"/>
  <c r="AB1772" i="19"/>
  <c r="AR585" i="20"/>
  <c r="AR1772" i="19"/>
  <c r="BH585" i="20"/>
  <c r="BH1772" i="19"/>
  <c r="BX585" i="20"/>
  <c r="BX1772" i="19"/>
  <c r="N586" i="20"/>
  <c r="N1773" i="19"/>
  <c r="AD586" i="20"/>
  <c r="AD1773" i="19"/>
  <c r="AT586" i="20"/>
  <c r="AT1773" i="19"/>
  <c r="BJ586" i="20"/>
  <c r="BJ1773" i="19"/>
  <c r="BZ586" i="20"/>
  <c r="BZ1773" i="19"/>
  <c r="P587" i="20"/>
  <c r="P1774" i="19"/>
  <c r="AF587" i="20"/>
  <c r="AF1774" i="19"/>
  <c r="AV587" i="20"/>
  <c r="AV1774" i="19"/>
  <c r="BL587" i="20"/>
  <c r="BL1774" i="19"/>
  <c r="CB587" i="20"/>
  <c r="CB1774" i="19"/>
  <c r="U588" i="20"/>
  <c r="U1775" i="19"/>
  <c r="BA588" i="20"/>
  <c r="BA1775" i="19"/>
  <c r="G589" i="20"/>
  <c r="G1776" i="19"/>
  <c r="AM589" i="20"/>
  <c r="AM1776" i="19"/>
  <c r="BS589" i="20"/>
  <c r="BS1776" i="19"/>
  <c r="AU590" i="20"/>
  <c r="AU1777" i="19"/>
  <c r="AG591" i="20"/>
  <c r="AG1778" i="19"/>
  <c r="S592" i="20"/>
  <c r="S1779" i="19"/>
  <c r="AQ593" i="20"/>
  <c r="AQ1780" i="19"/>
  <c r="O595" i="20"/>
  <c r="O1782" i="19"/>
  <c r="BM596" i="20"/>
  <c r="BM1783" i="19"/>
  <c r="AK598" i="20"/>
  <c r="AK1785" i="19"/>
  <c r="L600" i="20"/>
  <c r="L1787" i="19"/>
  <c r="L582" i="20"/>
  <c r="L1769" i="19"/>
  <c r="AB582" i="20"/>
  <c r="AB1769" i="19"/>
  <c r="AR582" i="20"/>
  <c r="AR1769" i="19"/>
  <c r="BH582" i="20"/>
  <c r="BH1769" i="19"/>
  <c r="BX582" i="20"/>
  <c r="BX1769" i="19"/>
  <c r="N583" i="20"/>
  <c r="N1770" i="19"/>
  <c r="AD583" i="20"/>
  <c r="AD1770" i="19"/>
  <c r="AT583" i="20"/>
  <c r="AT1770" i="19"/>
  <c r="BJ583" i="20"/>
  <c r="BJ1770" i="19"/>
  <c r="BZ583" i="20"/>
  <c r="BZ1770" i="19"/>
  <c r="P584" i="20"/>
  <c r="P1771" i="19"/>
  <c r="AF584" i="20"/>
  <c r="AF1771" i="19"/>
  <c r="AV584" i="20"/>
  <c r="AV1771" i="19"/>
  <c r="BL584" i="20"/>
  <c r="BL1771" i="19"/>
  <c r="CB584" i="20"/>
  <c r="CB1771" i="19"/>
  <c r="R585" i="20"/>
  <c r="R1772" i="19"/>
  <c r="AH585" i="20"/>
  <c r="AH1772" i="19"/>
  <c r="AX585" i="20"/>
  <c r="AX1772" i="19"/>
  <c r="BN585" i="20"/>
  <c r="BN1772" i="19"/>
  <c r="CD585" i="20"/>
  <c r="CD1772" i="19"/>
  <c r="T586" i="20"/>
  <c r="T1773" i="19"/>
  <c r="AJ586" i="20"/>
  <c r="AJ1773" i="19"/>
  <c r="AZ586" i="20"/>
  <c r="AZ1773" i="19"/>
  <c r="BP586" i="20"/>
  <c r="BP1773" i="19"/>
  <c r="F587" i="20"/>
  <c r="F1774" i="19"/>
  <c r="V587" i="20"/>
  <c r="V1774" i="19"/>
  <c r="AL587" i="20"/>
  <c r="AL1774" i="19"/>
  <c r="BB587" i="20"/>
  <c r="BB1774" i="19"/>
  <c r="BR587" i="20"/>
  <c r="BR1774" i="19"/>
  <c r="H588" i="20"/>
  <c r="H1775" i="19"/>
  <c r="AG588" i="20"/>
  <c r="AG1775" i="19"/>
  <c r="BM588" i="20"/>
  <c r="BM1775" i="19"/>
  <c r="S589" i="20"/>
  <c r="S1776" i="19"/>
  <c r="AY589" i="20"/>
  <c r="AY1776" i="19"/>
  <c r="G590" i="20"/>
  <c r="G1777" i="19"/>
  <c r="BS590" i="20"/>
  <c r="BS1777" i="19"/>
  <c r="BE591" i="20"/>
  <c r="BE1778" i="19"/>
  <c r="AQ592" i="20"/>
  <c r="AQ1779" i="19"/>
  <c r="M594" i="20"/>
  <c r="M1781" i="19"/>
  <c r="BK595" i="20"/>
  <c r="BK1782" i="19"/>
  <c r="AI597" i="20"/>
  <c r="AI1784" i="19"/>
  <c r="G599" i="20"/>
  <c r="G1786" i="19"/>
  <c r="AB602" i="20"/>
  <c r="AB1789" i="19"/>
  <c r="U582" i="20"/>
  <c r="U1769" i="19"/>
  <c r="AK582" i="20"/>
  <c r="AK1769" i="19"/>
  <c r="BA582" i="20"/>
  <c r="BA1769" i="19"/>
  <c r="BQ582" i="20"/>
  <c r="BQ1769" i="19"/>
  <c r="G583" i="20"/>
  <c r="G1770" i="19"/>
  <c r="W583" i="20"/>
  <c r="W1770" i="19"/>
  <c r="AM583" i="20"/>
  <c r="AM1770" i="19"/>
  <c r="BC583" i="20"/>
  <c r="BC1770" i="19"/>
  <c r="BS583" i="20"/>
  <c r="BS1770" i="19"/>
  <c r="I584" i="20"/>
  <c r="I1771" i="19"/>
  <c r="Y584" i="20"/>
  <c r="Y1771" i="19"/>
  <c r="AO584" i="20"/>
  <c r="AO1771" i="19"/>
  <c r="BE584" i="20"/>
  <c r="BE1771" i="19"/>
  <c r="BU584" i="20"/>
  <c r="BU1771" i="19"/>
  <c r="K585" i="20"/>
  <c r="K1772" i="19"/>
  <c r="AA585" i="20"/>
  <c r="AA1772" i="19"/>
  <c r="AQ585" i="20"/>
  <c r="AQ1772" i="19"/>
  <c r="BG585" i="20"/>
  <c r="BG1772" i="19"/>
  <c r="BW585" i="20"/>
  <c r="BW1772" i="19"/>
  <c r="M586" i="20"/>
  <c r="M1773" i="19"/>
  <c r="AC586" i="20"/>
  <c r="AC1773" i="19"/>
  <c r="AS586" i="20"/>
  <c r="AS1773" i="19"/>
  <c r="BI586" i="20"/>
  <c r="BI1773" i="19"/>
  <c r="BY586" i="20"/>
  <c r="BY1773" i="19"/>
  <c r="O587" i="20"/>
  <c r="O1774" i="19"/>
  <c r="AE587" i="20"/>
  <c r="AE1774" i="19"/>
  <c r="AU587" i="20"/>
  <c r="AU1774" i="19"/>
  <c r="BK587" i="20"/>
  <c r="BK1774" i="19"/>
  <c r="CA587" i="20"/>
  <c r="CA1774" i="19"/>
  <c r="S588" i="20"/>
  <c r="S1775" i="19"/>
  <c r="AY588" i="20"/>
  <c r="AY1775" i="19"/>
  <c r="E589" i="20"/>
  <c r="E1776" i="19"/>
  <c r="AK589" i="20"/>
  <c r="AK1776" i="19"/>
  <c r="BQ589" i="20"/>
  <c r="BQ1776" i="19"/>
  <c r="AQ590" i="20"/>
  <c r="AQ1777" i="19"/>
  <c r="AC591" i="20"/>
  <c r="AC1778" i="19"/>
  <c r="O592" i="20"/>
  <c r="O1779" i="19"/>
  <c r="AI593" i="20"/>
  <c r="AI1780" i="19"/>
  <c r="G595" i="20"/>
  <c r="G1782" i="19"/>
  <c r="BE596" i="20"/>
  <c r="BE1783" i="19"/>
  <c r="AC598" i="20"/>
  <c r="AC1785" i="19"/>
  <c r="CA599" i="20"/>
  <c r="CA1786" i="19"/>
  <c r="R588" i="20"/>
  <c r="R1775" i="19"/>
  <c r="AH588" i="20"/>
  <c r="AH1775" i="19"/>
  <c r="AX588" i="20"/>
  <c r="AX1775" i="19"/>
  <c r="BN588" i="20"/>
  <c r="BN1775" i="19"/>
  <c r="CD588" i="20"/>
  <c r="CD1775" i="19"/>
  <c r="T589" i="20"/>
  <c r="T1776" i="19"/>
  <c r="AJ589" i="20"/>
  <c r="AJ1776" i="19"/>
  <c r="AZ589" i="20"/>
  <c r="AZ1776" i="19"/>
  <c r="BP589" i="20"/>
  <c r="BP1776" i="19"/>
  <c r="F590" i="20"/>
  <c r="F1777" i="19"/>
  <c r="V590" i="20"/>
  <c r="V1777" i="19"/>
  <c r="AL590" i="20"/>
  <c r="AL1777" i="19"/>
  <c r="BB590" i="20"/>
  <c r="BB1777" i="19"/>
  <c r="BR590" i="20"/>
  <c r="BR1777" i="19"/>
  <c r="H591" i="20"/>
  <c r="H1778" i="19"/>
  <c r="X591" i="20"/>
  <c r="X1778" i="19"/>
  <c r="AN591" i="20"/>
  <c r="AN1778" i="19"/>
  <c r="BD591" i="20"/>
  <c r="BD1778" i="19"/>
  <c r="BT591" i="20"/>
  <c r="BT1778" i="19"/>
  <c r="J592" i="20"/>
  <c r="J1779" i="19"/>
  <c r="Z592" i="20"/>
  <c r="Z1779" i="19"/>
  <c r="AP592" i="20"/>
  <c r="AP1779" i="19"/>
  <c r="BS592" i="20"/>
  <c r="BS1779" i="19"/>
  <c r="Y593" i="20"/>
  <c r="Y1780" i="19"/>
  <c r="BE593" i="20"/>
  <c r="BE1780" i="19"/>
  <c r="K594" i="20"/>
  <c r="K1781" i="19"/>
  <c r="AQ594" i="20"/>
  <c r="AQ1781" i="19"/>
  <c r="BW594" i="20"/>
  <c r="BW1781" i="19"/>
  <c r="AC595" i="20"/>
  <c r="AC1782" i="19"/>
  <c r="BI595" i="20"/>
  <c r="BI1782" i="19"/>
  <c r="O596" i="20"/>
  <c r="O1783" i="19"/>
  <c r="AU596" i="20"/>
  <c r="AU1783" i="19"/>
  <c r="CA596" i="20"/>
  <c r="CA1783" i="19"/>
  <c r="AG597" i="20"/>
  <c r="AG1784" i="19"/>
  <c r="BM597" i="20"/>
  <c r="BM1784" i="19"/>
  <c r="S598" i="20"/>
  <c r="S1785" i="19"/>
  <c r="AY598" i="20"/>
  <c r="AY1785" i="19"/>
  <c r="E599" i="20"/>
  <c r="E1786" i="19"/>
  <c r="AK599" i="20"/>
  <c r="AK1786" i="19"/>
  <c r="BQ599" i="20"/>
  <c r="BQ1786" i="19"/>
  <c r="AV600" i="20"/>
  <c r="AV1787" i="19"/>
  <c r="T602" i="20"/>
  <c r="T1789" i="19"/>
  <c r="BQ605" i="20"/>
  <c r="BQ1792" i="19"/>
  <c r="X588" i="20"/>
  <c r="X1775" i="19"/>
  <c r="AN588" i="20"/>
  <c r="AN1775" i="19"/>
  <c r="BD588" i="20"/>
  <c r="BD1775" i="19"/>
  <c r="BT588" i="20"/>
  <c r="BT1775" i="19"/>
  <c r="J589" i="20"/>
  <c r="J1776" i="19"/>
  <c r="Z589" i="20"/>
  <c r="Z1776" i="19"/>
  <c r="AP589" i="20"/>
  <c r="AP1776" i="19"/>
  <c r="BF589" i="20"/>
  <c r="BF1776" i="19"/>
  <c r="BV589" i="20"/>
  <c r="BV1776" i="19"/>
  <c r="L590" i="20"/>
  <c r="L1777" i="19"/>
  <c r="AB590" i="20"/>
  <c r="AB1777" i="19"/>
  <c r="AR590" i="20"/>
  <c r="AR1777" i="19"/>
  <c r="BH590" i="20"/>
  <c r="BH1777" i="19"/>
  <c r="BX590" i="20"/>
  <c r="BX1777" i="19"/>
  <c r="N591" i="20"/>
  <c r="N1778" i="19"/>
  <c r="AD591" i="20"/>
  <c r="AD1778" i="19"/>
  <c r="AT591" i="20"/>
  <c r="AT1778" i="19"/>
  <c r="BJ591" i="20"/>
  <c r="BJ1778" i="19"/>
  <c r="BZ591" i="20"/>
  <c r="BZ1778" i="19"/>
  <c r="P592" i="20"/>
  <c r="P1779" i="19"/>
  <c r="AF592" i="20"/>
  <c r="AF1779" i="19"/>
  <c r="AY592" i="20"/>
  <c r="AY1779" i="19"/>
  <c r="E593" i="20"/>
  <c r="E1780" i="19"/>
  <c r="AK593" i="20"/>
  <c r="AK1780" i="19"/>
  <c r="BQ593" i="20"/>
  <c r="BQ1780" i="19"/>
  <c r="W594" i="20"/>
  <c r="W1781" i="19"/>
  <c r="BC594" i="20"/>
  <c r="BC1781" i="19"/>
  <c r="I595" i="20"/>
  <c r="I1782" i="19"/>
  <c r="AO595" i="20"/>
  <c r="AO1782" i="19"/>
  <c r="BU595" i="20"/>
  <c r="BU1782" i="19"/>
  <c r="AA596" i="20"/>
  <c r="AA1783" i="19"/>
  <c r="BG596" i="20"/>
  <c r="BG1783" i="19"/>
  <c r="M597" i="20"/>
  <c r="M1784" i="19"/>
  <c r="AS597" i="20"/>
  <c r="AS1784" i="19"/>
  <c r="BY597" i="20"/>
  <c r="BY1784" i="19"/>
  <c r="AE598" i="20"/>
  <c r="AE1785" i="19"/>
  <c r="BK598" i="20"/>
  <c r="BK1785" i="19"/>
  <c r="Q599" i="20"/>
  <c r="Q1786" i="19"/>
  <c r="AW599" i="20"/>
  <c r="AW1786" i="19"/>
  <c r="CD599" i="20"/>
  <c r="CD1786" i="19"/>
  <c r="R601" i="20"/>
  <c r="R1788" i="19"/>
  <c r="O603" i="20"/>
  <c r="O1790" i="19"/>
  <c r="BN609" i="20"/>
  <c r="BN1796" i="19"/>
  <c r="Q590" i="20"/>
  <c r="Q1777" i="19"/>
  <c r="AG590" i="20"/>
  <c r="AG1777" i="19"/>
  <c r="AW590" i="20"/>
  <c r="AW1777" i="19"/>
  <c r="BM590" i="20"/>
  <c r="BM1777" i="19"/>
  <c r="CC590" i="20"/>
  <c r="CC1777" i="19"/>
  <c r="S591" i="20"/>
  <c r="S1778" i="19"/>
  <c r="AI591" i="20"/>
  <c r="AI1778" i="19"/>
  <c r="AY591" i="20"/>
  <c r="AY1778" i="19"/>
  <c r="BO591" i="20"/>
  <c r="BO1778" i="19"/>
  <c r="E592" i="20"/>
  <c r="E1779" i="19"/>
  <c r="U592" i="20"/>
  <c r="U1779" i="19"/>
  <c r="AK592" i="20"/>
  <c r="AK1779" i="19"/>
  <c r="BI592" i="20"/>
  <c r="BI1779" i="19"/>
  <c r="O593" i="20"/>
  <c r="O1780" i="19"/>
  <c r="AU593" i="20"/>
  <c r="AU1780" i="19"/>
  <c r="CA593" i="20"/>
  <c r="CA1780" i="19"/>
  <c r="AG594" i="20"/>
  <c r="AG1781" i="19"/>
  <c r="BM594" i="20"/>
  <c r="BM1781" i="19"/>
  <c r="S595" i="20"/>
  <c r="S1782" i="19"/>
  <c r="AY595" i="20"/>
  <c r="AY1782" i="19"/>
  <c r="E596" i="20"/>
  <c r="E1783" i="19"/>
  <c r="AK596" i="20"/>
  <c r="AK1783" i="19"/>
  <c r="BQ596" i="20"/>
  <c r="BQ1783" i="19"/>
  <c r="W597" i="20"/>
  <c r="W1784" i="19"/>
  <c r="BC597" i="20"/>
  <c r="BC1784" i="19"/>
  <c r="I598" i="20"/>
  <c r="I1785" i="19"/>
  <c r="AO598" i="20"/>
  <c r="AO1785" i="19"/>
  <c r="BU598" i="20"/>
  <c r="BU1785" i="19"/>
  <c r="AA599" i="20"/>
  <c r="AA1786" i="19"/>
  <c r="BG599" i="20"/>
  <c r="BG1786" i="19"/>
  <c r="Q600" i="20"/>
  <c r="Q1787" i="19"/>
  <c r="BF601" i="20"/>
  <c r="BF1788" i="19"/>
  <c r="Q604" i="20"/>
  <c r="Q1791" i="19"/>
  <c r="AT592" i="20"/>
  <c r="AT1779" i="19"/>
  <c r="BJ592" i="20"/>
  <c r="BJ1779" i="19"/>
  <c r="BZ592" i="20"/>
  <c r="BZ1779" i="19"/>
  <c r="P593" i="20"/>
  <c r="P1780" i="19"/>
  <c r="AF593" i="20"/>
  <c r="AF1780" i="19"/>
  <c r="AV593" i="20"/>
  <c r="AV1780" i="19"/>
  <c r="BL593" i="20"/>
  <c r="BL1780" i="19"/>
  <c r="CB593" i="20"/>
  <c r="CB1780" i="19"/>
  <c r="R594" i="20"/>
  <c r="R1781" i="19"/>
  <c r="AH594" i="20"/>
  <c r="AH1781" i="19"/>
  <c r="AX594" i="20"/>
  <c r="AX1781" i="19"/>
  <c r="BN594" i="20"/>
  <c r="BN1781" i="19"/>
  <c r="CD594" i="20"/>
  <c r="CD1781" i="19"/>
  <c r="T595" i="20"/>
  <c r="T1782" i="19"/>
  <c r="AJ595" i="20"/>
  <c r="AJ1782" i="19"/>
  <c r="AZ595" i="20"/>
  <c r="AZ1782" i="19"/>
  <c r="BP595" i="20"/>
  <c r="BP1782" i="19"/>
  <c r="F596" i="20"/>
  <c r="F1783" i="19"/>
  <c r="V596" i="20"/>
  <c r="V1783" i="19"/>
  <c r="AL596" i="20"/>
  <c r="AL1783" i="19"/>
  <c r="BB596" i="20"/>
  <c r="BB1783" i="19"/>
  <c r="BR596" i="20"/>
  <c r="BR1783" i="19"/>
  <c r="H597" i="20"/>
  <c r="H1784" i="19"/>
  <c r="X597" i="20"/>
  <c r="X1784" i="19"/>
  <c r="AN597" i="20"/>
  <c r="AN1784" i="19"/>
  <c r="BD597" i="20"/>
  <c r="BD1784" i="19"/>
  <c r="BT597" i="20"/>
  <c r="BT1784" i="19"/>
  <c r="J598" i="20"/>
  <c r="J1785" i="19"/>
  <c r="Z598" i="20"/>
  <c r="Z1785" i="19"/>
  <c r="AP598" i="20"/>
  <c r="AP1785" i="19"/>
  <c r="BF598" i="20"/>
  <c r="BF1785" i="19"/>
  <c r="BV598" i="20"/>
  <c r="BV1785" i="19"/>
  <c r="L599" i="20"/>
  <c r="L1786" i="19"/>
  <c r="AB599" i="20"/>
  <c r="AB1786" i="19"/>
  <c r="AR599" i="20"/>
  <c r="AR1786" i="19"/>
  <c r="BH599" i="20"/>
  <c r="BH1786" i="19"/>
  <c r="BX599" i="20"/>
  <c r="BX1786" i="19"/>
  <c r="R600" i="20"/>
  <c r="R1787" i="19"/>
  <c r="BX600" i="20"/>
  <c r="BX1787" i="19"/>
  <c r="BJ601" i="20"/>
  <c r="BJ1788" i="19"/>
  <c r="BA602" i="20"/>
  <c r="BA1789" i="19"/>
  <c r="Y604" i="20"/>
  <c r="Y1791" i="19"/>
  <c r="BJ607" i="20"/>
  <c r="BJ1794" i="19"/>
  <c r="BD592" i="20"/>
  <c r="BD1779" i="19"/>
  <c r="BT592" i="20"/>
  <c r="BT1779" i="19"/>
  <c r="J593" i="20"/>
  <c r="J1780" i="19"/>
  <c r="Z593" i="20"/>
  <c r="Z1780" i="19"/>
  <c r="AP593" i="20"/>
  <c r="AP1780" i="19"/>
  <c r="BF593" i="20"/>
  <c r="BF1780" i="19"/>
  <c r="BV593" i="20"/>
  <c r="BV1780" i="19"/>
  <c r="L594" i="20"/>
  <c r="L1781" i="19"/>
  <c r="AB594" i="20"/>
  <c r="AB1781" i="19"/>
  <c r="AR594" i="20"/>
  <c r="AR1781" i="19"/>
  <c r="BH594" i="20"/>
  <c r="BH1781" i="19"/>
  <c r="BX594" i="20"/>
  <c r="BX1781" i="19"/>
  <c r="N595" i="20"/>
  <c r="N1782" i="19"/>
  <c r="AD595" i="20"/>
  <c r="AD1782" i="19"/>
  <c r="AT595" i="20"/>
  <c r="AT1782" i="19"/>
  <c r="BJ595" i="20"/>
  <c r="BJ1782" i="19"/>
  <c r="BZ595" i="20"/>
  <c r="BZ1782" i="19"/>
  <c r="P596" i="20"/>
  <c r="P1783" i="19"/>
  <c r="AF596" i="20"/>
  <c r="AF1783" i="19"/>
  <c r="AV596" i="20"/>
  <c r="AV1783" i="19"/>
  <c r="BL596" i="20"/>
  <c r="BL1783" i="19"/>
  <c r="CB596" i="20"/>
  <c r="CB1783" i="19"/>
  <c r="R597" i="20"/>
  <c r="R1784" i="19"/>
  <c r="AH597" i="20"/>
  <c r="AH1784" i="19"/>
  <c r="AX597" i="20"/>
  <c r="AX1784" i="19"/>
  <c r="BN597" i="20"/>
  <c r="BN1784" i="19"/>
  <c r="CD597" i="20"/>
  <c r="CD1784" i="19"/>
  <c r="T598" i="20"/>
  <c r="T1785" i="19"/>
  <c r="AJ598" i="20"/>
  <c r="AJ1785" i="19"/>
  <c r="AZ598" i="20"/>
  <c r="AZ1785" i="19"/>
  <c r="BP598" i="20"/>
  <c r="BP1785" i="19"/>
  <c r="F599" i="20"/>
  <c r="F1786" i="19"/>
  <c r="V599" i="20"/>
  <c r="V1786" i="19"/>
  <c r="AL599" i="20"/>
  <c r="AL1786" i="19"/>
  <c r="BB599" i="20"/>
  <c r="BB1786" i="19"/>
  <c r="BR599" i="20"/>
  <c r="BR1786" i="19"/>
  <c r="J600" i="20"/>
  <c r="J1787" i="19"/>
  <c r="AZ600" i="20"/>
  <c r="AZ1787" i="19"/>
  <c r="AL601" i="20"/>
  <c r="AL1788" i="19"/>
  <c r="X602" i="20"/>
  <c r="X1789" i="19"/>
  <c r="BC603" i="20"/>
  <c r="BC1790" i="19"/>
  <c r="G606" i="20"/>
  <c r="G1793" i="19"/>
  <c r="CC599" i="20"/>
  <c r="CC1786" i="19"/>
  <c r="S600" i="20"/>
  <c r="S1787" i="19"/>
  <c r="AI600" i="20"/>
  <c r="AI1787" i="19"/>
  <c r="AY600" i="20"/>
  <c r="AY1787" i="19"/>
  <c r="BO600" i="20"/>
  <c r="BO1787" i="19"/>
  <c r="E601" i="20"/>
  <c r="E1788" i="19"/>
  <c r="U601" i="20"/>
  <c r="U1788" i="19"/>
  <c r="AK601" i="20"/>
  <c r="AK1788" i="19"/>
  <c r="BA601" i="20"/>
  <c r="BA1788" i="19"/>
  <c r="BQ601" i="20"/>
  <c r="BQ1788" i="19"/>
  <c r="G602" i="20"/>
  <c r="G1789" i="19"/>
  <c r="W602" i="20"/>
  <c r="W1789" i="19"/>
  <c r="AO602" i="20"/>
  <c r="AO1789" i="19"/>
  <c r="BP602" i="20"/>
  <c r="BP1789" i="19"/>
  <c r="V603" i="20"/>
  <c r="V1790" i="19"/>
  <c r="BB603" i="20"/>
  <c r="BB1790" i="19"/>
  <c r="H604" i="20"/>
  <c r="H1791" i="19"/>
  <c r="AN604" i="20"/>
  <c r="AN1791" i="19"/>
  <c r="T605" i="20"/>
  <c r="T1792" i="19"/>
  <c r="F606" i="20"/>
  <c r="F1793" i="19"/>
  <c r="BX606" i="20"/>
  <c r="BX1793" i="19"/>
  <c r="AT608" i="20"/>
  <c r="AT1795" i="19"/>
  <c r="R610" i="20"/>
  <c r="R1797" i="19"/>
  <c r="AC600" i="20"/>
  <c r="AC1787" i="19"/>
  <c r="AS600" i="20"/>
  <c r="AS1787" i="19"/>
  <c r="BI600" i="20"/>
  <c r="BI1787" i="19"/>
  <c r="BY600" i="20"/>
  <c r="BY1787" i="19"/>
  <c r="O601" i="20"/>
  <c r="O1788" i="19"/>
  <c r="AE601" i="20"/>
  <c r="AE1788" i="19"/>
  <c r="AU601" i="20"/>
  <c r="AU1788" i="19"/>
  <c r="BK601" i="20"/>
  <c r="BK1788" i="19"/>
  <c r="CA601" i="20"/>
  <c r="CA1788" i="19"/>
  <c r="Q602" i="20"/>
  <c r="Q1789" i="19"/>
  <c r="AG602" i="20"/>
  <c r="AG1789" i="19"/>
  <c r="BD602" i="20"/>
  <c r="BD1789" i="19"/>
  <c r="J603" i="20"/>
  <c r="J1790" i="19"/>
  <c r="AP603" i="20"/>
  <c r="AP1790" i="19"/>
  <c r="BV603" i="20"/>
  <c r="BV1790" i="19"/>
  <c r="AB604" i="20"/>
  <c r="AB1791" i="19"/>
  <c r="BV604" i="20"/>
  <c r="BV1791" i="19"/>
  <c r="BH605" i="20"/>
  <c r="BH1792" i="19"/>
  <c r="AT606" i="20"/>
  <c r="AT1793" i="19"/>
  <c r="BX607" i="20"/>
  <c r="BX1794" i="19"/>
  <c r="AV609" i="20"/>
  <c r="AV1796" i="19"/>
  <c r="Z600" i="20"/>
  <c r="Z1787" i="19"/>
  <c r="AP600" i="20"/>
  <c r="AP1787" i="19"/>
  <c r="BF600" i="20"/>
  <c r="BF1787" i="19"/>
  <c r="BV600" i="20"/>
  <c r="BV1787" i="19"/>
  <c r="L601" i="20"/>
  <c r="L1788" i="19"/>
  <c r="AB601" i="20"/>
  <c r="AB1788" i="19"/>
  <c r="AR601" i="20"/>
  <c r="AR1788" i="19"/>
  <c r="BH601" i="20"/>
  <c r="BH1788" i="19"/>
  <c r="BX601" i="20"/>
  <c r="BX1788" i="19"/>
  <c r="N602" i="20"/>
  <c r="N1789" i="19"/>
  <c r="AD602" i="20"/>
  <c r="AD1789" i="19"/>
  <c r="AY602" i="20"/>
  <c r="AY1789" i="19"/>
  <c r="CC602" i="20"/>
  <c r="CC1789" i="19"/>
  <c r="AI603" i="20"/>
  <c r="AI1790" i="19"/>
  <c r="BO603" i="20"/>
  <c r="BO1790" i="19"/>
  <c r="U604" i="20"/>
  <c r="U1791" i="19"/>
  <c r="BG604" i="20"/>
  <c r="BG1791" i="19"/>
  <c r="AS605" i="20"/>
  <c r="AS1792" i="19"/>
  <c r="AE606" i="20"/>
  <c r="AE1793" i="19"/>
  <c r="AT607" i="20"/>
  <c r="AT1794" i="19"/>
  <c r="R609" i="20"/>
  <c r="R1796" i="19"/>
  <c r="BP610" i="20"/>
  <c r="BP1797" i="19"/>
  <c r="AT602" i="20"/>
  <c r="AT1789" i="19"/>
  <c r="BJ602" i="20"/>
  <c r="BJ1789" i="19"/>
  <c r="BZ602" i="20"/>
  <c r="BZ1789" i="19"/>
  <c r="P603" i="20"/>
  <c r="P1790" i="19"/>
  <c r="AF603" i="20"/>
  <c r="AF1790" i="19"/>
  <c r="AV603" i="20"/>
  <c r="AV1790" i="19"/>
  <c r="BL603" i="20"/>
  <c r="BL1790" i="19"/>
  <c r="CB603" i="20"/>
  <c r="CB1790" i="19"/>
  <c r="R604" i="20"/>
  <c r="R1791" i="19"/>
  <c r="AH604" i="20"/>
  <c r="AH1791" i="19"/>
  <c r="BB604" i="20"/>
  <c r="BB1791" i="19"/>
  <c r="H605" i="20"/>
  <c r="H1792" i="19"/>
  <c r="AN605" i="20"/>
  <c r="AN1792" i="19"/>
  <c r="BT605" i="20"/>
  <c r="BT1792" i="19"/>
  <c r="Z606" i="20"/>
  <c r="Z1793" i="19"/>
  <c r="BH606" i="20"/>
  <c r="BH1793" i="19"/>
  <c r="AJ607" i="20"/>
  <c r="AJ1794" i="19"/>
  <c r="V608" i="20"/>
  <c r="V1795" i="19"/>
  <c r="H609" i="20"/>
  <c r="H1796" i="19"/>
  <c r="BT609" i="20"/>
  <c r="BT1796" i="19"/>
  <c r="BF610" i="20"/>
  <c r="BF1797" i="19"/>
  <c r="BK602" i="20"/>
  <c r="BK1789" i="19"/>
  <c r="CA602" i="20"/>
  <c r="CA1789" i="19"/>
  <c r="Q603" i="20"/>
  <c r="Q1790" i="19"/>
  <c r="AG603" i="20"/>
  <c r="AG1790" i="19"/>
  <c r="AW603" i="20"/>
  <c r="AW1790" i="19"/>
  <c r="BM603" i="20"/>
  <c r="BM1790" i="19"/>
  <c r="CC603" i="20"/>
  <c r="CC1790" i="19"/>
  <c r="S604" i="20"/>
  <c r="S1791" i="19"/>
  <c r="AI604" i="20"/>
  <c r="AI1791" i="19"/>
  <c r="BC604" i="20"/>
  <c r="BC1791" i="19"/>
  <c r="I605" i="20"/>
  <c r="I1792" i="19"/>
  <c r="AO605" i="20"/>
  <c r="AO1792" i="19"/>
  <c r="BU605" i="20"/>
  <c r="BU1792" i="19"/>
  <c r="AA606" i="20"/>
  <c r="AA1793" i="19"/>
  <c r="BI606" i="20"/>
  <c r="BI1793" i="19"/>
  <c r="AL607" i="20"/>
  <c r="AL1794" i="19"/>
  <c r="X608" i="20"/>
  <c r="X1795" i="19"/>
  <c r="J609" i="20"/>
  <c r="J1796" i="19"/>
  <c r="BV609" i="20"/>
  <c r="BV1796" i="19"/>
  <c r="BH610" i="20"/>
  <c r="BH1797" i="19"/>
  <c r="AZ604" i="20"/>
  <c r="AZ1791" i="19"/>
  <c r="BP604" i="20"/>
  <c r="BP1791" i="19"/>
  <c r="F605" i="20"/>
  <c r="F1792" i="19"/>
  <c r="V605" i="20"/>
  <c r="V1792" i="19"/>
  <c r="AL605" i="20"/>
  <c r="AL1792" i="19"/>
  <c r="BB605" i="20"/>
  <c r="BB1792" i="19"/>
  <c r="BR605" i="20"/>
  <c r="BR1792" i="19"/>
  <c r="H606" i="20"/>
  <c r="H1793" i="19"/>
  <c r="X606" i="20"/>
  <c r="X1793" i="19"/>
  <c r="AN606" i="20"/>
  <c r="AN1793" i="19"/>
  <c r="BE606" i="20"/>
  <c r="BE1793" i="19"/>
  <c r="BZ606" i="20"/>
  <c r="BZ1793" i="19"/>
  <c r="AF607" i="20"/>
  <c r="AF1794" i="19"/>
  <c r="BL607" i="20"/>
  <c r="BL1794" i="19"/>
  <c r="R608" i="20"/>
  <c r="R1795" i="19"/>
  <c r="AX608" i="20"/>
  <c r="AX1795" i="19"/>
  <c r="CD608" i="20"/>
  <c r="CD1795" i="19"/>
  <c r="AJ609" i="20"/>
  <c r="AJ1796" i="19"/>
  <c r="BP609" i="20"/>
  <c r="BP1796" i="19"/>
  <c r="V610" i="20"/>
  <c r="V1797" i="19"/>
  <c r="BB610" i="20"/>
  <c r="BB1797" i="19"/>
  <c r="AW604" i="20"/>
  <c r="AW1791" i="19"/>
  <c r="BM604" i="20"/>
  <c r="BM1791" i="19"/>
  <c r="CC604" i="20"/>
  <c r="CC1791" i="19"/>
  <c r="S605" i="20"/>
  <c r="S1792" i="19"/>
  <c r="AI605" i="20"/>
  <c r="AI1792" i="19"/>
  <c r="AY605" i="20"/>
  <c r="AY1792" i="19"/>
  <c r="BO605" i="20"/>
  <c r="BO1792" i="19"/>
  <c r="E606" i="20"/>
  <c r="E1793" i="19"/>
  <c r="U606" i="20"/>
  <c r="U1793" i="19"/>
  <c r="AK606" i="20"/>
  <c r="AK1793" i="19"/>
  <c r="BA606" i="20"/>
  <c r="BA1793" i="19"/>
  <c r="BV606" i="20"/>
  <c r="BV1793" i="19"/>
  <c r="Z607" i="20"/>
  <c r="Z1794" i="19"/>
  <c r="BF607" i="20"/>
  <c r="BF1794" i="19"/>
  <c r="L608" i="20"/>
  <c r="L1795" i="19"/>
  <c r="AR608" i="20"/>
  <c r="AR1795" i="19"/>
  <c r="BX608" i="20"/>
  <c r="BX1795" i="19"/>
  <c r="AD609" i="20"/>
  <c r="AD1796" i="19"/>
  <c r="BJ609" i="20"/>
  <c r="BJ1796" i="19"/>
  <c r="P610" i="20"/>
  <c r="P1797" i="19"/>
  <c r="AV610" i="20"/>
  <c r="AV1797" i="19"/>
  <c r="CB610" i="20"/>
  <c r="CB1797" i="19"/>
  <c r="BO606" i="20"/>
  <c r="BO1793" i="19"/>
  <c r="E607" i="20"/>
  <c r="E1794" i="19"/>
  <c r="U607" i="20"/>
  <c r="U1794" i="19"/>
  <c r="AK607" i="20"/>
  <c r="AK1794" i="19"/>
  <c r="BA607" i="20"/>
  <c r="BA1794" i="19"/>
  <c r="BQ607" i="20"/>
  <c r="BQ1794" i="19"/>
  <c r="G608" i="20"/>
  <c r="G1795" i="19"/>
  <c r="W608" i="20"/>
  <c r="W1795" i="19"/>
  <c r="AM608" i="20"/>
  <c r="AM1795" i="19"/>
  <c r="BC608" i="20"/>
  <c r="BC1795" i="19"/>
  <c r="BS608" i="20"/>
  <c r="BS1795" i="19"/>
  <c r="I609" i="20"/>
  <c r="I1796" i="19"/>
  <c r="Y609" i="20"/>
  <c r="Y1796" i="19"/>
  <c r="AO609" i="20"/>
  <c r="AO1796" i="19"/>
  <c r="BE609" i="20"/>
  <c r="BE1796" i="19"/>
  <c r="BU609" i="20"/>
  <c r="BU1796" i="19"/>
  <c r="K610" i="20"/>
  <c r="K1797" i="19"/>
  <c r="AA610" i="20"/>
  <c r="AA1797" i="19"/>
  <c r="AQ610" i="20"/>
  <c r="AQ1797" i="19"/>
  <c r="BG610" i="20"/>
  <c r="BG1797" i="19"/>
  <c r="BW610" i="20"/>
  <c r="BW1797" i="19"/>
  <c r="K607" i="20"/>
  <c r="K1794" i="19"/>
  <c r="AA607" i="20"/>
  <c r="AA1794" i="19"/>
  <c r="AQ607" i="20"/>
  <c r="AQ1794" i="19"/>
  <c r="BG607" i="20"/>
  <c r="BG1794" i="19"/>
  <c r="BW607" i="20"/>
  <c r="BW1794" i="19"/>
  <c r="M608" i="20"/>
  <c r="M1795" i="19"/>
  <c r="AC608" i="20"/>
  <c r="AC1795" i="19"/>
  <c r="AS608" i="20"/>
  <c r="AS1795" i="19"/>
  <c r="BI608" i="20"/>
  <c r="BI1795" i="19"/>
  <c r="BY608" i="20"/>
  <c r="BY1795" i="19"/>
  <c r="O609" i="20"/>
  <c r="O1796" i="19"/>
  <c r="AE609" i="20"/>
  <c r="AE1796" i="19"/>
  <c r="AU609" i="20"/>
  <c r="AU1796" i="19"/>
  <c r="BK609" i="20"/>
  <c r="BK1796" i="19"/>
  <c r="CA609" i="20"/>
  <c r="CA1796" i="19"/>
  <c r="Q610" i="20"/>
  <c r="Q1797" i="19"/>
  <c r="AG610" i="20"/>
  <c r="AG1797" i="19"/>
  <c r="AW610" i="20"/>
  <c r="AW1797" i="19"/>
  <c r="BM610" i="20"/>
  <c r="BM1797" i="19"/>
  <c r="CC610" i="20"/>
  <c r="CC1797" i="19"/>
  <c r="Q537" i="20"/>
  <c r="Q1724" i="19"/>
  <c r="CA536" i="20"/>
  <c r="CA1723" i="19"/>
  <c r="AU536" i="20"/>
  <c r="AU1723" i="19"/>
  <c r="BI535" i="20"/>
  <c r="BI1722" i="19"/>
  <c r="AS535" i="20"/>
  <c r="AS1722" i="19"/>
  <c r="BW534" i="20"/>
  <c r="BW1721" i="19"/>
  <c r="AQ534" i="20"/>
  <c r="AQ1721" i="19"/>
  <c r="K534" i="20"/>
  <c r="K1721" i="19"/>
  <c r="BU533" i="20"/>
  <c r="BU1720" i="19"/>
  <c r="BE533" i="20"/>
  <c r="BE1720" i="19"/>
  <c r="Y533" i="20"/>
  <c r="Y1720" i="19"/>
  <c r="I1205" i="19"/>
  <c r="Y1205" i="19"/>
  <c r="AL1205" i="19"/>
  <c r="BB1205" i="19"/>
  <c r="M1724" i="19"/>
  <c r="AA1723" i="19"/>
  <c r="AO1722" i="19"/>
  <c r="BC1721" i="19"/>
  <c r="BQ1720" i="19"/>
  <c r="R1724" i="19"/>
  <c r="CB1723" i="19"/>
  <c r="BL1723" i="19"/>
  <c r="AV1723" i="19"/>
  <c r="AF1723" i="19"/>
  <c r="P1723" i="19"/>
  <c r="BZ1722" i="19"/>
  <c r="BJ1722" i="19"/>
  <c r="AT1722" i="19"/>
  <c r="AD1722" i="19"/>
  <c r="N1722" i="19"/>
  <c r="BX1721" i="19"/>
  <c r="BH1721" i="19"/>
  <c r="AR1721" i="19"/>
  <c r="AB1721" i="19"/>
  <c r="L1721" i="19"/>
  <c r="BV1720" i="19"/>
  <c r="BF1720" i="19"/>
  <c r="AP1720" i="19"/>
  <c r="Z1720" i="19"/>
  <c r="J1720" i="19"/>
  <c r="BD1720" i="19"/>
  <c r="F1721" i="19"/>
  <c r="AI1721" i="19"/>
  <c r="BK1721" i="19"/>
  <c r="M1722" i="19"/>
  <c r="AQ1722" i="19"/>
  <c r="BS1722" i="19"/>
  <c r="U1723" i="19"/>
  <c r="BZ1723" i="19"/>
  <c r="AB1724" i="19"/>
  <c r="AY1724" i="19"/>
  <c r="BT1724" i="19"/>
  <c r="O1725" i="19"/>
  <c r="AK1725" i="19"/>
  <c r="BA1725" i="19"/>
  <c r="BQ1725" i="19"/>
  <c r="G1726" i="19"/>
  <c r="W1726" i="19"/>
  <c r="AM1726" i="19"/>
  <c r="BC1726" i="19"/>
  <c r="BS1726" i="19"/>
  <c r="I1727" i="19"/>
  <c r="Y1727" i="19"/>
  <c r="AO1727" i="19"/>
  <c r="BE1727" i="19"/>
  <c r="BU1727" i="19"/>
  <c r="K1728" i="19"/>
  <c r="AA1728" i="19"/>
  <c r="AQ1728" i="19"/>
  <c r="BG1728" i="19"/>
  <c r="BW1728" i="19"/>
  <c r="M1729" i="19"/>
  <c r="AC1729" i="19"/>
  <c r="AS1729" i="19"/>
  <c r="BI1729" i="19"/>
  <c r="BY1729" i="19"/>
  <c r="O1730" i="19"/>
  <c r="AE1730" i="19"/>
  <c r="AU1730" i="19"/>
  <c r="BK1730" i="19"/>
  <c r="BM537" i="20"/>
  <c r="BM1724" i="19"/>
  <c r="V579" i="20"/>
  <c r="V1766" i="19"/>
  <c r="BG538" i="20"/>
  <c r="BG1725" i="19"/>
  <c r="AI538" i="20"/>
  <c r="AI1725" i="19"/>
  <c r="BW538" i="20"/>
  <c r="BW1725" i="19"/>
  <c r="AU538" i="20"/>
  <c r="AU1725" i="19"/>
  <c r="G538" i="20"/>
  <c r="G1725" i="19"/>
  <c r="BS538" i="20"/>
  <c r="BS1725" i="19"/>
  <c r="G1205" i="19"/>
  <c r="AY1205" i="19"/>
  <c r="AA1205" i="19"/>
  <c r="BD1205" i="19"/>
  <c r="F571" i="20"/>
  <c r="F1758" i="19"/>
  <c r="BC559" i="20"/>
  <c r="BC1746" i="19"/>
  <c r="Z555" i="20"/>
  <c r="Z1742" i="19"/>
  <c r="AT552" i="20"/>
  <c r="AT1739" i="19"/>
  <c r="X549" i="20"/>
  <c r="X1736" i="19"/>
  <c r="BN546" i="20"/>
  <c r="BN1733" i="19"/>
  <c r="AD544" i="20"/>
  <c r="AD1731" i="19"/>
  <c r="W537" i="20"/>
  <c r="W1724" i="19"/>
  <c r="BO535" i="20"/>
  <c r="BO1722" i="19"/>
  <c r="AY535" i="20"/>
  <c r="AY1722" i="19"/>
  <c r="S535" i="20"/>
  <c r="S1722" i="19"/>
  <c r="BM534" i="20"/>
  <c r="BM1721" i="19"/>
  <c r="AG534" i="20"/>
  <c r="AG1721" i="19"/>
  <c r="CA533" i="20"/>
  <c r="CA1720" i="19"/>
  <c r="AU533" i="20"/>
  <c r="AU1720" i="19"/>
  <c r="H580" i="20"/>
  <c r="H1767" i="19"/>
  <c r="BC560" i="20"/>
  <c r="BC1747" i="19"/>
  <c r="U558" i="20"/>
  <c r="U1745" i="19"/>
  <c r="BY554" i="20"/>
  <c r="BY1741" i="19"/>
  <c r="Z552" i="20"/>
  <c r="Z1739" i="19"/>
  <c r="BP549" i="20"/>
  <c r="BP1736" i="19"/>
  <c r="R548" i="20"/>
  <c r="R1735" i="19"/>
  <c r="BH545" i="20"/>
  <c r="BH1732" i="19"/>
  <c r="L544" i="20"/>
  <c r="L1731" i="19"/>
  <c r="BX542" i="20"/>
  <c r="BX1729" i="19"/>
  <c r="AB542" i="20"/>
  <c r="AB1729" i="19"/>
  <c r="BF541" i="20"/>
  <c r="BF1728" i="19"/>
  <c r="J541" i="20"/>
  <c r="J1728" i="19"/>
  <c r="AH569" i="20"/>
  <c r="AH1756" i="19"/>
  <c r="Y561" i="20"/>
  <c r="Y1748" i="19"/>
  <c r="AD557" i="20"/>
  <c r="AD1744" i="19"/>
  <c r="O555" i="20"/>
  <c r="O1742" i="19"/>
  <c r="AL552" i="20"/>
  <c r="AL1739" i="19"/>
  <c r="CB549" i="20"/>
  <c r="CB1736" i="19"/>
  <c r="AR547" i="20"/>
  <c r="AR1734" i="19"/>
  <c r="BT545" i="20"/>
  <c r="BT1732" i="19"/>
  <c r="BL543" i="20"/>
  <c r="BL1730" i="19"/>
  <c r="BK542" i="20"/>
  <c r="BK1729" i="19"/>
  <c r="O542" i="20"/>
  <c r="O1729" i="19"/>
  <c r="AS541" i="20"/>
  <c r="AS1728" i="19"/>
  <c r="M541" i="20"/>
  <c r="M1728" i="19"/>
  <c r="AQ540" i="20"/>
  <c r="AQ1727" i="19"/>
  <c r="K540" i="20"/>
  <c r="K1727" i="19"/>
  <c r="AO539" i="20"/>
  <c r="AO1726" i="19"/>
  <c r="AV568" i="20"/>
  <c r="AV1755" i="19"/>
  <c r="I561" i="20"/>
  <c r="I1748" i="19"/>
  <c r="AF558" i="20"/>
  <c r="AF1745" i="19"/>
  <c r="J555" i="20"/>
  <c r="J1742" i="19"/>
  <c r="AH552" i="20"/>
  <c r="AH1739" i="19"/>
  <c r="BJ550" i="20"/>
  <c r="BJ1737" i="19"/>
  <c r="Z548" i="20"/>
  <c r="Z1735" i="19"/>
  <c r="BP545" i="20"/>
  <c r="BP1732" i="19"/>
  <c r="R544" i="20"/>
  <c r="R1731" i="19"/>
  <c r="BZ542" i="20"/>
  <c r="BZ1729" i="19"/>
  <c r="N542" i="20"/>
  <c r="N1729" i="19"/>
  <c r="AR541" i="20"/>
  <c r="AR1728" i="19"/>
  <c r="L541" i="20"/>
  <c r="L1728" i="19"/>
  <c r="BF540" i="20"/>
  <c r="BF1727" i="19"/>
  <c r="J540" i="20"/>
  <c r="J1727" i="19"/>
  <c r="BD539" i="20"/>
  <c r="BD1726" i="19"/>
  <c r="H539" i="20"/>
  <c r="H1726" i="19"/>
  <c r="F538" i="20"/>
  <c r="F1725" i="19"/>
  <c r="M544" i="20"/>
  <c r="M1731" i="19"/>
  <c r="BY544" i="20"/>
  <c r="BY1731" i="19"/>
  <c r="AE545" i="20"/>
  <c r="AE1732" i="19"/>
  <c r="BK545" i="20"/>
  <c r="BK1732" i="19"/>
  <c r="AG546" i="20"/>
  <c r="AG1733" i="19"/>
  <c r="BM546" i="20"/>
  <c r="BM1733" i="19"/>
  <c r="S547" i="20"/>
  <c r="S1734" i="19"/>
  <c r="BO547" i="20"/>
  <c r="BO1734" i="19"/>
  <c r="U548" i="20"/>
  <c r="U1735" i="19"/>
  <c r="BA548" i="20"/>
  <c r="BA1735" i="19"/>
  <c r="W549" i="20"/>
  <c r="W1736" i="19"/>
  <c r="BS549" i="20"/>
  <c r="BS1736" i="19"/>
  <c r="Y550" i="20"/>
  <c r="Y1737" i="19"/>
  <c r="BU550" i="20"/>
  <c r="BU1737" i="19"/>
  <c r="AQ551" i="20"/>
  <c r="AQ1738" i="19"/>
  <c r="BW551" i="20"/>
  <c r="BW1738" i="19"/>
  <c r="AC552" i="20"/>
  <c r="AC1739" i="19"/>
  <c r="BI552" i="20"/>
  <c r="BI1739" i="19"/>
  <c r="O553" i="20"/>
  <c r="O1740" i="19"/>
  <c r="BK553" i="20"/>
  <c r="BK1740" i="19"/>
  <c r="Q554" i="20"/>
  <c r="Q1741" i="19"/>
  <c r="CC554" i="20"/>
  <c r="CC1741" i="19"/>
  <c r="AT555" i="20"/>
  <c r="AT1742" i="19"/>
  <c r="AF556" i="20"/>
  <c r="AF1743" i="19"/>
  <c r="R557" i="20"/>
  <c r="R1744" i="19"/>
  <c r="BI557" i="20"/>
  <c r="BI1744" i="19"/>
  <c r="Y558" i="20"/>
  <c r="Y1745" i="19"/>
  <c r="K559" i="20"/>
  <c r="K1746" i="19"/>
  <c r="BW559" i="20"/>
  <c r="BW1746" i="19"/>
  <c r="BA561" i="20"/>
  <c r="BA1748" i="19"/>
  <c r="Y563" i="20"/>
  <c r="Y1750" i="19"/>
  <c r="BW564" i="20"/>
  <c r="BW1751" i="19"/>
  <c r="AT567" i="20"/>
  <c r="AT1754" i="19"/>
  <c r="AH577" i="20"/>
  <c r="AH1764" i="19"/>
  <c r="BM587" i="20"/>
  <c r="BM1774" i="19"/>
  <c r="AG543" i="20"/>
  <c r="AG1730" i="19"/>
  <c r="CC543" i="20"/>
  <c r="CC1730" i="19"/>
  <c r="AI544" i="20"/>
  <c r="AI1731" i="19"/>
  <c r="BO544" i="20"/>
  <c r="BO1731" i="19"/>
  <c r="AK545" i="20"/>
  <c r="AK1732" i="19"/>
  <c r="BQ545" i="20"/>
  <c r="BQ1732" i="19"/>
  <c r="W546" i="20"/>
  <c r="W1733" i="19"/>
  <c r="AM546" i="20"/>
  <c r="AM1733" i="19"/>
  <c r="BC546" i="20"/>
  <c r="BC1733" i="19"/>
  <c r="I547" i="20"/>
  <c r="I1734" i="19"/>
  <c r="Y547" i="20"/>
  <c r="Y1734" i="19"/>
  <c r="AO547" i="20"/>
  <c r="AO1734" i="19"/>
  <c r="BE547" i="20"/>
  <c r="BE1734" i="19"/>
  <c r="BU547" i="20"/>
  <c r="BU1734" i="19"/>
  <c r="K548" i="20"/>
  <c r="K1735" i="19"/>
  <c r="AA548" i="20"/>
  <c r="AA1735" i="19"/>
  <c r="AQ548" i="20"/>
  <c r="AQ1735" i="19"/>
  <c r="BG548" i="20"/>
  <c r="BG1735" i="19"/>
  <c r="BW548" i="20"/>
  <c r="BW1735" i="19"/>
  <c r="M549" i="20"/>
  <c r="M1736" i="19"/>
  <c r="AC549" i="20"/>
  <c r="AC1736" i="19"/>
  <c r="AS549" i="20"/>
  <c r="AS1736" i="19"/>
  <c r="BI549" i="20"/>
  <c r="BI1736" i="19"/>
  <c r="BY549" i="20"/>
  <c r="BY1736" i="19"/>
  <c r="O550" i="20"/>
  <c r="O1737" i="19"/>
  <c r="AE550" i="20"/>
  <c r="AE1737" i="19"/>
  <c r="CA550" i="20"/>
  <c r="CA1737" i="19"/>
  <c r="AW551" i="20"/>
  <c r="AW1738" i="19"/>
  <c r="CC551" i="20"/>
  <c r="CC1738" i="19"/>
  <c r="AI552" i="20"/>
  <c r="AI1739" i="19"/>
  <c r="BO552" i="20"/>
  <c r="BO1739" i="19"/>
  <c r="AK553" i="20"/>
  <c r="AK1740" i="19"/>
  <c r="G554" i="20"/>
  <c r="G1741" i="19"/>
  <c r="AU554" i="20"/>
  <c r="AU1741" i="19"/>
  <c r="AG555" i="20"/>
  <c r="AG1742" i="19"/>
  <c r="S556" i="20"/>
  <c r="S1743" i="19"/>
  <c r="E557" i="20"/>
  <c r="E1744" i="19"/>
  <c r="BQ557" i="20"/>
  <c r="BQ1744" i="19"/>
  <c r="BC558" i="20"/>
  <c r="BC1745" i="19"/>
  <c r="S559" i="20"/>
  <c r="S1746" i="19"/>
  <c r="E560" i="20"/>
  <c r="E1747" i="19"/>
  <c r="BK562" i="20"/>
  <c r="BK1749" i="19"/>
  <c r="U565" i="20"/>
  <c r="U1752" i="19"/>
  <c r="BS566" i="20"/>
  <c r="BS1753" i="19"/>
  <c r="AZ578" i="20"/>
  <c r="AZ1765" i="19"/>
  <c r="AF544" i="20"/>
  <c r="AF1731" i="19"/>
  <c r="CB544" i="20"/>
  <c r="CB1731" i="19"/>
  <c r="AH545" i="20"/>
  <c r="AH1732" i="19"/>
  <c r="BN545" i="20"/>
  <c r="BN1732" i="19"/>
  <c r="T546" i="20"/>
  <c r="T1733" i="19"/>
  <c r="BP546" i="20"/>
  <c r="BP1733" i="19"/>
  <c r="AL547" i="20"/>
  <c r="AL1734" i="19"/>
  <c r="BR547" i="20"/>
  <c r="BR1734" i="19"/>
  <c r="AN548" i="20"/>
  <c r="AN1735" i="19"/>
  <c r="BT548" i="20"/>
  <c r="BT1735" i="19"/>
  <c r="Z549" i="20"/>
  <c r="Z1736" i="19"/>
  <c r="BV549" i="20"/>
  <c r="BV1736" i="19"/>
  <c r="AB550" i="20"/>
  <c r="AB1737" i="19"/>
  <c r="BH550" i="20"/>
  <c r="BH1737" i="19"/>
  <c r="AD551" i="20"/>
  <c r="AD1738" i="19"/>
  <c r="BJ551" i="20"/>
  <c r="BJ1738" i="19"/>
  <c r="AF552" i="20"/>
  <c r="AF1739" i="19"/>
  <c r="CB552" i="20"/>
  <c r="CB1739" i="19"/>
  <c r="R553" i="20"/>
  <c r="R1740" i="19"/>
  <c r="BN553" i="20"/>
  <c r="BN1740" i="19"/>
  <c r="AQ554" i="20"/>
  <c r="AQ1741" i="19"/>
  <c r="AC555" i="20"/>
  <c r="AC1742" i="19"/>
  <c r="BS555" i="20"/>
  <c r="BS1742" i="19"/>
  <c r="BE556" i="20"/>
  <c r="BE1743" i="19"/>
  <c r="AQ557" i="20"/>
  <c r="AQ1744" i="19"/>
  <c r="AC558" i="20"/>
  <c r="AC1745" i="19"/>
  <c r="O559" i="20"/>
  <c r="O1746" i="19"/>
  <c r="BF559" i="20"/>
  <c r="BF1746" i="19"/>
  <c r="CA560" i="20"/>
  <c r="CA1747" i="19"/>
  <c r="AY562" i="20"/>
  <c r="AY1749" i="19"/>
  <c r="I565" i="20"/>
  <c r="I1752" i="19"/>
  <c r="P568" i="20"/>
  <c r="P1755" i="19"/>
  <c r="BH574" i="20"/>
  <c r="BH1761" i="19"/>
  <c r="BU596" i="20"/>
  <c r="BU1783" i="19"/>
  <c r="BJ554" i="20"/>
  <c r="BJ1741" i="19"/>
  <c r="AF555" i="20"/>
  <c r="AF1742" i="19"/>
  <c r="BL555" i="20"/>
  <c r="BL1742" i="19"/>
  <c r="AH556" i="20"/>
  <c r="AH1743" i="19"/>
  <c r="BN556" i="20"/>
  <c r="BN1743" i="19"/>
  <c r="T557" i="20"/>
  <c r="T1744" i="19"/>
  <c r="BP557" i="20"/>
  <c r="BP1744" i="19"/>
  <c r="AL558" i="20"/>
  <c r="AL1745" i="19"/>
  <c r="BR558" i="20"/>
  <c r="BR1745" i="19"/>
  <c r="AN559" i="20"/>
  <c r="AN1746" i="19"/>
  <c r="BT559" i="20"/>
  <c r="BT1746" i="19"/>
  <c r="Z560" i="20"/>
  <c r="Z1747" i="19"/>
  <c r="BV560" i="20"/>
  <c r="BV1747" i="19"/>
  <c r="AB561" i="20"/>
  <c r="AB1748" i="19"/>
  <c r="BX561" i="20"/>
  <c r="BX1748" i="19"/>
  <c r="AT562" i="20"/>
  <c r="AT1749" i="19"/>
  <c r="BZ562" i="20"/>
  <c r="BZ1749" i="19"/>
  <c r="AF563" i="20"/>
  <c r="AF1750" i="19"/>
  <c r="BL563" i="20"/>
  <c r="BL1750" i="19"/>
  <c r="AH564" i="20"/>
  <c r="AH1751" i="19"/>
  <c r="CD564" i="20"/>
  <c r="CD1751" i="19"/>
  <c r="AJ565" i="20"/>
  <c r="AJ1752" i="19"/>
  <c r="F566" i="20"/>
  <c r="F1753" i="19"/>
  <c r="AL566" i="20"/>
  <c r="AL1753" i="19"/>
  <c r="H567" i="20"/>
  <c r="H1754" i="19"/>
  <c r="BV567" i="20"/>
  <c r="BV1754" i="19"/>
  <c r="AF570" i="20"/>
  <c r="AF1757" i="19"/>
  <c r="BP572" i="20"/>
  <c r="BP1759" i="19"/>
  <c r="Z575" i="20"/>
  <c r="Z1762" i="19"/>
  <c r="BJ577" i="20"/>
  <c r="BJ1764" i="19"/>
  <c r="AH579" i="20"/>
  <c r="AH1766" i="19"/>
  <c r="BR581" i="20"/>
  <c r="BR1768" i="19"/>
  <c r="AY590" i="20"/>
  <c r="AY1777" i="19"/>
  <c r="BH560" i="20"/>
  <c r="BH1747" i="19"/>
  <c r="N561" i="20"/>
  <c r="N1748" i="19"/>
  <c r="BJ561" i="20"/>
  <c r="BJ1748" i="19"/>
  <c r="P562" i="20"/>
  <c r="P1749" i="19"/>
  <c r="BL562" i="20"/>
  <c r="BL1749" i="19"/>
  <c r="R563" i="20"/>
  <c r="R1750" i="19"/>
  <c r="AX563" i="20"/>
  <c r="AX1750" i="19"/>
  <c r="T564" i="20"/>
  <c r="T1751" i="19"/>
  <c r="AZ564" i="20"/>
  <c r="AZ1751" i="19"/>
  <c r="V565" i="20"/>
  <c r="V1752" i="19"/>
  <c r="BR565" i="20"/>
  <c r="BR1752" i="19"/>
  <c r="X566" i="20"/>
  <c r="X1753" i="19"/>
  <c r="BT566" i="20"/>
  <c r="BT1753" i="19"/>
  <c r="CD567" i="20"/>
  <c r="CD1754" i="19"/>
  <c r="BB569" i="20"/>
  <c r="BB1756" i="19"/>
  <c r="L572" i="20"/>
  <c r="L1759" i="19"/>
  <c r="AV574" i="20"/>
  <c r="AV1761" i="19"/>
  <c r="F577" i="20"/>
  <c r="F1764" i="19"/>
  <c r="AB580" i="20"/>
  <c r="AB1767" i="19"/>
  <c r="AO583" i="20"/>
  <c r="AO1770" i="19"/>
  <c r="AS560" i="20"/>
  <c r="AS1747" i="19"/>
  <c r="BY560" i="20"/>
  <c r="BY1747" i="19"/>
  <c r="AU561" i="20"/>
  <c r="AU1748" i="19"/>
  <c r="CA561" i="20"/>
  <c r="CA1748" i="19"/>
  <c r="AW562" i="20"/>
  <c r="AW1749" i="19"/>
  <c r="CC562" i="20"/>
  <c r="CC1749" i="19"/>
  <c r="AY563" i="20"/>
  <c r="AY1750" i="19"/>
  <c r="E564" i="20"/>
  <c r="E1751" i="19"/>
  <c r="AK564" i="20"/>
  <c r="AK1751" i="19"/>
  <c r="BQ564" i="20"/>
  <c r="BQ1751" i="19"/>
  <c r="AM565" i="20"/>
  <c r="AM1752" i="19"/>
  <c r="I566" i="20"/>
  <c r="I1753" i="19"/>
  <c r="BE566" i="20"/>
  <c r="BE1753" i="19"/>
  <c r="K567" i="20"/>
  <c r="K1754" i="19"/>
  <c r="BT568" i="20"/>
  <c r="BT1755" i="19"/>
  <c r="AR570" i="20"/>
  <c r="AR1757" i="19"/>
  <c r="CB572" i="20"/>
  <c r="CB1759" i="19"/>
  <c r="AZ574" i="20"/>
  <c r="AZ1761" i="19"/>
  <c r="J577" i="20"/>
  <c r="J1764" i="19"/>
  <c r="AT579" i="20"/>
  <c r="AT1766" i="19"/>
  <c r="CD581" i="20"/>
  <c r="CD1768" i="19"/>
  <c r="AU586" i="20"/>
  <c r="AU1773" i="19"/>
  <c r="AS567" i="20"/>
  <c r="AS1754" i="19"/>
  <c r="O568" i="20"/>
  <c r="O1755" i="19"/>
  <c r="BK568" i="20"/>
  <c r="BK1755" i="19"/>
  <c r="AG569" i="20"/>
  <c r="AG1756" i="19"/>
  <c r="CC569" i="20"/>
  <c r="CC1756" i="19"/>
  <c r="AI570" i="20"/>
  <c r="AI1757" i="19"/>
  <c r="E571" i="20"/>
  <c r="E1758" i="19"/>
  <c r="AK571" i="20"/>
  <c r="AK1758" i="19"/>
  <c r="BQ571" i="20"/>
  <c r="BQ1758" i="19"/>
  <c r="W572" i="20"/>
  <c r="W1759" i="19"/>
  <c r="BS572" i="20"/>
  <c r="BS1759" i="19"/>
  <c r="Y573" i="20"/>
  <c r="Y1760" i="19"/>
  <c r="BU573" i="20"/>
  <c r="BU1760" i="19"/>
  <c r="AQ574" i="20"/>
  <c r="AQ1761" i="19"/>
  <c r="BW574" i="20"/>
  <c r="BW1761" i="19"/>
  <c r="AS575" i="20"/>
  <c r="AS1762" i="19"/>
  <c r="O576" i="20"/>
  <c r="O1763" i="19"/>
  <c r="AU576" i="20"/>
  <c r="AU1763" i="19"/>
  <c r="CA576" i="20"/>
  <c r="CA1763" i="19"/>
  <c r="AW577" i="20"/>
  <c r="AW1764" i="19"/>
  <c r="CC577" i="20"/>
  <c r="CC1764" i="19"/>
  <c r="S578" i="20"/>
  <c r="S1765" i="19"/>
  <c r="BO578" i="20"/>
  <c r="BO1765" i="19"/>
  <c r="AK579" i="20"/>
  <c r="AK1766" i="19"/>
  <c r="W580" i="20"/>
  <c r="W1767" i="19"/>
  <c r="I581" i="20"/>
  <c r="I1768" i="19"/>
  <c r="BE581" i="20"/>
  <c r="BE1768" i="19"/>
  <c r="AT582" i="20"/>
  <c r="AT1769" i="19"/>
  <c r="AM584" i="20"/>
  <c r="AM1771" i="19"/>
  <c r="BW586" i="20"/>
  <c r="BW1773" i="19"/>
  <c r="U591" i="20"/>
  <c r="U1778" i="19"/>
  <c r="AQ567" i="20"/>
  <c r="AQ1754" i="19"/>
  <c r="BW567" i="20"/>
  <c r="BW1754" i="19"/>
  <c r="AS568" i="20"/>
  <c r="AS1755" i="19"/>
  <c r="AE569" i="20"/>
  <c r="AE1756" i="19"/>
  <c r="BK569" i="20"/>
  <c r="BK1756" i="19"/>
  <c r="Q570" i="20"/>
  <c r="Q1757" i="19"/>
  <c r="BM570" i="20"/>
  <c r="BM1757" i="19"/>
  <c r="S571" i="20"/>
  <c r="S1758" i="19"/>
  <c r="BO571" i="20"/>
  <c r="BO1758" i="19"/>
  <c r="AK572" i="20"/>
  <c r="AK1759" i="19"/>
  <c r="BQ572" i="20"/>
  <c r="BQ1759" i="19"/>
  <c r="AM573" i="20"/>
  <c r="AM1760" i="19"/>
  <c r="I574" i="20"/>
  <c r="I1761" i="19"/>
  <c r="AO574" i="20"/>
  <c r="AO1761" i="19"/>
  <c r="K575" i="20"/>
  <c r="K1762" i="19"/>
  <c r="BG575" i="20"/>
  <c r="BG1762" i="19"/>
  <c r="M576" i="20"/>
  <c r="M1763" i="19"/>
  <c r="BI576" i="20"/>
  <c r="BI1763" i="19"/>
  <c r="AE577" i="20"/>
  <c r="AE1764" i="19"/>
  <c r="BK577" i="20"/>
  <c r="BK1764" i="19"/>
  <c r="AG578" i="20"/>
  <c r="AG1765" i="19"/>
  <c r="CC578" i="20"/>
  <c r="CC1765" i="19"/>
  <c r="AY579" i="20"/>
  <c r="AY1766" i="19"/>
  <c r="U580" i="20"/>
  <c r="U1767" i="19"/>
  <c r="BQ580" i="20"/>
  <c r="BQ1767" i="19"/>
  <c r="AM581" i="20"/>
  <c r="AM1768" i="19"/>
  <c r="J582" i="20"/>
  <c r="J1769" i="19"/>
  <c r="AB583" i="20"/>
  <c r="AB1770" i="19"/>
  <c r="AE584" i="20"/>
  <c r="AE1771" i="19"/>
  <c r="BO586" i="20"/>
  <c r="BO1773" i="19"/>
  <c r="BO590" i="20"/>
  <c r="BO1777" i="19"/>
  <c r="BL567" i="20"/>
  <c r="BL1754" i="19"/>
  <c r="R568" i="20"/>
  <c r="R1755" i="19"/>
  <c r="BN568" i="20"/>
  <c r="BN1755" i="19"/>
  <c r="AJ569" i="20"/>
  <c r="AJ1756" i="19"/>
  <c r="BP569" i="20"/>
  <c r="BP1756" i="19"/>
  <c r="AL570" i="20"/>
  <c r="AL1757" i="19"/>
  <c r="H571" i="20"/>
  <c r="H1758" i="19"/>
  <c r="AN571" i="20"/>
  <c r="AN1758" i="19"/>
  <c r="J572" i="20"/>
  <c r="J1759" i="19"/>
  <c r="BF572" i="20"/>
  <c r="BF1759" i="19"/>
  <c r="AB573" i="20"/>
  <c r="AB1760" i="19"/>
  <c r="BX573" i="20"/>
  <c r="BX1760" i="19"/>
  <c r="AD574" i="20"/>
  <c r="AD1761" i="19"/>
  <c r="BJ574" i="20"/>
  <c r="BJ1761" i="19"/>
  <c r="AF575" i="20"/>
  <c r="AF1762" i="19"/>
  <c r="CB575" i="20"/>
  <c r="CB1762" i="19"/>
  <c r="AH576" i="20"/>
  <c r="AH1763" i="19"/>
  <c r="BN576" i="20"/>
  <c r="BN1763" i="19"/>
  <c r="T577" i="20"/>
  <c r="T1764" i="19"/>
  <c r="BP577" i="20"/>
  <c r="BP1764" i="19"/>
  <c r="AL578" i="20"/>
  <c r="AL1765" i="19"/>
  <c r="H579" i="20"/>
  <c r="H1766" i="19"/>
  <c r="BD579" i="20"/>
  <c r="BD1766" i="19"/>
  <c r="J580" i="20"/>
  <c r="J1767" i="19"/>
  <c r="BF580" i="20"/>
  <c r="BF1767" i="19"/>
  <c r="AB581" i="20"/>
  <c r="AB1768" i="19"/>
  <c r="BX581" i="20"/>
  <c r="BX1768" i="19"/>
  <c r="E583" i="20"/>
  <c r="E1770" i="19"/>
  <c r="AY584" i="20"/>
  <c r="AY1771" i="19"/>
  <c r="I587" i="20"/>
  <c r="I1774" i="19"/>
  <c r="BQ591" i="20"/>
  <c r="BQ1778" i="19"/>
  <c r="R584" i="20"/>
  <c r="R1771" i="19"/>
  <c r="AX584" i="20"/>
  <c r="AX1771" i="19"/>
  <c r="CD584" i="20"/>
  <c r="CD1771" i="19"/>
  <c r="AJ585" i="20"/>
  <c r="AJ1772" i="19"/>
  <c r="F586" i="20"/>
  <c r="F1773" i="19"/>
  <c r="AL586" i="20"/>
  <c r="AL1773" i="19"/>
  <c r="H587" i="20"/>
  <c r="H1774" i="19"/>
  <c r="BD587" i="20"/>
  <c r="BD1774" i="19"/>
  <c r="J588" i="20"/>
  <c r="J1775" i="19"/>
  <c r="W589" i="20"/>
  <c r="W1776" i="19"/>
  <c r="CA590" i="20"/>
  <c r="CA1777" i="19"/>
  <c r="AC594" i="20"/>
  <c r="AC1781" i="19"/>
  <c r="W599" i="20"/>
  <c r="W1786" i="19"/>
  <c r="AJ582" i="20"/>
  <c r="AJ1769" i="19"/>
  <c r="F583" i="20"/>
  <c r="F1770" i="19"/>
  <c r="AL583" i="20"/>
  <c r="AL1770" i="19"/>
  <c r="H584" i="20"/>
  <c r="H1771" i="19"/>
  <c r="AN584" i="20"/>
  <c r="AN1771" i="19"/>
  <c r="J585" i="20"/>
  <c r="J1772" i="19"/>
  <c r="BF585" i="20"/>
  <c r="BF1772" i="19"/>
  <c r="L586" i="20"/>
  <c r="L1773" i="19"/>
  <c r="BH586" i="20"/>
  <c r="BH1773" i="19"/>
  <c r="AD587" i="20"/>
  <c r="AD1774" i="19"/>
  <c r="BZ587" i="20"/>
  <c r="BZ1774" i="19"/>
  <c r="AW588" i="20"/>
  <c r="AW1775" i="19"/>
  <c r="AI589" i="20"/>
  <c r="AI1776" i="19"/>
  <c r="Y591" i="20"/>
  <c r="Y1778" i="19"/>
  <c r="BY594" i="20"/>
  <c r="BY1781" i="19"/>
  <c r="BS599" i="20"/>
  <c r="BS1786" i="19"/>
  <c r="AS582" i="20"/>
  <c r="AS1769" i="19"/>
  <c r="BY582" i="20"/>
  <c r="BY1769" i="19"/>
  <c r="AU583" i="20"/>
  <c r="AU1770" i="19"/>
  <c r="Q584" i="20"/>
  <c r="Q1771" i="19"/>
  <c r="AW584" i="20"/>
  <c r="AW1771" i="19"/>
  <c r="CC584" i="20"/>
  <c r="CC1771" i="19"/>
  <c r="AY585" i="20"/>
  <c r="AY1772" i="19"/>
  <c r="E586" i="20"/>
  <c r="E1773" i="19"/>
  <c r="BA586" i="20"/>
  <c r="BA1773" i="19"/>
  <c r="G587" i="20"/>
  <c r="G1774" i="19"/>
  <c r="AM587" i="20"/>
  <c r="AM1774" i="19"/>
  <c r="I588" i="20"/>
  <c r="I1775" i="19"/>
  <c r="U589" i="20"/>
  <c r="U1776" i="19"/>
  <c r="BI591" i="20"/>
  <c r="BI1778" i="19"/>
  <c r="BS595" i="20"/>
  <c r="BS1782" i="19"/>
  <c r="O599" i="20"/>
  <c r="O1786" i="19"/>
  <c r="AP588" i="20"/>
  <c r="AP1775" i="19"/>
  <c r="L589" i="20"/>
  <c r="L1776" i="19"/>
  <c r="BX589" i="20"/>
  <c r="BX1776" i="19"/>
  <c r="AT590" i="20"/>
  <c r="AT1777" i="19"/>
  <c r="P591" i="20"/>
  <c r="P1778" i="19"/>
  <c r="AV591" i="20"/>
  <c r="AV1778" i="19"/>
  <c r="R592" i="20"/>
  <c r="R1779" i="19"/>
  <c r="AO593" i="20"/>
  <c r="AO1780" i="19"/>
  <c r="BG594" i="20"/>
  <c r="BG1781" i="19"/>
  <c r="BY595" i="20"/>
  <c r="BY1782" i="19"/>
  <c r="Q597" i="20"/>
  <c r="Q1784" i="19"/>
  <c r="AI598" i="20"/>
  <c r="AI1785" i="19"/>
  <c r="BA599" i="20"/>
  <c r="BA1786" i="19"/>
  <c r="AH601" i="20"/>
  <c r="AH1788" i="19"/>
  <c r="P588" i="20"/>
  <c r="P1775" i="19"/>
  <c r="CB588" i="20"/>
  <c r="CB1775" i="19"/>
  <c r="AH589" i="20"/>
  <c r="AH1776" i="19"/>
  <c r="BN589" i="20"/>
  <c r="BN1776" i="19"/>
  <c r="AJ590" i="20"/>
  <c r="AJ1777" i="19"/>
  <c r="F591" i="20"/>
  <c r="F1778" i="19"/>
  <c r="AL591" i="20"/>
  <c r="AL1778" i="19"/>
  <c r="BR591" i="20"/>
  <c r="BR1778" i="19"/>
  <c r="AN592" i="20"/>
  <c r="AN1779" i="19"/>
  <c r="G594" i="20"/>
  <c r="G1781" i="19"/>
  <c r="Y595" i="20"/>
  <c r="Y1782" i="19"/>
  <c r="BW596" i="20"/>
  <c r="BW1783" i="19"/>
  <c r="O598" i="20"/>
  <c r="O1785" i="19"/>
  <c r="CA598" i="20"/>
  <c r="CA1785" i="19"/>
  <c r="BM599" i="20"/>
  <c r="BM1786" i="19"/>
  <c r="E605" i="20"/>
  <c r="E1792" i="19"/>
  <c r="Y590" i="20"/>
  <c r="Y1777" i="19"/>
  <c r="BU590" i="20"/>
  <c r="BU1777" i="19"/>
  <c r="AQ591" i="20"/>
  <c r="AQ1778" i="19"/>
  <c r="M592" i="20"/>
  <c r="M1779" i="19"/>
  <c r="AS592" i="20"/>
  <c r="AS1779" i="19"/>
  <c r="BK593" i="20"/>
  <c r="BK1780" i="19"/>
  <c r="CC594" i="20"/>
  <c r="CC1781" i="19"/>
  <c r="BA596" i="20"/>
  <c r="BA1783" i="19"/>
  <c r="AM597" i="20"/>
  <c r="AM1784" i="19"/>
  <c r="K599" i="20"/>
  <c r="K1786" i="19"/>
  <c r="BT600" i="20"/>
  <c r="BT1787" i="19"/>
  <c r="AD607" i="20"/>
  <c r="AD1794" i="19"/>
  <c r="BR592" i="20"/>
  <c r="BR1779" i="19"/>
  <c r="AN593" i="20"/>
  <c r="AN1780" i="19"/>
  <c r="J594" i="20"/>
  <c r="J1781" i="19"/>
  <c r="BF594" i="20"/>
  <c r="BF1781" i="19"/>
  <c r="AB595" i="20"/>
  <c r="AB1782" i="19"/>
  <c r="N596" i="20"/>
  <c r="N1783" i="19"/>
  <c r="BJ596" i="20"/>
  <c r="BJ1783" i="19"/>
  <c r="AF597" i="20"/>
  <c r="AF1784" i="19"/>
  <c r="BL597" i="20"/>
  <c r="BL1784" i="19"/>
  <c r="AH598" i="20"/>
  <c r="AH1785" i="19"/>
  <c r="BN598" i="20"/>
  <c r="BN1785" i="19"/>
  <c r="AJ599" i="20"/>
  <c r="AJ1786" i="19"/>
  <c r="H600" i="20"/>
  <c r="H1787" i="19"/>
  <c r="P602" i="20"/>
  <c r="P1789" i="19"/>
  <c r="BA605" i="20"/>
  <c r="BA1792" i="19"/>
  <c r="BL592" i="20"/>
  <c r="BL1779" i="19"/>
  <c r="AH593" i="20"/>
  <c r="AH1780" i="19"/>
  <c r="CD593" i="20"/>
  <c r="CD1780" i="19"/>
  <c r="AJ594" i="20"/>
  <c r="AJ1781" i="19"/>
  <c r="BP594" i="20"/>
  <c r="BP1781" i="19"/>
  <c r="V595" i="20"/>
  <c r="V1782" i="19"/>
  <c r="BR595" i="20"/>
  <c r="BR1782" i="19"/>
  <c r="AN596" i="20"/>
  <c r="AN1783" i="19"/>
  <c r="BT596" i="20"/>
  <c r="BT1783" i="19"/>
  <c r="AP597" i="20"/>
  <c r="AP1784" i="19"/>
  <c r="L598" i="20"/>
  <c r="L1785" i="19"/>
  <c r="AR598" i="20"/>
  <c r="AR1785" i="19"/>
  <c r="N599" i="20"/>
  <c r="N1786" i="19"/>
  <c r="BJ599" i="20"/>
  <c r="BJ1786" i="19"/>
  <c r="V600" i="20"/>
  <c r="V1787" i="19"/>
  <c r="BQ602" i="20"/>
  <c r="BQ1789" i="19"/>
  <c r="K600" i="20"/>
  <c r="K1787" i="19"/>
  <c r="BG600" i="20"/>
  <c r="BG1787" i="19"/>
  <c r="M601" i="20"/>
  <c r="M1788" i="19"/>
  <c r="BY601" i="20"/>
  <c r="BY1788" i="19"/>
  <c r="AZ602" i="20"/>
  <c r="AZ1789" i="19"/>
  <c r="BR603" i="20"/>
  <c r="BR1790" i="19"/>
  <c r="AZ605" i="20"/>
  <c r="AZ1792" i="19"/>
  <c r="BH607" i="20"/>
  <c r="BH1794" i="19"/>
  <c r="AK600" i="20"/>
  <c r="AK1787" i="19"/>
  <c r="G601" i="20"/>
  <c r="G1788" i="19"/>
  <c r="AM601" i="20"/>
  <c r="AM1788" i="19"/>
  <c r="I602" i="20"/>
  <c r="I1789" i="19"/>
  <c r="AR602" i="20"/>
  <c r="AR1789" i="19"/>
  <c r="L604" i="20"/>
  <c r="L1791" i="19"/>
  <c r="N606" i="20"/>
  <c r="N1793" i="19"/>
  <c r="AH610" i="20"/>
  <c r="AH1797" i="19"/>
  <c r="BN600" i="20"/>
  <c r="BN1787" i="19"/>
  <c r="T601" i="20"/>
  <c r="T1788" i="19"/>
  <c r="AZ601" i="20"/>
  <c r="AZ1788" i="19"/>
  <c r="V602" i="20"/>
  <c r="V1789" i="19"/>
  <c r="BM602" i="20"/>
  <c r="BM1789" i="19"/>
  <c r="E604" i="20"/>
  <c r="E1791" i="19"/>
  <c r="BY605" i="20"/>
  <c r="BY1792" i="19"/>
  <c r="CD609" i="20"/>
  <c r="CD1796" i="19"/>
  <c r="BB602" i="20"/>
  <c r="BB1789" i="19"/>
  <c r="X603" i="20"/>
  <c r="X1790" i="19"/>
  <c r="BD603" i="20"/>
  <c r="BD1790" i="19"/>
  <c r="Z604" i="20"/>
  <c r="Z1791" i="19"/>
  <c r="BD605" i="20"/>
  <c r="BD1792" i="19"/>
  <c r="CD606" i="20"/>
  <c r="CD1793" i="19"/>
  <c r="AN609" i="20"/>
  <c r="AN1796" i="19"/>
  <c r="BS602" i="20"/>
  <c r="BS1789" i="19"/>
  <c r="Y603" i="20"/>
  <c r="Y1790" i="19"/>
  <c r="BU603" i="20"/>
  <c r="BU1790" i="19"/>
  <c r="AQ604" i="20"/>
  <c r="AQ1791" i="19"/>
  <c r="BE605" i="20"/>
  <c r="BE1792" i="19"/>
  <c r="AQ606" i="20"/>
  <c r="AQ1793" i="19"/>
  <c r="BD608" i="20"/>
  <c r="BD1795" i="19"/>
  <c r="AB610" i="20"/>
  <c r="AB1797" i="19"/>
  <c r="BX604" i="20"/>
  <c r="BX1791" i="19"/>
  <c r="AD605" i="20"/>
  <c r="AD1792" i="19"/>
  <c r="BJ605" i="20"/>
  <c r="BJ1792" i="19"/>
  <c r="P606" i="20"/>
  <c r="P1793" i="19"/>
  <c r="BP606" i="20"/>
  <c r="BP1793" i="19"/>
  <c r="AV607" i="20"/>
  <c r="AV1794" i="19"/>
  <c r="T609" i="20"/>
  <c r="T1796" i="19"/>
  <c r="AL610" i="20"/>
  <c r="AL1797" i="19"/>
  <c r="BE604" i="20"/>
  <c r="BE1791" i="19"/>
  <c r="AA605" i="20"/>
  <c r="AA1792" i="19"/>
  <c r="BG605" i="20"/>
  <c r="BG1792" i="19"/>
  <c r="AC606" i="20"/>
  <c r="AC1793" i="19"/>
  <c r="BL606" i="20"/>
  <c r="BL1793" i="19"/>
  <c r="AP607" i="20"/>
  <c r="AP1794" i="19"/>
  <c r="BH608" i="20"/>
  <c r="BH1795" i="19"/>
  <c r="BZ609" i="20"/>
  <c r="BZ1796" i="19"/>
  <c r="BG606" i="20"/>
  <c r="BG1793" i="19"/>
  <c r="AC607" i="20"/>
  <c r="AC1794" i="19"/>
  <c r="BI607" i="20"/>
  <c r="BI1794" i="19"/>
  <c r="O608" i="20"/>
  <c r="O1795" i="19"/>
  <c r="BK608" i="20"/>
  <c r="BK1795" i="19"/>
  <c r="AG609" i="20"/>
  <c r="AG1796" i="19"/>
  <c r="BM609" i="20"/>
  <c r="BM1796" i="19"/>
  <c r="S610" i="20"/>
  <c r="S1797" i="19"/>
  <c r="AY610" i="20"/>
  <c r="AY1797" i="19"/>
  <c r="CC606" i="20"/>
  <c r="CC1793" i="19"/>
  <c r="AY607" i="20"/>
  <c r="AY1794" i="19"/>
  <c r="AK608" i="20"/>
  <c r="AK1795" i="19"/>
  <c r="BQ608" i="20"/>
  <c r="BQ1795" i="19"/>
  <c r="AM609" i="20"/>
  <c r="AM1796" i="19"/>
  <c r="I610" i="20"/>
  <c r="I1797" i="19"/>
  <c r="BE610" i="20"/>
  <c r="BE1797" i="19"/>
  <c r="I537" i="20"/>
  <c r="I1724" i="19"/>
  <c r="BA535" i="20"/>
  <c r="BA1722" i="19"/>
  <c r="AK535" i="20"/>
  <c r="AK1722" i="19"/>
  <c r="E535" i="20"/>
  <c r="E1722" i="19"/>
  <c r="CC533" i="20"/>
  <c r="CC1720" i="19"/>
  <c r="BM533" i="20"/>
  <c r="BM1720" i="19"/>
  <c r="Q533" i="20"/>
  <c r="Q1720" i="19"/>
  <c r="AN538" i="20"/>
  <c r="AN1725" i="19"/>
  <c r="J539" i="20"/>
  <c r="J1726" i="19"/>
  <c r="AP539" i="20"/>
  <c r="AP1726" i="19"/>
  <c r="L540" i="20"/>
  <c r="L1727" i="19"/>
  <c r="AW1205" i="19"/>
  <c r="AN1205" i="19"/>
  <c r="AQ1205" i="19"/>
  <c r="O1205" i="19"/>
  <c r="BJ567" i="20"/>
  <c r="BJ1754" i="19"/>
  <c r="BS560" i="20"/>
  <c r="BS1747" i="19"/>
  <c r="L556" i="20"/>
  <c r="L1743" i="19"/>
  <c r="P553" i="20"/>
  <c r="P1740" i="19"/>
  <c r="AR551" i="20"/>
  <c r="AR1738" i="19"/>
  <c r="H549" i="20"/>
  <c r="H1736" i="19"/>
  <c r="AX546" i="20"/>
  <c r="AX1733" i="19"/>
  <c r="N544" i="20"/>
  <c r="N1731" i="19"/>
  <c r="AB543" i="20"/>
  <c r="AB1730" i="19"/>
  <c r="AI566" i="20"/>
  <c r="AI1753" i="19"/>
  <c r="G559" i="20"/>
  <c r="G1746" i="19"/>
  <c r="BK555" i="20"/>
  <c r="BK1742" i="19"/>
  <c r="BH553" i="20"/>
  <c r="BH1740" i="19"/>
  <c r="J552" i="20"/>
  <c r="J1739" i="19"/>
  <c r="AZ549" i="20"/>
  <c r="AZ1736" i="19"/>
  <c r="CB547" i="20"/>
  <c r="CB1734" i="19"/>
  <c r="AR545" i="20"/>
  <c r="AR1732" i="19"/>
  <c r="AX543" i="20"/>
  <c r="AX1730" i="19"/>
  <c r="BD542" i="20"/>
  <c r="BD1729" i="19"/>
  <c r="X542" i="20"/>
  <c r="X1729" i="19"/>
  <c r="AL541" i="20"/>
  <c r="AL1728" i="19"/>
  <c r="E567" i="20"/>
  <c r="E1754" i="19"/>
  <c r="BU541" i="20"/>
  <c r="BU1728" i="19"/>
  <c r="BP544" i="20"/>
  <c r="BP1731" i="19"/>
  <c r="BX1205" i="19"/>
  <c r="BC1205" i="19"/>
  <c r="L1205" i="19"/>
  <c r="S1205" i="19"/>
  <c r="BW1205" i="19"/>
  <c r="AF1205" i="19"/>
  <c r="K1205" i="19"/>
  <c r="AU1205" i="19"/>
  <c r="T1205" i="19"/>
  <c r="BK1205" i="19"/>
  <c r="BO1205" i="19"/>
  <c r="X1205" i="19"/>
  <c r="AB574" i="20"/>
  <c r="AB1761" i="19"/>
  <c r="BM565" i="20"/>
  <c r="BM1752" i="19"/>
  <c r="AQ562" i="20"/>
  <c r="AQ1749" i="19"/>
  <c r="BY559" i="20"/>
  <c r="BY1746" i="19"/>
  <c r="BQ558" i="20"/>
  <c r="BQ1745" i="19"/>
  <c r="BJ557" i="20"/>
  <c r="BJ1744" i="19"/>
  <c r="BC556" i="20"/>
  <c r="BC1743" i="19"/>
  <c r="AU555" i="20"/>
  <c r="AU1742" i="19"/>
  <c r="AN554" i="20"/>
  <c r="AN1741" i="19"/>
  <c r="AV553" i="20"/>
  <c r="AV1740" i="19"/>
  <c r="BJ552" i="20"/>
  <c r="BJ1739" i="19"/>
  <c r="BX551" i="20"/>
  <c r="BX1738" i="19"/>
  <c r="L551" i="20"/>
  <c r="L1738" i="19"/>
  <c r="Z550" i="20"/>
  <c r="Z1737" i="19"/>
  <c r="AN549" i="20"/>
  <c r="AN1736" i="19"/>
  <c r="BB548" i="20"/>
  <c r="BB1735" i="19"/>
  <c r="BP547" i="20"/>
  <c r="BP1734" i="19"/>
  <c r="CD546" i="20"/>
  <c r="CD1733" i="19"/>
  <c r="R546" i="20"/>
  <c r="R1733" i="19"/>
  <c r="AF545" i="20"/>
  <c r="AF1732" i="19"/>
  <c r="AT544" i="20"/>
  <c r="AT1731" i="19"/>
  <c r="BX543" i="20"/>
  <c r="BX1730" i="19"/>
  <c r="AR543" i="20"/>
  <c r="AR1730" i="19"/>
  <c r="L543" i="20"/>
  <c r="L1730" i="19"/>
  <c r="AA537" i="20"/>
  <c r="AA1724" i="19"/>
  <c r="K537" i="20"/>
  <c r="K1724" i="19"/>
  <c r="BU536" i="20"/>
  <c r="BU1723" i="19"/>
  <c r="AO536" i="20"/>
  <c r="AO1723" i="19"/>
  <c r="Y536" i="20"/>
  <c r="Y1723" i="19"/>
  <c r="I536" i="20"/>
  <c r="I1723" i="19"/>
  <c r="BC535" i="20"/>
  <c r="BC1722" i="19"/>
  <c r="AM535" i="20"/>
  <c r="AM1722" i="19"/>
  <c r="W535" i="20"/>
  <c r="W1722" i="19"/>
  <c r="BQ534" i="20"/>
  <c r="BQ1721" i="19"/>
  <c r="BA534" i="20"/>
  <c r="BA1721" i="19"/>
  <c r="AK534" i="20"/>
  <c r="AK1721" i="19"/>
  <c r="E534" i="20"/>
  <c r="E1721" i="19"/>
  <c r="BO533" i="20"/>
  <c r="BO1720" i="19"/>
  <c r="AY533" i="20"/>
  <c r="AY1720" i="19"/>
  <c r="S533" i="20"/>
  <c r="S1720" i="19"/>
  <c r="AC585" i="20"/>
  <c r="AC1772" i="19"/>
  <c r="T570" i="20"/>
  <c r="T1757" i="19"/>
  <c r="BK564" i="20"/>
  <c r="BK1751" i="19"/>
  <c r="AO561" i="20"/>
  <c r="AO1748" i="19"/>
  <c r="AX559" i="20"/>
  <c r="AX1746" i="19"/>
  <c r="AQ558" i="20"/>
  <c r="AQ1745" i="19"/>
  <c r="AI557" i="20"/>
  <c r="AI1744" i="19"/>
  <c r="AB556" i="20"/>
  <c r="AB1743" i="19"/>
  <c r="U555" i="20"/>
  <c r="U1742" i="19"/>
  <c r="N554" i="20"/>
  <c r="N1741" i="19"/>
  <c r="AB553" i="20"/>
  <c r="AB1740" i="19"/>
  <c r="AP552" i="20"/>
  <c r="AP1739" i="19"/>
  <c r="BD551" i="20"/>
  <c r="BD1738" i="19"/>
  <c r="BR550" i="20"/>
  <c r="BR1737" i="19"/>
  <c r="F550" i="20"/>
  <c r="F1737" i="19"/>
  <c r="T549" i="20"/>
  <c r="T1736" i="19"/>
  <c r="AH548" i="20"/>
  <c r="AH1735" i="19"/>
  <c r="AV547" i="20"/>
  <c r="AV1734" i="19"/>
  <c r="BJ546" i="20"/>
  <c r="BJ1733" i="19"/>
  <c r="BX545" i="20"/>
  <c r="BX1732" i="19"/>
  <c r="L545" i="20"/>
  <c r="L1732" i="19"/>
  <c r="Z544" i="20"/>
  <c r="Z1731" i="19"/>
  <c r="BN543" i="20"/>
  <c r="BN1730" i="19"/>
  <c r="AH543" i="20"/>
  <c r="AH1730" i="19"/>
  <c r="CB542" i="20"/>
  <c r="CB1729" i="19"/>
  <c r="BL542" i="20"/>
  <c r="BL1729" i="19"/>
  <c r="AV542" i="20"/>
  <c r="AV1729" i="19"/>
  <c r="AF542" i="20"/>
  <c r="AF1729" i="19"/>
  <c r="P542" i="20"/>
  <c r="P1729" i="19"/>
  <c r="BZ541" i="20"/>
  <c r="BZ1728" i="19"/>
  <c r="BJ541" i="20"/>
  <c r="BJ1728" i="19"/>
  <c r="AT541" i="20"/>
  <c r="AT1728" i="19"/>
  <c r="AD541" i="20"/>
  <c r="AD1728" i="19"/>
  <c r="N541" i="20"/>
  <c r="N1728" i="19"/>
  <c r="BX540" i="20"/>
  <c r="BX1727" i="19"/>
  <c r="BH540" i="20"/>
  <c r="BH1727" i="19"/>
  <c r="AR540" i="20"/>
  <c r="AR1727" i="19"/>
  <c r="BD572" i="20"/>
  <c r="BD1759" i="19"/>
  <c r="AG565" i="20"/>
  <c r="AG1752" i="19"/>
  <c r="K562" i="20"/>
  <c r="K1749" i="19"/>
  <c r="BN559" i="20"/>
  <c r="BN1746" i="19"/>
  <c r="BG558" i="20"/>
  <c r="BG1745" i="19"/>
  <c r="AY557" i="20"/>
  <c r="AY1744" i="19"/>
  <c r="AR556" i="20"/>
  <c r="AR1743" i="19"/>
  <c r="AK555" i="20"/>
  <c r="AK1742" i="19"/>
  <c r="AC554" i="20"/>
  <c r="AC1741" i="19"/>
  <c r="AN553" i="20"/>
  <c r="AN1740" i="19"/>
  <c r="BB552" i="20"/>
  <c r="BB1739" i="19"/>
  <c r="BP551" i="20"/>
  <c r="BP1738" i="19"/>
  <c r="CD550" i="20"/>
  <c r="CD1737" i="19"/>
  <c r="R550" i="20"/>
  <c r="R1737" i="19"/>
  <c r="AF549" i="20"/>
  <c r="AF1736" i="19"/>
  <c r="AT548" i="20"/>
  <c r="AT1735" i="19"/>
  <c r="BH547" i="20"/>
  <c r="BH1734" i="19"/>
  <c r="BV546" i="20"/>
  <c r="BV1733" i="19"/>
  <c r="J546" i="20"/>
  <c r="J1733" i="19"/>
  <c r="X545" i="20"/>
  <c r="X1732" i="19"/>
  <c r="AL544" i="20"/>
  <c r="AL1731" i="19"/>
  <c r="BT543" i="20"/>
  <c r="BT1730" i="19"/>
  <c r="AN543" i="20"/>
  <c r="AN1730" i="19"/>
  <c r="H543" i="20"/>
  <c r="H1730" i="19"/>
  <c r="BO542" i="20"/>
  <c r="BO1729" i="19"/>
  <c r="AY542" i="20"/>
  <c r="AY1729" i="19"/>
  <c r="AI542" i="20"/>
  <c r="AI1729" i="19"/>
  <c r="S542" i="20"/>
  <c r="S1729" i="19"/>
  <c r="CC541" i="20"/>
  <c r="CC1728" i="19"/>
  <c r="BM541" i="20"/>
  <c r="BM1728" i="19"/>
  <c r="AW541" i="20"/>
  <c r="AW1728" i="19"/>
  <c r="AG541" i="20"/>
  <c r="AG1728" i="19"/>
  <c r="Q541" i="20"/>
  <c r="Q1728" i="19"/>
  <c r="CA540" i="20"/>
  <c r="CA1727" i="19"/>
  <c r="BK540" i="20"/>
  <c r="BK1727" i="19"/>
  <c r="AU540" i="20"/>
  <c r="AU1727" i="19"/>
  <c r="AE540" i="20"/>
  <c r="AE1727" i="19"/>
  <c r="O540" i="20"/>
  <c r="O1727" i="19"/>
  <c r="BY539" i="20"/>
  <c r="BY1726" i="19"/>
  <c r="BI539" i="20"/>
  <c r="BI1726" i="19"/>
  <c r="AS539" i="20"/>
  <c r="AS1726" i="19"/>
  <c r="AC539" i="20"/>
  <c r="AC1726" i="19"/>
  <c r="M539" i="20"/>
  <c r="M1726" i="19"/>
  <c r="BR571" i="20"/>
  <c r="BR1758" i="19"/>
  <c r="Q565" i="20"/>
  <c r="Q1752" i="19"/>
  <c r="BU561" i="20"/>
  <c r="BU1748" i="19"/>
  <c r="BI559" i="20"/>
  <c r="BI1746" i="19"/>
  <c r="BA558" i="20"/>
  <c r="BA1745" i="19"/>
  <c r="AT557" i="20"/>
  <c r="AT1744" i="19"/>
  <c r="AM556" i="20"/>
  <c r="AM1743" i="19"/>
  <c r="AE555" i="20"/>
  <c r="AE1742" i="19"/>
  <c r="X554" i="20"/>
  <c r="X1741" i="19"/>
  <c r="AJ553" i="20"/>
  <c r="AJ1740" i="19"/>
  <c r="AX552" i="20"/>
  <c r="AX1739" i="19"/>
  <c r="BL551" i="20"/>
  <c r="BL1738" i="19"/>
  <c r="BZ550" i="20"/>
  <c r="BZ1737" i="19"/>
  <c r="N550" i="20"/>
  <c r="N1737" i="19"/>
  <c r="AB549" i="20"/>
  <c r="AB1736" i="19"/>
  <c r="AP548" i="20"/>
  <c r="AP1735" i="19"/>
  <c r="BD547" i="20"/>
  <c r="BD1734" i="19"/>
  <c r="BR546" i="20"/>
  <c r="BR1733" i="19"/>
  <c r="F546" i="20"/>
  <c r="F1733" i="19"/>
  <c r="T545" i="20"/>
  <c r="T1732" i="19"/>
  <c r="AH544" i="20"/>
  <c r="AH1731" i="19"/>
  <c r="BR543" i="20"/>
  <c r="BR1730" i="19"/>
  <c r="AL543" i="20"/>
  <c r="AL1730" i="19"/>
  <c r="F543" i="20"/>
  <c r="F1730" i="19"/>
  <c r="BN542" i="20"/>
  <c r="BN1729" i="19"/>
  <c r="AX542" i="20"/>
  <c r="AX1729" i="19"/>
  <c r="AH542" i="20"/>
  <c r="AH1729" i="19"/>
  <c r="R542" i="20"/>
  <c r="R1729" i="19"/>
  <c r="CB541" i="20"/>
  <c r="CB1728" i="19"/>
  <c r="BL541" i="20"/>
  <c r="BL1728" i="19"/>
  <c r="AV541" i="20"/>
  <c r="AV1728" i="19"/>
  <c r="AF541" i="20"/>
  <c r="AF1728" i="19"/>
  <c r="P541" i="20"/>
  <c r="P1728" i="19"/>
  <c r="BZ540" i="20"/>
  <c r="BZ1727" i="19"/>
  <c r="BJ540" i="20"/>
  <c r="BJ1727" i="19"/>
  <c r="AT540" i="20"/>
  <c r="AT1727" i="19"/>
  <c r="AD540" i="20"/>
  <c r="AD1727" i="19"/>
  <c r="N540" i="20"/>
  <c r="N1727" i="19"/>
  <c r="BX539" i="20"/>
  <c r="BX1726" i="19"/>
  <c r="BH539" i="20"/>
  <c r="BH1726" i="19"/>
  <c r="AR539" i="20"/>
  <c r="AR1726" i="19"/>
  <c r="AB539" i="20"/>
  <c r="AB1726" i="19"/>
  <c r="L539" i="20"/>
  <c r="L1726" i="19"/>
  <c r="BV538" i="20"/>
  <c r="BV1725" i="19"/>
  <c r="BF538" i="20"/>
  <c r="BF1725" i="19"/>
  <c r="AP538" i="20"/>
  <c r="AP1725" i="19"/>
  <c r="I544" i="20"/>
  <c r="I1731" i="19"/>
  <c r="Y544" i="20"/>
  <c r="Y1731" i="19"/>
  <c r="AO544" i="20"/>
  <c r="AO1731" i="19"/>
  <c r="BE544" i="20"/>
  <c r="BE1731" i="19"/>
  <c r="BU544" i="20"/>
  <c r="BU1731" i="19"/>
  <c r="K545" i="20"/>
  <c r="K1732" i="19"/>
  <c r="AA545" i="20"/>
  <c r="AA1732" i="19"/>
  <c r="AQ545" i="20"/>
  <c r="AQ1732" i="19"/>
  <c r="BG545" i="20"/>
  <c r="BG1732" i="19"/>
  <c r="BW545" i="20"/>
  <c r="BW1732" i="19"/>
  <c r="M546" i="20"/>
  <c r="M1733" i="19"/>
  <c r="AC546" i="20"/>
  <c r="AC1733" i="19"/>
  <c r="AS546" i="20"/>
  <c r="AS1733" i="19"/>
  <c r="BI546" i="20"/>
  <c r="BI1733" i="19"/>
  <c r="BY546" i="20"/>
  <c r="BY1733" i="19"/>
  <c r="O547" i="20"/>
  <c r="O1734" i="19"/>
  <c r="AE547" i="20"/>
  <c r="AE1734" i="19"/>
  <c r="AU547" i="20"/>
  <c r="AU1734" i="19"/>
  <c r="BK547" i="20"/>
  <c r="BK1734" i="19"/>
  <c r="CA547" i="20"/>
  <c r="CA1734" i="19"/>
  <c r="Q548" i="20"/>
  <c r="Q1735" i="19"/>
  <c r="AG548" i="20"/>
  <c r="AG1735" i="19"/>
  <c r="AW548" i="20"/>
  <c r="AW1735" i="19"/>
  <c r="BM548" i="20"/>
  <c r="BM1735" i="19"/>
  <c r="CC548" i="20"/>
  <c r="CC1735" i="19"/>
  <c r="S549" i="20"/>
  <c r="S1736" i="19"/>
  <c r="AI549" i="20"/>
  <c r="AI1736" i="19"/>
  <c r="AY549" i="20"/>
  <c r="AY1736" i="19"/>
  <c r="BO549" i="20"/>
  <c r="BO1736" i="19"/>
  <c r="E550" i="20"/>
  <c r="E1737" i="19"/>
  <c r="U550" i="20"/>
  <c r="U1737" i="19"/>
  <c r="AK550" i="20"/>
  <c r="AK1737" i="19"/>
  <c r="BA550" i="20"/>
  <c r="BA1737" i="19"/>
  <c r="BQ550" i="20"/>
  <c r="BQ1737" i="19"/>
  <c r="G551" i="20"/>
  <c r="G1738" i="19"/>
  <c r="W551" i="20"/>
  <c r="W1738" i="19"/>
  <c r="AM551" i="20"/>
  <c r="AM1738" i="19"/>
  <c r="BC551" i="20"/>
  <c r="BC1738" i="19"/>
  <c r="BS551" i="20"/>
  <c r="BS1738" i="19"/>
  <c r="I552" i="20"/>
  <c r="I1739" i="19"/>
  <c r="Y552" i="20"/>
  <c r="Y1739" i="19"/>
  <c r="AO552" i="20"/>
  <c r="AO1739" i="19"/>
  <c r="BE552" i="20"/>
  <c r="BE1739" i="19"/>
  <c r="BU552" i="20"/>
  <c r="BU1739" i="19"/>
  <c r="K553" i="20"/>
  <c r="K1740" i="19"/>
  <c r="AA553" i="20"/>
  <c r="AA1740" i="19"/>
  <c r="AQ553" i="20"/>
  <c r="AQ1740" i="19"/>
  <c r="BG553" i="20"/>
  <c r="BG1740" i="19"/>
  <c r="BW553" i="20"/>
  <c r="BW1740" i="19"/>
  <c r="M554" i="20"/>
  <c r="M1741" i="19"/>
  <c r="AG554" i="20"/>
  <c r="AG1741" i="19"/>
  <c r="BC554" i="20"/>
  <c r="BC1741" i="19"/>
  <c r="BX554" i="20"/>
  <c r="BX1741" i="19"/>
  <c r="S555" i="20"/>
  <c r="S1742" i="19"/>
  <c r="AO555" i="20"/>
  <c r="AO1742" i="19"/>
  <c r="BJ555" i="20"/>
  <c r="BJ1742" i="19"/>
  <c r="E556" i="20"/>
  <c r="E1743" i="19"/>
  <c r="AA556" i="20"/>
  <c r="AA1743" i="19"/>
  <c r="AV556" i="20"/>
  <c r="AV1743" i="19"/>
  <c r="BQ556" i="20"/>
  <c r="BQ1743" i="19"/>
  <c r="M557" i="20"/>
  <c r="M1744" i="19"/>
  <c r="AH557" i="20"/>
  <c r="AH1744" i="19"/>
  <c r="BC557" i="20"/>
  <c r="BC1744" i="19"/>
  <c r="BY557" i="20"/>
  <c r="BY1744" i="19"/>
  <c r="T558" i="20"/>
  <c r="T1745" i="19"/>
  <c r="AO558" i="20"/>
  <c r="AO1745" i="19"/>
  <c r="BK558" i="20"/>
  <c r="BK1745" i="19"/>
  <c r="F559" i="20"/>
  <c r="F1746" i="19"/>
  <c r="AA559" i="20"/>
  <c r="AA1746" i="19"/>
  <c r="AW559" i="20"/>
  <c r="AW1746" i="19"/>
  <c r="BR559" i="20"/>
  <c r="BR1746" i="19"/>
  <c r="M560" i="20"/>
  <c r="M1747" i="19"/>
  <c r="AY560" i="20"/>
  <c r="AY1747" i="19"/>
  <c r="AK561" i="20"/>
  <c r="AK1748" i="19"/>
  <c r="W562" i="20"/>
  <c r="W1749" i="19"/>
  <c r="I563" i="20"/>
  <c r="I1750" i="19"/>
  <c r="BU563" i="20"/>
  <c r="BU1750" i="19"/>
  <c r="BG564" i="20"/>
  <c r="BG1751" i="19"/>
  <c r="AS565" i="20"/>
  <c r="AS1752" i="19"/>
  <c r="AE566" i="20"/>
  <c r="AE1753" i="19"/>
  <c r="Q567" i="20"/>
  <c r="Q1754" i="19"/>
  <c r="CD569" i="20"/>
  <c r="CD1756" i="19"/>
  <c r="Z573" i="20"/>
  <c r="Z1760" i="19"/>
  <c r="AV576" i="20"/>
  <c r="AV1763" i="19"/>
  <c r="BR579" i="20"/>
  <c r="BR1766" i="19"/>
  <c r="AQ584" i="20"/>
  <c r="AQ1771" i="19"/>
  <c r="M543" i="20"/>
  <c r="M1730" i="19"/>
  <c r="AC543" i="20"/>
  <c r="AC1730" i="19"/>
  <c r="AS543" i="20"/>
  <c r="AS1730" i="19"/>
  <c r="BI543" i="20"/>
  <c r="BI1730" i="19"/>
  <c r="BY543" i="20"/>
  <c r="BY1730" i="19"/>
  <c r="O544" i="20"/>
  <c r="O1731" i="19"/>
  <c r="AE544" i="20"/>
  <c r="AE1731" i="19"/>
  <c r="AU544" i="20"/>
  <c r="AU1731" i="19"/>
  <c r="BK544" i="20"/>
  <c r="BK1731" i="19"/>
  <c r="CA544" i="20"/>
  <c r="CA1731" i="19"/>
  <c r="Q545" i="20"/>
  <c r="Q1732" i="19"/>
  <c r="AG545" i="20"/>
  <c r="AG1732" i="19"/>
  <c r="AW545" i="20"/>
  <c r="AW1732" i="19"/>
  <c r="BM545" i="20"/>
  <c r="BM1732" i="19"/>
  <c r="CC545" i="20"/>
  <c r="CC1732" i="19"/>
  <c r="S546" i="20"/>
  <c r="S1733" i="19"/>
  <c r="AI546" i="20"/>
  <c r="AI1733" i="19"/>
  <c r="AY546" i="20"/>
  <c r="AY1733" i="19"/>
  <c r="BO546" i="20"/>
  <c r="BO1733" i="19"/>
  <c r="E547" i="20"/>
  <c r="E1734" i="19"/>
  <c r="U547" i="20"/>
  <c r="U1734" i="19"/>
  <c r="AK547" i="20"/>
  <c r="AK1734" i="19"/>
  <c r="BA547" i="20"/>
  <c r="BA1734" i="19"/>
  <c r="BQ547" i="20"/>
  <c r="BQ1734" i="19"/>
  <c r="G548" i="20"/>
  <c r="G1735" i="19"/>
  <c r="W548" i="20"/>
  <c r="W1735" i="19"/>
  <c r="AM548" i="20"/>
  <c r="AM1735" i="19"/>
  <c r="BC548" i="20"/>
  <c r="BC1735" i="19"/>
  <c r="BS548" i="20"/>
  <c r="BS1735" i="19"/>
  <c r="I549" i="20"/>
  <c r="I1736" i="19"/>
  <c r="Y549" i="20"/>
  <c r="Y1736" i="19"/>
  <c r="AO549" i="20"/>
  <c r="AO1736" i="19"/>
  <c r="BE549" i="20"/>
  <c r="BE1736" i="19"/>
  <c r="BU549" i="20"/>
  <c r="BU1736" i="19"/>
  <c r="K550" i="20"/>
  <c r="K1737" i="19"/>
  <c r="AA550" i="20"/>
  <c r="AA1737" i="19"/>
  <c r="AQ550" i="20"/>
  <c r="AQ1737" i="19"/>
  <c r="BG550" i="20"/>
  <c r="BG1737" i="19"/>
  <c r="BW550" i="20"/>
  <c r="BW1737" i="19"/>
  <c r="M551" i="20"/>
  <c r="M1738" i="19"/>
  <c r="AC551" i="20"/>
  <c r="AC1738" i="19"/>
  <c r="AS551" i="20"/>
  <c r="AS1738" i="19"/>
  <c r="BI551" i="20"/>
  <c r="BI1738" i="19"/>
  <c r="BY551" i="20"/>
  <c r="BY1738" i="19"/>
  <c r="O552" i="20"/>
  <c r="O1739" i="19"/>
  <c r="AE552" i="20"/>
  <c r="AE1739" i="19"/>
  <c r="AU552" i="20"/>
  <c r="AU1739" i="19"/>
  <c r="BK552" i="20"/>
  <c r="BK1739" i="19"/>
  <c r="CA552" i="20"/>
  <c r="CA1739" i="19"/>
  <c r="Q553" i="20"/>
  <c r="Q1740" i="19"/>
  <c r="AG553" i="20"/>
  <c r="AG1740" i="19"/>
  <c r="AW553" i="20"/>
  <c r="AW1740" i="19"/>
  <c r="BM553" i="20"/>
  <c r="BM1740" i="19"/>
  <c r="CC553" i="20"/>
  <c r="CC1740" i="19"/>
  <c r="T554" i="20"/>
  <c r="T1741" i="19"/>
  <c r="AO554" i="20"/>
  <c r="AO1741" i="19"/>
  <c r="BK554" i="20"/>
  <c r="BK1741" i="19"/>
  <c r="F555" i="20"/>
  <c r="F1742" i="19"/>
  <c r="AA555" i="20"/>
  <c r="AA1742" i="19"/>
  <c r="AW555" i="20"/>
  <c r="AW1742" i="19"/>
  <c r="BR555" i="20"/>
  <c r="BR1742" i="19"/>
  <c r="M556" i="20"/>
  <c r="M1743" i="19"/>
  <c r="AI556" i="20"/>
  <c r="AI1743" i="19"/>
  <c r="BD556" i="20"/>
  <c r="BD1743" i="19"/>
  <c r="BY556" i="20"/>
  <c r="BY1743" i="19"/>
  <c r="U557" i="20"/>
  <c r="U1744" i="19"/>
  <c r="AP557" i="20"/>
  <c r="AP1744" i="19"/>
  <c r="BK557" i="20"/>
  <c r="BK1744" i="19"/>
  <c r="G558" i="20"/>
  <c r="G1745" i="19"/>
  <c r="AB558" i="20"/>
  <c r="AB1745" i="19"/>
  <c r="AW558" i="20"/>
  <c r="AW1745" i="19"/>
  <c r="BS558" i="20"/>
  <c r="BS1745" i="19"/>
  <c r="N559" i="20"/>
  <c r="N1746" i="19"/>
  <c r="AI559" i="20"/>
  <c r="AI1746" i="19"/>
  <c r="BE559" i="20"/>
  <c r="BE1746" i="19"/>
  <c r="BZ559" i="20"/>
  <c r="BZ1746" i="19"/>
  <c r="W560" i="20"/>
  <c r="W1747" i="19"/>
  <c r="BW560" i="20"/>
  <c r="BW1747" i="19"/>
  <c r="BI561" i="20"/>
  <c r="BI1748" i="19"/>
  <c r="AU562" i="20"/>
  <c r="AU1749" i="19"/>
  <c r="AG563" i="20"/>
  <c r="AG1750" i="19"/>
  <c r="S564" i="20"/>
  <c r="S1751" i="19"/>
  <c r="E565" i="20"/>
  <c r="E1752" i="19"/>
  <c r="BQ565" i="20"/>
  <c r="BQ1752" i="19"/>
  <c r="BC566" i="20"/>
  <c r="BC1753" i="19"/>
  <c r="BZ567" i="20"/>
  <c r="BZ1754" i="19"/>
  <c r="V571" i="20"/>
  <c r="V1758" i="19"/>
  <c r="AR574" i="20"/>
  <c r="AR1761" i="19"/>
  <c r="BN577" i="20"/>
  <c r="BN1764" i="19"/>
  <c r="J581" i="20"/>
  <c r="J1768" i="19"/>
  <c r="AK591" i="20"/>
  <c r="AK1778" i="19"/>
  <c r="AB544" i="20"/>
  <c r="AB1731" i="19"/>
  <c r="AR544" i="20"/>
  <c r="AR1731" i="19"/>
  <c r="BH544" i="20"/>
  <c r="BH1731" i="19"/>
  <c r="BX544" i="20"/>
  <c r="BX1731" i="19"/>
  <c r="N545" i="20"/>
  <c r="N1732" i="19"/>
  <c r="AD545" i="20"/>
  <c r="AD1732" i="19"/>
  <c r="AT545" i="20"/>
  <c r="AT1732" i="19"/>
  <c r="BJ545" i="20"/>
  <c r="BJ1732" i="19"/>
  <c r="BZ545" i="20"/>
  <c r="BZ1732" i="19"/>
  <c r="P546" i="20"/>
  <c r="P1733" i="19"/>
  <c r="AF546" i="20"/>
  <c r="AF1733" i="19"/>
  <c r="AV546" i="20"/>
  <c r="AV1733" i="19"/>
  <c r="BL546" i="20"/>
  <c r="BL1733" i="19"/>
  <c r="CB546" i="20"/>
  <c r="CB1733" i="19"/>
  <c r="R547" i="20"/>
  <c r="R1734" i="19"/>
  <c r="AH547" i="20"/>
  <c r="AH1734" i="19"/>
  <c r="AX547" i="20"/>
  <c r="AX1734" i="19"/>
  <c r="BN547" i="20"/>
  <c r="BN1734" i="19"/>
  <c r="CD547" i="20"/>
  <c r="CD1734" i="19"/>
  <c r="T548" i="20"/>
  <c r="T1735" i="19"/>
  <c r="AJ548" i="20"/>
  <c r="AJ1735" i="19"/>
  <c r="AZ548" i="20"/>
  <c r="AZ1735" i="19"/>
  <c r="BP548" i="20"/>
  <c r="BP1735" i="19"/>
  <c r="F549" i="20"/>
  <c r="F1736" i="19"/>
  <c r="V549" i="20"/>
  <c r="V1736" i="19"/>
  <c r="AL549" i="20"/>
  <c r="AL1736" i="19"/>
  <c r="BB549" i="20"/>
  <c r="BB1736" i="19"/>
  <c r="BR549" i="20"/>
  <c r="BR1736" i="19"/>
  <c r="H550" i="20"/>
  <c r="H1737" i="19"/>
  <c r="X550" i="20"/>
  <c r="X1737" i="19"/>
  <c r="AN550" i="20"/>
  <c r="AN1737" i="19"/>
  <c r="BD550" i="20"/>
  <c r="BD1737" i="19"/>
  <c r="BT550" i="20"/>
  <c r="BT1737" i="19"/>
  <c r="J551" i="20"/>
  <c r="J1738" i="19"/>
  <c r="Z551" i="20"/>
  <c r="Z1738" i="19"/>
  <c r="AP551" i="20"/>
  <c r="AP1738" i="19"/>
  <c r="BF551" i="20"/>
  <c r="BF1738" i="19"/>
  <c r="BV551" i="20"/>
  <c r="BV1738" i="19"/>
  <c r="L552" i="20"/>
  <c r="L1739" i="19"/>
  <c r="AB552" i="20"/>
  <c r="AB1739" i="19"/>
  <c r="AR552" i="20"/>
  <c r="AR1739" i="19"/>
  <c r="BH552" i="20"/>
  <c r="BH1739" i="19"/>
  <c r="BX552" i="20"/>
  <c r="BX1739" i="19"/>
  <c r="N553" i="20"/>
  <c r="N1740" i="19"/>
  <c r="AD553" i="20"/>
  <c r="AD1740" i="19"/>
  <c r="AT553" i="20"/>
  <c r="AT1740" i="19"/>
  <c r="BJ553" i="20"/>
  <c r="BJ1740" i="19"/>
  <c r="BZ553" i="20"/>
  <c r="BZ1740" i="19"/>
  <c r="P554" i="20"/>
  <c r="P1741" i="19"/>
  <c r="AK554" i="20"/>
  <c r="AK1741" i="19"/>
  <c r="BG554" i="20"/>
  <c r="BG1741" i="19"/>
  <c r="CB554" i="20"/>
  <c r="CB1741" i="19"/>
  <c r="W555" i="20"/>
  <c r="W1742" i="19"/>
  <c r="AS555" i="20"/>
  <c r="AS1742" i="19"/>
  <c r="BN555" i="20"/>
  <c r="BN1742" i="19"/>
  <c r="I556" i="20"/>
  <c r="I1743" i="19"/>
  <c r="AE556" i="20"/>
  <c r="AE1743" i="19"/>
  <c r="AZ556" i="20"/>
  <c r="AZ1743" i="19"/>
  <c r="BU556" i="20"/>
  <c r="BU1743" i="19"/>
  <c r="Q557" i="20"/>
  <c r="Q1744" i="19"/>
  <c r="AL557" i="20"/>
  <c r="AL1744" i="19"/>
  <c r="BG557" i="20"/>
  <c r="BG1744" i="19"/>
  <c r="CC557" i="20"/>
  <c r="CC1744" i="19"/>
  <c r="X558" i="20"/>
  <c r="X1745" i="19"/>
  <c r="AS558" i="20"/>
  <c r="AS1745" i="19"/>
  <c r="BO558" i="20"/>
  <c r="BO1745" i="19"/>
  <c r="J559" i="20"/>
  <c r="J1746" i="19"/>
  <c r="AE559" i="20"/>
  <c r="AE1746" i="19"/>
  <c r="BA559" i="20"/>
  <c r="BA1746" i="19"/>
  <c r="BV559" i="20"/>
  <c r="BV1746" i="19"/>
  <c r="Q560" i="20"/>
  <c r="Q1747" i="19"/>
  <c r="BK560" i="20"/>
  <c r="BK1747" i="19"/>
  <c r="AW561" i="20"/>
  <c r="AW1748" i="19"/>
  <c r="AI562" i="20"/>
  <c r="AI1749" i="19"/>
  <c r="U563" i="20"/>
  <c r="U1750" i="19"/>
  <c r="G564" i="20"/>
  <c r="G1751" i="19"/>
  <c r="BS564" i="20"/>
  <c r="BS1751" i="19"/>
  <c r="BE565" i="20"/>
  <c r="BE1752" i="19"/>
  <c r="AQ566" i="20"/>
  <c r="AQ1753" i="19"/>
  <c r="AL567" i="20"/>
  <c r="AL1754" i="19"/>
  <c r="AZ570" i="20"/>
  <c r="AZ1757" i="19"/>
  <c r="BV573" i="20"/>
  <c r="BV1760" i="19"/>
  <c r="R577" i="20"/>
  <c r="R1764" i="19"/>
  <c r="AN580" i="20"/>
  <c r="AN1767" i="19"/>
  <c r="CA586" i="20"/>
  <c r="CA1773" i="19"/>
  <c r="Z554" i="20"/>
  <c r="Z1741" i="19"/>
  <c r="AP554" i="20"/>
  <c r="AP1741" i="19"/>
  <c r="BF554" i="20"/>
  <c r="BF1741" i="19"/>
  <c r="BV554" i="20"/>
  <c r="BV1741" i="19"/>
  <c r="L555" i="20"/>
  <c r="L1742" i="19"/>
  <c r="AB555" i="20"/>
  <c r="AB1742" i="19"/>
  <c r="AR555" i="20"/>
  <c r="AR1742" i="19"/>
  <c r="BH555" i="20"/>
  <c r="BH1742" i="19"/>
  <c r="BX555" i="20"/>
  <c r="BX1742" i="19"/>
  <c r="N556" i="20"/>
  <c r="N1743" i="19"/>
  <c r="AD556" i="20"/>
  <c r="AD1743" i="19"/>
  <c r="AT556" i="20"/>
  <c r="AT1743" i="19"/>
  <c r="BJ556" i="20"/>
  <c r="BJ1743" i="19"/>
  <c r="BZ556" i="20"/>
  <c r="BZ1743" i="19"/>
  <c r="P557" i="20"/>
  <c r="P1744" i="19"/>
  <c r="AF557" i="20"/>
  <c r="AF1744" i="19"/>
  <c r="AV557" i="20"/>
  <c r="AV1744" i="19"/>
  <c r="BL557" i="20"/>
  <c r="BL1744" i="19"/>
  <c r="CB557" i="20"/>
  <c r="CB1744" i="19"/>
  <c r="R558" i="20"/>
  <c r="R1745" i="19"/>
  <c r="AH558" i="20"/>
  <c r="AH1745" i="19"/>
  <c r="AX558" i="20"/>
  <c r="AX1745" i="19"/>
  <c r="BN558" i="20"/>
  <c r="BN1745" i="19"/>
  <c r="CD558" i="20"/>
  <c r="CD1745" i="19"/>
  <c r="T559" i="20"/>
  <c r="T1746" i="19"/>
  <c r="AJ559" i="20"/>
  <c r="AJ1746" i="19"/>
  <c r="AZ559" i="20"/>
  <c r="AZ1746" i="19"/>
  <c r="BP559" i="20"/>
  <c r="BP1746" i="19"/>
  <c r="F560" i="20"/>
  <c r="F1747" i="19"/>
  <c r="V560" i="20"/>
  <c r="V1747" i="19"/>
  <c r="AL560" i="20"/>
  <c r="AL1747" i="19"/>
  <c r="BB560" i="20"/>
  <c r="BB1747" i="19"/>
  <c r="BR560" i="20"/>
  <c r="BR1747" i="19"/>
  <c r="H561" i="20"/>
  <c r="H1748" i="19"/>
  <c r="X561" i="20"/>
  <c r="X1748" i="19"/>
  <c r="AN561" i="20"/>
  <c r="AN1748" i="19"/>
  <c r="BD561" i="20"/>
  <c r="BD1748" i="19"/>
  <c r="BT561" i="20"/>
  <c r="BT1748" i="19"/>
  <c r="J562" i="20"/>
  <c r="J1749" i="19"/>
  <c r="Z562" i="20"/>
  <c r="Z1749" i="19"/>
  <c r="AP562" i="20"/>
  <c r="AP1749" i="19"/>
  <c r="BF562" i="20"/>
  <c r="BF1749" i="19"/>
  <c r="BV562" i="20"/>
  <c r="BV1749" i="19"/>
  <c r="L563" i="20"/>
  <c r="L1750" i="19"/>
  <c r="AB563" i="20"/>
  <c r="AB1750" i="19"/>
  <c r="AR563" i="20"/>
  <c r="AR1750" i="19"/>
  <c r="BH563" i="20"/>
  <c r="BH1750" i="19"/>
  <c r="BX563" i="20"/>
  <c r="BX1750" i="19"/>
  <c r="N564" i="20"/>
  <c r="N1751" i="19"/>
  <c r="AD564" i="20"/>
  <c r="AD1751" i="19"/>
  <c r="AT564" i="20"/>
  <c r="AT1751" i="19"/>
  <c r="BJ564" i="20"/>
  <c r="BJ1751" i="19"/>
  <c r="BZ564" i="20"/>
  <c r="BZ1751" i="19"/>
  <c r="P565" i="20"/>
  <c r="P1752" i="19"/>
  <c r="AF565" i="20"/>
  <c r="AF1752" i="19"/>
  <c r="AV565" i="20"/>
  <c r="AV1752" i="19"/>
  <c r="BL565" i="20"/>
  <c r="BL1752" i="19"/>
  <c r="CB565" i="20"/>
  <c r="CB1752" i="19"/>
  <c r="R566" i="20"/>
  <c r="R1753" i="19"/>
  <c r="AH566" i="20"/>
  <c r="AH1753" i="19"/>
  <c r="AX566" i="20"/>
  <c r="AX1753" i="19"/>
  <c r="BN566" i="20"/>
  <c r="BN1753" i="19"/>
  <c r="CD566" i="20"/>
  <c r="CD1753" i="19"/>
  <c r="T567" i="20"/>
  <c r="T1754" i="19"/>
  <c r="BF567" i="20"/>
  <c r="BF1754" i="19"/>
  <c r="AR568" i="20"/>
  <c r="AR1755" i="19"/>
  <c r="AD569" i="20"/>
  <c r="AD1756" i="19"/>
  <c r="P570" i="20"/>
  <c r="P1757" i="19"/>
  <c r="CB570" i="20"/>
  <c r="CB1757" i="19"/>
  <c r="BN571" i="20"/>
  <c r="BN1758" i="19"/>
  <c r="AZ572" i="20"/>
  <c r="AZ1759" i="19"/>
  <c r="AL573" i="20"/>
  <c r="AL1760" i="19"/>
  <c r="X574" i="20"/>
  <c r="X1761" i="19"/>
  <c r="J575" i="20"/>
  <c r="J1762" i="19"/>
  <c r="BV575" i="20"/>
  <c r="BV1762" i="19"/>
  <c r="BH576" i="20"/>
  <c r="BH1763" i="19"/>
  <c r="AT577" i="20"/>
  <c r="AT1764" i="19"/>
  <c r="AF578" i="20"/>
  <c r="AF1765" i="19"/>
  <c r="R579" i="20"/>
  <c r="R1766" i="19"/>
  <c r="CD579" i="20"/>
  <c r="CD1766" i="19"/>
  <c r="BP580" i="20"/>
  <c r="BP1767" i="19"/>
  <c r="BB581" i="20"/>
  <c r="BB1768" i="19"/>
  <c r="BS582" i="20"/>
  <c r="BS1769" i="19"/>
  <c r="M585" i="20"/>
  <c r="M1772" i="19"/>
  <c r="BC588" i="20"/>
  <c r="BC1775" i="19"/>
  <c r="X560" i="20"/>
  <c r="X1747" i="19"/>
  <c r="AN560" i="20"/>
  <c r="AN1747" i="19"/>
  <c r="BD560" i="20"/>
  <c r="BD1747" i="19"/>
  <c r="BT560" i="20"/>
  <c r="BT1747" i="19"/>
  <c r="J561" i="20"/>
  <c r="J1748" i="19"/>
  <c r="Z561" i="20"/>
  <c r="Z1748" i="19"/>
  <c r="AP561" i="20"/>
  <c r="AP1748" i="19"/>
  <c r="BF561" i="20"/>
  <c r="BF1748" i="19"/>
  <c r="BV561" i="20"/>
  <c r="BV1748" i="19"/>
  <c r="L562" i="20"/>
  <c r="L1749" i="19"/>
  <c r="AB562" i="20"/>
  <c r="AB1749" i="19"/>
  <c r="AR562" i="20"/>
  <c r="AR1749" i="19"/>
  <c r="BH562" i="20"/>
  <c r="BH1749" i="19"/>
  <c r="BX562" i="20"/>
  <c r="BX1749" i="19"/>
  <c r="N563" i="20"/>
  <c r="N1750" i="19"/>
  <c r="AD563" i="20"/>
  <c r="AD1750" i="19"/>
  <c r="AT563" i="20"/>
  <c r="AT1750" i="19"/>
  <c r="BJ563" i="20"/>
  <c r="BJ1750" i="19"/>
  <c r="BZ563" i="20"/>
  <c r="BZ1750" i="19"/>
  <c r="P564" i="20"/>
  <c r="P1751" i="19"/>
  <c r="AF564" i="20"/>
  <c r="AF1751" i="19"/>
  <c r="AV564" i="20"/>
  <c r="AV1751" i="19"/>
  <c r="BL564" i="20"/>
  <c r="BL1751" i="19"/>
  <c r="CB564" i="20"/>
  <c r="CB1751" i="19"/>
  <c r="R565" i="20"/>
  <c r="R1752" i="19"/>
  <c r="AH565" i="20"/>
  <c r="AH1752" i="19"/>
  <c r="AX565" i="20"/>
  <c r="AX1752" i="19"/>
  <c r="BN565" i="20"/>
  <c r="BN1752" i="19"/>
  <c r="CD565" i="20"/>
  <c r="CD1752" i="19"/>
  <c r="T566" i="20"/>
  <c r="T1753" i="19"/>
  <c r="AJ566" i="20"/>
  <c r="AJ1753" i="19"/>
  <c r="AZ566" i="20"/>
  <c r="AZ1753" i="19"/>
  <c r="BP566" i="20"/>
  <c r="BP1753" i="19"/>
  <c r="F567" i="20"/>
  <c r="F1754" i="19"/>
  <c r="X567" i="20"/>
  <c r="X1754" i="19"/>
  <c r="BN567" i="20"/>
  <c r="BN1754" i="19"/>
  <c r="AZ568" i="20"/>
  <c r="AZ1755" i="19"/>
  <c r="AL569" i="20"/>
  <c r="AL1756" i="19"/>
  <c r="X570" i="20"/>
  <c r="X1757" i="19"/>
  <c r="J571" i="20"/>
  <c r="J1758" i="19"/>
  <c r="BV571" i="20"/>
  <c r="BV1758" i="19"/>
  <c r="BH572" i="20"/>
  <c r="BH1759" i="19"/>
  <c r="AT573" i="20"/>
  <c r="AT1760" i="19"/>
  <c r="AF574" i="20"/>
  <c r="AF1761" i="19"/>
  <c r="R575" i="20"/>
  <c r="R1762" i="19"/>
  <c r="CD575" i="20"/>
  <c r="CD1762" i="19"/>
  <c r="BP576" i="20"/>
  <c r="BP1763" i="19"/>
  <c r="BB577" i="20"/>
  <c r="BB1764" i="19"/>
  <c r="AN578" i="20"/>
  <c r="AN1765" i="19"/>
  <c r="Z579" i="20"/>
  <c r="Z1766" i="19"/>
  <c r="L580" i="20"/>
  <c r="L1767" i="19"/>
  <c r="BX580" i="20"/>
  <c r="BX1767" i="19"/>
  <c r="BJ581" i="20"/>
  <c r="BJ1768" i="19"/>
  <c r="I583" i="20"/>
  <c r="I1770" i="19"/>
  <c r="AS585" i="20"/>
  <c r="AS1772" i="19"/>
  <c r="AO589" i="20"/>
  <c r="AO1776" i="19"/>
  <c r="AO560" i="20"/>
  <c r="AO1747" i="19"/>
  <c r="BE560" i="20"/>
  <c r="BE1747" i="19"/>
  <c r="BU560" i="20"/>
  <c r="BU1747" i="19"/>
  <c r="K561" i="20"/>
  <c r="K1748" i="19"/>
  <c r="AA561" i="20"/>
  <c r="AA1748" i="19"/>
  <c r="AQ561" i="20"/>
  <c r="AQ1748" i="19"/>
  <c r="BG561" i="20"/>
  <c r="BG1748" i="19"/>
  <c r="BW561" i="20"/>
  <c r="BW1748" i="19"/>
  <c r="M562" i="20"/>
  <c r="M1749" i="19"/>
  <c r="AC562" i="20"/>
  <c r="AC1749" i="19"/>
  <c r="AS562" i="20"/>
  <c r="AS1749" i="19"/>
  <c r="BI562" i="20"/>
  <c r="BI1749" i="19"/>
  <c r="BY562" i="20"/>
  <c r="BY1749" i="19"/>
  <c r="O563" i="20"/>
  <c r="O1750" i="19"/>
  <c r="AE563" i="20"/>
  <c r="AE1750" i="19"/>
  <c r="AU563" i="20"/>
  <c r="AU1750" i="19"/>
  <c r="BK563" i="20"/>
  <c r="BK1750" i="19"/>
  <c r="CA563" i="20"/>
  <c r="CA1750" i="19"/>
  <c r="Q564" i="20"/>
  <c r="Q1751" i="19"/>
  <c r="AG564" i="20"/>
  <c r="AG1751" i="19"/>
  <c r="AW564" i="20"/>
  <c r="AW1751" i="19"/>
  <c r="BM564" i="20"/>
  <c r="BM1751" i="19"/>
  <c r="CC564" i="20"/>
  <c r="CC1751" i="19"/>
  <c r="S565" i="20"/>
  <c r="S1752" i="19"/>
  <c r="AI565" i="20"/>
  <c r="AI1752" i="19"/>
  <c r="AY565" i="20"/>
  <c r="AY1752" i="19"/>
  <c r="BO565" i="20"/>
  <c r="BO1752" i="19"/>
  <c r="E566" i="20"/>
  <c r="E1753" i="19"/>
  <c r="U566" i="20"/>
  <c r="U1753" i="19"/>
  <c r="AK566" i="20"/>
  <c r="AK1753" i="19"/>
  <c r="BA566" i="20"/>
  <c r="BA1753" i="19"/>
  <c r="BQ566" i="20"/>
  <c r="BQ1753" i="19"/>
  <c r="G567" i="20"/>
  <c r="G1754" i="19"/>
  <c r="Z567" i="20"/>
  <c r="Z1754" i="19"/>
  <c r="BR567" i="20"/>
  <c r="BR1754" i="19"/>
  <c r="BD568" i="20"/>
  <c r="BD1755" i="19"/>
  <c r="AP569" i="20"/>
  <c r="AP1756" i="19"/>
  <c r="AB570" i="20"/>
  <c r="AB1757" i="19"/>
  <c r="N571" i="20"/>
  <c r="N1758" i="19"/>
  <c r="BZ571" i="20"/>
  <c r="BZ1758" i="19"/>
  <c r="BL572" i="20"/>
  <c r="BL1759" i="19"/>
  <c r="AX573" i="20"/>
  <c r="AX1760" i="19"/>
  <c r="AJ574" i="20"/>
  <c r="AJ1761" i="19"/>
  <c r="V575" i="20"/>
  <c r="V1762" i="19"/>
  <c r="H576" i="20"/>
  <c r="H1763" i="19"/>
  <c r="BT576" i="20"/>
  <c r="BT1763" i="19"/>
  <c r="BF577" i="20"/>
  <c r="BF1764" i="19"/>
  <c r="AR578" i="20"/>
  <c r="AR1765" i="19"/>
  <c r="AD579" i="20"/>
  <c r="AD1766" i="19"/>
  <c r="P580" i="20"/>
  <c r="P1767" i="19"/>
  <c r="CB580" i="20"/>
  <c r="CB1767" i="19"/>
  <c r="BN581" i="20"/>
  <c r="BN1768" i="19"/>
  <c r="Q583" i="20"/>
  <c r="Q1770" i="19"/>
  <c r="BI585" i="20"/>
  <c r="BI1772" i="19"/>
  <c r="BU589" i="20"/>
  <c r="BU1776" i="19"/>
  <c r="Y567" i="20"/>
  <c r="Y1754" i="19"/>
  <c r="AO567" i="20"/>
  <c r="AO1754" i="19"/>
  <c r="BE567" i="20"/>
  <c r="BE1754" i="19"/>
  <c r="BU567" i="20"/>
  <c r="BU1754" i="19"/>
  <c r="K568" i="20"/>
  <c r="K1755" i="19"/>
  <c r="AA568" i="20"/>
  <c r="AA1755" i="19"/>
  <c r="AQ568" i="20"/>
  <c r="AQ1755" i="19"/>
  <c r="BG568" i="20"/>
  <c r="BG1755" i="19"/>
  <c r="BW568" i="20"/>
  <c r="BW1755" i="19"/>
  <c r="M569" i="20"/>
  <c r="M1756" i="19"/>
  <c r="AC569" i="20"/>
  <c r="AC1756" i="19"/>
  <c r="AS569" i="20"/>
  <c r="AS1756" i="19"/>
  <c r="BI569" i="20"/>
  <c r="BI1756" i="19"/>
  <c r="BY569" i="20"/>
  <c r="BY1756" i="19"/>
  <c r="O570" i="20"/>
  <c r="O1757" i="19"/>
  <c r="AE570" i="20"/>
  <c r="AE1757" i="19"/>
  <c r="AU570" i="20"/>
  <c r="AU1757" i="19"/>
  <c r="BK570" i="20"/>
  <c r="BK1757" i="19"/>
  <c r="CA570" i="20"/>
  <c r="CA1757" i="19"/>
  <c r="Q571" i="20"/>
  <c r="Q1758" i="19"/>
  <c r="AG571" i="20"/>
  <c r="AG1758" i="19"/>
  <c r="AW571" i="20"/>
  <c r="AW1758" i="19"/>
  <c r="BM571" i="20"/>
  <c r="BM1758" i="19"/>
  <c r="CC571" i="20"/>
  <c r="CC1758" i="19"/>
  <c r="S572" i="20"/>
  <c r="S1759" i="19"/>
  <c r="AI572" i="20"/>
  <c r="AI1759" i="19"/>
  <c r="AY572" i="20"/>
  <c r="AY1759" i="19"/>
  <c r="BO572" i="20"/>
  <c r="BO1759" i="19"/>
  <c r="E573" i="20"/>
  <c r="E1760" i="19"/>
  <c r="U573" i="20"/>
  <c r="U1760" i="19"/>
  <c r="AK573" i="20"/>
  <c r="AK1760" i="19"/>
  <c r="BA573" i="20"/>
  <c r="BA1760" i="19"/>
  <c r="BQ573" i="20"/>
  <c r="BQ1760" i="19"/>
  <c r="G574" i="20"/>
  <c r="G1761" i="19"/>
  <c r="W574" i="20"/>
  <c r="W1761" i="19"/>
  <c r="AM574" i="20"/>
  <c r="AM1761" i="19"/>
  <c r="BC574" i="20"/>
  <c r="BC1761" i="19"/>
  <c r="BS574" i="20"/>
  <c r="BS1761" i="19"/>
  <c r="I575" i="20"/>
  <c r="I1762" i="19"/>
  <c r="Y575" i="20"/>
  <c r="Y1762" i="19"/>
  <c r="AO575" i="20"/>
  <c r="AO1762" i="19"/>
  <c r="BE575" i="20"/>
  <c r="BE1762" i="19"/>
  <c r="BU575" i="20"/>
  <c r="BU1762" i="19"/>
  <c r="K576" i="20"/>
  <c r="K1763" i="19"/>
  <c r="AA576" i="20"/>
  <c r="AA1763" i="19"/>
  <c r="AQ576" i="20"/>
  <c r="AQ1763" i="19"/>
  <c r="BG576" i="20"/>
  <c r="BG1763" i="19"/>
  <c r="BW576" i="20"/>
  <c r="BW1763" i="19"/>
  <c r="M577" i="20"/>
  <c r="M1764" i="19"/>
  <c r="AC577" i="20"/>
  <c r="AC1764" i="19"/>
  <c r="AS577" i="20"/>
  <c r="AS1764" i="19"/>
  <c r="BI577" i="20"/>
  <c r="BI1764" i="19"/>
  <c r="BY577" i="20"/>
  <c r="BY1764" i="19"/>
  <c r="O578" i="20"/>
  <c r="O1765" i="19"/>
  <c r="AE578" i="20"/>
  <c r="AE1765" i="19"/>
  <c r="AU578" i="20"/>
  <c r="AU1765" i="19"/>
  <c r="BK578" i="20"/>
  <c r="BK1765" i="19"/>
  <c r="CA578" i="20"/>
  <c r="CA1765" i="19"/>
  <c r="Q579" i="20"/>
  <c r="Q1766" i="19"/>
  <c r="AG579" i="20"/>
  <c r="AG1766" i="19"/>
  <c r="AW579" i="20"/>
  <c r="AW1766" i="19"/>
  <c r="BM579" i="20"/>
  <c r="BM1766" i="19"/>
  <c r="CC579" i="20"/>
  <c r="CC1766" i="19"/>
  <c r="S580" i="20"/>
  <c r="S1767" i="19"/>
  <c r="AI580" i="20"/>
  <c r="AI1767" i="19"/>
  <c r="AY580" i="20"/>
  <c r="AY1767" i="19"/>
  <c r="BO580" i="20"/>
  <c r="BO1767" i="19"/>
  <c r="E581" i="20"/>
  <c r="E1768" i="19"/>
  <c r="U581" i="20"/>
  <c r="U1768" i="19"/>
  <c r="AK581" i="20"/>
  <c r="AK1768" i="19"/>
  <c r="BA581" i="20"/>
  <c r="BA1768" i="19"/>
  <c r="BQ581" i="20"/>
  <c r="BQ1768" i="19"/>
  <c r="G582" i="20"/>
  <c r="G1769" i="19"/>
  <c r="AL582" i="20"/>
  <c r="AL1769" i="19"/>
  <c r="BR582" i="20"/>
  <c r="BR1769" i="19"/>
  <c r="X583" i="20"/>
  <c r="X1770" i="19"/>
  <c r="BD583" i="20"/>
  <c r="BD1770" i="19"/>
  <c r="W584" i="20"/>
  <c r="W1771" i="19"/>
  <c r="I585" i="20"/>
  <c r="I1772" i="19"/>
  <c r="BU585" i="20"/>
  <c r="BU1772" i="19"/>
  <c r="BG586" i="20"/>
  <c r="BG1773" i="19"/>
  <c r="AS587" i="20"/>
  <c r="AS1774" i="19"/>
  <c r="AU588" i="20"/>
  <c r="AU1775" i="19"/>
  <c r="AI590" i="20"/>
  <c r="AI1777" i="19"/>
  <c r="BQ594" i="20"/>
  <c r="BQ1781" i="19"/>
  <c r="W567" i="20"/>
  <c r="W1754" i="19"/>
  <c r="AM567" i="20"/>
  <c r="AM1754" i="19"/>
  <c r="BC567" i="20"/>
  <c r="BC1754" i="19"/>
  <c r="BS567" i="20"/>
  <c r="BS1754" i="19"/>
  <c r="I568" i="20"/>
  <c r="I1755" i="19"/>
  <c r="Y568" i="20"/>
  <c r="Y1755" i="19"/>
  <c r="AO568" i="20"/>
  <c r="AO1755" i="19"/>
  <c r="BE568" i="20"/>
  <c r="BE1755" i="19"/>
  <c r="BU568" i="20"/>
  <c r="BU1755" i="19"/>
  <c r="K569" i="20"/>
  <c r="K1756" i="19"/>
  <c r="AA569" i="20"/>
  <c r="AA1756" i="19"/>
  <c r="AQ569" i="20"/>
  <c r="AQ1756" i="19"/>
  <c r="BG569" i="20"/>
  <c r="BG1756" i="19"/>
  <c r="BW569" i="20"/>
  <c r="BW1756" i="19"/>
  <c r="M570" i="20"/>
  <c r="M1757" i="19"/>
  <c r="AC570" i="20"/>
  <c r="AC1757" i="19"/>
  <c r="AS570" i="20"/>
  <c r="AS1757" i="19"/>
  <c r="BI570" i="20"/>
  <c r="BI1757" i="19"/>
  <c r="BY570" i="20"/>
  <c r="BY1757" i="19"/>
  <c r="O571" i="20"/>
  <c r="O1758" i="19"/>
  <c r="AE571" i="20"/>
  <c r="AE1758" i="19"/>
  <c r="AU571" i="20"/>
  <c r="AU1758" i="19"/>
  <c r="BK571" i="20"/>
  <c r="BK1758" i="19"/>
  <c r="CA571" i="20"/>
  <c r="CA1758" i="19"/>
  <c r="Q572" i="20"/>
  <c r="Q1759" i="19"/>
  <c r="AG572" i="20"/>
  <c r="AG1759" i="19"/>
  <c r="AW572" i="20"/>
  <c r="AW1759" i="19"/>
  <c r="BM572" i="20"/>
  <c r="BM1759" i="19"/>
  <c r="CC572" i="20"/>
  <c r="CC1759" i="19"/>
  <c r="S573" i="20"/>
  <c r="S1760" i="19"/>
  <c r="AI573" i="20"/>
  <c r="AI1760" i="19"/>
  <c r="AY573" i="20"/>
  <c r="AY1760" i="19"/>
  <c r="BO573" i="20"/>
  <c r="BO1760" i="19"/>
  <c r="E574" i="20"/>
  <c r="E1761" i="19"/>
  <c r="U574" i="20"/>
  <c r="U1761" i="19"/>
  <c r="AK574" i="20"/>
  <c r="AK1761" i="19"/>
  <c r="BA574" i="20"/>
  <c r="BA1761" i="19"/>
  <c r="BQ574" i="20"/>
  <c r="BQ1761" i="19"/>
  <c r="G575" i="20"/>
  <c r="G1762" i="19"/>
  <c r="W575" i="20"/>
  <c r="W1762" i="19"/>
  <c r="AM575" i="20"/>
  <c r="AM1762" i="19"/>
  <c r="BC575" i="20"/>
  <c r="BC1762" i="19"/>
  <c r="BS575" i="20"/>
  <c r="BS1762" i="19"/>
  <c r="I576" i="20"/>
  <c r="I1763" i="19"/>
  <c r="Y576" i="20"/>
  <c r="Y1763" i="19"/>
  <c r="AO576" i="20"/>
  <c r="AO1763" i="19"/>
  <c r="BE576" i="20"/>
  <c r="BE1763" i="19"/>
  <c r="BU576" i="20"/>
  <c r="BU1763" i="19"/>
  <c r="K577" i="20"/>
  <c r="K1764" i="19"/>
  <c r="AA577" i="20"/>
  <c r="AA1764" i="19"/>
  <c r="AQ577" i="20"/>
  <c r="AQ1764" i="19"/>
  <c r="BG577" i="20"/>
  <c r="BG1764" i="19"/>
  <c r="BW577" i="20"/>
  <c r="BW1764" i="19"/>
  <c r="M578" i="20"/>
  <c r="M1765" i="19"/>
  <c r="AC578" i="20"/>
  <c r="AC1765" i="19"/>
  <c r="AS578" i="20"/>
  <c r="AS1765" i="19"/>
  <c r="BI578" i="20"/>
  <c r="BI1765" i="19"/>
  <c r="BY578" i="20"/>
  <c r="BY1765" i="19"/>
  <c r="O579" i="20"/>
  <c r="O1766" i="19"/>
  <c r="AE579" i="20"/>
  <c r="AE1766" i="19"/>
  <c r="AU579" i="20"/>
  <c r="AU1766" i="19"/>
  <c r="BK579" i="20"/>
  <c r="BK1766" i="19"/>
  <c r="CA579" i="20"/>
  <c r="CA1766" i="19"/>
  <c r="Q580" i="20"/>
  <c r="Q1767" i="19"/>
  <c r="AG580" i="20"/>
  <c r="AG1767" i="19"/>
  <c r="AW580" i="20"/>
  <c r="AW1767" i="19"/>
  <c r="BM580" i="20"/>
  <c r="BM1767" i="19"/>
  <c r="CC580" i="20"/>
  <c r="CC1767" i="19"/>
  <c r="S581" i="20"/>
  <c r="S1768" i="19"/>
  <c r="AI581" i="20"/>
  <c r="AI1768" i="19"/>
  <c r="AY581" i="20"/>
  <c r="AY1768" i="19"/>
  <c r="BO581" i="20"/>
  <c r="BO1768" i="19"/>
  <c r="E582" i="20"/>
  <c r="E1769" i="19"/>
  <c r="AH582" i="20"/>
  <c r="AH1769" i="19"/>
  <c r="BN582" i="20"/>
  <c r="BN1769" i="19"/>
  <c r="T583" i="20"/>
  <c r="T1770" i="19"/>
  <c r="AZ583" i="20"/>
  <c r="AZ1770" i="19"/>
  <c r="O584" i="20"/>
  <c r="O1771" i="19"/>
  <c r="CA584" i="20"/>
  <c r="CA1771" i="19"/>
  <c r="BM585" i="20"/>
  <c r="BM1772" i="19"/>
  <c r="AY586" i="20"/>
  <c r="AY1773" i="19"/>
  <c r="AK587" i="20"/>
  <c r="AK1774" i="19"/>
  <c r="AE588" i="20"/>
  <c r="AE1775" i="19"/>
  <c r="CC589" i="20"/>
  <c r="CC1776" i="19"/>
  <c r="E594" i="20"/>
  <c r="E1781" i="19"/>
  <c r="BV601" i="20"/>
  <c r="BV1788" i="19"/>
  <c r="BH567" i="20"/>
  <c r="BH1754" i="19"/>
  <c r="BX567" i="20"/>
  <c r="BX1754" i="19"/>
  <c r="N568" i="20"/>
  <c r="N1755" i="19"/>
  <c r="AD568" i="20"/>
  <c r="AD1755" i="19"/>
  <c r="AT568" i="20"/>
  <c r="AT1755" i="19"/>
  <c r="BJ568" i="20"/>
  <c r="BJ1755" i="19"/>
  <c r="BZ568" i="20"/>
  <c r="BZ1755" i="19"/>
  <c r="P569" i="20"/>
  <c r="P1756" i="19"/>
  <c r="AF569" i="20"/>
  <c r="AF1756" i="19"/>
  <c r="AV569" i="20"/>
  <c r="AV1756" i="19"/>
  <c r="BL569" i="20"/>
  <c r="BL1756" i="19"/>
  <c r="CB569" i="20"/>
  <c r="CB1756" i="19"/>
  <c r="R570" i="20"/>
  <c r="R1757" i="19"/>
  <c r="AH570" i="20"/>
  <c r="AH1757" i="19"/>
  <c r="AX570" i="20"/>
  <c r="AX1757" i="19"/>
  <c r="BN570" i="20"/>
  <c r="BN1757" i="19"/>
  <c r="CD570" i="20"/>
  <c r="CD1757" i="19"/>
  <c r="T571" i="20"/>
  <c r="T1758" i="19"/>
  <c r="AJ571" i="20"/>
  <c r="AJ1758" i="19"/>
  <c r="AZ571" i="20"/>
  <c r="AZ1758" i="19"/>
  <c r="BP571" i="20"/>
  <c r="BP1758" i="19"/>
  <c r="F572" i="20"/>
  <c r="F1759" i="19"/>
  <c r="V572" i="20"/>
  <c r="V1759" i="19"/>
  <c r="AL572" i="20"/>
  <c r="AL1759" i="19"/>
  <c r="BB572" i="20"/>
  <c r="BB1759" i="19"/>
  <c r="BR572" i="20"/>
  <c r="BR1759" i="19"/>
  <c r="H573" i="20"/>
  <c r="H1760" i="19"/>
  <c r="X573" i="20"/>
  <c r="X1760" i="19"/>
  <c r="AN573" i="20"/>
  <c r="AN1760" i="19"/>
  <c r="BD573" i="20"/>
  <c r="BD1760" i="19"/>
  <c r="BT573" i="20"/>
  <c r="BT1760" i="19"/>
  <c r="J574" i="20"/>
  <c r="J1761" i="19"/>
  <c r="Z574" i="20"/>
  <c r="Z1761" i="19"/>
  <c r="AP574" i="20"/>
  <c r="AP1761" i="19"/>
  <c r="BF574" i="20"/>
  <c r="BF1761" i="19"/>
  <c r="BV574" i="20"/>
  <c r="BV1761" i="19"/>
  <c r="L575" i="20"/>
  <c r="L1762" i="19"/>
  <c r="AB575" i="20"/>
  <c r="AB1762" i="19"/>
  <c r="AR575" i="20"/>
  <c r="AR1762" i="19"/>
  <c r="BH575" i="20"/>
  <c r="BH1762" i="19"/>
  <c r="BX575" i="20"/>
  <c r="BX1762" i="19"/>
  <c r="N576" i="20"/>
  <c r="N1763" i="19"/>
  <c r="AD576" i="20"/>
  <c r="AD1763" i="19"/>
  <c r="AT576" i="20"/>
  <c r="AT1763" i="19"/>
  <c r="BJ576" i="20"/>
  <c r="BJ1763" i="19"/>
  <c r="BZ576" i="20"/>
  <c r="BZ1763" i="19"/>
  <c r="P577" i="20"/>
  <c r="P1764" i="19"/>
  <c r="AF577" i="20"/>
  <c r="AF1764" i="19"/>
  <c r="AV577" i="20"/>
  <c r="AV1764" i="19"/>
  <c r="BL577" i="20"/>
  <c r="BL1764" i="19"/>
  <c r="CB577" i="20"/>
  <c r="CB1764" i="19"/>
  <c r="R578" i="20"/>
  <c r="R1765" i="19"/>
  <c r="AH578" i="20"/>
  <c r="AH1765" i="19"/>
  <c r="AX578" i="20"/>
  <c r="AX1765" i="19"/>
  <c r="BN578" i="20"/>
  <c r="BN1765" i="19"/>
  <c r="CD578" i="20"/>
  <c r="CD1765" i="19"/>
  <c r="T579" i="20"/>
  <c r="T1766" i="19"/>
  <c r="AJ579" i="20"/>
  <c r="AJ1766" i="19"/>
  <c r="AZ579" i="20"/>
  <c r="AZ1766" i="19"/>
  <c r="BP579" i="20"/>
  <c r="BP1766" i="19"/>
  <c r="F580" i="20"/>
  <c r="F1767" i="19"/>
  <c r="V580" i="20"/>
  <c r="V1767" i="19"/>
  <c r="AL580" i="20"/>
  <c r="AL1767" i="19"/>
  <c r="BB580" i="20"/>
  <c r="BB1767" i="19"/>
  <c r="BR580" i="20"/>
  <c r="BR1767" i="19"/>
  <c r="H581" i="20"/>
  <c r="H1768" i="19"/>
  <c r="X581" i="20"/>
  <c r="X1768" i="19"/>
  <c r="AN581" i="20"/>
  <c r="AN1768" i="19"/>
  <c r="BD581" i="20"/>
  <c r="BD1768" i="19"/>
  <c r="BT581" i="20"/>
  <c r="BT1768" i="19"/>
  <c r="K582" i="20"/>
  <c r="K1769" i="19"/>
  <c r="AQ582" i="20"/>
  <c r="AQ1769" i="19"/>
  <c r="BW582" i="20"/>
  <c r="BW1769" i="19"/>
  <c r="AC583" i="20"/>
  <c r="AC1770" i="19"/>
  <c r="BI583" i="20"/>
  <c r="BI1770" i="19"/>
  <c r="AI584" i="20"/>
  <c r="AI1771" i="19"/>
  <c r="U585" i="20"/>
  <c r="U1772" i="19"/>
  <c r="G586" i="20"/>
  <c r="G1773" i="19"/>
  <c r="BS586" i="20"/>
  <c r="BS1773" i="19"/>
  <c r="BE587" i="20"/>
  <c r="BE1774" i="19"/>
  <c r="BS588" i="20"/>
  <c r="BS1775" i="19"/>
  <c r="E591" i="20"/>
  <c r="E1778" i="19"/>
  <c r="I596" i="20"/>
  <c r="I1783" i="19"/>
  <c r="BX583" i="20"/>
  <c r="BX1770" i="19"/>
  <c r="N584" i="20"/>
  <c r="N1771" i="19"/>
  <c r="AD584" i="20"/>
  <c r="AD1771" i="19"/>
  <c r="AT584" i="20"/>
  <c r="AT1771" i="19"/>
  <c r="BJ584" i="20"/>
  <c r="BJ1771" i="19"/>
  <c r="BZ584" i="20"/>
  <c r="BZ1771" i="19"/>
  <c r="P585" i="20"/>
  <c r="P1772" i="19"/>
  <c r="AF585" i="20"/>
  <c r="AF1772" i="19"/>
  <c r="AV585" i="20"/>
  <c r="AV1772" i="19"/>
  <c r="BL585" i="20"/>
  <c r="BL1772" i="19"/>
  <c r="CB585" i="20"/>
  <c r="CB1772" i="19"/>
  <c r="R586" i="20"/>
  <c r="R1773" i="19"/>
  <c r="AH586" i="20"/>
  <c r="AH1773" i="19"/>
  <c r="AX586" i="20"/>
  <c r="AX1773" i="19"/>
  <c r="BN586" i="20"/>
  <c r="BN1773" i="19"/>
  <c r="CD586" i="20"/>
  <c r="CD1773" i="19"/>
  <c r="T587" i="20"/>
  <c r="T1774" i="19"/>
  <c r="AJ587" i="20"/>
  <c r="AJ1774" i="19"/>
  <c r="AZ587" i="20"/>
  <c r="AZ1774" i="19"/>
  <c r="BP587" i="20"/>
  <c r="BP1774" i="19"/>
  <c r="F588" i="20"/>
  <c r="F1775" i="19"/>
  <c r="AC588" i="20"/>
  <c r="AC1775" i="19"/>
  <c r="BI588" i="20"/>
  <c r="BI1775" i="19"/>
  <c r="O589" i="20"/>
  <c r="O1776" i="19"/>
  <c r="AU589" i="20"/>
  <c r="AU1776" i="19"/>
  <c r="CA589" i="20"/>
  <c r="CA1776" i="19"/>
  <c r="BK590" i="20"/>
  <c r="BK1777" i="19"/>
  <c r="AW591" i="20"/>
  <c r="AW1778" i="19"/>
  <c r="AI592" i="20"/>
  <c r="AI1779" i="19"/>
  <c r="BW593" i="20"/>
  <c r="BW1780" i="19"/>
  <c r="AU595" i="20"/>
  <c r="AU1782" i="19"/>
  <c r="S597" i="20"/>
  <c r="S1784" i="19"/>
  <c r="BQ598" i="20"/>
  <c r="BQ1785" i="19"/>
  <c r="AP601" i="20"/>
  <c r="AP1788" i="19"/>
  <c r="P582" i="20"/>
  <c r="P1769" i="19"/>
  <c r="AF582" i="20"/>
  <c r="AF1769" i="19"/>
  <c r="AV582" i="20"/>
  <c r="AV1769" i="19"/>
  <c r="BL582" i="20"/>
  <c r="BL1769" i="19"/>
  <c r="CB582" i="20"/>
  <c r="CB1769" i="19"/>
  <c r="R583" i="20"/>
  <c r="R1770" i="19"/>
  <c r="AH583" i="20"/>
  <c r="AH1770" i="19"/>
  <c r="AX583" i="20"/>
  <c r="AX1770" i="19"/>
  <c r="BN583" i="20"/>
  <c r="BN1770" i="19"/>
  <c r="CD583" i="20"/>
  <c r="CD1770" i="19"/>
  <c r="T584" i="20"/>
  <c r="T1771" i="19"/>
  <c r="AJ584" i="20"/>
  <c r="AJ1771" i="19"/>
  <c r="AZ584" i="20"/>
  <c r="AZ1771" i="19"/>
  <c r="BP584" i="20"/>
  <c r="BP1771" i="19"/>
  <c r="F585" i="20"/>
  <c r="F1772" i="19"/>
  <c r="V585" i="20"/>
  <c r="V1772" i="19"/>
  <c r="AL585" i="20"/>
  <c r="AL1772" i="19"/>
  <c r="BB585" i="20"/>
  <c r="BB1772" i="19"/>
  <c r="BR585" i="20"/>
  <c r="BR1772" i="19"/>
  <c r="H586" i="20"/>
  <c r="H1773" i="19"/>
  <c r="X586" i="20"/>
  <c r="X1773" i="19"/>
  <c r="AN586" i="20"/>
  <c r="AN1773" i="19"/>
  <c r="BD586" i="20"/>
  <c r="BD1773" i="19"/>
  <c r="BT586" i="20"/>
  <c r="BT1773" i="19"/>
  <c r="J587" i="20"/>
  <c r="J1774" i="19"/>
  <c r="Z587" i="20"/>
  <c r="Z1774" i="19"/>
  <c r="AP587" i="20"/>
  <c r="AP1774" i="19"/>
  <c r="BF587" i="20"/>
  <c r="BF1774" i="19"/>
  <c r="BV587" i="20"/>
  <c r="BV1774" i="19"/>
  <c r="L588" i="20"/>
  <c r="L1775" i="19"/>
  <c r="AO588" i="20"/>
  <c r="AO1775" i="19"/>
  <c r="BU588" i="20"/>
  <c r="BU1775" i="19"/>
  <c r="AA589" i="20"/>
  <c r="AA1776" i="19"/>
  <c r="BG589" i="20"/>
  <c r="BG1776" i="19"/>
  <c r="W590" i="20"/>
  <c r="W1777" i="19"/>
  <c r="I591" i="20"/>
  <c r="I1778" i="19"/>
  <c r="BU591" i="20"/>
  <c r="BU1778" i="19"/>
  <c r="BU592" i="20"/>
  <c r="BU1779" i="19"/>
  <c r="AS594" i="20"/>
  <c r="AS1781" i="19"/>
  <c r="Q596" i="20"/>
  <c r="Q1783" i="19"/>
  <c r="BO597" i="20"/>
  <c r="BO1784" i="19"/>
  <c r="AM599" i="20"/>
  <c r="AM1786" i="19"/>
  <c r="W606" i="20"/>
  <c r="W1793" i="19"/>
  <c r="Y582" i="20"/>
  <c r="Y1769" i="19"/>
  <c r="AO582" i="20"/>
  <c r="AO1769" i="19"/>
  <c r="BE582" i="20"/>
  <c r="BE1769" i="19"/>
  <c r="BU582" i="20"/>
  <c r="BU1769" i="19"/>
  <c r="K583" i="20"/>
  <c r="K1770" i="19"/>
  <c r="AA583" i="20"/>
  <c r="AA1770" i="19"/>
  <c r="AQ583" i="20"/>
  <c r="AQ1770" i="19"/>
  <c r="BG583" i="20"/>
  <c r="BG1770" i="19"/>
  <c r="BW583" i="20"/>
  <c r="BW1770" i="19"/>
  <c r="M584" i="20"/>
  <c r="M1771" i="19"/>
  <c r="AC584" i="20"/>
  <c r="AC1771" i="19"/>
  <c r="AS584" i="20"/>
  <c r="AS1771" i="19"/>
  <c r="BI584" i="20"/>
  <c r="BI1771" i="19"/>
  <c r="BY584" i="20"/>
  <c r="BY1771" i="19"/>
  <c r="O585" i="20"/>
  <c r="O1772" i="19"/>
  <c r="AE585" i="20"/>
  <c r="AE1772" i="19"/>
  <c r="AU585" i="20"/>
  <c r="AU1772" i="19"/>
  <c r="BK585" i="20"/>
  <c r="BK1772" i="19"/>
  <c r="CA585" i="20"/>
  <c r="CA1772" i="19"/>
  <c r="Q586" i="20"/>
  <c r="Q1773" i="19"/>
  <c r="AG586" i="20"/>
  <c r="AG1773" i="19"/>
  <c r="AW586" i="20"/>
  <c r="AW1773" i="19"/>
  <c r="BM586" i="20"/>
  <c r="BM1773" i="19"/>
  <c r="CC586" i="20"/>
  <c r="CC1773" i="19"/>
  <c r="S587" i="20"/>
  <c r="S1774" i="19"/>
  <c r="AI587" i="20"/>
  <c r="AI1774" i="19"/>
  <c r="AY587" i="20"/>
  <c r="AY1774" i="19"/>
  <c r="BO587" i="20"/>
  <c r="BO1774" i="19"/>
  <c r="E588" i="20"/>
  <c r="E1775" i="19"/>
  <c r="AA588" i="20"/>
  <c r="AA1775" i="19"/>
  <c r="BG588" i="20"/>
  <c r="BG1775" i="19"/>
  <c r="M589" i="20"/>
  <c r="M1776" i="19"/>
  <c r="AS589" i="20"/>
  <c r="AS1776" i="19"/>
  <c r="BY589" i="20"/>
  <c r="BY1776" i="19"/>
  <c r="BG590" i="20"/>
  <c r="BG1777" i="19"/>
  <c r="AS591" i="20"/>
  <c r="AS1778" i="19"/>
  <c r="AE592" i="20"/>
  <c r="AE1779" i="19"/>
  <c r="BO593" i="20"/>
  <c r="BO1780" i="19"/>
  <c r="AM595" i="20"/>
  <c r="AM1782" i="19"/>
  <c r="K597" i="20"/>
  <c r="K1784" i="19"/>
  <c r="BI598" i="20"/>
  <c r="BI1785" i="19"/>
  <c r="J601" i="20"/>
  <c r="J1788" i="19"/>
  <c r="V588" i="20"/>
  <c r="V1775" i="19"/>
  <c r="AL588" i="20"/>
  <c r="AL1775" i="19"/>
  <c r="BB588" i="20"/>
  <c r="BB1775" i="19"/>
  <c r="BR588" i="20"/>
  <c r="BR1775" i="19"/>
  <c r="H589" i="20"/>
  <c r="H1776" i="19"/>
  <c r="X589" i="20"/>
  <c r="X1776" i="19"/>
  <c r="AN589" i="20"/>
  <c r="AN1776" i="19"/>
  <c r="BD589" i="20"/>
  <c r="BD1776" i="19"/>
  <c r="BT589" i="20"/>
  <c r="BT1776" i="19"/>
  <c r="J590" i="20"/>
  <c r="J1777" i="19"/>
  <c r="Z590" i="20"/>
  <c r="Z1777" i="19"/>
  <c r="AP590" i="20"/>
  <c r="AP1777" i="19"/>
  <c r="BF590" i="20"/>
  <c r="BF1777" i="19"/>
  <c r="BV590" i="20"/>
  <c r="BV1777" i="19"/>
  <c r="L591" i="20"/>
  <c r="L1778" i="19"/>
  <c r="AB591" i="20"/>
  <c r="AB1778" i="19"/>
  <c r="AR591" i="20"/>
  <c r="AR1778" i="19"/>
  <c r="BH591" i="20"/>
  <c r="BH1778" i="19"/>
  <c r="BX591" i="20"/>
  <c r="BX1778" i="19"/>
  <c r="N592" i="20"/>
  <c r="N1779" i="19"/>
  <c r="AD592" i="20"/>
  <c r="AD1779" i="19"/>
  <c r="AU592" i="20"/>
  <c r="AU1779" i="19"/>
  <c r="CA592" i="20"/>
  <c r="CA1779" i="19"/>
  <c r="AG593" i="20"/>
  <c r="AG1780" i="19"/>
  <c r="BM593" i="20"/>
  <c r="BM1780" i="19"/>
  <c r="S594" i="20"/>
  <c r="S1781" i="19"/>
  <c r="AY594" i="20"/>
  <c r="AY1781" i="19"/>
  <c r="E595" i="20"/>
  <c r="E1782" i="19"/>
  <c r="AK595" i="20"/>
  <c r="AK1782" i="19"/>
  <c r="BQ595" i="20"/>
  <c r="BQ1782" i="19"/>
  <c r="W596" i="20"/>
  <c r="W1783" i="19"/>
  <c r="BC596" i="20"/>
  <c r="BC1783" i="19"/>
  <c r="I597" i="20"/>
  <c r="I1784" i="19"/>
  <c r="AO597" i="20"/>
  <c r="AO1784" i="19"/>
  <c r="BU597" i="20"/>
  <c r="BU1784" i="19"/>
  <c r="AA598" i="20"/>
  <c r="AA1785" i="19"/>
  <c r="BG598" i="20"/>
  <c r="BG1785" i="19"/>
  <c r="M599" i="20"/>
  <c r="M1786" i="19"/>
  <c r="AS599" i="20"/>
  <c r="AS1786" i="19"/>
  <c r="BY599" i="20"/>
  <c r="BY1786" i="19"/>
  <c r="CB600" i="20"/>
  <c r="CB1787" i="19"/>
  <c r="BI602" i="20"/>
  <c r="BI1789" i="19"/>
  <c r="P608" i="20"/>
  <c r="P1795" i="19"/>
  <c r="AB588" i="20"/>
  <c r="AB1775" i="19"/>
  <c r="AR588" i="20"/>
  <c r="AR1775" i="19"/>
  <c r="BH588" i="20"/>
  <c r="BH1775" i="19"/>
  <c r="BX588" i="20"/>
  <c r="BX1775" i="19"/>
  <c r="N589" i="20"/>
  <c r="N1776" i="19"/>
  <c r="AD589" i="20"/>
  <c r="AD1776" i="19"/>
  <c r="AT589" i="20"/>
  <c r="AT1776" i="19"/>
  <c r="BJ589" i="20"/>
  <c r="BJ1776" i="19"/>
  <c r="BZ589" i="20"/>
  <c r="BZ1776" i="19"/>
  <c r="P590" i="20"/>
  <c r="P1777" i="19"/>
  <c r="AF590" i="20"/>
  <c r="AF1777" i="19"/>
  <c r="AV590" i="20"/>
  <c r="AV1777" i="19"/>
  <c r="BL590" i="20"/>
  <c r="BL1777" i="19"/>
  <c r="CB590" i="20"/>
  <c r="CB1777" i="19"/>
  <c r="R591" i="20"/>
  <c r="R1778" i="19"/>
  <c r="AH591" i="20"/>
  <c r="AH1778" i="19"/>
  <c r="AX591" i="20"/>
  <c r="AX1778" i="19"/>
  <c r="BN591" i="20"/>
  <c r="BN1778" i="19"/>
  <c r="CD591" i="20"/>
  <c r="CD1778" i="19"/>
  <c r="T592" i="20"/>
  <c r="T1779" i="19"/>
  <c r="AJ592" i="20"/>
  <c r="AJ1779" i="19"/>
  <c r="BG592" i="20"/>
  <c r="BG1779" i="19"/>
  <c r="M593" i="20"/>
  <c r="M1780" i="19"/>
  <c r="AS593" i="20"/>
  <c r="AS1780" i="19"/>
  <c r="BY593" i="20"/>
  <c r="BY1780" i="19"/>
  <c r="AE594" i="20"/>
  <c r="AE1781" i="19"/>
  <c r="BK594" i="20"/>
  <c r="BK1781" i="19"/>
  <c r="Q595" i="20"/>
  <c r="Q1782" i="19"/>
  <c r="AW595" i="20"/>
  <c r="AW1782" i="19"/>
  <c r="CC595" i="20"/>
  <c r="CC1782" i="19"/>
  <c r="AI596" i="20"/>
  <c r="AI1783" i="19"/>
  <c r="BO596" i="20"/>
  <c r="BO1783" i="19"/>
  <c r="U597" i="20"/>
  <c r="U1784" i="19"/>
  <c r="BA597" i="20"/>
  <c r="BA1784" i="19"/>
  <c r="G598" i="20"/>
  <c r="G1785" i="19"/>
  <c r="AM598" i="20"/>
  <c r="AM1785" i="19"/>
  <c r="BS598" i="20"/>
  <c r="BS1785" i="19"/>
  <c r="Y599" i="20"/>
  <c r="Y1786" i="19"/>
  <c r="BE599" i="20"/>
  <c r="BE1786" i="19"/>
  <c r="N600" i="20"/>
  <c r="N1787" i="19"/>
  <c r="AX601" i="20"/>
  <c r="AX1788" i="19"/>
  <c r="CA603" i="20"/>
  <c r="CA1790" i="19"/>
  <c r="E590" i="20"/>
  <c r="E1777" i="19"/>
  <c r="U590" i="20"/>
  <c r="U1777" i="19"/>
  <c r="AK590" i="20"/>
  <c r="AK1777" i="19"/>
  <c r="BA590" i="20"/>
  <c r="BA1777" i="19"/>
  <c r="BQ590" i="20"/>
  <c r="BQ1777" i="19"/>
  <c r="G591" i="20"/>
  <c r="G1778" i="19"/>
  <c r="W591" i="20"/>
  <c r="W1778" i="19"/>
  <c r="AM591" i="20"/>
  <c r="AM1778" i="19"/>
  <c r="BC591" i="20"/>
  <c r="BC1778" i="19"/>
  <c r="BS591" i="20"/>
  <c r="BS1778" i="19"/>
  <c r="I592" i="20"/>
  <c r="I1779" i="19"/>
  <c r="Y592" i="20"/>
  <c r="Y1779" i="19"/>
  <c r="AO592" i="20"/>
  <c r="AO1779" i="19"/>
  <c r="BQ592" i="20"/>
  <c r="BQ1779" i="19"/>
  <c r="W593" i="20"/>
  <c r="W1780" i="19"/>
  <c r="BC593" i="20"/>
  <c r="BC1780" i="19"/>
  <c r="I594" i="20"/>
  <c r="I1781" i="19"/>
  <c r="AO594" i="20"/>
  <c r="AO1781" i="19"/>
  <c r="BU594" i="20"/>
  <c r="BU1781" i="19"/>
  <c r="AA595" i="20"/>
  <c r="AA1782" i="19"/>
  <c r="BG595" i="20"/>
  <c r="BG1782" i="19"/>
  <c r="M596" i="20"/>
  <c r="M1783" i="19"/>
  <c r="AS596" i="20"/>
  <c r="AS1783" i="19"/>
  <c r="BY596" i="20"/>
  <c r="BY1783" i="19"/>
  <c r="AE597" i="20"/>
  <c r="AE1784" i="19"/>
  <c r="BK597" i="20"/>
  <c r="BK1784" i="19"/>
  <c r="Q598" i="20"/>
  <c r="Q1785" i="19"/>
  <c r="AW598" i="20"/>
  <c r="AW1785" i="19"/>
  <c r="CC598" i="20"/>
  <c r="CC1785" i="19"/>
  <c r="AI599" i="20"/>
  <c r="AI1786" i="19"/>
  <c r="BO599" i="20"/>
  <c r="BO1786" i="19"/>
  <c r="AN600" i="20"/>
  <c r="AN1787" i="19"/>
  <c r="L602" i="20"/>
  <c r="L1789" i="19"/>
  <c r="AK605" i="20"/>
  <c r="AK1792" i="19"/>
  <c r="AX592" i="20"/>
  <c r="AX1779" i="19"/>
  <c r="BN592" i="20"/>
  <c r="BN1779" i="19"/>
  <c r="CD592" i="20"/>
  <c r="CD1779" i="19"/>
  <c r="T593" i="20"/>
  <c r="T1780" i="19"/>
  <c r="AJ593" i="20"/>
  <c r="AJ1780" i="19"/>
  <c r="AZ593" i="20"/>
  <c r="AZ1780" i="19"/>
  <c r="BP593" i="20"/>
  <c r="BP1780" i="19"/>
  <c r="F594" i="20"/>
  <c r="F1781" i="19"/>
  <c r="V594" i="20"/>
  <c r="V1781" i="19"/>
  <c r="AL594" i="20"/>
  <c r="AL1781" i="19"/>
  <c r="BB594" i="20"/>
  <c r="BB1781" i="19"/>
  <c r="BR594" i="20"/>
  <c r="BR1781" i="19"/>
  <c r="H595" i="20"/>
  <c r="H1782" i="19"/>
  <c r="X595" i="20"/>
  <c r="X1782" i="19"/>
  <c r="AN595" i="20"/>
  <c r="AN1782" i="19"/>
  <c r="BD595" i="20"/>
  <c r="BD1782" i="19"/>
  <c r="BT595" i="20"/>
  <c r="BT1782" i="19"/>
  <c r="J596" i="20"/>
  <c r="J1783" i="19"/>
  <c r="Z596" i="20"/>
  <c r="Z1783" i="19"/>
  <c r="AP596" i="20"/>
  <c r="AP1783" i="19"/>
  <c r="BF596" i="20"/>
  <c r="BF1783" i="19"/>
  <c r="BV596" i="20"/>
  <c r="BV1783" i="19"/>
  <c r="L597" i="20"/>
  <c r="L1784" i="19"/>
  <c r="AB597" i="20"/>
  <c r="AB1784" i="19"/>
  <c r="AR597" i="20"/>
  <c r="AR1784" i="19"/>
  <c r="BH597" i="20"/>
  <c r="BH1784" i="19"/>
  <c r="BX597" i="20"/>
  <c r="BX1784" i="19"/>
  <c r="N598" i="20"/>
  <c r="N1785" i="19"/>
  <c r="AD598" i="20"/>
  <c r="AD1785" i="19"/>
  <c r="AT598" i="20"/>
  <c r="AT1785" i="19"/>
  <c r="BJ598" i="20"/>
  <c r="BJ1785" i="19"/>
  <c r="BZ598" i="20"/>
  <c r="BZ1785" i="19"/>
  <c r="P599" i="20"/>
  <c r="P1786" i="19"/>
  <c r="AF599" i="20"/>
  <c r="AF1786" i="19"/>
  <c r="AV599" i="20"/>
  <c r="AV1786" i="19"/>
  <c r="BL599" i="20"/>
  <c r="BL1786" i="19"/>
  <c r="CB599" i="20"/>
  <c r="CB1786" i="19"/>
  <c r="AB600" i="20"/>
  <c r="AB1787" i="19"/>
  <c r="N601" i="20"/>
  <c r="N1788" i="19"/>
  <c r="BZ601" i="20"/>
  <c r="BZ1788" i="19"/>
  <c r="G603" i="20"/>
  <c r="G1790" i="19"/>
  <c r="BO604" i="20"/>
  <c r="BO1791" i="19"/>
  <c r="AH609" i="20"/>
  <c r="AH1796" i="19"/>
  <c r="BH592" i="20"/>
  <c r="BH1779" i="19"/>
  <c r="BX592" i="20"/>
  <c r="BX1779" i="19"/>
  <c r="N593" i="20"/>
  <c r="N1780" i="19"/>
  <c r="AD593" i="20"/>
  <c r="AD1780" i="19"/>
  <c r="AT593" i="20"/>
  <c r="AT1780" i="19"/>
  <c r="BJ593" i="20"/>
  <c r="BJ1780" i="19"/>
  <c r="BZ593" i="20"/>
  <c r="BZ1780" i="19"/>
  <c r="P594" i="20"/>
  <c r="P1781" i="19"/>
  <c r="AF594" i="20"/>
  <c r="AF1781" i="19"/>
  <c r="AV594" i="20"/>
  <c r="AV1781" i="19"/>
  <c r="BL594" i="20"/>
  <c r="BL1781" i="19"/>
  <c r="CB594" i="20"/>
  <c r="CB1781" i="19"/>
  <c r="R595" i="20"/>
  <c r="R1782" i="19"/>
  <c r="AH595" i="20"/>
  <c r="AH1782" i="19"/>
  <c r="AX595" i="20"/>
  <c r="AX1782" i="19"/>
  <c r="BN595" i="20"/>
  <c r="BN1782" i="19"/>
  <c r="CD595" i="20"/>
  <c r="CD1782" i="19"/>
  <c r="T596" i="20"/>
  <c r="T1783" i="19"/>
  <c r="AJ596" i="20"/>
  <c r="AJ1783" i="19"/>
  <c r="AZ596" i="20"/>
  <c r="AZ1783" i="19"/>
  <c r="BP596" i="20"/>
  <c r="BP1783" i="19"/>
  <c r="F597" i="20"/>
  <c r="F1784" i="19"/>
  <c r="V597" i="20"/>
  <c r="V1784" i="19"/>
  <c r="AL597" i="20"/>
  <c r="AL1784" i="19"/>
  <c r="BB597" i="20"/>
  <c r="BB1784" i="19"/>
  <c r="BR597" i="20"/>
  <c r="BR1784" i="19"/>
  <c r="H598" i="20"/>
  <c r="H1785" i="19"/>
  <c r="X598" i="20"/>
  <c r="X1785" i="19"/>
  <c r="AN598" i="20"/>
  <c r="AN1785" i="19"/>
  <c r="BD598" i="20"/>
  <c r="BD1785" i="19"/>
  <c r="BT598" i="20"/>
  <c r="BT1785" i="19"/>
  <c r="J599" i="20"/>
  <c r="J1786" i="19"/>
  <c r="Z599" i="20"/>
  <c r="Z1786" i="19"/>
  <c r="AP599" i="20"/>
  <c r="AP1786" i="19"/>
  <c r="BF599" i="20"/>
  <c r="BF1786" i="19"/>
  <c r="BV599" i="20"/>
  <c r="BV1786" i="19"/>
  <c r="P600" i="20"/>
  <c r="P1787" i="19"/>
  <c r="BP600" i="20"/>
  <c r="BP1787" i="19"/>
  <c r="BB601" i="20"/>
  <c r="BB1788" i="19"/>
  <c r="AQ602" i="20"/>
  <c r="AQ1789" i="19"/>
  <c r="I604" i="20"/>
  <c r="I1791" i="19"/>
  <c r="BY606" i="20"/>
  <c r="BY1793" i="19"/>
  <c r="G600" i="20"/>
  <c r="G1787" i="19"/>
  <c r="W600" i="20"/>
  <c r="W1787" i="19"/>
  <c r="AM600" i="20"/>
  <c r="AM1787" i="19"/>
  <c r="BC600" i="20"/>
  <c r="BC1787" i="19"/>
  <c r="BS600" i="20"/>
  <c r="BS1787" i="19"/>
  <c r="I601" i="20"/>
  <c r="I1788" i="19"/>
  <c r="Y601" i="20"/>
  <c r="Y1788" i="19"/>
  <c r="AO601" i="20"/>
  <c r="AO1788" i="19"/>
  <c r="BE601" i="20"/>
  <c r="BE1788" i="19"/>
  <c r="BU601" i="20"/>
  <c r="BU1788" i="19"/>
  <c r="K602" i="20"/>
  <c r="K1789" i="19"/>
  <c r="AA602" i="20"/>
  <c r="AA1789" i="19"/>
  <c r="AU602" i="20"/>
  <c r="AU1789" i="19"/>
  <c r="BX602" i="20"/>
  <c r="BX1789" i="19"/>
  <c r="AD603" i="20"/>
  <c r="AD1790" i="19"/>
  <c r="BJ603" i="20"/>
  <c r="BJ1790" i="19"/>
  <c r="P604" i="20"/>
  <c r="P1791" i="19"/>
  <c r="AX604" i="20"/>
  <c r="AX1791" i="19"/>
  <c r="AJ605" i="20"/>
  <c r="AJ1792" i="19"/>
  <c r="V606" i="20"/>
  <c r="V1793" i="19"/>
  <c r="AB607" i="20"/>
  <c r="AB1794" i="19"/>
  <c r="BZ608" i="20"/>
  <c r="BZ1795" i="19"/>
  <c r="AX610" i="20"/>
  <c r="AX1797" i="19"/>
  <c r="AG600" i="20"/>
  <c r="AG1787" i="19"/>
  <c r="AW600" i="20"/>
  <c r="AW1787" i="19"/>
  <c r="BM600" i="20"/>
  <c r="BM1787" i="19"/>
  <c r="CC600" i="20"/>
  <c r="CC1787" i="19"/>
  <c r="S601" i="20"/>
  <c r="S1788" i="19"/>
  <c r="AI601" i="20"/>
  <c r="AI1788" i="19"/>
  <c r="AY601" i="20"/>
  <c r="AY1788" i="19"/>
  <c r="BO601" i="20"/>
  <c r="BO1788" i="19"/>
  <c r="E602" i="20"/>
  <c r="E1789" i="19"/>
  <c r="U602" i="20"/>
  <c r="U1789" i="19"/>
  <c r="AM602" i="20"/>
  <c r="AM1789" i="19"/>
  <c r="BL602" i="20"/>
  <c r="BL1789" i="19"/>
  <c r="R603" i="20"/>
  <c r="R1790" i="19"/>
  <c r="AX603" i="20"/>
  <c r="AX1790" i="19"/>
  <c r="CD603" i="20"/>
  <c r="CD1790" i="19"/>
  <c r="AJ604" i="20"/>
  <c r="AJ1791" i="19"/>
  <c r="L605" i="20"/>
  <c r="L1792" i="19"/>
  <c r="BX605" i="20"/>
  <c r="BX1792" i="19"/>
  <c r="BM606" i="20"/>
  <c r="BM1793" i="19"/>
  <c r="AD608" i="20"/>
  <c r="AD1795" i="19"/>
  <c r="CB609" i="20"/>
  <c r="CB1796" i="19"/>
  <c r="AD600" i="20"/>
  <c r="AD1787" i="19"/>
  <c r="AT600" i="20"/>
  <c r="AT1787" i="19"/>
  <c r="BJ600" i="20"/>
  <c r="BJ1787" i="19"/>
  <c r="BZ600" i="20"/>
  <c r="BZ1787" i="19"/>
  <c r="P601" i="20"/>
  <c r="P1788" i="19"/>
  <c r="AF601" i="20"/>
  <c r="AF1788" i="19"/>
  <c r="AV601" i="20"/>
  <c r="AV1788" i="19"/>
  <c r="BL601" i="20"/>
  <c r="BL1788" i="19"/>
  <c r="CB601" i="20"/>
  <c r="CB1788" i="19"/>
  <c r="R602" i="20"/>
  <c r="R1789" i="19"/>
  <c r="AI602" i="20"/>
  <c r="AI1789" i="19"/>
  <c r="BE602" i="20"/>
  <c r="BE1789" i="19"/>
  <c r="K603" i="20"/>
  <c r="K1790" i="19"/>
  <c r="AQ603" i="20"/>
  <c r="AQ1790" i="19"/>
  <c r="BW603" i="20"/>
  <c r="BW1790" i="19"/>
  <c r="AC604" i="20"/>
  <c r="AC1791" i="19"/>
  <c r="BW604" i="20"/>
  <c r="BW1791" i="19"/>
  <c r="BI605" i="20"/>
  <c r="BI1792" i="19"/>
  <c r="AU606" i="20"/>
  <c r="AU1793" i="19"/>
  <c r="BZ607" i="20"/>
  <c r="BZ1794" i="19"/>
  <c r="AX609" i="20"/>
  <c r="AX1796" i="19"/>
  <c r="AH602" i="20"/>
  <c r="AH1789" i="19"/>
  <c r="AX602" i="20"/>
  <c r="AX1789" i="19"/>
  <c r="BN602" i="20"/>
  <c r="BN1789" i="19"/>
  <c r="CD602" i="20"/>
  <c r="CD1789" i="19"/>
  <c r="T603" i="20"/>
  <c r="T1790" i="19"/>
  <c r="AJ603" i="20"/>
  <c r="AJ1790" i="19"/>
  <c r="AZ603" i="20"/>
  <c r="AZ1790" i="19"/>
  <c r="BP603" i="20"/>
  <c r="BP1790" i="19"/>
  <c r="F604" i="20"/>
  <c r="F1791" i="19"/>
  <c r="V604" i="20"/>
  <c r="V1791" i="19"/>
  <c r="AL604" i="20"/>
  <c r="AL1791" i="19"/>
  <c r="BJ604" i="20"/>
  <c r="BJ1791" i="19"/>
  <c r="P605" i="20"/>
  <c r="P1792" i="19"/>
  <c r="AV605" i="20"/>
  <c r="AV1792" i="19"/>
  <c r="CB605" i="20"/>
  <c r="CB1792" i="19"/>
  <c r="AH606" i="20"/>
  <c r="AH1793" i="19"/>
  <c r="BR606" i="20"/>
  <c r="BR1793" i="19"/>
  <c r="AZ607" i="20"/>
  <c r="AZ1794" i="19"/>
  <c r="AL608" i="20"/>
  <c r="AL1795" i="19"/>
  <c r="X609" i="20"/>
  <c r="X1796" i="19"/>
  <c r="J610" i="20"/>
  <c r="J1797" i="19"/>
  <c r="BV610" i="20"/>
  <c r="BV1797" i="19"/>
  <c r="BO602" i="20"/>
  <c r="BO1789" i="19"/>
  <c r="E603" i="20"/>
  <c r="E1790" i="19"/>
  <c r="U603" i="20"/>
  <c r="U1790" i="19"/>
  <c r="AK603" i="20"/>
  <c r="AK1790" i="19"/>
  <c r="BA603" i="20"/>
  <c r="BA1790" i="19"/>
  <c r="BQ603" i="20"/>
  <c r="BQ1790" i="19"/>
  <c r="G604" i="20"/>
  <c r="G1791" i="19"/>
  <c r="W604" i="20"/>
  <c r="W1791" i="19"/>
  <c r="AM604" i="20"/>
  <c r="AM1791" i="19"/>
  <c r="BK604" i="20"/>
  <c r="BK1791" i="19"/>
  <c r="Q605" i="20"/>
  <c r="Q1792" i="19"/>
  <c r="AW605" i="20"/>
  <c r="AW1792" i="19"/>
  <c r="CC605" i="20"/>
  <c r="CC1792" i="19"/>
  <c r="AI606" i="20"/>
  <c r="AI1793" i="19"/>
  <c r="BT606" i="20"/>
  <c r="BT1793" i="19"/>
  <c r="BB607" i="20"/>
  <c r="BB1794" i="19"/>
  <c r="AN608" i="20"/>
  <c r="AN1795" i="19"/>
  <c r="Z609" i="20"/>
  <c r="Z1796" i="19"/>
  <c r="L610" i="20"/>
  <c r="L1797" i="19"/>
  <c r="BX610" i="20"/>
  <c r="BX1797" i="19"/>
  <c r="BD604" i="20"/>
  <c r="BD1791" i="19"/>
  <c r="BT604" i="20"/>
  <c r="BT1791" i="19"/>
  <c r="J605" i="20"/>
  <c r="J1792" i="19"/>
  <c r="Z605" i="20"/>
  <c r="Z1792" i="19"/>
  <c r="AP605" i="20"/>
  <c r="AP1792" i="19"/>
  <c r="BF605" i="20"/>
  <c r="BF1792" i="19"/>
  <c r="BV605" i="20"/>
  <c r="BV1792" i="19"/>
  <c r="L606" i="20"/>
  <c r="L1793" i="19"/>
  <c r="AB606" i="20"/>
  <c r="AB1793" i="19"/>
  <c r="AR606" i="20"/>
  <c r="AR1793" i="19"/>
  <c r="BJ606" i="20"/>
  <c r="BJ1793" i="19"/>
  <c r="H607" i="20"/>
  <c r="H1794" i="19"/>
  <c r="AN607" i="20"/>
  <c r="AN1794" i="19"/>
  <c r="BT607" i="20"/>
  <c r="BT1794" i="19"/>
  <c r="Z608" i="20"/>
  <c r="Z1795" i="19"/>
  <c r="BF608" i="20"/>
  <c r="BF1795" i="19"/>
  <c r="L609" i="20"/>
  <c r="L1796" i="19"/>
  <c r="AR609" i="20"/>
  <c r="AR1796" i="19"/>
  <c r="BX609" i="20"/>
  <c r="BX1796" i="19"/>
  <c r="AD610" i="20"/>
  <c r="AD1797" i="19"/>
  <c r="BJ610" i="20"/>
  <c r="BJ1797" i="19"/>
  <c r="BA604" i="20"/>
  <c r="BA1791" i="19"/>
  <c r="BQ604" i="20"/>
  <c r="BQ1791" i="19"/>
  <c r="G605" i="20"/>
  <c r="G1792" i="19"/>
  <c r="W605" i="20"/>
  <c r="W1792" i="19"/>
  <c r="AM605" i="20"/>
  <c r="AM1792" i="19"/>
  <c r="BC605" i="20"/>
  <c r="BC1792" i="19"/>
  <c r="BS605" i="20"/>
  <c r="BS1792" i="19"/>
  <c r="I606" i="20"/>
  <c r="I1793" i="19"/>
  <c r="Y606" i="20"/>
  <c r="Y1793" i="19"/>
  <c r="AO606" i="20"/>
  <c r="AO1793" i="19"/>
  <c r="BF606" i="20"/>
  <c r="BF1793" i="19"/>
  <c r="CB606" i="20"/>
  <c r="CB1793" i="19"/>
  <c r="AH607" i="20"/>
  <c r="AH1794" i="19"/>
  <c r="BN607" i="20"/>
  <c r="BN1794" i="19"/>
  <c r="T608" i="20"/>
  <c r="T1795" i="19"/>
  <c r="AZ608" i="20"/>
  <c r="AZ1795" i="19"/>
  <c r="F609" i="20"/>
  <c r="F1796" i="19"/>
  <c r="AL609" i="20"/>
  <c r="AL1796" i="19"/>
  <c r="BR609" i="20"/>
  <c r="BR1796" i="19"/>
  <c r="X610" i="20"/>
  <c r="X1797" i="19"/>
  <c r="BD610" i="20"/>
  <c r="BD1797" i="19"/>
  <c r="BC606" i="20"/>
  <c r="BC1793" i="19"/>
  <c r="BS606" i="20"/>
  <c r="BS1793" i="19"/>
  <c r="I607" i="20"/>
  <c r="I1794" i="19"/>
  <c r="Y607" i="20"/>
  <c r="Y1794" i="19"/>
  <c r="AO607" i="20"/>
  <c r="AO1794" i="19"/>
  <c r="BE607" i="20"/>
  <c r="BE1794" i="19"/>
  <c r="BU607" i="20"/>
  <c r="BU1794" i="19"/>
  <c r="K608" i="20"/>
  <c r="K1795" i="19"/>
  <c r="AA608" i="20"/>
  <c r="AA1795" i="19"/>
  <c r="AQ608" i="20"/>
  <c r="AQ1795" i="19"/>
  <c r="BG608" i="20"/>
  <c r="BG1795" i="19"/>
  <c r="BW608" i="20"/>
  <c r="BW1795" i="19"/>
  <c r="M609" i="20"/>
  <c r="M1796" i="19"/>
  <c r="AC609" i="20"/>
  <c r="AC1796" i="19"/>
  <c r="AS609" i="20"/>
  <c r="AS1796" i="19"/>
  <c r="BI609" i="20"/>
  <c r="BI1796" i="19"/>
  <c r="BY609" i="20"/>
  <c r="BY1796" i="19"/>
  <c r="O610" i="20"/>
  <c r="O1797" i="19"/>
  <c r="AE610" i="20"/>
  <c r="AE1797" i="19"/>
  <c r="AU610" i="20"/>
  <c r="AU1797" i="19"/>
  <c r="BK610" i="20"/>
  <c r="BK1797" i="19"/>
  <c r="CA610" i="20"/>
  <c r="CA1797" i="19"/>
  <c r="O607" i="20"/>
  <c r="O1794" i="19"/>
  <c r="AE607" i="20"/>
  <c r="AE1794" i="19"/>
  <c r="AU607" i="20"/>
  <c r="AU1794" i="19"/>
  <c r="BK607" i="20"/>
  <c r="BK1794" i="19"/>
  <c r="CA607" i="20"/>
  <c r="CA1794" i="19"/>
  <c r="Q608" i="20"/>
  <c r="Q1795" i="19"/>
  <c r="AG608" i="20"/>
  <c r="AG1795" i="19"/>
  <c r="AW608" i="20"/>
  <c r="AW1795" i="19"/>
  <c r="BM608" i="20"/>
  <c r="BM1795" i="19"/>
  <c r="CC608" i="20"/>
  <c r="CC1795" i="19"/>
  <c r="S609" i="20"/>
  <c r="S1796" i="19"/>
  <c r="AI609" i="20"/>
  <c r="AI1796" i="19"/>
  <c r="AY609" i="20"/>
  <c r="AY1796" i="19"/>
  <c r="BO609" i="20"/>
  <c r="BO1796" i="19"/>
  <c r="E610" i="20"/>
  <c r="E1797" i="19"/>
  <c r="U610" i="20"/>
  <c r="U1797" i="19"/>
  <c r="AK610" i="20"/>
  <c r="AK1797" i="19"/>
  <c r="BA610" i="20"/>
  <c r="BA1797" i="19"/>
  <c r="BQ610" i="20"/>
  <c r="BQ1797" i="19"/>
  <c r="E533" i="20"/>
  <c r="M1205" i="19"/>
  <c r="AC1205" i="19"/>
  <c r="AS1205" i="19"/>
  <c r="BI1205" i="19"/>
  <c r="BY1205" i="19"/>
  <c r="J1205" i="19"/>
  <c r="Z1205" i="19"/>
  <c r="AP1205" i="19"/>
  <c r="BF1205" i="19"/>
  <c r="BV1205" i="19"/>
  <c r="BX1723" i="19"/>
  <c r="L1723" i="19"/>
  <c r="Z1722" i="19"/>
  <c r="AN1721" i="19"/>
  <c r="BB1720" i="19"/>
  <c r="AI1720" i="19"/>
  <c r="BK1720" i="19"/>
  <c r="AP1721" i="19"/>
  <c r="BR1721" i="19"/>
  <c r="U1722" i="19"/>
  <c r="AW1722" i="19"/>
  <c r="AC1723" i="19"/>
  <c r="BE1723" i="19"/>
  <c r="G1724" i="19"/>
  <c r="AI1724" i="19"/>
  <c r="BD1724" i="19"/>
  <c r="U1725" i="19"/>
  <c r="AO1725" i="19"/>
  <c r="BE1725" i="19"/>
  <c r="BU1725" i="19"/>
  <c r="K1726" i="19"/>
  <c r="AA1726" i="19"/>
  <c r="AQ1726" i="19"/>
  <c r="BG1726" i="19"/>
  <c r="BW1726" i="19"/>
  <c r="M1727" i="19"/>
  <c r="AC1727" i="19"/>
  <c r="AS1727" i="19"/>
  <c r="BI1727" i="19"/>
  <c r="BY1727" i="19"/>
  <c r="O1728" i="19"/>
  <c r="AE1728" i="19"/>
  <c r="AU1728" i="19"/>
  <c r="BK1728" i="19"/>
  <c r="CA1728" i="19"/>
  <c r="Q1729" i="19"/>
  <c r="AG1729" i="19"/>
  <c r="AW1729" i="19"/>
  <c r="BM1729" i="19"/>
  <c r="CC1729" i="19"/>
  <c r="S1730" i="19"/>
  <c r="AI1730" i="19"/>
  <c r="AY1730" i="19"/>
  <c r="BO1730" i="19"/>
  <c r="G1720" i="19"/>
  <c r="AA538" i="20"/>
  <c r="AA1725" i="19"/>
  <c r="BU537" i="20"/>
  <c r="BU1724" i="19"/>
  <c r="BO538" i="20"/>
  <c r="BO1725" i="19"/>
  <c r="BE537" i="20"/>
  <c r="BE1724" i="19"/>
  <c r="BK538" i="20"/>
  <c r="BK1725" i="19"/>
  <c r="AK537" i="20"/>
  <c r="AK1724" i="19"/>
  <c r="W538" i="20"/>
  <c r="W1725" i="19"/>
  <c r="I539" i="20"/>
  <c r="I1726" i="19"/>
  <c r="E1228" i="20" l="1" a="1"/>
  <c r="BK1302" i="20" s="1"/>
  <c r="AT1293" i="20"/>
  <c r="X1290" i="20"/>
  <c r="AE1289" i="20"/>
  <c r="AD1287" i="20"/>
  <c r="H1284" i="20"/>
  <c r="AM1294" i="20"/>
  <c r="R1281" i="20"/>
  <c r="BS1281" i="20"/>
  <c r="BG1263" i="20"/>
  <c r="BF1272" i="20"/>
  <c r="CD1260" i="20"/>
  <c r="BM1303" i="20"/>
  <c r="O1302" i="20"/>
  <c r="X1305" i="20"/>
  <c r="AB1301" i="20"/>
  <c r="BD1299" i="20"/>
  <c r="BD1293" i="20"/>
  <c r="F1292" i="20"/>
  <c r="P1294" i="20"/>
  <c r="V1289" i="20"/>
  <c r="AX1287" i="20"/>
  <c r="I1287" i="20"/>
  <c r="AJ1287" i="20"/>
  <c r="BL1285" i="20"/>
  <c r="AB1286" i="20"/>
  <c r="AP1285" i="20"/>
  <c r="AL1283" i="20"/>
  <c r="AS1286" i="20"/>
  <c r="BY1284" i="20"/>
  <c r="AI1282" i="20"/>
  <c r="BY1279" i="20"/>
  <c r="AS1279" i="20"/>
  <c r="F1280" i="20"/>
  <c r="AZ1279" i="20"/>
  <c r="P1277" i="20"/>
  <c r="BK1285" i="20"/>
  <c r="AU1284" i="20"/>
  <c r="T1282" i="20"/>
  <c r="P1280" i="20"/>
  <c r="AD1279" i="20"/>
  <c r="R1273" i="20"/>
  <c r="BZ1271" i="20"/>
  <c r="AT1271" i="20"/>
  <c r="N1271" i="20"/>
  <c r="BV1269" i="20"/>
  <c r="AP1269" i="20"/>
  <c r="BD1268" i="20"/>
  <c r="F1267" i="20"/>
  <c r="AZ1266" i="20"/>
  <c r="BM1280" i="20"/>
  <c r="T1278" i="20"/>
  <c r="AH1277" i="20"/>
  <c r="CC1275" i="20"/>
  <c r="AW1275" i="20"/>
  <c r="Q1275" i="20"/>
  <c r="BY1273" i="20"/>
  <c r="BG1272" i="20"/>
  <c r="BU1271" i="20"/>
  <c r="CA1266" i="20"/>
  <c r="O1266" i="20"/>
  <c r="AC1265" i="20"/>
  <c r="AQ1264" i="20"/>
  <c r="K1264" i="20"/>
  <c r="BS1262" i="20"/>
  <c r="AM1262" i="20"/>
  <c r="I1280" i="20"/>
  <c r="BD1278" i="20"/>
  <c r="BY1272" i="20"/>
  <c r="BG1271" i="20"/>
  <c r="AA1271" i="20"/>
  <c r="AO1270" i="20"/>
  <c r="BC1269" i="20"/>
  <c r="BQ1268" i="20"/>
  <c r="AK1268" i="20"/>
  <c r="BM1266" i="20"/>
  <c r="AG1266" i="20"/>
  <c r="AR1273" i="20"/>
  <c r="BT1271" i="20"/>
  <c r="V1270" i="20"/>
  <c r="AB1265" i="20"/>
  <c r="BD1263" i="20"/>
  <c r="BQ1261" i="20"/>
  <c r="E1261" i="20"/>
  <c r="BM1259" i="20"/>
  <c r="AU1258" i="20"/>
  <c r="BB1272" i="20"/>
  <c r="CD1270" i="20"/>
  <c r="J1266" i="20"/>
  <c r="AL1264" i="20"/>
  <c r="BN1262" i="20"/>
  <c r="T1261" i="20"/>
  <c r="BN1260" i="20"/>
  <c r="CB1259" i="20"/>
  <c r="P1259" i="20"/>
  <c r="AD1258" i="20"/>
  <c r="AT1272" i="20"/>
  <c r="X1269" i="20"/>
  <c r="CB1265" i="20"/>
  <c r="AD1264" i="20"/>
  <c r="AX1261" i="20"/>
  <c r="R1261" i="20"/>
  <c r="BL1260" i="20"/>
  <c r="AT1259" i="20"/>
  <c r="N1259" i="20"/>
  <c r="AB1258" i="20"/>
  <c r="CB1252" i="20"/>
  <c r="AV1252" i="20"/>
  <c r="BJ1251" i="20"/>
  <c r="BX1250" i="20"/>
  <c r="L1250" i="20"/>
  <c r="BF1249" i="20"/>
  <c r="BV1268" i="20"/>
  <c r="AL1262" i="20"/>
  <c r="BE1260" i="20"/>
  <c r="BK1255" i="20"/>
  <c r="CB1249" i="20"/>
  <c r="AK1249" i="20"/>
  <c r="BZ1248" i="20"/>
  <c r="AT1248" i="20"/>
  <c r="N1248" i="20"/>
  <c r="BH1247" i="20"/>
  <c r="AB1247" i="20"/>
  <c r="BV1246" i="20"/>
  <c r="AP1246" i="20"/>
  <c r="J1246" i="20"/>
  <c r="T1243" i="20"/>
  <c r="BN1242" i="20"/>
  <c r="AH1242" i="20"/>
  <c r="CB1241" i="20"/>
  <c r="AV1241" i="20"/>
  <c r="P1241" i="20"/>
  <c r="BJ1240" i="20"/>
  <c r="AD1240" i="20"/>
  <c r="BX1239" i="20"/>
  <c r="AR1239" i="20"/>
  <c r="BI1256" i="20"/>
  <c r="W1255" i="20"/>
  <c r="BE1254" i="20"/>
  <c r="N1254" i="20"/>
  <c r="AW1253" i="20"/>
  <c r="G1253" i="20"/>
  <c r="AP1252" i="20"/>
  <c r="BY1251" i="20"/>
  <c r="AI1251" i="20"/>
  <c r="BR1250" i="20"/>
  <c r="AU1247" i="20"/>
  <c r="O1247" i="20"/>
  <c r="BI1246" i="20"/>
  <c r="AC1246" i="20"/>
  <c r="BW1245" i="20"/>
  <c r="AQ1245" i="20"/>
  <c r="K1245" i="20"/>
  <c r="BE1244" i="20"/>
  <c r="Y1244" i="20"/>
  <c r="BS1243" i="20"/>
  <c r="CC1240" i="20"/>
  <c r="AW1240" i="20"/>
  <c r="Q1240" i="20"/>
  <c r="BK1239" i="20"/>
  <c r="AE1239" i="20"/>
  <c r="BY1238" i="20"/>
  <c r="AS1238" i="20"/>
  <c r="M1238" i="20"/>
  <c r="BR1274" i="20"/>
  <c r="Z1268" i="20"/>
  <c r="AA1254" i="20"/>
  <c r="BK1253" i="20"/>
  <c r="T1253" i="20"/>
  <c r="BC1252" i="20"/>
  <c r="M1252" i="20"/>
  <c r="AV1251" i="20"/>
  <c r="E1251" i="20"/>
  <c r="AO1250" i="20"/>
  <c r="BX1249" i="20"/>
  <c r="AG1249" i="20"/>
  <c r="AM1246" i="20"/>
  <c r="G1246" i="20"/>
  <c r="BA1245" i="20"/>
  <c r="U1245" i="20"/>
  <c r="BO1244" i="20"/>
  <c r="AI1244" i="20"/>
  <c r="CC1243" i="20"/>
  <c r="AW1243" i="20"/>
  <c r="Q1243" i="20"/>
  <c r="BK1242" i="20"/>
  <c r="BU1239" i="20"/>
  <c r="AO1239" i="20"/>
  <c r="I1239" i="20"/>
  <c r="BF1233" i="20"/>
  <c r="L1234" i="20"/>
  <c r="AR1234" i="20"/>
  <c r="BX1234" i="20"/>
  <c r="AD1235" i="20"/>
  <c r="BJ1235" i="20"/>
  <c r="P1236" i="20"/>
  <c r="F1241" i="20"/>
  <c r="BD1242" i="20"/>
  <c r="AB1244" i="20"/>
  <c r="BZ1245" i="20"/>
  <c r="AX1247" i="20"/>
  <c r="X1249" i="20"/>
  <c r="AM1251" i="20"/>
  <c r="BA1253" i="20"/>
  <c r="BU1256" i="20"/>
  <c r="BR1266" i="20"/>
  <c r="BM1236" i="20"/>
  <c r="S1237" i="20"/>
  <c r="AY1237" i="20"/>
  <c r="H1238" i="20"/>
  <c r="BT1238" i="20"/>
  <c r="X1240" i="20"/>
  <c r="BV1241" i="20"/>
  <c r="AT1243" i="20"/>
  <c r="R1245" i="20"/>
  <c r="BP1246" i="20"/>
  <c r="BX1235" i="20"/>
  <c r="AD1236" i="20"/>
  <c r="BJ1236" i="20"/>
  <c r="P1237" i="20"/>
  <c r="AV1237" i="20"/>
  <c r="CB1237" i="20"/>
  <c r="BN1238" i="20"/>
  <c r="L1240" i="20"/>
  <c r="BJ1241" i="20"/>
  <c r="AH1243" i="20"/>
  <c r="BK1259" i="20"/>
  <c r="AC1280" i="20"/>
  <c r="AY1228" i="20"/>
  <c r="E1229" i="20"/>
  <c r="BA1229" i="20"/>
  <c r="W1230" i="20"/>
  <c r="BC1230" i="20"/>
  <c r="Y1231" i="20"/>
  <c r="BU1231" i="20"/>
  <c r="AA1232" i="20"/>
  <c r="BJ1247" i="20"/>
  <c r="AN1249" i="20"/>
  <c r="BC1251" i="20"/>
  <c r="BQ1253" i="20"/>
  <c r="AQ1257" i="20"/>
  <c r="AB1269" i="20"/>
  <c r="BU1236" i="20"/>
  <c r="AL1236" i="20"/>
  <c r="BD1237" i="20"/>
  <c r="AR1240" i="20"/>
  <c r="L1251" i="20"/>
  <c r="BJ1262" i="20"/>
  <c r="AP1234" i="20"/>
  <c r="AN1233" i="20"/>
  <c r="BM1228" i="20"/>
  <c r="E1230" i="20"/>
  <c r="BA1230" i="20"/>
  <c r="BE1305" i="20"/>
  <c r="AM1304" i="20"/>
  <c r="AK1303" i="20"/>
  <c r="AP1302" i="20"/>
  <c r="AC1301" i="20"/>
  <c r="AA1300" i="20"/>
  <c r="AL1305" i="20"/>
  <c r="AV1302" i="20"/>
  <c r="P1301" i="20"/>
  <c r="AD1300" i="20"/>
  <c r="AB1305" i="20"/>
  <c r="AQ1301" i="20"/>
  <c r="AQ1299" i="20"/>
  <c r="BM1297" i="20"/>
  <c r="AZ1296" i="20"/>
  <c r="BN1295" i="20"/>
  <c r="N1301" i="20"/>
  <c r="AR1297" i="20"/>
  <c r="AM1296" i="20"/>
  <c r="AK1295" i="20"/>
  <c r="AZ1300" i="20"/>
  <c r="AZ1297" i="20"/>
  <c r="M1296" i="20"/>
  <c r="BP1289" i="20"/>
  <c r="CD1288" i="20"/>
  <c r="BL1287" i="20"/>
  <c r="P1297" i="20"/>
  <c r="AJ1294" i="20"/>
  <c r="AH1293" i="20"/>
  <c r="AF1292" i="20"/>
  <c r="N1291" i="20"/>
  <c r="BF1289" i="20"/>
  <c r="AN1288" i="20"/>
  <c r="E1300" i="20"/>
  <c r="CA1293" i="20"/>
  <c r="BW1291" i="20"/>
  <c r="G1289" i="20"/>
  <c r="BR1286" i="20"/>
  <c r="F1286" i="20"/>
  <c r="BN1284" i="20"/>
  <c r="CB1283" i="20"/>
  <c r="AH1296" i="20"/>
  <c r="AI1293" i="20"/>
  <c r="BI1286" i="20"/>
  <c r="I1283" i="20"/>
  <c r="G1282" i="20"/>
  <c r="E1281" i="20"/>
  <c r="CC1279" i="20"/>
  <c r="Q1279" i="20"/>
  <c r="BY1277" i="20"/>
  <c r="BS1294" i="20"/>
  <c r="Y1286" i="20"/>
  <c r="AW1283" i="20"/>
  <c r="CA1285" i="20"/>
  <c r="J1283" i="20"/>
  <c r="H1282" i="20"/>
  <c r="F1281" i="20"/>
  <c r="CD1279" i="20"/>
  <c r="R1279" i="20"/>
  <c r="I1282" i="20"/>
  <c r="E1278" i="20"/>
  <c r="AB1276" i="20"/>
  <c r="J1275" i="20"/>
  <c r="BF1267" i="20"/>
  <c r="AN1266" i="20"/>
  <c r="AL1265" i="20"/>
  <c r="AJ1264" i="20"/>
  <c r="R1263" i="20"/>
  <c r="BO1285" i="20"/>
  <c r="AE1279" i="20"/>
  <c r="J1277" i="20"/>
  <c r="BQ1275" i="20"/>
  <c r="AY1274" i="20"/>
  <c r="BO1266" i="20"/>
  <c r="BM1265" i="20"/>
  <c r="BK1264" i="20"/>
  <c r="AS1263" i="20"/>
  <c r="AQ1262" i="20"/>
  <c r="BW1281" i="20"/>
  <c r="AT1277" i="20"/>
  <c r="I1276" i="20"/>
  <c r="AK1274" i="20"/>
  <c r="S1273" i="20"/>
  <c r="AK1266" i="20"/>
  <c r="AI1265" i="20"/>
  <c r="AG1264" i="20"/>
  <c r="O1263" i="20"/>
  <c r="AU1281" i="20"/>
  <c r="AT1274" i="20"/>
  <c r="AZ1269" i="20"/>
  <c r="CB1267" i="20"/>
  <c r="BT1263" i="20"/>
  <c r="BE1261" i="20"/>
  <c r="AB1275" i="20"/>
  <c r="AV1269" i="20"/>
  <c r="BB1264" i="20"/>
  <c r="BT1261" i="20"/>
  <c r="BR1260" i="20"/>
  <c r="AZ1259" i="20"/>
  <c r="AX1258" i="20"/>
  <c r="BL1257" i="20"/>
  <c r="BJ1256" i="20"/>
  <c r="BH1255" i="20"/>
  <c r="AH1259" i="20"/>
  <c r="AF1258" i="20"/>
  <c r="AT1257" i="20"/>
  <c r="AB1256" i="20"/>
  <c r="Z1255" i="20"/>
  <c r="AN1254" i="20"/>
  <c r="AL1253" i="20"/>
  <c r="T1252" i="20"/>
  <c r="AH1251" i="20"/>
  <c r="AF1250" i="20"/>
  <c r="AC1250" i="20"/>
  <c r="BN1248" i="20"/>
  <c r="CB1247" i="20"/>
  <c r="BJ1246" i="20"/>
  <c r="BH1245" i="20"/>
  <c r="BV1244" i="20"/>
  <c r="BT1243" i="20"/>
  <c r="BR1242" i="20"/>
  <c r="BP1241" i="20"/>
  <c r="BN1240" i="20"/>
  <c r="AG1250" i="20"/>
  <c r="G1249" i="20"/>
  <c r="BO1247" i="20"/>
  <c r="CC1246" i="20"/>
  <c r="CA1245" i="20"/>
  <c r="O1245" i="20"/>
  <c r="BI1244" i="20"/>
  <c r="AC1244" i="20"/>
  <c r="BW1243" i="20"/>
  <c r="AQ1243" i="20"/>
  <c r="AI1239" i="20"/>
  <c r="AG1238" i="20"/>
  <c r="AH1272" i="20"/>
  <c r="BW1259" i="20"/>
  <c r="BA1256" i="20"/>
  <c r="K1254" i="20"/>
  <c r="BI1252" i="20"/>
  <c r="AF1251" i="20"/>
  <c r="CC1249" i="20"/>
  <c r="BK1248" i="20"/>
  <c r="BM1241" i="20"/>
  <c r="BK1240" i="20"/>
  <c r="BY1239" i="20"/>
  <c r="F1233" i="20"/>
  <c r="BD1234" i="20"/>
  <c r="BF1235" i="20"/>
  <c r="AR1236" i="20"/>
  <c r="BZ1237" i="20"/>
  <c r="BP1240" i="20"/>
  <c r="BJ1245" i="20"/>
  <c r="BT1240" i="20"/>
  <c r="CB1244" i="20"/>
  <c r="O1250" i="20"/>
  <c r="Y1256" i="20"/>
  <c r="J1236" i="20"/>
  <c r="AB1237" i="20"/>
  <c r="L1239" i="20"/>
  <c r="R1243" i="20"/>
  <c r="Z1247" i="20"/>
  <c r="U1253" i="20"/>
  <c r="AT1247" i="20"/>
  <c r="BC1254" i="20"/>
  <c r="BS1233" i="20"/>
  <c r="AU1233" i="20"/>
  <c r="AI1233" i="20"/>
  <c r="V1274" i="20"/>
  <c r="BE1228" i="20"/>
  <c r="K1229" i="20"/>
  <c r="BW1229" i="20"/>
  <c r="BI1230" i="20"/>
  <c r="BY1303" i="20"/>
  <c r="AS1303" i="20"/>
  <c r="M1303" i="20"/>
  <c r="BG1302" i="20"/>
  <c r="AA1302" i="20"/>
  <c r="BW1305" i="20"/>
  <c r="AQ1305" i="20"/>
  <c r="K1305" i="20"/>
  <c r="BE1304" i="20"/>
  <c r="Y1304" i="20"/>
  <c r="AV1305" i="20"/>
  <c r="BJ1304" i="20"/>
  <c r="BX1303" i="20"/>
  <c r="L1303" i="20"/>
  <c r="Z1302" i="20"/>
  <c r="BA1301" i="20"/>
  <c r="U1301" i="20"/>
  <c r="BO1300" i="20"/>
  <c r="AI1300" i="20"/>
  <c r="CC1299" i="20"/>
  <c r="AN1301" i="20"/>
  <c r="H1301" i="20"/>
  <c r="BB1300" i="20"/>
  <c r="V1300" i="20"/>
  <c r="BP1299" i="20"/>
  <c r="BH1305" i="20"/>
  <c r="J1304" i="20"/>
  <c r="AL1302" i="20"/>
  <c r="AA1301" i="20"/>
  <c r="AO1300" i="20"/>
  <c r="H1304" i="20"/>
  <c r="AJ1302" i="20"/>
  <c r="Z1301" i="20"/>
  <c r="AN1300" i="20"/>
  <c r="BB1299" i="20"/>
  <c r="R1299" i="20"/>
  <c r="BL1298" i="20"/>
  <c r="AF1298" i="20"/>
  <c r="BZ1297" i="20"/>
  <c r="AT1297" i="20"/>
  <c r="BX1296" i="20"/>
  <c r="AR1296" i="20"/>
  <c r="L1296" i="20"/>
  <c r="BF1295" i="20"/>
  <c r="Z1295" i="20"/>
  <c r="BX1302" i="20"/>
  <c r="BH1300" i="20"/>
  <c r="AB1299" i="20"/>
  <c r="AP1298" i="20"/>
  <c r="BD1297" i="20"/>
  <c r="BX1301" i="20"/>
  <c r="T1300" i="20"/>
  <c r="H1299" i="20"/>
  <c r="V1298" i="20"/>
  <c r="AO1297" i="20"/>
  <c r="G1297" i="20"/>
  <c r="BA1296" i="20"/>
  <c r="U1296" i="20"/>
  <c r="BO1295" i="20"/>
  <c r="AI1295" i="20"/>
  <c r="BP1293" i="20"/>
  <c r="AJ1293" i="20"/>
  <c r="CD1292" i="20"/>
  <c r="AX1292" i="20"/>
  <c r="R1292" i="20"/>
  <c r="BL1291" i="20"/>
  <c r="AF1291" i="20"/>
  <c r="BZ1290" i="20"/>
  <c r="AT1290" i="20"/>
  <c r="N1290" i="20"/>
  <c r="Y1299" i="20"/>
  <c r="BJ1296" i="20"/>
  <c r="R1295" i="20"/>
  <c r="BH1294" i="20"/>
  <c r="AB1294" i="20"/>
  <c r="BV1293" i="20"/>
  <c r="AP1293" i="20"/>
  <c r="J1293" i="20"/>
  <c r="BD1292" i="20"/>
  <c r="X1292" i="20"/>
  <c r="AH1289" i="20"/>
  <c r="CB1288" i="20"/>
  <c r="AV1288" i="20"/>
  <c r="P1288" i="20"/>
  <c r="BJ1287" i="20"/>
  <c r="Q1299" i="20"/>
  <c r="Q1295" i="20"/>
  <c r="AA1294" i="20"/>
  <c r="AO1293" i="20"/>
  <c r="BC1292" i="20"/>
  <c r="U1287" i="20"/>
  <c r="BO1286" i="20"/>
  <c r="AI1286" i="20"/>
  <c r="CC1285" i="20"/>
  <c r="AW1285" i="20"/>
  <c r="Q1285" i="20"/>
  <c r="O1298" i="20"/>
  <c r="CD1294" i="20"/>
  <c r="Q1294" i="20"/>
  <c r="AE1293" i="20"/>
  <c r="AY1287" i="20"/>
  <c r="P1287" i="20"/>
  <c r="BJ1286" i="20"/>
  <c r="AD1286" i="20"/>
  <c r="BX1285" i="20"/>
  <c r="AR1285" i="20"/>
  <c r="L1285" i="20"/>
  <c r="BF1284" i="20"/>
  <c r="Z1284" i="20"/>
  <c r="BT1283" i="20"/>
  <c r="CA1291" i="20"/>
  <c r="O1291" i="20"/>
  <c r="AC1290" i="20"/>
  <c r="AQ1289" i="20"/>
  <c r="BE1288" i="20"/>
  <c r="BS1287" i="20"/>
  <c r="Z1287" i="20"/>
  <c r="BT1286" i="20"/>
  <c r="AN1286" i="20"/>
  <c r="H1286" i="20"/>
  <c r="R1283" i="20"/>
  <c r="AC1293" i="20"/>
  <c r="G1290" i="20"/>
  <c r="O1287" i="20"/>
  <c r="AQ1285" i="20"/>
  <c r="AK1284" i="20"/>
  <c r="AY1283" i="20"/>
  <c r="CA1282" i="20"/>
  <c r="AU1282" i="20"/>
  <c r="O1282" i="20"/>
  <c r="Y1279" i="20"/>
  <c r="BS1278" i="20"/>
  <c r="AM1278" i="20"/>
  <c r="G1278" i="20"/>
  <c r="BA1277" i="20"/>
  <c r="U1277" i="20"/>
  <c r="G1294" i="20"/>
  <c r="BK1290" i="20"/>
  <c r="AQ1287" i="20"/>
  <c r="BS1285" i="20"/>
  <c r="AJ1281" i="20"/>
  <c r="CD1280" i="20"/>
  <c r="AX1280" i="20"/>
  <c r="R1280" i="20"/>
  <c r="BL1279" i="20"/>
  <c r="AF1279" i="20"/>
  <c r="BZ1278" i="20"/>
  <c r="AT1278" i="20"/>
  <c r="N1278" i="20"/>
  <c r="BH1277" i="20"/>
  <c r="G1284" i="20"/>
  <c r="U1283" i="20"/>
  <c r="BL1282" i="20"/>
  <c r="AF1282" i="20"/>
  <c r="BZ1281" i="20"/>
  <c r="AT1281" i="20"/>
  <c r="N1281" i="20"/>
  <c r="BH1280" i="20"/>
  <c r="AB1280" i="20"/>
  <c r="BV1279" i="20"/>
  <c r="BA1278" i="20"/>
  <c r="BO1277" i="20"/>
  <c r="F1277" i="20"/>
  <c r="AZ1276" i="20"/>
  <c r="T1276" i="20"/>
  <c r="BN1275" i="20"/>
  <c r="AH1275" i="20"/>
  <c r="CB1274" i="20"/>
  <c r="AV1274" i="20"/>
  <c r="P1274" i="20"/>
  <c r="Z1271" i="20"/>
  <c r="BT1270" i="20"/>
  <c r="AN1270" i="20"/>
  <c r="H1270" i="20"/>
  <c r="BB1269" i="20"/>
  <c r="V1269" i="20"/>
  <c r="BP1268" i="20"/>
  <c r="AJ1268" i="20"/>
  <c r="CD1267" i="20"/>
  <c r="AX1267" i="20"/>
  <c r="BH1264" i="20"/>
  <c r="AB1264" i="20"/>
  <c r="BV1263" i="20"/>
  <c r="AP1263" i="20"/>
  <c r="J1263" i="20"/>
  <c r="BD1262" i="20"/>
  <c r="AM1287" i="20"/>
  <c r="G1283" i="20"/>
  <c r="AI1281" i="20"/>
  <c r="BK1279" i="20"/>
  <c r="AC1275" i="20"/>
  <c r="BW1274" i="20"/>
  <c r="AQ1274" i="20"/>
  <c r="K1274" i="20"/>
  <c r="BE1273" i="20"/>
  <c r="Y1273" i="20"/>
  <c r="BS1272" i="20"/>
  <c r="AM1272" i="20"/>
  <c r="G1272" i="20"/>
  <c r="BA1271" i="20"/>
  <c r="BK1268" i="20"/>
  <c r="AE1268" i="20"/>
  <c r="BY1267" i="20"/>
  <c r="AS1267" i="20"/>
  <c r="M1267" i="20"/>
  <c r="BG1266" i="20"/>
  <c r="AA1266" i="20"/>
  <c r="BU1265" i="20"/>
  <c r="AO1265" i="20"/>
  <c r="I1265" i="20"/>
  <c r="BK1294" i="20"/>
  <c r="BM1284" i="20"/>
  <c r="AC1282" i="20"/>
  <c r="BE1280" i="20"/>
  <c r="G1279" i="20"/>
  <c r="P1278" i="20"/>
  <c r="AD1277" i="20"/>
  <c r="BM1276" i="20"/>
  <c r="AG1276" i="20"/>
  <c r="CA1275" i="20"/>
  <c r="K1273" i="20"/>
  <c r="BE1272" i="20"/>
  <c r="Y1272" i="20"/>
  <c r="BS1271" i="20"/>
  <c r="AM1271" i="20"/>
  <c r="G1271" i="20"/>
  <c r="BA1270" i="20"/>
  <c r="U1270" i="20"/>
  <c r="BO1269" i="20"/>
  <c r="AI1269" i="20"/>
  <c r="AS1266" i="20"/>
  <c r="M1266" i="20"/>
  <c r="BG1265" i="20"/>
  <c r="AA1265" i="20"/>
  <c r="BU1264" i="20"/>
  <c r="AO1264" i="20"/>
  <c r="I1264" i="20"/>
  <c r="BC1263" i="20"/>
  <c r="W1263" i="20"/>
  <c r="BQ1262" i="20"/>
  <c r="BR1270" i="20"/>
  <c r="T1269" i="20"/>
  <c r="AV1267" i="20"/>
  <c r="BX1265" i="20"/>
  <c r="Z1264" i="20"/>
  <c r="BB1262" i="20"/>
  <c r="CC1261" i="20"/>
  <c r="AW1261" i="20"/>
  <c r="Q1261" i="20"/>
  <c r="BK1260" i="20"/>
  <c r="BU1257" i="20"/>
  <c r="AO1257" i="20"/>
  <c r="I1257" i="20"/>
  <c r="BC1256" i="20"/>
  <c r="W1256" i="20"/>
  <c r="BQ1255" i="20"/>
  <c r="AK1255" i="20"/>
  <c r="BG1279" i="20"/>
  <c r="AT1276" i="20"/>
  <c r="BV1274" i="20"/>
  <c r="AJ1263" i="20"/>
  <c r="R1262" i="20"/>
  <c r="BL1261" i="20"/>
  <c r="AF1261" i="20"/>
  <c r="BZ1260" i="20"/>
  <c r="AT1260" i="20"/>
  <c r="N1260" i="20"/>
  <c r="BH1259" i="20"/>
  <c r="AB1259" i="20"/>
  <c r="BV1258" i="20"/>
  <c r="F1256" i="20"/>
  <c r="AZ1255" i="20"/>
  <c r="T1255" i="20"/>
  <c r="AA1279" i="20"/>
  <c r="AL1276" i="20"/>
  <c r="BN1274" i="20"/>
  <c r="P1273" i="20"/>
  <c r="AR1271" i="20"/>
  <c r="BT1269" i="20"/>
  <c r="V1268" i="20"/>
  <c r="BX1260" i="20"/>
  <c r="AR1260" i="20"/>
  <c r="L1260" i="20"/>
  <c r="BF1259" i="20"/>
  <c r="Z1259" i="20"/>
  <c r="BT1258" i="20"/>
  <c r="AN1258" i="20"/>
  <c r="H1258" i="20"/>
  <c r="BB1257" i="20"/>
  <c r="V1257" i="20"/>
  <c r="AF1254" i="20"/>
  <c r="BZ1253" i="20"/>
  <c r="AT1253" i="20"/>
  <c r="N1253" i="20"/>
  <c r="BH1252" i="20"/>
  <c r="AB1252" i="20"/>
  <c r="BV1251" i="20"/>
  <c r="AP1251" i="20"/>
  <c r="J1251" i="20"/>
  <c r="BD1250" i="20"/>
  <c r="AA1261" i="20"/>
  <c r="BC1259" i="20"/>
  <c r="E1258" i="20"/>
  <c r="AG1256" i="20"/>
  <c r="L1255" i="20"/>
  <c r="AU1254" i="20"/>
  <c r="E1254" i="20"/>
  <c r="AN1253" i="20"/>
  <c r="BW1252" i="20"/>
  <c r="AG1252" i="20"/>
  <c r="E1259" i="20"/>
  <c r="CC1257" i="20"/>
  <c r="CA1256" i="20"/>
  <c r="BY1255" i="20"/>
  <c r="AO1278" i="20"/>
  <c r="F1272" i="20"/>
  <c r="L1267" i="20"/>
  <c r="CD1262" i="20"/>
  <c r="X1261" i="20"/>
  <c r="V1260" i="20"/>
  <c r="Z1270" i="20"/>
  <c r="AF1265" i="20"/>
  <c r="H1262" i="20"/>
  <c r="F1261" i="20"/>
  <c r="CD1259" i="20"/>
  <c r="BL1258" i="20"/>
  <c r="BZ1257" i="20"/>
  <c r="BX1256" i="20"/>
  <c r="BV1255" i="20"/>
  <c r="BT1254" i="20"/>
  <c r="I1260" i="20"/>
  <c r="CA1255" i="20"/>
  <c r="O1254" i="20"/>
  <c r="AQ1252" i="20"/>
  <c r="BS1250" i="20"/>
  <c r="AQ1249" i="20"/>
  <c r="R1248" i="20"/>
  <c r="AF1247" i="20"/>
  <c r="AD1246" i="20"/>
  <c r="AB1245" i="20"/>
  <c r="BS1261" i="20"/>
  <c r="BK1257" i="20"/>
  <c r="S1254" i="20"/>
  <c r="BQ1252" i="20"/>
  <c r="S1251" i="20"/>
  <c r="AU1249" i="20"/>
  <c r="AK1248" i="20"/>
  <c r="AI1247" i="20"/>
  <c r="AW1246" i="20"/>
  <c r="AE1245" i="20"/>
  <c r="AO1242" i="20"/>
  <c r="I1242" i="20"/>
  <c r="AM1241" i="20"/>
  <c r="BQ1240" i="20"/>
  <c r="BO1239" i="20"/>
  <c r="CC1238" i="20"/>
  <c r="BM1282" i="20"/>
  <c r="AT1262" i="20"/>
  <c r="Y1258" i="20"/>
  <c r="BW1254" i="20"/>
  <c r="AQ1246" i="20"/>
  <c r="Y1245" i="20"/>
  <c r="W1244" i="20"/>
  <c r="U1243" i="20"/>
  <c r="S1242" i="20"/>
  <c r="AG1241" i="20"/>
  <c r="AE1240" i="20"/>
  <c r="M1239" i="20"/>
  <c r="H1234" i="20"/>
  <c r="J1235" i="20"/>
  <c r="AV1263" i="20"/>
  <c r="K1235" i="20"/>
  <c r="M1236" i="20"/>
  <c r="O1237" i="20"/>
  <c r="BL1238" i="20"/>
  <c r="AR1242" i="20"/>
  <c r="AL1247" i="20"/>
  <c r="AD1252" i="20"/>
  <c r="AH1264" i="20"/>
  <c r="BF1236" i="20"/>
  <c r="AG1229" i="20"/>
  <c r="S1230" i="20"/>
  <c r="BO1230" i="20"/>
  <c r="AD1239" i="20"/>
  <c r="X1244" i="20"/>
  <c r="Z1250" i="20"/>
  <c r="F1266" i="20"/>
  <c r="G1233" i="20"/>
  <c r="BW1233" i="20"/>
  <c r="BG1233" i="20"/>
  <c r="Q1232" i="20"/>
  <c r="BM1305" i="20"/>
  <c r="AG1305" i="20"/>
  <c r="CA1304" i="20"/>
  <c r="AU1304" i="20"/>
  <c r="O1304" i="20"/>
  <c r="BI1303" i="20"/>
  <c r="AC1303" i="20"/>
  <c r="BW1302" i="20"/>
  <c r="AQ1302" i="20"/>
  <c r="BC1303" i="20"/>
  <c r="W1303" i="20"/>
  <c r="BQ1302" i="20"/>
  <c r="AK1302" i="20"/>
  <c r="E1302" i="20"/>
  <c r="CB1305" i="20"/>
  <c r="P1305" i="20"/>
  <c r="AD1304" i="20"/>
  <c r="AR1303" i="20"/>
  <c r="BF1302" i="20"/>
  <c r="BB1305" i="20"/>
  <c r="BP1304" i="20"/>
  <c r="CD1303" i="20"/>
  <c r="R1303" i="20"/>
  <c r="AF1302" i="20"/>
  <c r="BE1301" i="20"/>
  <c r="X1301" i="20"/>
  <c r="BR1300" i="20"/>
  <c r="AL1300" i="20"/>
  <c r="F1300" i="20"/>
  <c r="AI1299" i="20"/>
  <c r="CC1298" i="20"/>
  <c r="AW1298" i="20"/>
  <c r="Q1298" i="20"/>
  <c r="BK1297" i="20"/>
  <c r="BT1304" i="20"/>
  <c r="V1303" i="20"/>
  <c r="BH1301" i="20"/>
  <c r="BT1300" i="20"/>
  <c r="H1300" i="20"/>
  <c r="AT1302" i="20"/>
  <c r="AS1300" i="20"/>
  <c r="U1299" i="20"/>
  <c r="AI1298" i="20"/>
  <c r="AY1297" i="20"/>
  <c r="N1297" i="20"/>
  <c r="BH1296" i="20"/>
  <c r="AB1296" i="20"/>
  <c r="BV1295" i="20"/>
  <c r="AP1295" i="20"/>
  <c r="CA1296" i="20"/>
  <c r="AU1296" i="20"/>
  <c r="O1296" i="20"/>
  <c r="BI1295" i="20"/>
  <c r="AC1295" i="20"/>
  <c r="AT1303" i="20"/>
  <c r="F1301" i="20"/>
  <c r="AN1299" i="20"/>
  <c r="BB1298" i="20"/>
  <c r="BP1297" i="20"/>
  <c r="G1301" i="20"/>
  <c r="X1297" i="20"/>
  <c r="AZ1295" i="20"/>
  <c r="BR1294" i="20"/>
  <c r="AL1294" i="20"/>
  <c r="F1294" i="20"/>
  <c r="AZ1293" i="20"/>
  <c r="T1293" i="20"/>
  <c r="BN1292" i="20"/>
  <c r="AH1292" i="20"/>
  <c r="AR1289" i="20"/>
  <c r="L1289" i="20"/>
  <c r="BF1288" i="20"/>
  <c r="Z1288" i="20"/>
  <c r="BT1287" i="20"/>
  <c r="BJ1302" i="20"/>
  <c r="BA1297" i="20"/>
  <c r="BX1295" i="20"/>
  <c r="BX1294" i="20"/>
  <c r="AR1294" i="20"/>
  <c r="BB1291" i="20"/>
  <c r="V1291" i="20"/>
  <c r="BP1290" i="20"/>
  <c r="AJ1290" i="20"/>
  <c r="CD1289" i="20"/>
  <c r="AX1289" i="20"/>
  <c r="R1289" i="20"/>
  <c r="BL1288" i="20"/>
  <c r="AF1288" i="20"/>
  <c r="BZ1287" i="20"/>
  <c r="AK1291" i="20"/>
  <c r="AY1290" i="20"/>
  <c r="BM1289" i="20"/>
  <c r="CA1288" i="20"/>
  <c r="O1288" i="20"/>
  <c r="AK1287" i="20"/>
  <c r="E1287" i="20"/>
  <c r="AY1286" i="20"/>
  <c r="S1286" i="20"/>
  <c r="BM1285" i="20"/>
  <c r="M1292" i="20"/>
  <c r="AA1291" i="20"/>
  <c r="AO1290" i="20"/>
  <c r="BC1289" i="20"/>
  <c r="BQ1288" i="20"/>
  <c r="E1288" i="20"/>
  <c r="AF1287" i="20"/>
  <c r="BZ1286" i="20"/>
  <c r="AT1286" i="20"/>
  <c r="N1286" i="20"/>
  <c r="X1283" i="20"/>
  <c r="T1297" i="20"/>
  <c r="BQ1294" i="20"/>
  <c r="E1294" i="20"/>
  <c r="S1293" i="20"/>
  <c r="AG1292" i="20"/>
  <c r="AU1291" i="20"/>
  <c r="BI1290" i="20"/>
  <c r="BW1289" i="20"/>
  <c r="K1289" i="20"/>
  <c r="AL1285" i="20"/>
  <c r="F1285" i="20"/>
  <c r="AZ1284" i="20"/>
  <c r="T1284" i="20"/>
  <c r="BN1283" i="20"/>
  <c r="AH1283" i="20"/>
  <c r="CA1294" i="20"/>
  <c r="BE1291" i="20"/>
  <c r="AI1288" i="20"/>
  <c r="AC1286" i="20"/>
  <c r="AS1281" i="20"/>
  <c r="M1281" i="20"/>
  <c r="BG1280" i="20"/>
  <c r="AA1280" i="20"/>
  <c r="BU1279" i="20"/>
  <c r="AO1279" i="20"/>
  <c r="I1279" i="20"/>
  <c r="BC1278" i="20"/>
  <c r="W1278" i="20"/>
  <c r="BQ1277" i="20"/>
  <c r="S1284" i="20"/>
  <c r="AG1283" i="20"/>
  <c r="BR1282" i="20"/>
  <c r="AL1282" i="20"/>
  <c r="F1282" i="20"/>
  <c r="AZ1281" i="20"/>
  <c r="T1281" i="20"/>
  <c r="BN1280" i="20"/>
  <c r="AH1280" i="20"/>
  <c r="CB1279" i="20"/>
  <c r="L1277" i="20"/>
  <c r="AK1293" i="20"/>
  <c r="O1290" i="20"/>
  <c r="S1287" i="20"/>
  <c r="AU1285" i="20"/>
  <c r="AM1284" i="20"/>
  <c r="BA1283" i="20"/>
  <c r="CB1282" i="20"/>
  <c r="AV1282" i="20"/>
  <c r="P1282" i="20"/>
  <c r="Z1279" i="20"/>
  <c r="AY1299" i="20"/>
  <c r="S1285" i="20"/>
  <c r="AO1282" i="20"/>
  <c r="BQ1280" i="20"/>
  <c r="S1279" i="20"/>
  <c r="U1278" i="20"/>
  <c r="AI1277" i="20"/>
  <c r="BP1276" i="20"/>
  <c r="AJ1276" i="20"/>
  <c r="AT1273" i="20"/>
  <c r="N1273" i="20"/>
  <c r="BH1272" i="20"/>
  <c r="AB1272" i="20"/>
  <c r="BV1271" i="20"/>
  <c r="AP1271" i="20"/>
  <c r="J1271" i="20"/>
  <c r="BD1270" i="20"/>
  <c r="X1270" i="20"/>
  <c r="BR1269" i="20"/>
  <c r="CB1266" i="20"/>
  <c r="AV1266" i="20"/>
  <c r="P1266" i="20"/>
  <c r="BJ1265" i="20"/>
  <c r="AD1265" i="20"/>
  <c r="BX1264" i="20"/>
  <c r="AR1264" i="20"/>
  <c r="L1264" i="20"/>
  <c r="BF1263" i="20"/>
  <c r="Z1263" i="20"/>
  <c r="L1278" i="20"/>
  <c r="Z1277" i="20"/>
  <c r="BK1276" i="20"/>
  <c r="AE1276" i="20"/>
  <c r="BY1275" i="20"/>
  <c r="AS1275" i="20"/>
  <c r="M1275" i="20"/>
  <c r="BG1274" i="20"/>
  <c r="AA1274" i="20"/>
  <c r="BU1273" i="20"/>
  <c r="E1271" i="20"/>
  <c r="AY1270" i="20"/>
  <c r="S1270" i="20"/>
  <c r="BM1269" i="20"/>
  <c r="AG1269" i="20"/>
  <c r="CA1268" i="20"/>
  <c r="AU1268" i="20"/>
  <c r="O1268" i="20"/>
  <c r="BI1267" i="20"/>
  <c r="AC1267" i="20"/>
  <c r="AM1264" i="20"/>
  <c r="G1264" i="20"/>
  <c r="BA1263" i="20"/>
  <c r="U1263" i="20"/>
  <c r="BO1262" i="20"/>
  <c r="AI1262" i="20"/>
  <c r="S1288" i="20"/>
  <c r="O1283" i="20"/>
  <c r="AQ1281" i="20"/>
  <c r="BS1279" i="20"/>
  <c r="AE1275" i="20"/>
  <c r="BY1274" i="20"/>
  <c r="AS1274" i="20"/>
  <c r="M1274" i="20"/>
  <c r="BG1273" i="20"/>
  <c r="AA1273" i="20"/>
  <c r="BU1272" i="20"/>
  <c r="AO1272" i="20"/>
  <c r="I1272" i="20"/>
  <c r="BC1271" i="20"/>
  <c r="BM1268" i="20"/>
  <c r="AG1268" i="20"/>
  <c r="CA1267" i="20"/>
  <c r="AU1267" i="20"/>
  <c r="O1267" i="20"/>
  <c r="BI1266" i="20"/>
  <c r="AC1266" i="20"/>
  <c r="BW1265" i="20"/>
  <c r="AQ1265" i="20"/>
  <c r="K1265" i="20"/>
  <c r="U1262" i="20"/>
  <c r="BW1279" i="20"/>
  <c r="AX1276" i="20"/>
  <c r="BZ1274" i="20"/>
  <c r="AB1273" i="20"/>
  <c r="BD1271" i="20"/>
  <c r="F1270" i="20"/>
  <c r="AH1268" i="20"/>
  <c r="BJ1266" i="20"/>
  <c r="L1265" i="20"/>
  <c r="O1260" i="20"/>
  <c r="BI1259" i="20"/>
  <c r="AC1259" i="20"/>
  <c r="BW1258" i="20"/>
  <c r="AQ1258" i="20"/>
  <c r="K1258" i="20"/>
  <c r="BE1257" i="20"/>
  <c r="Y1257" i="20"/>
  <c r="BS1256" i="20"/>
  <c r="AM1256" i="20"/>
  <c r="AL1272" i="20"/>
  <c r="BN1270" i="20"/>
  <c r="P1269" i="20"/>
  <c r="AR1267" i="20"/>
  <c r="BT1265" i="20"/>
  <c r="V1264" i="20"/>
  <c r="AX1262" i="20"/>
  <c r="CB1261" i="20"/>
  <c r="AV1261" i="20"/>
  <c r="P1261" i="20"/>
  <c r="Z1258" i="20"/>
  <c r="BT1257" i="20"/>
  <c r="AN1257" i="20"/>
  <c r="H1257" i="20"/>
  <c r="BB1256" i="20"/>
  <c r="V1256" i="20"/>
  <c r="BP1255" i="20"/>
  <c r="AJ1255" i="20"/>
  <c r="AW1282" i="20"/>
  <c r="AM1277" i="20"/>
  <c r="BL1265" i="20"/>
  <c r="N1264" i="20"/>
  <c r="AR1262" i="20"/>
  <c r="BZ1261" i="20"/>
  <c r="AT1261" i="20"/>
  <c r="N1261" i="20"/>
  <c r="BH1260" i="20"/>
  <c r="AB1260" i="20"/>
  <c r="BV1259" i="20"/>
  <c r="AP1259" i="20"/>
  <c r="AZ1256" i="20"/>
  <c r="T1256" i="20"/>
  <c r="BN1255" i="20"/>
  <c r="AH1255" i="20"/>
  <c r="CB1254" i="20"/>
  <c r="AV1254" i="20"/>
  <c r="P1254" i="20"/>
  <c r="BJ1253" i="20"/>
  <c r="AD1253" i="20"/>
  <c r="BX1252" i="20"/>
  <c r="H1250" i="20"/>
  <c r="BB1249" i="20"/>
  <c r="V1249" i="20"/>
  <c r="BB1274" i="20"/>
  <c r="J1268" i="20"/>
  <c r="M1262" i="20"/>
  <c r="AO1260" i="20"/>
  <c r="BQ1258" i="20"/>
  <c r="S1257" i="20"/>
  <c r="AU1255" i="20"/>
  <c r="AU1251" i="20"/>
  <c r="CD1250" i="20"/>
  <c r="AM1250" i="20"/>
  <c r="BW1249" i="20"/>
  <c r="AF1249" i="20"/>
  <c r="BV1248" i="20"/>
  <c r="AP1248" i="20"/>
  <c r="J1248" i="20"/>
  <c r="BD1247" i="20"/>
  <c r="X1247" i="20"/>
  <c r="AH1244" i="20"/>
  <c r="CB1243" i="20"/>
  <c r="AV1243" i="20"/>
  <c r="P1243" i="20"/>
  <c r="BJ1242" i="20"/>
  <c r="AD1242" i="20"/>
  <c r="BX1241" i="20"/>
  <c r="AR1241" i="20"/>
  <c r="L1241" i="20"/>
  <c r="BF1240" i="20"/>
  <c r="AM1261" i="20"/>
  <c r="BO1259" i="20"/>
  <c r="Q1258" i="20"/>
  <c r="AS1256" i="20"/>
  <c r="P1255" i="20"/>
  <c r="AY1254" i="20"/>
  <c r="I1254" i="20"/>
  <c r="AR1253" i="20"/>
  <c r="CA1252" i="20"/>
  <c r="AK1252" i="20"/>
  <c r="BI1248" i="20"/>
  <c r="AC1248" i="20"/>
  <c r="BW1247" i="20"/>
  <c r="AQ1247" i="20"/>
  <c r="K1247" i="20"/>
  <c r="BE1246" i="20"/>
  <c r="BC1233" i="20"/>
  <c r="CA1277" i="20"/>
  <c r="CC1232" i="20"/>
  <c r="BI1250" i="20"/>
  <c r="AN1247" i="20"/>
  <c r="H1247" i="20"/>
  <c r="BB1246" i="20"/>
  <c r="V1246" i="20"/>
  <c r="BP1245" i="20"/>
  <c r="AJ1245" i="20"/>
  <c r="CD1244" i="20"/>
  <c r="AX1244" i="20"/>
  <c r="R1244" i="20"/>
  <c r="BL1243" i="20"/>
  <c r="BV1240" i="20"/>
  <c r="AP1240" i="20"/>
  <c r="J1240" i="20"/>
  <c r="BD1239" i="20"/>
  <c r="X1239" i="20"/>
  <c r="X1275" i="20"/>
  <c r="BF1268" i="20"/>
  <c r="AD1262" i="20"/>
  <c r="BA1260" i="20"/>
  <c r="CC1258" i="20"/>
  <c r="BF1252" i="20"/>
  <c r="O1252" i="20"/>
  <c r="AY1251" i="20"/>
  <c r="H1251" i="20"/>
  <c r="AQ1250" i="20"/>
  <c r="CA1249" i="20"/>
  <c r="AJ1249" i="20"/>
  <c r="BY1248" i="20"/>
  <c r="AS1248" i="20"/>
  <c r="M1248" i="20"/>
  <c r="G1245" i="20"/>
  <c r="BA1244" i="20"/>
  <c r="U1244" i="20"/>
  <c r="BO1243" i="20"/>
  <c r="AI1243" i="20"/>
  <c r="CC1242" i="20"/>
  <c r="AW1242" i="20"/>
  <c r="Q1242" i="20"/>
  <c r="BK1241" i="20"/>
  <c r="AE1241" i="20"/>
  <c r="AO1238" i="20"/>
  <c r="I1238" i="20"/>
  <c r="F1274" i="20"/>
  <c r="AN1267" i="20"/>
  <c r="CA1261" i="20"/>
  <c r="AC1260" i="20"/>
  <c r="BE1258" i="20"/>
  <c r="G1257" i="20"/>
  <c r="AI1255" i="20"/>
  <c r="BM1254" i="20"/>
  <c r="BZ1250" i="20"/>
  <c r="AI1250" i="20"/>
  <c r="BS1249" i="20"/>
  <c r="AB1249" i="20"/>
  <c r="BS1248" i="20"/>
  <c r="AM1248" i="20"/>
  <c r="G1248" i="20"/>
  <c r="BA1247" i="20"/>
  <c r="U1247" i="20"/>
  <c r="BO1246" i="20"/>
  <c r="BY1243" i="20"/>
  <c r="AS1243" i="20"/>
  <c r="M1243" i="20"/>
  <c r="BG1242" i="20"/>
  <c r="AA1242" i="20"/>
  <c r="BU1241" i="20"/>
  <c r="AO1241" i="20"/>
  <c r="I1241" i="20"/>
  <c r="BC1240" i="20"/>
  <c r="W1240" i="20"/>
  <c r="X1230" i="20"/>
  <c r="BT1230" i="20"/>
  <c r="Z1231" i="20"/>
  <c r="BV1231" i="20"/>
  <c r="AR1232" i="20"/>
  <c r="BX1232" i="20"/>
  <c r="AD1233" i="20"/>
  <c r="BJ1233" i="20"/>
  <c r="P1234" i="20"/>
  <c r="AV1234" i="20"/>
  <c r="AL1237" i="20"/>
  <c r="BR1237" i="20"/>
  <c r="AT1238" i="20"/>
  <c r="AX1239" i="20"/>
  <c r="V1241" i="20"/>
  <c r="BT1242" i="20"/>
  <c r="AR1244" i="20"/>
  <c r="P1246" i="20"/>
  <c r="BN1247" i="20"/>
  <c r="AS1249" i="20"/>
  <c r="S1235" i="20"/>
  <c r="AY1235" i="20"/>
  <c r="E1236" i="20"/>
  <c r="AK1236" i="20"/>
  <c r="BQ1236" i="20"/>
  <c r="W1237" i="20"/>
  <c r="BC1237" i="20"/>
  <c r="P1238" i="20"/>
  <c r="CB1238" i="20"/>
  <c r="AN1240" i="20"/>
  <c r="BU1252" i="20"/>
  <c r="I1255" i="20"/>
  <c r="S1261" i="20"/>
  <c r="AV1235" i="20"/>
  <c r="CB1235" i="20"/>
  <c r="AH1236" i="20"/>
  <c r="BN1236" i="20"/>
  <c r="T1237" i="20"/>
  <c r="AZ1237" i="20"/>
  <c r="J1238" i="20"/>
  <c r="AR1248" i="20"/>
  <c r="AP1250" i="20"/>
  <c r="BE1252" i="20"/>
  <c r="BS1254" i="20"/>
  <c r="AW1260" i="20"/>
  <c r="T1238" i="20"/>
  <c r="F1239" i="20"/>
  <c r="AV1240" i="20"/>
  <c r="T1242" i="20"/>
  <c r="BR1243" i="20"/>
  <c r="AY1261" i="20"/>
  <c r="M1231" i="20"/>
  <c r="AO1229" i="20"/>
  <c r="AF1235" i="20"/>
  <c r="BZ1234" i="20"/>
  <c r="AT1234" i="20"/>
  <c r="N1234" i="20"/>
  <c r="BH1233" i="20"/>
  <c r="AC1228" i="20"/>
  <c r="O1229" i="20"/>
  <c r="BG1304" i="20"/>
  <c r="AA1304" i="20"/>
  <c r="BU1303" i="20"/>
  <c r="AO1303" i="20"/>
  <c r="I1303" i="20"/>
  <c r="BC1302" i="20"/>
  <c r="W1302" i="20"/>
  <c r="BS1305" i="20"/>
  <c r="AM1305" i="20"/>
  <c r="G1305" i="20"/>
  <c r="Q1302" i="20"/>
  <c r="BK1301" i="20"/>
  <c r="AN1305" i="20"/>
  <c r="BB1304" i="20"/>
  <c r="BP1303" i="20"/>
  <c r="CD1302" i="20"/>
  <c r="R1302" i="20"/>
  <c r="AW1301" i="20"/>
  <c r="Q1301" i="20"/>
  <c r="BK1300" i="20"/>
  <c r="BD1302" i="20"/>
  <c r="BU1301" i="20"/>
  <c r="AJ1301" i="20"/>
  <c r="CD1300" i="20"/>
  <c r="AX1300" i="20"/>
  <c r="R1300" i="20"/>
  <c r="BL1299" i="20"/>
  <c r="AR1305" i="20"/>
  <c r="BT1303" i="20"/>
  <c r="V1302" i="20"/>
  <c r="BW1297" i="20"/>
  <c r="AP1305" i="20"/>
  <c r="BR1303" i="20"/>
  <c r="T1302" i="20"/>
  <c r="R1301" i="20"/>
  <c r="AF1300" i="20"/>
  <c r="AT1299" i="20"/>
  <c r="N1299" i="20"/>
  <c r="BH1298" i="20"/>
  <c r="AB1298" i="20"/>
  <c r="BU1297" i="20"/>
  <c r="Z1297" i="20"/>
  <c r="BT1296" i="20"/>
  <c r="AN1296" i="20"/>
  <c r="H1296" i="20"/>
  <c r="BB1295" i="20"/>
  <c r="BN1305" i="20"/>
  <c r="AR1302" i="20"/>
  <c r="AR1300" i="20"/>
  <c r="T1299" i="20"/>
  <c r="AO1295" i="20"/>
  <c r="BL1304" i="20"/>
  <c r="BB1301" i="20"/>
  <c r="CD1299" i="20"/>
  <c r="BZ1298" i="20"/>
  <c r="N1298" i="20"/>
  <c r="AJ1297" i="20"/>
  <c r="CC1296" i="20"/>
  <c r="AW1296" i="20"/>
  <c r="Q1296" i="20"/>
  <c r="AX1294" i="20"/>
  <c r="R1294" i="20"/>
  <c r="BL1293" i="20"/>
  <c r="AF1293" i="20"/>
  <c r="BZ1292" i="20"/>
  <c r="AT1292" i="20"/>
  <c r="N1292" i="20"/>
  <c r="BH1291" i="20"/>
  <c r="AB1291" i="20"/>
  <c r="BV1290" i="20"/>
  <c r="F1288" i="20"/>
  <c r="AZ1287" i="20"/>
  <c r="BS1298" i="20"/>
  <c r="AT1296" i="20"/>
  <c r="M1295" i="20"/>
  <c r="BD1294" i="20"/>
  <c r="X1294" i="20"/>
  <c r="BR1293" i="20"/>
  <c r="AL1293" i="20"/>
  <c r="F1293" i="20"/>
  <c r="P1290" i="20"/>
  <c r="BJ1289" i="20"/>
  <c r="AD1289" i="20"/>
  <c r="BX1288" i="20"/>
  <c r="AR1288" i="20"/>
  <c r="L1288" i="20"/>
  <c r="BF1287" i="20"/>
  <c r="AE1298" i="20"/>
  <c r="F1295" i="20"/>
  <c r="S1294" i="20"/>
  <c r="AM1288" i="20"/>
  <c r="BA1287" i="20"/>
  <c r="Q1287" i="20"/>
  <c r="BK1286" i="20"/>
  <c r="AE1286" i="20"/>
  <c r="BY1285" i="20"/>
  <c r="AS1285" i="20"/>
  <c r="M1285" i="20"/>
  <c r="AK1297" i="20"/>
  <c r="BU1294" i="20"/>
  <c r="O1289" i="20"/>
  <c r="AC1288" i="20"/>
  <c r="AR1287" i="20"/>
  <c r="L1287" i="20"/>
  <c r="BF1286" i="20"/>
  <c r="Z1286" i="20"/>
  <c r="BT1285" i="20"/>
  <c r="AN1285" i="20"/>
  <c r="H1285" i="20"/>
  <c r="BB1284" i="20"/>
  <c r="AQ1293" i="20"/>
  <c r="BE1292" i="20"/>
  <c r="AO1246" i="20"/>
  <c r="I1246" i="20"/>
  <c r="BC1245" i="20"/>
  <c r="W1245" i="20"/>
  <c r="BQ1244" i="20"/>
  <c r="AK1244" i="20"/>
  <c r="E1244" i="20"/>
  <c r="AY1243" i="20"/>
  <c r="CA1241" i="20"/>
  <c r="BI1240" i="20"/>
  <c r="AC1240" i="20"/>
  <c r="BW1239" i="20"/>
  <c r="AQ1239" i="20"/>
  <c r="K1239" i="20"/>
  <c r="BE1238" i="20"/>
  <c r="Y1238" i="20"/>
  <c r="AU1277" i="20"/>
  <c r="BJ1270" i="20"/>
  <c r="R1264" i="20"/>
  <c r="AQ1259" i="20"/>
  <c r="U1256" i="20"/>
  <c r="CA1253" i="20"/>
  <c r="AJ1253" i="20"/>
  <c r="BS1252" i="20"/>
  <c r="AC1252" i="20"/>
  <c r="BL1251" i="20"/>
  <c r="U1251" i="20"/>
  <c r="BE1250" i="20"/>
  <c r="N1250" i="20"/>
  <c r="AW1249" i="20"/>
  <c r="I1249" i="20"/>
  <c r="W1248" i="20"/>
  <c r="AK1247" i="20"/>
  <c r="S1246" i="20"/>
  <c r="BM1245" i="20"/>
  <c r="AG1245" i="20"/>
  <c r="CA1244" i="20"/>
  <c r="AU1244" i="20"/>
  <c r="O1244" i="20"/>
  <c r="BI1243" i="20"/>
  <c r="AC1243" i="20"/>
  <c r="BW1242" i="20"/>
  <c r="AQ1242" i="20"/>
  <c r="BE1241" i="20"/>
  <c r="BS1240" i="20"/>
  <c r="BA1239" i="20"/>
  <c r="U1239" i="20"/>
  <c r="AJ1228" i="20"/>
  <c r="BP1228" i="20"/>
  <c r="AL1229" i="20"/>
  <c r="H1230" i="20"/>
  <c r="AN1230" i="20"/>
  <c r="J1231" i="20"/>
  <c r="BF1231" i="20"/>
  <c r="L1232" i="20"/>
  <c r="N1233" i="20"/>
  <c r="BZ1233" i="20"/>
  <c r="R1235" i="20"/>
  <c r="AX1235" i="20"/>
  <c r="CD1235" i="20"/>
  <c r="AJ1236" i="20"/>
  <c r="BP1236" i="20"/>
  <c r="V1237" i="20"/>
  <c r="BB1237" i="20"/>
  <c r="N1238" i="20"/>
  <c r="BZ1238" i="20"/>
  <c r="AJ1240" i="20"/>
  <c r="BF1243" i="20"/>
  <c r="CB1246" i="20"/>
  <c r="BO1252" i="20"/>
  <c r="CD1254" i="20"/>
  <c r="CC1260" i="20"/>
  <c r="Q1234" i="20"/>
  <c r="AW1234" i="20"/>
  <c r="CC1234" i="20"/>
  <c r="AI1235" i="20"/>
  <c r="BO1235" i="20"/>
  <c r="U1236" i="20"/>
  <c r="BA1236" i="20"/>
  <c r="AM1237" i="20"/>
  <c r="AV1238" i="20"/>
  <c r="BX1242" i="20"/>
  <c r="AV1244" i="20"/>
  <c r="T1246" i="20"/>
  <c r="BR1247" i="20"/>
  <c r="AY1249" i="20"/>
  <c r="BM1251" i="20"/>
  <c r="CB1253" i="20"/>
  <c r="BW1257" i="20"/>
  <c r="BZ1270" i="20"/>
  <c r="BL1235" i="20"/>
  <c r="AX1236" i="20"/>
  <c r="AJ1237" i="20"/>
  <c r="AP1239" i="20"/>
  <c r="N1241" i="20"/>
  <c r="BL1242" i="20"/>
  <c r="AJ1244" i="20"/>
  <c r="H1246" i="20"/>
  <c r="BF1247" i="20"/>
  <c r="AI1249" i="20"/>
  <c r="AW1251" i="20"/>
  <c r="BL1253" i="20"/>
  <c r="AA1257" i="20"/>
  <c r="AZ1238" i="20"/>
  <c r="AH1241" i="20"/>
  <c r="AB1246" i="20"/>
  <c r="BZ1247" i="20"/>
  <c r="BI1249" i="20"/>
  <c r="BX1251" i="20"/>
  <c r="M1254" i="20"/>
  <c r="AC1258" i="20"/>
  <c r="AX1272" i="20"/>
  <c r="BY1231" i="20"/>
  <c r="AA1230" i="20"/>
  <c r="BC1228" i="20"/>
  <c r="BJ1234" i="20"/>
  <c r="BX1233" i="20"/>
  <c r="AU1229" i="20"/>
  <c r="AG1230" i="20"/>
  <c r="S1231" i="20"/>
  <c r="E1232" i="20"/>
  <c r="BI1305" i="20"/>
  <c r="AC1305" i="20"/>
  <c r="BW1304" i="20"/>
  <c r="AQ1304" i="20"/>
  <c r="K1304" i="20"/>
  <c r="BE1303" i="20"/>
  <c r="BS1302" i="20"/>
  <c r="AM1302" i="20"/>
  <c r="G1302" i="20"/>
  <c r="BQ1304" i="20"/>
  <c r="AK1304" i="20"/>
  <c r="E1304" i="20"/>
  <c r="AY1303" i="20"/>
  <c r="S1303" i="20"/>
  <c r="BM1302" i="20"/>
  <c r="AG1302" i="20"/>
  <c r="CA1301" i="20"/>
  <c r="BT1305" i="20"/>
  <c r="H1305" i="20"/>
  <c r="AJ1303" i="20"/>
  <c r="AX1302" i="20"/>
  <c r="BQ1301" i="20"/>
  <c r="AU1300" i="20"/>
  <c r="O1300" i="20"/>
  <c r="BI1299" i="20"/>
  <c r="AT1305" i="20"/>
  <c r="BH1304" i="20"/>
  <c r="BV1303" i="20"/>
  <c r="J1303" i="20"/>
  <c r="X1302" i="20"/>
  <c r="AZ1301" i="20"/>
  <c r="T1301" i="20"/>
  <c r="AH1300" i="20"/>
  <c r="CB1299" i="20"/>
  <c r="AV1299" i="20"/>
  <c r="AY1301" i="20"/>
  <c r="BM1300" i="20"/>
  <c r="CA1299" i="20"/>
  <c r="AE1299" i="20"/>
  <c r="BY1298" i="20"/>
  <c r="AS1298" i="20"/>
  <c r="M1298" i="20"/>
  <c r="BG1297" i="20"/>
  <c r="BD1304" i="20"/>
  <c r="F1303" i="20"/>
  <c r="BL1300" i="20"/>
  <c r="BZ1299" i="20"/>
  <c r="AD1299" i="20"/>
  <c r="L1298" i="20"/>
  <c r="BF1297" i="20"/>
  <c r="AJ1305" i="20"/>
  <c r="N1302" i="20"/>
  <c r="AC1300" i="20"/>
  <c r="M1299" i="20"/>
  <c r="AA1298" i="20"/>
  <c r="AS1297" i="20"/>
  <c r="J1297" i="20"/>
  <c r="BD1296" i="20"/>
  <c r="BR1295" i="20"/>
  <c r="AL1295" i="20"/>
  <c r="P1304" i="20"/>
  <c r="BN1298" i="20"/>
  <c r="CB1297" i="20"/>
  <c r="AC1297" i="20"/>
  <c r="BW1296" i="20"/>
  <c r="AQ1296" i="20"/>
  <c r="K1296" i="20"/>
  <c r="BE1295" i="20"/>
  <c r="Y1295" i="20"/>
  <c r="N1303" i="20"/>
  <c r="BP1300" i="20"/>
  <c r="AT1298" i="20"/>
  <c r="BH1297" i="20"/>
  <c r="S1297" i="20"/>
  <c r="CA1295" i="20"/>
  <c r="AU1295" i="20"/>
  <c r="O1295" i="20"/>
  <c r="U1300" i="20"/>
  <c r="H1297" i="20"/>
  <c r="AJ1295" i="20"/>
  <c r="BN1294" i="20"/>
  <c r="AH1294" i="20"/>
  <c r="CB1293" i="20"/>
  <c r="AV1293" i="20"/>
  <c r="BJ1292" i="20"/>
  <c r="AD1292" i="20"/>
  <c r="BX1291" i="20"/>
  <c r="BF1290" i="20"/>
  <c r="Z1290" i="20"/>
  <c r="BT1289" i="20"/>
  <c r="AN1289" i="20"/>
  <c r="H1289" i="20"/>
  <c r="BB1288" i="20"/>
  <c r="V1288" i="20"/>
  <c r="BP1287" i="20"/>
  <c r="AM1301" i="20"/>
  <c r="AF1297" i="20"/>
  <c r="BT1294" i="20"/>
  <c r="AN1294" i="20"/>
  <c r="H1294" i="20"/>
  <c r="BP1292" i="20"/>
  <c r="AJ1292" i="20"/>
  <c r="CD1291" i="20"/>
  <c r="AX1291" i="20"/>
  <c r="R1291" i="20"/>
  <c r="BL1290" i="20"/>
  <c r="AF1290" i="20"/>
  <c r="BZ1289" i="20"/>
  <c r="AT1289" i="20"/>
  <c r="N1289" i="20"/>
  <c r="AB1288" i="20"/>
  <c r="BV1287" i="20"/>
  <c r="AZ1305" i="20"/>
  <c r="BM1293" i="20"/>
  <c r="CA1292" i="20"/>
  <c r="O1292" i="20"/>
  <c r="AC1291" i="20"/>
  <c r="AQ1290" i="20"/>
  <c r="BE1289" i="20"/>
  <c r="BS1288" i="20"/>
  <c r="G1288" i="20"/>
  <c r="AG1287" i="20"/>
  <c r="CA1286" i="20"/>
  <c r="O1286" i="20"/>
  <c r="BI1285" i="20"/>
  <c r="AC1285" i="20"/>
  <c r="AO1294" i="20"/>
  <c r="BC1293" i="20"/>
  <c r="BQ1292" i="20"/>
  <c r="E1292" i="20"/>
  <c r="S1291" i="20"/>
  <c r="AG1290" i="20"/>
  <c r="AU1289" i="20"/>
  <c r="BI1288" i="20"/>
  <c r="BW1287" i="20"/>
  <c r="AB1287" i="20"/>
  <c r="AP1286" i="20"/>
  <c r="J1286" i="20"/>
  <c r="BD1285" i="20"/>
  <c r="AL1284" i="20"/>
  <c r="F1284" i="20"/>
  <c r="AZ1283" i="20"/>
  <c r="T1283" i="20"/>
  <c r="BN1296" i="20"/>
  <c r="BI1294" i="20"/>
  <c r="BW1293" i="20"/>
  <c r="BQ1232" i="20"/>
  <c r="AQ1233" i="20"/>
  <c r="AY1233" i="20"/>
  <c r="G1291" i="20"/>
  <c r="U1290" i="20"/>
  <c r="AI1289" i="20"/>
  <c r="AM1291" i="20"/>
  <c r="BA1290" i="20"/>
  <c r="BO1289" i="20"/>
  <c r="CC1288" i="20"/>
  <c r="Q1288" i="20"/>
  <c r="AL1287" i="20"/>
  <c r="F1287" i="20"/>
  <c r="AZ1286" i="20"/>
  <c r="T1286" i="20"/>
  <c r="BN1285" i="20"/>
  <c r="CB1284" i="20"/>
  <c r="AV1284" i="20"/>
  <c r="P1284" i="20"/>
  <c r="AU1294" i="20"/>
  <c r="Y1291" i="20"/>
  <c r="CC1287" i="20"/>
  <c r="M1286" i="20"/>
  <c r="BI1284" i="20"/>
  <c r="BW1283" i="20"/>
  <c r="M1283" i="20"/>
  <c r="BG1282" i="20"/>
  <c r="AA1282" i="20"/>
  <c r="BU1281" i="20"/>
  <c r="I1281" i="20"/>
  <c r="BC1280" i="20"/>
  <c r="W1280" i="20"/>
  <c r="E1279" i="20"/>
  <c r="AY1278" i="20"/>
  <c r="S1278" i="20"/>
  <c r="BM1277" i="20"/>
  <c r="AG1277" i="20"/>
  <c r="BD1295" i="20"/>
  <c r="CC1291" i="20"/>
  <c r="BG1288" i="20"/>
  <c r="AO1286" i="20"/>
  <c r="BW1284" i="20"/>
  <c r="Y1283" i="20"/>
  <c r="BN1282" i="20"/>
  <c r="AH1282" i="20"/>
  <c r="P1281" i="20"/>
  <c r="BJ1280" i="20"/>
  <c r="AD1280" i="20"/>
  <c r="BX1279" i="20"/>
  <c r="AR1279" i="20"/>
  <c r="L1279" i="20"/>
  <c r="BF1278" i="20"/>
  <c r="Z1278" i="20"/>
  <c r="BT1277" i="20"/>
  <c r="AN1277" i="20"/>
  <c r="E1293" i="20"/>
  <c r="BI1289" i="20"/>
  <c r="CC1286" i="20"/>
  <c r="AS1283" i="20"/>
  <c r="BX1282" i="20"/>
  <c r="AR1282" i="20"/>
  <c r="L1282" i="20"/>
  <c r="BF1281" i="20"/>
  <c r="Z1281" i="20"/>
  <c r="BT1280" i="20"/>
  <c r="AN1280" i="20"/>
  <c r="H1280" i="20"/>
  <c r="BB1279" i="20"/>
  <c r="V1279" i="20"/>
  <c r="AE1294" i="20"/>
  <c r="BE1284" i="20"/>
  <c r="Y1282" i="20"/>
  <c r="CC1278" i="20"/>
  <c r="M1278" i="20"/>
  <c r="AA1277" i="20"/>
  <c r="BL1276" i="20"/>
  <c r="AF1276" i="20"/>
  <c r="BZ1275" i="20"/>
  <c r="AT1275" i="20"/>
  <c r="N1275" i="20"/>
  <c r="BH1274" i="20"/>
  <c r="AB1274" i="20"/>
  <c r="BV1273" i="20"/>
  <c r="AP1273" i="20"/>
  <c r="J1273" i="20"/>
  <c r="BD1272" i="20"/>
  <c r="X1272" i="20"/>
  <c r="BR1271" i="20"/>
  <c r="AL1271" i="20"/>
  <c r="F1271" i="20"/>
  <c r="AZ1270" i="20"/>
  <c r="T1270" i="20"/>
  <c r="BN1269" i="20"/>
  <c r="AH1269" i="20"/>
  <c r="CB1268" i="20"/>
  <c r="AV1268" i="20"/>
  <c r="P1268" i="20"/>
  <c r="BJ1267" i="20"/>
  <c r="AD1267" i="20"/>
  <c r="BX1266" i="20"/>
  <c r="AR1266" i="20"/>
  <c r="L1266" i="20"/>
  <c r="BF1265" i="20"/>
  <c r="Z1265" i="20"/>
  <c r="BT1264" i="20"/>
  <c r="AN1264" i="20"/>
  <c r="H1264" i="20"/>
  <c r="BB1263" i="20"/>
  <c r="V1263" i="20"/>
  <c r="BP1262" i="20"/>
  <c r="AA1292" i="20"/>
  <c r="Q1284" i="20"/>
  <c r="E1282" i="20"/>
  <c r="AG1280" i="20"/>
  <c r="BP1278" i="20"/>
  <c r="CD1277" i="20"/>
  <c r="R1277" i="20"/>
  <c r="BG1276" i="20"/>
  <c r="AA1276" i="20"/>
  <c r="BU1275" i="20"/>
  <c r="AO1275" i="20"/>
  <c r="I1275" i="20"/>
  <c r="BC1274" i="20"/>
  <c r="W1274" i="20"/>
  <c r="BQ1273" i="20"/>
  <c r="AK1273" i="20"/>
  <c r="E1273" i="20"/>
  <c r="AY1272" i="20"/>
  <c r="S1272" i="20"/>
  <c r="BM1271" i="20"/>
  <c r="AG1271" i="20"/>
  <c r="CA1270" i="20"/>
  <c r="AU1270" i="20"/>
  <c r="O1270" i="20"/>
  <c r="BI1269" i="20"/>
  <c r="AC1269" i="20"/>
  <c r="BW1268" i="20"/>
  <c r="AQ1268" i="20"/>
  <c r="K1268" i="20"/>
  <c r="BE1267" i="20"/>
  <c r="Y1267" i="20"/>
  <c r="BS1266" i="20"/>
  <c r="AM1266" i="20"/>
  <c r="G1266" i="20"/>
  <c r="BA1265" i="20"/>
  <c r="U1265" i="20"/>
  <c r="BO1264" i="20"/>
  <c r="AI1264" i="20"/>
  <c r="CC1263" i="20"/>
  <c r="AW1263" i="20"/>
  <c r="Q1263" i="20"/>
  <c r="BK1262" i="20"/>
  <c r="AE1262" i="20"/>
  <c r="G1287" i="20"/>
  <c r="BY1282" i="20"/>
  <c r="AA1281" i="20"/>
  <c r="BC1279" i="20"/>
  <c r="AN1278" i="20"/>
  <c r="BB1277" i="20"/>
  <c r="BY1276" i="20"/>
  <c r="AS1276" i="20"/>
  <c r="AW1288" i="20"/>
  <c r="BK1287" i="20"/>
  <c r="V1287" i="20"/>
  <c r="BP1286" i="20"/>
  <c r="AJ1286" i="20"/>
  <c r="CD1285" i="20"/>
  <c r="AX1285" i="20"/>
  <c r="R1285" i="20"/>
  <c r="BL1284" i="20"/>
  <c r="AF1284" i="20"/>
  <c r="BZ1283" i="20"/>
  <c r="AT1283" i="20"/>
  <c r="CB1303" i="20"/>
  <c r="BW1292" i="20"/>
  <c r="BA1289" i="20"/>
  <c r="BY1286" i="20"/>
  <c r="AA1285" i="20"/>
  <c r="AC1284" i="20"/>
  <c r="AQ1283" i="20"/>
  <c r="BW1282" i="20"/>
  <c r="AQ1282" i="20"/>
  <c r="K1282" i="20"/>
  <c r="BE1281" i="20"/>
  <c r="Y1281" i="20"/>
  <c r="BS1280" i="20"/>
  <c r="AM1280" i="20"/>
  <c r="G1280" i="20"/>
  <c r="BA1279" i="20"/>
  <c r="U1279" i="20"/>
  <c r="BO1278" i="20"/>
  <c r="AI1278" i="20"/>
  <c r="CC1277" i="20"/>
  <c r="AW1277" i="20"/>
  <c r="Q1277" i="20"/>
  <c r="BA1293" i="20"/>
  <c r="AE1290" i="20"/>
  <c r="AA1287" i="20"/>
  <c r="BC1285" i="20"/>
  <c r="AQ1284" i="20"/>
  <c r="BE1283" i="20"/>
  <c r="CD1282" i="20"/>
  <c r="AX1282" i="20"/>
  <c r="R1282" i="20"/>
  <c r="BL1281" i="20"/>
  <c r="AF1281" i="20"/>
  <c r="BZ1280" i="20"/>
  <c r="AT1280" i="20"/>
  <c r="N1280" i="20"/>
  <c r="BH1279" i="20"/>
  <c r="AB1279" i="20"/>
  <c r="BV1278" i="20"/>
  <c r="AP1278" i="20"/>
  <c r="J1278" i="20"/>
  <c r="BD1277" i="20"/>
  <c r="X1277" i="20"/>
  <c r="BC1294" i="20"/>
  <c r="AG1291" i="20"/>
  <c r="K1288" i="20"/>
  <c r="Q1286" i="20"/>
  <c r="BK1284" i="20"/>
  <c r="BY1283" i="20"/>
  <c r="N1283" i="20"/>
  <c r="BH1282" i="20"/>
  <c r="AB1282" i="20"/>
  <c r="BV1281" i="20"/>
  <c r="AP1281" i="20"/>
  <c r="J1281" i="20"/>
  <c r="BD1280" i="20"/>
  <c r="X1280" i="20"/>
  <c r="BR1279" i="20"/>
  <c r="AL1279" i="20"/>
  <c r="F1279" i="20"/>
  <c r="BM1287" i="20"/>
  <c r="K1283" i="20"/>
  <c r="AM1281" i="20"/>
  <c r="BO1279" i="20"/>
  <c r="AS1278" i="20"/>
  <c r="BG1277" i="20"/>
  <c r="CB1276" i="20"/>
  <c r="AV1276" i="20"/>
  <c r="P1276" i="20"/>
  <c r="BJ1275" i="20"/>
  <c r="AD1275" i="20"/>
  <c r="BX1274" i="20"/>
  <c r="AR1274" i="20"/>
  <c r="L1274" i="20"/>
  <c r="BF1273" i="20"/>
  <c r="Z1273" i="20"/>
  <c r="BT1272" i="20"/>
  <c r="AN1272" i="20"/>
  <c r="H1272" i="20"/>
  <c r="BB1271" i="20"/>
  <c r="V1271" i="20"/>
  <c r="BP1270" i="20"/>
  <c r="AJ1270" i="20"/>
  <c r="CD1269" i="20"/>
  <c r="AX1269" i="20"/>
  <c r="R1269" i="20"/>
  <c r="BL1268" i="20"/>
  <c r="AF1268" i="20"/>
  <c r="BZ1267" i="20"/>
  <c r="AT1267" i="20"/>
  <c r="N1267" i="20"/>
  <c r="BH1266" i="20"/>
  <c r="AB1266" i="20"/>
  <c r="BV1265" i="20"/>
  <c r="AP1265" i="20"/>
  <c r="J1265" i="20"/>
  <c r="BD1264" i="20"/>
  <c r="X1264" i="20"/>
  <c r="BR1263" i="20"/>
  <c r="AL1263" i="20"/>
  <c r="F1263" i="20"/>
  <c r="AZ1262" i="20"/>
  <c r="BA1286" i="20"/>
  <c r="BQ1282" i="20"/>
  <c r="S1281" i="20"/>
  <c r="AU1279" i="20"/>
  <c r="AJ1278" i="20"/>
  <c r="AX1277" i="20"/>
  <c r="BW1276" i="20"/>
  <c r="AQ1276" i="20"/>
  <c r="K1276" i="20"/>
  <c r="BE1275" i="20"/>
  <c r="Y1275" i="20"/>
  <c r="BS1274" i="20"/>
  <c r="AM1274" i="20"/>
  <c r="G1274" i="20"/>
  <c r="BA1273" i="20"/>
  <c r="U1273" i="20"/>
  <c r="BO1272" i="20"/>
  <c r="AI1272" i="20"/>
  <c r="CC1271" i="20"/>
  <c r="AW1271" i="20"/>
  <c r="Q1271" i="20"/>
  <c r="BK1270" i="20"/>
  <c r="AE1270" i="20"/>
  <c r="BY1269" i="20"/>
  <c r="AS1269" i="20"/>
  <c r="M1269" i="20"/>
  <c r="BG1268" i="20"/>
  <c r="AA1268" i="20"/>
  <c r="BU1267" i="20"/>
  <c r="AO1267" i="20"/>
  <c r="I1267" i="20"/>
  <c r="BC1266" i="20"/>
  <c r="W1266" i="20"/>
  <c r="BQ1265" i="20"/>
  <c r="AK1265" i="20"/>
  <c r="E1265" i="20"/>
  <c r="AY1264" i="20"/>
  <c r="S1264" i="20"/>
  <c r="BM1263" i="20"/>
  <c r="AG1263" i="20"/>
  <c r="CA1262" i="20"/>
  <c r="AU1262" i="20"/>
  <c r="M1293" i="20"/>
  <c r="AG1284" i="20"/>
  <c r="M1282" i="20"/>
  <c r="AO1280" i="20"/>
  <c r="BT1278" i="20"/>
  <c r="H1278" i="20"/>
  <c r="V1277" i="20"/>
  <c r="BI1276" i="20"/>
  <c r="BV1234" i="20"/>
  <c r="Z1234" i="20"/>
  <c r="BD1233" i="20"/>
  <c r="S1229" i="20"/>
  <c r="BO1229" i="20"/>
  <c r="W1231" i="20"/>
  <c r="BC1231" i="20"/>
  <c r="BU1305" i="20"/>
  <c r="Y1305" i="20"/>
  <c r="BC1304" i="20"/>
  <c r="G1304" i="20"/>
  <c r="U1303" i="20"/>
  <c r="BO1302" i="20"/>
  <c r="S1302" i="20"/>
  <c r="AI1305" i="20"/>
  <c r="AW1304" i="20"/>
  <c r="CA1303" i="20"/>
  <c r="AE1303" i="20"/>
  <c r="AS1302" i="20"/>
  <c r="BW1301" i="20"/>
  <c r="AF1305" i="20"/>
  <c r="N1304" i="20"/>
  <c r="BV1302" i="20"/>
  <c r="AS1301" i="20"/>
  <c r="BW1300" i="20"/>
  <c r="K1300" i="20"/>
  <c r="BR1305" i="20"/>
  <c r="AZ1304" i="20"/>
  <c r="AH1303" i="20"/>
  <c r="P1302" i="20"/>
  <c r="AF1301" i="20"/>
  <c r="AT1300" i="20"/>
  <c r="BH1299" i="20"/>
  <c r="AP1304" i="20"/>
  <c r="F1302" i="20"/>
  <c r="Y1300" i="20"/>
  <c r="AA1299" i="20"/>
  <c r="BE1298" i="20"/>
  <c r="I1298" i="20"/>
  <c r="Z1305" i="20"/>
  <c r="BP1302" i="20"/>
  <c r="J1301" i="20"/>
  <c r="BR1299" i="20"/>
  <c r="J1299" i="20"/>
  <c r="AN1298" i="20"/>
  <c r="BR1297" i="20"/>
  <c r="AF1303" i="20"/>
  <c r="M1300" i="20"/>
  <c r="AY1298" i="20"/>
  <c r="AN1297" i="20"/>
  <c r="BP1296" i="20"/>
  <c r="CD1295" i="20"/>
  <c r="AH1295" i="20"/>
  <c r="L1302" i="20"/>
  <c r="AR1299" i="20"/>
  <c r="Z1298" i="20"/>
  <c r="Y1297" i="20"/>
  <c r="BC1296" i="20"/>
  <c r="BQ1295" i="20"/>
  <c r="U1295" i="20"/>
  <c r="AL1301" i="20"/>
  <c r="X1299" i="20"/>
  <c r="F1298" i="20"/>
  <c r="O1297" i="20"/>
  <c r="AS1296" i="20"/>
  <c r="BW1295" i="20"/>
  <c r="AA1295" i="20"/>
  <c r="AO1299" i="20"/>
  <c r="F1296" i="20"/>
  <c r="AT1294" i="20"/>
  <c r="BX1293" i="20"/>
  <c r="AB1293" i="20"/>
  <c r="BF1292" i="20"/>
  <c r="J1292" i="20"/>
  <c r="X1291" i="20"/>
  <c r="BB1290" i="20"/>
  <c r="F1290" i="20"/>
  <c r="T1289" i="20"/>
  <c r="AX1288" i="20"/>
  <c r="CB1287" i="20"/>
  <c r="AM1298" i="20"/>
  <c r="AR1295" i="20"/>
  <c r="AZ1294" i="20"/>
  <c r="CD1293" i="20"/>
  <c r="R1293" i="20"/>
  <c r="AV1292" i="20"/>
  <c r="BZ1291" i="20"/>
  <c r="AD1291" i="20"/>
  <c r="BH1290" i="20"/>
  <c r="L1290" i="20"/>
  <c r="AP1289" i="20"/>
  <c r="BT1288" i="20"/>
  <c r="X1288" i="20"/>
  <c r="BB1287" i="20"/>
  <c r="BW1294" i="20"/>
  <c r="BE1293" i="20"/>
  <c r="BS1292" i="20"/>
  <c r="U1291" i="20"/>
  <c r="AI1290" i="20"/>
  <c r="Q1289" i="20"/>
  <c r="BY1287" i="20"/>
  <c r="BW1286" i="20"/>
  <c r="AA1286" i="20"/>
  <c r="BE1285" i="20"/>
  <c r="I1285" i="20"/>
  <c r="AF1295" i="20"/>
  <c r="AU1293" i="20"/>
  <c r="AC1292" i="20"/>
  <c r="K1291" i="20"/>
  <c r="BS1289" i="20"/>
  <c r="BA1288" i="20"/>
  <c r="BO1287" i="20"/>
  <c r="H1287" i="20"/>
  <c r="V1286" i="20"/>
  <c r="AZ1285" i="20"/>
  <c r="CD1284" i="20"/>
  <c r="R1284" i="20"/>
  <c r="AV1283" i="20"/>
  <c r="AU1298" i="20"/>
  <c r="U1294" i="20"/>
  <c r="CC1292" i="20"/>
  <c r="BK1291" i="20"/>
  <c r="AS1290" i="20"/>
  <c r="AA1289" i="20"/>
  <c r="I1288" i="20"/>
  <c r="AH1287" i="20"/>
  <c r="BL1286" i="20"/>
  <c r="BZ1285" i="20"/>
  <c r="AD1285" i="20"/>
  <c r="BH1284" i="20"/>
  <c r="AB1284" i="20"/>
  <c r="BF1283" i="20"/>
  <c r="BY1297" i="20"/>
  <c r="U1289" i="20"/>
  <c r="BW1285" i="20"/>
  <c r="BA1284" i="20"/>
  <c r="AI1283" i="20"/>
  <c r="BC1282" i="20"/>
  <c r="BQ1281" i="20"/>
  <c r="U1281" i="20"/>
  <c r="AI1280" i="20"/>
  <c r="BM1279" i="20"/>
  <c r="CA1278" i="20"/>
  <c r="AE1278" i="20"/>
  <c r="BI1277" i="20"/>
  <c r="M1277" i="20"/>
  <c r="AW1291" i="20"/>
  <c r="K1287" i="20"/>
  <c r="BO1284" i="20"/>
  <c r="Q1283" i="20"/>
  <c r="AT1282" i="20"/>
  <c r="BX1281" i="20"/>
  <c r="AB1281" i="20"/>
  <c r="AP1280" i="20"/>
  <c r="BT1279" i="20"/>
  <c r="X1279" i="20"/>
  <c r="BB1278" i="20"/>
  <c r="BP1277" i="20"/>
  <c r="T1277" i="20"/>
  <c r="AY1292" i="20"/>
  <c r="BE1287" i="20"/>
  <c r="O1285" i="20"/>
  <c r="BQ1283" i="20"/>
  <c r="BT1282" i="20"/>
  <c r="X1282" i="20"/>
  <c r="BB1281" i="20"/>
  <c r="BP1280" i="20"/>
  <c r="T1280" i="20"/>
  <c r="AH1279" i="20"/>
  <c r="BG1292" i="20"/>
  <c r="BU1282" i="20"/>
  <c r="AK1280" i="20"/>
  <c r="AK1278" i="20"/>
  <c r="S1277" i="20"/>
  <c r="AR1276" i="20"/>
  <c r="BV1275" i="20"/>
  <c r="Z1275" i="20"/>
  <c r="AN1274" i="20"/>
  <c r="BR1273" i="20"/>
  <c r="V1273" i="20"/>
  <c r="AZ1272" i="20"/>
  <c r="CD1271" i="20"/>
  <c r="R1271" i="20"/>
  <c r="AV1270" i="20"/>
  <c r="BZ1269" i="20"/>
  <c r="N1269" i="20"/>
  <c r="AR1268" i="20"/>
  <c r="BV1267" i="20"/>
  <c r="Z1267" i="20"/>
  <c r="BD1266" i="20"/>
  <c r="BR1265" i="20"/>
  <c r="V1265" i="20"/>
  <c r="AZ1264" i="20"/>
  <c r="CD1263" i="20"/>
  <c r="AH1263" i="20"/>
  <c r="AV1262" i="20"/>
  <c r="BK1283" i="20"/>
  <c r="CC1280" i="20"/>
  <c r="BH1278" i="20"/>
  <c r="AP1277" i="20"/>
  <c r="BC1276" i="20"/>
  <c r="G1276" i="20"/>
  <c r="AK1275" i="20"/>
  <c r="BO1274" i="20"/>
  <c r="S1274" i="20"/>
  <c r="AW1273" i="20"/>
  <c r="CA1272" i="20"/>
  <c r="O1272" i="20"/>
  <c r="AS1271" i="20"/>
  <c r="BW1270" i="20"/>
  <c r="AA1270" i="20"/>
  <c r="BE1269" i="20"/>
  <c r="BS1268" i="20"/>
  <c r="W1268" i="20"/>
  <c r="BA1267" i="20"/>
  <c r="E1267" i="20"/>
  <c r="AI1266" i="20"/>
  <c r="AW1265" i="20"/>
  <c r="CA1264" i="20"/>
  <c r="O1264" i="20"/>
  <c r="BI1263" i="20"/>
  <c r="M1263" i="20"/>
  <c r="AA1262" i="20"/>
  <c r="CA1283" i="20"/>
  <c r="K1281" i="20"/>
  <c r="BL1278" i="20"/>
  <c r="BZ1277" i="20"/>
  <c r="BU1276" i="20"/>
  <c r="Y1276" i="20"/>
  <c r="BC1275" i="20"/>
  <c r="G1275" i="20"/>
  <c r="BA1274" i="20"/>
  <c r="E1274" i="20"/>
  <c r="AI1273" i="20"/>
  <c r="AG1272" i="20"/>
  <c r="BK1271" i="20"/>
  <c r="BY1270" i="20"/>
  <c r="AC1270" i="20"/>
  <c r="BG1269" i="20"/>
  <c r="K1269" i="20"/>
  <c r="AO1268" i="20"/>
  <c r="BC1267" i="20"/>
  <c r="G1267" i="20"/>
  <c r="U1266" i="20"/>
  <c r="AY1265" i="20"/>
  <c r="BM1264" i="20"/>
  <c r="Q1264" i="20"/>
  <c r="AU1263" i="20"/>
  <c r="BY1262" i="20"/>
  <c r="AC1262" i="20"/>
  <c r="AW1278" i="20"/>
  <c r="AF1275" i="20"/>
  <c r="BV1272" i="20"/>
  <c r="AL1270" i="20"/>
  <c r="P1267" i="20"/>
  <c r="BF1264" i="20"/>
  <c r="AH1262" i="20"/>
  <c r="AO1261" i="20"/>
  <c r="BS1260" i="20"/>
  <c r="W1260" i="20"/>
  <c r="BA1259" i="20"/>
  <c r="BO1258" i="20"/>
  <c r="S1258" i="20"/>
  <c r="AG1257" i="20"/>
  <c r="BK1256" i="20"/>
  <c r="O1256" i="20"/>
  <c r="W1287" i="20"/>
  <c r="BZ1276" i="20"/>
  <c r="AP1274" i="20"/>
  <c r="BR1272" i="20"/>
  <c r="AH1270" i="20"/>
  <c r="BX1267" i="20"/>
  <c r="AN1265" i="20"/>
  <c r="AF1262" i="20"/>
  <c r="BD1261" i="20"/>
  <c r="H1261" i="20"/>
  <c r="AL1260" i="20"/>
  <c r="BP1259" i="20"/>
  <c r="CD1258" i="20"/>
  <c r="AH1258" i="20"/>
  <c r="AV1257" i="20"/>
  <c r="BZ1256" i="20"/>
  <c r="AD1256" i="20"/>
  <c r="AR1255" i="20"/>
  <c r="BY1280" i="20"/>
  <c r="F1276" i="20"/>
  <c r="AV1273" i="20"/>
  <c r="L1271" i="20"/>
  <c r="BB1268" i="20"/>
  <c r="R1266" i="20"/>
  <c r="BH1263" i="20"/>
  <c r="BR1261" i="20"/>
  <c r="V1261" i="20"/>
  <c r="AZ1260" i="20"/>
  <c r="BN1259" i="20"/>
  <c r="R1259" i="20"/>
  <c r="AV1258" i="20"/>
  <c r="BJ1257" i="20"/>
  <c r="N1257" i="20"/>
  <c r="AR1256" i="20"/>
  <c r="BF1255" i="20"/>
  <c r="J1255" i="20"/>
  <c r="X1254" i="20"/>
  <c r="BB1253" i="20"/>
  <c r="F1253" i="20"/>
  <c r="AJ1252" i="20"/>
  <c r="AX1251" i="20"/>
  <c r="CB1250" i="20"/>
  <c r="P1250" i="20"/>
  <c r="AT1249" i="20"/>
  <c r="Z1276" i="20"/>
  <c r="AL1266" i="20"/>
  <c r="BU1260" i="20"/>
  <c r="AK1258" i="20"/>
  <c r="Y1255" i="20"/>
  <c r="AK1254" i="20"/>
  <c r="AY1253" i="20"/>
  <c r="BM1252" i="20"/>
  <c r="CA1251" i="20"/>
  <c r="O1251" i="20"/>
  <c r="G1250" i="20"/>
  <c r="U1249" i="20"/>
  <c r="AX1248" i="20"/>
  <c r="BL1247" i="20"/>
  <c r="M1276" i="20"/>
  <c r="BG1275" i="20"/>
  <c r="AA1275" i="20"/>
  <c r="BU1274" i="20"/>
  <c r="AO1274" i="20"/>
  <c r="I1274" i="20"/>
  <c r="BC1273" i="20"/>
  <c r="W1273" i="20"/>
  <c r="BQ1272" i="20"/>
  <c r="AK1272" i="20"/>
  <c r="E1272" i="20"/>
  <c r="AY1271" i="20"/>
  <c r="S1271" i="20"/>
  <c r="BM1270" i="20"/>
  <c r="AG1270" i="20"/>
  <c r="CA1269" i="20"/>
  <c r="AU1269" i="20"/>
  <c r="O1269" i="20"/>
  <c r="BI1268" i="20"/>
  <c r="AC1268" i="20"/>
  <c r="BW1267" i="20"/>
  <c r="AQ1267" i="20"/>
  <c r="K1267" i="20"/>
  <c r="BE1266" i="20"/>
  <c r="Y1266" i="20"/>
  <c r="BS1265" i="20"/>
  <c r="AM1265" i="20"/>
  <c r="G1265" i="20"/>
  <c r="BA1264" i="20"/>
  <c r="U1264" i="20"/>
  <c r="BO1263" i="20"/>
  <c r="AI1263" i="20"/>
  <c r="CC1262" i="20"/>
  <c r="AW1262" i="20"/>
  <c r="X1295" i="20"/>
  <c r="K1279" i="20"/>
  <c r="AH1276" i="20"/>
  <c r="BJ1274" i="20"/>
  <c r="L1273" i="20"/>
  <c r="AN1271" i="20"/>
  <c r="BP1269" i="20"/>
  <c r="R1268" i="20"/>
  <c r="AT1266" i="20"/>
  <c r="BV1264" i="20"/>
  <c r="X1263" i="20"/>
  <c r="O1262" i="20"/>
  <c r="BI1261" i="20"/>
  <c r="AC1261" i="20"/>
  <c r="BW1260" i="20"/>
  <c r="AQ1260" i="20"/>
  <c r="K1260" i="20"/>
  <c r="BE1259" i="20"/>
  <c r="Y1259" i="20"/>
  <c r="BS1258" i="20"/>
  <c r="AM1258" i="20"/>
  <c r="G1258" i="20"/>
  <c r="BA1257" i="20"/>
  <c r="U1257" i="20"/>
  <c r="BO1256" i="20"/>
  <c r="AI1256" i="20"/>
  <c r="CC1255" i="20"/>
  <c r="AW1255" i="20"/>
  <c r="Q1282" i="20"/>
  <c r="W1277" i="20"/>
  <c r="AR1275" i="20"/>
  <c r="BT1273" i="20"/>
  <c r="V1272" i="20"/>
  <c r="AX1270" i="20"/>
  <c r="BZ1268" i="20"/>
  <c r="AB1267" i="20"/>
  <c r="BD1265" i="20"/>
  <c r="F1264" i="20"/>
  <c r="AN1262" i="20"/>
  <c r="BX1261" i="20"/>
  <c r="AR1261" i="20"/>
  <c r="L1261" i="20"/>
  <c r="BF1260" i="20"/>
  <c r="Z1260" i="20"/>
  <c r="BT1259" i="20"/>
  <c r="AN1259" i="20"/>
  <c r="H1259" i="20"/>
  <c r="BB1258" i="20"/>
  <c r="V1258" i="20"/>
  <c r="BP1257" i="20"/>
  <c r="AJ1257" i="20"/>
  <c r="CD1256" i="20"/>
  <c r="AX1256" i="20"/>
  <c r="R1256" i="20"/>
  <c r="BL1255" i="20"/>
  <c r="AF1255" i="20"/>
  <c r="BK1281" i="20"/>
  <c r="I1277" i="20"/>
  <c r="AJ1275" i="20"/>
  <c r="BL1273" i="20"/>
  <c r="N1272" i="20"/>
  <c r="AP1270" i="20"/>
  <c r="BR1268" i="20"/>
  <c r="T1267" i="20"/>
  <c r="AV1265" i="20"/>
  <c r="BX1263" i="20"/>
  <c r="AJ1262" i="20"/>
  <c r="BV1261" i="20"/>
  <c r="AP1261" i="20"/>
  <c r="J1261" i="20"/>
  <c r="BD1260" i="20"/>
  <c r="X1260" i="20"/>
  <c r="BR1259" i="20"/>
  <c r="AL1259" i="20"/>
  <c r="F1259" i="20"/>
  <c r="AZ1258" i="20"/>
  <c r="T1258" i="20"/>
  <c r="BN1257" i="20"/>
  <c r="AH1257" i="20"/>
  <c r="CB1256" i="20"/>
  <c r="AV1256" i="20"/>
  <c r="P1256" i="20"/>
  <c r="BJ1255" i="20"/>
  <c r="AD1255" i="20"/>
  <c r="BX1254" i="20"/>
  <c r="AR1254" i="20"/>
  <c r="L1254" i="20"/>
  <c r="BF1253" i="20"/>
  <c r="Z1253" i="20"/>
  <c r="BT1252" i="20"/>
  <c r="AN1252" i="20"/>
  <c r="H1252" i="20"/>
  <c r="BB1251" i="20"/>
  <c r="V1251" i="20"/>
  <c r="BP1250" i="20"/>
  <c r="AJ1250" i="20"/>
  <c r="CD1249" i="20"/>
  <c r="AX1249" i="20"/>
  <c r="R1249" i="20"/>
  <c r="BP1273" i="20"/>
  <c r="X1267" i="20"/>
  <c r="BW1261" i="20"/>
  <c r="Y1260" i="20"/>
  <c r="BA1258" i="20"/>
  <c r="CC1256" i="20"/>
  <c r="AG1255" i="20"/>
  <c r="BK1254" i="20"/>
  <c r="U1254" i="20"/>
  <c r="BD1253" i="20"/>
  <c r="M1253" i="20"/>
  <c r="AW1252" i="20"/>
  <c r="F1252" i="20"/>
  <c r="AO1251" i="20"/>
  <c r="BY1250" i="20"/>
  <c r="AH1250" i="20"/>
  <c r="BQ1249" i="20"/>
  <c r="AA1249" i="20"/>
  <c r="BR1248" i="20"/>
  <c r="AL1248" i="20"/>
  <c r="F1248" i="20"/>
  <c r="AZ1247" i="20"/>
  <c r="T1247" i="20"/>
  <c r="BN1246" i="20"/>
  <c r="AH1246" i="20"/>
  <c r="CB1245" i="20"/>
  <c r="AV1245" i="20"/>
  <c r="P1245" i="20"/>
  <c r="BJ1244" i="20"/>
  <c r="AD1244" i="20"/>
  <c r="BX1243" i="20"/>
  <c r="AR1243" i="20"/>
  <c r="L1243" i="20"/>
  <c r="BF1242" i="20"/>
  <c r="Z1242" i="20"/>
  <c r="BT1241" i="20"/>
  <c r="AN1241" i="20"/>
  <c r="H1241" i="20"/>
  <c r="BB1240" i="20"/>
  <c r="V1240" i="20"/>
  <c r="AZ1239" i="20"/>
  <c r="T1239" i="20"/>
  <c r="AL1274" i="20"/>
  <c r="BT1267" i="20"/>
  <c r="I1262" i="20"/>
  <c r="AK1260" i="20"/>
  <c r="BM1258" i="20"/>
  <c r="O1257" i="20"/>
  <c r="AQ1255" i="20"/>
  <c r="BO1254" i="20"/>
  <c r="Y1254" i="20"/>
  <c r="BH1253" i="20"/>
  <c r="Q1253" i="20"/>
  <c r="BA1252" i="20"/>
  <c r="J1252" i="20"/>
  <c r="AS1251" i="20"/>
  <c r="CC1250" i="20"/>
  <c r="AL1250" i="20"/>
  <c r="BU1249" i="20"/>
  <c r="AE1249" i="20"/>
  <c r="BU1248" i="20"/>
  <c r="AO1248" i="20"/>
  <c r="I1248" i="20"/>
  <c r="BC1247" i="20"/>
  <c r="W1247" i="20"/>
  <c r="BQ1246" i="20"/>
  <c r="AK1246" i="20"/>
  <c r="E1246" i="20"/>
  <c r="AY1245" i="20"/>
  <c r="S1245" i="20"/>
  <c r="BM1244" i="20"/>
  <c r="AG1244" i="20"/>
  <c r="CA1243" i="20"/>
  <c r="AU1243" i="20"/>
  <c r="O1243" i="20"/>
  <c r="BI1242" i="20"/>
  <c r="AC1242" i="20"/>
  <c r="BW1241" i="20"/>
  <c r="AQ1241" i="20"/>
  <c r="K1241" i="20"/>
  <c r="BE1240" i="20"/>
  <c r="Y1240" i="20"/>
  <c r="BS1239" i="20"/>
  <c r="AM1239" i="20"/>
  <c r="G1239" i="20"/>
  <c r="BA1238" i="20"/>
  <c r="U1238" i="20"/>
  <c r="AP1276" i="20"/>
  <c r="BX1269" i="20"/>
  <c r="AF1263" i="20"/>
  <c r="BY1260" i="20"/>
  <c r="AA1259" i="20"/>
  <c r="BC1257" i="20"/>
  <c r="E1256" i="20"/>
  <c r="CC1254" i="20"/>
  <c r="AL1254" i="20"/>
  <c r="BU1253" i="20"/>
  <c r="AE1253" i="20"/>
  <c r="BN1252" i="20"/>
  <c r="W1252" i="20"/>
  <c r="BG1251" i="20"/>
  <c r="P1251" i="20"/>
  <c r="AY1250" i="20"/>
  <c r="I1250" i="20"/>
  <c r="AR1249" i="20"/>
  <c r="E1249" i="20"/>
  <c r="AY1248" i="20"/>
  <c r="S1248" i="20"/>
  <c r="BM1247" i="20"/>
  <c r="AG1247" i="20"/>
  <c r="CA1246" i="20"/>
  <c r="AU1246" i="20"/>
  <c r="O1246" i="20"/>
  <c r="BI1245" i="20"/>
  <c r="AC1245" i="20"/>
  <c r="BW1244" i="20"/>
  <c r="AQ1244" i="20"/>
  <c r="K1244" i="20"/>
  <c r="BE1243" i="20"/>
  <c r="Y1243" i="20"/>
  <c r="BS1242" i="20"/>
  <c r="AM1242" i="20"/>
  <c r="G1242" i="20"/>
  <c r="BA1241" i="20"/>
  <c r="U1241" i="20"/>
  <c r="BO1240" i="20"/>
  <c r="AI1240" i="20"/>
  <c r="CC1239" i="20"/>
  <c r="AW1239" i="20"/>
  <c r="Q1239" i="20"/>
  <c r="H1228" i="20"/>
  <c r="AN1228" i="20"/>
  <c r="J1229" i="20"/>
  <c r="BF1229" i="20"/>
  <c r="L1230" i="20"/>
  <c r="BH1230" i="20"/>
  <c r="AD1231" i="20"/>
  <c r="BJ1231" i="20"/>
  <c r="AF1232" i="20"/>
  <c r="BL1232" i="20"/>
  <c r="R1233" i="20"/>
  <c r="AX1233" i="20"/>
  <c r="CD1233" i="20"/>
  <c r="AJ1234" i="20"/>
  <c r="BP1234" i="20"/>
  <c r="V1235" i="20"/>
  <c r="BB1235" i="20"/>
  <c r="H1236" i="20"/>
  <c r="AN1236" i="20"/>
  <c r="BT1236" i="20"/>
  <c r="Z1237" i="20"/>
  <c r="BF1237" i="20"/>
  <c r="V1238" i="20"/>
  <c r="H1239" i="20"/>
  <c r="AZ1240" i="20"/>
  <c r="X1242" i="20"/>
  <c r="BV1243" i="20"/>
  <c r="AT1245" i="20"/>
  <c r="R1247" i="20"/>
  <c r="BP1248" i="20"/>
  <c r="BV1250" i="20"/>
  <c r="K1253" i="20"/>
  <c r="AC1255" i="20"/>
  <c r="BO1261" i="20"/>
  <c r="U1234" i="20"/>
  <c r="BA1234" i="20"/>
  <c r="G1235" i="20"/>
  <c r="AM1235" i="20"/>
  <c r="BS1235" i="20"/>
  <c r="Y1236" i="20"/>
  <c r="BE1236" i="20"/>
  <c r="AA1237" i="20"/>
  <c r="BG1237" i="20"/>
  <c r="X1238" i="20"/>
  <c r="J1239" i="20"/>
  <c r="BD1240" i="20"/>
  <c r="AB1242" i="20"/>
  <c r="BZ1243" i="20"/>
  <c r="AX1245" i="20"/>
  <c r="V1247" i="20"/>
  <c r="BT1248" i="20"/>
  <c r="CA1250" i="20"/>
  <c r="P1253" i="20"/>
  <c r="AM1255" i="20"/>
  <c r="AZ1235" i="20"/>
  <c r="F1236" i="20"/>
  <c r="BB1236" i="20"/>
  <c r="H1237" i="20"/>
  <c r="BT1237" i="20"/>
  <c r="CD1238" i="20"/>
  <c r="AD1241" i="20"/>
  <c r="BN1243" i="20"/>
  <c r="X1246" i="20"/>
  <c r="BD1249" i="20"/>
  <c r="BZ1252" i="20"/>
  <c r="M1258" i="20"/>
  <c r="BH1238" i="20"/>
  <c r="BL1240" i="20"/>
  <c r="V1243" i="20"/>
  <c r="BF1245" i="20"/>
  <c r="CB1248" i="20"/>
  <c r="S1252" i="20"/>
  <c r="AH1254" i="20"/>
  <c r="BT1275" i="20"/>
  <c r="BA1232" i="20"/>
  <c r="K1233" i="20"/>
  <c r="AO1232" i="20"/>
  <c r="AB1235" i="20"/>
  <c r="BF1234" i="20"/>
  <c r="BT1233" i="20"/>
  <c r="AG1228" i="20"/>
  <c r="AY1229" i="20"/>
  <c r="BQ1230" i="20"/>
  <c r="AM1231" i="20"/>
  <c r="Y1232" i="20"/>
  <c r="AO1305" i="20"/>
  <c r="BS1304" i="20"/>
  <c r="W1304" i="20"/>
  <c r="BA1303" i="20"/>
  <c r="E1303" i="20"/>
  <c r="AI1302" i="20"/>
  <c r="BO1305" i="20"/>
  <c r="CC1304" i="20"/>
  <c r="Q1304" i="20"/>
  <c r="AU1303" i="20"/>
  <c r="BY1302" i="20"/>
  <c r="M1302" i="20"/>
  <c r="BL1305" i="20"/>
  <c r="AT1304" i="20"/>
  <c r="AB1303" i="20"/>
  <c r="J1302" i="20"/>
  <c r="M1301" i="20"/>
  <c r="AQ1300" i="20"/>
  <c r="BU1299" i="20"/>
  <c r="F1305" i="20"/>
  <c r="BN1303" i="20"/>
  <c r="CB1302" i="20"/>
  <c r="AV1301" i="20"/>
  <c r="BZ1300" i="20"/>
  <c r="N1300" i="20"/>
  <c r="CD1305" i="20"/>
  <c r="BR1302" i="20"/>
  <c r="K1301" i="20"/>
  <c r="BS1299" i="20"/>
  <c r="K1299" i="20"/>
  <c r="AO1298" i="20"/>
  <c r="BC1297" i="20"/>
  <c r="BB1303" i="20"/>
  <c r="AP1301" i="20"/>
  <c r="X1300" i="20"/>
  <c r="AP1299" i="20"/>
  <c r="BT1298" i="20"/>
  <c r="H1298" i="20"/>
  <c r="AL1297" i="20"/>
  <c r="BN1301" i="20"/>
  <c r="AK1299" i="20"/>
  <c r="S1298" i="20"/>
  <c r="F1297" i="20"/>
  <c r="AJ1296" i="20"/>
  <c r="AX1295" i="20"/>
  <c r="BJ1303" i="20"/>
  <c r="AC1276" i="20"/>
  <c r="BW1275" i="20"/>
  <c r="AQ1275" i="20"/>
  <c r="K1275" i="20"/>
  <c r="BE1274" i="20"/>
  <c r="Y1274" i="20"/>
  <c r="BS1273" i="20"/>
  <c r="AM1273" i="20"/>
  <c r="G1273" i="20"/>
  <c r="BA1272" i="20"/>
  <c r="U1272" i="20"/>
  <c r="BO1271" i="20"/>
  <c r="AI1271" i="20"/>
  <c r="CC1270" i="20"/>
  <c r="AW1270" i="20"/>
  <c r="Q1270" i="20"/>
  <c r="BK1269" i="20"/>
  <c r="AE1269" i="20"/>
  <c r="BY1268" i="20"/>
  <c r="AS1268" i="20"/>
  <c r="M1268" i="20"/>
  <c r="BG1267" i="20"/>
  <c r="AA1267" i="20"/>
  <c r="BU1266" i="20"/>
  <c r="AO1266" i="20"/>
  <c r="I1266" i="20"/>
  <c r="BC1265" i="20"/>
  <c r="W1265" i="20"/>
  <c r="BQ1264" i="20"/>
  <c r="AK1264" i="20"/>
  <c r="E1264" i="20"/>
  <c r="AY1263" i="20"/>
  <c r="S1263" i="20"/>
  <c r="BM1262" i="20"/>
  <c r="AG1262" i="20"/>
  <c r="AG1282" i="20"/>
  <c r="AE1277" i="20"/>
  <c r="AV1275" i="20"/>
  <c r="BX1273" i="20"/>
  <c r="Z1272" i="20"/>
  <c r="BB1270" i="20"/>
  <c r="CD1268" i="20"/>
  <c r="AF1267" i="20"/>
  <c r="BH1265" i="20"/>
  <c r="J1264" i="20"/>
  <c r="AP1262" i="20"/>
  <c r="BY1261" i="20"/>
  <c r="AS1261" i="20"/>
  <c r="M1261" i="20"/>
  <c r="BG1260" i="20"/>
  <c r="AA1260" i="20"/>
  <c r="BU1259" i="20"/>
  <c r="AO1259" i="20"/>
  <c r="I1259" i="20"/>
  <c r="BC1258" i="20"/>
  <c r="W1258" i="20"/>
  <c r="BQ1257" i="20"/>
  <c r="AK1257" i="20"/>
  <c r="E1257" i="20"/>
  <c r="AY1256" i="20"/>
  <c r="S1256" i="20"/>
  <c r="BM1255" i="20"/>
  <c r="AS1293" i="20"/>
  <c r="BU1278" i="20"/>
  <c r="AD1276" i="20"/>
  <c r="BF1274" i="20"/>
  <c r="H1273" i="20"/>
  <c r="AJ1271" i="20"/>
  <c r="BL1269" i="20"/>
  <c r="N1268" i="20"/>
  <c r="AP1266" i="20"/>
  <c r="BR1264" i="20"/>
  <c r="T1263" i="20"/>
  <c r="N1262" i="20"/>
  <c r="BH1261" i="20"/>
  <c r="AB1261" i="20"/>
  <c r="BV1260" i="20"/>
  <c r="AP1260" i="20"/>
  <c r="J1260" i="20"/>
  <c r="BD1259" i="20"/>
  <c r="X1259" i="20"/>
  <c r="BR1258" i="20"/>
  <c r="AL1258" i="20"/>
  <c r="F1258" i="20"/>
  <c r="AZ1257" i="20"/>
  <c r="T1257" i="20"/>
  <c r="BN1256" i="20"/>
  <c r="AH1256" i="20"/>
  <c r="CB1255" i="20"/>
  <c r="AV1255" i="20"/>
  <c r="W1290" i="20"/>
  <c r="BE1278" i="20"/>
  <c r="V1276" i="20"/>
  <c r="AX1274" i="20"/>
  <c r="BZ1272" i="20"/>
  <c r="AB1271" i="20"/>
  <c r="BD1269" i="20"/>
  <c r="F1268" i="20"/>
  <c r="AH1266" i="20"/>
  <c r="BJ1264" i="20"/>
  <c r="L1263" i="20"/>
  <c r="L1262" i="20"/>
  <c r="BF1261" i="20"/>
  <c r="Z1261" i="20"/>
  <c r="BT1260" i="20"/>
  <c r="AN1260" i="20"/>
  <c r="H1260" i="20"/>
  <c r="BB1259" i="20"/>
  <c r="V1259" i="20"/>
  <c r="BP1258" i="20"/>
  <c r="AJ1258" i="20"/>
  <c r="CD1257" i="20"/>
  <c r="AX1257" i="20"/>
  <c r="R1257" i="20"/>
  <c r="BL1256" i="20"/>
  <c r="AF1256" i="20"/>
  <c r="BZ1255" i="20"/>
  <c r="AT1255" i="20"/>
  <c r="N1255" i="20"/>
  <c r="BH1254" i="20"/>
  <c r="AB1254" i="20"/>
  <c r="BV1253" i="20"/>
  <c r="AP1253" i="20"/>
  <c r="J1253" i="20"/>
  <c r="BD1252" i="20"/>
  <c r="X1252" i="20"/>
  <c r="BR1251" i="20"/>
  <c r="AL1251" i="20"/>
  <c r="F1251" i="20"/>
  <c r="AZ1250" i="20"/>
  <c r="T1250" i="20"/>
  <c r="BN1249" i="20"/>
  <c r="AH1249" i="20"/>
  <c r="O1277" i="20"/>
  <c r="AT1270" i="20"/>
  <c r="CB1263" i="20"/>
  <c r="K1261" i="20"/>
  <c r="AM1259" i="20"/>
  <c r="BO1257" i="20"/>
  <c r="Q1256" i="20"/>
  <c r="G1255" i="20"/>
  <c r="AP1254" i="20"/>
  <c r="BY1253" i="20"/>
  <c r="AI1253" i="20"/>
  <c r="BR1252" i="20"/>
  <c r="AA1252" i="20"/>
  <c r="BK1251" i="20"/>
  <c r="T1251" i="20"/>
  <c r="BC1250" i="20"/>
  <c r="M1250" i="20"/>
  <c r="AV1249" i="20"/>
  <c r="H1249" i="20"/>
  <c r="BB1248" i="20"/>
  <c r="V1248" i="20"/>
  <c r="BP1247" i="20"/>
  <c r="AJ1247" i="20"/>
  <c r="CD1246" i="20"/>
  <c r="AX1246" i="20"/>
  <c r="R1246" i="20"/>
  <c r="BL1245" i="20"/>
  <c r="AF1245" i="20"/>
  <c r="BZ1244" i="20"/>
  <c r="AT1244" i="20"/>
  <c r="N1244" i="20"/>
  <c r="BH1243" i="20"/>
  <c r="AB1243" i="20"/>
  <c r="BV1242" i="20"/>
  <c r="AP1242" i="20"/>
  <c r="J1242" i="20"/>
  <c r="BD1241" i="20"/>
  <c r="X1241" i="20"/>
  <c r="BR1240" i="20"/>
  <c r="AL1240" i="20"/>
  <c r="F1240" i="20"/>
  <c r="AJ1239" i="20"/>
  <c r="AG1278" i="20"/>
  <c r="P1271" i="20"/>
  <c r="AX1264" i="20"/>
  <c r="W1261" i="20"/>
  <c r="AY1259" i="20"/>
  <c r="CA1257" i="20"/>
  <c r="AC1256" i="20"/>
  <c r="K1255" i="20"/>
  <c r="AT1254" i="20"/>
  <c r="CC1253" i="20"/>
  <c r="AM1253" i="20"/>
  <c r="BV1252" i="20"/>
  <c r="AE1252" i="20"/>
  <c r="BO1251" i="20"/>
  <c r="X1251" i="20"/>
  <c r="BG1250" i="20"/>
  <c r="Q1250" i="20"/>
  <c r="AZ1249" i="20"/>
  <c r="K1249" i="20"/>
  <c r="BE1248" i="20"/>
  <c r="Y1248" i="20"/>
  <c r="BS1247" i="20"/>
  <c r="AM1247" i="20"/>
  <c r="G1247" i="20"/>
  <c r="BA1246" i="20"/>
  <c r="U1246" i="20"/>
  <c r="BO1245" i="20"/>
  <c r="AI1245" i="20"/>
  <c r="CC1244" i="20"/>
  <c r="AW1244" i="20"/>
  <c r="Q1244" i="20"/>
  <c r="BK1243" i="20"/>
  <c r="AE1243" i="20"/>
  <c r="BY1242" i="20"/>
  <c r="AS1242" i="20"/>
  <c r="M1242" i="20"/>
  <c r="BG1241" i="20"/>
  <c r="AA1241" i="20"/>
  <c r="BU1240" i="20"/>
  <c r="AO1240" i="20"/>
  <c r="I1240" i="20"/>
  <c r="BC1239" i="20"/>
  <c r="W1239" i="20"/>
  <c r="BQ1238" i="20"/>
  <c r="AK1238" i="20"/>
  <c r="E1238" i="20"/>
  <c r="T1273" i="20"/>
  <c r="BB1266" i="20"/>
  <c r="BK1261" i="20"/>
  <c r="M1260" i="20"/>
  <c r="AO1258" i="20"/>
  <c r="BQ1256" i="20"/>
  <c r="AA1255" i="20"/>
  <c r="BG1254" i="20"/>
  <c r="Q1254" i="20"/>
  <c r="AZ1253" i="20"/>
  <c r="I1253" i="20"/>
  <c r="AS1252" i="20"/>
  <c r="CB1251" i="20"/>
  <c r="AK1251" i="20"/>
  <c r="BU1250" i="20"/>
  <c r="AD1250" i="20"/>
  <c r="BM1249" i="20"/>
  <c r="W1249" i="20"/>
  <c r="BO1248" i="20"/>
  <c r="AI1248" i="20"/>
  <c r="CC1247" i="20"/>
  <c r="AW1247" i="20"/>
  <c r="Q1247" i="20"/>
  <c r="BK1246" i="20"/>
  <c r="AE1246" i="20"/>
  <c r="BY1245" i="20"/>
  <c r="AS1245" i="20"/>
  <c r="M1245" i="20"/>
  <c r="BG1244" i="20"/>
  <c r="AA1244" i="20"/>
  <c r="BU1243" i="20"/>
  <c r="AO1243" i="20"/>
  <c r="I1243" i="20"/>
  <c r="BC1242" i="20"/>
  <c r="W1242" i="20"/>
  <c r="BQ1241" i="20"/>
  <c r="AK1241" i="20"/>
  <c r="E1241" i="20"/>
  <c r="AY1240" i="20"/>
  <c r="S1240" i="20"/>
  <c r="BM1239" i="20"/>
  <c r="AG1239" i="20"/>
  <c r="CA1238" i="20"/>
  <c r="X1228" i="20"/>
  <c r="BT1228" i="20"/>
  <c r="Z1229" i="20"/>
  <c r="BV1229" i="20"/>
  <c r="AR1230" i="20"/>
  <c r="BX1230" i="20"/>
  <c r="AT1231" i="20"/>
  <c r="P1232" i="20"/>
  <c r="AV1232" i="20"/>
  <c r="CB1232" i="20"/>
  <c r="AH1233" i="20"/>
  <c r="BN1233" i="20"/>
  <c r="T1234" i="20"/>
  <c r="AZ1234" i="20"/>
  <c r="F1235" i="20"/>
  <c r="AL1235" i="20"/>
  <c r="BR1235" i="20"/>
  <c r="X1236" i="20"/>
  <c r="BD1236" i="20"/>
  <c r="J1237" i="20"/>
  <c r="AP1237" i="20"/>
  <c r="BV1237" i="20"/>
  <c r="BB1238" i="20"/>
  <c r="BN1239" i="20"/>
  <c r="AL1241" i="20"/>
  <c r="J1243" i="20"/>
  <c r="BH1244" i="20"/>
  <c r="AF1246" i="20"/>
  <c r="CD1247" i="20"/>
  <c r="BO1249" i="20"/>
  <c r="CC1251" i="20"/>
  <c r="R1254" i="20"/>
  <c r="AS1258" i="20"/>
  <c r="AJ1273" i="20"/>
  <c r="AK1234" i="20"/>
  <c r="BQ1234" i="20"/>
  <c r="W1235" i="20"/>
  <c r="BC1235" i="20"/>
  <c r="I1236" i="20"/>
  <c r="AO1236" i="20"/>
  <c r="K1237" i="20"/>
  <c r="AQ1237" i="20"/>
  <c r="BW1237" i="20"/>
  <c r="BD1238" i="20"/>
  <c r="BR1239" i="20"/>
  <c r="AP1241" i="20"/>
  <c r="N1243" i="20"/>
  <c r="BL1244" i="20"/>
  <c r="AJ1246" i="20"/>
  <c r="H1248" i="20"/>
  <c r="BT1249" i="20"/>
  <c r="I1252" i="20"/>
  <c r="W1254" i="20"/>
  <c r="BI1258" i="20"/>
  <c r="BP1235" i="20"/>
  <c r="V1236" i="20"/>
  <c r="BR1236" i="20"/>
  <c r="AN1237" i="20"/>
  <c r="R1238" i="20"/>
  <c r="BF1239" i="20"/>
  <c r="P1242" i="20"/>
  <c r="AL1245" i="20"/>
  <c r="BV1247" i="20"/>
  <c r="BS1251" i="20"/>
  <c r="O1255" i="20"/>
  <c r="BL1271" i="20"/>
  <c r="BZ1239" i="20"/>
  <c r="AJ1242" i="20"/>
  <c r="BT1244" i="20"/>
  <c r="AD1247" i="20"/>
  <c r="E1250" i="20"/>
  <c r="AA1253" i="20"/>
  <c r="O1259" i="20"/>
  <c r="AM1233" i="20"/>
  <c r="CA1233" i="20"/>
  <c r="AW1232" i="20"/>
  <c r="AB1300" i="20"/>
  <c r="BF1298" i="20"/>
  <c r="BT1297" i="20"/>
  <c r="BS1296" i="20"/>
  <c r="W1296" i="20"/>
  <c r="BA1295" i="20"/>
  <c r="AF1304" i="20"/>
  <c r="BN1299" i="20"/>
  <c r="AL1298" i="20"/>
  <c r="AE1297" i="20"/>
  <c r="BI1296" i="20"/>
  <c r="AC1296" i="20"/>
  <c r="AQ1295" i="20"/>
  <c r="AV1303" i="20"/>
  <c r="BR1296" i="20"/>
  <c r="BZ1294" i="20"/>
  <c r="AD1294" i="20"/>
  <c r="BH1293" i="20"/>
  <c r="BV1292" i="20"/>
  <c r="Z1292" i="20"/>
  <c r="BD1291" i="20"/>
  <c r="H1291" i="20"/>
  <c r="AL1290" i="20"/>
  <c r="AZ1289" i="20"/>
  <c r="BN1288" i="20"/>
  <c r="R1288" i="20"/>
  <c r="AV1287" i="20"/>
  <c r="AD1296" i="20"/>
  <c r="BP1294" i="20"/>
  <c r="T1294" i="20"/>
  <c r="AX1293" i="20"/>
  <c r="CB1292" i="20"/>
  <c r="P1292" i="20"/>
  <c r="AT1291" i="20"/>
  <c r="BX1290" i="20"/>
  <c r="AR1290" i="20"/>
  <c r="BV1289" i="20"/>
  <c r="Z1289" i="20"/>
  <c r="BD1288" i="20"/>
  <c r="H1288" i="20"/>
  <c r="AV1297" i="20"/>
  <c r="AQ1294" i="20"/>
  <c r="Y1293" i="20"/>
  <c r="G1292" i="20"/>
  <c r="BO1290" i="20"/>
  <c r="AW1289" i="20"/>
  <c r="AE1288" i="20"/>
  <c r="AC1287" i="20"/>
  <c r="BG1286" i="20"/>
  <c r="K1286" i="20"/>
  <c r="AO1285" i="20"/>
  <c r="CD1296" i="20"/>
  <c r="AG1294" i="20"/>
  <c r="BI1292" i="20"/>
  <c r="AQ1291" i="20"/>
  <c r="BE1290" i="20"/>
  <c r="AM1289" i="20"/>
  <c r="U1288" i="20"/>
  <c r="X1287" i="20"/>
  <c r="BB1286" i="20"/>
  <c r="BP1285" i="20"/>
  <c r="T1285" i="20"/>
  <c r="AX1284" i="20"/>
  <c r="BL1283" i="20"/>
  <c r="AF1283" i="20"/>
  <c r="I1295" i="20"/>
  <c r="BO1293" i="20"/>
  <c r="AW1292" i="20"/>
  <c r="AE1291" i="20"/>
  <c r="M1290" i="20"/>
  <c r="BU1288" i="20"/>
  <c r="BC1287" i="20"/>
  <c r="CB1286" i="20"/>
  <c r="AF1286" i="20"/>
  <c r="BJ1285" i="20"/>
  <c r="N1285" i="20"/>
  <c r="AR1284" i="20"/>
  <c r="BV1283" i="20"/>
  <c r="Z1283" i="20"/>
  <c r="AQ1292" i="20"/>
  <c r="AW1287" i="20"/>
  <c r="K1285" i="20"/>
  <c r="BO1283" i="20"/>
  <c r="BS1282" i="20"/>
  <c r="W1282" i="20"/>
  <c r="AK1281" i="20"/>
  <c r="BO1280" i="20"/>
  <c r="S1280" i="20"/>
  <c r="AG1279" i="20"/>
  <c r="BK1278" i="20"/>
  <c r="O1278" i="20"/>
  <c r="AC1277" i="20"/>
  <c r="U1293" i="20"/>
  <c r="AA1288" i="20"/>
  <c r="AM1285" i="20"/>
  <c r="CC1283" i="20"/>
  <c r="BJ1282" i="20"/>
  <c r="N1282" i="20"/>
  <c r="AR1281" i="20"/>
  <c r="BV1280" i="20"/>
  <c r="Z1280" i="20"/>
  <c r="BD1279" i="20"/>
  <c r="BR1278" i="20"/>
  <c r="V1278" i="20"/>
  <c r="AZ1277" i="20"/>
  <c r="BK1298" i="20"/>
  <c r="CA1290" i="20"/>
  <c r="BM1286" i="20"/>
  <c r="BC1284" i="20"/>
  <c r="AK1283" i="20"/>
  <c r="AN1282" i="20"/>
  <c r="BR1281" i="20"/>
  <c r="V1281" i="20"/>
  <c r="AZ1280" i="20"/>
  <c r="BN1279" i="20"/>
  <c r="CB1278" i="20"/>
  <c r="Y1284" i="20"/>
  <c r="W1281" i="20"/>
  <c r="BQ1278" i="20"/>
  <c r="AY1277" i="20"/>
  <c r="BH1276" i="20"/>
  <c r="L1276" i="20"/>
  <c r="AP1275" i="20"/>
  <c r="BT1274" i="20"/>
  <c r="X1274" i="20"/>
  <c r="BB1273" i="20"/>
  <c r="F1273" i="20"/>
  <c r="AJ1272" i="20"/>
  <c r="AX1271" i="20"/>
  <c r="BL1270" i="20"/>
  <c r="P1270" i="20"/>
  <c r="AT1269" i="20"/>
  <c r="BH1268" i="20"/>
  <c r="L1268" i="20"/>
  <c r="AP1267" i="20"/>
  <c r="BT1266" i="20"/>
  <c r="X1266" i="20"/>
  <c r="BB1265" i="20"/>
  <c r="F1265" i="20"/>
  <c r="T1264" i="20"/>
  <c r="AX1263" i="20"/>
  <c r="CB1262" i="20"/>
  <c r="BC1290" i="20"/>
  <c r="BA1282" i="20"/>
  <c r="Q1280" i="20"/>
  <c r="BV1277" i="20"/>
  <c r="BS1276" i="20"/>
  <c r="W1276" i="20"/>
  <c r="BA1275" i="20"/>
  <c r="E1275" i="20"/>
  <c r="AI1274" i="20"/>
  <c r="BM1273" i="20"/>
  <c r="Q1273" i="20"/>
  <c r="AU1272" i="20"/>
  <c r="BY1271" i="20"/>
  <c r="AC1271" i="20"/>
  <c r="AQ1270" i="20"/>
  <c r="BU1269" i="20"/>
  <c r="Y1269" i="20"/>
  <c r="BC1268" i="20"/>
  <c r="G1268" i="20"/>
  <c r="U1267" i="20"/>
  <c r="AY1266" i="20"/>
  <c r="CC1265" i="20"/>
  <c r="AG1265" i="20"/>
  <c r="AU1264" i="20"/>
  <c r="BY1263" i="20"/>
  <c r="AC1263" i="20"/>
  <c r="BG1262" i="20"/>
  <c r="AO1291" i="20"/>
  <c r="BI1282" i="20"/>
  <c r="Y1280" i="20"/>
  <c r="AF1278" i="20"/>
  <c r="N1277" i="20"/>
  <c r="AO1276" i="20"/>
  <c r="BS1275" i="20"/>
  <c r="AM1275" i="20"/>
  <c r="BQ1274" i="20"/>
  <c r="U1274" i="20"/>
  <c r="AY1273" i="20"/>
  <c r="BM1272" i="20"/>
  <c r="Q1272" i="20"/>
  <c r="AE1271" i="20"/>
  <c r="BI1270" i="20"/>
  <c r="M1270" i="20"/>
  <c r="AA1269" i="20"/>
  <c r="BE1268" i="20"/>
  <c r="I1268" i="20"/>
  <c r="AM1267" i="20"/>
  <c r="BA1266" i="20"/>
  <c r="BO1265" i="20"/>
  <c r="S1265" i="20"/>
  <c r="AW1264" i="20"/>
  <c r="CA1263" i="20"/>
  <c r="AE1263" i="20"/>
  <c r="BI1262" i="20"/>
  <c r="AY1288" i="20"/>
  <c r="R1276" i="20"/>
  <c r="BH1273" i="20"/>
  <c r="X1271" i="20"/>
  <c r="BN1268" i="20"/>
  <c r="AD1266" i="20"/>
  <c r="H1263" i="20"/>
  <c r="BU1261" i="20"/>
  <c r="Y1261" i="20"/>
  <c r="BC1260" i="20"/>
  <c r="G1260" i="20"/>
  <c r="U1259" i="20"/>
  <c r="AI1258" i="20"/>
  <c r="BM1257" i="20"/>
  <c r="Q1257" i="20"/>
  <c r="AE1256" i="20"/>
  <c r="BI1255" i="20"/>
  <c r="AE1281" i="20"/>
  <c r="N1276" i="20"/>
  <c r="BD1273" i="20"/>
  <c r="T1271" i="20"/>
  <c r="BJ1268" i="20"/>
  <c r="Z1266" i="20"/>
  <c r="BP1263" i="20"/>
  <c r="J1262" i="20"/>
  <c r="AN1261" i="20"/>
  <c r="BB1260" i="20"/>
  <c r="F1260" i="20"/>
  <c r="AJ1259" i="20"/>
  <c r="BN1258" i="20"/>
  <c r="CB1257" i="20"/>
  <c r="AF1257" i="20"/>
  <c r="AT1256" i="20"/>
  <c r="BX1255" i="20"/>
  <c r="AB1255" i="20"/>
  <c r="Y1278" i="20"/>
  <c r="T1275" i="20"/>
  <c r="BX1271" i="20"/>
  <c r="AN1269" i="20"/>
  <c r="CD1266" i="20"/>
  <c r="AT1264" i="20"/>
  <c r="AB1262" i="20"/>
  <c r="BB1261" i="20"/>
  <c r="BP1260" i="20"/>
  <c r="T1260" i="20"/>
  <c r="AX1259" i="20"/>
  <c r="CB1258" i="20"/>
  <c r="P1258" i="20"/>
  <c r="AD1257" i="20"/>
  <c r="BH1256" i="20"/>
  <c r="L1256" i="20"/>
  <c r="AP1255" i="20"/>
  <c r="BD1254" i="20"/>
  <c r="H1254" i="20"/>
  <c r="V1253" i="20"/>
  <c r="AZ1252" i="20"/>
  <c r="CD1251" i="20"/>
  <c r="R1251" i="20"/>
  <c r="AV1250" i="20"/>
  <c r="BZ1249" i="20"/>
  <c r="AD1249" i="20"/>
  <c r="CD1272" i="20"/>
  <c r="BG1261" i="20"/>
  <c r="W1259" i="20"/>
  <c r="BM1256" i="20"/>
  <c r="CA1254" i="20"/>
  <c r="BT1253" i="20"/>
  <c r="H1253" i="20"/>
  <c r="V1252" i="20"/>
  <c r="AJ1251" i="20"/>
  <c r="AX1250" i="20"/>
  <c r="BL1249" i="20"/>
  <c r="CD1248" i="20"/>
  <c r="AH1248" i="20"/>
  <c r="AV1247" i="20"/>
  <c r="BZ1246" i="20"/>
  <c r="N1246" i="20"/>
  <c r="AR1245" i="20"/>
  <c r="BF1244" i="20"/>
  <c r="J1244" i="20"/>
  <c r="X1243" i="20"/>
  <c r="BB1242" i="20"/>
  <c r="F1242" i="20"/>
  <c r="AJ1241" i="20"/>
  <c r="AX1240" i="20"/>
  <c r="BL1239" i="20"/>
  <c r="P1239" i="20"/>
  <c r="AD1270" i="20"/>
  <c r="BL1263" i="20"/>
  <c r="AI1259" i="20"/>
  <c r="BY1256" i="20"/>
  <c r="AE1255" i="20"/>
  <c r="AO1254" i="20"/>
  <c r="AG1253" i="20"/>
  <c r="AU1252" i="20"/>
  <c r="BI1251" i="20"/>
  <c r="BW1250" i="20"/>
  <c r="K1250" i="20"/>
  <c r="Y1249" i="20"/>
  <c r="BA1248" i="20"/>
  <c r="E1248" i="20"/>
  <c r="S1247" i="20"/>
  <c r="AG1246" i="20"/>
  <c r="BK1245" i="20"/>
  <c r="BS1241" i="20"/>
  <c r="BA1240" i="20"/>
  <c r="E1240" i="20"/>
  <c r="S1239" i="20"/>
  <c r="AW1238" i="20"/>
  <c r="BD1275" i="20"/>
  <c r="BP1265" i="20"/>
  <c r="BI1260" i="20"/>
  <c r="AM1257" i="20"/>
  <c r="S1255" i="20"/>
  <c r="AG1254" i="20"/>
  <c r="AU1253" i="20"/>
  <c r="AM1252" i="20"/>
  <c r="BA1251" i="20"/>
  <c r="BO1250" i="20"/>
  <c r="BH1249" i="20"/>
  <c r="CA1248" i="20"/>
  <c r="AE1248" i="20"/>
  <c r="AS1247" i="20"/>
  <c r="BG1246" i="20"/>
  <c r="K1246" i="20"/>
  <c r="N1229" i="20"/>
  <c r="AF1230" i="20"/>
  <c r="AH1231" i="20"/>
  <c r="AH1232" i="20"/>
  <c r="AJ1233" i="20"/>
  <c r="AL1234" i="20"/>
  <c r="BC1232" i="20"/>
  <c r="BO1231" i="20"/>
  <c r="Q1230" i="20"/>
  <c r="AS1228" i="20"/>
  <c r="AQ1231" i="20"/>
  <c r="BS1229" i="20"/>
  <c r="U1228" i="20"/>
  <c r="AA1229" i="20"/>
  <c r="BN1228" i="20"/>
  <c r="AZ1229" i="20"/>
  <c r="AL1230" i="20"/>
  <c r="X1231" i="20"/>
  <c r="J1232" i="20"/>
  <c r="W1228" i="20"/>
  <c r="I1229" i="20"/>
  <c r="BU1229" i="20"/>
  <c r="BG1230" i="20"/>
  <c r="AS1231" i="20"/>
  <c r="AE1232" i="20"/>
  <c r="BK1232" i="20"/>
  <c r="Q1233" i="20"/>
  <c r="L1228" i="20"/>
  <c r="BH1228" i="20"/>
  <c r="AD1229" i="20"/>
  <c r="BZ1229" i="20"/>
  <c r="AV1230" i="20"/>
  <c r="R1231" i="20"/>
  <c r="BN1231" i="20"/>
  <c r="AX1232" i="20"/>
  <c r="T1233" i="20"/>
  <c r="BP1233" i="20"/>
  <c r="BB1234" i="20"/>
  <c r="X1235" i="20"/>
  <c r="AM1232" i="20"/>
  <c r="I1233" i="20"/>
  <c r="P1247" i="20"/>
  <c r="AT1246" i="20"/>
  <c r="BX1245" i="20"/>
  <c r="L1245" i="20"/>
  <c r="AP1244" i="20"/>
  <c r="BD1243" i="20"/>
  <c r="H1243" i="20"/>
  <c r="V1242" i="20"/>
  <c r="AZ1241" i="20"/>
  <c r="CD1240" i="20"/>
  <c r="R1240" i="20"/>
  <c r="AV1239" i="20"/>
  <c r="BV1276" i="20"/>
  <c r="H1267" i="20"/>
  <c r="G1261" i="20"/>
  <c r="AW1258" i="20"/>
  <c r="M1256" i="20"/>
  <c r="BJ1254" i="20"/>
  <c r="BX1253" i="20"/>
  <c r="L1253" i="20"/>
  <c r="Z1252" i="20"/>
  <c r="AN1251" i="20"/>
  <c r="BB1250" i="20"/>
  <c r="BP1249" i="20"/>
  <c r="BQ1248" i="20"/>
  <c r="U1248" i="20"/>
  <c r="AY1247" i="20"/>
  <c r="BM1246" i="20"/>
  <c r="Q1246" i="20"/>
  <c r="AU1245" i="20"/>
  <c r="G1241" i="20"/>
  <c r="U1240" i="20"/>
  <c r="AY1239" i="20"/>
  <c r="BM1238" i="20"/>
  <c r="Q1238" i="20"/>
  <c r="L1269" i="20"/>
  <c r="AU1261" i="20"/>
  <c r="K1259" i="20"/>
  <c r="BO1255" i="20"/>
  <c r="BB1254" i="20"/>
  <c r="BP1253" i="20"/>
  <c r="CD1252" i="20"/>
  <c r="BW1251" i="20"/>
  <c r="K1251" i="20"/>
  <c r="Y1250" i="20"/>
  <c r="AM1249" i="20"/>
  <c r="AU1248" i="20"/>
  <c r="BY1247" i="20"/>
  <c r="M1247" i="20"/>
  <c r="AA1246" i="20"/>
  <c r="BE1245" i="20"/>
  <c r="I1245" i="20"/>
  <c r="AM1244" i="20"/>
  <c r="BQ1243" i="20"/>
  <c r="E1243" i="20"/>
  <c r="AI1242" i="20"/>
  <c r="AW1241" i="20"/>
  <c r="CA1240" i="20"/>
  <c r="O1240" i="20"/>
  <c r="AS1239" i="20"/>
  <c r="BW1238" i="20"/>
  <c r="AZ1232" i="20"/>
  <c r="V1233" i="20"/>
  <c r="BB1233" i="20"/>
  <c r="X1234" i="20"/>
  <c r="BT1234" i="20"/>
  <c r="AP1235" i="20"/>
  <c r="AB1236" i="20"/>
  <c r="BX1236" i="20"/>
  <c r="AT1237" i="20"/>
  <c r="AD1238" i="20"/>
  <c r="CD1239" i="20"/>
  <c r="AN1242" i="20"/>
  <c r="BX1244" i="20"/>
  <c r="T1248" i="20"/>
  <c r="Q1251" i="20"/>
  <c r="AM1254" i="20"/>
  <c r="BF1276" i="20"/>
  <c r="BE1234" i="20"/>
  <c r="AA1235" i="20"/>
  <c r="BW1235" i="20"/>
  <c r="BI1236" i="20"/>
  <c r="AE1237" i="20"/>
  <c r="CA1237" i="20"/>
  <c r="V1239" i="20"/>
  <c r="BF1241" i="20"/>
  <c r="P1244" i="20"/>
  <c r="AZ1246" i="20"/>
  <c r="J1249" i="20"/>
  <c r="AK1253" i="20"/>
  <c r="AU1259" i="20"/>
  <c r="BT1235" i="20"/>
  <c r="AP1236" i="20"/>
  <c r="L1237" i="20"/>
  <c r="BH1237" i="20"/>
  <c r="BF1238" i="20"/>
  <c r="AT1241" i="20"/>
  <c r="CD1243" i="20"/>
  <c r="AN1246" i="20"/>
  <c r="BX1248" i="20"/>
  <c r="N1252" i="20"/>
  <c r="BY1258" i="20"/>
  <c r="O1228" i="20"/>
  <c r="Q1229" i="20"/>
  <c r="E1231" i="20"/>
  <c r="BA1231" i="20"/>
  <c r="CD1237" i="20"/>
  <c r="BP1238" i="20"/>
  <c r="CB1240" i="20"/>
  <c r="AL1243" i="20"/>
  <c r="BV1245" i="20"/>
  <c r="AF1248" i="20"/>
  <c r="AG1251" i="20"/>
  <c r="AV1253" i="20"/>
  <c r="CA1259" i="20"/>
  <c r="BU1230" i="20"/>
  <c r="W1229" i="20"/>
  <c r="AE1231" i="20"/>
  <c r="I1228" i="20"/>
  <c r="BL1228" i="20"/>
  <c r="AX1229" i="20"/>
  <c r="AJ1230" i="20"/>
  <c r="V1231" i="20"/>
  <c r="H1232" i="20"/>
  <c r="BG1232" i="20"/>
  <c r="M1233" i="20"/>
  <c r="AC1230" i="20"/>
  <c r="V1228" i="20"/>
  <c r="BR1228" i="20"/>
  <c r="X1229" i="20"/>
  <c r="BT1229" i="20"/>
  <c r="AP1230" i="20"/>
  <c r="BV1230" i="20"/>
  <c r="AR1231" i="20"/>
  <c r="N1232" i="20"/>
  <c r="AT1232" i="20"/>
  <c r="BZ1232" i="20"/>
  <c r="AF1233" i="20"/>
  <c r="BL1233" i="20"/>
  <c r="R1234" i="20"/>
  <c r="AX1234" i="20"/>
  <c r="CD1234" i="20"/>
  <c r="AJ1235" i="20"/>
  <c r="AQ1228" i="20"/>
  <c r="M1229" i="20"/>
  <c r="AS1229" i="20"/>
  <c r="O1230" i="20"/>
  <c r="BK1230" i="20"/>
  <c r="AW1231" i="20"/>
  <c r="CC1231" i="20"/>
  <c r="AI1231" i="20"/>
  <c r="BW1231" i="20"/>
  <c r="AO1228" i="20"/>
  <c r="BF1232" i="20"/>
  <c r="AH1228" i="20"/>
  <c r="BR1230" i="20"/>
  <c r="CB1228" i="20"/>
  <c r="AZ1230" i="20"/>
  <c r="X1232" i="20"/>
  <c r="CA1230" i="20"/>
  <c r="AB1228" i="20"/>
  <c r="BJ1229" i="20"/>
  <c r="CB1230" i="20"/>
  <c r="CD1231" i="20"/>
  <c r="CD1232" i="20"/>
  <c r="F1234" i="20"/>
  <c r="H1235" i="20"/>
  <c r="Y1233" i="20"/>
  <c r="CC1230" i="20"/>
  <c r="AE1229" i="20"/>
  <c r="AC1232" i="20"/>
  <c r="BE1230" i="20"/>
  <c r="G1229" i="20"/>
  <c r="BY1230" i="20"/>
  <c r="R1228" i="20"/>
  <c r="CD1228" i="20"/>
  <c r="BP1229" i="20"/>
  <c r="BB1230" i="20"/>
  <c r="AN1231" i="20"/>
  <c r="Z1232" i="20"/>
  <c r="AM1228" i="20"/>
  <c r="Y1229" i="20"/>
  <c r="K1230" i="20"/>
  <c r="BW1230" i="20"/>
  <c r="BI1231" i="20"/>
  <c r="AU1232" i="20"/>
  <c r="CA1232" i="20"/>
  <c r="AG1233" i="20"/>
  <c r="O1231" i="20"/>
  <c r="AR1228" i="20"/>
  <c r="BX1228" i="20"/>
  <c r="AT1229" i="20"/>
  <c r="P1230" i="20"/>
  <c r="BL1230" i="20"/>
  <c r="AX1231" i="20"/>
  <c r="T1232" i="20"/>
  <c r="BN1232" i="20"/>
  <c r="AZ1233" i="20"/>
  <c r="V1234" i="20"/>
  <c r="BR1234" i="20"/>
  <c r="AN1235" i="20"/>
  <c r="BS1232" i="20"/>
  <c r="AO1245" i="20"/>
  <c r="BC1244" i="20"/>
  <c r="G1244" i="20"/>
  <c r="AK1243" i="20"/>
  <c r="AY1242" i="20"/>
  <c r="CC1241" i="20"/>
  <c r="Q1241" i="20"/>
  <c r="AU1240" i="20"/>
  <c r="BI1239" i="20"/>
  <c r="AC1239" i="20"/>
  <c r="AJ1232" i="20"/>
  <c r="BP1232" i="20"/>
  <c r="AL1233" i="20"/>
  <c r="BR1233" i="20"/>
  <c r="AN1234" i="20"/>
  <c r="Z1235" i="20"/>
  <c r="BV1235" i="20"/>
  <c r="BH1236" i="20"/>
  <c r="AD1237" i="20"/>
  <c r="BJ1237" i="20"/>
  <c r="BJ1238" i="20"/>
  <c r="BB1241" i="20"/>
  <c r="L1244" i="20"/>
  <c r="AV1246" i="20"/>
  <c r="F1249" i="20"/>
  <c r="Y1252" i="20"/>
  <c r="AE1259" i="20"/>
  <c r="Y1234" i="20"/>
  <c r="BU1234" i="20"/>
  <c r="BG1235" i="20"/>
  <c r="AC1236" i="20"/>
  <c r="BY1236" i="20"/>
  <c r="AU1237" i="20"/>
  <c r="AF1238" i="20"/>
  <c r="H1240" i="20"/>
  <c r="AD1243" i="20"/>
  <c r="BN1245" i="20"/>
  <c r="X1248" i="20"/>
  <c r="W1251" i="20"/>
  <c r="AS1254" i="20"/>
  <c r="BD1235" i="20"/>
  <c r="Z1236" i="20"/>
  <c r="BV1236" i="20"/>
  <c r="AR1237" i="20"/>
  <c r="Z1238" i="20"/>
  <c r="BV1239" i="20"/>
  <c r="AF1242" i="20"/>
  <c r="BB1245" i="20"/>
  <c r="L1248" i="20"/>
  <c r="G1251" i="20"/>
  <c r="AC1254" i="20"/>
  <c r="V1262" i="20"/>
  <c r="AE1228" i="20"/>
  <c r="CC1229" i="20"/>
  <c r="AK1231" i="20"/>
  <c r="BQ1231" i="20"/>
  <c r="AJ1238" i="20"/>
  <c r="P1240" i="20"/>
  <c r="AZ1242" i="20"/>
  <c r="J1245" i="20"/>
  <c r="BH1246" i="20"/>
  <c r="S1249" i="20"/>
  <c r="AO1252" i="20"/>
  <c r="BE1256" i="20"/>
  <c r="I1284" i="20"/>
  <c r="BG1231" i="20"/>
  <c r="I1230" i="20"/>
  <c r="AK1228" i="20"/>
  <c r="BG1229" i="20"/>
  <c r="AV1228" i="20"/>
  <c r="AH1229" i="20"/>
  <c r="T1230" i="20"/>
  <c r="F1231" i="20"/>
  <c r="BR1231" i="20"/>
  <c r="AQ1232" i="20"/>
  <c r="BW1232" i="20"/>
  <c r="AC1233" i="20"/>
  <c r="F1228" i="20"/>
  <c r="AL1228" i="20"/>
  <c r="H1229" i="20"/>
  <c r="BD1229" i="20"/>
  <c r="J1230" i="20"/>
  <c r="BF1230" i="20"/>
  <c r="AB1231" i="20"/>
  <c r="BH1231" i="20"/>
  <c r="AD1232" i="20"/>
  <c r="BJ1232" i="20"/>
  <c r="P1233" i="20"/>
  <c r="AV1233" i="20"/>
  <c r="CB1233" i="20"/>
  <c r="AH1234" i="20"/>
  <c r="BN1234" i="20"/>
  <c r="T1235" i="20"/>
  <c r="AA1228" i="20"/>
  <c r="BG1228" i="20"/>
  <c r="AC1229" i="20"/>
  <c r="BY1229" i="20"/>
  <c r="AE1230" i="20"/>
  <c r="Q1231" i="20"/>
  <c r="BM1231" i="20"/>
  <c r="M1228" i="20"/>
  <c r="K1231" i="20"/>
  <c r="BD1231" i="20"/>
  <c r="L1233" i="20"/>
  <c r="F1230" i="20"/>
  <c r="P1228" i="20"/>
  <c r="BN1229" i="20"/>
  <c r="AL1231" i="20"/>
  <c r="T1229" i="20"/>
  <c r="AW1283" i="19"/>
  <c r="AG1284" i="19"/>
  <c r="AG1283" i="19"/>
  <c r="AN1284" i="19"/>
  <c r="AN1283" i="19"/>
  <c r="AO1284" i="19"/>
  <c r="AO1283" i="19"/>
  <c r="AI1284" i="19"/>
  <c r="AI1283" i="19"/>
  <c r="BT1284" i="19"/>
  <c r="BT1283" i="19"/>
  <c r="AP1284" i="19"/>
  <c r="AP1283" i="19"/>
  <c r="AJ1284" i="19"/>
  <c r="AJ1283" i="19"/>
  <c r="H1284" i="19"/>
  <c r="H1283" i="19"/>
  <c r="BS1284" i="19"/>
  <c r="BS1283" i="19"/>
  <c r="AU1284" i="19"/>
  <c r="AU1283" i="19"/>
  <c r="BI1284" i="19"/>
  <c r="BI1283" i="19"/>
  <c r="BF1284" i="19"/>
  <c r="BF1283" i="19"/>
  <c r="CB1284" i="19"/>
  <c r="CB1283" i="19"/>
  <c r="J1284" i="19"/>
  <c r="J1283" i="19"/>
  <c r="BB1284" i="19"/>
  <c r="BB1283" i="19"/>
  <c r="F1284" i="19"/>
  <c r="F1283" i="19"/>
  <c r="AF1284" i="19"/>
  <c r="AF1283" i="19"/>
  <c r="BM1284" i="19"/>
  <c r="BM1283" i="19"/>
  <c r="BD1284" i="19"/>
  <c r="BD1283" i="19"/>
  <c r="G1284" i="19"/>
  <c r="G1283" i="19"/>
  <c r="BY1284" i="19"/>
  <c r="BY1283" i="19"/>
  <c r="CA1284" i="19"/>
  <c r="CA1283" i="19"/>
  <c r="AK1284" i="19"/>
  <c r="AK1283" i="19"/>
  <c r="Q1284" i="19"/>
  <c r="Q1283" i="19"/>
  <c r="AS1284" i="19"/>
  <c r="AS1283" i="19"/>
  <c r="BL1284" i="19"/>
  <c r="BL1283" i="19"/>
  <c r="AR1284" i="19"/>
  <c r="AR1283" i="19"/>
  <c r="AL1284" i="19"/>
  <c r="AL1283" i="19"/>
  <c r="I1284" i="19"/>
  <c r="I1283" i="19"/>
  <c r="AV1284" i="19"/>
  <c r="AV1283" i="19"/>
  <c r="AB1284" i="19"/>
  <c r="AB1283" i="19"/>
  <c r="K1284" i="19"/>
  <c r="K1283" i="19"/>
  <c r="BA1284" i="19"/>
  <c r="BA1283" i="19"/>
  <c r="BR1284" i="19"/>
  <c r="BR1283" i="19"/>
  <c r="AY1284" i="19"/>
  <c r="AY1283" i="19"/>
  <c r="AZ1284" i="19"/>
  <c r="AZ1283" i="19"/>
  <c r="P1284" i="19"/>
  <c r="P1283" i="19"/>
  <c r="W1284" i="19"/>
  <c r="W1283" i="19"/>
  <c r="X1284" i="19"/>
  <c r="X1283" i="19"/>
  <c r="BK1284" i="19"/>
  <c r="BK1283" i="19"/>
  <c r="BW1284" i="19"/>
  <c r="BW1283" i="19"/>
  <c r="BC1284" i="19"/>
  <c r="BC1283" i="19"/>
  <c r="BE1284" i="19"/>
  <c r="BE1283" i="19"/>
  <c r="V1284" i="19"/>
  <c r="V1283" i="19"/>
  <c r="AA1284" i="19"/>
  <c r="AA1283" i="19"/>
  <c r="BH1284" i="19"/>
  <c r="BH1283" i="19"/>
  <c r="U1284" i="19"/>
  <c r="U1283" i="19"/>
  <c r="E1283" i="19"/>
  <c r="E1284" i="19"/>
  <c r="BZ1284" i="19"/>
  <c r="BZ1283" i="19"/>
  <c r="BN1284" i="19"/>
  <c r="BN1283" i="19"/>
  <c r="AH1284" i="19"/>
  <c r="AH1283" i="19"/>
  <c r="AD1284" i="19"/>
  <c r="AD1283" i="19"/>
  <c r="L1284" i="19"/>
  <c r="L1283" i="19"/>
  <c r="Z1284" i="19"/>
  <c r="Z1283" i="19"/>
  <c r="AQ1284" i="19"/>
  <c r="AQ1283" i="19"/>
  <c r="BO1284" i="19"/>
  <c r="BO1283" i="19"/>
  <c r="T1284" i="19"/>
  <c r="T1283" i="19"/>
  <c r="BU1284" i="19"/>
  <c r="BU1283" i="19"/>
  <c r="S1284" i="19"/>
  <c r="S1283" i="19"/>
  <c r="BX1283" i="19"/>
  <c r="BX1284" i="19"/>
  <c r="O1284" i="19"/>
  <c r="O1283" i="19"/>
  <c r="BQ1284" i="19"/>
  <c r="BQ1283" i="19"/>
  <c r="Y1284" i="19"/>
  <c r="Y1283" i="19"/>
  <c r="BG1284" i="19"/>
  <c r="BG1283" i="19"/>
  <c r="AC1284" i="19"/>
  <c r="AC1283" i="19"/>
  <c r="AM1284" i="19"/>
  <c r="AM1283" i="19"/>
  <c r="CC1284" i="19"/>
  <c r="CC1283" i="19"/>
  <c r="BV1284" i="19"/>
  <c r="BV1283" i="19"/>
  <c r="AE1284" i="19"/>
  <c r="AE1283" i="19"/>
  <c r="M1284" i="19"/>
  <c r="M1283" i="19"/>
  <c r="BP1284" i="19"/>
  <c r="BP1283" i="19"/>
  <c r="AT1284" i="19"/>
  <c r="AT1283" i="19"/>
  <c r="CD1284" i="19"/>
  <c r="CD1283" i="19"/>
  <c r="AX1284" i="19"/>
  <c r="AX1283" i="19"/>
  <c r="R1284" i="19"/>
  <c r="R1283" i="19"/>
  <c r="BJ1284" i="19"/>
  <c r="BJ1283" i="19"/>
  <c r="N1284" i="19"/>
  <c r="N1283" i="19"/>
  <c r="S1260" i="20" l="1"/>
  <c r="S1267" i="20"/>
  <c r="BQ1289" i="20"/>
  <c r="AS1273" i="20"/>
  <c r="BR1267" i="20"/>
  <c r="BN1281" i="20"/>
  <c r="AW1281" i="20"/>
  <c r="AK1285" i="20"/>
  <c r="CB1301" i="20"/>
  <c r="Z1282" i="20"/>
  <c r="CB1277" i="20"/>
  <c r="BR1283" i="20"/>
  <c r="G1298" i="20"/>
  <c r="AS1280" i="20"/>
  <c r="CA1298" i="20"/>
  <c r="AE1284" i="20"/>
  <c r="AV1281" i="20"/>
  <c r="AK1279" i="20"/>
  <c r="AD1283" i="20"/>
  <c r="Y1292" i="20"/>
  <c r="BR1284" i="20"/>
  <c r="BL1295" i="20"/>
  <c r="AY1294" i="20"/>
  <c r="V1293" i="20"/>
  <c r="L1291" i="20"/>
  <c r="AG1296" i="20"/>
  <c r="BF1299" i="20"/>
  <c r="AR1298" i="20"/>
  <c r="H1303" i="20"/>
  <c r="CA1300" i="20"/>
  <c r="W1305" i="20"/>
  <c r="BI1228" i="20"/>
  <c r="BD1244" i="20"/>
  <c r="AP1238" i="20"/>
  <c r="Z1241" i="20"/>
  <c r="BA1250" i="20"/>
  <c r="BL1234" i="20"/>
  <c r="G1240" i="20"/>
  <c r="AY1246" i="20"/>
  <c r="AQ1254" i="20"/>
  <c r="O1241" i="20"/>
  <c r="AC1294" i="20"/>
  <c r="CA1289" i="20"/>
  <c r="Y1289" i="20"/>
  <c r="AV1290" i="20"/>
  <c r="AL1288" i="20"/>
  <c r="E1295" i="20"/>
  <c r="BU1295" i="20"/>
  <c r="BG1298" i="20"/>
  <c r="AC1298" i="20"/>
  <c r="AP1303" i="20"/>
  <c r="AW1302" i="20"/>
  <c r="M1305" i="20"/>
  <c r="U1255" i="20"/>
  <c r="BT1246" i="20"/>
  <c r="BF1250" i="20"/>
  <c r="BM1234" i="20"/>
  <c r="F1237" i="20"/>
  <c r="BB1229" i="20"/>
  <c r="AE1244" i="20"/>
  <c r="AQ1251" i="20"/>
  <c r="BU1238" i="20"/>
  <c r="AM1245" i="20"/>
  <c r="W1253" i="20"/>
  <c r="AB1241" i="20"/>
  <c r="BT1247" i="20"/>
  <c r="O1249" i="20"/>
  <c r="AJ1265" i="20"/>
  <c r="BN1244" i="20"/>
  <c r="K1252" i="20"/>
  <c r="AN1250" i="20"/>
  <c r="F1257" i="20"/>
  <c r="AJ1267" i="20"/>
  <c r="BF1258" i="20"/>
  <c r="J1274" i="20"/>
  <c r="AU1260" i="20"/>
  <c r="BA1262" i="20"/>
  <c r="S1269" i="20"/>
  <c r="BK1275" i="20"/>
  <c r="BS1264" i="20"/>
  <c r="AK1271" i="20"/>
  <c r="BY1278" i="20"/>
  <c r="AH1267" i="20"/>
  <c r="BZ1273" i="20"/>
  <c r="BF1279" i="20"/>
  <c r="AR1277" i="20"/>
  <c r="G1285" i="20"/>
  <c r="BY1281" i="20"/>
  <c r="BR1285" i="20"/>
  <c r="BD1283" i="20"/>
  <c r="BY1292" i="20"/>
  <c r="W1292" i="20"/>
  <c r="H1292" i="20"/>
  <c r="BX1289" i="20"/>
  <c r="S1295" i="20"/>
  <c r="AG1297" i="20"/>
  <c r="BP1305" i="20"/>
  <c r="I1300" i="20"/>
  <c r="BM1299" i="20"/>
  <c r="I1304" i="20"/>
  <c r="AU1231" i="20"/>
  <c r="AU1228" i="20"/>
  <c r="AF1253" i="20"/>
  <c r="AC1247" i="20"/>
  <c r="BU1242" i="20"/>
  <c r="AF1239" i="20"/>
  <c r="BH1269" i="20"/>
  <c r="AH1274" i="20"/>
  <c r="BQ1259" i="20"/>
  <c r="BN1264" i="20"/>
  <c r="BL1254" i="20"/>
  <c r="AD1261" i="20"/>
  <c r="AL1256" i="20"/>
  <c r="H1265" i="20"/>
  <c r="AA1258" i="20"/>
  <c r="AP1272" i="20"/>
  <c r="BY1266" i="20"/>
  <c r="AQ1273" i="20"/>
  <c r="AY1262" i="20"/>
  <c r="Q1269" i="20"/>
  <c r="BI1275" i="20"/>
  <c r="N1265" i="20"/>
  <c r="BF1271" i="20"/>
  <c r="E1280" i="20"/>
  <c r="BS1284" i="20"/>
  <c r="BP1281" i="20"/>
  <c r="BE1279" i="20"/>
  <c r="AX1283" i="20"/>
  <c r="BM1292" i="20"/>
  <c r="AK1288" i="20"/>
  <c r="BI1287" i="20"/>
  <c r="BN1289" i="20"/>
  <c r="BD1287" i="20"/>
  <c r="V1294" i="20"/>
  <c r="R1305" i="20"/>
  <c r="AD1297" i="20"/>
  <c r="BF1305" i="20"/>
  <c r="BZ1301" i="20"/>
  <c r="BO1301" i="20"/>
  <c r="AE1304" i="20"/>
  <c r="BN1241" i="20"/>
  <c r="BK1237" i="20"/>
  <c r="BO1242" i="20"/>
  <c r="AK1240" i="20"/>
  <c r="E1252" i="20"/>
  <c r="BE1251" i="20"/>
  <c r="AJ1260" i="20"/>
  <c r="AS1255" i="20"/>
  <c r="W1267" i="20"/>
  <c r="BQ1267" i="20"/>
  <c r="BX1268" i="20"/>
  <c r="W1294" i="20"/>
  <c r="O1294" i="20"/>
  <c r="BU1285" i="20"/>
  <c r="BR1290" i="20"/>
  <c r="BY1300" i="20"/>
  <c r="BZ1304" i="20"/>
  <c r="AR1246" i="20"/>
  <c r="L1246" i="20"/>
  <c r="AX1254" i="20"/>
  <c r="AR1235" i="20"/>
  <c r="AG1236" i="20"/>
  <c r="AH1239" i="20"/>
  <c r="AA1240" i="20"/>
  <c r="BS1246" i="20"/>
  <c r="BR1254" i="20"/>
  <c r="AI1241" i="20"/>
  <c r="CA1247" i="20"/>
  <c r="AG1258" i="20"/>
  <c r="AZ1243" i="20"/>
  <c r="AS1250" i="20"/>
  <c r="T1254" i="20"/>
  <c r="BP1275" i="20"/>
  <c r="BX1275" i="20"/>
  <c r="BI1280" i="20"/>
  <c r="AE1273" i="20"/>
  <c r="AG1267" i="20"/>
  <c r="CC1284" i="20"/>
  <c r="AX1273" i="20"/>
  <c r="BD1281" i="20"/>
  <c r="AG1288" i="20"/>
  <c r="AA1297" i="20"/>
  <c r="AU1273" i="20"/>
  <c r="I1299" i="20"/>
  <c r="BA1280" i="20"/>
  <c r="AE1285" i="20"/>
  <c r="CB1281" i="20"/>
  <c r="BQ1279" i="20"/>
  <c r="BJ1283" i="20"/>
  <c r="K1293" i="20"/>
  <c r="X1285" i="20"/>
  <c r="BD1301" i="20"/>
  <c r="Z1296" i="20"/>
  <c r="BB1293" i="20"/>
  <c r="AR1291" i="20"/>
  <c r="BM1296" i="20"/>
  <c r="AD1301" i="20"/>
  <c r="BX1298" i="20"/>
  <c r="BF1304" i="20"/>
  <c r="AG1301" i="20"/>
  <c r="BC1305" i="20"/>
  <c r="AR1233" i="20"/>
  <c r="F1243" i="20"/>
  <c r="BP1237" i="20"/>
  <c r="BB1239" i="20"/>
  <c r="AZ1248" i="20"/>
  <c r="AF1234" i="20"/>
  <c r="AM1240" i="20"/>
  <c r="E1247" i="20"/>
  <c r="H1255" i="20"/>
  <c r="AU1241" i="20"/>
  <c r="T1295" i="20"/>
  <c r="BM1290" i="20"/>
  <c r="K1290" i="20"/>
  <c r="CB1290" i="20"/>
  <c r="BR1288" i="20"/>
  <c r="V1296" i="20"/>
  <c r="AA1296" i="20"/>
  <c r="AS1299" i="20"/>
  <c r="BI1298" i="20"/>
  <c r="AB1304" i="20"/>
  <c r="CC1302" i="20"/>
  <c r="AS1305" i="20"/>
  <c r="E1253" i="20"/>
  <c r="V1245" i="20"/>
  <c r="BD1248" i="20"/>
  <c r="AG1234" i="20"/>
  <c r="AZ1236" i="20"/>
  <c r="V1229" i="20"/>
  <c r="BK1244" i="20"/>
  <c r="G1252" i="20"/>
  <c r="AA1239" i="20"/>
  <c r="BS1245" i="20"/>
  <c r="BM1253" i="20"/>
  <c r="BH1241" i="20"/>
  <c r="Z1248" i="20"/>
  <c r="BE1249" i="20"/>
  <c r="CB1271" i="20"/>
  <c r="T1245" i="20"/>
  <c r="BB1252" i="20"/>
  <c r="BT1250" i="20"/>
  <c r="AL1257" i="20"/>
  <c r="H1269" i="20"/>
  <c r="L1259" i="20"/>
  <c r="BH1275" i="20"/>
  <c r="CA1260" i="20"/>
  <c r="G1263" i="20"/>
  <c r="AY1269" i="20"/>
  <c r="Q1276" i="20"/>
  <c r="Y1265" i="20"/>
  <c r="BQ1271" i="20"/>
  <c r="AW1280" i="20"/>
  <c r="BN1267" i="20"/>
  <c r="AF1274" i="20"/>
  <c r="L1280" i="20"/>
  <c r="BX1277" i="20"/>
  <c r="BE1286" i="20"/>
  <c r="AE1282" i="20"/>
  <c r="X1286" i="20"/>
  <c r="J1284" i="20"/>
  <c r="BK1293" i="20"/>
  <c r="I1293" i="20"/>
  <c r="AN1292" i="20"/>
  <c r="AD1290" i="20"/>
  <c r="AY1295" i="20"/>
  <c r="J1298" i="20"/>
  <c r="BJ1297" i="20"/>
  <c r="BU1300" i="20"/>
  <c r="S1300" i="20"/>
  <c r="AO1304" i="20"/>
  <c r="AS1230" i="20"/>
  <c r="BC1255" i="20"/>
  <c r="AH1247" i="20"/>
  <c r="O1248" i="20"/>
  <c r="AA1243" i="20"/>
  <c r="AH1240" i="20"/>
  <c r="BJ1249" i="20"/>
  <c r="AY1285" i="20"/>
  <c r="I1261" i="20"/>
  <c r="AF1271" i="20"/>
  <c r="R1255" i="20"/>
  <c r="BJ1261" i="20"/>
  <c r="BR1256" i="20"/>
  <c r="BF1266" i="20"/>
  <c r="BG1258" i="20"/>
  <c r="N1274" i="20"/>
  <c r="AE1267" i="20"/>
  <c r="BW1273" i="20"/>
  <c r="E1263" i="20"/>
  <c r="AW1269" i="20"/>
  <c r="O1276" i="20"/>
  <c r="AT1265" i="20"/>
  <c r="L1272" i="20"/>
  <c r="BC1281" i="20"/>
  <c r="AG1286" i="20"/>
  <c r="V1282" i="20"/>
  <c r="K1280" i="20"/>
  <c r="CD1283" i="20"/>
  <c r="AY1293" i="20"/>
  <c r="W1289" i="20"/>
  <c r="AU1288" i="20"/>
  <c r="T1290" i="20"/>
  <c r="J1288" i="20"/>
  <c r="BB1294" i="20"/>
  <c r="AS1295" i="20"/>
  <c r="CC1297" i="20"/>
  <c r="CA1297" i="20"/>
  <c r="BL1302" i="20"/>
  <c r="U1302" i="20"/>
  <c r="BK1304" i="20"/>
  <c r="W1232" i="20"/>
  <c r="AS1236" i="20"/>
  <c r="BA1243" i="20"/>
  <c r="W1241" i="20"/>
  <c r="BC1253" i="20"/>
  <c r="AC1253" i="20"/>
  <c r="AL1261" i="20"/>
  <c r="AU1256" i="20"/>
  <c r="Y1268" i="20"/>
  <c r="I1269" i="20"/>
  <c r="BJ1269" i="20"/>
  <c r="F1278" i="20"/>
  <c r="L1284" i="20"/>
  <c r="M1287" i="20"/>
  <c r="BT1291" i="20"/>
  <c r="BB1297" i="20"/>
  <c r="AC1302" i="20"/>
  <c r="AX1241" i="20"/>
  <c r="AN1244" i="20"/>
  <c r="AI1252" i="20"/>
  <c r="AG1260" i="20"/>
  <c r="CA1235" i="20"/>
  <c r="AL1238" i="20"/>
  <c r="BG1240" i="20"/>
  <c r="Y1247" i="20"/>
  <c r="AY1255" i="20"/>
  <c r="BO1241" i="20"/>
  <c r="AG1248" i="20"/>
  <c r="E1260" i="20"/>
  <c r="F1244" i="20"/>
  <c r="I1251" i="20"/>
  <c r="AZ1254" i="20"/>
  <c r="BS1277" i="20"/>
  <c r="AO1284" i="20"/>
  <c r="Y1262" i="20"/>
  <c r="BK1273" i="20"/>
  <c r="AY1268" i="20"/>
  <c r="BX1262" i="20"/>
  <c r="AJ1274" i="20"/>
  <c r="J1282" i="20"/>
  <c r="S1289" i="20"/>
  <c r="V1301" i="20"/>
  <c r="BQ1276" i="20"/>
  <c r="AD1298" i="20"/>
  <c r="AG1299" i="20"/>
  <c r="AY1291" i="20"/>
  <c r="BW1290" i="20"/>
  <c r="AH1291" i="20"/>
  <c r="X1289" i="20"/>
  <c r="W1298" i="20"/>
  <c r="BG1296" i="20"/>
  <c r="O1301" i="20"/>
  <c r="O1299" i="20"/>
  <c r="N1305" i="20"/>
  <c r="AI1303" i="20"/>
  <c r="BY1305" i="20"/>
  <c r="BQ1250" i="20"/>
  <c r="AX1243" i="20"/>
  <c r="F1247" i="20"/>
  <c r="N1270" i="20"/>
  <c r="T1236" i="20"/>
  <c r="AZ1228" i="20"/>
  <c r="Q1245" i="20"/>
  <c r="AX1252" i="20"/>
  <c r="BG1239" i="20"/>
  <c r="Y1246" i="20"/>
  <c r="AD1254" i="20"/>
  <c r="N1242" i="20"/>
  <c r="BF1248" i="20"/>
  <c r="V1250" i="20"/>
  <c r="O1281" i="20"/>
  <c r="AZ1245" i="20"/>
  <c r="S1253" i="20"/>
  <c r="Z1251" i="20"/>
  <c r="BR1257" i="20"/>
  <c r="BF1270" i="20"/>
  <c r="AR1259" i="20"/>
  <c r="BC1277" i="20"/>
  <c r="AG1261" i="20"/>
  <c r="AM1263" i="20"/>
  <c r="E1270" i="20"/>
  <c r="AW1276" i="20"/>
  <c r="BE1265" i="20"/>
  <c r="W1272" i="20"/>
  <c r="U1282" i="20"/>
  <c r="T1268" i="20"/>
  <c r="BL1274" i="20"/>
  <c r="AR1280" i="20"/>
  <c r="AD1278" i="20"/>
  <c r="M1289" i="20"/>
  <c r="BK1282" i="20"/>
  <c r="BD1286" i="20"/>
  <c r="AP1284" i="20"/>
  <c r="AW1294" i="20"/>
  <c r="BU1293" i="20"/>
  <c r="BT1292" i="20"/>
  <c r="BJ1290" i="20"/>
  <c r="E1296" i="20"/>
  <c r="BV1298" i="20"/>
  <c r="P1298" i="20"/>
  <c r="BI1301" i="20"/>
  <c r="AY1300" i="20"/>
  <c r="BU1304" i="20"/>
  <c r="AQ1229" i="20"/>
  <c r="BY1249" i="20"/>
  <c r="Z1243" i="20"/>
  <c r="Q1249" i="20"/>
  <c r="BG1243" i="20"/>
  <c r="T1241" i="20"/>
  <c r="BL1250" i="20"/>
  <c r="N1256" i="20"/>
  <c r="K1262" i="20"/>
  <c r="BM1278" i="20"/>
  <c r="AX1255" i="20"/>
  <c r="P1262" i="20"/>
  <c r="X1257" i="20"/>
  <c r="AD1268" i="20"/>
  <c r="M1259" i="20"/>
  <c r="BL1275" i="20"/>
  <c r="BK1267" i="20"/>
  <c r="AC1274" i="20"/>
  <c r="AK1263" i="20"/>
  <c r="CC1269" i="20"/>
  <c r="AU1276" i="20"/>
  <c r="BZ1265" i="20"/>
  <c r="AR1272" i="20"/>
  <c r="AM1283" i="20"/>
  <c r="AQ1288" i="20"/>
  <c r="BB1282" i="20"/>
  <c r="AQ1280" i="20"/>
  <c r="AJ1284" i="20"/>
  <c r="AK1294" i="20"/>
  <c r="I1290" i="20"/>
  <c r="AG1289" i="20"/>
  <c r="AZ1290" i="20"/>
  <c r="AP1288" i="20"/>
  <c r="J1295" i="20"/>
  <c r="BY1295" i="20"/>
  <c r="BO1298" i="20"/>
  <c r="AG1298" i="20"/>
  <c r="AX1303" i="20"/>
  <c r="BA1302" i="20"/>
  <c r="Q1305" i="20"/>
  <c r="AY1230" i="20"/>
  <c r="AQ1235" i="20"/>
  <c r="BS1244" i="20"/>
  <c r="BC1241" i="20"/>
  <c r="E1255" i="20"/>
  <c r="BF1254" i="20"/>
  <c r="BV1262" i="20"/>
  <c r="AW1257" i="20"/>
  <c r="AQ1269" i="20"/>
  <c r="K1270" i="20"/>
  <c r="CB1270" i="20"/>
  <c r="H1279" i="20"/>
  <c r="AT1285" i="20"/>
  <c r="BK1288" i="20"/>
  <c r="L1293" i="20"/>
  <c r="BD1298" i="20"/>
  <c r="O1303" i="20"/>
  <c r="AB1238" i="20"/>
  <c r="BP1242" i="20"/>
  <c r="U1250" i="20"/>
  <c r="BN1254" i="20"/>
  <c r="AU1235" i="20"/>
  <c r="BN1237" i="20"/>
  <c r="M1241" i="20"/>
  <c r="BE1247" i="20"/>
  <c r="W1257" i="20"/>
  <c r="U1242" i="20"/>
  <c r="BM1248" i="20"/>
  <c r="BC1261" i="20"/>
  <c r="AL1244" i="20"/>
  <c r="AZ1251" i="20"/>
  <c r="F1255" i="20"/>
  <c r="BT1255" i="20"/>
  <c r="K1256" i="20"/>
  <c r="K1263" i="20"/>
  <c r="CC1274" i="20"/>
  <c r="E1269" i="20"/>
  <c r="AD1263" i="20"/>
  <c r="H1276" i="20"/>
  <c r="AA1284" i="20"/>
  <c r="AO1292" i="20"/>
  <c r="CB1304" i="20"/>
  <c r="U1269" i="20"/>
  <c r="AU1301" i="20"/>
  <c r="AD1234" i="20"/>
  <c r="BJ1239" i="20"/>
  <c r="CD1236" i="20"/>
  <c r="BS1237" i="20"/>
  <c r="AD1245" i="20"/>
  <c r="AT1233" i="20"/>
  <c r="Y1241" i="20"/>
  <c r="BQ1247" i="20"/>
  <c r="BS1257" i="20"/>
  <c r="AG1242" i="20"/>
  <c r="AJ1283" i="20"/>
  <c r="AK1292" i="20"/>
  <c r="BI1291" i="20"/>
  <c r="BN1291" i="20"/>
  <c r="BD1289" i="20"/>
  <c r="T1305" i="20"/>
  <c r="M1297" i="20"/>
  <c r="BL1303" i="20"/>
  <c r="AU1299" i="20"/>
  <c r="BZ1305" i="20"/>
  <c r="BO1303" i="20"/>
  <c r="AY1231" i="20"/>
  <c r="BL1248" i="20"/>
  <c r="BZ1241" i="20"/>
  <c r="AH1245" i="20"/>
  <c r="BG1257" i="20"/>
  <c r="BN1235" i="20"/>
  <c r="E1239" i="20"/>
  <c r="AW1245" i="20"/>
  <c r="O1253" i="20"/>
  <c r="M1240" i="20"/>
  <c r="BU1246" i="20"/>
  <c r="BU1254" i="20"/>
  <c r="AT1242" i="20"/>
  <c r="L1249" i="20"/>
  <c r="BM1250" i="20"/>
  <c r="AN1239" i="20"/>
  <c r="F1246" i="20"/>
  <c r="BI1253" i="20"/>
  <c r="BF1251" i="20"/>
  <c r="X1258" i="20"/>
  <c r="AD1272" i="20"/>
  <c r="BX1259" i="20"/>
  <c r="CC1282" i="20"/>
  <c r="BM1261" i="20"/>
  <c r="BS1263" i="20"/>
  <c r="AK1270" i="20"/>
  <c r="CC1276" i="20"/>
  <c r="K1266" i="20"/>
  <c r="BC1272" i="20"/>
  <c r="AW1284" i="20"/>
  <c r="AZ1268" i="20"/>
  <c r="R1275" i="20"/>
  <c r="BX1280" i="20"/>
  <c r="BJ1278" i="20"/>
  <c r="AI1292" i="20"/>
  <c r="S1283" i="20"/>
  <c r="J1287" i="20"/>
  <c r="BV1284" i="20"/>
  <c r="R1296" i="20"/>
  <c r="BG1294" i="20"/>
  <c r="Z1293" i="20"/>
  <c r="P1291" i="20"/>
  <c r="AK1296" i="20"/>
  <c r="BV1299" i="20"/>
  <c r="AV1298" i="20"/>
  <c r="X1303" i="20"/>
  <c r="E1301" i="20"/>
  <c r="AA1305" i="20"/>
  <c r="BU1228" i="20"/>
  <c r="BP1244" i="20"/>
  <c r="R1239" i="20"/>
  <c r="AT1250" i="20"/>
  <c r="M1244" i="20"/>
  <c r="AL1242" i="20"/>
  <c r="BN1251" i="20"/>
  <c r="P1257" i="20"/>
  <c r="AR1265" i="20"/>
  <c r="AL1249" i="20"/>
  <c r="CD1255" i="20"/>
  <c r="AB1263" i="20"/>
  <c r="BD1257" i="20"/>
  <c r="CB1269" i="20"/>
  <c r="AS1259" i="20"/>
  <c r="BK1277" i="20"/>
  <c r="Q1268" i="20"/>
  <c r="BI1274" i="20"/>
  <c r="BQ1263" i="20"/>
  <c r="AI1270" i="20"/>
  <c r="CA1276" i="20"/>
  <c r="AF1266" i="20"/>
  <c r="BX1272" i="20"/>
  <c r="AK1289" i="20"/>
  <c r="BM1291" i="20"/>
  <c r="H1283" i="20"/>
  <c r="BW1280" i="20"/>
  <c r="BP1284" i="20"/>
  <c r="AV1295" i="20"/>
  <c r="BU1290" i="20"/>
  <c r="S1290" i="20"/>
  <c r="F1291" i="20"/>
  <c r="BV1288" i="20"/>
  <c r="AL1296" i="20"/>
  <c r="AE1296" i="20"/>
  <c r="BG1299" i="20"/>
  <c r="BM1298" i="20"/>
  <c r="AJ1304" i="20"/>
  <c r="G1303" i="20"/>
  <c r="AW1305" i="20"/>
  <c r="BM1229" i="20"/>
  <c r="AO1234" i="20"/>
  <c r="BU1245" i="20"/>
  <c r="Y1242" i="20"/>
  <c r="U1260" i="20"/>
  <c r="AY1257" i="20"/>
  <c r="BP1267" i="20"/>
  <c r="AY1258" i="20"/>
  <c r="AS1270" i="20"/>
  <c r="M1271" i="20"/>
  <c r="BN1271" i="20"/>
  <c r="J1280" i="20"/>
  <c r="AV1286" i="20"/>
  <c r="BA1291" i="20"/>
  <c r="N1294" i="20"/>
  <c r="BD1300" i="20"/>
  <c r="AG1304" i="20"/>
  <c r="G1254" i="20"/>
  <c r="R1241" i="20"/>
  <c r="AB1248" i="20"/>
  <c r="AY1252" i="20"/>
  <c r="O1235" i="20"/>
  <c r="AH1237" i="20"/>
  <c r="AS1241" i="20"/>
  <c r="K1248" i="20"/>
  <c r="BU1258" i="20"/>
  <c r="BA1242" i="20"/>
  <c r="T1249" i="20"/>
  <c r="V1266" i="20"/>
  <c r="BR1244" i="20"/>
  <c r="BG1252" i="20"/>
  <c r="X1256" i="20"/>
  <c r="Z1256" i="20"/>
  <c r="AQ1256" i="20"/>
  <c r="BW1263" i="20"/>
  <c r="AI1275" i="20"/>
  <c r="AK1269" i="20"/>
  <c r="AV1264" i="20"/>
  <c r="AN1276" i="20"/>
  <c r="BU1286" i="20"/>
  <c r="AA1293" i="20"/>
  <c r="BL1296" i="20"/>
  <c r="AQ1272" i="20"/>
  <c r="AV1300" i="20"/>
  <c r="BM1242" i="20"/>
  <c r="BP1283" i="20"/>
  <c r="W1293" i="20"/>
  <c r="AU1292" i="20"/>
  <c r="T1292" i="20"/>
  <c r="J1290" i="20"/>
  <c r="AE1295" i="20"/>
  <c r="AW1297" i="20"/>
  <c r="AP1297" i="20"/>
  <c r="AG1300" i="20"/>
  <c r="BY1299" i="20"/>
  <c r="U1304" i="20"/>
  <c r="BM1230" i="20"/>
  <c r="N1247" i="20"/>
  <c r="AB1240" i="20"/>
  <c r="BJ1243" i="20"/>
  <c r="BW1253" i="20"/>
  <c r="AH1235" i="20"/>
  <c r="AK1239" i="20"/>
  <c r="CC1245" i="20"/>
  <c r="BE1253" i="20"/>
  <c r="AS1240" i="20"/>
  <c r="AA1247" i="20"/>
  <c r="BG1255" i="20"/>
  <c r="BZ1242" i="20"/>
  <c r="BA1249" i="20"/>
  <c r="AC1251" i="20"/>
  <c r="BT1239" i="20"/>
  <c r="AL1246" i="20"/>
  <c r="Z1254" i="20"/>
  <c r="L1252" i="20"/>
  <c r="BD1258" i="20"/>
  <c r="CB1273" i="20"/>
  <c r="AD1260" i="20"/>
  <c r="BA1255" i="20"/>
  <c r="S1262" i="20"/>
  <c r="Y1264" i="20"/>
  <c r="BQ1270" i="20"/>
  <c r="BJ1277" i="20"/>
  <c r="AQ1266" i="20"/>
  <c r="I1273" i="20"/>
  <c r="BY1293" i="20"/>
  <c r="F1269" i="20"/>
  <c r="AX1275" i="20"/>
  <c r="AD1281" i="20"/>
  <c r="P1279" i="20"/>
  <c r="AB1297" i="20"/>
  <c r="E1284" i="20"/>
  <c r="AP1287" i="20"/>
  <c r="AB1285" i="20"/>
  <c r="BN1304" i="20"/>
  <c r="BF1296" i="20"/>
  <c r="BF1293" i="20"/>
  <c r="AV1291" i="20"/>
  <c r="BQ1296" i="20"/>
  <c r="AT1301" i="20"/>
  <c r="CB1298" i="20"/>
  <c r="BV1304" i="20"/>
  <c r="AK1301" i="20"/>
  <c r="BG1305" i="20"/>
  <c r="Y1228" i="20"/>
  <c r="BH1240" i="20"/>
  <c r="N1237" i="20"/>
  <c r="R1252" i="20"/>
  <c r="AS1244" i="20"/>
  <c r="AN1243" i="20"/>
  <c r="BP1252" i="20"/>
  <c r="R1258" i="20"/>
  <c r="Y1251" i="20"/>
  <c r="BR1249" i="20"/>
  <c r="AJ1256" i="20"/>
  <c r="BZ1264" i="20"/>
  <c r="J1258" i="20"/>
  <c r="AZ1271" i="20"/>
  <c r="BY1259" i="20"/>
  <c r="W1283" i="20"/>
  <c r="AW1268" i="20"/>
  <c r="O1275" i="20"/>
  <c r="W1264" i="20"/>
  <c r="BO1270" i="20"/>
  <c r="BF1277" i="20"/>
  <c r="BL1266" i="20"/>
  <c r="AD1273" i="20"/>
  <c r="J1279" i="20"/>
  <c r="L1295" i="20"/>
  <c r="BM1283" i="20"/>
  <c r="AC1281" i="20"/>
  <c r="V1285" i="20"/>
  <c r="BQ1300" i="20"/>
  <c r="BG1291" i="20"/>
  <c r="E1291" i="20"/>
  <c r="AL1291" i="20"/>
  <c r="AB1289" i="20"/>
  <c r="BC1298" i="20"/>
  <c r="BK1296" i="20"/>
  <c r="AE1301" i="20"/>
  <c r="S1299" i="20"/>
  <c r="V1305" i="20"/>
  <c r="AM1303" i="20"/>
  <c r="CC1305" i="20"/>
  <c r="CA1228" i="20"/>
  <c r="I1256" i="20"/>
  <c r="BW1246" i="20"/>
  <c r="BE1242" i="20"/>
  <c r="AZ1273" i="20"/>
  <c r="P1263" i="20"/>
  <c r="BJ1272" i="20"/>
  <c r="AK1259" i="20"/>
  <c r="AU1271" i="20"/>
  <c r="AE1272" i="20"/>
  <c r="BP1272" i="20"/>
  <c r="L1281" i="20"/>
  <c r="AO1288" i="20"/>
  <c r="K1294" i="20"/>
  <c r="V1295" i="20"/>
  <c r="AN1304" i="20"/>
  <c r="S1305" i="20"/>
  <c r="BH1248" i="20"/>
  <c r="AT1239" i="20"/>
  <c r="BD1246" i="20"/>
  <c r="AK1250" i="20"/>
  <c r="BI1234" i="20"/>
  <c r="CB1236" i="20"/>
  <c r="BY1241" i="20"/>
  <c r="AQ1248" i="20"/>
  <c r="AS1260" i="20"/>
  <c r="G1243" i="20"/>
  <c r="BK1249" i="20"/>
  <c r="BN1272" i="20"/>
  <c r="X1245" i="20"/>
  <c r="BO1253" i="20"/>
  <c r="BD1256" i="20"/>
  <c r="BF1256" i="20"/>
  <c r="BI1257" i="20"/>
  <c r="BI1264" i="20"/>
  <c r="U1276" i="20"/>
  <c r="BC1270" i="20"/>
  <c r="CB1264" i="20"/>
  <c r="AI1279" i="20"/>
  <c r="AO1277" i="20"/>
  <c r="AB1283" i="20"/>
  <c r="AL1299" i="20"/>
  <c r="R1265" i="20"/>
  <c r="AD1305" i="20"/>
  <c r="H1277" i="20"/>
  <c r="K1284" i="20"/>
  <c r="AO1281" i="20"/>
  <c r="AH1285" i="20"/>
  <c r="BS1291" i="20"/>
  <c r="BV1286" i="20"/>
  <c r="AU1286" i="20"/>
  <c r="BH1288" i="20"/>
  <c r="BH1295" i="20"/>
  <c r="P1293" i="20"/>
  <c r="AF1299" i="20"/>
  <c r="X1296" i="20"/>
  <c r="AX1301" i="20"/>
  <c r="BN1300" i="20"/>
  <c r="V1304" i="20"/>
  <c r="Y1303" i="20"/>
  <c r="P1235" i="20"/>
  <c r="AP1268" i="20"/>
  <c r="R1236" i="20"/>
  <c r="G1237" i="20"/>
  <c r="H1242" i="20"/>
  <c r="BH1232" i="20"/>
  <c r="K1242" i="20"/>
  <c r="BC1248" i="20"/>
  <c r="O1261" i="20"/>
  <c r="S1243" i="20"/>
  <c r="V1284" i="20"/>
  <c r="I1294" i="20"/>
  <c r="AG1293" i="20"/>
  <c r="AZ1292" i="20"/>
  <c r="AP1290" i="20"/>
  <c r="BK1295" i="20"/>
  <c r="AH1298" i="20"/>
  <c r="BV1297" i="20"/>
  <c r="S1301" i="20"/>
  <c r="AE1300" i="20"/>
  <c r="BA1304" i="20"/>
  <c r="CA1229" i="20"/>
  <c r="AP1245" i="20"/>
  <c r="BV1238" i="20"/>
  <c r="L1242" i="20"/>
  <c r="BH1251" i="20"/>
  <c r="CB1234" i="20"/>
  <c r="BQ1239" i="20"/>
  <c r="AI1246" i="20"/>
  <c r="V1254" i="20"/>
  <c r="BY1240" i="20"/>
  <c r="BG1247" i="20"/>
  <c r="AE1257" i="20"/>
  <c r="AF1243" i="20"/>
  <c r="R1250" i="20"/>
  <c r="BT1251" i="20"/>
  <c r="Z1240" i="20"/>
  <c r="BR1246" i="20"/>
  <c r="BQ1254" i="20"/>
  <c r="AR1252" i="20"/>
  <c r="J1259" i="20"/>
  <c r="AZ1275" i="20"/>
  <c r="BJ1260" i="20"/>
  <c r="G1256" i="20"/>
  <c r="AN1263" i="20"/>
  <c r="BE1264" i="20"/>
  <c r="W1271" i="20"/>
  <c r="AV1278" i="20"/>
  <c r="BW1266" i="20"/>
  <c r="AO1273" i="20"/>
  <c r="BT1262" i="20"/>
  <c r="AL1269" i="20"/>
  <c r="CD1275" i="20"/>
  <c r="BJ1281" i="20"/>
  <c r="AV1279" i="20"/>
  <c r="AK1277" i="20"/>
  <c r="BQ1284" i="20"/>
  <c r="Y1288" i="20"/>
  <c r="BH1285" i="20"/>
  <c r="AG1285" i="20"/>
  <c r="AT1287" i="20"/>
  <c r="L1294" i="20"/>
  <c r="CB1291" i="20"/>
  <c r="W1297" i="20"/>
  <c r="AV1304" i="20"/>
  <c r="AH1299" i="20"/>
  <c r="AZ1299" i="20"/>
  <c r="BV1301" i="20"/>
  <c r="K1302" i="20"/>
  <c r="BM1232" i="20"/>
  <c r="BX1237" i="20"/>
  <c r="L1236" i="20"/>
  <c r="Y1253" i="20"/>
  <c r="BY1244" i="20"/>
  <c r="Z1244" i="20"/>
  <c r="BR1253" i="20"/>
  <c r="T1259" i="20"/>
  <c r="BP1251" i="20"/>
  <c r="X1250" i="20"/>
  <c r="BP1256" i="20"/>
  <c r="AX1266" i="20"/>
  <c r="AP1258" i="20"/>
  <c r="X1273" i="20"/>
  <c r="AE1260" i="20"/>
  <c r="AK1262" i="20"/>
  <c r="CC1268" i="20"/>
  <c r="AU1275" i="20"/>
  <c r="BC1264" i="20"/>
  <c r="U1271" i="20"/>
  <c r="AR1278" i="20"/>
  <c r="R1267" i="20"/>
  <c r="BJ1273" i="20"/>
  <c r="AP1279" i="20"/>
  <c r="AB1277" i="20"/>
  <c r="AY1284" i="20"/>
  <c r="BI1281" i="20"/>
  <c r="BB1285" i="20"/>
  <c r="AN1283" i="20"/>
  <c r="AS1292" i="20"/>
  <c r="BQ1291" i="20"/>
  <c r="BR1291" i="20"/>
  <c r="BH1289" i="20"/>
  <c r="CC1294" i="20"/>
  <c r="Q1297" i="20"/>
  <c r="R1304" i="20"/>
  <c r="BC1299" i="20"/>
  <c r="AW1299" i="20"/>
  <c r="BS1303" i="20"/>
  <c r="CA1231" i="20"/>
  <c r="H1275" i="20"/>
  <c r="J1250" i="20"/>
  <c r="BI1247" i="20"/>
  <c r="K1243" i="20"/>
  <c r="CB1239" i="20"/>
  <c r="BU1291" i="20"/>
  <c r="BR1276" i="20"/>
  <c r="AM1260" i="20"/>
  <c r="AW1272" i="20"/>
  <c r="AG1273" i="20"/>
  <c r="H1274" i="20"/>
  <c r="AD1282" i="20"/>
  <c r="BY1290" i="20"/>
  <c r="AD1302" i="20"/>
  <c r="K1295" i="20"/>
  <c r="Y1298" i="20"/>
  <c r="CC1301" i="20"/>
  <c r="AZ1244" i="20"/>
  <c r="AR1238" i="20"/>
  <c r="F1245" i="20"/>
  <c r="AN1248" i="20"/>
  <c r="AC1234" i="20"/>
  <c r="AV1236" i="20"/>
  <c r="AE1242" i="20"/>
  <c r="BW1248" i="20"/>
  <c r="Q1262" i="20"/>
  <c r="AM1243" i="20"/>
  <c r="AA1250" i="20"/>
  <c r="AK1286" i="20"/>
  <c r="BD1245" i="20"/>
  <c r="BV1254" i="20"/>
  <c r="AP1257" i="20"/>
  <c r="BX1257" i="20"/>
  <c r="O1258" i="20"/>
  <c r="O1265" i="20"/>
  <c r="G1277" i="20"/>
  <c r="I1271" i="20"/>
  <c r="AH1265" i="20"/>
  <c r="G1281" i="20"/>
  <c r="BU1277" i="20"/>
  <c r="N1284" i="20"/>
  <c r="AL1303" i="20"/>
  <c r="AN1268" i="20"/>
  <c r="T1303" i="20"/>
  <c r="X1253" i="20"/>
  <c r="AI1257" i="20"/>
  <c r="Z1249" i="20"/>
  <c r="AD1251" i="20"/>
  <c r="AH1253" i="20"/>
  <c r="BR1255" i="20"/>
  <c r="BV1257" i="20"/>
  <c r="BZ1259" i="20"/>
  <c r="BF1262" i="20"/>
  <c r="BV1270" i="20"/>
  <c r="BC1283" i="20"/>
  <c r="AR1257" i="20"/>
  <c r="AV1259" i="20"/>
  <c r="AZ1261" i="20"/>
  <c r="AF1269" i="20"/>
  <c r="I1278" i="20"/>
  <c r="BW1256" i="20"/>
  <c r="AG1259" i="20"/>
  <c r="AK1261" i="20"/>
  <c r="BZ1266" i="20"/>
  <c r="BN1276" i="20"/>
  <c r="AQ1263" i="20"/>
  <c r="AU1265" i="20"/>
  <c r="E1268" i="20"/>
  <c r="I1270" i="20"/>
  <c r="M1272" i="20"/>
  <c r="AW1274" i="20"/>
  <c r="BA1276" i="20"/>
  <c r="BG1281" i="20"/>
  <c r="BE1263" i="20"/>
  <c r="BI1265" i="20"/>
  <c r="BM1267" i="20"/>
  <c r="W1270" i="20"/>
  <c r="AA1272" i="20"/>
  <c r="AE1274" i="20"/>
  <c r="BO1276" i="20"/>
  <c r="AK1282" i="20"/>
  <c r="BJ1263" i="20"/>
  <c r="T1266" i="20"/>
  <c r="X1268" i="20"/>
  <c r="AB1270" i="20"/>
  <c r="BL1272" i="20"/>
  <c r="BP1274" i="20"/>
  <c r="BT1276" i="20"/>
  <c r="E1286" i="20"/>
  <c r="AV1280" i="20"/>
  <c r="AZ1282" i="20"/>
  <c r="AU1290" i="20"/>
  <c r="AH1278" i="20"/>
  <c r="AL1280" i="20"/>
  <c r="BV1282" i="20"/>
  <c r="AS1289" i="20"/>
  <c r="AA1278" i="20"/>
  <c r="BK1280" i="20"/>
  <c r="BO1282" i="20"/>
  <c r="BO1288" i="20"/>
  <c r="BD1284" i="20"/>
  <c r="BH1286" i="20"/>
  <c r="E1290" i="20"/>
  <c r="BY1294" i="20"/>
  <c r="AT1284" i="20"/>
  <c r="AW1290" i="20"/>
  <c r="BU1289" i="20"/>
  <c r="BT1290" i="20"/>
  <c r="BJ1288" i="20"/>
  <c r="BP1295" i="20"/>
  <c r="S1296" i="20"/>
  <c r="AC1299" i="20"/>
  <c r="BA1298" i="20"/>
  <c r="L1304" i="20"/>
  <c r="BU1302" i="20"/>
  <c r="AK1305" i="20"/>
  <c r="AE1258" i="20"/>
  <c r="CC1266" i="20"/>
  <c r="BC1262" i="20"/>
  <c r="BM1275" i="20"/>
  <c r="BJ1271" i="20"/>
  <c r="AW1286" i="20"/>
  <c r="O1280" i="20"/>
  <c r="BG1293" i="20"/>
  <c r="BC1288" i="20"/>
  <c r="AF1289" i="20"/>
  <c r="BO1296" i="20"/>
  <c r="W1299" i="20"/>
  <c r="AQ1303" i="20"/>
  <c r="V1275" i="20"/>
  <c r="AC1278" i="20"/>
  <c r="BX1278" i="20"/>
  <c r="CB1280" i="20"/>
  <c r="BI1283" i="20"/>
  <c r="BQ1293" i="20"/>
  <c r="BN1278" i="20"/>
  <c r="X1281" i="20"/>
  <c r="AO1283" i="20"/>
  <c r="BO1292" i="20"/>
  <c r="M1279" i="20"/>
  <c r="Q1281" i="20"/>
  <c r="AA1283" i="20"/>
  <c r="J1296" i="20"/>
  <c r="J1285" i="20"/>
  <c r="N1287" i="20"/>
  <c r="BC1291" i="20"/>
  <c r="BI1297" i="20"/>
  <c r="BZ1284" i="20"/>
  <c r="BS1293" i="20"/>
  <c r="Q1293" i="20"/>
  <c r="AR1292" i="20"/>
  <c r="AH1290" i="20"/>
  <c r="BC1295" i="20"/>
  <c r="R1298" i="20"/>
  <c r="BN1297" i="20"/>
  <c r="CC1300" i="20"/>
  <c r="W1300" i="20"/>
  <c r="AS1304" i="20"/>
  <c r="AK1232" i="20"/>
  <c r="BA1261" i="20"/>
  <c r="Y1270" i="20"/>
  <c r="BY1265" i="20"/>
  <c r="AE1283" i="20"/>
  <c r="AL1275" i="20"/>
  <c r="CD1278" i="20"/>
  <c r="BG1283" i="20"/>
  <c r="P1285" i="20"/>
  <c r="AN1295" i="20"/>
  <c r="BB1292" i="20"/>
  <c r="BJ1295" i="20"/>
  <c r="Z1300" i="20"/>
  <c r="BM1237" i="20"/>
  <c r="CA1236" i="20"/>
  <c r="O1236" i="20"/>
  <c r="AC1235" i="20"/>
  <c r="AQ1234" i="20"/>
  <c r="BE1233" i="20"/>
  <c r="AC1231" i="20"/>
  <c r="G1228" i="20"/>
  <c r="BL1231" i="20"/>
  <c r="AD1230" i="20"/>
  <c r="L1229" i="20"/>
  <c r="BD1232" i="20"/>
  <c r="AF1228" i="20"/>
  <c r="BG1238" i="20"/>
  <c r="AS1232" i="20"/>
  <c r="BY1237" i="20"/>
  <c r="M1237" i="20"/>
  <c r="AA1236" i="20"/>
  <c r="AO1235" i="20"/>
  <c r="BC1234" i="20"/>
  <c r="BQ1233" i="20"/>
  <c r="G1232" i="20"/>
  <c r="BK1228" i="20"/>
  <c r="BX1231" i="20"/>
  <c r="AX1230" i="20"/>
  <c r="AF1229" i="20"/>
  <c r="Z1233" i="20"/>
  <c r="R1229" i="20"/>
  <c r="AU1238" i="20"/>
  <c r="BA1228" i="20"/>
  <c r="BQ1237" i="20"/>
  <c r="E1237" i="20"/>
  <c r="S1236" i="20"/>
  <c r="AG1235" i="20"/>
  <c r="AU1234" i="20"/>
  <c r="BI1233" i="20"/>
  <c r="AG1231" i="20"/>
  <c r="K1228" i="20"/>
  <c r="BP1231" i="20"/>
  <c r="AH1230" i="20"/>
  <c r="P1229" i="20"/>
  <c r="BT1232" i="20"/>
  <c r="BD1228" i="20"/>
  <c r="BC1238" i="20"/>
  <c r="AM1229" i="20"/>
  <c r="E1234" i="20"/>
  <c r="Y1237" i="20"/>
  <c r="AM1236" i="20"/>
  <c r="BA1235" i="20"/>
  <c r="BO1234" i="20"/>
  <c r="CC1233" i="20"/>
  <c r="AI1232" i="20"/>
  <c r="U1229" i="20"/>
  <c r="R1232" i="20"/>
  <c r="BZ1230" i="20"/>
  <c r="AR1229" i="20"/>
  <c r="Z1228" i="20"/>
  <c r="CD1229" i="20"/>
  <c r="AI1238" i="20"/>
  <c r="BK1231" i="20"/>
  <c r="BK1229" i="20"/>
  <c r="AW1237" i="20"/>
  <c r="BK1236" i="20"/>
  <c r="BY1235" i="20"/>
  <c r="M1235" i="20"/>
  <c r="AA1234" i="20"/>
  <c r="AO1233" i="20"/>
  <c r="AQ1230" i="20"/>
  <c r="BV1232" i="20"/>
  <c r="AF1231" i="20"/>
  <c r="N1230" i="20"/>
  <c r="BF1228" i="20"/>
  <c r="BB1231" i="20"/>
  <c r="K1238" i="20"/>
  <c r="BS1231" i="20"/>
  <c r="AE1233" i="20"/>
  <c r="BI1237" i="20"/>
  <c r="BW1236" i="20"/>
  <c r="K1236" i="20"/>
  <c r="Y1235" i="20"/>
  <c r="AM1234" i="20"/>
  <c r="BA1233" i="20"/>
  <c r="U1231" i="20"/>
  <c r="AB1233" i="20"/>
  <c r="AZ1231" i="20"/>
  <c r="Z1230" i="20"/>
  <c r="BZ1228" i="20"/>
  <c r="AN1232" i="20"/>
  <c r="T1228" i="20"/>
  <c r="BK1238" i="20"/>
  <c r="AO1230" i="20"/>
  <c r="BA1237" i="20"/>
  <c r="BO1236" i="20"/>
  <c r="CC1235" i="20"/>
  <c r="Q1235" i="20"/>
  <c r="AE1234" i="20"/>
  <c r="AS1233" i="20"/>
  <c r="AU1230" i="20"/>
  <c r="H1233" i="20"/>
  <c r="AJ1231" i="20"/>
  <c r="R1230" i="20"/>
  <c r="BJ1228" i="20"/>
  <c r="BZ1231" i="20"/>
  <c r="G1238" i="20"/>
  <c r="BS1238" i="20"/>
  <c r="M1232" i="20"/>
  <c r="BU1237" i="20"/>
  <c r="I1237" i="20"/>
  <c r="W1236" i="20"/>
  <c r="AK1235" i="20"/>
  <c r="AY1234" i="20"/>
  <c r="BM1233" i="20"/>
  <c r="BE1231" i="20"/>
  <c r="AI1228" i="20"/>
  <c r="BT1231" i="20"/>
  <c r="AT1230" i="20"/>
  <c r="AB1229" i="20"/>
  <c r="J1233" i="20"/>
  <c r="F1229" i="20"/>
  <c r="AY1238" i="20"/>
  <c r="BQ1228" i="20"/>
  <c r="AG1232" i="20"/>
  <c r="AG1237" i="20"/>
  <c r="AU1236" i="20"/>
  <c r="BI1235" i="20"/>
  <c r="BW1234" i="20"/>
  <c r="K1234" i="20"/>
  <c r="BO1232" i="20"/>
  <c r="BE1229" i="20"/>
  <c r="AL1232" i="20"/>
  <c r="H1231" i="20"/>
  <c r="BH1229" i="20"/>
  <c r="AP1228" i="20"/>
  <c r="BD1230" i="20"/>
  <c r="AA1238" i="20"/>
  <c r="AW1228" i="20"/>
  <c r="U1232" i="20"/>
  <c r="AS1237" i="20"/>
  <c r="BG1236" i="20"/>
  <c r="BU1235" i="20"/>
  <c r="I1235" i="20"/>
  <c r="W1234" i="20"/>
  <c r="AK1233" i="20"/>
  <c r="AI1230" i="20"/>
  <c r="BR1232" i="20"/>
  <c r="T1231" i="20"/>
  <c r="CB1229" i="20"/>
  <c r="BB1228" i="20"/>
  <c r="AP1231" i="20"/>
  <c r="O1238" i="20"/>
  <c r="G1231" i="20"/>
  <c r="BI1232" i="20"/>
  <c r="AK1237" i="20"/>
  <c r="AY1236" i="20"/>
  <c r="BM1235" i="20"/>
  <c r="CA1234" i="20"/>
  <c r="O1234" i="20"/>
  <c r="E1233" i="20"/>
  <c r="BI1229" i="20"/>
  <c r="AP1232" i="20"/>
  <c r="L1231" i="20"/>
  <c r="BL1229" i="20"/>
  <c r="AT1228" i="20"/>
  <c r="BP1230" i="20"/>
  <c r="W1238" i="20"/>
  <c r="BC1229" i="20"/>
  <c r="O1233" i="20"/>
  <c r="BE1237" i="20"/>
  <c r="BS1236" i="20"/>
  <c r="G1236" i="20"/>
  <c r="U1235" i="20"/>
  <c r="AI1234" i="20"/>
  <c r="AW1233" i="20"/>
  <c r="BS1230" i="20"/>
  <c r="X1233" i="20"/>
  <c r="AV1231" i="20"/>
  <c r="V1230" i="20"/>
  <c r="BV1228" i="20"/>
  <c r="AB1232" i="20"/>
  <c r="CC1237" i="20"/>
  <c r="BO1238" i="20"/>
  <c r="AA1231" i="20"/>
  <c r="Q1237" i="20"/>
  <c r="BU1233" i="20"/>
  <c r="BJ1230" i="20"/>
  <c r="AQ1238" i="20"/>
  <c r="AQ1236" i="20"/>
  <c r="AY1232" i="20"/>
  <c r="AV1229" i="20"/>
  <c r="M1230" i="20"/>
  <c r="AW1235" i="20"/>
  <c r="BW1228" i="20"/>
  <c r="N1228" i="20"/>
  <c r="AW1230" i="20"/>
  <c r="E1235" i="20"/>
  <c r="BB1232" i="20"/>
  <c r="N1231" i="20"/>
  <c r="AE1236" i="20"/>
  <c r="O1232" i="20"/>
  <c r="AJ1229" i="20"/>
  <c r="Y1230" i="20"/>
  <c r="BE1235" i="20"/>
  <c r="AW1229" i="20"/>
  <c r="AD1228" i="20"/>
  <c r="BY1228" i="20"/>
  <c r="BK1234" i="20"/>
  <c r="F1232" i="20"/>
  <c r="BR1229" i="20"/>
  <c r="AO1237" i="20"/>
  <c r="S1234" i="20"/>
  <c r="P1231" i="20"/>
  <c r="S1238" i="20"/>
  <c r="AS1235" i="20"/>
  <c r="BS1228" i="20"/>
  <c r="J1228" i="20"/>
  <c r="S1233" i="20"/>
  <c r="BS1234" i="20"/>
  <c r="V1232" i="20"/>
  <c r="AB1230" i="20"/>
  <c r="U1237" i="20"/>
  <c r="BY1233" i="20"/>
  <c r="BN1230" i="20"/>
  <c r="AM1238" i="20"/>
  <c r="BC1236" i="20"/>
  <c r="U1233" i="20"/>
  <c r="BX1229" i="20"/>
  <c r="U1230" i="20"/>
  <c r="BG1234" i="20"/>
  <c r="G1234" i="20"/>
  <c r="S1232" i="20"/>
  <c r="G1230" i="20"/>
  <c r="CB1231" i="20"/>
  <c r="CD1230" i="20"/>
  <c r="AN1229" i="20"/>
  <c r="AX1228" i="20"/>
  <c r="AP1229" i="20"/>
  <c r="AE1238" i="20"/>
  <c r="AI1229" i="20"/>
  <c r="BY1232" i="20"/>
  <c r="AC1237" i="20"/>
  <c r="AI1236" i="20"/>
  <c r="BQ1235" i="20"/>
  <c r="CD1276" i="20"/>
  <c r="E1266" i="20"/>
  <c r="BW1269" i="20"/>
  <c r="BO1273" i="20"/>
  <c r="U1286" i="20"/>
  <c r="S1266" i="20"/>
  <c r="BG1270" i="20"/>
  <c r="U1275" i="20"/>
  <c r="BL1262" i="20"/>
  <c r="J1267" i="20"/>
  <c r="AH1271" i="20"/>
  <c r="BF1275" i="20"/>
  <c r="AX1279" i="20"/>
  <c r="W1284" i="20"/>
  <c r="AN1279" i="20"/>
  <c r="AI1284" i="20"/>
  <c r="AW1279" i="20"/>
  <c r="U1284" i="20"/>
  <c r="P1286" i="20"/>
  <c r="BA1294" i="20"/>
  <c r="AL1286" i="20"/>
  <c r="BM1294" i="20"/>
  <c r="CC1289" i="20"/>
  <c r="J1289" i="20"/>
  <c r="BN1293" i="20"/>
  <c r="AJ1289" i="20"/>
  <c r="AR1293" i="20"/>
  <c r="BY1296" i="20"/>
  <c r="I1297" i="20"/>
  <c r="V1297" i="20"/>
  <c r="Z1299" i="20"/>
  <c r="BE1300" i="20"/>
  <c r="BP1301" i="20"/>
  <c r="BL1301" i="20"/>
  <c r="BK1303" i="20"/>
  <c r="BQ1303" i="20"/>
  <c r="CC1228" i="20"/>
  <c r="BS1255" i="20"/>
  <c r="AI1261" i="20"/>
  <c r="AX1238" i="20"/>
  <c r="BM1260" i="20"/>
  <c r="AV1248" i="20"/>
  <c r="CD1241" i="20"/>
  <c r="K1232" i="20"/>
  <c r="BQ1229" i="20"/>
  <c r="T1265" i="20"/>
  <c r="N1249" i="20"/>
  <c r="AV1242" i="20"/>
  <c r="BL1237" i="20"/>
  <c r="N1236" i="20"/>
  <c r="BG1253" i="20"/>
  <c r="CD1245" i="20"/>
  <c r="AL1239" i="20"/>
  <c r="CC1236" i="20"/>
  <c r="AE1235" i="20"/>
  <c r="Q1260" i="20"/>
  <c r="AJ1248" i="20"/>
  <c r="BR1241" i="20"/>
  <c r="AX1237" i="20"/>
  <c r="BZ1235" i="20"/>
  <c r="AB1234" i="20"/>
  <c r="BE1239" i="20"/>
  <c r="AC1241" i="20"/>
  <c r="CA1242" i="20"/>
  <c r="AY1244" i="20"/>
  <c r="W1246" i="20"/>
  <c r="BU1247" i="20"/>
  <c r="S1250" i="20"/>
  <c r="AH1252" i="20"/>
  <c r="AW1254" i="20"/>
  <c r="BG1259" i="20"/>
  <c r="AQ1279" i="20"/>
  <c r="AU1239" i="20"/>
  <c r="S1241" i="20"/>
  <c r="BQ1242" i="20"/>
  <c r="AO1244" i="20"/>
  <c r="M1246" i="20"/>
  <c r="BK1247" i="20"/>
  <c r="AO1249" i="20"/>
  <c r="BD1251" i="20"/>
  <c r="BS1253" i="20"/>
  <c r="AU1257" i="20"/>
  <c r="AR1269" i="20"/>
  <c r="N1240" i="20"/>
  <c r="BL1241" i="20"/>
  <c r="AJ1243" i="20"/>
  <c r="H1245" i="20"/>
  <c r="BF1246" i="20"/>
  <c r="AD1248" i="20"/>
  <c r="W1250" i="20"/>
  <c r="AL1252" i="20"/>
  <c r="BA1254" i="20"/>
  <c r="BS1259" i="20"/>
  <c r="CA1281" i="20"/>
  <c r="BH1250" i="20"/>
  <c r="AF1252" i="20"/>
  <c r="CD1253" i="20"/>
  <c r="BB1255" i="20"/>
  <c r="Z1257" i="20"/>
  <c r="BX1258" i="20"/>
  <c r="AV1260" i="20"/>
  <c r="AR1263" i="20"/>
  <c r="J1270" i="20"/>
  <c r="BB1276" i="20"/>
  <c r="J1256" i="20"/>
  <c r="BH1257" i="20"/>
  <c r="AF1259" i="20"/>
  <c r="AJ1261" i="20"/>
  <c r="X1265" i="20"/>
  <c r="BJ1276" i="20"/>
  <c r="BY1257" i="20"/>
  <c r="U1261" i="20"/>
  <c r="H1271" i="20"/>
  <c r="AA1263" i="20"/>
  <c r="AW1266" i="20"/>
  <c r="BS1269" i="20"/>
  <c r="O1273" i="20"/>
  <c r="AK1276" i="20"/>
  <c r="W1262" i="20"/>
  <c r="AS1265" i="20"/>
  <c r="BO1268" i="20"/>
  <c r="K1272" i="20"/>
  <c r="AG1275" i="20"/>
  <c r="AY1281" i="20"/>
  <c r="BL1264" i="20"/>
  <c r="H1268" i="20"/>
  <c r="AD1271" i="20"/>
  <c r="AZ1274" i="20"/>
  <c r="BW1277" i="20"/>
  <c r="BZ1279" i="20"/>
  <c r="AC1283" i="20"/>
  <c r="BL1277" i="20"/>
  <c r="H1281" i="20"/>
  <c r="I1286" i="20"/>
  <c r="BW1278" i="20"/>
  <c r="S1282" i="20"/>
  <c r="BI1293" i="20"/>
  <c r="L1286" i="20"/>
  <c r="W1291" i="20"/>
  <c r="BX1283" i="20"/>
  <c r="T1287" i="20"/>
  <c r="AM1293" i="20"/>
  <c r="BS1286" i="20"/>
  <c r="BK1292" i="20"/>
  <c r="F1289" i="20"/>
  <c r="AB1292" i="20"/>
  <c r="BZ1296" i="20"/>
  <c r="BZ1288" i="20"/>
  <c r="V1292" i="20"/>
  <c r="BB1296" i="20"/>
  <c r="AU1297" i="20"/>
  <c r="AI1296" i="20"/>
  <c r="AD1295" i="20"/>
  <c r="BW1299" i="20"/>
  <c r="BJ1299" i="20"/>
  <c r="BQ1298" i="20"/>
  <c r="BT1299" i="20"/>
  <c r="AR1304" i="20"/>
  <c r="AH1302" i="20"/>
  <c r="K1303" i="20"/>
  <c r="AE1302" i="20"/>
  <c r="BA1305" i="20"/>
  <c r="R1286" i="20"/>
  <c r="M1288" i="20"/>
  <c r="AI1291" i="20"/>
  <c r="BE1294" i="20"/>
  <c r="BQ1285" i="20"/>
  <c r="AO1287" i="20"/>
  <c r="BG1290" i="20"/>
  <c r="CC1293" i="20"/>
  <c r="CD1287" i="20"/>
  <c r="BB1289" i="20"/>
  <c r="Z1291" i="20"/>
  <c r="BX1292" i="20"/>
  <c r="AV1294" i="20"/>
  <c r="AH1304" i="20"/>
  <c r="P1289" i="20"/>
  <c r="BN1290" i="20"/>
  <c r="AL1292" i="20"/>
  <c r="J1294" i="20"/>
  <c r="AQ1297" i="20"/>
  <c r="I1296" i="20"/>
  <c r="BX1297" i="20"/>
  <c r="BZ1303" i="20"/>
  <c r="AY1296" i="20"/>
  <c r="CD1298" i="20"/>
  <c r="AT1295" i="20"/>
  <c r="R1297" i="20"/>
  <c r="BI1300" i="20"/>
  <c r="T1298" i="20"/>
  <c r="P1300" i="20"/>
  <c r="J1305" i="20"/>
  <c r="G1299" i="20"/>
  <c r="BT1301" i="20"/>
  <c r="J1300" i="20"/>
  <c r="BJ1301" i="20"/>
  <c r="BX1304" i="20"/>
  <c r="BC1300" i="20"/>
  <c r="BN1302" i="20"/>
  <c r="BC1301" i="20"/>
  <c r="AA1303" i="20"/>
  <c r="BY1304" i="20"/>
  <c r="AU1302" i="20"/>
  <c r="S1304" i="20"/>
  <c r="BQ1305" i="20"/>
  <c r="I1234" i="20"/>
  <c r="BV1266" i="20"/>
  <c r="BU1255" i="20"/>
  <c r="Q1259" i="20"/>
  <c r="BR1262" i="20"/>
  <c r="CB1275" i="20"/>
  <c r="AS1264" i="20"/>
  <c r="BO1267" i="20"/>
  <c r="K1271" i="20"/>
  <c r="AG1274" i="20"/>
  <c r="X1278" i="20"/>
  <c r="AO1263" i="20"/>
  <c r="BK1266" i="20"/>
  <c r="G1270" i="20"/>
  <c r="AC1273" i="20"/>
  <c r="AY1276" i="20"/>
  <c r="BH1262" i="20"/>
  <c r="CD1265" i="20"/>
  <c r="Z1269" i="20"/>
  <c r="AV1272" i="20"/>
  <c r="X1276" i="20"/>
  <c r="I1291" i="20"/>
  <c r="CD1281" i="20"/>
  <c r="S1292" i="20"/>
  <c r="BP1279" i="20"/>
  <c r="L1283" i="20"/>
  <c r="BE1277" i="20"/>
  <c r="CA1280" i="20"/>
  <c r="BG1285" i="20"/>
  <c r="BT1284" i="20"/>
  <c r="BM1288" i="20"/>
  <c r="CB1295" i="20"/>
  <c r="CB1285" i="20"/>
  <c r="CC1290" i="20"/>
  <c r="BA1285" i="20"/>
  <c r="AA1290" i="20"/>
  <c r="BN1287" i="20"/>
  <c r="J1291" i="20"/>
  <c r="AF1294" i="20"/>
  <c r="R1290" i="20"/>
  <c r="AN1293" i="20"/>
  <c r="AM1295" i="20"/>
  <c r="AJ1300" i="20"/>
  <c r="BL1297" i="20"/>
  <c r="AV1296" i="20"/>
  <c r="AX1297" i="20"/>
  <c r="AZ1302" i="20"/>
  <c r="AW1300" i="20"/>
  <c r="L1301" i="20"/>
  <c r="G1300" i="20"/>
  <c r="BR1304" i="20"/>
  <c r="AC1304" i="20"/>
  <c r="AW1303" i="20"/>
  <c r="E1228" i="20"/>
  <c r="AS1262" i="20"/>
  <c r="BQ1266" i="20"/>
  <c r="O1271" i="20"/>
  <c r="W1275" i="20"/>
  <c r="BW1262" i="20"/>
  <c r="AK1267" i="20"/>
  <c r="BI1271" i="20"/>
  <c r="AM1276" i="20"/>
  <c r="BN1263" i="20"/>
  <c r="AB1268" i="20"/>
  <c r="T1272" i="20"/>
  <c r="BX1276" i="20"/>
  <c r="AJ1280" i="20"/>
  <c r="AC1289" i="20"/>
  <c r="BF1280" i="20"/>
  <c r="BY1289" i="20"/>
  <c r="AY1280" i="20"/>
  <c r="BS1290" i="20"/>
  <c r="R1287" i="20"/>
  <c r="P1283" i="20"/>
  <c r="AN1287" i="20"/>
  <c r="Y1285" i="20"/>
  <c r="AM1292" i="20"/>
  <c r="AB1290" i="20"/>
  <c r="H1295" i="20"/>
  <c r="V1290" i="20"/>
  <c r="BJ1294" i="20"/>
  <c r="BR1298" i="20"/>
  <c r="L1299" i="20"/>
  <c r="E1299" i="20"/>
  <c r="CD1301" i="20"/>
  <c r="BD1303" i="20"/>
  <c r="T1304" i="20"/>
  <c r="BH1303" i="20"/>
  <c r="BM1304" i="20"/>
  <c r="I1305" i="20"/>
  <c r="Q1228" i="20"/>
  <c r="P1248" i="20"/>
  <c r="BK1250" i="20"/>
  <c r="X1237" i="20"/>
  <c r="BY1254" i="20"/>
  <c r="BX1246" i="20"/>
  <c r="AF1240" i="20"/>
  <c r="AO1231" i="20"/>
  <c r="AK1229" i="20"/>
  <c r="AO1256" i="20"/>
  <c r="AP1247" i="20"/>
  <c r="BX1240" i="20"/>
  <c r="AF1237" i="20"/>
  <c r="BH1235" i="20"/>
  <c r="AR1251" i="20"/>
  <c r="AF1244" i="20"/>
  <c r="AN1238" i="20"/>
  <c r="AW1236" i="20"/>
  <c r="BY1234" i="20"/>
  <c r="BI1254" i="20"/>
  <c r="BL1246" i="20"/>
  <c r="T1240" i="20"/>
  <c r="R1237" i="20"/>
  <c r="AT1235" i="20"/>
  <c r="BV1233" i="20"/>
  <c r="K1240" i="20"/>
  <c r="BI1241" i="20"/>
  <c r="AG1243" i="20"/>
  <c r="E1245" i="20"/>
  <c r="BC1246" i="20"/>
  <c r="AA1248" i="20"/>
  <c r="BJ1250" i="20"/>
  <c r="BY1252" i="20"/>
  <c r="M1255" i="20"/>
  <c r="AE1261" i="20"/>
  <c r="AC1238" i="20"/>
  <c r="CA1239" i="20"/>
  <c r="AY1241" i="20"/>
  <c r="W1243" i="20"/>
  <c r="BU1244" i="20"/>
  <c r="AS1246" i="20"/>
  <c r="Q1248" i="20"/>
  <c r="F1250" i="20"/>
  <c r="U1252" i="20"/>
  <c r="AI1254" i="20"/>
  <c r="S1259" i="20"/>
  <c r="J1276" i="20"/>
  <c r="AT1240" i="20"/>
  <c r="R1242" i="20"/>
  <c r="BP1243" i="20"/>
  <c r="AN1245" i="20"/>
  <c r="L1247" i="20"/>
  <c r="BJ1248" i="20"/>
  <c r="BN1250" i="20"/>
  <c r="CC1252" i="20"/>
  <c r="Q1255" i="20"/>
  <c r="AQ1261" i="20"/>
  <c r="AP1249" i="20"/>
  <c r="N1251" i="20"/>
  <c r="BL1252" i="20"/>
  <c r="AJ1254" i="20"/>
  <c r="H1256" i="20"/>
  <c r="BF1257" i="20"/>
  <c r="AD1259" i="20"/>
  <c r="AH1261" i="20"/>
  <c r="P1265" i="20"/>
  <c r="BH1271" i="20"/>
  <c r="M1280" i="20"/>
  <c r="AP1256" i="20"/>
  <c r="N1258" i="20"/>
  <c r="BL1259" i="20"/>
  <c r="BP1261" i="20"/>
  <c r="AT1268" i="20"/>
  <c r="AO1255" i="20"/>
  <c r="BK1258" i="20"/>
  <c r="G1262" i="20"/>
  <c r="AD1274" i="20"/>
  <c r="M1264" i="20"/>
  <c r="AI1267" i="20"/>
  <c r="BE1270" i="20"/>
  <c r="CA1273" i="20"/>
  <c r="AL1277" i="20"/>
  <c r="I1263" i="20"/>
  <c r="AE1266" i="20"/>
  <c r="BA1269" i="20"/>
  <c r="BW1272" i="20"/>
  <c r="S1276" i="20"/>
  <c r="E1289" i="20"/>
  <c r="AX1265" i="20"/>
  <c r="BT1268" i="20"/>
  <c r="P1272" i="20"/>
  <c r="F1275" i="20"/>
  <c r="U1280" i="20"/>
  <c r="BL1280" i="20"/>
  <c r="CA1284" i="20"/>
  <c r="AX1278" i="20"/>
  <c r="BT1281" i="20"/>
  <c r="Q1291" i="20"/>
  <c r="BI1279" i="20"/>
  <c r="E1283" i="20"/>
  <c r="BB1283" i="20"/>
  <c r="BX1286" i="20"/>
  <c r="BU1292" i="20"/>
  <c r="BJ1284" i="20"/>
  <c r="AS1288" i="20"/>
  <c r="N1295" i="20"/>
  <c r="BQ1287" i="20"/>
  <c r="AI1294" i="20"/>
  <c r="BR1289" i="20"/>
  <c r="N1293" i="20"/>
  <c r="BH1287" i="20"/>
  <c r="BL1289" i="20"/>
  <c r="H1293" i="20"/>
  <c r="G1295" i="20"/>
  <c r="P1299" i="20"/>
  <c r="U1297" i="20"/>
  <c r="P1296" i="20"/>
  <c r="AX1304" i="20"/>
  <c r="AH1301" i="20"/>
  <c r="BK1299" i="20"/>
  <c r="BF1300" i="20"/>
  <c r="BA1299" i="20"/>
  <c r="F1304" i="20"/>
  <c r="BW1303" i="20"/>
  <c r="Q1303" i="20"/>
  <c r="AA1233" i="20"/>
  <c r="AX1286" i="20"/>
  <c r="BY1288" i="20"/>
  <c r="U1292" i="20"/>
  <c r="AX1296" i="20"/>
  <c r="W1286" i="20"/>
  <c r="W1288" i="20"/>
  <c r="AS1291" i="20"/>
  <c r="BO1294" i="20"/>
  <c r="AJ1288" i="20"/>
  <c r="H1290" i="20"/>
  <c r="BF1291" i="20"/>
  <c r="AD1293" i="20"/>
  <c r="CB1294" i="20"/>
  <c r="BX1287" i="20"/>
  <c r="AV1289" i="20"/>
  <c r="T1291" i="20"/>
  <c r="BR1292" i="20"/>
  <c r="AP1294" i="20"/>
  <c r="BY1301" i="20"/>
  <c r="AO1296" i="20"/>
  <c r="BJ1298" i="20"/>
  <c r="AG1295" i="20"/>
  <c r="E1297" i="20"/>
  <c r="L1300" i="20"/>
  <c r="BZ1295" i="20"/>
  <c r="BE1297" i="20"/>
  <c r="BZ1302" i="20"/>
  <c r="AZ1298" i="20"/>
  <c r="CB1300" i="20"/>
  <c r="BO1297" i="20"/>
  <c r="AM1299" i="20"/>
  <c r="AN1303" i="20"/>
  <c r="AP1300" i="20"/>
  <c r="AN1302" i="20"/>
  <c r="BJ1305" i="20"/>
  <c r="I1301" i="20"/>
  <c r="AZ1303" i="20"/>
  <c r="I1302" i="20"/>
  <c r="BG1303" i="20"/>
  <c r="AE1305" i="20"/>
  <c r="CA1302" i="20"/>
  <c r="AY1304" i="20"/>
  <c r="BU1232" i="20"/>
  <c r="BG1248" i="20"/>
  <c r="BP1271" i="20"/>
  <c r="BG1256" i="20"/>
  <c r="CC1259" i="20"/>
  <c r="N1266" i="20"/>
  <c r="BU1284" i="20"/>
  <c r="AE1265" i="20"/>
  <c r="BA1268" i="20"/>
  <c r="BW1271" i="20"/>
  <c r="S1275" i="20"/>
  <c r="BU1280" i="20"/>
  <c r="AA1264" i="20"/>
  <c r="AW1267" i="20"/>
  <c r="BS1270" i="20"/>
  <c r="O1274" i="20"/>
  <c r="BN1277" i="20"/>
  <c r="AT1263" i="20"/>
  <c r="BP1266" i="20"/>
  <c r="L1270" i="20"/>
  <c r="AH1273" i="20"/>
  <c r="K1277" i="20"/>
  <c r="AT1279" i="20"/>
  <c r="BP1282" i="20"/>
  <c r="AF1277" i="20"/>
  <c r="BB1280" i="20"/>
  <c r="BG1284" i="20"/>
  <c r="AQ1278" i="20"/>
  <c r="BM1281" i="20"/>
  <c r="AM1290" i="20"/>
  <c r="BF1285" i="20"/>
  <c r="AK1290" i="20"/>
  <c r="AR1283" i="20"/>
  <c r="BN1286" i="20"/>
  <c r="BA1292" i="20"/>
  <c r="AM1286" i="20"/>
  <c r="BY1291" i="20"/>
  <c r="AZ1288" i="20"/>
  <c r="BV1291" i="20"/>
  <c r="AB1295" i="20"/>
  <c r="CD1290" i="20"/>
  <c r="Z1294" i="20"/>
  <c r="Y1296" i="20"/>
  <c r="AX1305" i="20"/>
  <c r="AJ1299" i="20"/>
  <c r="AI1297" i="20"/>
  <c r="AJ1298" i="20"/>
  <c r="BV1305" i="20"/>
  <c r="BB1302" i="20"/>
  <c r="H1302" i="20"/>
  <c r="BS1300" i="20"/>
  <c r="BS1301" i="20"/>
  <c r="O1305" i="20"/>
  <c r="AI1304" i="20"/>
  <c r="BO1233" i="20"/>
  <c r="BK1263" i="20"/>
  <c r="BS1267" i="20"/>
  <c r="CA1271" i="20"/>
  <c r="BE1276" i="20"/>
  <c r="AE1264" i="20"/>
  <c r="AM1268" i="20"/>
  <c r="BK1272" i="20"/>
  <c r="AB1278" i="20"/>
  <c r="BP1264" i="20"/>
  <c r="AD1269" i="20"/>
  <c r="AL1273" i="20"/>
  <c r="AY1279" i="20"/>
  <c r="AL1281" i="20"/>
  <c r="AJ1277" i="20"/>
  <c r="BH1281" i="20"/>
  <c r="AS1277" i="20"/>
  <c r="BA1281" i="20"/>
  <c r="AP1283" i="20"/>
  <c r="BG1289" i="20"/>
  <c r="AH1284" i="20"/>
  <c r="Y1290" i="20"/>
  <c r="AQ1286" i="20"/>
  <c r="BT1295" i="20"/>
  <c r="BJ1291" i="20"/>
  <c r="BA1300" i="20"/>
  <c r="AN1291" i="20"/>
  <c r="BQ1297" i="20"/>
  <c r="BH1302" i="20"/>
  <c r="AH1305" i="20"/>
  <c r="CD1304" i="20"/>
  <c r="BS1297" i="20"/>
  <c r="BX1299" i="20"/>
  <c r="BE1299" i="20"/>
  <c r="BG1301" i="20"/>
  <c r="AY1305" i="20"/>
  <c r="I1232" i="20"/>
  <c r="J1234" i="20"/>
  <c r="H1244" i="20"/>
  <c r="J1247" i="20"/>
  <c r="E1262" i="20"/>
  <c r="BJ1252" i="20"/>
  <c r="Z1245" i="20"/>
  <c r="BX1238" i="20"/>
  <c r="I1231" i="20"/>
  <c r="BO1228" i="20"/>
  <c r="AQ1253" i="20"/>
  <c r="BR1245" i="20"/>
  <c r="Z1239" i="20"/>
  <c r="BZ1236" i="20"/>
  <c r="BD1267" i="20"/>
  <c r="AC1249" i="20"/>
  <c r="BH1242" i="20"/>
  <c r="BO1237" i="20"/>
  <c r="Q1236" i="20"/>
  <c r="AS1234" i="20"/>
  <c r="AT1252" i="20"/>
  <c r="N1245" i="20"/>
  <c r="BR1238" i="20"/>
  <c r="BL1236" i="20"/>
  <c r="N1235" i="20"/>
  <c r="AP1233" i="20"/>
  <c r="AQ1240" i="20"/>
  <c r="O1242" i="20"/>
  <c r="BM1243" i="20"/>
  <c r="AK1245" i="20"/>
  <c r="I1247" i="20"/>
  <c r="M1249" i="20"/>
  <c r="AA1251" i="20"/>
  <c r="AO1253" i="20"/>
  <c r="AK1256" i="20"/>
  <c r="CD1264" i="20"/>
  <c r="BI1238" i="20"/>
  <c r="AG1240" i="20"/>
  <c r="E1242" i="20"/>
  <c r="BC1243" i="20"/>
  <c r="AA1245" i="20"/>
  <c r="BY1246" i="20"/>
  <c r="AW1248" i="20"/>
  <c r="AW1250" i="20"/>
  <c r="BK1252" i="20"/>
  <c r="BZ1254" i="20"/>
  <c r="BQ1260" i="20"/>
  <c r="AB1239" i="20"/>
  <c r="BZ1240" i="20"/>
  <c r="AX1242" i="20"/>
  <c r="V1244" i="20"/>
  <c r="BT1245" i="20"/>
  <c r="AR1247" i="20"/>
  <c r="P1249" i="20"/>
  <c r="AE1251" i="20"/>
  <c r="AS1253" i="20"/>
  <c r="AW1256" i="20"/>
  <c r="AZ1265" i="20"/>
  <c r="BV1249" i="20"/>
  <c r="AT1251" i="20"/>
  <c r="R1253" i="20"/>
  <c r="BP1254" i="20"/>
  <c r="AN1256" i="20"/>
  <c r="L1258" i="20"/>
  <c r="BJ1259" i="20"/>
  <c r="BN1261" i="20"/>
  <c r="BN1266" i="20"/>
  <c r="AF1273" i="20"/>
  <c r="X1255" i="20"/>
  <c r="BV1256" i="20"/>
  <c r="AT1258" i="20"/>
  <c r="R1260" i="20"/>
  <c r="X1262" i="20"/>
  <c r="R1270" i="20"/>
  <c r="AA1256" i="20"/>
  <c r="AW1259" i="20"/>
  <c r="AP1264" i="20"/>
  <c r="Q1278" i="20"/>
  <c r="BY1264" i="20"/>
  <c r="U1268" i="20"/>
  <c r="AQ1271" i="20"/>
  <c r="BM1274" i="20"/>
  <c r="W1279" i="20"/>
  <c r="BU1263" i="20"/>
  <c r="Q1267" i="20"/>
  <c r="AM1270" i="20"/>
  <c r="BI1273" i="20"/>
  <c r="E1277" i="20"/>
  <c r="N1263" i="20"/>
  <c r="AJ1266" i="20"/>
  <c r="BF1269" i="20"/>
  <c r="CB1272" i="20"/>
  <c r="BR1275" i="20"/>
  <c r="BS1283" i="20"/>
  <c r="AX1281" i="20"/>
  <c r="BW1288" i="20"/>
  <c r="AJ1279" i="20"/>
  <c r="BF1282" i="20"/>
  <c r="Y1277" i="20"/>
  <c r="AU1280" i="20"/>
  <c r="AS1284" i="20"/>
  <c r="AN1284" i="20"/>
  <c r="CA1287" i="20"/>
  <c r="AS1294" i="20"/>
  <c r="AV1285" i="20"/>
  <c r="Q1290" i="20"/>
  <c r="U1285" i="20"/>
  <c r="AO1289" i="20"/>
  <c r="AK1300" i="20"/>
  <c r="BD1290" i="20"/>
  <c r="BZ1293" i="20"/>
  <c r="N1288" i="20"/>
  <c r="AX1290" i="20"/>
  <c r="BT1293" i="20"/>
  <c r="BS1295" i="20"/>
  <c r="AB1302" i="20"/>
  <c r="AX1298" i="20"/>
  <c r="CB1296" i="20"/>
  <c r="CD1297" i="20"/>
  <c r="X1304" i="20"/>
  <c r="AI1301" i="20"/>
  <c r="AR1301" i="20"/>
  <c r="AM1300" i="20"/>
  <c r="BD1305" i="20"/>
  <c r="BI1304" i="20"/>
  <c r="CC1303" i="20"/>
  <c r="BK1233" i="20"/>
  <c r="Q1252" i="20"/>
  <c r="AE1254" i="20"/>
  <c r="G1259" i="20"/>
  <c r="AN1275" i="20"/>
  <c r="AR1250" i="20"/>
  <c r="P1252" i="20"/>
  <c r="BN1253" i="20"/>
  <c r="AL1255" i="20"/>
  <c r="J1257" i="20"/>
  <c r="BH1258" i="20"/>
  <c r="AF1260" i="20"/>
  <c r="CD1261" i="20"/>
  <c r="AZ1267" i="20"/>
  <c r="R1274" i="20"/>
  <c r="AN1255" i="20"/>
  <c r="L1257" i="20"/>
  <c r="BJ1258" i="20"/>
  <c r="AH1260" i="20"/>
  <c r="F1262" i="20"/>
  <c r="BH1267" i="20"/>
  <c r="Z1274" i="20"/>
  <c r="BE1255" i="20"/>
  <c r="AC1257" i="20"/>
  <c r="CA1258" i="20"/>
  <c r="AY1260" i="20"/>
  <c r="Z1262" i="20"/>
  <c r="AX1268" i="20"/>
  <c r="P1275" i="20"/>
  <c r="BE1262" i="20"/>
  <c r="AC1264" i="20"/>
  <c r="CA1265" i="20"/>
  <c r="AY1267" i="20"/>
  <c r="W1269" i="20"/>
  <c r="BU1270" i="20"/>
  <c r="AS1272" i="20"/>
  <c r="Q1274" i="20"/>
  <c r="BO1275" i="20"/>
  <c r="BR1277" i="20"/>
  <c r="AU1283" i="20"/>
  <c r="Y1263" i="20"/>
  <c r="BW1264" i="20"/>
  <c r="AU1266" i="20"/>
  <c r="S1268" i="20"/>
  <c r="BQ1269" i="20"/>
  <c r="AO1271" i="20"/>
  <c r="M1273" i="20"/>
  <c r="BK1274" i="20"/>
  <c r="AI1276" i="20"/>
  <c r="O1279" i="20"/>
  <c r="BV1296" i="20"/>
  <c r="P1264" i="20"/>
  <c r="BN1265" i="20"/>
  <c r="AL1267" i="20"/>
  <c r="J1269" i="20"/>
  <c r="BH1270" i="20"/>
  <c r="AF1272" i="20"/>
  <c r="CD1273" i="20"/>
  <c r="BB1275" i="20"/>
  <c r="AQ1277" i="20"/>
  <c r="BE1282" i="20"/>
  <c r="BJ1279" i="20"/>
  <c r="AH1281" i="20"/>
  <c r="F1283" i="20"/>
  <c r="AI1287" i="20"/>
  <c r="AV1277" i="20"/>
  <c r="T1279" i="20"/>
  <c r="BR1280" i="20"/>
  <c r="AP1282" i="20"/>
  <c r="W1285" i="20"/>
  <c r="W1301" i="20"/>
  <c r="BG1278" i="20"/>
  <c r="AE1280" i="20"/>
  <c r="CC1281" i="20"/>
  <c r="M1284" i="20"/>
  <c r="K1292" i="20"/>
  <c r="X1284" i="20"/>
  <c r="BV1285" i="20"/>
  <c r="AU1287" i="20"/>
  <c r="BQ1290" i="20"/>
  <c r="M1294" i="20"/>
  <c r="BH1283" i="20"/>
  <c r="AF1285" i="20"/>
  <c r="CD1286" i="20"/>
  <c r="BK1289" i="20"/>
  <c r="G1293" i="20"/>
  <c r="E1285" i="20"/>
  <c r="BC1286" i="20"/>
  <c r="I1289" i="20"/>
  <c r="AE1292" i="20"/>
  <c r="L1297" i="20"/>
  <c r="BP1288" i="20"/>
  <c r="AN1290" i="20"/>
  <c r="L1292" i="20"/>
  <c r="BJ1293" i="20"/>
  <c r="N1296" i="20"/>
  <c r="AD1288" i="20"/>
  <c r="CB1289" i="20"/>
  <c r="AZ1291" i="20"/>
  <c r="X1293" i="20"/>
  <c r="BV1294" i="20"/>
  <c r="W1295" i="20"/>
  <c r="BU1296" i="20"/>
  <c r="AX1299" i="20"/>
  <c r="BM1295" i="20"/>
  <c r="AM1297" i="20"/>
  <c r="BM1301" i="20"/>
  <c r="AF1296" i="20"/>
  <c r="AQ1298" i="20"/>
  <c r="AH1297" i="20"/>
  <c r="F1299" i="20"/>
  <c r="BR1301" i="20"/>
  <c r="U1298" i="20"/>
  <c r="Q1300" i="20"/>
  <c r="L1305" i="20"/>
  <c r="BV1300" i="20"/>
  <c r="Z1303" i="20"/>
  <c r="BQ1299" i="20"/>
  <c r="AO1301" i="20"/>
  <c r="AL1304" i="20"/>
  <c r="AO1302" i="20"/>
  <c r="M1304" i="20"/>
  <c r="BK1305" i="20"/>
  <c r="AG1303" i="20"/>
  <c r="E1305" i="20"/>
  <c r="BE1232" i="20"/>
  <c r="CB1260" i="20"/>
  <c r="L1275" i="20"/>
  <c r="AS1257" i="20"/>
  <c r="BO1260" i="20"/>
  <c r="AJ1269" i="20"/>
  <c r="BU1262" i="20"/>
  <c r="Q1266" i="20"/>
  <c r="AM1269" i="20"/>
  <c r="BI1272" i="20"/>
  <c r="E1276" i="20"/>
  <c r="AI1285" i="20"/>
  <c r="M1265" i="20"/>
  <c r="AI1268" i="20"/>
  <c r="BE1271" i="20"/>
  <c r="CA1274" i="20"/>
  <c r="CA1279" i="20"/>
  <c r="AF1264" i="20"/>
  <c r="BB1267" i="20"/>
  <c r="BX1270" i="20"/>
  <c r="T1274" i="20"/>
  <c r="BI1278" i="20"/>
  <c r="AF1280" i="20"/>
  <c r="O1284" i="20"/>
  <c r="R1278" i="20"/>
  <c r="AN1281" i="20"/>
  <c r="BU1287" i="20"/>
  <c r="AC1279" i="20"/>
  <c r="AY1282" i="20"/>
  <c r="V1283" i="20"/>
  <c r="AR1286" i="20"/>
  <c r="I1292" i="20"/>
  <c r="AD1284" i="20"/>
  <c r="BG1287" i="20"/>
  <c r="Y1294" i="20"/>
  <c r="Y1287" i="20"/>
  <c r="AW1293" i="20"/>
  <c r="AL1289" i="20"/>
  <c r="BH1292" i="20"/>
  <c r="BO1299" i="20"/>
  <c r="BP1291" i="20"/>
  <c r="P1295" i="20"/>
  <c r="K1297" i="20"/>
  <c r="CC1295" i="20"/>
  <c r="AD1303" i="20"/>
  <c r="BW1298" i="20"/>
  <c r="V1299" i="20"/>
  <c r="AK1298" i="20"/>
  <c r="BX1305" i="20"/>
  <c r="BF1303" i="20"/>
  <c r="BF1301" i="20"/>
  <c r="BE1302" i="20"/>
  <c r="CA1305" i="20"/>
  <c r="U1305" i="20"/>
  <c r="W1233" i="20"/>
  <c r="CC1264" i="20"/>
  <c r="BU1268" i="20"/>
  <c r="CC1272" i="20"/>
  <c r="AM1279" i="20"/>
  <c r="Q1265" i="20"/>
  <c r="AO1269" i="20"/>
  <c r="CC1273" i="20"/>
  <c r="BO1281" i="20"/>
  <c r="H1266" i="20"/>
  <c r="AF1270" i="20"/>
  <c r="BD1274" i="20"/>
  <c r="BQ1286" i="20"/>
  <c r="BD1282" i="20"/>
  <c r="AL1278" i="20"/>
  <c r="BZ1282" i="20"/>
  <c r="AU1278" i="20"/>
  <c r="AM1282" i="20"/>
  <c r="BX1284" i="20"/>
  <c r="Q1292" i="20"/>
  <c r="AJ1285" i="20"/>
  <c r="O1293" i="20"/>
  <c r="AS1287" i="20"/>
  <c r="BR1287" i="20"/>
  <c r="BL1292" i="20"/>
  <c r="AH1288" i="20"/>
  <c r="AP1292" i="20"/>
  <c r="BG1295" i="20"/>
  <c r="G1296" i="20"/>
  <c r="T1296" i="20"/>
  <c r="X1298" i="20"/>
  <c r="BU1298" i="20"/>
  <c r="BJ1300" i="20"/>
  <c r="BG1300" i="20"/>
  <c r="BI1302" i="20"/>
  <c r="AY1302" i="20"/>
  <c r="AK1230" i="20"/>
  <c r="L1235" i="20"/>
  <c r="N1239" i="20"/>
  <c r="CB1242" i="20"/>
  <c r="BP1239" i="20"/>
  <c r="AU1250" i="20"/>
  <c r="BB1243" i="20"/>
  <c r="L1238" i="20"/>
  <c r="AM1230" i="20"/>
  <c r="S1228" i="20"/>
  <c r="AB1251" i="20"/>
  <c r="T1244" i="20"/>
  <c r="AH1238" i="20"/>
  <c r="AT1236" i="20"/>
  <c r="K1257" i="20"/>
  <c r="BB1247" i="20"/>
  <c r="J1241" i="20"/>
  <c r="AI1237" i="20"/>
  <c r="BK1235" i="20"/>
  <c r="M1234" i="20"/>
  <c r="AE1250" i="20"/>
  <c r="AP1243" i="20"/>
  <c r="F1238" i="20"/>
  <c r="AF1236" i="20"/>
  <c r="BH1234" i="20"/>
  <c r="Y1239" i="20"/>
  <c r="BW1240" i="20"/>
  <c r="AU1242" i="20"/>
  <c r="S1244" i="20"/>
  <c r="BQ1245" i="20"/>
  <c r="AO1247" i="20"/>
  <c r="BC1249" i="20"/>
  <c r="BQ1251" i="20"/>
  <c r="F1254" i="20"/>
  <c r="I1258" i="20"/>
  <c r="AV1271" i="20"/>
  <c r="O1239" i="20"/>
  <c r="BM1240" i="20"/>
  <c r="AK1242" i="20"/>
  <c r="I1244" i="20"/>
  <c r="BG1245" i="20"/>
  <c r="AE1247" i="20"/>
  <c r="CC1248" i="20"/>
  <c r="M1251" i="20"/>
  <c r="AB1253" i="20"/>
  <c r="BW1255" i="20"/>
  <c r="BZ1262" i="20"/>
  <c r="BH1239" i="20"/>
  <c r="AF1241" i="20"/>
  <c r="CD1242" i="20"/>
  <c r="BB1244" i="20"/>
  <c r="Z1246" i="20"/>
  <c r="BX1247" i="20"/>
  <c r="BG1249" i="20"/>
  <c r="BU1251" i="20"/>
  <c r="J1254" i="20"/>
  <c r="U1258" i="20"/>
  <c r="R1272" i="20"/>
  <c r="AB1250" i="20"/>
  <c r="BZ1251" i="20"/>
  <c r="AX1253" i="20"/>
  <c r="V1255" i="20"/>
  <c r="BT1256" i="20"/>
  <c r="AR1258" i="20"/>
  <c r="P1260" i="20"/>
  <c r="T1262" i="20"/>
  <c r="AL1268" i="20"/>
  <c r="CD1274" i="20"/>
  <c r="BD1255" i="20"/>
  <c r="AB1257" i="20"/>
  <c r="BZ1258" i="20"/>
  <c r="AX1260" i="20"/>
  <c r="AZ1263" i="20"/>
  <c r="AN1273" i="20"/>
  <c r="M1257" i="20"/>
  <c r="AI1260" i="20"/>
  <c r="BL1267" i="20"/>
  <c r="AO1262" i="20"/>
  <c r="BK1265" i="20"/>
  <c r="G1269" i="20"/>
  <c r="AC1272" i="20"/>
  <c r="AY1275" i="20"/>
  <c r="AS1282" i="20"/>
  <c r="BG1264" i="20"/>
  <c r="CC1267" i="20"/>
  <c r="Y1271" i="20"/>
  <c r="AU1274" i="20"/>
  <c r="AZ1278" i="20"/>
  <c r="BZ1263" i="20"/>
  <c r="V1267" i="20"/>
  <c r="AR1270" i="20"/>
  <c r="BN1273" i="20"/>
  <c r="BD1276" i="20"/>
  <c r="N1279" i="20"/>
  <c r="AJ1282" i="20"/>
  <c r="AP1296" i="20"/>
  <c r="V1280" i="20"/>
  <c r="BU1283" i="20"/>
  <c r="K1278" i="20"/>
  <c r="AG1281" i="20"/>
  <c r="AE1287" i="20"/>
  <c r="Z1285" i="20"/>
  <c r="AY1289" i="20"/>
  <c r="P1303" i="20"/>
  <c r="AH1286" i="20"/>
  <c r="BO1291" i="20"/>
  <c r="G1286" i="20"/>
  <c r="M1291" i="20"/>
  <c r="T1288" i="20"/>
  <c r="AP1291" i="20"/>
  <c r="BL1294" i="20"/>
  <c r="AT1288" i="20"/>
  <c r="AJ1291" i="20"/>
  <c r="BF1294" i="20"/>
  <c r="BE1296" i="20"/>
  <c r="AW1295" i="20"/>
  <c r="BX1300" i="20"/>
  <c r="K1298" i="20"/>
  <c r="BP1298" i="20"/>
  <c r="E1298" i="20"/>
  <c r="Z1304" i="20"/>
  <c r="BT1302" i="20"/>
  <c r="Y1301" i="20"/>
  <c r="Y1302" i="20"/>
  <c r="AU1305" i="20"/>
  <c r="BO1304" i="20"/>
  <c r="J1272" i="20"/>
  <c r="E45" i="31" l="1"/>
  <c r="D45" i="31"/>
  <c r="I45" i="31"/>
  <c r="C52" i="20" l="1" a="1"/>
  <c r="D73" i="20" s="1"/>
  <c r="R22" i="31"/>
  <c r="X22" i="31" s="1"/>
  <c r="R36" i="31"/>
  <c r="X36" i="31" s="1"/>
  <c r="R37" i="31"/>
  <c r="X37" i="31" s="1"/>
  <c r="R38" i="31"/>
  <c r="X38" i="31" s="1"/>
  <c r="R40" i="31"/>
  <c r="X40" i="31" s="1"/>
  <c r="R41" i="31"/>
  <c r="X41" i="31" s="1"/>
  <c r="R42" i="31"/>
  <c r="X42" i="31" s="1"/>
  <c r="R44" i="31"/>
  <c r="X44" i="31" s="1"/>
  <c r="R14" i="31"/>
  <c r="X14" i="31" s="1"/>
  <c r="R30" i="31"/>
  <c r="X30" i="31" s="1"/>
  <c r="R32" i="31"/>
  <c r="R10" i="31"/>
  <c r="X10" i="31" s="1"/>
  <c r="R18" i="31"/>
  <c r="X18" i="31" s="1"/>
  <c r="R26" i="31"/>
  <c r="X26" i="31" s="1"/>
  <c r="R35" i="31"/>
  <c r="X35" i="31" s="1"/>
  <c r="R39" i="31"/>
  <c r="X39" i="31" s="1"/>
  <c r="R43" i="31"/>
  <c r="X43" i="31" s="1"/>
  <c r="R7" i="31"/>
  <c r="X7" i="31" s="1"/>
  <c r="R8" i="31"/>
  <c r="X8" i="31" s="1"/>
  <c r="R9" i="31"/>
  <c r="X9" i="31" s="1"/>
  <c r="R11" i="31"/>
  <c r="X11" i="31" s="1"/>
  <c r="R12" i="31"/>
  <c r="X12" i="31" s="1"/>
  <c r="R13" i="31"/>
  <c r="X13" i="31" s="1"/>
  <c r="R15" i="31"/>
  <c r="X15" i="31" s="1"/>
  <c r="R16" i="31"/>
  <c r="X16" i="31" s="1"/>
  <c r="R17" i="31"/>
  <c r="X17" i="31" s="1"/>
  <c r="R19" i="31"/>
  <c r="X19" i="31" s="1"/>
  <c r="R20" i="31"/>
  <c r="X20" i="31" s="1"/>
  <c r="R21" i="31"/>
  <c r="X21" i="31" s="1"/>
  <c r="R23" i="31"/>
  <c r="X23" i="31" s="1"/>
  <c r="R24" i="31"/>
  <c r="X24" i="31" s="1"/>
  <c r="R25" i="31"/>
  <c r="X25" i="31" s="1"/>
  <c r="R27" i="31"/>
  <c r="X27" i="31" s="1"/>
  <c r="R28" i="31"/>
  <c r="X28" i="31" s="1"/>
  <c r="R29" i="31"/>
  <c r="X29" i="31" s="1"/>
  <c r="R31" i="31"/>
  <c r="X31" i="31" s="1"/>
  <c r="R33" i="31"/>
  <c r="X33" i="31" s="1"/>
  <c r="R34" i="31"/>
  <c r="X34" i="31" s="1"/>
  <c r="D46" i="31"/>
  <c r="D61" i="20"/>
  <c r="D69" i="20"/>
  <c r="D77" i="20"/>
  <c r="C84" i="20"/>
  <c r="C78" i="20"/>
  <c r="D63" i="20"/>
  <c r="C72" i="20"/>
  <c r="D55" i="20"/>
  <c r="D59" i="20"/>
  <c r="C62" i="20"/>
  <c r="D67" i="20"/>
  <c r="D75" i="20"/>
  <c r="C68" i="20"/>
  <c r="C59" i="20"/>
  <c r="C58" i="20"/>
  <c r="C67" i="20"/>
  <c r="C75" i="20"/>
  <c r="C83" i="20"/>
  <c r="C63" i="20"/>
  <c r="C71" i="20"/>
  <c r="C79" i="20"/>
  <c r="C87" i="20"/>
  <c r="C56" i="20"/>
  <c r="C57" i="20"/>
  <c r="C69" i="20"/>
  <c r="C77" i="20"/>
  <c r="C85" i="20"/>
  <c r="D60" i="20"/>
  <c r="C61" i="20"/>
  <c r="C53" i="20"/>
  <c r="C65" i="20"/>
  <c r="C73" i="20"/>
  <c r="R6" i="31"/>
  <c r="Q7" i="31"/>
  <c r="W7" i="31" s="1"/>
  <c r="Q9" i="31"/>
  <c r="W9" i="31" s="1"/>
  <c r="Q11" i="31"/>
  <c r="W11" i="31" s="1"/>
  <c r="Q13" i="31"/>
  <c r="W13" i="31" s="1"/>
  <c r="Q15" i="31"/>
  <c r="W15" i="31" s="1"/>
  <c r="Q17" i="31"/>
  <c r="W17" i="31" s="1"/>
  <c r="Q19" i="31"/>
  <c r="W19" i="31" s="1"/>
  <c r="Q21" i="31"/>
  <c r="W21" i="31" s="1"/>
  <c r="Q23" i="31"/>
  <c r="W23" i="31" s="1"/>
  <c r="Q25" i="31"/>
  <c r="W25" i="31" s="1"/>
  <c r="Q27" i="31"/>
  <c r="W27" i="31" s="1"/>
  <c r="Q29" i="31"/>
  <c r="W29" i="31" s="1"/>
  <c r="Q31" i="31"/>
  <c r="W31" i="31" s="1"/>
  <c r="Q37" i="31"/>
  <c r="W37" i="31" s="1"/>
  <c r="Q39" i="31"/>
  <c r="W39" i="31" s="1"/>
  <c r="Q41" i="31"/>
  <c r="W41" i="31" s="1"/>
  <c r="Q43" i="31"/>
  <c r="W43" i="31" s="1"/>
  <c r="Q32" i="31"/>
  <c r="W32" i="31" s="1"/>
  <c r="Q33" i="31"/>
  <c r="W33" i="31" s="1"/>
  <c r="Q10" i="31"/>
  <c r="W10" i="31" s="1"/>
  <c r="Q14" i="31"/>
  <c r="W14" i="31" s="1"/>
  <c r="Q20" i="31"/>
  <c r="W20" i="31" s="1"/>
  <c r="Q24" i="31"/>
  <c r="W24" i="31" s="1"/>
  <c r="Q30" i="31"/>
  <c r="W30" i="31" s="1"/>
  <c r="Q38" i="31"/>
  <c r="W38" i="31" s="1"/>
  <c r="Q44" i="31"/>
  <c r="W44" i="31" s="1"/>
  <c r="Q34" i="31"/>
  <c r="W34" i="31" s="1"/>
  <c r="Q8" i="31"/>
  <c r="W8" i="31" s="1"/>
  <c r="Q12" i="31"/>
  <c r="W12" i="31" s="1"/>
  <c r="Q16" i="31"/>
  <c r="W16" i="31" s="1"/>
  <c r="Q18" i="31"/>
  <c r="W18" i="31" s="1"/>
  <c r="Q22" i="31"/>
  <c r="W22" i="31" s="1"/>
  <c r="Q26" i="31"/>
  <c r="W26" i="31" s="1"/>
  <c r="Q28" i="31"/>
  <c r="W28" i="31" s="1"/>
  <c r="Q36" i="31"/>
  <c r="W36" i="31" s="1"/>
  <c r="Q40" i="31"/>
  <c r="W40" i="31" s="1"/>
  <c r="Q42" i="31"/>
  <c r="W42" i="31" s="1"/>
  <c r="Q6" i="31"/>
  <c r="D80" i="20" l="1"/>
  <c r="D64" i="20"/>
  <c r="D81" i="20"/>
  <c r="C89" i="20"/>
  <c r="C55" i="20"/>
  <c r="D79" i="20"/>
  <c r="D65" i="20"/>
  <c r="C81" i="20"/>
  <c r="C52" i="20"/>
  <c r="D71" i="20"/>
  <c r="D53" i="20"/>
  <c r="X8" i="7"/>
  <c r="X8" i="6"/>
  <c r="L8" i="7"/>
  <c r="L8" i="6"/>
  <c r="AC8" i="7"/>
  <c r="AC8" i="6"/>
  <c r="E8" i="7"/>
  <c r="E8" i="6"/>
  <c r="W9" i="7"/>
  <c r="W9" i="6"/>
  <c r="M9" i="7"/>
  <c r="M9" i="6"/>
  <c r="AK9" i="7"/>
  <c r="AK9" i="6"/>
  <c r="H9" i="7"/>
  <c r="H9" i="6"/>
  <c r="AP9" i="7"/>
  <c r="AP9" i="6"/>
  <c r="AJ9" i="7"/>
  <c r="AJ9" i="6"/>
  <c r="AL8" i="7"/>
  <c r="AL8" i="6"/>
  <c r="T8" i="7"/>
  <c r="T8" i="6"/>
  <c r="F8" i="7"/>
  <c r="F8" i="6"/>
  <c r="AB8" i="7"/>
  <c r="AB8" i="6"/>
  <c r="H8" i="7"/>
  <c r="H8" i="6"/>
  <c r="AM8" i="7"/>
  <c r="AM8" i="6"/>
  <c r="AA8" i="7"/>
  <c r="AA8" i="6"/>
  <c r="S8" i="7"/>
  <c r="S8" i="6"/>
  <c r="K8" i="7"/>
  <c r="K8" i="6"/>
  <c r="AI9" i="7"/>
  <c r="AI9" i="6"/>
  <c r="AA9" i="7"/>
  <c r="AA9" i="6"/>
  <c r="V9" i="7"/>
  <c r="V9" i="6"/>
  <c r="Q9" i="7"/>
  <c r="Q9" i="6"/>
  <c r="K9" i="7"/>
  <c r="K9" i="6"/>
  <c r="F9" i="7"/>
  <c r="F9" i="6"/>
  <c r="AG9" i="7"/>
  <c r="AG9" i="6"/>
  <c r="AN9" i="7"/>
  <c r="AN9" i="6"/>
  <c r="J8" i="7"/>
  <c r="J8" i="6"/>
  <c r="U8" i="7"/>
  <c r="U8" i="6"/>
  <c r="R9" i="7"/>
  <c r="R9" i="6"/>
  <c r="P8" i="7"/>
  <c r="P8" i="6"/>
  <c r="AE8" i="7"/>
  <c r="AE8" i="6"/>
  <c r="Y8" i="7"/>
  <c r="Y8" i="6"/>
  <c r="Q8" i="7"/>
  <c r="Q8" i="6"/>
  <c r="I8" i="7"/>
  <c r="I8" i="6"/>
  <c r="AF9" i="7"/>
  <c r="AF9" i="6"/>
  <c r="Z9" i="7"/>
  <c r="Z9" i="6"/>
  <c r="U9" i="7"/>
  <c r="U9" i="6"/>
  <c r="O9" i="7"/>
  <c r="O9" i="6"/>
  <c r="J9" i="7"/>
  <c r="J9" i="6"/>
  <c r="E9" i="7"/>
  <c r="E9" i="6"/>
  <c r="X9" i="7"/>
  <c r="X9" i="6"/>
  <c r="AB9" i="7"/>
  <c r="AB9" i="6"/>
  <c r="AM9" i="7"/>
  <c r="AM9" i="6"/>
  <c r="AH9" i="7"/>
  <c r="AH9" i="6"/>
  <c r="AN8" i="7"/>
  <c r="AN8" i="6"/>
  <c r="AJ8" i="7"/>
  <c r="AJ8" i="6"/>
  <c r="AO8" i="7"/>
  <c r="AO8" i="6"/>
  <c r="M8" i="7"/>
  <c r="M8" i="6"/>
  <c r="L9" i="7"/>
  <c r="L9" i="6"/>
  <c r="AC9" i="7"/>
  <c r="AC9" i="6"/>
  <c r="G9" i="7"/>
  <c r="G9" i="6"/>
  <c r="AH8" i="7"/>
  <c r="AH8" i="6"/>
  <c r="AF8" i="7"/>
  <c r="AF8" i="6"/>
  <c r="V8" i="7"/>
  <c r="V8" i="6"/>
  <c r="AK8" i="7"/>
  <c r="AK8" i="6"/>
  <c r="Z8" i="7"/>
  <c r="Z8" i="6"/>
  <c r="N8" i="7"/>
  <c r="N8" i="6"/>
  <c r="AP8" i="7"/>
  <c r="AP8" i="6"/>
  <c r="R8" i="7"/>
  <c r="R8" i="6"/>
  <c r="AD8" i="7"/>
  <c r="AD8" i="6"/>
  <c r="AI8" i="7"/>
  <c r="AI8" i="6"/>
  <c r="W8" i="7"/>
  <c r="W8" i="6"/>
  <c r="O8" i="7"/>
  <c r="O8" i="6"/>
  <c r="G8" i="7"/>
  <c r="G8" i="6"/>
  <c r="T9" i="7"/>
  <c r="T9" i="6"/>
  <c r="AE9" i="7"/>
  <c r="AE9" i="6"/>
  <c r="Y9" i="7"/>
  <c r="Y9" i="6"/>
  <c r="S9" i="7"/>
  <c r="S9" i="6"/>
  <c r="N9" i="7"/>
  <c r="N9" i="6"/>
  <c r="I9" i="7"/>
  <c r="I9" i="6"/>
  <c r="AO9" i="7"/>
  <c r="AO9" i="6"/>
  <c r="P9" i="7"/>
  <c r="P9" i="6"/>
  <c r="AL9" i="7"/>
  <c r="AL9" i="6"/>
  <c r="C88" i="20"/>
  <c r="D85" i="20"/>
  <c r="D89" i="20"/>
  <c r="D87" i="20"/>
  <c r="C80" i="20"/>
  <c r="C64" i="20"/>
  <c r="D84" i="20"/>
  <c r="D74" i="20"/>
  <c r="D66" i="20"/>
  <c r="D54" i="20"/>
  <c r="D57" i="20"/>
  <c r="C86" i="20"/>
  <c r="C76" i="20"/>
  <c r="C70" i="20"/>
  <c r="C60" i="20"/>
  <c r="C90" i="20"/>
  <c r="C82" i="20"/>
  <c r="C54" i="20"/>
  <c r="C74" i="20"/>
  <c r="C66" i="20"/>
  <c r="D88" i="20"/>
  <c r="D78" i="20"/>
  <c r="D70" i="20"/>
  <c r="D58" i="20"/>
  <c r="D82" i="20"/>
  <c r="D62" i="20"/>
  <c r="D76" i="20"/>
  <c r="D56" i="20"/>
  <c r="D52" i="20"/>
  <c r="D90" i="20"/>
  <c r="D72" i="20"/>
  <c r="D86" i="20"/>
  <c r="D68" i="20"/>
  <c r="D83" i="20"/>
  <c r="X6" i="31"/>
  <c r="R45" i="31"/>
  <c r="Q35" i="31"/>
  <c r="W35" i="31" s="1"/>
  <c r="W6" i="31"/>
  <c r="D8" i="6" s="1"/>
  <c r="D9" i="7" l="1"/>
  <c r="D9" i="6"/>
  <c r="AG8" i="7"/>
  <c r="AG8" i="6"/>
  <c r="D13" i="6" s="1" a="1"/>
  <c r="F5" i="19" a="1"/>
  <c r="F11" i="19" s="1"/>
  <c r="D8" i="7"/>
  <c r="Q45" i="31"/>
  <c r="Q46" i="31" s="1"/>
  <c r="W45" i="31"/>
  <c r="X32" i="31"/>
  <c r="AD9" i="6" s="1"/>
  <c r="F23" i="19" l="1"/>
  <c r="F29" i="19"/>
  <c r="F18" i="19"/>
  <c r="F14" i="19"/>
  <c r="F31" i="19"/>
  <c r="F10" i="19"/>
  <c r="F30" i="19"/>
  <c r="F40" i="19"/>
  <c r="F24" i="19"/>
  <c r="F20" i="19"/>
  <c r="F5" i="19"/>
  <c r="F177" i="19" s="1" a="1"/>
  <c r="F177" i="19" s="1"/>
  <c r="J177" i="19" s="1"/>
  <c r="D32" i="7" s="1"/>
  <c r="F25" i="19"/>
  <c r="F15" i="19"/>
  <c r="F17" i="19"/>
  <c r="F22" i="19"/>
  <c r="F36" i="19"/>
  <c r="F38" i="19"/>
  <c r="F9" i="19"/>
  <c r="F41" i="19"/>
  <c r="F6" i="19"/>
  <c r="F12" i="19"/>
  <c r="F21" i="19"/>
  <c r="F19" i="19"/>
  <c r="F39" i="19"/>
  <c r="F28" i="19"/>
  <c r="F16" i="19"/>
  <c r="F33" i="19"/>
  <c r="F37" i="19"/>
  <c r="F34" i="19"/>
  <c r="F26" i="19"/>
  <c r="F35" i="19"/>
  <c r="F27" i="19"/>
  <c r="F32" i="19"/>
  <c r="F8" i="19"/>
  <c r="F42" i="19"/>
  <c r="F43" i="19"/>
  <c r="F7" i="19"/>
  <c r="F13" i="19"/>
  <c r="F44" i="19" a="1"/>
  <c r="F51" i="19" s="1"/>
  <c r="AD9" i="7"/>
  <c r="F134" i="19" a="1"/>
  <c r="F91" i="19" a="1"/>
  <c r="X45" i="31"/>
  <c r="W46" i="31" s="1"/>
  <c r="F71" i="19" l="1"/>
  <c r="F80" i="19"/>
  <c r="F57" i="19"/>
  <c r="F54" i="19"/>
  <c r="F67" i="19"/>
  <c r="F48" i="19"/>
  <c r="F44" i="19"/>
  <c r="F58" i="19"/>
  <c r="F76" i="19"/>
  <c r="F81" i="19"/>
  <c r="F77" i="19"/>
  <c r="F65" i="19"/>
  <c r="F63" i="19"/>
  <c r="F64" i="19"/>
  <c r="F49" i="19"/>
  <c r="F61" i="19"/>
  <c r="F45" i="19"/>
  <c r="F74" i="19"/>
  <c r="F68" i="19"/>
  <c r="F50" i="19"/>
  <c r="F72" i="19"/>
  <c r="F46" i="19"/>
  <c r="F53" i="19"/>
  <c r="F91" i="19"/>
  <c r="F60" i="19"/>
  <c r="F66" i="19"/>
  <c r="F56" i="19"/>
  <c r="F62" i="19"/>
  <c r="F79" i="19"/>
  <c r="F82" i="19"/>
  <c r="F55" i="19"/>
  <c r="F47" i="19"/>
  <c r="F1032" i="19" s="1" a="1"/>
  <c r="F75" i="19"/>
  <c r="F70" i="19"/>
  <c r="F69" i="19"/>
  <c r="F52" i="19"/>
  <c r="F73" i="19"/>
  <c r="F59" i="19"/>
  <c r="F78" i="19"/>
  <c r="F188" i="19"/>
  <c r="J188" i="19" s="1"/>
  <c r="O32" i="7" s="1"/>
  <c r="F178" i="19"/>
  <c r="J178" i="19" s="1"/>
  <c r="E32" i="7" s="1"/>
  <c r="F193" i="19"/>
  <c r="J193" i="19" s="1"/>
  <c r="T32" i="7" s="1"/>
  <c r="F204" i="19"/>
  <c r="J204" i="19" s="1"/>
  <c r="AE32" i="7" s="1"/>
  <c r="F210" i="19"/>
  <c r="J210" i="19" s="1"/>
  <c r="AK32" i="7" s="1"/>
  <c r="F191" i="19"/>
  <c r="J191" i="19" s="1"/>
  <c r="R32" i="7" s="1"/>
  <c r="F196" i="19"/>
  <c r="J196" i="19" s="1"/>
  <c r="W32" i="7" s="1"/>
  <c r="F197" i="19"/>
  <c r="J197" i="19" s="1"/>
  <c r="X32" i="7" s="1"/>
  <c r="F186" i="19"/>
  <c r="J186" i="19" s="1"/>
  <c r="M32" i="7" s="1"/>
  <c r="F179" i="19"/>
  <c r="J179" i="19" s="1"/>
  <c r="F32" i="7" s="1"/>
  <c r="F212" i="19"/>
  <c r="J212" i="19" s="1"/>
  <c r="AM32" i="7" s="1"/>
  <c r="F207" i="19"/>
  <c r="J207" i="19" s="1"/>
  <c r="AH32" i="7" s="1"/>
  <c r="F190" i="19"/>
  <c r="J190" i="19" s="1"/>
  <c r="Q32" i="7" s="1"/>
  <c r="F183" i="19"/>
  <c r="J183" i="19" s="1"/>
  <c r="J32" i="7" s="1"/>
  <c r="F181" i="19"/>
  <c r="J181" i="19" s="1"/>
  <c r="H32" i="7" s="1"/>
  <c r="F200" i="19"/>
  <c r="J200" i="19" s="1"/>
  <c r="AA32" i="7" s="1"/>
  <c r="F182" i="19"/>
  <c r="J182" i="19" s="1"/>
  <c r="I32" i="7" s="1"/>
  <c r="F187" i="19"/>
  <c r="J187" i="19" s="1"/>
  <c r="N32" i="7" s="1"/>
  <c r="F215" i="19"/>
  <c r="J215" i="19" s="1"/>
  <c r="AP32" i="7" s="1"/>
  <c r="F208" i="19"/>
  <c r="J208" i="19" s="1"/>
  <c r="AI32" i="7" s="1"/>
  <c r="F213" i="19"/>
  <c r="J213" i="19" s="1"/>
  <c r="AN32" i="7" s="1"/>
  <c r="F185" i="19"/>
  <c r="J185" i="19" s="1"/>
  <c r="L32" i="7" s="1"/>
  <c r="F202" i="19"/>
  <c r="J202" i="19" s="1"/>
  <c r="AC32" i="7" s="1"/>
  <c r="F201" i="19"/>
  <c r="J201" i="19" s="1"/>
  <c r="AB32" i="7" s="1"/>
  <c r="F180" i="19"/>
  <c r="J180" i="19" s="1"/>
  <c r="G32" i="7" s="1"/>
  <c r="F194" i="19"/>
  <c r="J194" i="19" s="1"/>
  <c r="U32" i="7" s="1"/>
  <c r="F205" i="19"/>
  <c r="J205" i="19" s="1"/>
  <c r="AF32" i="7" s="1"/>
  <c r="F195" i="19"/>
  <c r="J195" i="19" s="1"/>
  <c r="V32" i="7" s="1"/>
  <c r="F199" i="19"/>
  <c r="J199" i="19" s="1"/>
  <c r="Z32" i="7" s="1"/>
  <c r="F203" i="19"/>
  <c r="J203" i="19" s="1"/>
  <c r="AD32" i="7" s="1"/>
  <c r="F209" i="19"/>
  <c r="J209" i="19" s="1"/>
  <c r="AJ32" i="7" s="1"/>
  <c r="F214" i="19"/>
  <c r="J214" i="19" s="1"/>
  <c r="AO32" i="7" s="1"/>
  <c r="F211" i="19"/>
  <c r="J211" i="19" s="1"/>
  <c r="AL32" i="7" s="1"/>
  <c r="F192" i="19"/>
  <c r="J192" i="19" s="1"/>
  <c r="S32" i="7" s="1"/>
  <c r="F184" i="19"/>
  <c r="J184" i="19" s="1"/>
  <c r="K32" i="7" s="1"/>
  <c r="F189" i="19"/>
  <c r="J189" i="19" s="1"/>
  <c r="P32" i="7" s="1"/>
  <c r="F198" i="19"/>
  <c r="J198" i="19" s="1"/>
  <c r="Y32" i="7" s="1"/>
  <c r="F206" i="19"/>
  <c r="J206" i="19" s="1"/>
  <c r="AG32" i="7" s="1"/>
  <c r="F111" i="19"/>
  <c r="F95" i="19"/>
  <c r="F121" i="19"/>
  <c r="F118" i="19"/>
  <c r="F96" i="19"/>
  <c r="F129" i="19"/>
  <c r="F110" i="19"/>
  <c r="F127" i="19"/>
  <c r="F97" i="19"/>
  <c r="F99" i="19"/>
  <c r="F116" i="19"/>
  <c r="F115" i="19"/>
  <c r="F126" i="19"/>
  <c r="F108" i="19"/>
  <c r="F109" i="19"/>
  <c r="F104" i="19"/>
  <c r="F123" i="19"/>
  <c r="F128" i="19"/>
  <c r="F125" i="19"/>
  <c r="F98" i="19"/>
  <c r="F94" i="19"/>
  <c r="F101" i="19"/>
  <c r="F122" i="19"/>
  <c r="F119" i="19"/>
  <c r="F112" i="19"/>
  <c r="F113" i="19"/>
  <c r="F117" i="19"/>
  <c r="F92" i="19"/>
  <c r="F107" i="19"/>
  <c r="F106" i="19"/>
  <c r="F103" i="19"/>
  <c r="F124" i="19"/>
  <c r="F105" i="19"/>
  <c r="F102" i="19"/>
  <c r="F100" i="19"/>
  <c r="F93" i="19"/>
  <c r="F114" i="19"/>
  <c r="F120" i="19"/>
  <c r="F156" i="19"/>
  <c r="F148" i="19"/>
  <c r="F160" i="19"/>
  <c r="F166" i="19"/>
  <c r="F143" i="19"/>
  <c r="F136" i="19"/>
  <c r="F157" i="19"/>
  <c r="F149" i="19"/>
  <c r="F164" i="19"/>
  <c r="F146" i="19"/>
  <c r="F139" i="19"/>
  <c r="F172" i="19"/>
  <c r="F145" i="19"/>
  <c r="F152" i="19"/>
  <c r="F161" i="19"/>
  <c r="F159" i="19"/>
  <c r="F150" i="19"/>
  <c r="F151" i="19"/>
  <c r="F153" i="19"/>
  <c r="F154" i="19"/>
  <c r="F140" i="19"/>
  <c r="F171" i="19"/>
  <c r="F168" i="19"/>
  <c r="F138" i="19"/>
  <c r="F169" i="19"/>
  <c r="F141" i="19"/>
  <c r="F155" i="19"/>
  <c r="F147" i="19"/>
  <c r="F144" i="19"/>
  <c r="F165" i="19"/>
  <c r="F170" i="19"/>
  <c r="F142" i="19"/>
  <c r="F135" i="19"/>
  <c r="F158" i="19"/>
  <c r="F137" i="19"/>
  <c r="F162" i="19"/>
  <c r="F167" i="19"/>
  <c r="F163" i="19"/>
  <c r="F134" i="19"/>
  <c r="T14" i="6"/>
  <c r="R14" i="6"/>
  <c r="J14" i="6"/>
  <c r="Q13" i="6"/>
  <c r="I13" i="6"/>
  <c r="V14" i="6"/>
  <c r="U13" i="6"/>
  <c r="E13" i="6"/>
  <c r="T13" i="6"/>
  <c r="D13" i="6"/>
  <c r="Q14" i="6"/>
  <c r="I14" i="6"/>
  <c r="P13" i="6"/>
  <c r="H13" i="6"/>
  <c r="N14" i="6"/>
  <c r="F14" i="6"/>
  <c r="M13" i="6"/>
  <c r="U14" i="6"/>
  <c r="M14" i="6"/>
  <c r="E14" i="6"/>
  <c r="L13" i="6"/>
  <c r="N13" i="6"/>
  <c r="G14" i="6"/>
  <c r="O13" i="6"/>
  <c r="L10" i="6"/>
  <c r="H14" i="6"/>
  <c r="F10" i="6"/>
  <c r="R13" i="6"/>
  <c r="K14" i="6"/>
  <c r="S13" i="6"/>
  <c r="L14" i="6"/>
  <c r="J10" i="6"/>
  <c r="F13" i="6"/>
  <c r="V13" i="6"/>
  <c r="O14" i="6"/>
  <c r="G13" i="6"/>
  <c r="P14" i="6"/>
  <c r="J13" i="6"/>
  <c r="S14" i="6"/>
  <c r="K13" i="6"/>
  <c r="D14" i="6"/>
  <c r="H1464" i="19"/>
  <c r="H1496" i="19"/>
  <c r="H1460" i="19"/>
  <c r="H1468" i="19"/>
  <c r="H1476" i="19"/>
  <c r="H1484" i="19"/>
  <c r="H1492" i="19"/>
  <c r="H1459" i="19"/>
  <c r="H1467" i="19"/>
  <c r="H1475" i="19"/>
  <c r="H1483" i="19"/>
  <c r="H1491" i="19"/>
  <c r="H1461" i="19"/>
  <c r="H1469" i="19"/>
  <c r="H1477" i="19"/>
  <c r="H1485" i="19"/>
  <c r="H1493" i="19"/>
  <c r="H1462" i="19"/>
  <c r="H1470" i="19"/>
  <c r="H1478" i="19"/>
  <c r="H1486" i="19"/>
  <c r="H1494" i="19"/>
  <c r="H1472" i="19"/>
  <c r="H1480" i="19"/>
  <c r="H1488" i="19"/>
  <c r="H1463" i="19"/>
  <c r="H1471" i="19"/>
  <c r="H1479" i="19"/>
  <c r="H1487" i="19"/>
  <c r="H1495" i="19"/>
  <c r="H1465" i="19"/>
  <c r="H1473" i="19"/>
  <c r="H1481" i="19"/>
  <c r="H1489" i="19"/>
  <c r="H1458" i="19"/>
  <c r="H1466" i="19"/>
  <c r="H1474" i="19"/>
  <c r="H1482" i="19"/>
  <c r="H1490" i="19"/>
  <c r="H1590" i="19"/>
  <c r="H1604" i="19"/>
  <c r="H1608" i="19"/>
  <c r="H1624" i="19"/>
  <c r="H1587" i="19"/>
  <c r="H1591" i="19"/>
  <c r="H1596" i="19"/>
  <c r="H1600" i="19"/>
  <c r="H1605" i="19"/>
  <c r="H1609" i="19"/>
  <c r="H1615" i="19"/>
  <c r="H1620" i="19"/>
  <c r="H1625" i="19"/>
  <c r="H1614" i="19"/>
  <c r="H1595" i="19"/>
  <c r="H1613" i="19"/>
  <c r="H1610" i="19"/>
  <c r="H1588" i="19"/>
  <c r="H1592" i="19"/>
  <c r="H1597" i="19"/>
  <c r="H1601" i="19"/>
  <c r="H1606" i="19"/>
  <c r="H1611" i="19"/>
  <c r="H1616" i="19"/>
  <c r="H1621" i="19"/>
  <c r="H1594" i="19"/>
  <c r="H1618" i="19"/>
  <c r="H1599" i="19"/>
  <c r="H1619" i="19"/>
  <c r="H1589" i="19"/>
  <c r="H1593" i="19"/>
  <c r="H1598" i="19"/>
  <c r="H1603" i="19"/>
  <c r="H1607" i="19"/>
  <c r="H1612" i="19"/>
  <c r="H1617" i="19"/>
  <c r="H1623" i="19"/>
  <c r="H1602" i="19"/>
  <c r="H1622" i="19"/>
  <c r="H692" i="20"/>
  <c r="H1387" i="20" s="1"/>
  <c r="H653" i="20"/>
  <c r="H1348" i="20" s="1"/>
  <c r="L615" i="20"/>
  <c r="L1310" i="20" s="1"/>
  <c r="L655" i="20"/>
  <c r="L1350" i="20" s="1"/>
  <c r="T15" i="6" l="1"/>
  <c r="F989" i="19" a="1"/>
  <c r="F1075" i="19" a="1"/>
  <c r="F1109" i="19" s="1"/>
  <c r="J1109" i="19" s="1"/>
  <c r="AL33" i="7" s="1"/>
  <c r="F15" i="6"/>
  <c r="J15" i="6"/>
  <c r="L15" i="6"/>
  <c r="R15" i="6"/>
  <c r="K15" i="6"/>
  <c r="S15" i="6"/>
  <c r="N15" i="6"/>
  <c r="G15" i="6"/>
  <c r="V15" i="6"/>
  <c r="H15" i="6"/>
  <c r="D15" i="6"/>
  <c r="U15" i="6"/>
  <c r="M15" i="6"/>
  <c r="W13" i="6"/>
  <c r="P15" i="6"/>
  <c r="I15" i="6"/>
  <c r="W14" i="6"/>
  <c r="O15" i="6"/>
  <c r="E15" i="6"/>
  <c r="Q15" i="6"/>
  <c r="AD10" i="7"/>
  <c r="X10" i="7"/>
  <c r="AH10" i="7"/>
  <c r="Z10" i="7"/>
  <c r="D32" i="6" a="1"/>
  <c r="AB32" i="6" s="1"/>
  <c r="AN10" i="7"/>
  <c r="AA10" i="7"/>
  <c r="F996" i="19"/>
  <c r="F1017" i="19"/>
  <c r="F995" i="19"/>
  <c r="F1016" i="19"/>
  <c r="F1013" i="19"/>
  <c r="F1007" i="19"/>
  <c r="F1010" i="19"/>
  <c r="F1020" i="19"/>
  <c r="F998" i="19"/>
  <c r="F997" i="19"/>
  <c r="F1000" i="19"/>
  <c r="F993" i="19"/>
  <c r="F1012" i="19"/>
  <c r="F1008" i="19"/>
  <c r="F1014" i="19"/>
  <c r="F1022" i="19"/>
  <c r="F1006" i="19"/>
  <c r="F1009" i="19"/>
  <c r="F1005" i="19"/>
  <c r="F1026" i="19"/>
  <c r="F1027" i="19"/>
  <c r="F1024" i="19"/>
  <c r="F1002" i="19"/>
  <c r="F1018" i="19"/>
  <c r="F999" i="19"/>
  <c r="F992" i="19"/>
  <c r="F1004" i="19"/>
  <c r="F1011" i="19"/>
  <c r="F990" i="19"/>
  <c r="F1023" i="19"/>
  <c r="F994" i="19"/>
  <c r="F1001" i="19"/>
  <c r="F1003" i="19"/>
  <c r="F991" i="19"/>
  <c r="F1019" i="19"/>
  <c r="F1015" i="19"/>
  <c r="F989" i="19"/>
  <c r="F1068" i="19"/>
  <c r="F1042" i="19"/>
  <c r="F1065" i="19"/>
  <c r="F1052" i="19"/>
  <c r="F1066" i="19"/>
  <c r="F1037" i="19"/>
  <c r="F1067" i="19"/>
  <c r="F1045" i="19"/>
  <c r="F1034" i="19"/>
  <c r="F1062" i="19"/>
  <c r="F1054" i="19"/>
  <c r="F1033" i="19"/>
  <c r="F1064" i="19"/>
  <c r="F1046" i="19"/>
  <c r="F1050" i="19"/>
  <c r="F1053" i="19"/>
  <c r="F1041" i="19"/>
  <c r="F1043" i="19"/>
  <c r="F1044" i="19"/>
  <c r="F1039" i="19"/>
  <c r="F1060" i="19"/>
  <c r="F1038" i="19"/>
  <c r="F1059" i="19"/>
  <c r="F1056" i="19"/>
  <c r="F1051" i="19"/>
  <c r="F1048" i="19"/>
  <c r="F1057" i="19"/>
  <c r="F1069" i="19"/>
  <c r="F1063" i="19"/>
  <c r="F1040" i="19"/>
  <c r="F1036" i="19"/>
  <c r="F1055" i="19"/>
  <c r="F1061" i="19"/>
  <c r="F1035" i="19"/>
  <c r="F1047" i="19"/>
  <c r="F1070" i="19"/>
  <c r="F1049" i="19"/>
  <c r="F1032" i="19"/>
  <c r="F1058" i="19"/>
  <c r="F1021" i="19"/>
  <c r="D13" i="7" a="1"/>
  <c r="G14" i="7" s="1"/>
  <c r="F1107" i="19"/>
  <c r="J1107" i="19" s="1"/>
  <c r="AJ33" i="7" s="1"/>
  <c r="F1110" i="19"/>
  <c r="J1110" i="19" s="1"/>
  <c r="AM33" i="7" s="1"/>
  <c r="F1088" i="19"/>
  <c r="J1088" i="19" s="1"/>
  <c r="Q33" i="7" s="1"/>
  <c r="F1093" i="19"/>
  <c r="J1093" i="19" s="1"/>
  <c r="V33" i="7" s="1"/>
  <c r="F1111" i="19"/>
  <c r="J1111" i="19" s="1"/>
  <c r="AN33" i="7" s="1"/>
  <c r="F1087" i="19"/>
  <c r="J1087" i="19" s="1"/>
  <c r="P33" i="7" s="1"/>
  <c r="F1089" i="19"/>
  <c r="J1089" i="19" s="1"/>
  <c r="R33" i="7" s="1"/>
  <c r="F1091" i="19"/>
  <c r="J1091" i="19" s="1"/>
  <c r="T33" i="7" s="1"/>
  <c r="F1100" i="19"/>
  <c r="J1100" i="19" s="1"/>
  <c r="AC33" i="7" s="1"/>
  <c r="F1082" i="19"/>
  <c r="J1082" i="19" s="1"/>
  <c r="K33" i="7" s="1"/>
  <c r="F1112" i="19"/>
  <c r="J1112" i="19" s="1"/>
  <c r="AO33" i="7" s="1"/>
  <c r="F1078" i="19"/>
  <c r="J1078" i="19" s="1"/>
  <c r="G33" i="7" s="1"/>
  <c r="F1090" i="19"/>
  <c r="J1090" i="19" s="1"/>
  <c r="S33" i="7" s="1"/>
  <c r="F1103" i="19"/>
  <c r="J1103" i="19" s="1"/>
  <c r="AF33" i="7" s="1"/>
  <c r="F1081" i="19"/>
  <c r="J1081" i="19" s="1"/>
  <c r="J33" i="7" s="1"/>
  <c r="F1102" i="19"/>
  <c r="J1102" i="19" s="1"/>
  <c r="AE33" i="7" s="1"/>
  <c r="F1085" i="19"/>
  <c r="J1085" i="19" s="1"/>
  <c r="N33" i="7" s="1"/>
  <c r="F1083" i="19"/>
  <c r="J1083" i="19" s="1"/>
  <c r="L33" i="7" s="1"/>
  <c r="F1099" i="19"/>
  <c r="J1099" i="19" s="1"/>
  <c r="AB33" i="7" s="1"/>
  <c r="F1104" i="19"/>
  <c r="J1104" i="19" s="1"/>
  <c r="AG33" i="7" s="1"/>
  <c r="F1106" i="19"/>
  <c r="J1106" i="19" s="1"/>
  <c r="AI33" i="7" s="1"/>
  <c r="F1080" i="19"/>
  <c r="J1080" i="19" s="1"/>
  <c r="I33" i="7" s="1"/>
  <c r="F1079" i="19"/>
  <c r="J1079" i="19" s="1"/>
  <c r="H33" i="7" s="1"/>
  <c r="F1098" i="19"/>
  <c r="J1098" i="19" s="1"/>
  <c r="AA33" i="7" s="1"/>
  <c r="F1077" i="19"/>
  <c r="J1077" i="19" s="1"/>
  <c r="F33" i="7" s="1"/>
  <c r="F1105" i="19"/>
  <c r="J1105" i="19" s="1"/>
  <c r="AH33" i="7" s="1"/>
  <c r="F1108" i="19"/>
  <c r="J1108" i="19" s="1"/>
  <c r="AK33" i="7" s="1"/>
  <c r="F1113" i="19"/>
  <c r="J1113" i="19" s="1"/>
  <c r="AP33" i="7" s="1"/>
  <c r="F1092" i="19"/>
  <c r="J1092" i="19" s="1"/>
  <c r="U33" i="7" s="1"/>
  <c r="F1086" i="19"/>
  <c r="J1086" i="19" s="1"/>
  <c r="O33" i="7" s="1"/>
  <c r="F1095" i="19"/>
  <c r="J1095" i="19" s="1"/>
  <c r="X33" i="7" s="1"/>
  <c r="F1094" i="19"/>
  <c r="J1094" i="19" s="1"/>
  <c r="W33" i="7" s="1"/>
  <c r="F1096" i="19"/>
  <c r="J1096" i="19" s="1"/>
  <c r="Y33" i="7" s="1"/>
  <c r="F1084" i="19"/>
  <c r="J1084" i="19" s="1"/>
  <c r="M33" i="7" s="1"/>
  <c r="F1097" i="19"/>
  <c r="J1097" i="19" s="1"/>
  <c r="Z33" i="7" s="1"/>
  <c r="F1076" i="19"/>
  <c r="J1076" i="19" s="1"/>
  <c r="E33" i="7" s="1"/>
  <c r="F1101" i="19"/>
  <c r="J1101" i="19" s="1"/>
  <c r="AD33" i="7" s="1"/>
  <c r="F1075" i="19"/>
  <c r="J1075" i="19" s="1"/>
  <c r="D33" i="7" s="1"/>
  <c r="F1025" i="19"/>
  <c r="AP10" i="7"/>
  <c r="AM10" i="7"/>
  <c r="AB10" i="7"/>
  <c r="AF10" i="7"/>
  <c r="Y10" i="7"/>
  <c r="AG10" i="7"/>
  <c r="AO10" i="7"/>
  <c r="T10" i="6"/>
  <c r="S10" i="6"/>
  <c r="M10" i="6"/>
  <c r="AJ10" i="7"/>
  <c r="AI10" i="7"/>
  <c r="AL10" i="7"/>
  <c r="AE10" i="7"/>
  <c r="W10" i="7"/>
  <c r="W10" i="6"/>
  <c r="AC10" i="7"/>
  <c r="O10" i="6"/>
  <c r="H10" i="6"/>
  <c r="AK10" i="7"/>
  <c r="N10" i="6"/>
  <c r="P10" i="6"/>
  <c r="R10" i="6"/>
  <c r="V10" i="7"/>
  <c r="AE10" i="6"/>
  <c r="AL10" i="6"/>
  <c r="AA10" i="6"/>
  <c r="AP10" i="6"/>
  <c r="Q10" i="6"/>
  <c r="X10" i="6"/>
  <c r="AO10" i="6"/>
  <c r="AJ10" i="6"/>
  <c r="K10" i="6"/>
  <c r="Z10" i="6"/>
  <c r="AM10" i="6"/>
  <c r="AB10" i="6"/>
  <c r="AG10" i="6"/>
  <c r="AN10" i="6"/>
  <c r="U10" i="6"/>
  <c r="AC10" i="6"/>
  <c r="AD10" i="6"/>
  <c r="D10" i="6"/>
  <c r="AF10" i="6"/>
  <c r="G10" i="6"/>
  <c r="V10" i="6"/>
  <c r="AI10" i="6"/>
  <c r="AH10" i="6"/>
  <c r="I10" i="6"/>
  <c r="Y10" i="6"/>
  <c r="E10" i="6"/>
  <c r="AK10" i="6"/>
  <c r="H372" i="20"/>
  <c r="H660" i="20"/>
  <c r="H1355" i="20" s="1"/>
  <c r="H648" i="20"/>
  <c r="H1343" i="20" s="1"/>
  <c r="H635" i="20"/>
  <c r="H1330" i="20" s="1"/>
  <c r="H646" i="20"/>
  <c r="H1341" i="20" s="1"/>
  <c r="L631" i="20"/>
  <c r="L1326" i="20" s="1"/>
  <c r="L636" i="20"/>
  <c r="L1331" i="20" s="1"/>
  <c r="L641" i="20"/>
  <c r="L1336" i="20" s="1"/>
  <c r="L634" i="20"/>
  <c r="L1329" i="20" s="1"/>
  <c r="L687" i="20"/>
  <c r="L1382" i="20" s="1"/>
  <c r="L664" i="20"/>
  <c r="L1359" i="20" s="1"/>
  <c r="L680" i="20"/>
  <c r="L1375" i="20" s="1"/>
  <c r="H688" i="20"/>
  <c r="H1383" i="20" s="1"/>
  <c r="H672" i="20"/>
  <c r="H1367" i="20" s="1"/>
  <c r="H656" i="20"/>
  <c r="H1351" i="20" s="1"/>
  <c r="H637" i="20"/>
  <c r="H1332" i="20" s="1"/>
  <c r="H621" i="20"/>
  <c r="H1316" i="20" s="1"/>
  <c r="H683" i="20"/>
  <c r="H1378" i="20" s="1"/>
  <c r="H667" i="20"/>
  <c r="H1362" i="20" s="1"/>
  <c r="H644" i="20"/>
  <c r="H1339" i="20" s="1"/>
  <c r="H628" i="20"/>
  <c r="H1323" i="20" s="1"/>
  <c r="H626" i="20"/>
  <c r="H1321" i="20" s="1"/>
  <c r="H678" i="20"/>
  <c r="H1373" i="20" s="1"/>
  <c r="H662" i="20"/>
  <c r="H1357" i="20" s="1"/>
  <c r="H647" i="20"/>
  <c r="H1342" i="20" s="1"/>
  <c r="H631" i="20"/>
  <c r="H1326" i="20" s="1"/>
  <c r="H615" i="20"/>
  <c r="H1310" i="20" s="1"/>
  <c r="H677" i="20"/>
  <c r="H1372" i="20" s="1"/>
  <c r="H661" i="20"/>
  <c r="H1356" i="20" s="1"/>
  <c r="H642" i="20"/>
  <c r="H1337" i="20" s="1"/>
  <c r="H622" i="20"/>
  <c r="H1317" i="20" s="1"/>
  <c r="L662" i="20"/>
  <c r="L1357" i="20" s="1"/>
  <c r="L619" i="20"/>
  <c r="L1314" i="20" s="1"/>
  <c r="L635" i="20"/>
  <c r="L1330" i="20" s="1"/>
  <c r="L651" i="20"/>
  <c r="L1346" i="20" s="1"/>
  <c r="L681" i="20"/>
  <c r="L1376" i="20" s="1"/>
  <c r="L624" i="20"/>
  <c r="L1319" i="20" s="1"/>
  <c r="L640" i="20"/>
  <c r="L1335" i="20" s="1"/>
  <c r="L658" i="20"/>
  <c r="L1353" i="20" s="1"/>
  <c r="L690" i="20"/>
  <c r="L1385" i="20" s="1"/>
  <c r="L629" i="20"/>
  <c r="L1324" i="20" s="1"/>
  <c r="L645" i="20"/>
  <c r="L1340" i="20" s="1"/>
  <c r="L661" i="20"/>
  <c r="L1356" i="20" s="1"/>
  <c r="L622" i="20"/>
  <c r="L1317" i="20" s="1"/>
  <c r="L638" i="20"/>
  <c r="L1333" i="20" s="1"/>
  <c r="L669" i="20"/>
  <c r="L1364" i="20" s="1"/>
  <c r="L683" i="20"/>
  <c r="L1378" i="20" s="1"/>
  <c r="H676" i="20"/>
  <c r="H1371" i="20" s="1"/>
  <c r="H671" i="20"/>
  <c r="H1366" i="20" s="1"/>
  <c r="H666" i="20"/>
  <c r="H1361" i="20" s="1"/>
  <c r="H681" i="20"/>
  <c r="H1376" i="20" s="1"/>
  <c r="L654" i="20"/>
  <c r="L1349" i="20" s="1"/>
  <c r="L673" i="20"/>
  <c r="L1368" i="20" s="1"/>
  <c r="L682" i="20"/>
  <c r="L1377" i="20" s="1"/>
  <c r="L618" i="20"/>
  <c r="L1313" i="20" s="1"/>
  <c r="L671" i="20"/>
  <c r="L1366" i="20" s="1"/>
  <c r="L675" i="20"/>
  <c r="L1370" i="20" s="1"/>
  <c r="L684" i="20"/>
  <c r="L1379" i="20" s="1"/>
  <c r="H679" i="20"/>
  <c r="H1374" i="20" s="1"/>
  <c r="H640" i="20"/>
  <c r="H1335" i="20" s="1"/>
  <c r="H624" i="20"/>
  <c r="H1319" i="20" s="1"/>
  <c r="H690" i="20"/>
  <c r="H1385" i="20" s="1"/>
  <c r="H674" i="20"/>
  <c r="H1369" i="20" s="1"/>
  <c r="H658" i="20"/>
  <c r="H1353" i="20" s="1"/>
  <c r="H643" i="20"/>
  <c r="H1338" i="20" s="1"/>
  <c r="H627" i="20"/>
  <c r="H1322" i="20" s="1"/>
  <c r="H689" i="20"/>
  <c r="H1384" i="20" s="1"/>
  <c r="H673" i="20"/>
  <c r="H1368" i="20" s="1"/>
  <c r="H657" i="20"/>
  <c r="H1352" i="20" s="1"/>
  <c r="H638" i="20"/>
  <c r="H1333" i="20" s="1"/>
  <c r="H618" i="20"/>
  <c r="H1313" i="20" s="1"/>
  <c r="L670" i="20"/>
  <c r="L1365" i="20" s="1"/>
  <c r="L623" i="20"/>
  <c r="L1318" i="20" s="1"/>
  <c r="L639" i="20"/>
  <c r="L1334" i="20" s="1"/>
  <c r="L657" i="20"/>
  <c r="L1352" i="20" s="1"/>
  <c r="L689" i="20"/>
  <c r="L1384" i="20" s="1"/>
  <c r="L628" i="20"/>
  <c r="L1323" i="20" s="1"/>
  <c r="L644" i="20"/>
  <c r="L1339" i="20" s="1"/>
  <c r="L666" i="20"/>
  <c r="L1361" i="20" s="1"/>
  <c r="L617" i="20"/>
  <c r="L1312" i="20" s="1"/>
  <c r="L633" i="20"/>
  <c r="L1328" i="20" s="1"/>
  <c r="L649" i="20"/>
  <c r="L1344" i="20" s="1"/>
  <c r="L677" i="20"/>
  <c r="L1372" i="20" s="1"/>
  <c r="L626" i="20"/>
  <c r="L1321" i="20" s="1"/>
  <c r="L642" i="20"/>
  <c r="L1337" i="20" s="1"/>
  <c r="L667" i="20"/>
  <c r="L1362" i="20" s="1"/>
  <c r="L660" i="20"/>
  <c r="L1355" i="20" s="1"/>
  <c r="L676" i="20"/>
  <c r="L1371" i="20" s="1"/>
  <c r="L692" i="20"/>
  <c r="L1387" i="20" s="1"/>
  <c r="H641" i="20"/>
  <c r="H1336" i="20" s="1"/>
  <c r="H625" i="20"/>
  <c r="H1320" i="20" s="1"/>
  <c r="H687" i="20"/>
  <c r="H1382" i="20" s="1"/>
  <c r="H632" i="20"/>
  <c r="H1327" i="20" s="1"/>
  <c r="H616" i="20"/>
  <c r="H1311" i="20" s="1"/>
  <c r="H682" i="20"/>
  <c r="H1377" i="20" s="1"/>
  <c r="H651" i="20"/>
  <c r="H1346" i="20" s="1"/>
  <c r="H619" i="20"/>
  <c r="H1314" i="20" s="1"/>
  <c r="H665" i="20"/>
  <c r="H1360" i="20" s="1"/>
  <c r="H630" i="20"/>
  <c r="H1325" i="20" s="1"/>
  <c r="L686" i="20"/>
  <c r="L1381" i="20" s="1"/>
  <c r="L647" i="20"/>
  <c r="L1342" i="20" s="1"/>
  <c r="L620" i="20"/>
  <c r="L1315" i="20" s="1"/>
  <c r="L652" i="20"/>
  <c r="L1347" i="20" s="1"/>
  <c r="L625" i="20"/>
  <c r="L1320" i="20" s="1"/>
  <c r="H659" i="20"/>
  <c r="H1354" i="20" s="1"/>
  <c r="L650" i="20"/>
  <c r="L1345" i="20" s="1"/>
  <c r="L659" i="20"/>
  <c r="L1354" i="20" s="1"/>
  <c r="L691" i="20"/>
  <c r="L1386" i="20" s="1"/>
  <c r="L668" i="20"/>
  <c r="L1363" i="20" s="1"/>
  <c r="H684" i="20"/>
  <c r="H1379" i="20" s="1"/>
  <c r="H668" i="20"/>
  <c r="H1363" i="20" s="1"/>
  <c r="H649" i="20"/>
  <c r="H1344" i="20" s="1"/>
  <c r="H633" i="20"/>
  <c r="H1328" i="20" s="1"/>
  <c r="H617" i="20"/>
  <c r="H1312" i="20" s="1"/>
  <c r="H663" i="20"/>
  <c r="H1358" i="20" s="1"/>
  <c r="L663" i="20"/>
  <c r="L1358" i="20" s="1"/>
  <c r="L679" i="20"/>
  <c r="L1374" i="20" s="1"/>
  <c r="L656" i="20"/>
  <c r="L1351" i="20" s="1"/>
  <c r="L672" i="20"/>
  <c r="L1367" i="20" s="1"/>
  <c r="L688" i="20"/>
  <c r="L1383" i="20" s="1"/>
  <c r="H680" i="20"/>
  <c r="H1375" i="20" s="1"/>
  <c r="H664" i="20"/>
  <c r="H1359" i="20" s="1"/>
  <c r="H645" i="20"/>
  <c r="H1340" i="20" s="1"/>
  <c r="H629" i="20"/>
  <c r="H1324" i="20" s="1"/>
  <c r="H691" i="20"/>
  <c r="H1386" i="20" s="1"/>
  <c r="H675" i="20"/>
  <c r="H1370" i="20" s="1"/>
  <c r="H652" i="20"/>
  <c r="H1347" i="20" s="1"/>
  <c r="H636" i="20"/>
  <c r="H1331" i="20" s="1"/>
  <c r="H620" i="20"/>
  <c r="H1315" i="20" s="1"/>
  <c r="H686" i="20"/>
  <c r="H1381" i="20" s="1"/>
  <c r="H670" i="20"/>
  <c r="H1365" i="20" s="1"/>
  <c r="H654" i="20"/>
  <c r="H1349" i="20" s="1"/>
  <c r="H639" i="20"/>
  <c r="H1334" i="20" s="1"/>
  <c r="H623" i="20"/>
  <c r="H1318" i="20" s="1"/>
  <c r="H685" i="20"/>
  <c r="H1380" i="20" s="1"/>
  <c r="H669" i="20"/>
  <c r="H1364" i="20" s="1"/>
  <c r="H650" i="20"/>
  <c r="H1345" i="20" s="1"/>
  <c r="H634" i="20"/>
  <c r="H1329" i="20" s="1"/>
  <c r="H655" i="20"/>
  <c r="H1350" i="20" s="1"/>
  <c r="L678" i="20"/>
  <c r="L1373" i="20" s="1"/>
  <c r="L627" i="20"/>
  <c r="L1322" i="20" s="1"/>
  <c r="L643" i="20"/>
  <c r="L1338" i="20" s="1"/>
  <c r="L665" i="20"/>
  <c r="L1360" i="20" s="1"/>
  <c r="L616" i="20"/>
  <c r="L1311" i="20" s="1"/>
  <c r="L632" i="20"/>
  <c r="L1327" i="20" s="1"/>
  <c r="L648" i="20"/>
  <c r="L1343" i="20" s="1"/>
  <c r="L674" i="20"/>
  <c r="L1369" i="20" s="1"/>
  <c r="L621" i="20"/>
  <c r="L1316" i="20" s="1"/>
  <c r="L637" i="20"/>
  <c r="L1332" i="20" s="1"/>
  <c r="L653" i="20"/>
  <c r="L1348" i="20" s="1"/>
  <c r="L685" i="20"/>
  <c r="L1380" i="20" s="1"/>
  <c r="L630" i="20"/>
  <c r="L1325" i="20" s="1"/>
  <c r="L646" i="20"/>
  <c r="L1341" i="20" s="1"/>
  <c r="J168" i="19"/>
  <c r="F293" i="19" s="1"/>
  <c r="R293" i="19" s="1"/>
  <c r="H893" i="20"/>
  <c r="H885" i="20"/>
  <c r="J167" i="19"/>
  <c r="F292" i="19" s="1"/>
  <c r="R292" i="19" s="1"/>
  <c r="H907" i="20"/>
  <c r="H882" i="20"/>
  <c r="H914" i="20"/>
  <c r="H896" i="20"/>
  <c r="H367" i="20"/>
  <c r="H391" i="20"/>
  <c r="H1086" i="20"/>
  <c r="H375" i="20"/>
  <c r="H1070" i="20"/>
  <c r="H359" i="20"/>
  <c r="H1054" i="20"/>
  <c r="J152" i="19"/>
  <c r="F277" i="19" s="1"/>
  <c r="R277" i="19" s="1"/>
  <c r="H897" i="20"/>
  <c r="H917" i="20"/>
  <c r="H895" i="20"/>
  <c r="J155" i="19"/>
  <c r="F280" i="19" s="1"/>
  <c r="R280" i="19" s="1"/>
  <c r="H900" i="20"/>
  <c r="H909" i="20"/>
  <c r="H387" i="20"/>
  <c r="H1082" i="20"/>
  <c r="H371" i="20"/>
  <c r="H1066" i="20"/>
  <c r="H890" i="20"/>
  <c r="J141" i="19"/>
  <c r="F266" i="19" s="1"/>
  <c r="R266" i="19" s="1"/>
  <c r="H886" i="20"/>
  <c r="J134" i="19"/>
  <c r="H880" i="20"/>
  <c r="H1067" i="20"/>
  <c r="J145" i="19"/>
  <c r="F270" i="19" s="1"/>
  <c r="R270" i="19" s="1"/>
  <c r="J172" i="19"/>
  <c r="F297" i="19" s="1"/>
  <c r="R297" i="19" s="1"/>
  <c r="J150" i="19"/>
  <c r="F275" i="19" s="1"/>
  <c r="R275" i="19" s="1"/>
  <c r="J164" i="19"/>
  <c r="F289" i="19" s="1"/>
  <c r="R289" i="19" s="1"/>
  <c r="AP25" i="8" l="1"/>
  <c r="CD387" i="19"/>
  <c r="Y25" i="8"/>
  <c r="BM387" i="19"/>
  <c r="V25" i="8"/>
  <c r="BJ387" i="19"/>
  <c r="O25" i="8"/>
  <c r="BC387" i="19"/>
  <c r="AK25" i="8"/>
  <c r="BY387" i="19"/>
  <c r="AH25" i="8"/>
  <c r="BV387" i="19"/>
  <c r="K25" i="8"/>
  <c r="AY387" i="19"/>
  <c r="AL25" i="8"/>
  <c r="BZ387" i="19"/>
  <c r="T25" i="8"/>
  <c r="BH387" i="19"/>
  <c r="W15" i="6"/>
  <c r="J1001" i="19"/>
  <c r="O14" i="7"/>
  <c r="O13" i="7"/>
  <c r="H14" i="7"/>
  <c r="M13" i="7"/>
  <c r="V13" i="7"/>
  <c r="T13" i="7"/>
  <c r="F14" i="7"/>
  <c r="J14" i="7"/>
  <c r="V14" i="7"/>
  <c r="J1017" i="19"/>
  <c r="J1005" i="19"/>
  <c r="J1018" i="19"/>
  <c r="AL32" i="6"/>
  <c r="AG32" i="6"/>
  <c r="H32" i="6"/>
  <c r="M32" i="6"/>
  <c r="AD32" i="6"/>
  <c r="AO32" i="6"/>
  <c r="P32" i="6"/>
  <c r="AC32" i="6"/>
  <c r="AE32" i="6"/>
  <c r="E32" i="6"/>
  <c r="AA32" i="6"/>
  <c r="AN32" i="6"/>
  <c r="AM32" i="6"/>
  <c r="T32" i="6"/>
  <c r="AI32" i="6"/>
  <c r="I32" i="6"/>
  <c r="R32" i="6"/>
  <c r="Z32" i="6"/>
  <c r="AK32" i="6"/>
  <c r="L32" i="6"/>
  <c r="K32" i="6"/>
  <c r="X32" i="6"/>
  <c r="G32" i="6"/>
  <c r="D32" i="6"/>
  <c r="S32" i="6"/>
  <c r="AF32" i="6"/>
  <c r="W32" i="6"/>
  <c r="J32" i="6"/>
  <c r="U32" i="6"/>
  <c r="F32" i="6"/>
  <c r="Q32" i="6"/>
  <c r="AH32" i="6"/>
  <c r="AJ32" i="6"/>
  <c r="N32" i="6"/>
  <c r="Y32" i="6"/>
  <c r="V32" i="6"/>
  <c r="AP32" i="6"/>
  <c r="O32" i="6"/>
  <c r="J1021" i="19"/>
  <c r="R13" i="7"/>
  <c r="G13" i="7"/>
  <c r="P13" i="7"/>
  <c r="D33" i="6" a="1"/>
  <c r="E14" i="7"/>
  <c r="L14" i="7"/>
  <c r="K14" i="7"/>
  <c r="U14" i="7"/>
  <c r="R14" i="7"/>
  <c r="Q13" i="7"/>
  <c r="K13" i="7"/>
  <c r="N13" i="7"/>
  <c r="S13" i="7"/>
  <c r="F13" i="7"/>
  <c r="I13" i="7"/>
  <c r="P14" i="7"/>
  <c r="T14" i="7"/>
  <c r="D28" i="9" a="1"/>
  <c r="Q28" i="9" s="1"/>
  <c r="H13" i="7"/>
  <c r="L13" i="7"/>
  <c r="U13" i="7"/>
  <c r="N14" i="7"/>
  <c r="M14" i="7"/>
  <c r="S14" i="7"/>
  <c r="D13" i="7"/>
  <c r="D14" i="7"/>
  <c r="J13" i="7"/>
  <c r="I14" i="7"/>
  <c r="E13" i="7"/>
  <c r="Q14" i="7"/>
  <c r="H911" i="20"/>
  <c r="J1002" i="19"/>
  <c r="J135" i="19"/>
  <c r="F260" i="19" s="1"/>
  <c r="H1062" i="20"/>
  <c r="J997" i="19"/>
  <c r="J148" i="19"/>
  <c r="F273" i="19" s="1"/>
  <c r="J162" i="19"/>
  <c r="F287" i="19" s="1"/>
  <c r="H901" i="20"/>
  <c r="J137" i="19"/>
  <c r="F262" i="19" s="1"/>
  <c r="J156" i="19"/>
  <c r="F281" i="19" s="1"/>
  <c r="H845" i="20"/>
  <c r="J994" i="19"/>
  <c r="H888" i="20"/>
  <c r="J143" i="19"/>
  <c r="F268" i="19" s="1"/>
  <c r="H861" i="20"/>
  <c r="H869" i="20"/>
  <c r="H361" i="20"/>
  <c r="J166" i="19"/>
  <c r="F291" i="19" s="1"/>
  <c r="J140" i="19"/>
  <c r="F265" i="19" s="1"/>
  <c r="H388" i="20"/>
  <c r="H912" i="20"/>
  <c r="J1061" i="19"/>
  <c r="H376" i="20"/>
  <c r="H1083" i="20"/>
  <c r="H913" i="20"/>
  <c r="H868" i="20"/>
  <c r="J169" i="19"/>
  <c r="F294" i="19" s="1"/>
  <c r="J151" i="19"/>
  <c r="F276" i="19" s="1"/>
  <c r="H853" i="20"/>
  <c r="J144" i="19"/>
  <c r="F269" i="19" s="1"/>
  <c r="H1075" i="20"/>
  <c r="J1015" i="19"/>
  <c r="J115" i="19"/>
  <c r="F244" i="19" s="1"/>
  <c r="R244" i="19" s="1"/>
  <c r="H860" i="20"/>
  <c r="H323" i="20"/>
  <c r="H1019" i="20"/>
  <c r="J1041" i="19"/>
  <c r="J170" i="19"/>
  <c r="F295" i="19" s="1"/>
  <c r="R295" i="19" s="1"/>
  <c r="H915" i="20"/>
  <c r="J125" i="19"/>
  <c r="F254" i="19" s="1"/>
  <c r="R254" i="19" s="1"/>
  <c r="H870" i="20"/>
  <c r="J129" i="19"/>
  <c r="F258" i="19" s="1"/>
  <c r="R258" i="19" s="1"/>
  <c r="H874" i="20"/>
  <c r="H1089" i="20"/>
  <c r="H394" i="20"/>
  <c r="J1024" i="19"/>
  <c r="H1018" i="20"/>
  <c r="H322" i="20"/>
  <c r="J1040" i="19"/>
  <c r="H1065" i="20"/>
  <c r="H370" i="20"/>
  <c r="J1000" i="19"/>
  <c r="H1038" i="20"/>
  <c r="H342" i="20"/>
  <c r="J1060" i="19"/>
  <c r="H1056" i="20"/>
  <c r="J991" i="19"/>
  <c r="H395" i="20"/>
  <c r="H1090" i="20"/>
  <c r="J1025" i="19"/>
  <c r="J101" i="19"/>
  <c r="F230" i="19" s="1"/>
  <c r="R230" i="19" s="1"/>
  <c r="H846" i="20"/>
  <c r="N275" i="19"/>
  <c r="J275" i="19"/>
  <c r="J126" i="19"/>
  <c r="F255" i="19" s="1"/>
  <c r="R255" i="19" s="1"/>
  <c r="H871" i="20"/>
  <c r="H383" i="20"/>
  <c r="H1078" i="20"/>
  <c r="J1013" i="19"/>
  <c r="J157" i="19"/>
  <c r="F282" i="19" s="1"/>
  <c r="R282" i="19" s="1"/>
  <c r="H902" i="20"/>
  <c r="H889" i="20"/>
  <c r="J293" i="19"/>
  <c r="N293" i="19"/>
  <c r="J98" i="19"/>
  <c r="F227" i="19" s="1"/>
  <c r="R227" i="19" s="1"/>
  <c r="H843" i="20"/>
  <c r="H1091" i="20"/>
  <c r="H396" i="20"/>
  <c r="J1026" i="19"/>
  <c r="H1055" i="20"/>
  <c r="H360" i="20"/>
  <c r="J990" i="19"/>
  <c r="J92" i="19"/>
  <c r="F221" i="19" s="1"/>
  <c r="R221" i="19" s="1"/>
  <c r="H837" i="20"/>
  <c r="J146" i="19"/>
  <c r="F271" i="19" s="1"/>
  <c r="R271" i="19" s="1"/>
  <c r="H891" i="20"/>
  <c r="J159" i="19"/>
  <c r="F284" i="19" s="1"/>
  <c r="R284" i="19" s="1"/>
  <c r="H904" i="20"/>
  <c r="J165" i="19"/>
  <c r="F290" i="19" s="1"/>
  <c r="R290" i="19" s="1"/>
  <c r="H910" i="20"/>
  <c r="H908" i="20"/>
  <c r="J109" i="19"/>
  <c r="F238" i="19" s="1"/>
  <c r="R238" i="19" s="1"/>
  <c r="H854" i="20"/>
  <c r="H1064" i="20"/>
  <c r="H369" i="20"/>
  <c r="J999" i="19"/>
  <c r="J107" i="19"/>
  <c r="F236" i="19" s="1"/>
  <c r="R236" i="19" s="1"/>
  <c r="H852" i="20"/>
  <c r="H881" i="20"/>
  <c r="H1057" i="20"/>
  <c r="H362" i="20"/>
  <c r="J992" i="19"/>
  <c r="H1022" i="20"/>
  <c r="H326" i="20"/>
  <c r="J1044" i="19"/>
  <c r="H339" i="20"/>
  <c r="H1035" i="20"/>
  <c r="J1057" i="19"/>
  <c r="J121" i="19"/>
  <c r="F250" i="19" s="1"/>
  <c r="R250" i="19" s="1"/>
  <c r="H866" i="20"/>
  <c r="J289" i="19"/>
  <c r="N289" i="19"/>
  <c r="J297" i="19"/>
  <c r="N297" i="19"/>
  <c r="J102" i="19"/>
  <c r="F231" i="19" s="1"/>
  <c r="R231" i="19" s="1"/>
  <c r="H847" i="20"/>
  <c r="J292" i="19"/>
  <c r="N292" i="19"/>
  <c r="H363" i="20"/>
  <c r="H1058" i="20"/>
  <c r="J993" i="19"/>
  <c r="J277" i="19"/>
  <c r="N277" i="19"/>
  <c r="J160" i="19"/>
  <c r="F285" i="19" s="1"/>
  <c r="R285" i="19" s="1"/>
  <c r="H905" i="20"/>
  <c r="J154" i="19"/>
  <c r="H899" i="20"/>
  <c r="J112" i="19"/>
  <c r="F241" i="19" s="1"/>
  <c r="R241" i="19" s="1"/>
  <c r="H857" i="20"/>
  <c r="J153" i="19"/>
  <c r="F278" i="19" s="1"/>
  <c r="R278" i="19" s="1"/>
  <c r="H898" i="20"/>
  <c r="H1014" i="20"/>
  <c r="H318" i="20"/>
  <c r="J1036" i="19"/>
  <c r="H1072" i="20"/>
  <c r="H377" i="20"/>
  <c r="J1007" i="19"/>
  <c r="H1042" i="20"/>
  <c r="H346" i="20"/>
  <c r="J1064" i="19"/>
  <c r="H1081" i="20"/>
  <c r="H386" i="20"/>
  <c r="J1016" i="19"/>
  <c r="H1026" i="20"/>
  <c r="H330" i="20"/>
  <c r="J1048" i="19"/>
  <c r="J270" i="19"/>
  <c r="N270" i="19"/>
  <c r="H879" i="20"/>
  <c r="J158" i="19"/>
  <c r="F283" i="19" s="1"/>
  <c r="R283" i="19" s="1"/>
  <c r="H903" i="20"/>
  <c r="H1063" i="20"/>
  <c r="H368" i="20"/>
  <c r="J998" i="19"/>
  <c r="H1061" i="20"/>
  <c r="H366" i="20"/>
  <c r="J996" i="19"/>
  <c r="H884" i="20"/>
  <c r="H1069" i="20"/>
  <c r="H374" i="20"/>
  <c r="J1004" i="19"/>
  <c r="J142" i="19"/>
  <c r="F267" i="19" s="1"/>
  <c r="R267" i="19" s="1"/>
  <c r="H887" i="20"/>
  <c r="H892" i="20"/>
  <c r="H1077" i="20"/>
  <c r="H382" i="20"/>
  <c r="J1012" i="19"/>
  <c r="H916" i="20"/>
  <c r="J149" i="19"/>
  <c r="F274" i="19" s="1"/>
  <c r="R274" i="19" s="1"/>
  <c r="H894" i="20"/>
  <c r="H1085" i="20"/>
  <c r="H390" i="20"/>
  <c r="J1020" i="19"/>
  <c r="J114" i="19"/>
  <c r="F243" i="19" s="1"/>
  <c r="R243" i="19" s="1"/>
  <c r="H859" i="20"/>
  <c r="H1073" i="20"/>
  <c r="H378" i="20"/>
  <c r="J1008" i="19"/>
  <c r="H379" i="20"/>
  <c r="H1074" i="20"/>
  <c r="J1009" i="19"/>
  <c r="H1010" i="20"/>
  <c r="H314" i="20"/>
  <c r="J1032" i="19"/>
  <c r="J105" i="19"/>
  <c r="F234" i="19" s="1"/>
  <c r="R234" i="19" s="1"/>
  <c r="H850" i="20"/>
  <c r="H1088" i="20"/>
  <c r="H393" i="20"/>
  <c r="J1023" i="19"/>
  <c r="H327" i="20"/>
  <c r="H1023" i="20"/>
  <c r="J1045" i="19"/>
  <c r="H1087" i="20"/>
  <c r="H392" i="20"/>
  <c r="J1022" i="19"/>
  <c r="J1010" i="19"/>
  <c r="J113" i="19"/>
  <c r="F242" i="19" s="1"/>
  <c r="R242" i="19" s="1"/>
  <c r="H906" i="20"/>
  <c r="H364" i="20"/>
  <c r="N266" i="19"/>
  <c r="J266" i="19"/>
  <c r="J280" i="19"/>
  <c r="N280" i="19"/>
  <c r="H1079" i="20"/>
  <c r="H384" i="20"/>
  <c r="J1014" i="19"/>
  <c r="J163" i="19"/>
  <c r="F288" i="19" s="1"/>
  <c r="R288" i="19" s="1"/>
  <c r="J147" i="19"/>
  <c r="F272" i="19" s="1"/>
  <c r="R272" i="19" s="1"/>
  <c r="J139" i="19"/>
  <c r="F264" i="19" s="1"/>
  <c r="R264" i="19" s="1"/>
  <c r="J161" i="19"/>
  <c r="F286" i="19" s="1"/>
  <c r="R286" i="19" s="1"/>
  <c r="J171" i="19"/>
  <c r="F296" i="19" s="1"/>
  <c r="R296" i="19" s="1"/>
  <c r="J136" i="19"/>
  <c r="F261" i="19" s="1"/>
  <c r="R261" i="19" s="1"/>
  <c r="P80" i="21"/>
  <c r="P79" i="21"/>
  <c r="P78" i="21"/>
  <c r="P77" i="21"/>
  <c r="P76" i="21"/>
  <c r="P75" i="21"/>
  <c r="P74" i="21"/>
  <c r="P73" i="21"/>
  <c r="P72" i="21"/>
  <c r="P71" i="21"/>
  <c r="P70" i="21"/>
  <c r="P69" i="21"/>
  <c r="P68" i="21"/>
  <c r="P67" i="21"/>
  <c r="P66" i="21"/>
  <c r="P65" i="21"/>
  <c r="P64" i="21"/>
  <c r="P63" i="21"/>
  <c r="P62" i="21"/>
  <c r="P61" i="21"/>
  <c r="P60" i="21"/>
  <c r="P59" i="21"/>
  <c r="P58" i="21"/>
  <c r="P57" i="21"/>
  <c r="P56" i="21"/>
  <c r="P55" i="21"/>
  <c r="P54" i="21"/>
  <c r="P53" i="21"/>
  <c r="P52" i="21"/>
  <c r="P51" i="21"/>
  <c r="P50" i="21"/>
  <c r="P49" i="21"/>
  <c r="P48" i="21"/>
  <c r="P47" i="21"/>
  <c r="P46" i="21"/>
  <c r="P45" i="21"/>
  <c r="P44" i="21"/>
  <c r="P43" i="21"/>
  <c r="P42" i="21"/>
  <c r="P41" i="21"/>
  <c r="P40" i="21"/>
  <c r="P39" i="21"/>
  <c r="P38" i="21"/>
  <c r="P37" i="21"/>
  <c r="P36" i="21"/>
  <c r="P35" i="21"/>
  <c r="P34" i="21"/>
  <c r="P33" i="21"/>
  <c r="P32" i="21"/>
  <c r="P31" i="21"/>
  <c r="P30" i="21"/>
  <c r="P29" i="21"/>
  <c r="P28" i="21"/>
  <c r="P27" i="21"/>
  <c r="P26" i="21"/>
  <c r="P25" i="21"/>
  <c r="P24" i="21"/>
  <c r="P23" i="21"/>
  <c r="P22" i="21"/>
  <c r="P21" i="21"/>
  <c r="P20" i="21"/>
  <c r="P19" i="21"/>
  <c r="P18" i="21"/>
  <c r="P17" i="21"/>
  <c r="P16" i="21"/>
  <c r="P15" i="21"/>
  <c r="P14" i="21"/>
  <c r="P13" i="21"/>
  <c r="P12" i="21"/>
  <c r="P11" i="21"/>
  <c r="P10" i="21"/>
  <c r="P9" i="21"/>
  <c r="P8" i="21"/>
  <c r="P7" i="21"/>
  <c r="P6" i="21"/>
  <c r="P5" i="21"/>
  <c r="P4" i="21"/>
  <c r="P3" i="21"/>
  <c r="P2" i="21"/>
  <c r="H832" i="20"/>
  <c r="K787" i="20"/>
  <c r="K744" i="20"/>
  <c r="H135" i="20"/>
  <c r="K91" i="20"/>
  <c r="K48" i="20"/>
  <c r="H28" i="9" l="1"/>
  <c r="N28" i="9"/>
  <c r="U28" i="9"/>
  <c r="AS387" i="19"/>
  <c r="AS391" i="19" s="1"/>
  <c r="R260" i="19"/>
  <c r="AX387" i="19"/>
  <c r="AX401" i="19" s="1"/>
  <c r="R265" i="19"/>
  <c r="BX387" i="19"/>
  <c r="BX399" i="19" s="1"/>
  <c r="R291" i="19"/>
  <c r="BT387" i="19"/>
  <c r="BT407" i="19" s="1"/>
  <c r="R287" i="19"/>
  <c r="BF387" i="19"/>
  <c r="BF400" i="19" s="1"/>
  <c r="R273" i="19"/>
  <c r="BB387" i="19"/>
  <c r="BB396" i="19" s="1"/>
  <c r="R269" i="19"/>
  <c r="BA387" i="19"/>
  <c r="BA403" i="19" s="1"/>
  <c r="R268" i="19"/>
  <c r="BI387" i="19"/>
  <c r="BI407" i="19" s="1"/>
  <c r="R276" i="19"/>
  <c r="CA387" i="19"/>
  <c r="CA400" i="19" s="1"/>
  <c r="R294" i="19"/>
  <c r="BN387" i="19"/>
  <c r="BN398" i="19" s="1"/>
  <c r="R281" i="19"/>
  <c r="AU387" i="19"/>
  <c r="AU397" i="19" s="1"/>
  <c r="R262" i="19"/>
  <c r="I28" i="9"/>
  <c r="AE25" i="8"/>
  <c r="BS387" i="19"/>
  <c r="AO25" i="8"/>
  <c r="CC387" i="19"/>
  <c r="AG25" i="8"/>
  <c r="BU387" i="19"/>
  <c r="O11" i="8"/>
  <c r="P387" i="19"/>
  <c r="AC25" i="8"/>
  <c r="BQ387" i="19"/>
  <c r="E11" i="8"/>
  <c r="F387" i="19"/>
  <c r="K11" i="8"/>
  <c r="L387" i="19"/>
  <c r="CA393" i="19"/>
  <c r="CA395" i="19"/>
  <c r="CA396" i="19"/>
  <c r="CA401" i="19"/>
  <c r="CA402" i="19"/>
  <c r="CA399" i="19"/>
  <c r="CA403" i="19"/>
  <c r="CA414" i="19"/>
  <c r="CA411" i="19"/>
  <c r="CA415" i="19"/>
  <c r="CA412" i="19"/>
  <c r="CA416" i="19"/>
  <c r="CA409" i="19"/>
  <c r="CA413" i="19"/>
  <c r="CA417" i="19"/>
  <c r="CA421" i="19"/>
  <c r="CA426" i="19"/>
  <c r="CA430" i="19"/>
  <c r="CA434" i="19"/>
  <c r="CA427" i="19"/>
  <c r="CA431" i="19"/>
  <c r="CA428" i="19"/>
  <c r="CA432" i="19"/>
  <c r="CA429" i="19"/>
  <c r="CA433" i="19"/>
  <c r="CA447" i="19"/>
  <c r="CA451" i="19"/>
  <c r="CA436" i="19"/>
  <c r="CA440" i="19"/>
  <c r="CA444" i="19"/>
  <c r="CA448" i="19"/>
  <c r="CA452" i="19"/>
  <c r="CA437" i="19"/>
  <c r="CA441" i="19"/>
  <c r="CA459" i="19"/>
  <c r="CA456" i="19"/>
  <c r="CA460" i="19"/>
  <c r="CA464" i="19"/>
  <c r="CA468" i="19"/>
  <c r="CA453" i="19"/>
  <c r="CA457" i="19"/>
  <c r="CA461" i="19"/>
  <c r="CA469" i="19"/>
  <c r="AX407" i="19"/>
  <c r="AX404" i="19"/>
  <c r="AX416" i="19"/>
  <c r="AX409" i="19"/>
  <c r="AX417" i="19"/>
  <c r="AX420" i="19"/>
  <c r="AX425" i="19"/>
  <c r="AX427" i="19"/>
  <c r="AX431" i="19"/>
  <c r="AX447" i="19"/>
  <c r="AX451" i="19"/>
  <c r="AX452" i="19"/>
  <c r="AX437" i="19"/>
  <c r="AX442" i="19"/>
  <c r="AX459" i="19"/>
  <c r="AX453" i="19"/>
  <c r="AX457" i="19"/>
  <c r="BT468" i="19"/>
  <c r="AS392" i="19"/>
  <c r="AS393" i="19"/>
  <c r="AS394" i="19"/>
  <c r="AS398" i="19"/>
  <c r="AS403" i="19"/>
  <c r="AS400" i="19"/>
  <c r="AS404" i="19"/>
  <c r="AS401" i="19"/>
  <c r="AS402" i="19"/>
  <c r="AS406" i="19"/>
  <c r="AS407" i="19"/>
  <c r="AS408" i="19"/>
  <c r="AS405" i="19"/>
  <c r="AS412" i="19"/>
  <c r="AS416" i="19"/>
  <c r="AS409" i="19"/>
  <c r="AS413" i="19"/>
  <c r="AS417" i="19"/>
  <c r="AS410" i="19"/>
  <c r="AS414" i="19"/>
  <c r="AS411" i="19"/>
  <c r="AS415" i="19"/>
  <c r="AS419" i="19"/>
  <c r="AS423" i="19"/>
  <c r="AS420" i="19"/>
  <c r="AS424" i="19"/>
  <c r="AS421" i="19"/>
  <c r="AS425" i="19"/>
  <c r="AS418" i="19"/>
  <c r="AS422" i="19"/>
  <c r="AS426" i="19"/>
  <c r="AS428" i="19"/>
  <c r="AS432" i="19"/>
  <c r="AS429" i="19"/>
  <c r="AS433" i="19"/>
  <c r="AS430" i="19"/>
  <c r="AS434" i="19"/>
  <c r="AS427" i="19"/>
  <c r="AS431" i="19"/>
  <c r="AS435" i="19"/>
  <c r="AS436" i="19"/>
  <c r="AS440" i="19"/>
  <c r="AS444" i="19"/>
  <c r="AS448" i="19"/>
  <c r="AS452" i="19"/>
  <c r="AS437" i="19"/>
  <c r="AS441" i="19"/>
  <c r="AS445" i="19"/>
  <c r="AS449" i="19"/>
  <c r="AS438" i="19"/>
  <c r="AS442" i="19"/>
  <c r="AS446" i="19"/>
  <c r="AS450" i="19"/>
  <c r="AS439" i="19"/>
  <c r="AS443" i="19"/>
  <c r="AS447" i="19"/>
  <c r="AS451" i="19"/>
  <c r="AS456" i="19"/>
  <c r="AS460" i="19"/>
  <c r="AS464" i="19"/>
  <c r="AS468" i="19"/>
  <c r="AS453" i="19"/>
  <c r="AS457" i="19"/>
  <c r="AS454" i="19"/>
  <c r="AS458" i="19"/>
  <c r="AS462" i="19"/>
  <c r="AS466" i="19"/>
  <c r="AS455" i="19"/>
  <c r="AS463" i="19"/>
  <c r="AS465" i="19"/>
  <c r="AS459" i="19"/>
  <c r="AS467" i="19"/>
  <c r="AS461" i="19"/>
  <c r="AS469" i="19"/>
  <c r="BZ391" i="19"/>
  <c r="BZ392" i="19"/>
  <c r="BZ393" i="19"/>
  <c r="BZ394" i="19"/>
  <c r="BZ398" i="19"/>
  <c r="BZ395" i="19"/>
  <c r="BZ396" i="19"/>
  <c r="BZ397" i="19"/>
  <c r="BZ402" i="19"/>
  <c r="BZ399" i="19"/>
  <c r="BZ403" i="19"/>
  <c r="BZ400" i="19"/>
  <c r="BZ401" i="19"/>
  <c r="BZ405" i="19"/>
  <c r="BZ406" i="19"/>
  <c r="BZ407" i="19"/>
  <c r="BZ404" i="19"/>
  <c r="BZ408" i="19"/>
  <c r="BZ411" i="19"/>
  <c r="BZ415" i="19"/>
  <c r="BZ412" i="19"/>
  <c r="BZ416" i="19"/>
  <c r="BZ409" i="19"/>
  <c r="BZ413" i="19"/>
  <c r="BZ410" i="19"/>
  <c r="BZ414" i="19"/>
  <c r="BZ418" i="19"/>
  <c r="BZ422" i="19"/>
  <c r="BZ419" i="19"/>
  <c r="BZ423" i="19"/>
  <c r="BZ420" i="19"/>
  <c r="BZ424" i="19"/>
  <c r="BZ417" i="19"/>
  <c r="BZ421" i="19"/>
  <c r="BZ425" i="19"/>
  <c r="BZ427" i="19"/>
  <c r="BZ431" i="19"/>
  <c r="BZ428" i="19"/>
  <c r="BZ432" i="19"/>
  <c r="BZ429" i="19"/>
  <c r="BZ433" i="19"/>
  <c r="BZ426" i="19"/>
  <c r="BZ430" i="19"/>
  <c r="BZ434" i="19"/>
  <c r="BZ435" i="19"/>
  <c r="BZ439" i="19"/>
  <c r="BZ443" i="19"/>
  <c r="BZ447" i="19"/>
  <c r="BZ451" i="19"/>
  <c r="BZ436" i="19"/>
  <c r="BZ440" i="19"/>
  <c r="BZ444" i="19"/>
  <c r="BZ448" i="19"/>
  <c r="BZ452" i="19"/>
  <c r="BZ437" i="19"/>
  <c r="BZ441" i="19"/>
  <c r="BZ445" i="19"/>
  <c r="BZ449" i="19"/>
  <c r="BZ438" i="19"/>
  <c r="BZ442" i="19"/>
  <c r="BZ446" i="19"/>
  <c r="BZ450" i="19"/>
  <c r="BZ455" i="19"/>
  <c r="BZ459" i="19"/>
  <c r="BZ463" i="19"/>
  <c r="BZ467" i="19"/>
  <c r="BZ456" i="19"/>
  <c r="BZ460" i="19"/>
  <c r="BZ453" i="19"/>
  <c r="BZ457" i="19"/>
  <c r="BZ461" i="19"/>
  <c r="BZ465" i="19"/>
  <c r="BZ469" i="19"/>
  <c r="BZ454" i="19"/>
  <c r="BZ466" i="19"/>
  <c r="BZ468" i="19"/>
  <c r="BZ462" i="19"/>
  <c r="BZ458" i="19"/>
  <c r="BZ464" i="19"/>
  <c r="BV391" i="19"/>
  <c r="BV392" i="19"/>
  <c r="BV393" i="19"/>
  <c r="BV394" i="19"/>
  <c r="BV398" i="19"/>
  <c r="BV395" i="19"/>
  <c r="BV396" i="19"/>
  <c r="BV397" i="19"/>
  <c r="BV402" i="19"/>
  <c r="BV403" i="19"/>
  <c r="BV399" i="19"/>
  <c r="BV400" i="19"/>
  <c r="BV401" i="19"/>
  <c r="BV405" i="19"/>
  <c r="BV406" i="19"/>
  <c r="BV407" i="19"/>
  <c r="BV404" i="19"/>
  <c r="BV408" i="19"/>
  <c r="BV411" i="19"/>
  <c r="BV415" i="19"/>
  <c r="BV412" i="19"/>
  <c r="BV416" i="19"/>
  <c r="BV409" i="19"/>
  <c r="BV413" i="19"/>
  <c r="BV410" i="19"/>
  <c r="BV414" i="19"/>
  <c r="BV417" i="19"/>
  <c r="BV418" i="19"/>
  <c r="BV422" i="19"/>
  <c r="BV419" i="19"/>
  <c r="BV423" i="19"/>
  <c r="BV420" i="19"/>
  <c r="BV424" i="19"/>
  <c r="BV421" i="19"/>
  <c r="BV425" i="19"/>
  <c r="BV427" i="19"/>
  <c r="BV431" i="19"/>
  <c r="BV428" i="19"/>
  <c r="BV432" i="19"/>
  <c r="BV429" i="19"/>
  <c r="BV433" i="19"/>
  <c r="BV426" i="19"/>
  <c r="BV430" i="19"/>
  <c r="BV434" i="19"/>
  <c r="BV435" i="19"/>
  <c r="BV439" i="19"/>
  <c r="BV443" i="19"/>
  <c r="BV447" i="19"/>
  <c r="BV451" i="19"/>
  <c r="BV436" i="19"/>
  <c r="BV440" i="19"/>
  <c r="BV444" i="19"/>
  <c r="BV448" i="19"/>
  <c r="BV452" i="19"/>
  <c r="BV437" i="19"/>
  <c r="BV441" i="19"/>
  <c r="BV445" i="19"/>
  <c r="BV449" i="19"/>
  <c r="BV438" i="19"/>
  <c r="BV442" i="19"/>
  <c r="BV446" i="19"/>
  <c r="BV450" i="19"/>
  <c r="BV455" i="19"/>
  <c r="BV459" i="19"/>
  <c r="BV463" i="19"/>
  <c r="BV467" i="19"/>
  <c r="BV456" i="19"/>
  <c r="BV460" i="19"/>
  <c r="BV453" i="19"/>
  <c r="BV457" i="19"/>
  <c r="BV461" i="19"/>
  <c r="BV465" i="19"/>
  <c r="BV469" i="19"/>
  <c r="BV454" i="19"/>
  <c r="BV462" i="19"/>
  <c r="BV464" i="19"/>
  <c r="BV458" i="19"/>
  <c r="BV466" i="19"/>
  <c r="BV468" i="19"/>
  <c r="BC394" i="19"/>
  <c r="BC391" i="19"/>
  <c r="BC392" i="19"/>
  <c r="BC393" i="19"/>
  <c r="BC397" i="19"/>
  <c r="BC398" i="19"/>
  <c r="BC395" i="19"/>
  <c r="BC396" i="19"/>
  <c r="BC401" i="19"/>
  <c r="BC402" i="19"/>
  <c r="BC403" i="19"/>
  <c r="BC399" i="19"/>
  <c r="BC400" i="19"/>
  <c r="BC404" i="19"/>
  <c r="BC408" i="19"/>
  <c r="BC405" i="19"/>
  <c r="BC406" i="19"/>
  <c r="BC407" i="19"/>
  <c r="BC410" i="19"/>
  <c r="BC414" i="19"/>
  <c r="BC411" i="19"/>
  <c r="BC415" i="19"/>
  <c r="BC412" i="19"/>
  <c r="BC416" i="19"/>
  <c r="BC409" i="19"/>
  <c r="BC413" i="19"/>
  <c r="BC417" i="19"/>
  <c r="BC421" i="19"/>
  <c r="BC425" i="19"/>
  <c r="BC418" i="19"/>
  <c r="BC422" i="19"/>
  <c r="BC426" i="19"/>
  <c r="BC419" i="19"/>
  <c r="BC423" i="19"/>
  <c r="BC420" i="19"/>
  <c r="BC424" i="19"/>
  <c r="BC430" i="19"/>
  <c r="BC434" i="19"/>
  <c r="BC427" i="19"/>
  <c r="BC431" i="19"/>
  <c r="BC435" i="19"/>
  <c r="BC428" i="19"/>
  <c r="BC432" i="19"/>
  <c r="BC429" i="19"/>
  <c r="BC433" i="19"/>
  <c r="BC438" i="19"/>
  <c r="BC442" i="19"/>
  <c r="BC446" i="19"/>
  <c r="BC450" i="19"/>
  <c r="BC439" i="19"/>
  <c r="BC443" i="19"/>
  <c r="BC447" i="19"/>
  <c r="BC451" i="19"/>
  <c r="BC436" i="19"/>
  <c r="BC440" i="19"/>
  <c r="BC444" i="19"/>
  <c r="BC448" i="19"/>
  <c r="BC452" i="19"/>
  <c r="BC437" i="19"/>
  <c r="BC441" i="19"/>
  <c r="BC445" i="19"/>
  <c r="BC449" i="19"/>
  <c r="BC454" i="19"/>
  <c r="BC458" i="19"/>
  <c r="BC462" i="19"/>
  <c r="BC466" i="19"/>
  <c r="BC455" i="19"/>
  <c r="BC459" i="19"/>
  <c r="BC456" i="19"/>
  <c r="BC460" i="19"/>
  <c r="BC464" i="19"/>
  <c r="BC468" i="19"/>
  <c r="BC453" i="19"/>
  <c r="BC461" i="19"/>
  <c r="BC469" i="19"/>
  <c r="BC463" i="19"/>
  <c r="BC457" i="19"/>
  <c r="BC465" i="19"/>
  <c r="BC467" i="19"/>
  <c r="BM392" i="19"/>
  <c r="BM393" i="19"/>
  <c r="BM394" i="19"/>
  <c r="BM391" i="19"/>
  <c r="BM395" i="19"/>
  <c r="BM399" i="19"/>
  <c r="BM396" i="19"/>
  <c r="BM397" i="19"/>
  <c r="BM398" i="19"/>
  <c r="BM403" i="19"/>
  <c r="BM400" i="19"/>
  <c r="BM401" i="19"/>
  <c r="BM402" i="19"/>
  <c r="BM406" i="19"/>
  <c r="BM407" i="19"/>
  <c r="BM404" i="19"/>
  <c r="BM405" i="19"/>
  <c r="BM408" i="19"/>
  <c r="BM412" i="19"/>
  <c r="BM416" i="19"/>
  <c r="BM409" i="19"/>
  <c r="BM413" i="19"/>
  <c r="BM417" i="19"/>
  <c r="BM410" i="19"/>
  <c r="BM414" i="19"/>
  <c r="BM411" i="19"/>
  <c r="BM415" i="19"/>
  <c r="BM419" i="19"/>
  <c r="BM423" i="19"/>
  <c r="BM420" i="19"/>
  <c r="BM424" i="19"/>
  <c r="BM421" i="19"/>
  <c r="BM425" i="19"/>
  <c r="BM418" i="19"/>
  <c r="BM422" i="19"/>
  <c r="BM428" i="19"/>
  <c r="BM432" i="19"/>
  <c r="BM429" i="19"/>
  <c r="BM433" i="19"/>
  <c r="BM426" i="19"/>
  <c r="BM430" i="19"/>
  <c r="BM434" i="19"/>
  <c r="BM427" i="19"/>
  <c r="BM431" i="19"/>
  <c r="BM436" i="19"/>
  <c r="BM440" i="19"/>
  <c r="BM444" i="19"/>
  <c r="BM448" i="19"/>
  <c r="BM452" i="19"/>
  <c r="BM437" i="19"/>
  <c r="BM441" i="19"/>
  <c r="BM445" i="19"/>
  <c r="BM449" i="19"/>
  <c r="BM438" i="19"/>
  <c r="BM442" i="19"/>
  <c r="BM446" i="19"/>
  <c r="BM450" i="19"/>
  <c r="BM435" i="19"/>
  <c r="BM439" i="19"/>
  <c r="BM443" i="19"/>
  <c r="BM447" i="19"/>
  <c r="BM451" i="19"/>
  <c r="BM456" i="19"/>
  <c r="BM460" i="19"/>
  <c r="BM464" i="19"/>
  <c r="BM468" i="19"/>
  <c r="BM453" i="19"/>
  <c r="BM457" i="19"/>
  <c r="BM454" i="19"/>
  <c r="BM458" i="19"/>
  <c r="BM462" i="19"/>
  <c r="BM466" i="19"/>
  <c r="BM455" i="19"/>
  <c r="BM467" i="19"/>
  <c r="BM461" i="19"/>
  <c r="BM469" i="19"/>
  <c r="BM463" i="19"/>
  <c r="BM459" i="19"/>
  <c r="BM465" i="19"/>
  <c r="L25" i="8"/>
  <c r="AZ387" i="19"/>
  <c r="AB25" i="8"/>
  <c r="BP387" i="19"/>
  <c r="W25" i="8"/>
  <c r="BK387" i="19"/>
  <c r="AA25" i="8"/>
  <c r="BO387" i="19"/>
  <c r="AP11" i="8"/>
  <c r="AQ387" i="19"/>
  <c r="AN25" i="8"/>
  <c r="CB387" i="19"/>
  <c r="BN391" i="19"/>
  <c r="BN392" i="19"/>
  <c r="BN399" i="19"/>
  <c r="BN403" i="19"/>
  <c r="BN406" i="19"/>
  <c r="BN407" i="19"/>
  <c r="BN415" i="19"/>
  <c r="BN409" i="19"/>
  <c r="BN414" i="19"/>
  <c r="BN418" i="19"/>
  <c r="BN422" i="19"/>
  <c r="BN419" i="19"/>
  <c r="BN424" i="19"/>
  <c r="BN429" i="19"/>
  <c r="BN433" i="19"/>
  <c r="BN447" i="19"/>
  <c r="BN451" i="19"/>
  <c r="BN437" i="19"/>
  <c r="BN441" i="19"/>
  <c r="BN445" i="19"/>
  <c r="BN438" i="19"/>
  <c r="BN450" i="19"/>
  <c r="BN463" i="19"/>
  <c r="BN467" i="19"/>
  <c r="BN456" i="19"/>
  <c r="BN462" i="19"/>
  <c r="BN468" i="19"/>
  <c r="AA11" i="8"/>
  <c r="AB387" i="19"/>
  <c r="I25" i="8"/>
  <c r="AW387" i="19"/>
  <c r="Z11" i="8"/>
  <c r="AA387" i="19"/>
  <c r="R11" i="8"/>
  <c r="S387" i="19"/>
  <c r="S25" i="8"/>
  <c r="BG387" i="19"/>
  <c r="AH11" i="8"/>
  <c r="AI387" i="19"/>
  <c r="T11" i="8"/>
  <c r="U387" i="19"/>
  <c r="AI25" i="8"/>
  <c r="BW387" i="19"/>
  <c r="P25" i="8"/>
  <c r="BD387" i="19"/>
  <c r="AM11" i="8"/>
  <c r="AN387" i="19"/>
  <c r="N11" i="8"/>
  <c r="O387" i="19"/>
  <c r="AB11" i="8"/>
  <c r="AC387" i="19"/>
  <c r="AU443" i="19"/>
  <c r="BH393" i="19"/>
  <c r="BH394" i="19"/>
  <c r="BH391" i="19"/>
  <c r="BH392" i="19"/>
  <c r="BH396" i="19"/>
  <c r="BH397" i="19"/>
  <c r="BH398" i="19"/>
  <c r="BH395" i="19"/>
  <c r="BH400" i="19"/>
  <c r="BH401" i="19"/>
  <c r="BH399" i="19"/>
  <c r="BH402" i="19"/>
  <c r="BH403" i="19"/>
  <c r="BH407" i="19"/>
  <c r="BH404" i="19"/>
  <c r="BH408" i="19"/>
  <c r="BH405" i="19"/>
  <c r="BH406" i="19"/>
  <c r="BH409" i="19"/>
  <c r="BH413" i="19"/>
  <c r="BH417" i="19"/>
  <c r="BH410" i="19"/>
  <c r="BH414" i="19"/>
  <c r="BH411" i="19"/>
  <c r="BH415" i="19"/>
  <c r="BH412" i="19"/>
  <c r="BH416" i="19"/>
  <c r="BH420" i="19"/>
  <c r="BH424" i="19"/>
  <c r="BH421" i="19"/>
  <c r="BH425" i="19"/>
  <c r="BH418" i="19"/>
  <c r="BH422" i="19"/>
  <c r="BH426" i="19"/>
  <c r="BH419" i="19"/>
  <c r="BH423" i="19"/>
  <c r="BH429" i="19"/>
  <c r="BH433" i="19"/>
  <c r="BH430" i="19"/>
  <c r="BH434" i="19"/>
  <c r="BH427" i="19"/>
  <c r="BH431" i="19"/>
  <c r="BH435" i="19"/>
  <c r="BH428" i="19"/>
  <c r="BH432" i="19"/>
  <c r="BH437" i="19"/>
  <c r="BH441" i="19"/>
  <c r="BH445" i="19"/>
  <c r="BH449" i="19"/>
  <c r="BH438" i="19"/>
  <c r="BH442" i="19"/>
  <c r="BH446" i="19"/>
  <c r="BH450" i="19"/>
  <c r="BH439" i="19"/>
  <c r="BH443" i="19"/>
  <c r="BH447" i="19"/>
  <c r="BH451" i="19"/>
  <c r="BH436" i="19"/>
  <c r="BH440" i="19"/>
  <c r="BH444" i="19"/>
  <c r="BH448" i="19"/>
  <c r="BH452" i="19"/>
  <c r="BH453" i="19"/>
  <c r="BH457" i="19"/>
  <c r="BH461" i="19"/>
  <c r="BH465" i="19"/>
  <c r="BH469" i="19"/>
  <c r="BH454" i="19"/>
  <c r="BH458" i="19"/>
  <c r="BH455" i="19"/>
  <c r="BH459" i="19"/>
  <c r="BH463" i="19"/>
  <c r="BH467" i="19"/>
  <c r="BH456" i="19"/>
  <c r="BH468" i="19"/>
  <c r="BH460" i="19"/>
  <c r="BH462" i="19"/>
  <c r="BH464" i="19"/>
  <c r="BH466" i="19"/>
  <c r="AY394" i="19"/>
  <c r="AY391" i="19"/>
  <c r="AY392" i="19"/>
  <c r="AY393" i="19"/>
  <c r="AY397" i="19"/>
  <c r="AY398" i="19"/>
  <c r="AY395" i="19"/>
  <c r="AY396" i="19"/>
  <c r="AY401" i="19"/>
  <c r="AY399" i="19"/>
  <c r="AY402" i="19"/>
  <c r="AY403" i="19"/>
  <c r="AY400" i="19"/>
  <c r="AY404" i="19"/>
  <c r="AY408" i="19"/>
  <c r="AY405" i="19"/>
  <c r="AY406" i="19"/>
  <c r="AY407" i="19"/>
  <c r="AY410" i="19"/>
  <c r="AY414" i="19"/>
  <c r="AY411" i="19"/>
  <c r="AY415" i="19"/>
  <c r="AY412" i="19"/>
  <c r="AY416" i="19"/>
  <c r="AY409" i="19"/>
  <c r="AY413" i="19"/>
  <c r="AY417" i="19"/>
  <c r="AY421" i="19"/>
  <c r="AY425" i="19"/>
  <c r="AY418" i="19"/>
  <c r="AY422" i="19"/>
  <c r="AY426" i="19"/>
  <c r="AY419" i="19"/>
  <c r="AY423" i="19"/>
  <c r="AY420" i="19"/>
  <c r="AY424" i="19"/>
  <c r="AY430" i="19"/>
  <c r="AY434" i="19"/>
  <c r="AY427" i="19"/>
  <c r="AY431" i="19"/>
  <c r="AY435" i="19"/>
  <c r="AY428" i="19"/>
  <c r="AY432" i="19"/>
  <c r="AY429" i="19"/>
  <c r="AY433" i="19"/>
  <c r="AY438" i="19"/>
  <c r="AY442" i="19"/>
  <c r="AY446" i="19"/>
  <c r="AY450" i="19"/>
  <c r="AY439" i="19"/>
  <c r="AY443" i="19"/>
  <c r="AY447" i="19"/>
  <c r="AY451" i="19"/>
  <c r="AY436" i="19"/>
  <c r="AY440" i="19"/>
  <c r="AY444" i="19"/>
  <c r="AY448" i="19"/>
  <c r="AY452" i="19"/>
  <c r="AY437" i="19"/>
  <c r="AY441" i="19"/>
  <c r="AY445" i="19"/>
  <c r="AY449" i="19"/>
  <c r="AY454" i="19"/>
  <c r="AY458" i="19"/>
  <c r="AY462" i="19"/>
  <c r="AY466" i="19"/>
  <c r="AY455" i="19"/>
  <c r="AY459" i="19"/>
  <c r="AY456" i="19"/>
  <c r="AY460" i="19"/>
  <c r="AY464" i="19"/>
  <c r="AY468" i="19"/>
  <c r="AY453" i="19"/>
  <c r="AY465" i="19"/>
  <c r="AY457" i="19"/>
  <c r="AY467" i="19"/>
  <c r="AY461" i="19"/>
  <c r="AY469" i="19"/>
  <c r="AY463" i="19"/>
  <c r="BY392" i="19"/>
  <c r="BY393" i="19"/>
  <c r="BY394" i="19"/>
  <c r="BY391" i="19"/>
  <c r="BY395" i="19"/>
  <c r="BY399" i="19"/>
  <c r="BY396" i="19"/>
  <c r="BY397" i="19"/>
  <c r="BY398" i="19"/>
  <c r="BY403" i="19"/>
  <c r="BY400" i="19"/>
  <c r="BY401" i="19"/>
  <c r="BY402" i="19"/>
  <c r="BY406" i="19"/>
  <c r="BY407" i="19"/>
  <c r="BY404" i="19"/>
  <c r="BY405" i="19"/>
  <c r="BY412" i="19"/>
  <c r="BY416" i="19"/>
  <c r="BY409" i="19"/>
  <c r="BY413" i="19"/>
  <c r="BY410" i="19"/>
  <c r="BY414" i="19"/>
  <c r="BY408" i="19"/>
  <c r="BY411" i="19"/>
  <c r="BY415" i="19"/>
  <c r="BY419" i="19"/>
  <c r="BY423" i="19"/>
  <c r="BY420" i="19"/>
  <c r="BY424" i="19"/>
  <c r="BY417" i="19"/>
  <c r="BY421" i="19"/>
  <c r="BY425" i="19"/>
  <c r="BY418" i="19"/>
  <c r="BY422" i="19"/>
  <c r="BY428" i="19"/>
  <c r="BY432" i="19"/>
  <c r="BY429" i="19"/>
  <c r="BY433" i="19"/>
  <c r="BY426" i="19"/>
  <c r="BY430" i="19"/>
  <c r="BY434" i="19"/>
  <c r="BY427" i="19"/>
  <c r="BY431" i="19"/>
  <c r="BY436" i="19"/>
  <c r="BY440" i="19"/>
  <c r="BY444" i="19"/>
  <c r="BY448" i="19"/>
  <c r="BY452" i="19"/>
  <c r="BY437" i="19"/>
  <c r="BY441" i="19"/>
  <c r="BY445" i="19"/>
  <c r="BY449" i="19"/>
  <c r="BY438" i="19"/>
  <c r="BY442" i="19"/>
  <c r="BY446" i="19"/>
  <c r="BY450" i="19"/>
  <c r="BY435" i="19"/>
  <c r="BY439" i="19"/>
  <c r="BY443" i="19"/>
  <c r="BY447" i="19"/>
  <c r="BY451" i="19"/>
  <c r="BY456" i="19"/>
  <c r="BY460" i="19"/>
  <c r="BY464" i="19"/>
  <c r="BY468" i="19"/>
  <c r="BY453" i="19"/>
  <c r="BY457" i="19"/>
  <c r="BY454" i="19"/>
  <c r="BY458" i="19"/>
  <c r="BY462" i="19"/>
  <c r="BY466" i="19"/>
  <c r="BY455" i="19"/>
  <c r="BY463" i="19"/>
  <c r="BY465" i="19"/>
  <c r="BY459" i="19"/>
  <c r="BY467" i="19"/>
  <c r="BY461" i="19"/>
  <c r="BY469" i="19"/>
  <c r="BJ391" i="19"/>
  <c r="BJ392" i="19"/>
  <c r="BJ393" i="19"/>
  <c r="BJ394" i="19"/>
  <c r="BJ398" i="19"/>
  <c r="BJ395" i="19"/>
  <c r="BJ399" i="19"/>
  <c r="BJ396" i="19"/>
  <c r="BJ397" i="19"/>
  <c r="BJ402" i="19"/>
  <c r="BJ403" i="19"/>
  <c r="BJ400" i="19"/>
  <c r="BJ401" i="19"/>
  <c r="BJ405" i="19"/>
  <c r="BJ406" i="19"/>
  <c r="BJ407" i="19"/>
  <c r="BJ404" i="19"/>
  <c r="BJ408" i="19"/>
  <c r="BJ411" i="19"/>
  <c r="BJ415" i="19"/>
  <c r="BJ412" i="19"/>
  <c r="BJ416" i="19"/>
  <c r="BJ409" i="19"/>
  <c r="BJ413" i="19"/>
  <c r="BJ417" i="19"/>
  <c r="BJ410" i="19"/>
  <c r="BJ414" i="19"/>
  <c r="BJ418" i="19"/>
  <c r="BJ422" i="19"/>
  <c r="BJ419" i="19"/>
  <c r="BJ423" i="19"/>
  <c r="BJ420" i="19"/>
  <c r="BJ424" i="19"/>
  <c r="BJ421" i="19"/>
  <c r="BJ425" i="19"/>
  <c r="BJ426" i="19"/>
  <c r="BJ427" i="19"/>
  <c r="BJ431" i="19"/>
  <c r="BJ428" i="19"/>
  <c r="BJ432" i="19"/>
  <c r="BJ429" i="19"/>
  <c r="BJ433" i="19"/>
  <c r="BJ430" i="19"/>
  <c r="BJ434" i="19"/>
  <c r="BJ435" i="19"/>
  <c r="BJ439" i="19"/>
  <c r="BJ443" i="19"/>
  <c r="BJ447" i="19"/>
  <c r="BJ451" i="19"/>
  <c r="BJ436" i="19"/>
  <c r="BJ440" i="19"/>
  <c r="BJ444" i="19"/>
  <c r="BJ448" i="19"/>
  <c r="BJ452" i="19"/>
  <c r="BJ437" i="19"/>
  <c r="BJ441" i="19"/>
  <c r="BJ445" i="19"/>
  <c r="BJ449" i="19"/>
  <c r="BJ438" i="19"/>
  <c r="BJ442" i="19"/>
  <c r="BJ446" i="19"/>
  <c r="BJ450" i="19"/>
  <c r="BJ455" i="19"/>
  <c r="BJ459" i="19"/>
  <c r="BJ463" i="19"/>
  <c r="BJ467" i="19"/>
  <c r="BJ456" i="19"/>
  <c r="BJ460" i="19"/>
  <c r="BJ453" i="19"/>
  <c r="BJ457" i="19"/>
  <c r="BJ461" i="19"/>
  <c r="BJ465" i="19"/>
  <c r="BJ469" i="19"/>
  <c r="BJ454" i="19"/>
  <c r="BJ466" i="19"/>
  <c r="BJ468" i="19"/>
  <c r="BJ462" i="19"/>
  <c r="BJ458" i="19"/>
  <c r="BJ464" i="19"/>
  <c r="CD391" i="19"/>
  <c r="CD392" i="19"/>
  <c r="CD393" i="19"/>
  <c r="CD394" i="19"/>
  <c r="CD398" i="19"/>
  <c r="CD395" i="19"/>
  <c r="CD396" i="19"/>
  <c r="CD397" i="19"/>
  <c r="CD402" i="19"/>
  <c r="CD399" i="19"/>
  <c r="CD403" i="19"/>
  <c r="CD400" i="19"/>
  <c r="CD401" i="19"/>
  <c r="CD405" i="19"/>
  <c r="CD406" i="19"/>
  <c r="CD407" i="19"/>
  <c r="CD404" i="19"/>
  <c r="CD408" i="19"/>
  <c r="CD411" i="19"/>
  <c r="CD415" i="19"/>
  <c r="CD412" i="19"/>
  <c r="CD416" i="19"/>
  <c r="CD409" i="19"/>
  <c r="CD413" i="19"/>
  <c r="CD410" i="19"/>
  <c r="CD414" i="19"/>
  <c r="CD418" i="19"/>
  <c r="CD422" i="19"/>
  <c r="CD419" i="19"/>
  <c r="CD423" i="19"/>
  <c r="CD420" i="19"/>
  <c r="CD424" i="19"/>
  <c r="CD417" i="19"/>
  <c r="CD421" i="19"/>
  <c r="CD425" i="19"/>
  <c r="CD427" i="19"/>
  <c r="CD431" i="19"/>
  <c r="CD428" i="19"/>
  <c r="CD432" i="19"/>
  <c r="CD429" i="19"/>
  <c r="CD433" i="19"/>
  <c r="CD426" i="19"/>
  <c r="CD430" i="19"/>
  <c r="CD434" i="19"/>
  <c r="CD435" i="19"/>
  <c r="CD439" i="19"/>
  <c r="CD443" i="19"/>
  <c r="CD447" i="19"/>
  <c r="CD451" i="19"/>
  <c r="CD436" i="19"/>
  <c r="CD440" i="19"/>
  <c r="CD444" i="19"/>
  <c r="CD448" i="19"/>
  <c r="CD452" i="19"/>
  <c r="CD437" i="19"/>
  <c r="CD441" i="19"/>
  <c r="CD445" i="19"/>
  <c r="CD449" i="19"/>
  <c r="CD438" i="19"/>
  <c r="CD442" i="19"/>
  <c r="CD446" i="19"/>
  <c r="CD450" i="19"/>
  <c r="CD455" i="19"/>
  <c r="CD459" i="19"/>
  <c r="CD463" i="19"/>
  <c r="CD467" i="19"/>
  <c r="CD456" i="19"/>
  <c r="CD453" i="19"/>
  <c r="CD457" i="19"/>
  <c r="CD461" i="19"/>
  <c r="CD465" i="19"/>
  <c r="CD469" i="19"/>
  <c r="CD454" i="19"/>
  <c r="CD458" i="19"/>
  <c r="CD462" i="19"/>
  <c r="CD464" i="19"/>
  <c r="CD466" i="19"/>
  <c r="CD460" i="19"/>
  <c r="CD468" i="19"/>
  <c r="F25" i="8"/>
  <c r="AT387" i="19"/>
  <c r="Q25" i="8"/>
  <c r="BE387" i="19"/>
  <c r="Y11" i="8"/>
  <c r="Z387" i="19"/>
  <c r="AD25" i="8"/>
  <c r="BR387" i="19"/>
  <c r="V11" i="8"/>
  <c r="W387" i="19"/>
  <c r="AL11" i="8"/>
  <c r="AM387" i="19"/>
  <c r="J262" i="19"/>
  <c r="G25" i="8"/>
  <c r="U25" i="8"/>
  <c r="N294" i="19"/>
  <c r="AM25" i="8"/>
  <c r="J25" i="8"/>
  <c r="AF25" i="8"/>
  <c r="E25" i="8"/>
  <c r="W37" i="6"/>
  <c r="N25" i="8"/>
  <c r="N291" i="19"/>
  <c r="AJ25" i="8"/>
  <c r="J268" i="19"/>
  <c r="M25" i="8"/>
  <c r="Z25" i="8"/>
  <c r="R25" i="8"/>
  <c r="V15" i="7"/>
  <c r="F28" i="9"/>
  <c r="K28" i="9"/>
  <c r="P28" i="9"/>
  <c r="J287" i="19"/>
  <c r="N262" i="19"/>
  <c r="N268" i="19"/>
  <c r="N281" i="19"/>
  <c r="W13" i="7"/>
  <c r="J273" i="19"/>
  <c r="J260" i="19"/>
  <c r="T28" i="9"/>
  <c r="M28" i="9"/>
  <c r="D28" i="9"/>
  <c r="AP33" i="6"/>
  <c r="AP34" i="6" s="1"/>
  <c r="S33" i="6"/>
  <c r="S34" i="6" s="1"/>
  <c r="AK33" i="6"/>
  <c r="AK34" i="6" s="1"/>
  <c r="AJ33" i="6"/>
  <c r="AJ34" i="6" s="1"/>
  <c r="R33" i="6"/>
  <c r="R34" i="6" s="1"/>
  <c r="F33" i="6"/>
  <c r="F34" i="6" s="1"/>
  <c r="AL33" i="6"/>
  <c r="AL34" i="6" s="1"/>
  <c r="AE33" i="6"/>
  <c r="AE34" i="6" s="1"/>
  <c r="AA33" i="6"/>
  <c r="AA34" i="6" s="1"/>
  <c r="I33" i="6"/>
  <c r="I34" i="6" s="1"/>
  <c r="U33" i="6"/>
  <c r="U34" i="6" s="1"/>
  <c r="AG33" i="6"/>
  <c r="AG34" i="6" s="1"/>
  <c r="H33" i="6"/>
  <c r="H34" i="6" s="1"/>
  <c r="T33" i="6"/>
  <c r="T34" i="6" s="1"/>
  <c r="Z33" i="6"/>
  <c r="Z34" i="6" s="1"/>
  <c r="G33" i="6"/>
  <c r="G34" i="6" s="1"/>
  <c r="AI33" i="6"/>
  <c r="AI34" i="6" s="1"/>
  <c r="E33" i="6"/>
  <c r="E34" i="6" s="1"/>
  <c r="AC33" i="6"/>
  <c r="AC34" i="6" s="1"/>
  <c r="N33" i="6"/>
  <c r="N34" i="6" s="1"/>
  <c r="AM33" i="6"/>
  <c r="AM34" i="6" s="1"/>
  <c r="AF33" i="6"/>
  <c r="AF34" i="6" s="1"/>
  <c r="Q33" i="6"/>
  <c r="Q34" i="6" s="1"/>
  <c r="D33" i="6"/>
  <c r="AH33" i="6"/>
  <c r="AH34" i="6" s="1"/>
  <c r="V33" i="6"/>
  <c r="V34" i="6" s="1"/>
  <c r="O33" i="6"/>
  <c r="O34" i="6" s="1"/>
  <c r="K33" i="6"/>
  <c r="K34" i="6" s="1"/>
  <c r="AO33" i="6"/>
  <c r="AO34" i="6" s="1"/>
  <c r="P33" i="6"/>
  <c r="P34" i="6" s="1"/>
  <c r="AB33" i="6"/>
  <c r="AB34" i="6" s="1"/>
  <c r="AN33" i="6"/>
  <c r="AN34" i="6" s="1"/>
  <c r="M33" i="6"/>
  <c r="M34" i="6" s="1"/>
  <c r="J33" i="6"/>
  <c r="J34" i="6" s="1"/>
  <c r="AD33" i="6"/>
  <c r="AD34" i="6" s="1"/>
  <c r="W33" i="6"/>
  <c r="W34" i="6" s="1"/>
  <c r="Y33" i="6"/>
  <c r="Y34" i="6" s="1"/>
  <c r="L33" i="6"/>
  <c r="L34" i="6" s="1"/>
  <c r="X33" i="6"/>
  <c r="J28" i="9"/>
  <c r="D69" i="10" a="1"/>
  <c r="V69" i="10" s="1"/>
  <c r="D28" i="10" a="1"/>
  <c r="H28" i="10" s="1"/>
  <c r="AI34" i="7"/>
  <c r="U34" i="7"/>
  <c r="S34" i="7"/>
  <c r="V34" i="7"/>
  <c r="W34" i="7"/>
  <c r="AO34" i="7"/>
  <c r="P34" i="7"/>
  <c r="N34" i="7"/>
  <c r="E34" i="7"/>
  <c r="AP34" i="7"/>
  <c r="AG34" i="7"/>
  <c r="H34" i="7"/>
  <c r="F34" i="7"/>
  <c r="AJ34" i="7"/>
  <c r="AH34" i="7"/>
  <c r="Y34" i="7"/>
  <c r="AA34" i="7"/>
  <c r="Z34" i="7"/>
  <c r="AE34" i="7"/>
  <c r="K34" i="7"/>
  <c r="O34" i="7"/>
  <c r="AB34" i="7"/>
  <c r="Q34" i="7"/>
  <c r="T34" i="7"/>
  <c r="R34" i="7"/>
  <c r="I34" i="7"/>
  <c r="G34" i="7"/>
  <c r="AK34" i="7"/>
  <c r="L34" i="7"/>
  <c r="J34" i="7"/>
  <c r="AN34" i="7"/>
  <c r="AL34" i="7"/>
  <c r="AC34" i="7"/>
  <c r="AF34" i="7"/>
  <c r="AD34" i="7"/>
  <c r="AM34" i="7"/>
  <c r="M34" i="7"/>
  <c r="R28" i="9"/>
  <c r="D193" i="9" a="1"/>
  <c r="P193" i="9" s="1"/>
  <c r="D69" i="9" a="1"/>
  <c r="E69" i="9" s="1"/>
  <c r="W14" i="7"/>
  <c r="G28" i="9"/>
  <c r="L28" i="9"/>
  <c r="E28" i="9"/>
  <c r="V28" i="9"/>
  <c r="O28" i="9"/>
  <c r="P69" i="10"/>
  <c r="D152" i="9" a="1"/>
  <c r="M152" i="9" s="1"/>
  <c r="G152" i="9"/>
  <c r="D186" i="10" a="1"/>
  <c r="T186" i="10" s="1"/>
  <c r="V186" i="10"/>
  <c r="D145" i="10" a="1"/>
  <c r="T145" i="10" s="1"/>
  <c r="S28" i="9"/>
  <c r="N273" i="19"/>
  <c r="N260" i="19"/>
  <c r="N287" i="19"/>
  <c r="J123" i="19"/>
  <c r="F252" i="19" s="1"/>
  <c r="H858" i="20"/>
  <c r="H1039" i="20"/>
  <c r="H1059" i="20"/>
  <c r="J281" i="19"/>
  <c r="J124" i="19"/>
  <c r="F253" i="19" s="1"/>
  <c r="H385" i="20"/>
  <c r="H839" i="20"/>
  <c r="H842" i="20"/>
  <c r="J94" i="19"/>
  <c r="F223" i="19" s="1"/>
  <c r="J100" i="19"/>
  <c r="F229" i="19" s="1"/>
  <c r="J265" i="19"/>
  <c r="J276" i="19"/>
  <c r="N269" i="19"/>
  <c r="J291" i="19"/>
  <c r="J97" i="19"/>
  <c r="F226" i="19" s="1"/>
  <c r="J108" i="19"/>
  <c r="F237" i="19" s="1"/>
  <c r="N276" i="19"/>
  <c r="J294" i="19"/>
  <c r="J1006" i="19"/>
  <c r="H1071" i="20"/>
  <c r="N265" i="19"/>
  <c r="J116" i="19"/>
  <c r="F245" i="19" s="1"/>
  <c r="R245" i="19" s="1"/>
  <c r="J119" i="19"/>
  <c r="F248" i="19" s="1"/>
  <c r="H864" i="20"/>
  <c r="H380" i="20"/>
  <c r="H343" i="20"/>
  <c r="H1080" i="20"/>
  <c r="J1058" i="19"/>
  <c r="H1084" i="20"/>
  <c r="H389" i="20"/>
  <c r="J1019" i="19"/>
  <c r="J269" i="19"/>
  <c r="H1047" i="20"/>
  <c r="H351" i="20"/>
  <c r="J1069" i="19"/>
  <c r="H1068" i="20"/>
  <c r="H373" i="20"/>
  <c r="J1003" i="19"/>
  <c r="H1013" i="20"/>
  <c r="H317" i="20"/>
  <c r="J1035" i="19"/>
  <c r="J110" i="19"/>
  <c r="F239" i="19" s="1"/>
  <c r="R239" i="19" s="1"/>
  <c r="H855" i="20"/>
  <c r="J261" i="19"/>
  <c r="N261" i="19"/>
  <c r="J118" i="19"/>
  <c r="F247" i="19" s="1"/>
  <c r="R247" i="19" s="1"/>
  <c r="H863" i="20"/>
  <c r="J104" i="19"/>
  <c r="F233" i="19" s="1"/>
  <c r="R233" i="19" s="1"/>
  <c r="H849" i="20"/>
  <c r="N243" i="19"/>
  <c r="J243" i="19"/>
  <c r="H331" i="20"/>
  <c r="H1027" i="20"/>
  <c r="J1049" i="19"/>
  <c r="H1045" i="20"/>
  <c r="H349" i="20"/>
  <c r="J1067" i="19"/>
  <c r="H347" i="20"/>
  <c r="H1043" i="20"/>
  <c r="J1065" i="19"/>
  <c r="H1025" i="20"/>
  <c r="H329" i="20"/>
  <c r="J1047" i="19"/>
  <c r="J286" i="19"/>
  <c r="N286" i="19"/>
  <c r="J272" i="19"/>
  <c r="N272" i="19"/>
  <c r="J120" i="19"/>
  <c r="F249" i="19" s="1"/>
  <c r="R249" i="19" s="1"/>
  <c r="H865" i="20"/>
  <c r="N242" i="19"/>
  <c r="J242" i="19"/>
  <c r="N274" i="19"/>
  <c r="J274" i="19"/>
  <c r="N267" i="19"/>
  <c r="J267" i="19"/>
  <c r="J285" i="19"/>
  <c r="N285" i="19"/>
  <c r="N250" i="19"/>
  <c r="J250" i="19"/>
  <c r="J103" i="19"/>
  <c r="F232" i="19" s="1"/>
  <c r="R232" i="19" s="1"/>
  <c r="H848" i="20"/>
  <c r="J284" i="19"/>
  <c r="N284" i="19"/>
  <c r="N282" i="19"/>
  <c r="J282" i="19"/>
  <c r="N295" i="19"/>
  <c r="J295" i="19"/>
  <c r="J117" i="19"/>
  <c r="F246" i="19" s="1"/>
  <c r="R246" i="19" s="1"/>
  <c r="H862" i="20"/>
  <c r="H1029" i="20"/>
  <c r="H333" i="20"/>
  <c r="J1051" i="19"/>
  <c r="H1012" i="20"/>
  <c r="H316" i="20"/>
  <c r="J1034" i="19"/>
  <c r="J93" i="19"/>
  <c r="F222" i="19" s="1"/>
  <c r="R222" i="19" s="1"/>
  <c r="H838" i="20"/>
  <c r="J264" i="19"/>
  <c r="N264" i="19"/>
  <c r="N231" i="19"/>
  <c r="J231" i="19"/>
  <c r="J236" i="19"/>
  <c r="N236" i="19"/>
  <c r="J254" i="19"/>
  <c r="N254" i="19"/>
  <c r="J99" i="19"/>
  <c r="F228" i="19" s="1"/>
  <c r="R228" i="19" s="1"/>
  <c r="H844" i="20"/>
  <c r="H1044" i="20"/>
  <c r="H348" i="20"/>
  <c r="J1066" i="19"/>
  <c r="H1020" i="20"/>
  <c r="H324" i="20"/>
  <c r="J1042" i="19"/>
  <c r="J111" i="19"/>
  <c r="H856" i="20"/>
  <c r="H1017" i="20"/>
  <c r="H321" i="20"/>
  <c r="J1039" i="19"/>
  <c r="J128" i="19"/>
  <c r="F257" i="19" s="1"/>
  <c r="R257" i="19" s="1"/>
  <c r="H873" i="20"/>
  <c r="H1015" i="20"/>
  <c r="H319" i="20"/>
  <c r="J1037" i="19"/>
  <c r="J96" i="19"/>
  <c r="F225" i="19" s="1"/>
  <c r="R225" i="19" s="1"/>
  <c r="H841" i="20"/>
  <c r="N234" i="19"/>
  <c r="J234" i="19"/>
  <c r="J278" i="19"/>
  <c r="N278" i="19"/>
  <c r="J221" i="19"/>
  <c r="N221" i="19"/>
  <c r="N255" i="19"/>
  <c r="J255" i="19"/>
  <c r="J230" i="19"/>
  <c r="N230" i="19"/>
  <c r="N258" i="19"/>
  <c r="J258" i="19"/>
  <c r="H1028" i="20"/>
  <c r="H332" i="20"/>
  <c r="J1050" i="19"/>
  <c r="J138" i="19"/>
  <c r="F263" i="19" s="1"/>
  <c r="R263" i="19" s="1"/>
  <c r="H883" i="20"/>
  <c r="H1041" i="20"/>
  <c r="H345" i="20"/>
  <c r="J1063" i="19"/>
  <c r="J296" i="19"/>
  <c r="N296" i="19"/>
  <c r="H1092" i="20"/>
  <c r="H397" i="20"/>
  <c r="J1027" i="19"/>
  <c r="N283" i="19"/>
  <c r="J283" i="19"/>
  <c r="F279" i="19"/>
  <c r="R279" i="19" s="1"/>
  <c r="P651" i="20"/>
  <c r="P1346" i="20" s="1"/>
  <c r="P691" i="20"/>
  <c r="P1386" i="20" s="1"/>
  <c r="H1033" i="20"/>
  <c r="H337" i="20"/>
  <c r="J1055" i="19"/>
  <c r="H315" i="20"/>
  <c r="H1011" i="20"/>
  <c r="J1033" i="19"/>
  <c r="H1037" i="20"/>
  <c r="H341" i="20"/>
  <c r="J1059" i="19"/>
  <c r="H1030" i="20"/>
  <c r="H334" i="20"/>
  <c r="J1052" i="19"/>
  <c r="J127" i="19"/>
  <c r="F256" i="19" s="1"/>
  <c r="R256" i="19" s="1"/>
  <c r="H872" i="20"/>
  <c r="H1046" i="20"/>
  <c r="H350" i="20"/>
  <c r="J1068" i="19"/>
  <c r="H1021" i="20"/>
  <c r="H325" i="20"/>
  <c r="J1043" i="19"/>
  <c r="J106" i="19"/>
  <c r="F235" i="19" s="1"/>
  <c r="R235" i="19" s="1"/>
  <c r="H851" i="20"/>
  <c r="H1076" i="20"/>
  <c r="H381" i="20"/>
  <c r="J1011" i="19"/>
  <c r="H1060" i="20"/>
  <c r="H365" i="20"/>
  <c r="J995" i="19"/>
  <c r="J288" i="19"/>
  <c r="N288" i="19"/>
  <c r="H836" i="20"/>
  <c r="J122" i="19"/>
  <c r="F251" i="19" s="1"/>
  <c r="R251" i="19" s="1"/>
  <c r="H867" i="20"/>
  <c r="J241" i="19"/>
  <c r="N241" i="19"/>
  <c r="J238" i="19"/>
  <c r="N238" i="19"/>
  <c r="N290" i="19"/>
  <c r="J290" i="19"/>
  <c r="N271" i="19"/>
  <c r="J271" i="19"/>
  <c r="N227" i="19"/>
  <c r="J227" i="19"/>
  <c r="H1034" i="20"/>
  <c r="H338" i="20"/>
  <c r="J1056" i="19"/>
  <c r="J244" i="19"/>
  <c r="N244" i="19"/>
  <c r="F10" i="7"/>
  <c r="F15" i="7"/>
  <c r="I10" i="7"/>
  <c r="M10" i="7"/>
  <c r="Q10" i="7"/>
  <c r="G15" i="7"/>
  <c r="K15" i="7"/>
  <c r="O15" i="7"/>
  <c r="S15" i="7"/>
  <c r="Q28" i="10" l="1"/>
  <c r="K28" i="10"/>
  <c r="I69" i="10"/>
  <c r="E69" i="10"/>
  <c r="K69" i="9"/>
  <c r="BT392" i="19"/>
  <c r="BT434" i="19"/>
  <c r="BT430" i="19"/>
  <c r="BT410" i="19"/>
  <c r="BT417" i="19"/>
  <c r="BT396" i="19"/>
  <c r="BT394" i="19"/>
  <c r="BT393" i="19"/>
  <c r="AU448" i="19"/>
  <c r="AU447" i="19"/>
  <c r="BN444" i="19"/>
  <c r="BN405" i="19"/>
  <c r="AX413" i="19"/>
  <c r="BN466" i="19"/>
  <c r="BN432" i="19"/>
  <c r="BX395" i="19"/>
  <c r="AX445" i="19"/>
  <c r="AX396" i="19"/>
  <c r="BN464" i="19"/>
  <c r="BN427" i="19"/>
  <c r="AX441" i="19"/>
  <c r="AX399" i="19"/>
  <c r="AX394" i="19"/>
  <c r="AX391" i="19"/>
  <c r="BT460" i="19"/>
  <c r="BT465" i="19"/>
  <c r="BT464" i="19"/>
  <c r="AU394" i="19"/>
  <c r="BT461" i="19"/>
  <c r="BT466" i="19"/>
  <c r="BT447" i="19"/>
  <c r="BT437" i="19"/>
  <c r="BT432" i="19"/>
  <c r="BT443" i="19"/>
  <c r="BX465" i="19"/>
  <c r="BT428" i="19"/>
  <c r="BX461" i="19"/>
  <c r="BT431" i="19"/>
  <c r="AU452" i="19"/>
  <c r="BX403" i="19"/>
  <c r="BT427" i="19"/>
  <c r="BX452" i="19"/>
  <c r="AX430" i="19"/>
  <c r="AU409" i="19"/>
  <c r="BN458" i="19"/>
  <c r="BN411" i="19"/>
  <c r="AU414" i="19"/>
  <c r="BN469" i="19"/>
  <c r="BN439" i="19"/>
  <c r="BN408" i="19"/>
  <c r="BX426" i="19"/>
  <c r="AX465" i="19"/>
  <c r="AX428" i="19"/>
  <c r="AX402" i="19"/>
  <c r="CA398" i="19"/>
  <c r="AU439" i="19"/>
  <c r="AU450" i="19"/>
  <c r="BX448" i="19"/>
  <c r="AX462" i="19"/>
  <c r="AX400" i="19"/>
  <c r="BN443" i="19"/>
  <c r="BX430" i="19"/>
  <c r="AX458" i="19"/>
  <c r="AX433" i="19"/>
  <c r="AX403" i="19"/>
  <c r="AU391" i="19"/>
  <c r="BN460" i="19"/>
  <c r="BN430" i="19"/>
  <c r="BN404" i="19"/>
  <c r="BX407" i="19"/>
  <c r="AX461" i="19"/>
  <c r="AX435" i="19"/>
  <c r="AX397" i="19"/>
  <c r="CA397" i="19"/>
  <c r="BX398" i="19"/>
  <c r="BX397" i="19"/>
  <c r="BN446" i="19"/>
  <c r="BN425" i="19"/>
  <c r="BN397" i="19"/>
  <c r="BX396" i="19"/>
  <c r="AX438" i="19"/>
  <c r="AX423" i="19"/>
  <c r="BN442" i="19"/>
  <c r="BN421" i="19"/>
  <c r="BN396" i="19"/>
  <c r="AX449" i="19"/>
  <c r="AX418" i="19"/>
  <c r="BT426" i="19"/>
  <c r="BT457" i="19"/>
  <c r="BT433" i="19"/>
  <c r="BT448" i="19"/>
  <c r="BT429" i="19"/>
  <c r="BT440" i="19"/>
  <c r="BT415" i="19"/>
  <c r="BT444" i="19"/>
  <c r="BT436" i="19"/>
  <c r="BT411" i="19"/>
  <c r="BT412" i="19"/>
  <c r="BT451" i="19"/>
  <c r="BT414" i="19"/>
  <c r="CA455" i="19"/>
  <c r="CA443" i="19"/>
  <c r="CA424" i="19"/>
  <c r="CA410" i="19"/>
  <c r="CA392" i="19"/>
  <c r="CA466" i="19"/>
  <c r="CA439" i="19"/>
  <c r="CA420" i="19"/>
  <c r="CA407" i="19"/>
  <c r="CA391" i="19"/>
  <c r="AS397" i="19"/>
  <c r="CA462" i="19"/>
  <c r="CA435" i="19"/>
  <c r="CA423" i="19"/>
  <c r="CA406" i="19"/>
  <c r="CA394" i="19"/>
  <c r="AS396" i="19"/>
  <c r="CA458" i="19"/>
  <c r="CA450" i="19"/>
  <c r="CA419" i="19"/>
  <c r="CA405" i="19"/>
  <c r="AS399" i="19"/>
  <c r="CA467" i="19"/>
  <c r="CA454" i="19"/>
  <c r="CA446" i="19"/>
  <c r="CA422" i="19"/>
  <c r="CA408" i="19"/>
  <c r="AS395" i="19"/>
  <c r="CA465" i="19"/>
  <c r="CA449" i="19"/>
  <c r="CA442" i="19"/>
  <c r="CA418" i="19"/>
  <c r="CA404" i="19"/>
  <c r="CA463" i="19"/>
  <c r="CA445" i="19"/>
  <c r="CA438" i="19"/>
  <c r="CA425" i="19"/>
  <c r="BF461" i="19"/>
  <c r="BT413" i="19"/>
  <c r="BT406" i="19"/>
  <c r="BT405" i="19"/>
  <c r="BF441" i="19"/>
  <c r="BF437" i="19"/>
  <c r="BF452" i="19"/>
  <c r="BF451" i="19"/>
  <c r="BF447" i="19"/>
  <c r="BT408" i="19"/>
  <c r="BT398" i="19"/>
  <c r="BT397" i="19"/>
  <c r="AU446" i="19"/>
  <c r="BX392" i="19"/>
  <c r="AU442" i="19"/>
  <c r="AU435" i="19"/>
  <c r="BN465" i="19"/>
  <c r="BN440" i="19"/>
  <c r="BN420" i="19"/>
  <c r="BN401" i="19"/>
  <c r="BX439" i="19"/>
  <c r="AX454" i="19"/>
  <c r="AX448" i="19"/>
  <c r="AX414" i="19"/>
  <c r="AX395" i="19"/>
  <c r="BX447" i="19"/>
  <c r="BX443" i="19"/>
  <c r="AU426" i="19"/>
  <c r="BN461" i="19"/>
  <c r="BN436" i="19"/>
  <c r="BN423" i="19"/>
  <c r="BN400" i="19"/>
  <c r="BX442" i="19"/>
  <c r="AX469" i="19"/>
  <c r="AX444" i="19"/>
  <c r="AX410" i="19"/>
  <c r="AX398" i="19"/>
  <c r="AU410" i="19"/>
  <c r="BX433" i="19"/>
  <c r="AU408" i="19"/>
  <c r="AU453" i="19"/>
  <c r="AU393" i="19"/>
  <c r="BF448" i="19"/>
  <c r="BN459" i="19"/>
  <c r="BN435" i="19"/>
  <c r="BN417" i="19"/>
  <c r="BN394" i="19"/>
  <c r="BX414" i="19"/>
  <c r="AX460" i="19"/>
  <c r="AX429" i="19"/>
  <c r="AX412" i="19"/>
  <c r="BX429" i="19"/>
  <c r="AU462" i="19"/>
  <c r="AU392" i="19"/>
  <c r="BF444" i="19"/>
  <c r="BN455" i="19"/>
  <c r="BN434" i="19"/>
  <c r="BN413" i="19"/>
  <c r="BN393" i="19"/>
  <c r="BX405" i="19"/>
  <c r="AX463" i="19"/>
  <c r="AX432" i="19"/>
  <c r="AX415" i="19"/>
  <c r="BF410" i="19"/>
  <c r="BT467" i="19"/>
  <c r="BB399" i="19"/>
  <c r="BT435" i="19"/>
  <c r="AU467" i="19"/>
  <c r="AU422" i="19"/>
  <c r="BF394" i="19"/>
  <c r="BX423" i="19"/>
  <c r="BB395" i="19"/>
  <c r="BT459" i="19"/>
  <c r="BT450" i="19"/>
  <c r="BT418" i="19"/>
  <c r="BT401" i="19"/>
  <c r="AU465" i="19"/>
  <c r="AU418" i="19"/>
  <c r="BF391" i="19"/>
  <c r="BX419" i="19"/>
  <c r="BB398" i="19"/>
  <c r="BT455" i="19"/>
  <c r="BT442" i="19"/>
  <c r="BT424" i="19"/>
  <c r="BT399" i="19"/>
  <c r="BB435" i="19"/>
  <c r="BB408" i="19"/>
  <c r="BT439" i="19"/>
  <c r="BT403" i="19"/>
  <c r="BF398" i="19"/>
  <c r="BT463" i="19"/>
  <c r="BT402" i="19"/>
  <c r="AU463" i="19"/>
  <c r="AU425" i="19"/>
  <c r="BX463" i="19"/>
  <c r="BX422" i="19"/>
  <c r="BB394" i="19"/>
  <c r="BT458" i="19"/>
  <c r="BT438" i="19"/>
  <c r="BT420" i="19"/>
  <c r="BT400" i="19"/>
  <c r="BF412" i="19"/>
  <c r="BF395" i="19"/>
  <c r="BT419" i="19"/>
  <c r="BT422" i="19"/>
  <c r="AU457" i="19"/>
  <c r="AU413" i="19"/>
  <c r="BX469" i="19"/>
  <c r="BX421" i="19"/>
  <c r="BT454" i="19"/>
  <c r="BT449" i="19"/>
  <c r="BT416" i="19"/>
  <c r="BT395" i="19"/>
  <c r="BA455" i="19"/>
  <c r="BA417" i="19"/>
  <c r="BB393" i="19"/>
  <c r="BA413" i="19"/>
  <c r="AU459" i="19"/>
  <c r="AU438" i="19"/>
  <c r="AU407" i="19"/>
  <c r="BF433" i="19"/>
  <c r="BA398" i="19"/>
  <c r="BX435" i="19"/>
  <c r="BX417" i="19"/>
  <c r="BX391" i="19"/>
  <c r="AU455" i="19"/>
  <c r="AU433" i="19"/>
  <c r="AU406" i="19"/>
  <c r="BF423" i="19"/>
  <c r="BX464" i="19"/>
  <c r="BX450" i="19"/>
  <c r="BX415" i="19"/>
  <c r="BX394" i="19"/>
  <c r="AX456" i="19"/>
  <c r="AX440" i="19"/>
  <c r="AX421" i="19"/>
  <c r="AX411" i="19"/>
  <c r="AX393" i="19"/>
  <c r="BI423" i="19"/>
  <c r="AU466" i="19"/>
  <c r="AU428" i="19"/>
  <c r="AU405" i="19"/>
  <c r="BF414" i="19"/>
  <c r="BN454" i="19"/>
  <c r="BN449" i="19"/>
  <c r="BN426" i="19"/>
  <c r="BN410" i="19"/>
  <c r="BN402" i="19"/>
  <c r="BX462" i="19"/>
  <c r="BX446" i="19"/>
  <c r="BX411" i="19"/>
  <c r="BX393" i="19"/>
  <c r="BT469" i="19"/>
  <c r="BT446" i="19"/>
  <c r="BT423" i="19"/>
  <c r="BT409" i="19"/>
  <c r="BT391" i="19"/>
  <c r="AX467" i="19"/>
  <c r="AX436" i="19"/>
  <c r="AX424" i="19"/>
  <c r="AX408" i="19"/>
  <c r="AX392" i="19"/>
  <c r="AU449" i="19"/>
  <c r="AU423" i="19"/>
  <c r="AU401" i="19"/>
  <c r="BF469" i="19"/>
  <c r="BF409" i="19"/>
  <c r="BN457" i="19"/>
  <c r="BN452" i="19"/>
  <c r="BN428" i="19"/>
  <c r="BN416" i="19"/>
  <c r="BN395" i="19"/>
  <c r="BX458" i="19"/>
  <c r="BX437" i="19"/>
  <c r="BX409" i="19"/>
  <c r="BB440" i="19"/>
  <c r="BT462" i="19"/>
  <c r="BT453" i="19"/>
  <c r="BT445" i="19"/>
  <c r="BT425" i="19"/>
  <c r="BT404" i="19"/>
  <c r="AX466" i="19"/>
  <c r="AX450" i="19"/>
  <c r="AX439" i="19"/>
  <c r="AX426" i="19"/>
  <c r="AX405" i="19"/>
  <c r="BA410" i="19"/>
  <c r="BI406" i="19"/>
  <c r="BB452" i="19"/>
  <c r="AU458" i="19"/>
  <c r="AU424" i="19"/>
  <c r="AU404" i="19"/>
  <c r="BF462" i="19"/>
  <c r="BF417" i="19"/>
  <c r="BX459" i="19"/>
  <c r="BX438" i="19"/>
  <c r="BX410" i="19"/>
  <c r="BB448" i="19"/>
  <c r="AU454" i="19"/>
  <c r="AU420" i="19"/>
  <c r="AU400" i="19"/>
  <c r="BF454" i="19"/>
  <c r="BF413" i="19"/>
  <c r="BX455" i="19"/>
  <c r="BX441" i="19"/>
  <c r="BX413" i="19"/>
  <c r="BB444" i="19"/>
  <c r="AX468" i="19"/>
  <c r="AX455" i="19"/>
  <c r="AX443" i="19"/>
  <c r="AX419" i="19"/>
  <c r="AX406" i="19"/>
  <c r="AU445" i="19"/>
  <c r="AU419" i="19"/>
  <c r="AU396" i="19"/>
  <c r="BF465" i="19"/>
  <c r="BF416" i="19"/>
  <c r="BN453" i="19"/>
  <c r="BN448" i="19"/>
  <c r="BN431" i="19"/>
  <c r="BN412" i="19"/>
  <c r="BX454" i="19"/>
  <c r="BX434" i="19"/>
  <c r="BX406" i="19"/>
  <c r="BB436" i="19"/>
  <c r="BT456" i="19"/>
  <c r="BT452" i="19"/>
  <c r="BT441" i="19"/>
  <c r="BT421" i="19"/>
  <c r="AX464" i="19"/>
  <c r="AX446" i="19"/>
  <c r="AX434" i="19"/>
  <c r="AX422" i="19"/>
  <c r="BB392" i="19"/>
  <c r="BF457" i="19"/>
  <c r="BF429" i="19"/>
  <c r="BF415" i="19"/>
  <c r="BA442" i="19"/>
  <c r="BB425" i="19"/>
  <c r="BI461" i="19"/>
  <c r="BF453" i="19"/>
  <c r="BF432" i="19"/>
  <c r="BF404" i="19"/>
  <c r="BA438" i="19"/>
  <c r="BB461" i="19"/>
  <c r="BB421" i="19"/>
  <c r="BI467" i="19"/>
  <c r="BF460" i="19"/>
  <c r="BF428" i="19"/>
  <c r="BF407" i="19"/>
  <c r="BA449" i="19"/>
  <c r="BB457" i="19"/>
  <c r="BB424" i="19"/>
  <c r="BI451" i="19"/>
  <c r="BF463" i="19"/>
  <c r="BF435" i="19"/>
  <c r="BF403" i="19"/>
  <c r="BA430" i="19"/>
  <c r="BB453" i="19"/>
  <c r="BB409" i="19"/>
  <c r="BA396" i="19"/>
  <c r="BI447" i="19"/>
  <c r="BF459" i="19"/>
  <c r="BF431" i="19"/>
  <c r="BF402" i="19"/>
  <c r="BA433" i="19"/>
  <c r="BB460" i="19"/>
  <c r="BB416" i="19"/>
  <c r="BA466" i="19"/>
  <c r="BA462" i="19"/>
  <c r="BA458" i="19"/>
  <c r="BB427" i="19"/>
  <c r="BI440" i="19"/>
  <c r="BF438" i="19"/>
  <c r="BF427" i="19"/>
  <c r="BF397" i="19"/>
  <c r="BA429" i="19"/>
  <c r="BB456" i="19"/>
  <c r="BB412" i="19"/>
  <c r="BA397" i="19"/>
  <c r="BI436" i="19"/>
  <c r="BF449" i="19"/>
  <c r="BF425" i="19"/>
  <c r="BF396" i="19"/>
  <c r="BA432" i="19"/>
  <c r="BB467" i="19"/>
  <c r="BB415" i="19"/>
  <c r="BI402" i="19"/>
  <c r="BA399" i="19"/>
  <c r="BB431" i="19"/>
  <c r="BA446" i="19"/>
  <c r="BI420" i="19"/>
  <c r="BF445" i="19"/>
  <c r="BF420" i="19"/>
  <c r="BF399" i="19"/>
  <c r="BA414" i="19"/>
  <c r="BB437" i="19"/>
  <c r="BB411" i="19"/>
  <c r="BI431" i="19"/>
  <c r="BI400" i="19"/>
  <c r="BI435" i="19"/>
  <c r="BI411" i="19"/>
  <c r="BA445" i="19"/>
  <c r="BA395" i="19"/>
  <c r="BI455" i="19"/>
  <c r="BI398" i="19"/>
  <c r="BA426" i="19"/>
  <c r="BI466" i="19"/>
  <c r="BI446" i="19"/>
  <c r="BI433" i="19"/>
  <c r="BI410" i="19"/>
  <c r="BI397" i="19"/>
  <c r="BA453" i="19"/>
  <c r="BA437" i="19"/>
  <c r="BA422" i="19"/>
  <c r="BA412" i="19"/>
  <c r="BA394" i="19"/>
  <c r="BB463" i="19"/>
  <c r="BB451" i="19"/>
  <c r="BB420" i="19"/>
  <c r="BB404" i="19"/>
  <c r="BB391" i="19"/>
  <c r="BI462" i="19"/>
  <c r="BI442" i="19"/>
  <c r="BI429" i="19"/>
  <c r="BI417" i="19"/>
  <c r="BI396" i="19"/>
  <c r="BA468" i="19"/>
  <c r="BA452" i="19"/>
  <c r="BA418" i="19"/>
  <c r="BA405" i="19"/>
  <c r="BA393" i="19"/>
  <c r="BB459" i="19"/>
  <c r="BB447" i="19"/>
  <c r="BB423" i="19"/>
  <c r="BB407" i="19"/>
  <c r="V387" i="19"/>
  <c r="V406" i="19" s="1"/>
  <c r="R237" i="19"/>
  <c r="AK387" i="19"/>
  <c r="AK399" i="19" s="1"/>
  <c r="R252" i="19"/>
  <c r="BI458" i="19"/>
  <c r="BI438" i="19"/>
  <c r="BI432" i="19"/>
  <c r="BI413" i="19"/>
  <c r="BI399" i="19"/>
  <c r="AU469" i="19"/>
  <c r="AU441" i="19"/>
  <c r="AU429" i="19"/>
  <c r="AU421" i="19"/>
  <c r="AU403" i="19"/>
  <c r="BF456" i="19"/>
  <c r="BF440" i="19"/>
  <c r="BF421" i="19"/>
  <c r="BF411" i="19"/>
  <c r="BF393" i="19"/>
  <c r="BA464" i="19"/>
  <c r="BA448" i="19"/>
  <c r="BA425" i="19"/>
  <c r="BA408" i="19"/>
  <c r="BA392" i="19"/>
  <c r="BX457" i="19"/>
  <c r="BX449" i="19"/>
  <c r="BX418" i="19"/>
  <c r="BX408" i="19"/>
  <c r="BB464" i="19"/>
  <c r="BB455" i="19"/>
  <c r="BB443" i="19"/>
  <c r="BB419" i="19"/>
  <c r="BB406" i="19"/>
  <c r="K387" i="19"/>
  <c r="K395" i="19" s="1"/>
  <c r="R226" i="19"/>
  <c r="BI454" i="19"/>
  <c r="BI449" i="19"/>
  <c r="BI428" i="19"/>
  <c r="BI409" i="19"/>
  <c r="BI395" i="19"/>
  <c r="AU461" i="19"/>
  <c r="AU437" i="19"/>
  <c r="AU432" i="19"/>
  <c r="AU417" i="19"/>
  <c r="AU402" i="19"/>
  <c r="BF467" i="19"/>
  <c r="BF436" i="19"/>
  <c r="BF424" i="19"/>
  <c r="BF408" i="19"/>
  <c r="BF392" i="19"/>
  <c r="BA460" i="19"/>
  <c r="BA444" i="19"/>
  <c r="BA421" i="19"/>
  <c r="BA404" i="19"/>
  <c r="BX466" i="19"/>
  <c r="BX453" i="19"/>
  <c r="BX445" i="19"/>
  <c r="BX425" i="19"/>
  <c r="BX404" i="19"/>
  <c r="BB462" i="19"/>
  <c r="BB450" i="19"/>
  <c r="BB439" i="19"/>
  <c r="BB426" i="19"/>
  <c r="BB405" i="19"/>
  <c r="AG387" i="19"/>
  <c r="AG393" i="19" s="1"/>
  <c r="R248" i="19"/>
  <c r="BI459" i="19"/>
  <c r="BI427" i="19"/>
  <c r="BI403" i="19"/>
  <c r="BA428" i="19"/>
  <c r="BI430" i="19"/>
  <c r="BA416" i="19"/>
  <c r="BI445" i="19"/>
  <c r="BI391" i="19"/>
  <c r="BA440" i="19"/>
  <c r="BB446" i="19"/>
  <c r="BB422" i="19"/>
  <c r="BI441" i="19"/>
  <c r="BI394" i="19"/>
  <c r="BA461" i="19"/>
  <c r="BA420" i="19"/>
  <c r="BB458" i="19"/>
  <c r="BB418" i="19"/>
  <c r="BI437" i="19"/>
  <c r="BI393" i="19"/>
  <c r="AU444" i="19"/>
  <c r="AU399" i="19"/>
  <c r="BF455" i="19"/>
  <c r="BF406" i="19"/>
  <c r="BA435" i="19"/>
  <c r="BA423" i="19"/>
  <c r="BX460" i="19"/>
  <c r="BX432" i="19"/>
  <c r="BX402" i="19"/>
  <c r="BB438" i="19"/>
  <c r="BB414" i="19"/>
  <c r="BI464" i="19"/>
  <c r="BI452" i="19"/>
  <c r="BI425" i="19"/>
  <c r="BI408" i="19"/>
  <c r="BI392" i="19"/>
  <c r="AU464" i="19"/>
  <c r="AU440" i="19"/>
  <c r="AU427" i="19"/>
  <c r="AU412" i="19"/>
  <c r="AU395" i="19"/>
  <c r="BF466" i="19"/>
  <c r="BF450" i="19"/>
  <c r="BF439" i="19"/>
  <c r="BF426" i="19"/>
  <c r="BF405" i="19"/>
  <c r="BA465" i="19"/>
  <c r="BA443" i="19"/>
  <c r="BA431" i="19"/>
  <c r="BA419" i="19"/>
  <c r="BA401" i="19"/>
  <c r="BX468" i="19"/>
  <c r="BX440" i="19"/>
  <c r="BX428" i="19"/>
  <c r="BX420" i="19"/>
  <c r="BX401" i="19"/>
  <c r="BB454" i="19"/>
  <c r="BB449" i="19"/>
  <c r="BB429" i="19"/>
  <c r="BB410" i="19"/>
  <c r="BB402" i="19"/>
  <c r="BI443" i="19"/>
  <c r="BI401" i="19"/>
  <c r="AL387" i="19"/>
  <c r="AL393" i="19" s="1"/>
  <c r="R253" i="19"/>
  <c r="BI439" i="19"/>
  <c r="BI415" i="19"/>
  <c r="BI463" i="19"/>
  <c r="BA454" i="19"/>
  <c r="BI414" i="19"/>
  <c r="BA441" i="19"/>
  <c r="BI426" i="19"/>
  <c r="BA456" i="19"/>
  <c r="BA424" i="19"/>
  <c r="BB434" i="19"/>
  <c r="BI422" i="19"/>
  <c r="BA451" i="19"/>
  <c r="BA406" i="19"/>
  <c r="BB442" i="19"/>
  <c r="BB400" i="19"/>
  <c r="BI418" i="19"/>
  <c r="AU468" i="19"/>
  <c r="AU416" i="19"/>
  <c r="BF443" i="19"/>
  <c r="BA447" i="19"/>
  <c r="BA402" i="19"/>
  <c r="BX424" i="19"/>
  <c r="BB466" i="19"/>
  <c r="BB433" i="19"/>
  <c r="N387" i="19"/>
  <c r="N394" i="19" s="1"/>
  <c r="R229" i="19"/>
  <c r="BI460" i="19"/>
  <c r="BI448" i="19"/>
  <c r="BI421" i="19"/>
  <c r="BI404" i="19"/>
  <c r="AU460" i="19"/>
  <c r="AU436" i="19"/>
  <c r="AU434" i="19"/>
  <c r="AU415" i="19"/>
  <c r="AU398" i="19"/>
  <c r="BF458" i="19"/>
  <c r="BF446" i="19"/>
  <c r="BF434" i="19"/>
  <c r="BF422" i="19"/>
  <c r="BF401" i="19"/>
  <c r="BA463" i="19"/>
  <c r="BA439" i="19"/>
  <c r="BA427" i="19"/>
  <c r="BA415" i="19"/>
  <c r="BA400" i="19"/>
  <c r="BX456" i="19"/>
  <c r="BX436" i="19"/>
  <c r="BX431" i="19"/>
  <c r="BX416" i="19"/>
  <c r="BX400" i="19"/>
  <c r="BB469" i="19"/>
  <c r="BB445" i="19"/>
  <c r="BB432" i="19"/>
  <c r="BB417" i="19"/>
  <c r="BB397" i="19"/>
  <c r="BI419" i="19"/>
  <c r="BI465" i="19"/>
  <c r="BI434" i="19"/>
  <c r="BA409" i="19"/>
  <c r="BI450" i="19"/>
  <c r="BA457" i="19"/>
  <c r="BA391" i="19"/>
  <c r="BI457" i="19"/>
  <c r="BI416" i="19"/>
  <c r="BA469" i="19"/>
  <c r="BA407" i="19"/>
  <c r="BB468" i="19"/>
  <c r="BB401" i="19"/>
  <c r="BI453" i="19"/>
  <c r="BI412" i="19"/>
  <c r="BA436" i="19"/>
  <c r="BB430" i="19"/>
  <c r="BI468" i="19"/>
  <c r="BI405" i="19"/>
  <c r="AU431" i="19"/>
  <c r="BF468" i="19"/>
  <c r="BF419" i="19"/>
  <c r="BA467" i="19"/>
  <c r="BX444" i="19"/>
  <c r="BB403" i="19"/>
  <c r="H387" i="19"/>
  <c r="H394" i="19" s="1"/>
  <c r="R223" i="19"/>
  <c r="BI469" i="19"/>
  <c r="BI456" i="19"/>
  <c r="BI444" i="19"/>
  <c r="BI424" i="19"/>
  <c r="AU456" i="19"/>
  <c r="AU451" i="19"/>
  <c r="AU430" i="19"/>
  <c r="AU411" i="19"/>
  <c r="BF464" i="19"/>
  <c r="BF442" i="19"/>
  <c r="BF430" i="19"/>
  <c r="BF418" i="19"/>
  <c r="BA459" i="19"/>
  <c r="BA450" i="19"/>
  <c r="BA434" i="19"/>
  <c r="BA411" i="19"/>
  <c r="BX467" i="19"/>
  <c r="BX451" i="19"/>
  <c r="BX427" i="19"/>
  <c r="BX412" i="19"/>
  <c r="BB465" i="19"/>
  <c r="BB441" i="19"/>
  <c r="BB428" i="19"/>
  <c r="BB413" i="19"/>
  <c r="V28" i="10"/>
  <c r="T152" i="9"/>
  <c r="V193" i="9"/>
  <c r="F69" i="9"/>
  <c r="BV470" i="19"/>
  <c r="L11" i="8"/>
  <c r="M387" i="19"/>
  <c r="W11" i="8"/>
  <c r="X387" i="19"/>
  <c r="AN11" i="8"/>
  <c r="AO387" i="19"/>
  <c r="X25" i="8"/>
  <c r="BL387" i="19"/>
  <c r="AO11" i="8"/>
  <c r="AP387" i="19"/>
  <c r="AQ394" i="19"/>
  <c r="AQ391" i="19"/>
  <c r="AQ392" i="19"/>
  <c r="AQ393" i="19"/>
  <c r="AQ397" i="19"/>
  <c r="AQ398" i="19"/>
  <c r="AQ395" i="19"/>
  <c r="AQ399" i="19"/>
  <c r="AQ396" i="19"/>
  <c r="AQ401" i="19"/>
  <c r="AQ402" i="19"/>
  <c r="AQ403" i="19"/>
  <c r="AQ400" i="19"/>
  <c r="AQ408" i="19"/>
  <c r="AQ405" i="19"/>
  <c r="AQ404" i="19"/>
  <c r="AQ406" i="19"/>
  <c r="AQ407" i="19"/>
  <c r="AQ410" i="19"/>
  <c r="AQ414" i="19"/>
  <c r="AQ411" i="19"/>
  <c r="AQ415" i="19"/>
  <c r="AQ412" i="19"/>
  <c r="AQ416" i="19"/>
  <c r="AQ409" i="19"/>
  <c r="AQ413" i="19"/>
  <c r="AQ417" i="19"/>
  <c r="AQ421" i="19"/>
  <c r="AQ425" i="19"/>
  <c r="AQ418" i="19"/>
  <c r="AQ422" i="19"/>
  <c r="AQ426" i="19"/>
  <c r="AQ419" i="19"/>
  <c r="AQ423" i="19"/>
  <c r="AQ420" i="19"/>
  <c r="AQ424" i="19"/>
  <c r="AQ430" i="19"/>
  <c r="AQ434" i="19"/>
  <c r="AQ427" i="19"/>
  <c r="AQ431" i="19"/>
  <c r="AQ435" i="19"/>
  <c r="AQ428" i="19"/>
  <c r="AQ432" i="19"/>
  <c r="AQ429" i="19"/>
  <c r="AQ433" i="19"/>
  <c r="AQ438" i="19"/>
  <c r="AQ442" i="19"/>
  <c r="AQ446" i="19"/>
  <c r="AQ450" i="19"/>
  <c r="AQ439" i="19"/>
  <c r="AQ443" i="19"/>
  <c r="AQ447" i="19"/>
  <c r="AQ451" i="19"/>
  <c r="AQ436" i="19"/>
  <c r="AQ440" i="19"/>
  <c r="AQ444" i="19"/>
  <c r="AQ448" i="19"/>
  <c r="AQ452" i="19"/>
  <c r="AQ437" i="19"/>
  <c r="AQ441" i="19"/>
  <c r="AQ445" i="19"/>
  <c r="AQ449" i="19"/>
  <c r="AQ454" i="19"/>
  <c r="AQ458" i="19"/>
  <c r="AQ462" i="19"/>
  <c r="AQ466" i="19"/>
  <c r="AQ455" i="19"/>
  <c r="AQ459" i="19"/>
  <c r="AQ456" i="19"/>
  <c r="AQ460" i="19"/>
  <c r="AQ464" i="19"/>
  <c r="AQ468" i="19"/>
  <c r="AQ453" i="19"/>
  <c r="AQ465" i="19"/>
  <c r="AQ467" i="19"/>
  <c r="AQ461" i="19"/>
  <c r="AQ469" i="19"/>
  <c r="AQ457" i="19"/>
  <c r="AQ463" i="19"/>
  <c r="BK394" i="19"/>
  <c r="BK391" i="19"/>
  <c r="BK392" i="19"/>
  <c r="BK393" i="19"/>
  <c r="BK397" i="19"/>
  <c r="BK398" i="19"/>
  <c r="BK395" i="19"/>
  <c r="BK396" i="19"/>
  <c r="BK401" i="19"/>
  <c r="BK402" i="19"/>
  <c r="BK403" i="19"/>
  <c r="BK399" i="19"/>
  <c r="BK400" i="19"/>
  <c r="BK404" i="19"/>
  <c r="BK408" i="19"/>
  <c r="BK405" i="19"/>
  <c r="BK406" i="19"/>
  <c r="BK407" i="19"/>
  <c r="BK410" i="19"/>
  <c r="BK414" i="19"/>
  <c r="BK411" i="19"/>
  <c r="BK415" i="19"/>
  <c r="BK412" i="19"/>
  <c r="BK416" i="19"/>
  <c r="BK409" i="19"/>
  <c r="BK413" i="19"/>
  <c r="BK417" i="19"/>
  <c r="BK421" i="19"/>
  <c r="BK425" i="19"/>
  <c r="BK418" i="19"/>
  <c r="BK422" i="19"/>
  <c r="BK426" i="19"/>
  <c r="BK419" i="19"/>
  <c r="BK423" i="19"/>
  <c r="BK420" i="19"/>
  <c r="BK424" i="19"/>
  <c r="BK430" i="19"/>
  <c r="BK434" i="19"/>
  <c r="BK427" i="19"/>
  <c r="BK431" i="19"/>
  <c r="BK428" i="19"/>
  <c r="BK432" i="19"/>
  <c r="BK429" i="19"/>
  <c r="BK433" i="19"/>
  <c r="BK438" i="19"/>
  <c r="BK442" i="19"/>
  <c r="BK446" i="19"/>
  <c r="BK450" i="19"/>
  <c r="BK435" i="19"/>
  <c r="BK439" i="19"/>
  <c r="BK443" i="19"/>
  <c r="BK447" i="19"/>
  <c r="BK451" i="19"/>
  <c r="BK436" i="19"/>
  <c r="BK440" i="19"/>
  <c r="BK444" i="19"/>
  <c r="BK448" i="19"/>
  <c r="BK452" i="19"/>
  <c r="BK437" i="19"/>
  <c r="BK441" i="19"/>
  <c r="BK445" i="19"/>
  <c r="BK449" i="19"/>
  <c r="BK454" i="19"/>
  <c r="BK458" i="19"/>
  <c r="BK462" i="19"/>
  <c r="BK466" i="19"/>
  <c r="BK455" i="19"/>
  <c r="BK459" i="19"/>
  <c r="BK456" i="19"/>
  <c r="BK460" i="19"/>
  <c r="BK464" i="19"/>
  <c r="BK468" i="19"/>
  <c r="BK453" i="19"/>
  <c r="BK457" i="19"/>
  <c r="BK461" i="19"/>
  <c r="BK469" i="19"/>
  <c r="BK463" i="19"/>
  <c r="BK465" i="19"/>
  <c r="BK467" i="19"/>
  <c r="AZ393" i="19"/>
  <c r="AZ394" i="19"/>
  <c r="AZ391" i="19"/>
  <c r="AZ392" i="19"/>
  <c r="AZ396" i="19"/>
  <c r="AZ397" i="19"/>
  <c r="AZ398" i="19"/>
  <c r="AZ395" i="19"/>
  <c r="AZ400" i="19"/>
  <c r="AZ401" i="19"/>
  <c r="AZ399" i="19"/>
  <c r="AZ402" i="19"/>
  <c r="AZ403" i="19"/>
  <c r="AZ407" i="19"/>
  <c r="AZ404" i="19"/>
  <c r="AZ408" i="19"/>
  <c r="AZ405" i="19"/>
  <c r="AZ406" i="19"/>
  <c r="AZ409" i="19"/>
  <c r="AZ413" i="19"/>
  <c r="AZ417" i="19"/>
  <c r="AZ410" i="19"/>
  <c r="AZ414" i="19"/>
  <c r="AZ411" i="19"/>
  <c r="AZ415" i="19"/>
  <c r="AZ412" i="19"/>
  <c r="AZ416" i="19"/>
  <c r="AZ420" i="19"/>
  <c r="AZ424" i="19"/>
  <c r="AZ421" i="19"/>
  <c r="AZ425" i="19"/>
  <c r="AZ418" i="19"/>
  <c r="AZ422" i="19"/>
  <c r="AZ426" i="19"/>
  <c r="AZ419" i="19"/>
  <c r="AZ423" i="19"/>
  <c r="AZ429" i="19"/>
  <c r="AZ433" i="19"/>
  <c r="AZ430" i="19"/>
  <c r="AZ434" i="19"/>
  <c r="AZ427" i="19"/>
  <c r="AZ431" i="19"/>
  <c r="AZ435" i="19"/>
  <c r="AZ428" i="19"/>
  <c r="AZ432" i="19"/>
  <c r="AZ437" i="19"/>
  <c r="AZ441" i="19"/>
  <c r="AZ445" i="19"/>
  <c r="AZ449" i="19"/>
  <c r="AZ438" i="19"/>
  <c r="AZ442" i="19"/>
  <c r="AZ446" i="19"/>
  <c r="AZ450" i="19"/>
  <c r="AZ439" i="19"/>
  <c r="AZ443" i="19"/>
  <c r="AZ447" i="19"/>
  <c r="AZ451" i="19"/>
  <c r="AZ436" i="19"/>
  <c r="AZ440" i="19"/>
  <c r="AZ444" i="19"/>
  <c r="AZ448" i="19"/>
  <c r="AZ452" i="19"/>
  <c r="AZ453" i="19"/>
  <c r="AZ457" i="19"/>
  <c r="AZ461" i="19"/>
  <c r="AZ465" i="19"/>
  <c r="AZ469" i="19"/>
  <c r="AZ454" i="19"/>
  <c r="AZ458" i="19"/>
  <c r="AZ455" i="19"/>
  <c r="AZ459" i="19"/>
  <c r="AZ463" i="19"/>
  <c r="AZ467" i="19"/>
  <c r="AZ468" i="19"/>
  <c r="AZ462" i="19"/>
  <c r="AZ456" i="19"/>
  <c r="AZ464" i="19"/>
  <c r="AZ460" i="19"/>
  <c r="AZ466" i="19"/>
  <c r="F391" i="19"/>
  <c r="F395" i="19"/>
  <c r="F392" i="19"/>
  <c r="F393" i="19"/>
  <c r="F394" i="19"/>
  <c r="F398" i="19"/>
  <c r="F399" i="19"/>
  <c r="F396" i="19"/>
  <c r="F397" i="19"/>
  <c r="F402" i="19"/>
  <c r="F403" i="19"/>
  <c r="F400" i="19"/>
  <c r="F404" i="19"/>
  <c r="F401" i="19"/>
  <c r="F405" i="19"/>
  <c r="F409" i="19"/>
  <c r="F406" i="19"/>
  <c r="F407" i="19"/>
  <c r="F408" i="19"/>
  <c r="F411" i="19"/>
  <c r="F415" i="19"/>
  <c r="F412" i="19"/>
  <c r="F416" i="19"/>
  <c r="F413" i="19"/>
  <c r="F417" i="19"/>
  <c r="F410" i="19"/>
  <c r="F414" i="19"/>
  <c r="F418" i="19"/>
  <c r="F422" i="19"/>
  <c r="F426" i="19"/>
  <c r="F419" i="19"/>
  <c r="F423" i="19"/>
  <c r="F420" i="19"/>
  <c r="F424" i="19"/>
  <c r="F421" i="19"/>
  <c r="F425" i="19"/>
  <c r="F427" i="19"/>
  <c r="F431" i="19"/>
  <c r="F435" i="19"/>
  <c r="F428" i="19"/>
  <c r="F432" i="19"/>
  <c r="F429" i="19"/>
  <c r="F433" i="19"/>
  <c r="F430" i="19"/>
  <c r="F434" i="19"/>
  <c r="F439" i="19"/>
  <c r="F443" i="19"/>
  <c r="F447" i="19"/>
  <c r="F451" i="19"/>
  <c r="F436" i="19"/>
  <c r="F440" i="19"/>
  <c r="F444" i="19"/>
  <c r="F448" i="19"/>
  <c r="F452" i="19"/>
  <c r="F437" i="19"/>
  <c r="F441" i="19"/>
  <c r="F445" i="19"/>
  <c r="F449" i="19"/>
  <c r="F453" i="19"/>
  <c r="F438" i="19"/>
  <c r="F442" i="19"/>
  <c r="F446" i="19"/>
  <c r="F450" i="19"/>
  <c r="F455" i="19"/>
  <c r="F459" i="19"/>
  <c r="F463" i="19"/>
  <c r="F467" i="19"/>
  <c r="F456" i="19"/>
  <c r="F460" i="19"/>
  <c r="F457" i="19"/>
  <c r="F461" i="19"/>
  <c r="F465" i="19"/>
  <c r="F469" i="19"/>
  <c r="F454" i="19"/>
  <c r="F466" i="19"/>
  <c r="F458" i="19"/>
  <c r="F468" i="19"/>
  <c r="F462" i="19"/>
  <c r="F464" i="19"/>
  <c r="P393" i="19"/>
  <c r="P394" i="19"/>
  <c r="P391" i="19"/>
  <c r="P395" i="19"/>
  <c r="P392" i="19"/>
  <c r="P396" i="19"/>
  <c r="P397" i="19"/>
  <c r="P398" i="19"/>
  <c r="P399" i="19"/>
  <c r="P400" i="19"/>
  <c r="P404" i="19"/>
  <c r="P401" i="19"/>
  <c r="P402" i="19"/>
  <c r="P403" i="19"/>
  <c r="P407" i="19"/>
  <c r="P408" i="19"/>
  <c r="P405" i="19"/>
  <c r="P406" i="19"/>
  <c r="P413" i="19"/>
  <c r="P417" i="19"/>
  <c r="P409" i="19"/>
  <c r="P410" i="19"/>
  <c r="P414" i="19"/>
  <c r="P411" i="19"/>
  <c r="P415" i="19"/>
  <c r="P412" i="19"/>
  <c r="P416" i="19"/>
  <c r="P420" i="19"/>
  <c r="P424" i="19"/>
  <c r="P421" i="19"/>
  <c r="P425" i="19"/>
  <c r="P418" i="19"/>
  <c r="P422" i="19"/>
  <c r="P426" i="19"/>
  <c r="P419" i="19"/>
  <c r="P423" i="19"/>
  <c r="P429" i="19"/>
  <c r="P433" i="19"/>
  <c r="P430" i="19"/>
  <c r="P434" i="19"/>
  <c r="P427" i="19"/>
  <c r="P431" i="19"/>
  <c r="P435" i="19"/>
  <c r="P428" i="19"/>
  <c r="P432" i="19"/>
  <c r="P437" i="19"/>
  <c r="P441" i="19"/>
  <c r="P445" i="19"/>
  <c r="P449" i="19"/>
  <c r="P453" i="19"/>
  <c r="P438" i="19"/>
  <c r="P442" i="19"/>
  <c r="P446" i="19"/>
  <c r="P450" i="19"/>
  <c r="P439" i="19"/>
  <c r="P443" i="19"/>
  <c r="P447" i="19"/>
  <c r="P451" i="19"/>
  <c r="P436" i="19"/>
  <c r="P440" i="19"/>
  <c r="P444" i="19"/>
  <c r="P448" i="19"/>
  <c r="P452" i="19"/>
  <c r="P457" i="19"/>
  <c r="P461" i="19"/>
  <c r="P465" i="19"/>
  <c r="P469" i="19"/>
  <c r="P454" i="19"/>
  <c r="P458" i="19"/>
  <c r="P455" i="19"/>
  <c r="P459" i="19"/>
  <c r="P463" i="19"/>
  <c r="P467" i="19"/>
  <c r="P456" i="19"/>
  <c r="P464" i="19"/>
  <c r="P466" i="19"/>
  <c r="P460" i="19"/>
  <c r="P468" i="19"/>
  <c r="P462" i="19"/>
  <c r="CC392" i="19"/>
  <c r="CC393" i="19"/>
  <c r="CC394" i="19"/>
  <c r="CC391" i="19"/>
  <c r="CC395" i="19"/>
  <c r="CC396" i="19"/>
  <c r="CC397" i="19"/>
  <c r="CC398" i="19"/>
  <c r="CC399" i="19"/>
  <c r="CC403" i="19"/>
  <c r="CC400" i="19"/>
  <c r="CC401" i="19"/>
  <c r="CC402" i="19"/>
  <c r="CC406" i="19"/>
  <c r="CC407" i="19"/>
  <c r="CC404" i="19"/>
  <c r="CC405" i="19"/>
  <c r="CC408" i="19"/>
  <c r="CC412" i="19"/>
  <c r="CC416" i="19"/>
  <c r="CC409" i="19"/>
  <c r="CC413" i="19"/>
  <c r="CC410" i="19"/>
  <c r="CC414" i="19"/>
  <c r="CC411" i="19"/>
  <c r="CC415" i="19"/>
  <c r="CC419" i="19"/>
  <c r="CC423" i="19"/>
  <c r="CC420" i="19"/>
  <c r="CC424" i="19"/>
  <c r="CC417" i="19"/>
  <c r="CC421" i="19"/>
  <c r="CC425" i="19"/>
  <c r="CC418" i="19"/>
  <c r="CC422" i="19"/>
  <c r="CC428" i="19"/>
  <c r="CC432" i="19"/>
  <c r="CC429" i="19"/>
  <c r="CC433" i="19"/>
  <c r="CC426" i="19"/>
  <c r="CC430" i="19"/>
  <c r="CC434" i="19"/>
  <c r="CC427" i="19"/>
  <c r="CC431" i="19"/>
  <c r="CC436" i="19"/>
  <c r="CC440" i="19"/>
  <c r="CC444" i="19"/>
  <c r="CC448" i="19"/>
  <c r="CC452" i="19"/>
  <c r="CC437" i="19"/>
  <c r="CC441" i="19"/>
  <c r="CC445" i="19"/>
  <c r="CC449" i="19"/>
  <c r="CC438" i="19"/>
  <c r="CC442" i="19"/>
  <c r="CC446" i="19"/>
  <c r="CC450" i="19"/>
  <c r="CC435" i="19"/>
  <c r="CC439" i="19"/>
  <c r="CC443" i="19"/>
  <c r="CC447" i="19"/>
  <c r="CC451" i="19"/>
  <c r="CC456" i="19"/>
  <c r="CC460" i="19"/>
  <c r="CC464" i="19"/>
  <c r="CC468" i="19"/>
  <c r="CC453" i="19"/>
  <c r="CC457" i="19"/>
  <c r="CC454" i="19"/>
  <c r="CC458" i="19"/>
  <c r="CC462" i="19"/>
  <c r="CC466" i="19"/>
  <c r="CC455" i="19"/>
  <c r="CC467" i="19"/>
  <c r="CC461" i="19"/>
  <c r="CC469" i="19"/>
  <c r="CC463" i="19"/>
  <c r="CC459" i="19"/>
  <c r="CC465" i="19"/>
  <c r="AE11" i="8"/>
  <c r="AF387" i="19"/>
  <c r="AC11" i="8"/>
  <c r="AD387" i="19"/>
  <c r="AM394" i="19"/>
  <c r="AM391" i="19"/>
  <c r="AM392" i="19"/>
  <c r="AM393" i="19"/>
  <c r="AM397" i="19"/>
  <c r="AM398" i="19"/>
  <c r="AM395" i="19"/>
  <c r="AM399" i="19"/>
  <c r="AM396" i="19"/>
  <c r="AM401" i="19"/>
  <c r="AM402" i="19"/>
  <c r="AM403" i="19"/>
  <c r="AM400" i="19"/>
  <c r="AM404" i="19"/>
  <c r="AM408" i="19"/>
  <c r="AM405" i="19"/>
  <c r="AM406" i="19"/>
  <c r="AM407" i="19"/>
  <c r="AM410" i="19"/>
  <c r="AM414" i="19"/>
  <c r="AM411" i="19"/>
  <c r="AM415" i="19"/>
  <c r="AM412" i="19"/>
  <c r="AM416" i="19"/>
  <c r="AM409" i="19"/>
  <c r="AM413" i="19"/>
  <c r="AM417" i="19"/>
  <c r="AM421" i="19"/>
  <c r="AM425" i="19"/>
  <c r="AM418" i="19"/>
  <c r="AM422" i="19"/>
  <c r="AM426" i="19"/>
  <c r="AM419" i="19"/>
  <c r="AM423" i="19"/>
  <c r="AM420" i="19"/>
  <c r="AM424" i="19"/>
  <c r="AM430" i="19"/>
  <c r="AM434" i="19"/>
  <c r="AM427" i="19"/>
  <c r="AM431" i="19"/>
  <c r="AM435" i="19"/>
  <c r="AM428" i="19"/>
  <c r="AM432" i="19"/>
  <c r="AM429" i="19"/>
  <c r="AM433" i="19"/>
  <c r="AM438" i="19"/>
  <c r="AM442" i="19"/>
  <c r="AM446" i="19"/>
  <c r="AM450" i="19"/>
  <c r="AM439" i="19"/>
  <c r="AM443" i="19"/>
  <c r="AM447" i="19"/>
  <c r="AM451" i="19"/>
  <c r="AM436" i="19"/>
  <c r="AM440" i="19"/>
  <c r="AM444" i="19"/>
  <c r="AM448" i="19"/>
  <c r="AM452" i="19"/>
  <c r="AM437" i="19"/>
  <c r="AM441" i="19"/>
  <c r="AM445" i="19"/>
  <c r="AM449" i="19"/>
  <c r="AM454" i="19"/>
  <c r="AM458" i="19"/>
  <c r="AM462" i="19"/>
  <c r="AM466" i="19"/>
  <c r="AM455" i="19"/>
  <c r="AM459" i="19"/>
  <c r="AM456" i="19"/>
  <c r="AM460" i="19"/>
  <c r="AM464" i="19"/>
  <c r="AM468" i="19"/>
  <c r="AM453" i="19"/>
  <c r="AM461" i="19"/>
  <c r="AM469" i="19"/>
  <c r="AM463" i="19"/>
  <c r="AM457" i="19"/>
  <c r="AM465" i="19"/>
  <c r="AM467" i="19"/>
  <c r="BR391" i="19"/>
  <c r="BR392" i="19"/>
  <c r="BR393" i="19"/>
  <c r="BR394" i="19"/>
  <c r="BR398" i="19"/>
  <c r="BR395" i="19"/>
  <c r="BR396" i="19"/>
  <c r="BR397" i="19"/>
  <c r="BR402" i="19"/>
  <c r="BR403" i="19"/>
  <c r="BR400" i="19"/>
  <c r="BR399" i="19"/>
  <c r="BR401" i="19"/>
  <c r="BR405" i="19"/>
  <c r="BR406" i="19"/>
  <c r="BR407" i="19"/>
  <c r="BR404" i="19"/>
  <c r="BR408" i="19"/>
  <c r="BR411" i="19"/>
  <c r="BR415" i="19"/>
  <c r="BR412" i="19"/>
  <c r="BR416" i="19"/>
  <c r="BR409" i="19"/>
  <c r="BR413" i="19"/>
  <c r="BR417" i="19"/>
  <c r="BR410" i="19"/>
  <c r="BR414" i="19"/>
  <c r="BR418" i="19"/>
  <c r="BR422" i="19"/>
  <c r="BR419" i="19"/>
  <c r="BR423" i="19"/>
  <c r="BR420" i="19"/>
  <c r="BR424" i="19"/>
  <c r="BR421" i="19"/>
  <c r="BR425" i="19"/>
  <c r="BR427" i="19"/>
  <c r="BR431" i="19"/>
  <c r="BR428" i="19"/>
  <c r="BR432" i="19"/>
  <c r="BR429" i="19"/>
  <c r="BR433" i="19"/>
  <c r="BR426" i="19"/>
  <c r="BR430" i="19"/>
  <c r="BR434" i="19"/>
  <c r="BR435" i="19"/>
  <c r="BR439" i="19"/>
  <c r="BR443" i="19"/>
  <c r="BR447" i="19"/>
  <c r="BR451" i="19"/>
  <c r="BR436" i="19"/>
  <c r="BR440" i="19"/>
  <c r="BR444" i="19"/>
  <c r="BR448" i="19"/>
  <c r="BR452" i="19"/>
  <c r="BR437" i="19"/>
  <c r="BR441" i="19"/>
  <c r="BR445" i="19"/>
  <c r="BR449" i="19"/>
  <c r="BR438" i="19"/>
  <c r="BR442" i="19"/>
  <c r="BR446" i="19"/>
  <c r="BR450" i="19"/>
  <c r="BR455" i="19"/>
  <c r="BR459" i="19"/>
  <c r="BR463" i="19"/>
  <c r="BR467" i="19"/>
  <c r="BR456" i="19"/>
  <c r="BR460" i="19"/>
  <c r="BR453" i="19"/>
  <c r="BR457" i="19"/>
  <c r="BR461" i="19"/>
  <c r="BR465" i="19"/>
  <c r="BR469" i="19"/>
  <c r="BR454" i="19"/>
  <c r="BR466" i="19"/>
  <c r="BR458" i="19"/>
  <c r="BR468" i="19"/>
  <c r="BR462" i="19"/>
  <c r="BR464" i="19"/>
  <c r="BE392" i="19"/>
  <c r="BE393" i="19"/>
  <c r="BE394" i="19"/>
  <c r="BE391" i="19"/>
  <c r="BE395" i="19"/>
  <c r="BE399" i="19"/>
  <c r="BE396" i="19"/>
  <c r="BE397" i="19"/>
  <c r="BE398" i="19"/>
  <c r="BE403" i="19"/>
  <c r="BE400" i="19"/>
  <c r="BE401" i="19"/>
  <c r="BE402" i="19"/>
  <c r="BE406" i="19"/>
  <c r="BE407" i="19"/>
  <c r="BE404" i="19"/>
  <c r="BE408" i="19"/>
  <c r="BE405" i="19"/>
  <c r="BE412" i="19"/>
  <c r="BE416" i="19"/>
  <c r="BE409" i="19"/>
  <c r="BE413" i="19"/>
  <c r="BE417" i="19"/>
  <c r="BE410" i="19"/>
  <c r="BE414" i="19"/>
  <c r="BE411" i="19"/>
  <c r="BE415" i="19"/>
  <c r="BE419" i="19"/>
  <c r="BE423" i="19"/>
  <c r="BE420" i="19"/>
  <c r="BE424" i="19"/>
  <c r="BE421" i="19"/>
  <c r="BE425" i="19"/>
  <c r="BE418" i="19"/>
  <c r="BE422" i="19"/>
  <c r="BE426" i="19"/>
  <c r="BE428" i="19"/>
  <c r="BE432" i="19"/>
  <c r="BE429" i="19"/>
  <c r="BE433" i="19"/>
  <c r="BE430" i="19"/>
  <c r="BE434" i="19"/>
  <c r="BE427" i="19"/>
  <c r="BE431" i="19"/>
  <c r="BE436" i="19"/>
  <c r="BE440" i="19"/>
  <c r="BE444" i="19"/>
  <c r="BE448" i="19"/>
  <c r="BE452" i="19"/>
  <c r="BE435" i="19"/>
  <c r="BE437" i="19"/>
  <c r="BE441" i="19"/>
  <c r="BE445" i="19"/>
  <c r="BE449" i="19"/>
  <c r="BE438" i="19"/>
  <c r="BE442" i="19"/>
  <c r="BE446" i="19"/>
  <c r="BE450" i="19"/>
  <c r="BE439" i="19"/>
  <c r="BE443" i="19"/>
  <c r="BE447" i="19"/>
  <c r="BE451" i="19"/>
  <c r="BE456" i="19"/>
  <c r="BE460" i="19"/>
  <c r="BE464" i="19"/>
  <c r="BE468" i="19"/>
  <c r="BE453" i="19"/>
  <c r="BE457" i="19"/>
  <c r="BE454" i="19"/>
  <c r="BE458" i="19"/>
  <c r="BE462" i="19"/>
  <c r="BE466" i="19"/>
  <c r="BE455" i="19"/>
  <c r="BE467" i="19"/>
  <c r="BE459" i="19"/>
  <c r="BE461" i="19"/>
  <c r="BE469" i="19"/>
  <c r="BE463" i="19"/>
  <c r="BE465" i="19"/>
  <c r="O394" i="19"/>
  <c r="O391" i="19"/>
  <c r="O395" i="19"/>
  <c r="O392" i="19"/>
  <c r="O393" i="19"/>
  <c r="O397" i="19"/>
  <c r="O398" i="19"/>
  <c r="O399" i="19"/>
  <c r="O396" i="19"/>
  <c r="O401" i="19"/>
  <c r="O402" i="19"/>
  <c r="O403" i="19"/>
  <c r="O400" i="19"/>
  <c r="O404" i="19"/>
  <c r="O408" i="19"/>
  <c r="O405" i="19"/>
  <c r="O409" i="19"/>
  <c r="O406" i="19"/>
  <c r="O407" i="19"/>
  <c r="O410" i="19"/>
  <c r="O414" i="19"/>
  <c r="O411" i="19"/>
  <c r="O415" i="19"/>
  <c r="O412" i="19"/>
  <c r="O416" i="19"/>
  <c r="O413" i="19"/>
  <c r="O417" i="19"/>
  <c r="O421" i="19"/>
  <c r="O425" i="19"/>
  <c r="O418" i="19"/>
  <c r="O422" i="19"/>
  <c r="O426" i="19"/>
  <c r="O419" i="19"/>
  <c r="O423" i="19"/>
  <c r="O420" i="19"/>
  <c r="O424" i="19"/>
  <c r="O430" i="19"/>
  <c r="O434" i="19"/>
  <c r="O427" i="19"/>
  <c r="O431" i="19"/>
  <c r="O435" i="19"/>
  <c r="O428" i="19"/>
  <c r="O432" i="19"/>
  <c r="O429" i="19"/>
  <c r="O433" i="19"/>
  <c r="O438" i="19"/>
  <c r="O442" i="19"/>
  <c r="O446" i="19"/>
  <c r="O450" i="19"/>
  <c r="O439" i="19"/>
  <c r="O443" i="19"/>
  <c r="O447" i="19"/>
  <c r="O451" i="19"/>
  <c r="O436" i="19"/>
  <c r="O440" i="19"/>
  <c r="O444" i="19"/>
  <c r="O448" i="19"/>
  <c r="O452" i="19"/>
  <c r="O437" i="19"/>
  <c r="O441" i="19"/>
  <c r="O445" i="19"/>
  <c r="O449" i="19"/>
  <c r="O453" i="19"/>
  <c r="O454" i="19"/>
  <c r="O458" i="19"/>
  <c r="O462" i="19"/>
  <c r="O466" i="19"/>
  <c r="O455" i="19"/>
  <c r="O459" i="19"/>
  <c r="O456" i="19"/>
  <c r="O460" i="19"/>
  <c r="O464" i="19"/>
  <c r="O468" i="19"/>
  <c r="O457" i="19"/>
  <c r="O461" i="19"/>
  <c r="O469" i="19"/>
  <c r="O463" i="19"/>
  <c r="O465" i="19"/>
  <c r="O467" i="19"/>
  <c r="BD393" i="19"/>
  <c r="BD394" i="19"/>
  <c r="BD391" i="19"/>
  <c r="BD392" i="19"/>
  <c r="BD396" i="19"/>
  <c r="BD397" i="19"/>
  <c r="BD398" i="19"/>
  <c r="BD395" i="19"/>
  <c r="BD399" i="19"/>
  <c r="BD400" i="19"/>
  <c r="BD401" i="19"/>
  <c r="BD402" i="19"/>
  <c r="BD403" i="19"/>
  <c r="BD407" i="19"/>
  <c r="BD404" i="19"/>
  <c r="BD408" i="19"/>
  <c r="BD405" i="19"/>
  <c r="BD406" i="19"/>
  <c r="BD409" i="19"/>
  <c r="BD413" i="19"/>
  <c r="BD417" i="19"/>
  <c r="BD410" i="19"/>
  <c r="BD414" i="19"/>
  <c r="BD411" i="19"/>
  <c r="BD415" i="19"/>
  <c r="BD412" i="19"/>
  <c r="BD416" i="19"/>
  <c r="BD420" i="19"/>
  <c r="BD424" i="19"/>
  <c r="BD421" i="19"/>
  <c r="BD425" i="19"/>
  <c r="BD418" i="19"/>
  <c r="BD422" i="19"/>
  <c r="BD426" i="19"/>
  <c r="BD419" i="19"/>
  <c r="BD423" i="19"/>
  <c r="BD429" i="19"/>
  <c r="BD433" i="19"/>
  <c r="BD430" i="19"/>
  <c r="BD434" i="19"/>
  <c r="BD427" i="19"/>
  <c r="BD431" i="19"/>
  <c r="BD435" i="19"/>
  <c r="BD428" i="19"/>
  <c r="BD432" i="19"/>
  <c r="BD437" i="19"/>
  <c r="BD441" i="19"/>
  <c r="BD445" i="19"/>
  <c r="BD449" i="19"/>
  <c r="BD438" i="19"/>
  <c r="BD442" i="19"/>
  <c r="BD446" i="19"/>
  <c r="BD450" i="19"/>
  <c r="BD439" i="19"/>
  <c r="BD443" i="19"/>
  <c r="BD447" i="19"/>
  <c r="BD451" i="19"/>
  <c r="BD436" i="19"/>
  <c r="BD440" i="19"/>
  <c r="BD444" i="19"/>
  <c r="BD448" i="19"/>
  <c r="BD452" i="19"/>
  <c r="BD453" i="19"/>
  <c r="BD457" i="19"/>
  <c r="BD461" i="19"/>
  <c r="BD465" i="19"/>
  <c r="BD469" i="19"/>
  <c r="BD454" i="19"/>
  <c r="BD458" i="19"/>
  <c r="BD455" i="19"/>
  <c r="BD459" i="19"/>
  <c r="BD463" i="19"/>
  <c r="BD467" i="19"/>
  <c r="BD460" i="19"/>
  <c r="BD464" i="19"/>
  <c r="BD466" i="19"/>
  <c r="BD468" i="19"/>
  <c r="BD456" i="19"/>
  <c r="BD462" i="19"/>
  <c r="U392" i="19"/>
  <c r="U393" i="19"/>
  <c r="U394" i="19"/>
  <c r="U391" i="19"/>
  <c r="U395" i="19"/>
  <c r="U399" i="19"/>
  <c r="U396" i="19"/>
  <c r="U397" i="19"/>
  <c r="U398" i="19"/>
  <c r="U403" i="19"/>
  <c r="U400" i="19"/>
  <c r="U404" i="19"/>
  <c r="U401" i="19"/>
  <c r="U402" i="19"/>
  <c r="U406" i="19"/>
  <c r="U407" i="19"/>
  <c r="U408" i="19"/>
  <c r="U405" i="19"/>
  <c r="U409" i="19"/>
  <c r="U412" i="19"/>
  <c r="U416" i="19"/>
  <c r="U413" i="19"/>
  <c r="U417" i="19"/>
  <c r="U410" i="19"/>
  <c r="U414" i="19"/>
  <c r="U411" i="19"/>
  <c r="U415" i="19"/>
  <c r="U419" i="19"/>
  <c r="U423" i="19"/>
  <c r="U420" i="19"/>
  <c r="U424" i="19"/>
  <c r="U421" i="19"/>
  <c r="U425" i="19"/>
  <c r="U418" i="19"/>
  <c r="U422" i="19"/>
  <c r="U426" i="19"/>
  <c r="U428" i="19"/>
  <c r="U432" i="19"/>
  <c r="U429" i="19"/>
  <c r="U433" i="19"/>
  <c r="U430" i="19"/>
  <c r="U434" i="19"/>
  <c r="U427" i="19"/>
  <c r="U431" i="19"/>
  <c r="U435" i="19"/>
  <c r="U436" i="19"/>
  <c r="U440" i="19"/>
  <c r="U444" i="19"/>
  <c r="U448" i="19"/>
  <c r="U452" i="19"/>
  <c r="U437" i="19"/>
  <c r="U441" i="19"/>
  <c r="U445" i="19"/>
  <c r="U449" i="19"/>
  <c r="U453" i="19"/>
  <c r="U438" i="19"/>
  <c r="U442" i="19"/>
  <c r="U446" i="19"/>
  <c r="U450" i="19"/>
  <c r="U439" i="19"/>
  <c r="U443" i="19"/>
  <c r="U447" i="19"/>
  <c r="U451" i="19"/>
  <c r="U456" i="19"/>
  <c r="U460" i="19"/>
  <c r="U464" i="19"/>
  <c r="U468" i="19"/>
  <c r="U457" i="19"/>
  <c r="U454" i="19"/>
  <c r="U458" i="19"/>
  <c r="U462" i="19"/>
  <c r="U466" i="19"/>
  <c r="U455" i="19"/>
  <c r="U459" i="19"/>
  <c r="U463" i="19"/>
  <c r="U465" i="19"/>
  <c r="U467" i="19"/>
  <c r="U461" i="19"/>
  <c r="U469" i="19"/>
  <c r="BG394" i="19"/>
  <c r="BG391" i="19"/>
  <c r="BG392" i="19"/>
  <c r="BG393" i="19"/>
  <c r="BG397" i="19"/>
  <c r="BG398" i="19"/>
  <c r="BG395" i="19"/>
  <c r="BG396" i="19"/>
  <c r="BG401" i="19"/>
  <c r="BG399" i="19"/>
  <c r="BG402" i="19"/>
  <c r="BG403" i="19"/>
  <c r="BG400" i="19"/>
  <c r="BG404" i="19"/>
  <c r="BG408" i="19"/>
  <c r="BG405" i="19"/>
  <c r="BG406" i="19"/>
  <c r="BG407" i="19"/>
  <c r="BG410" i="19"/>
  <c r="BG414" i="19"/>
  <c r="BG411" i="19"/>
  <c r="BG415" i="19"/>
  <c r="BG412" i="19"/>
  <c r="BG416" i="19"/>
  <c r="BG409" i="19"/>
  <c r="BG413" i="19"/>
  <c r="BG417" i="19"/>
  <c r="BG421" i="19"/>
  <c r="BG425" i="19"/>
  <c r="BG418" i="19"/>
  <c r="BG422" i="19"/>
  <c r="BG426" i="19"/>
  <c r="BG419" i="19"/>
  <c r="BG423" i="19"/>
  <c r="BG420" i="19"/>
  <c r="BG424" i="19"/>
  <c r="BG430" i="19"/>
  <c r="BG434" i="19"/>
  <c r="BG427" i="19"/>
  <c r="BG431" i="19"/>
  <c r="BG428" i="19"/>
  <c r="BG432" i="19"/>
  <c r="BG429" i="19"/>
  <c r="BG433" i="19"/>
  <c r="BG438" i="19"/>
  <c r="BG442" i="19"/>
  <c r="BG446" i="19"/>
  <c r="BG450" i="19"/>
  <c r="BG439" i="19"/>
  <c r="BG443" i="19"/>
  <c r="BG447" i="19"/>
  <c r="BG451" i="19"/>
  <c r="BG435" i="19"/>
  <c r="BG436" i="19"/>
  <c r="BG440" i="19"/>
  <c r="BG444" i="19"/>
  <c r="BG448" i="19"/>
  <c r="BG452" i="19"/>
  <c r="BG437" i="19"/>
  <c r="BG441" i="19"/>
  <c r="BG445" i="19"/>
  <c r="BG449" i="19"/>
  <c r="BG454" i="19"/>
  <c r="BG458" i="19"/>
  <c r="BG462" i="19"/>
  <c r="BG466" i="19"/>
  <c r="BG455" i="19"/>
  <c r="BG459" i="19"/>
  <c r="BG456" i="19"/>
  <c r="BG460" i="19"/>
  <c r="BG464" i="19"/>
  <c r="BG468" i="19"/>
  <c r="BG453" i="19"/>
  <c r="BG465" i="19"/>
  <c r="BG467" i="19"/>
  <c r="BG461" i="19"/>
  <c r="BG469" i="19"/>
  <c r="BG457" i="19"/>
  <c r="BG463" i="19"/>
  <c r="AA394" i="19"/>
  <c r="AA391" i="19"/>
  <c r="AA395" i="19"/>
  <c r="AA392" i="19"/>
  <c r="AA393" i="19"/>
  <c r="AA397" i="19"/>
  <c r="AA398" i="19"/>
  <c r="AA399" i="19"/>
  <c r="AA396" i="19"/>
  <c r="AA401" i="19"/>
  <c r="AA402" i="19"/>
  <c r="AA403" i="19"/>
  <c r="AA400" i="19"/>
  <c r="AA408" i="19"/>
  <c r="AA405" i="19"/>
  <c r="AA404" i="19"/>
  <c r="AA406" i="19"/>
  <c r="AA407" i="19"/>
  <c r="AA410" i="19"/>
  <c r="AA414" i="19"/>
  <c r="AA411" i="19"/>
  <c r="AA415" i="19"/>
  <c r="AA412" i="19"/>
  <c r="AA416" i="19"/>
  <c r="AA409" i="19"/>
  <c r="AA413" i="19"/>
  <c r="AA417" i="19"/>
  <c r="AA421" i="19"/>
  <c r="AA425" i="19"/>
  <c r="AA418" i="19"/>
  <c r="AA422" i="19"/>
  <c r="AA426" i="19"/>
  <c r="AA419" i="19"/>
  <c r="AA423" i="19"/>
  <c r="AA420" i="19"/>
  <c r="AA424" i="19"/>
  <c r="AA430" i="19"/>
  <c r="AA434" i="19"/>
  <c r="AA427" i="19"/>
  <c r="AA431" i="19"/>
  <c r="AA435" i="19"/>
  <c r="AA428" i="19"/>
  <c r="AA432" i="19"/>
  <c r="AA429" i="19"/>
  <c r="AA433" i="19"/>
  <c r="AA438" i="19"/>
  <c r="AA442" i="19"/>
  <c r="AA446" i="19"/>
  <c r="AA450" i="19"/>
  <c r="AA439" i="19"/>
  <c r="AA443" i="19"/>
  <c r="AA447" i="19"/>
  <c r="AA451" i="19"/>
  <c r="AA436" i="19"/>
  <c r="AA440" i="19"/>
  <c r="AA444" i="19"/>
  <c r="AA448" i="19"/>
  <c r="AA452" i="19"/>
  <c r="AA437" i="19"/>
  <c r="AA441" i="19"/>
  <c r="AA445" i="19"/>
  <c r="AA449" i="19"/>
  <c r="AA453" i="19"/>
  <c r="AA454" i="19"/>
  <c r="AA458" i="19"/>
  <c r="AA462" i="19"/>
  <c r="AA466" i="19"/>
  <c r="AA455" i="19"/>
  <c r="AA459" i="19"/>
  <c r="AA456" i="19"/>
  <c r="AA460" i="19"/>
  <c r="AA464" i="19"/>
  <c r="AA468" i="19"/>
  <c r="AA465" i="19"/>
  <c r="AA467" i="19"/>
  <c r="AA461" i="19"/>
  <c r="AA469" i="19"/>
  <c r="AA457" i="19"/>
  <c r="AA463" i="19"/>
  <c r="AB393" i="19"/>
  <c r="AB394" i="19"/>
  <c r="AB391" i="19"/>
  <c r="AB395" i="19"/>
  <c r="AB392" i="19"/>
  <c r="AB396" i="19"/>
  <c r="AB397" i="19"/>
  <c r="AB398" i="19"/>
  <c r="AB399" i="19"/>
  <c r="AB400" i="19"/>
  <c r="AB404" i="19"/>
  <c r="AB401" i="19"/>
  <c r="AB402" i="19"/>
  <c r="AB403" i="19"/>
  <c r="AB407" i="19"/>
  <c r="AB408" i="19"/>
  <c r="AB405" i="19"/>
  <c r="AB406" i="19"/>
  <c r="AB409" i="19"/>
  <c r="AB413" i="19"/>
  <c r="AB417" i="19"/>
  <c r="AB410" i="19"/>
  <c r="AB414" i="19"/>
  <c r="AB411" i="19"/>
  <c r="AB415" i="19"/>
  <c r="AB412" i="19"/>
  <c r="AB416" i="19"/>
  <c r="AB420" i="19"/>
  <c r="AB424" i="19"/>
  <c r="AB421" i="19"/>
  <c r="AB425" i="19"/>
  <c r="AB418" i="19"/>
  <c r="AB422" i="19"/>
  <c r="AB426" i="19"/>
  <c r="AB419" i="19"/>
  <c r="AB423" i="19"/>
  <c r="AB429" i="19"/>
  <c r="AB433" i="19"/>
  <c r="AB430" i="19"/>
  <c r="AB434" i="19"/>
  <c r="AB427" i="19"/>
  <c r="AB431" i="19"/>
  <c r="AB435" i="19"/>
  <c r="AB428" i="19"/>
  <c r="AB432" i="19"/>
  <c r="AB437" i="19"/>
  <c r="AB441" i="19"/>
  <c r="AB445" i="19"/>
  <c r="AB449" i="19"/>
  <c r="AB453" i="19"/>
  <c r="AB438" i="19"/>
  <c r="AB442" i="19"/>
  <c r="AB446" i="19"/>
  <c r="AB450" i="19"/>
  <c r="AB439" i="19"/>
  <c r="AB443" i="19"/>
  <c r="AB447" i="19"/>
  <c r="AB451" i="19"/>
  <c r="AB436" i="19"/>
  <c r="AB440" i="19"/>
  <c r="AB444" i="19"/>
  <c r="AB448" i="19"/>
  <c r="AB452" i="19"/>
  <c r="AB457" i="19"/>
  <c r="AB461" i="19"/>
  <c r="AB465" i="19"/>
  <c r="AB469" i="19"/>
  <c r="AB454" i="19"/>
  <c r="AB458" i="19"/>
  <c r="AB455" i="19"/>
  <c r="AB459" i="19"/>
  <c r="AB463" i="19"/>
  <c r="AB467" i="19"/>
  <c r="AB456" i="19"/>
  <c r="AB468" i="19"/>
  <c r="AB460" i="19"/>
  <c r="AB462" i="19"/>
  <c r="AB464" i="19"/>
  <c r="AB466" i="19"/>
  <c r="CB393" i="19"/>
  <c r="CB394" i="19"/>
  <c r="CB391" i="19"/>
  <c r="CB392" i="19"/>
  <c r="CB396" i="19"/>
  <c r="CB397" i="19"/>
  <c r="CB398" i="19"/>
  <c r="CB395" i="19"/>
  <c r="CB400" i="19"/>
  <c r="CB401" i="19"/>
  <c r="CB402" i="19"/>
  <c r="CB399" i="19"/>
  <c r="CB403" i="19"/>
  <c r="CB407" i="19"/>
  <c r="CB404" i="19"/>
  <c r="CB408" i="19"/>
  <c r="CB405" i="19"/>
  <c r="CB406" i="19"/>
  <c r="CB409" i="19"/>
  <c r="CB413" i="19"/>
  <c r="CB410" i="19"/>
  <c r="CB414" i="19"/>
  <c r="CB411" i="19"/>
  <c r="CB415" i="19"/>
  <c r="CB412" i="19"/>
  <c r="CB416" i="19"/>
  <c r="CB420" i="19"/>
  <c r="CB424" i="19"/>
  <c r="CB417" i="19"/>
  <c r="CB421" i="19"/>
  <c r="CB425" i="19"/>
  <c r="CB418" i="19"/>
  <c r="CB422" i="19"/>
  <c r="CB419" i="19"/>
  <c r="CB423" i="19"/>
  <c r="CB429" i="19"/>
  <c r="CB433" i="19"/>
  <c r="CB426" i="19"/>
  <c r="CB430" i="19"/>
  <c r="CB434" i="19"/>
  <c r="CB427" i="19"/>
  <c r="CB431" i="19"/>
  <c r="CB428" i="19"/>
  <c r="CB432" i="19"/>
  <c r="CB437" i="19"/>
  <c r="CB441" i="19"/>
  <c r="CB445" i="19"/>
  <c r="CB449" i="19"/>
  <c r="CB438" i="19"/>
  <c r="CB442" i="19"/>
  <c r="CB446" i="19"/>
  <c r="CB450" i="19"/>
  <c r="CB435" i="19"/>
  <c r="CB439" i="19"/>
  <c r="CB443" i="19"/>
  <c r="CB447" i="19"/>
  <c r="CB451" i="19"/>
  <c r="CB436" i="19"/>
  <c r="CB440" i="19"/>
  <c r="CB444" i="19"/>
  <c r="CB448" i="19"/>
  <c r="CB452" i="19"/>
  <c r="CB453" i="19"/>
  <c r="CB457" i="19"/>
  <c r="CB461" i="19"/>
  <c r="CB465" i="19"/>
  <c r="CB469" i="19"/>
  <c r="CB454" i="19"/>
  <c r="CB458" i="19"/>
  <c r="CB455" i="19"/>
  <c r="CB459" i="19"/>
  <c r="CB463" i="19"/>
  <c r="CB467" i="19"/>
  <c r="CB464" i="19"/>
  <c r="CB456" i="19"/>
  <c r="CB466" i="19"/>
  <c r="CB460" i="19"/>
  <c r="CB468" i="19"/>
  <c r="CB462" i="19"/>
  <c r="BO394" i="19"/>
  <c r="BO391" i="19"/>
  <c r="BO392" i="19"/>
  <c r="BO393" i="19"/>
  <c r="BO397" i="19"/>
  <c r="BO398" i="19"/>
  <c r="BO395" i="19"/>
  <c r="BO396" i="19"/>
  <c r="BO401" i="19"/>
  <c r="BO399" i="19"/>
  <c r="BO402" i="19"/>
  <c r="BO403" i="19"/>
  <c r="BO400" i="19"/>
  <c r="BO404" i="19"/>
  <c r="BO408" i="19"/>
  <c r="BO405" i="19"/>
  <c r="BO406" i="19"/>
  <c r="BO407" i="19"/>
  <c r="BO410" i="19"/>
  <c r="BO414" i="19"/>
  <c r="BO411" i="19"/>
  <c r="BO415" i="19"/>
  <c r="BO412" i="19"/>
  <c r="BO416" i="19"/>
  <c r="BO409" i="19"/>
  <c r="BO413" i="19"/>
  <c r="BO417" i="19"/>
  <c r="BO421" i="19"/>
  <c r="BO425" i="19"/>
  <c r="BO418" i="19"/>
  <c r="BO422" i="19"/>
  <c r="BO419" i="19"/>
  <c r="BO423" i="19"/>
  <c r="BO420" i="19"/>
  <c r="BO424" i="19"/>
  <c r="BO426" i="19"/>
  <c r="BO430" i="19"/>
  <c r="BO434" i="19"/>
  <c r="BO427" i="19"/>
  <c r="BO431" i="19"/>
  <c r="BO428" i="19"/>
  <c r="BO432" i="19"/>
  <c r="BO429" i="19"/>
  <c r="BO433" i="19"/>
  <c r="BO438" i="19"/>
  <c r="BO442" i="19"/>
  <c r="BO446" i="19"/>
  <c r="BO450" i="19"/>
  <c r="BO435" i="19"/>
  <c r="BO439" i="19"/>
  <c r="BO443" i="19"/>
  <c r="BO447" i="19"/>
  <c r="BO451" i="19"/>
  <c r="BO436" i="19"/>
  <c r="BO440" i="19"/>
  <c r="BO444" i="19"/>
  <c r="BO448" i="19"/>
  <c r="BO452" i="19"/>
  <c r="BO437" i="19"/>
  <c r="BO441" i="19"/>
  <c r="BO445" i="19"/>
  <c r="BO449" i="19"/>
  <c r="BO454" i="19"/>
  <c r="BO458" i="19"/>
  <c r="BO462" i="19"/>
  <c r="BO466" i="19"/>
  <c r="BO455" i="19"/>
  <c r="BO459" i="19"/>
  <c r="BO456" i="19"/>
  <c r="BO460" i="19"/>
  <c r="BO464" i="19"/>
  <c r="BO468" i="19"/>
  <c r="BO453" i="19"/>
  <c r="BO465" i="19"/>
  <c r="BO457" i="19"/>
  <c r="BO467" i="19"/>
  <c r="BO461" i="19"/>
  <c r="BO469" i="19"/>
  <c r="BO463" i="19"/>
  <c r="BP393" i="19"/>
  <c r="BP394" i="19"/>
  <c r="BP391" i="19"/>
  <c r="BP392" i="19"/>
  <c r="BP396" i="19"/>
  <c r="BP397" i="19"/>
  <c r="BP398" i="19"/>
  <c r="BP395" i="19"/>
  <c r="BP400" i="19"/>
  <c r="BP401" i="19"/>
  <c r="BP399" i="19"/>
  <c r="BP402" i="19"/>
  <c r="BP403" i="19"/>
  <c r="BP407" i="19"/>
  <c r="BP404" i="19"/>
  <c r="BP408" i="19"/>
  <c r="BP405" i="19"/>
  <c r="BP406" i="19"/>
  <c r="BP409" i="19"/>
  <c r="BP413" i="19"/>
  <c r="BP417" i="19"/>
  <c r="BP410" i="19"/>
  <c r="BP414" i="19"/>
  <c r="BP411" i="19"/>
  <c r="BP415" i="19"/>
  <c r="BP412" i="19"/>
  <c r="BP416" i="19"/>
  <c r="BP420" i="19"/>
  <c r="BP424" i="19"/>
  <c r="BP421" i="19"/>
  <c r="BP425" i="19"/>
  <c r="BP418" i="19"/>
  <c r="BP422" i="19"/>
  <c r="BP419" i="19"/>
  <c r="BP423" i="19"/>
  <c r="BP429" i="19"/>
  <c r="BP433" i="19"/>
  <c r="BP426" i="19"/>
  <c r="BP430" i="19"/>
  <c r="BP434" i="19"/>
  <c r="BP427" i="19"/>
  <c r="BP431" i="19"/>
  <c r="BP428" i="19"/>
  <c r="BP432" i="19"/>
  <c r="BP437" i="19"/>
  <c r="BP441" i="19"/>
  <c r="BP445" i="19"/>
  <c r="BP449" i="19"/>
  <c r="BP438" i="19"/>
  <c r="BP442" i="19"/>
  <c r="BP446" i="19"/>
  <c r="BP450" i="19"/>
  <c r="BP435" i="19"/>
  <c r="BP439" i="19"/>
  <c r="BP443" i="19"/>
  <c r="BP447" i="19"/>
  <c r="BP451" i="19"/>
  <c r="BP436" i="19"/>
  <c r="BP440" i="19"/>
  <c r="BP444" i="19"/>
  <c r="BP448" i="19"/>
  <c r="BP452" i="19"/>
  <c r="BP453" i="19"/>
  <c r="BP457" i="19"/>
  <c r="BP461" i="19"/>
  <c r="BP465" i="19"/>
  <c r="BP469" i="19"/>
  <c r="BP454" i="19"/>
  <c r="BP458" i="19"/>
  <c r="BP455" i="19"/>
  <c r="BP459" i="19"/>
  <c r="BP463" i="19"/>
  <c r="BP467" i="19"/>
  <c r="BP468" i="19"/>
  <c r="BP462" i="19"/>
  <c r="BP456" i="19"/>
  <c r="BP464" i="19"/>
  <c r="BP460" i="19"/>
  <c r="BP466" i="19"/>
  <c r="L393" i="19"/>
  <c r="L394" i="19"/>
  <c r="L391" i="19"/>
  <c r="L395" i="19"/>
  <c r="L392" i="19"/>
  <c r="L396" i="19"/>
  <c r="L397" i="19"/>
  <c r="L398" i="19"/>
  <c r="L399" i="19"/>
  <c r="L400" i="19"/>
  <c r="L404" i="19"/>
  <c r="L401" i="19"/>
  <c r="L402" i="19"/>
  <c r="L403" i="19"/>
  <c r="L407" i="19"/>
  <c r="L408" i="19"/>
  <c r="L405" i="19"/>
  <c r="L406" i="19"/>
  <c r="L413" i="19"/>
  <c r="L417" i="19"/>
  <c r="L410" i="19"/>
  <c r="L414" i="19"/>
  <c r="L411" i="19"/>
  <c r="L415" i="19"/>
  <c r="L409" i="19"/>
  <c r="L412" i="19"/>
  <c r="L416" i="19"/>
  <c r="L420" i="19"/>
  <c r="L424" i="19"/>
  <c r="L421" i="19"/>
  <c r="L425" i="19"/>
  <c r="L418" i="19"/>
  <c r="L422" i="19"/>
  <c r="L426" i="19"/>
  <c r="L419" i="19"/>
  <c r="L423" i="19"/>
  <c r="L429" i="19"/>
  <c r="L433" i="19"/>
  <c r="L430" i="19"/>
  <c r="L434" i="19"/>
  <c r="L427" i="19"/>
  <c r="L431" i="19"/>
  <c r="L435" i="19"/>
  <c r="L428" i="19"/>
  <c r="L432" i="19"/>
  <c r="L437" i="19"/>
  <c r="L441" i="19"/>
  <c r="L445" i="19"/>
  <c r="L449" i="19"/>
  <c r="L453" i="19"/>
  <c r="L438" i="19"/>
  <c r="L442" i="19"/>
  <c r="L446" i="19"/>
  <c r="L450" i="19"/>
  <c r="L439" i="19"/>
  <c r="L443" i="19"/>
  <c r="L447" i="19"/>
  <c r="L451" i="19"/>
  <c r="L436" i="19"/>
  <c r="L440" i="19"/>
  <c r="L444" i="19"/>
  <c r="L448" i="19"/>
  <c r="L452" i="19"/>
  <c r="L457" i="19"/>
  <c r="L461" i="19"/>
  <c r="L465" i="19"/>
  <c r="L469" i="19"/>
  <c r="L454" i="19"/>
  <c r="L458" i="19"/>
  <c r="L455" i="19"/>
  <c r="L459" i="19"/>
  <c r="L463" i="19"/>
  <c r="L467" i="19"/>
  <c r="L456" i="19"/>
  <c r="L468" i="19"/>
  <c r="L460" i="19"/>
  <c r="L462" i="19"/>
  <c r="L464" i="19"/>
  <c r="L466" i="19"/>
  <c r="BQ392" i="19"/>
  <c r="BQ393" i="19"/>
  <c r="BQ394" i="19"/>
  <c r="BQ391" i="19"/>
  <c r="BQ395" i="19"/>
  <c r="BQ399" i="19"/>
  <c r="BQ396" i="19"/>
  <c r="BQ397" i="19"/>
  <c r="BQ398" i="19"/>
  <c r="BQ403" i="19"/>
  <c r="BQ400" i="19"/>
  <c r="BQ401" i="19"/>
  <c r="BQ402" i="19"/>
  <c r="BQ406" i="19"/>
  <c r="BQ407" i="19"/>
  <c r="BQ404" i="19"/>
  <c r="BQ405" i="19"/>
  <c r="BQ412" i="19"/>
  <c r="BQ416" i="19"/>
  <c r="BQ408" i="19"/>
  <c r="BQ409" i="19"/>
  <c r="BQ413" i="19"/>
  <c r="BQ417" i="19"/>
  <c r="BQ410" i="19"/>
  <c r="BQ414" i="19"/>
  <c r="BQ411" i="19"/>
  <c r="BQ415" i="19"/>
  <c r="BQ419" i="19"/>
  <c r="BQ423" i="19"/>
  <c r="BQ420" i="19"/>
  <c r="BQ424" i="19"/>
  <c r="BQ421" i="19"/>
  <c r="BQ425" i="19"/>
  <c r="BQ418" i="19"/>
  <c r="BQ422" i="19"/>
  <c r="BQ428" i="19"/>
  <c r="BQ432" i="19"/>
  <c r="BQ429" i="19"/>
  <c r="BQ433" i="19"/>
  <c r="BQ426" i="19"/>
  <c r="BQ430" i="19"/>
  <c r="BQ434" i="19"/>
  <c r="BQ427" i="19"/>
  <c r="BQ431" i="19"/>
  <c r="BQ436" i="19"/>
  <c r="BQ440" i="19"/>
  <c r="BQ444" i="19"/>
  <c r="BQ448" i="19"/>
  <c r="BQ452" i="19"/>
  <c r="BQ437" i="19"/>
  <c r="BQ441" i="19"/>
  <c r="BQ445" i="19"/>
  <c r="BQ449" i="19"/>
  <c r="BQ438" i="19"/>
  <c r="BQ442" i="19"/>
  <c r="BQ446" i="19"/>
  <c r="BQ450" i="19"/>
  <c r="BQ435" i="19"/>
  <c r="BQ439" i="19"/>
  <c r="BQ443" i="19"/>
  <c r="BQ447" i="19"/>
  <c r="BQ451" i="19"/>
  <c r="BQ456" i="19"/>
  <c r="BQ460" i="19"/>
  <c r="BQ464" i="19"/>
  <c r="BQ468" i="19"/>
  <c r="BQ453" i="19"/>
  <c r="BQ457" i="19"/>
  <c r="BQ454" i="19"/>
  <c r="BQ458" i="19"/>
  <c r="BQ462" i="19"/>
  <c r="BQ466" i="19"/>
  <c r="BQ455" i="19"/>
  <c r="BQ459" i="19"/>
  <c r="BQ463" i="19"/>
  <c r="BQ465" i="19"/>
  <c r="BQ467" i="19"/>
  <c r="BQ461" i="19"/>
  <c r="BQ469" i="19"/>
  <c r="BU392" i="19"/>
  <c r="BU393" i="19"/>
  <c r="BU394" i="19"/>
  <c r="BU391" i="19"/>
  <c r="BU395" i="19"/>
  <c r="BU399" i="19"/>
  <c r="BU396" i="19"/>
  <c r="BU397" i="19"/>
  <c r="BU398" i="19"/>
  <c r="BU403" i="19"/>
  <c r="BU400" i="19"/>
  <c r="BU401" i="19"/>
  <c r="BU402" i="19"/>
  <c r="BU406" i="19"/>
  <c r="BU407" i="19"/>
  <c r="BU404" i="19"/>
  <c r="BU405" i="19"/>
  <c r="BU412" i="19"/>
  <c r="BU416" i="19"/>
  <c r="BU409" i="19"/>
  <c r="BU413" i="19"/>
  <c r="BU417" i="19"/>
  <c r="BU408" i="19"/>
  <c r="BU410" i="19"/>
  <c r="BU414" i="19"/>
  <c r="BU411" i="19"/>
  <c r="BU415" i="19"/>
  <c r="BU419" i="19"/>
  <c r="BU423" i="19"/>
  <c r="BU420" i="19"/>
  <c r="BU424" i="19"/>
  <c r="BU421" i="19"/>
  <c r="BU425" i="19"/>
  <c r="BU418" i="19"/>
  <c r="BU422" i="19"/>
  <c r="BU428" i="19"/>
  <c r="BU432" i="19"/>
  <c r="BU429" i="19"/>
  <c r="BU433" i="19"/>
  <c r="BU426" i="19"/>
  <c r="BU430" i="19"/>
  <c r="BU434" i="19"/>
  <c r="BU427" i="19"/>
  <c r="BU431" i="19"/>
  <c r="BU436" i="19"/>
  <c r="BU440" i="19"/>
  <c r="BU444" i="19"/>
  <c r="BU448" i="19"/>
  <c r="BU452" i="19"/>
  <c r="BU437" i="19"/>
  <c r="BU441" i="19"/>
  <c r="BU445" i="19"/>
  <c r="BU449" i="19"/>
  <c r="BU438" i="19"/>
  <c r="BU442" i="19"/>
  <c r="BU446" i="19"/>
  <c r="BU450" i="19"/>
  <c r="BU435" i="19"/>
  <c r="BU439" i="19"/>
  <c r="BU443" i="19"/>
  <c r="BU447" i="19"/>
  <c r="BU451" i="19"/>
  <c r="BU456" i="19"/>
  <c r="BU460" i="19"/>
  <c r="BU464" i="19"/>
  <c r="BU468" i="19"/>
  <c r="BU453" i="19"/>
  <c r="BU457" i="19"/>
  <c r="BU454" i="19"/>
  <c r="BU458" i="19"/>
  <c r="BU462" i="19"/>
  <c r="BU466" i="19"/>
  <c r="BU455" i="19"/>
  <c r="BU467" i="19"/>
  <c r="BU459" i="19"/>
  <c r="BU461" i="19"/>
  <c r="BU469" i="19"/>
  <c r="BU463" i="19"/>
  <c r="BU465" i="19"/>
  <c r="BS394" i="19"/>
  <c r="BS391" i="19"/>
  <c r="BS392" i="19"/>
  <c r="BS393" i="19"/>
  <c r="BS397" i="19"/>
  <c r="BS398" i="19"/>
  <c r="BS395" i="19"/>
  <c r="BS396" i="19"/>
  <c r="BS399" i="19"/>
  <c r="BS401" i="19"/>
  <c r="BS402" i="19"/>
  <c r="BS403" i="19"/>
  <c r="BS400" i="19"/>
  <c r="BS404" i="19"/>
  <c r="BS408" i="19"/>
  <c r="BS405" i="19"/>
  <c r="BS406" i="19"/>
  <c r="BS407" i="19"/>
  <c r="BS410" i="19"/>
  <c r="BS414" i="19"/>
  <c r="BS411" i="19"/>
  <c r="BS415" i="19"/>
  <c r="BS412" i="19"/>
  <c r="BS416" i="19"/>
  <c r="BS409" i="19"/>
  <c r="BS413" i="19"/>
  <c r="BS417" i="19"/>
  <c r="BS421" i="19"/>
  <c r="BS425" i="19"/>
  <c r="BS418" i="19"/>
  <c r="BS422" i="19"/>
  <c r="BS419" i="19"/>
  <c r="BS423" i="19"/>
  <c r="BS420" i="19"/>
  <c r="BS424" i="19"/>
  <c r="BS426" i="19"/>
  <c r="BS430" i="19"/>
  <c r="BS434" i="19"/>
  <c r="BS427" i="19"/>
  <c r="BS431" i="19"/>
  <c r="BS428" i="19"/>
  <c r="BS432" i="19"/>
  <c r="BS429" i="19"/>
  <c r="BS433" i="19"/>
  <c r="BS438" i="19"/>
  <c r="BS442" i="19"/>
  <c r="BS446" i="19"/>
  <c r="BS450" i="19"/>
  <c r="BS435" i="19"/>
  <c r="BS439" i="19"/>
  <c r="BS443" i="19"/>
  <c r="BS447" i="19"/>
  <c r="BS451" i="19"/>
  <c r="BS436" i="19"/>
  <c r="BS440" i="19"/>
  <c r="BS444" i="19"/>
  <c r="BS448" i="19"/>
  <c r="BS452" i="19"/>
  <c r="BS437" i="19"/>
  <c r="BS441" i="19"/>
  <c r="BS445" i="19"/>
  <c r="BS449" i="19"/>
  <c r="BS454" i="19"/>
  <c r="BS458" i="19"/>
  <c r="BS462" i="19"/>
  <c r="BS466" i="19"/>
  <c r="BS455" i="19"/>
  <c r="BS459" i="19"/>
  <c r="BS456" i="19"/>
  <c r="BS460" i="19"/>
  <c r="BS464" i="19"/>
  <c r="BS468" i="19"/>
  <c r="BS453" i="19"/>
  <c r="BS461" i="19"/>
  <c r="BS469" i="19"/>
  <c r="BS463" i="19"/>
  <c r="BS457" i="19"/>
  <c r="BS465" i="19"/>
  <c r="BS467" i="19"/>
  <c r="S11" i="8"/>
  <c r="T387" i="19"/>
  <c r="H25" i="8"/>
  <c r="AV387" i="19"/>
  <c r="AI11" i="8"/>
  <c r="AJ387" i="19"/>
  <c r="I11" i="8"/>
  <c r="J387" i="19"/>
  <c r="F11" i="8"/>
  <c r="G387" i="19"/>
  <c r="AD11" i="8"/>
  <c r="AE387" i="19"/>
  <c r="P11" i="8"/>
  <c r="Q387" i="19"/>
  <c r="AG11" i="8"/>
  <c r="AH387" i="19"/>
  <c r="Q11" i="8"/>
  <c r="R387" i="19"/>
  <c r="W394" i="19"/>
  <c r="W391" i="19"/>
  <c r="W395" i="19"/>
  <c r="W392" i="19"/>
  <c r="W393" i="19"/>
  <c r="W397" i="19"/>
  <c r="W398" i="19"/>
  <c r="W399" i="19"/>
  <c r="W396" i="19"/>
  <c r="W401" i="19"/>
  <c r="W402" i="19"/>
  <c r="W403" i="19"/>
  <c r="W400" i="19"/>
  <c r="W404" i="19"/>
  <c r="W408" i="19"/>
  <c r="W405" i="19"/>
  <c r="W409" i="19"/>
  <c r="W406" i="19"/>
  <c r="W407" i="19"/>
  <c r="W410" i="19"/>
  <c r="W414" i="19"/>
  <c r="W411" i="19"/>
  <c r="W415" i="19"/>
  <c r="W412" i="19"/>
  <c r="W416" i="19"/>
  <c r="W413" i="19"/>
  <c r="W417" i="19"/>
  <c r="W421" i="19"/>
  <c r="W425" i="19"/>
  <c r="W418" i="19"/>
  <c r="W422" i="19"/>
  <c r="W426" i="19"/>
  <c r="W419" i="19"/>
  <c r="W423" i="19"/>
  <c r="W420" i="19"/>
  <c r="W424" i="19"/>
  <c r="W430" i="19"/>
  <c r="W434" i="19"/>
  <c r="W427" i="19"/>
  <c r="W431" i="19"/>
  <c r="W435" i="19"/>
  <c r="W428" i="19"/>
  <c r="W432" i="19"/>
  <c r="W429" i="19"/>
  <c r="W433" i="19"/>
  <c r="W438" i="19"/>
  <c r="W442" i="19"/>
  <c r="W446" i="19"/>
  <c r="W450" i="19"/>
  <c r="W439" i="19"/>
  <c r="W443" i="19"/>
  <c r="W447" i="19"/>
  <c r="W451" i="19"/>
  <c r="W436" i="19"/>
  <c r="W440" i="19"/>
  <c r="W444" i="19"/>
  <c r="W448" i="19"/>
  <c r="W452" i="19"/>
  <c r="W437" i="19"/>
  <c r="W441" i="19"/>
  <c r="W445" i="19"/>
  <c r="W449" i="19"/>
  <c r="W453" i="19"/>
  <c r="W454" i="19"/>
  <c r="W458" i="19"/>
  <c r="W462" i="19"/>
  <c r="W466" i="19"/>
  <c r="W455" i="19"/>
  <c r="W459" i="19"/>
  <c r="W456" i="19"/>
  <c r="W460" i="19"/>
  <c r="W464" i="19"/>
  <c r="W468" i="19"/>
  <c r="W461" i="19"/>
  <c r="W469" i="19"/>
  <c r="W463" i="19"/>
  <c r="W457" i="19"/>
  <c r="W465" i="19"/>
  <c r="W467" i="19"/>
  <c r="Z391" i="19"/>
  <c r="Z395" i="19"/>
  <c r="Z392" i="19"/>
  <c r="Z393" i="19"/>
  <c r="Z394" i="19"/>
  <c r="Z398" i="19"/>
  <c r="Z399" i="19"/>
  <c r="Z396" i="19"/>
  <c r="Z397" i="19"/>
  <c r="Z402" i="19"/>
  <c r="Z403" i="19"/>
  <c r="Z400" i="19"/>
  <c r="Z401" i="19"/>
  <c r="Z405" i="19"/>
  <c r="Z409" i="19"/>
  <c r="Z404" i="19"/>
  <c r="Z406" i="19"/>
  <c r="Z407" i="19"/>
  <c r="Z408" i="19"/>
  <c r="Z411" i="19"/>
  <c r="Z415" i="19"/>
  <c r="Z412" i="19"/>
  <c r="Z416" i="19"/>
  <c r="Z413" i="19"/>
  <c r="Z417" i="19"/>
  <c r="Z410" i="19"/>
  <c r="Z414" i="19"/>
  <c r="Z418" i="19"/>
  <c r="Z422" i="19"/>
  <c r="Z426" i="19"/>
  <c r="Z419" i="19"/>
  <c r="Z423" i="19"/>
  <c r="Z420" i="19"/>
  <c r="Z424" i="19"/>
  <c r="Z421" i="19"/>
  <c r="Z425" i="19"/>
  <c r="Z427" i="19"/>
  <c r="Z431" i="19"/>
  <c r="Z435" i="19"/>
  <c r="Z428" i="19"/>
  <c r="Z432" i="19"/>
  <c r="Z429" i="19"/>
  <c r="Z433" i="19"/>
  <c r="Z430" i="19"/>
  <c r="Z434" i="19"/>
  <c r="Z439" i="19"/>
  <c r="Z443" i="19"/>
  <c r="Z447" i="19"/>
  <c r="Z451" i="19"/>
  <c r="Z436" i="19"/>
  <c r="Z440" i="19"/>
  <c r="Z444" i="19"/>
  <c r="Z448" i="19"/>
  <c r="Z452" i="19"/>
  <c r="Z437" i="19"/>
  <c r="Z441" i="19"/>
  <c r="Z445" i="19"/>
  <c r="Z449" i="19"/>
  <c r="Z453" i="19"/>
  <c r="Z438" i="19"/>
  <c r="Z442" i="19"/>
  <c r="Z446" i="19"/>
  <c r="Z450" i="19"/>
  <c r="Z455" i="19"/>
  <c r="Z459" i="19"/>
  <c r="Z463" i="19"/>
  <c r="Z467" i="19"/>
  <c r="Z456" i="19"/>
  <c r="Z460" i="19"/>
  <c r="Z457" i="19"/>
  <c r="Z461" i="19"/>
  <c r="Z465" i="19"/>
  <c r="Z469" i="19"/>
  <c r="Z454" i="19"/>
  <c r="Z462" i="19"/>
  <c r="Z464" i="19"/>
  <c r="Z458" i="19"/>
  <c r="Z466" i="19"/>
  <c r="Z468" i="19"/>
  <c r="AT391" i="19"/>
  <c r="AT392" i="19"/>
  <c r="AT393" i="19"/>
  <c r="AT394" i="19"/>
  <c r="AT398" i="19"/>
  <c r="AT395" i="19"/>
  <c r="AT399" i="19"/>
  <c r="AT396" i="19"/>
  <c r="AT397" i="19"/>
  <c r="AT402" i="19"/>
  <c r="AT403" i="19"/>
  <c r="AT400" i="19"/>
  <c r="AT401" i="19"/>
  <c r="AT405" i="19"/>
  <c r="AT406" i="19"/>
  <c r="AT407" i="19"/>
  <c r="AT404" i="19"/>
  <c r="AT408" i="19"/>
  <c r="AT411" i="19"/>
  <c r="AT415" i="19"/>
  <c r="AT412" i="19"/>
  <c r="AT416" i="19"/>
  <c r="AT409" i="19"/>
  <c r="AT413" i="19"/>
  <c r="AT417" i="19"/>
  <c r="AT410" i="19"/>
  <c r="AT414" i="19"/>
  <c r="AT418" i="19"/>
  <c r="AT422" i="19"/>
  <c r="AT426" i="19"/>
  <c r="AT419" i="19"/>
  <c r="AT423" i="19"/>
  <c r="AT420" i="19"/>
  <c r="AT424" i="19"/>
  <c r="AT421" i="19"/>
  <c r="AT425" i="19"/>
  <c r="AT427" i="19"/>
  <c r="AT431" i="19"/>
  <c r="AT435" i="19"/>
  <c r="AT428" i="19"/>
  <c r="AT432" i="19"/>
  <c r="AT429" i="19"/>
  <c r="AT433" i="19"/>
  <c r="AT430" i="19"/>
  <c r="AT434" i="19"/>
  <c r="AT439" i="19"/>
  <c r="AT443" i="19"/>
  <c r="AT447" i="19"/>
  <c r="AT451" i="19"/>
  <c r="AT436" i="19"/>
  <c r="AT440" i="19"/>
  <c r="AT444" i="19"/>
  <c r="AT448" i="19"/>
  <c r="AT452" i="19"/>
  <c r="AT437" i="19"/>
  <c r="AT441" i="19"/>
  <c r="AT445" i="19"/>
  <c r="AT449" i="19"/>
  <c r="AT438" i="19"/>
  <c r="AT442" i="19"/>
  <c r="AT446" i="19"/>
  <c r="AT450" i="19"/>
  <c r="AT455" i="19"/>
  <c r="AT459" i="19"/>
  <c r="AT463" i="19"/>
  <c r="AT467" i="19"/>
  <c r="AT456" i="19"/>
  <c r="AT460" i="19"/>
  <c r="AT453" i="19"/>
  <c r="AT457" i="19"/>
  <c r="AT461" i="19"/>
  <c r="AT465" i="19"/>
  <c r="AT469" i="19"/>
  <c r="AT454" i="19"/>
  <c r="AT466" i="19"/>
  <c r="AT468" i="19"/>
  <c r="AT462" i="19"/>
  <c r="AT458" i="19"/>
  <c r="AT464" i="19"/>
  <c r="AC392" i="19"/>
  <c r="AC393" i="19"/>
  <c r="AC394" i="19"/>
  <c r="AC391" i="19"/>
  <c r="AC395" i="19"/>
  <c r="AC399" i="19"/>
  <c r="AC396" i="19"/>
  <c r="AC397" i="19"/>
  <c r="AC398" i="19"/>
  <c r="AC403" i="19"/>
  <c r="AC400" i="19"/>
  <c r="AC404" i="19"/>
  <c r="AC401" i="19"/>
  <c r="AC402" i="19"/>
  <c r="AC406" i="19"/>
  <c r="AC407" i="19"/>
  <c r="AC408" i="19"/>
  <c r="AC405" i="19"/>
  <c r="AC412" i="19"/>
  <c r="AC416" i="19"/>
  <c r="AC409" i="19"/>
  <c r="AC413" i="19"/>
  <c r="AC417" i="19"/>
  <c r="AC410" i="19"/>
  <c r="AC414" i="19"/>
  <c r="AC411" i="19"/>
  <c r="AC415" i="19"/>
  <c r="AC419" i="19"/>
  <c r="AC423" i="19"/>
  <c r="AC420" i="19"/>
  <c r="AC424" i="19"/>
  <c r="AC421" i="19"/>
  <c r="AC425" i="19"/>
  <c r="AC418" i="19"/>
  <c r="AC422" i="19"/>
  <c r="AC426" i="19"/>
  <c r="AC428" i="19"/>
  <c r="AC432" i="19"/>
  <c r="AC429" i="19"/>
  <c r="AC433" i="19"/>
  <c r="AC430" i="19"/>
  <c r="AC434" i="19"/>
  <c r="AC427" i="19"/>
  <c r="AC431" i="19"/>
  <c r="AC435" i="19"/>
  <c r="AC436" i="19"/>
  <c r="AC440" i="19"/>
  <c r="AC444" i="19"/>
  <c r="AC448" i="19"/>
  <c r="AC452" i="19"/>
  <c r="AC437" i="19"/>
  <c r="AC441" i="19"/>
  <c r="AC445" i="19"/>
  <c r="AC449" i="19"/>
  <c r="AC453" i="19"/>
  <c r="AC438" i="19"/>
  <c r="AC442" i="19"/>
  <c r="AC446" i="19"/>
  <c r="AC450" i="19"/>
  <c r="AC439" i="19"/>
  <c r="AC443" i="19"/>
  <c r="AC447" i="19"/>
  <c r="AC451" i="19"/>
  <c r="AC456" i="19"/>
  <c r="AC460" i="19"/>
  <c r="AC464" i="19"/>
  <c r="AC468" i="19"/>
  <c r="AC457" i="19"/>
  <c r="AC454" i="19"/>
  <c r="AC458" i="19"/>
  <c r="AC462" i="19"/>
  <c r="AC466" i="19"/>
  <c r="AC455" i="19"/>
  <c r="AC463" i="19"/>
  <c r="AC465" i="19"/>
  <c r="AC459" i="19"/>
  <c r="AC467" i="19"/>
  <c r="AC461" i="19"/>
  <c r="AC469" i="19"/>
  <c r="AN393" i="19"/>
  <c r="AN394" i="19"/>
  <c r="AN391" i="19"/>
  <c r="AN392" i="19"/>
  <c r="AN396" i="19"/>
  <c r="AN397" i="19"/>
  <c r="AN398" i="19"/>
  <c r="AN395" i="19"/>
  <c r="AN399" i="19"/>
  <c r="AN400" i="19"/>
  <c r="AN404" i="19"/>
  <c r="AN401" i="19"/>
  <c r="AN402" i="19"/>
  <c r="AN403" i="19"/>
  <c r="AN407" i="19"/>
  <c r="AN408" i="19"/>
  <c r="AN405" i="19"/>
  <c r="AN406" i="19"/>
  <c r="AN409" i="19"/>
  <c r="AN413" i="19"/>
  <c r="AN417" i="19"/>
  <c r="AN410" i="19"/>
  <c r="AN414" i="19"/>
  <c r="AN411" i="19"/>
  <c r="AN415" i="19"/>
  <c r="AN412" i="19"/>
  <c r="AN416" i="19"/>
  <c r="AN420" i="19"/>
  <c r="AN424" i="19"/>
  <c r="AN421" i="19"/>
  <c r="AN425" i="19"/>
  <c r="AN418" i="19"/>
  <c r="AN422" i="19"/>
  <c r="AN426" i="19"/>
  <c r="AN419" i="19"/>
  <c r="AN423" i="19"/>
  <c r="AN429" i="19"/>
  <c r="AN433" i="19"/>
  <c r="AN430" i="19"/>
  <c r="AN434" i="19"/>
  <c r="AN427" i="19"/>
  <c r="AN431" i="19"/>
  <c r="AN435" i="19"/>
  <c r="AN428" i="19"/>
  <c r="AN432" i="19"/>
  <c r="AN437" i="19"/>
  <c r="AN441" i="19"/>
  <c r="AN445" i="19"/>
  <c r="AN449" i="19"/>
  <c r="AN438" i="19"/>
  <c r="AN442" i="19"/>
  <c r="AN446" i="19"/>
  <c r="AN450" i="19"/>
  <c r="AN439" i="19"/>
  <c r="AN443" i="19"/>
  <c r="AN447" i="19"/>
  <c r="AN451" i="19"/>
  <c r="AN436" i="19"/>
  <c r="AN440" i="19"/>
  <c r="AN444" i="19"/>
  <c r="AN448" i="19"/>
  <c r="AN452" i="19"/>
  <c r="AN453" i="19"/>
  <c r="AN457" i="19"/>
  <c r="AN461" i="19"/>
  <c r="AN465" i="19"/>
  <c r="AN469" i="19"/>
  <c r="AN454" i="19"/>
  <c r="AN458" i="19"/>
  <c r="AN455" i="19"/>
  <c r="AN459" i="19"/>
  <c r="AN463" i="19"/>
  <c r="AN467" i="19"/>
  <c r="AN456" i="19"/>
  <c r="AN460" i="19"/>
  <c r="AN464" i="19"/>
  <c r="AN466" i="19"/>
  <c r="AN468" i="19"/>
  <c r="AN462" i="19"/>
  <c r="BW394" i="19"/>
  <c r="BW391" i="19"/>
  <c r="BW392" i="19"/>
  <c r="BW393" i="19"/>
  <c r="BW397" i="19"/>
  <c r="BW398" i="19"/>
  <c r="BW395" i="19"/>
  <c r="BW396" i="19"/>
  <c r="BW401" i="19"/>
  <c r="BW402" i="19"/>
  <c r="BW403" i="19"/>
  <c r="BW399" i="19"/>
  <c r="BW400" i="19"/>
  <c r="BW404" i="19"/>
  <c r="BW408" i="19"/>
  <c r="BW405" i="19"/>
  <c r="BW406" i="19"/>
  <c r="BW407" i="19"/>
  <c r="BW410" i="19"/>
  <c r="BW414" i="19"/>
  <c r="BW411" i="19"/>
  <c r="BW415" i="19"/>
  <c r="BW412" i="19"/>
  <c r="BW416" i="19"/>
  <c r="BW409" i="19"/>
  <c r="BW413" i="19"/>
  <c r="BW417" i="19"/>
  <c r="BW421" i="19"/>
  <c r="BW425" i="19"/>
  <c r="BW418" i="19"/>
  <c r="BW422" i="19"/>
  <c r="BW419" i="19"/>
  <c r="BW423" i="19"/>
  <c r="BW420" i="19"/>
  <c r="BW424" i="19"/>
  <c r="BW426" i="19"/>
  <c r="BW430" i="19"/>
  <c r="BW434" i="19"/>
  <c r="BW427" i="19"/>
  <c r="BW431" i="19"/>
  <c r="BW428" i="19"/>
  <c r="BW432" i="19"/>
  <c r="BW429" i="19"/>
  <c r="BW433" i="19"/>
  <c r="BW438" i="19"/>
  <c r="BW442" i="19"/>
  <c r="BW446" i="19"/>
  <c r="BW450" i="19"/>
  <c r="BW435" i="19"/>
  <c r="BW439" i="19"/>
  <c r="BW443" i="19"/>
  <c r="BW447" i="19"/>
  <c r="BW451" i="19"/>
  <c r="BW436" i="19"/>
  <c r="BW440" i="19"/>
  <c r="BW444" i="19"/>
  <c r="BW448" i="19"/>
  <c r="BW452" i="19"/>
  <c r="BW437" i="19"/>
  <c r="BW441" i="19"/>
  <c r="BW445" i="19"/>
  <c r="BW449" i="19"/>
  <c r="BW454" i="19"/>
  <c r="BW458" i="19"/>
  <c r="BW462" i="19"/>
  <c r="BW466" i="19"/>
  <c r="BW455" i="19"/>
  <c r="BW459" i="19"/>
  <c r="BW456" i="19"/>
  <c r="BW460" i="19"/>
  <c r="BW464" i="19"/>
  <c r="BW468" i="19"/>
  <c r="BW453" i="19"/>
  <c r="BW465" i="19"/>
  <c r="BW467" i="19"/>
  <c r="BW461" i="19"/>
  <c r="BW469" i="19"/>
  <c r="BW457" i="19"/>
  <c r="BW463" i="19"/>
  <c r="AI394" i="19"/>
  <c r="AI391" i="19"/>
  <c r="AI395" i="19"/>
  <c r="AI392" i="19"/>
  <c r="AI393" i="19"/>
  <c r="AI397" i="19"/>
  <c r="AI398" i="19"/>
  <c r="AI399" i="19"/>
  <c r="AI396" i="19"/>
  <c r="AI401" i="19"/>
  <c r="AI402" i="19"/>
  <c r="AI403" i="19"/>
  <c r="AI400" i="19"/>
  <c r="AI408" i="19"/>
  <c r="AI405" i="19"/>
  <c r="AI404" i="19"/>
  <c r="AI406" i="19"/>
  <c r="AI407" i="19"/>
  <c r="AI410" i="19"/>
  <c r="AI414" i="19"/>
  <c r="AI411" i="19"/>
  <c r="AI415" i="19"/>
  <c r="AI412" i="19"/>
  <c r="AI416" i="19"/>
  <c r="AI409" i="19"/>
  <c r="AI413" i="19"/>
  <c r="AI417" i="19"/>
  <c r="AI421" i="19"/>
  <c r="AI425" i="19"/>
  <c r="AI418" i="19"/>
  <c r="AI422" i="19"/>
  <c r="AI426" i="19"/>
  <c r="AI419" i="19"/>
  <c r="AI423" i="19"/>
  <c r="AI420" i="19"/>
  <c r="AI424" i="19"/>
  <c r="AI430" i="19"/>
  <c r="AI434" i="19"/>
  <c r="AI427" i="19"/>
  <c r="AI431" i="19"/>
  <c r="AI435" i="19"/>
  <c r="AI428" i="19"/>
  <c r="AI432" i="19"/>
  <c r="AI429" i="19"/>
  <c r="AI433" i="19"/>
  <c r="AI438" i="19"/>
  <c r="AI442" i="19"/>
  <c r="AI446" i="19"/>
  <c r="AI450" i="19"/>
  <c r="AI439" i="19"/>
  <c r="AI443" i="19"/>
  <c r="AI447" i="19"/>
  <c r="AI451" i="19"/>
  <c r="AI436" i="19"/>
  <c r="AI440" i="19"/>
  <c r="AI444" i="19"/>
  <c r="AI448" i="19"/>
  <c r="AI452" i="19"/>
  <c r="AI437" i="19"/>
  <c r="AI441" i="19"/>
  <c r="AI445" i="19"/>
  <c r="AI449" i="19"/>
  <c r="AI453" i="19"/>
  <c r="AI454" i="19"/>
  <c r="AI458" i="19"/>
  <c r="AI462" i="19"/>
  <c r="AI466" i="19"/>
  <c r="AI455" i="19"/>
  <c r="AI459" i="19"/>
  <c r="AI456" i="19"/>
  <c r="AI460" i="19"/>
  <c r="AI464" i="19"/>
  <c r="AI468" i="19"/>
  <c r="AI465" i="19"/>
  <c r="AI457" i="19"/>
  <c r="AI467" i="19"/>
  <c r="AI461" i="19"/>
  <c r="AI469" i="19"/>
  <c r="AI463" i="19"/>
  <c r="S394" i="19"/>
  <c r="S391" i="19"/>
  <c r="S395" i="19"/>
  <c r="S392" i="19"/>
  <c r="S393" i="19"/>
  <c r="S397" i="19"/>
  <c r="S398" i="19"/>
  <c r="S399" i="19"/>
  <c r="S396" i="19"/>
  <c r="S401" i="19"/>
  <c r="S402" i="19"/>
  <c r="S403" i="19"/>
  <c r="S400" i="19"/>
  <c r="S408" i="19"/>
  <c r="S405" i="19"/>
  <c r="S409" i="19"/>
  <c r="S404" i="19"/>
  <c r="S406" i="19"/>
  <c r="S407" i="19"/>
  <c r="S410" i="19"/>
  <c r="S414" i="19"/>
  <c r="S411" i="19"/>
  <c r="S415" i="19"/>
  <c r="S412" i="19"/>
  <c r="S416" i="19"/>
  <c r="S413" i="19"/>
  <c r="S417" i="19"/>
  <c r="S421" i="19"/>
  <c r="S425" i="19"/>
  <c r="S418" i="19"/>
  <c r="S422" i="19"/>
  <c r="S426" i="19"/>
  <c r="S419" i="19"/>
  <c r="S423" i="19"/>
  <c r="S420" i="19"/>
  <c r="S424" i="19"/>
  <c r="S430" i="19"/>
  <c r="S434" i="19"/>
  <c r="S427" i="19"/>
  <c r="S431" i="19"/>
  <c r="S435" i="19"/>
  <c r="S428" i="19"/>
  <c r="S432" i="19"/>
  <c r="S429" i="19"/>
  <c r="S433" i="19"/>
  <c r="S438" i="19"/>
  <c r="S442" i="19"/>
  <c r="S446" i="19"/>
  <c r="S450" i="19"/>
  <c r="S439" i="19"/>
  <c r="S443" i="19"/>
  <c r="S447" i="19"/>
  <c r="S451" i="19"/>
  <c r="S436" i="19"/>
  <c r="S440" i="19"/>
  <c r="S444" i="19"/>
  <c r="S448" i="19"/>
  <c r="S452" i="19"/>
  <c r="S437" i="19"/>
  <c r="S441" i="19"/>
  <c r="S445" i="19"/>
  <c r="S449" i="19"/>
  <c r="S453" i="19"/>
  <c r="S454" i="19"/>
  <c r="S458" i="19"/>
  <c r="S462" i="19"/>
  <c r="S466" i="19"/>
  <c r="S455" i="19"/>
  <c r="S459" i="19"/>
  <c r="S456" i="19"/>
  <c r="S460" i="19"/>
  <c r="S464" i="19"/>
  <c r="S468" i="19"/>
  <c r="S465" i="19"/>
  <c r="S457" i="19"/>
  <c r="S467" i="19"/>
  <c r="S461" i="19"/>
  <c r="S469" i="19"/>
  <c r="S463" i="19"/>
  <c r="AW392" i="19"/>
  <c r="AW393" i="19"/>
  <c r="AW394" i="19"/>
  <c r="AW391" i="19"/>
  <c r="AW395" i="19"/>
  <c r="AW399" i="19"/>
  <c r="AW396" i="19"/>
  <c r="AW397" i="19"/>
  <c r="AW398" i="19"/>
  <c r="AW403" i="19"/>
  <c r="AW400" i="19"/>
  <c r="AW401" i="19"/>
  <c r="AW402" i="19"/>
  <c r="AW406" i="19"/>
  <c r="AW407" i="19"/>
  <c r="AW404" i="19"/>
  <c r="AW408" i="19"/>
  <c r="AW405" i="19"/>
  <c r="AW412" i="19"/>
  <c r="AW416" i="19"/>
  <c r="AW409" i="19"/>
  <c r="AW413" i="19"/>
  <c r="AW417" i="19"/>
  <c r="AW410" i="19"/>
  <c r="AW414" i="19"/>
  <c r="AW411" i="19"/>
  <c r="AW415" i="19"/>
  <c r="AW419" i="19"/>
  <c r="AW423" i="19"/>
  <c r="AW420" i="19"/>
  <c r="AW424" i="19"/>
  <c r="AW421" i="19"/>
  <c r="AW425" i="19"/>
  <c r="AW418" i="19"/>
  <c r="AW422" i="19"/>
  <c r="AW426" i="19"/>
  <c r="AW428" i="19"/>
  <c r="AW432" i="19"/>
  <c r="AW429" i="19"/>
  <c r="AW433" i="19"/>
  <c r="AW430" i="19"/>
  <c r="AW434" i="19"/>
  <c r="AW427" i="19"/>
  <c r="AW431" i="19"/>
  <c r="AW435" i="19"/>
  <c r="AW436" i="19"/>
  <c r="AW440" i="19"/>
  <c r="AW444" i="19"/>
  <c r="AW448" i="19"/>
  <c r="AW452" i="19"/>
  <c r="AW437" i="19"/>
  <c r="AW441" i="19"/>
  <c r="AW445" i="19"/>
  <c r="AW449" i="19"/>
  <c r="AW438" i="19"/>
  <c r="AW442" i="19"/>
  <c r="AW446" i="19"/>
  <c r="AW450" i="19"/>
  <c r="AW439" i="19"/>
  <c r="AW443" i="19"/>
  <c r="AW447" i="19"/>
  <c r="AW451" i="19"/>
  <c r="AW456" i="19"/>
  <c r="AW460" i="19"/>
  <c r="AW464" i="19"/>
  <c r="AW468" i="19"/>
  <c r="AW453" i="19"/>
  <c r="AW457" i="19"/>
  <c r="AW454" i="19"/>
  <c r="AW458" i="19"/>
  <c r="AW462" i="19"/>
  <c r="AW466" i="19"/>
  <c r="AW455" i="19"/>
  <c r="AW467" i="19"/>
  <c r="AW461" i="19"/>
  <c r="AW469" i="19"/>
  <c r="AW463" i="19"/>
  <c r="AW459" i="19"/>
  <c r="AW465" i="19"/>
  <c r="D34" i="6"/>
  <c r="W38" i="6"/>
  <c r="AK11" i="8"/>
  <c r="N248" i="19"/>
  <c r="AF11" i="8"/>
  <c r="N229" i="19"/>
  <c r="M11" i="8"/>
  <c r="G11" i="8"/>
  <c r="U11" i="8"/>
  <c r="J11" i="8"/>
  <c r="J252" i="19"/>
  <c r="AJ11" i="8"/>
  <c r="R145" i="10"/>
  <c r="U186" i="10"/>
  <c r="N186" i="10"/>
  <c r="J28" i="10"/>
  <c r="S186" i="10"/>
  <c r="F186" i="10"/>
  <c r="O186" i="10"/>
  <c r="L28" i="10"/>
  <c r="K186" i="10"/>
  <c r="D186" i="10"/>
  <c r="Q69" i="10"/>
  <c r="O28" i="10"/>
  <c r="I186" i="10"/>
  <c r="H186" i="10"/>
  <c r="Q186" i="10"/>
  <c r="N69" i="9"/>
  <c r="I193" i="9"/>
  <c r="D152" i="9"/>
  <c r="H152" i="9"/>
  <c r="I152" i="9"/>
  <c r="L193" i="9"/>
  <c r="U152" i="9"/>
  <c r="S152" i="9"/>
  <c r="J152" i="9"/>
  <c r="Q152" i="9"/>
  <c r="K152" i="9"/>
  <c r="O152" i="9"/>
  <c r="N152" i="9"/>
  <c r="G193" i="9"/>
  <c r="R152" i="9"/>
  <c r="L152" i="9"/>
  <c r="J229" i="19"/>
  <c r="N252" i="19"/>
  <c r="T69" i="9"/>
  <c r="F28" i="10"/>
  <c r="M28" i="10"/>
  <c r="F193" i="9"/>
  <c r="Q145" i="10"/>
  <c r="D145" i="10"/>
  <c r="M69" i="10"/>
  <c r="H69" i="10"/>
  <c r="O69" i="9"/>
  <c r="S69" i="9"/>
  <c r="U28" i="10"/>
  <c r="M193" i="9"/>
  <c r="D193" i="9"/>
  <c r="H145" i="10"/>
  <c r="M186" i="10"/>
  <c r="E152" i="9"/>
  <c r="K69" i="10"/>
  <c r="M69" i="9"/>
  <c r="S28" i="10"/>
  <c r="Q193" i="9"/>
  <c r="K193" i="9"/>
  <c r="L145" i="10"/>
  <c r="P186" i="10"/>
  <c r="F152" i="9"/>
  <c r="L69" i="10"/>
  <c r="V69" i="9"/>
  <c r="G69" i="9"/>
  <c r="E193" i="9"/>
  <c r="O193" i="9"/>
  <c r="K145" i="10"/>
  <c r="J186" i="10"/>
  <c r="L186" i="10"/>
  <c r="P152" i="9"/>
  <c r="F69" i="10"/>
  <c r="S145" i="10"/>
  <c r="H69" i="9"/>
  <c r="D37" i="7" a="1"/>
  <c r="X34" i="7"/>
  <c r="R69" i="9"/>
  <c r="T193" i="9"/>
  <c r="G145" i="10"/>
  <c r="L69" i="9"/>
  <c r="R28" i="10"/>
  <c r="U193" i="9"/>
  <c r="M145" i="10"/>
  <c r="E145" i="10"/>
  <c r="S69" i="10"/>
  <c r="J69" i="9"/>
  <c r="I28" i="10"/>
  <c r="E28" i="10"/>
  <c r="S193" i="9"/>
  <c r="J145" i="10"/>
  <c r="U69" i="10"/>
  <c r="D69" i="9"/>
  <c r="U69" i="9"/>
  <c r="P28" i="10"/>
  <c r="J193" i="9"/>
  <c r="V145" i="10"/>
  <c r="E186" i="10"/>
  <c r="R69" i="10"/>
  <c r="T69" i="10"/>
  <c r="Q69" i="9"/>
  <c r="D28" i="10"/>
  <c r="N193" i="9"/>
  <c r="I145" i="10"/>
  <c r="G186" i="10"/>
  <c r="V152" i="9"/>
  <c r="N69" i="10"/>
  <c r="D69" i="10"/>
  <c r="P69" i="9"/>
  <c r="G28" i="10"/>
  <c r="R193" i="9"/>
  <c r="F145" i="10"/>
  <c r="P145" i="10"/>
  <c r="R186" i="10"/>
  <c r="O69" i="10"/>
  <c r="I69" i="9"/>
  <c r="O145" i="10"/>
  <c r="N28" i="10"/>
  <c r="T28" i="10"/>
  <c r="H193" i="9"/>
  <c r="U145" i="10"/>
  <c r="J69" i="10"/>
  <c r="X34" i="6"/>
  <c r="D37" i="6" a="1"/>
  <c r="N145" i="10"/>
  <c r="G69" i="10"/>
  <c r="J253" i="19"/>
  <c r="J223" i="19"/>
  <c r="N253" i="19"/>
  <c r="J237" i="19"/>
  <c r="H340" i="20"/>
  <c r="N223" i="19"/>
  <c r="J245" i="19"/>
  <c r="N245" i="19"/>
  <c r="N237" i="19"/>
  <c r="J226" i="19"/>
  <c r="J248" i="19"/>
  <c r="N226" i="19"/>
  <c r="H1036" i="20"/>
  <c r="H1040" i="20"/>
  <c r="J1062" i="19"/>
  <c r="H344" i="20"/>
  <c r="H335" i="20"/>
  <c r="J1053" i="19"/>
  <c r="H1031" i="20"/>
  <c r="P663" i="20"/>
  <c r="P1358" i="20" s="1"/>
  <c r="P643" i="20"/>
  <c r="P1338" i="20" s="1"/>
  <c r="P689" i="20"/>
  <c r="P1384" i="20" s="1"/>
  <c r="P657" i="20"/>
  <c r="P1352" i="20" s="1"/>
  <c r="P662" i="20"/>
  <c r="P1357" i="20" s="1"/>
  <c r="P630" i="20"/>
  <c r="P1325" i="20" s="1"/>
  <c r="P648" i="20"/>
  <c r="P1343" i="20" s="1"/>
  <c r="P629" i="20"/>
  <c r="P1324" i="20" s="1"/>
  <c r="P636" i="20"/>
  <c r="P1331" i="20" s="1"/>
  <c r="P633" i="20"/>
  <c r="P1328" i="20" s="1"/>
  <c r="H1032" i="20"/>
  <c r="H336" i="20"/>
  <c r="J1054" i="19"/>
  <c r="P683" i="20"/>
  <c r="P1378" i="20" s="1"/>
  <c r="P667" i="20"/>
  <c r="P1362" i="20" s="1"/>
  <c r="P647" i="20"/>
  <c r="P1342" i="20" s="1"/>
  <c r="P631" i="20"/>
  <c r="P1326" i="20" s="1"/>
  <c r="P615" i="20"/>
  <c r="P1310" i="20" s="1"/>
  <c r="P677" i="20"/>
  <c r="P1372" i="20" s="1"/>
  <c r="P661" i="20"/>
  <c r="P1356" i="20" s="1"/>
  <c r="P682" i="20"/>
  <c r="P1377" i="20" s="1"/>
  <c r="P666" i="20"/>
  <c r="P1361" i="20" s="1"/>
  <c r="P650" i="20"/>
  <c r="P1345" i="20" s="1"/>
  <c r="P634" i="20"/>
  <c r="P1329" i="20" s="1"/>
  <c r="P618" i="20"/>
  <c r="P1313" i="20" s="1"/>
  <c r="P656" i="20"/>
  <c r="P1351" i="20" s="1"/>
  <c r="P624" i="20"/>
  <c r="P1319" i="20" s="1"/>
  <c r="P637" i="20"/>
  <c r="P1332" i="20" s="1"/>
  <c r="P668" i="20"/>
  <c r="P1363" i="20" s="1"/>
  <c r="P644" i="20"/>
  <c r="P1339" i="20" s="1"/>
  <c r="P692" i="20"/>
  <c r="P1387" i="20" s="1"/>
  <c r="P641" i="20"/>
  <c r="P1336" i="20" s="1"/>
  <c r="J95" i="19"/>
  <c r="F224" i="19" s="1"/>
  <c r="R224" i="19" s="1"/>
  <c r="H840" i="20"/>
  <c r="H1016" i="20"/>
  <c r="H320" i="20"/>
  <c r="J1038" i="19"/>
  <c r="J256" i="19"/>
  <c r="N256" i="19"/>
  <c r="N279" i="19"/>
  <c r="J279" i="19"/>
  <c r="N263" i="19"/>
  <c r="J263" i="19"/>
  <c r="P679" i="20"/>
  <c r="P1374" i="20" s="1"/>
  <c r="P627" i="20"/>
  <c r="P1322" i="20" s="1"/>
  <c r="P673" i="20"/>
  <c r="P1368" i="20" s="1"/>
  <c r="P678" i="20"/>
  <c r="P1373" i="20" s="1"/>
  <c r="P646" i="20"/>
  <c r="P1341" i="20" s="1"/>
  <c r="P616" i="20"/>
  <c r="P1311" i="20" s="1"/>
  <c r="P680" i="20"/>
  <c r="P1375" i="20" s="1"/>
  <c r="P676" i="20"/>
  <c r="P1371" i="20" s="1"/>
  <c r="J225" i="19"/>
  <c r="N225" i="19"/>
  <c r="J222" i="19"/>
  <c r="N222" i="19"/>
  <c r="P659" i="20"/>
  <c r="P1354" i="20" s="1"/>
  <c r="P639" i="20"/>
  <c r="P1334" i="20" s="1"/>
  <c r="P623" i="20"/>
  <c r="P1318" i="20" s="1"/>
  <c r="P685" i="20"/>
  <c r="P1380" i="20" s="1"/>
  <c r="P669" i="20"/>
  <c r="P1364" i="20" s="1"/>
  <c r="P690" i="20"/>
  <c r="P1385" i="20" s="1"/>
  <c r="P674" i="20"/>
  <c r="P1369" i="20" s="1"/>
  <c r="P658" i="20"/>
  <c r="P1353" i="20" s="1"/>
  <c r="P642" i="20"/>
  <c r="P1337" i="20" s="1"/>
  <c r="P626" i="20"/>
  <c r="P1321" i="20" s="1"/>
  <c r="P688" i="20"/>
  <c r="P1383" i="20" s="1"/>
  <c r="P640" i="20"/>
  <c r="P1335" i="20" s="1"/>
  <c r="P653" i="20"/>
  <c r="P1348" i="20" s="1"/>
  <c r="P621" i="20"/>
  <c r="P1316" i="20" s="1"/>
  <c r="P664" i="20"/>
  <c r="P1359" i="20" s="1"/>
  <c r="P628" i="20"/>
  <c r="P1323" i="20" s="1"/>
  <c r="P660" i="20"/>
  <c r="P1355" i="20" s="1"/>
  <c r="P625" i="20"/>
  <c r="P1320" i="20" s="1"/>
  <c r="J228" i="19"/>
  <c r="N228" i="19"/>
  <c r="J246" i="19"/>
  <c r="N246" i="19"/>
  <c r="J232" i="19"/>
  <c r="N232" i="19"/>
  <c r="N247" i="19"/>
  <c r="J247" i="19"/>
  <c r="N239" i="19"/>
  <c r="J239" i="19"/>
  <c r="H1048" i="20"/>
  <c r="H352" i="20"/>
  <c r="J1070" i="19"/>
  <c r="F240" i="19"/>
  <c r="R240" i="19" s="1"/>
  <c r="J249" i="19"/>
  <c r="N249" i="19"/>
  <c r="P675" i="20"/>
  <c r="P1370" i="20" s="1"/>
  <c r="H1024" i="20"/>
  <c r="H328" i="20"/>
  <c r="J1046" i="19"/>
  <c r="P687" i="20"/>
  <c r="P1382" i="20" s="1"/>
  <c r="P671" i="20"/>
  <c r="P1366" i="20" s="1"/>
  <c r="P655" i="20"/>
  <c r="P1350" i="20" s="1"/>
  <c r="P635" i="20"/>
  <c r="P1330" i="20" s="1"/>
  <c r="P619" i="20"/>
  <c r="P1314" i="20" s="1"/>
  <c r="P681" i="20"/>
  <c r="P1376" i="20" s="1"/>
  <c r="P665" i="20"/>
  <c r="P1360" i="20" s="1"/>
  <c r="P686" i="20"/>
  <c r="P1381" i="20" s="1"/>
  <c r="P670" i="20"/>
  <c r="P1365" i="20" s="1"/>
  <c r="P654" i="20"/>
  <c r="P1349" i="20" s="1"/>
  <c r="P638" i="20"/>
  <c r="P1333" i="20" s="1"/>
  <c r="P622" i="20"/>
  <c r="P1317" i="20" s="1"/>
  <c r="P672" i="20"/>
  <c r="P1367" i="20" s="1"/>
  <c r="P632" i="20"/>
  <c r="P1327" i="20" s="1"/>
  <c r="P645" i="20"/>
  <c r="P1340" i="20" s="1"/>
  <c r="P684" i="20"/>
  <c r="P1379" i="20" s="1"/>
  <c r="P652" i="20"/>
  <c r="P1347" i="20" s="1"/>
  <c r="P620" i="20"/>
  <c r="P1315" i="20" s="1"/>
  <c r="P649" i="20"/>
  <c r="P1344" i="20" s="1"/>
  <c r="P617" i="20"/>
  <c r="P1312" i="20" s="1"/>
  <c r="N251" i="19"/>
  <c r="J251" i="19"/>
  <c r="N235" i="19"/>
  <c r="J235" i="19"/>
  <c r="J257" i="19"/>
  <c r="N257" i="19"/>
  <c r="J233" i="19"/>
  <c r="N233" i="19"/>
  <c r="U10" i="7"/>
  <c r="E10" i="7"/>
  <c r="F49" i="13"/>
  <c r="G10" i="7"/>
  <c r="T15" i="7"/>
  <c r="P15" i="7"/>
  <c r="L15" i="7"/>
  <c r="H15" i="7"/>
  <c r="D15" i="7"/>
  <c r="P10" i="7"/>
  <c r="H10" i="7"/>
  <c r="F55" i="13"/>
  <c r="F50" i="13"/>
  <c r="F84" i="19"/>
  <c r="F59" i="13" s="1"/>
  <c r="F46" i="13"/>
  <c r="S10" i="7"/>
  <c r="F48" i="13"/>
  <c r="F54" i="13"/>
  <c r="F53" i="13"/>
  <c r="T10" i="7"/>
  <c r="O10" i="7"/>
  <c r="R10" i="7"/>
  <c r="F52" i="13"/>
  <c r="F47" i="13"/>
  <c r="U15" i="7"/>
  <c r="Q15" i="7"/>
  <c r="M15" i="7"/>
  <c r="I15" i="7"/>
  <c r="E15" i="7"/>
  <c r="L10" i="7"/>
  <c r="K10" i="7"/>
  <c r="F51" i="13"/>
  <c r="R15" i="7"/>
  <c r="N15" i="7"/>
  <c r="J15" i="7"/>
  <c r="N10" i="7"/>
  <c r="J10" i="7"/>
  <c r="V401" i="19" l="1"/>
  <c r="AK424" i="19"/>
  <c r="AK420" i="19"/>
  <c r="H468" i="19"/>
  <c r="K442" i="19"/>
  <c r="K438" i="19"/>
  <c r="K433" i="19"/>
  <c r="H456" i="19"/>
  <c r="K408" i="19"/>
  <c r="H440" i="19"/>
  <c r="AG450" i="19"/>
  <c r="H416" i="19"/>
  <c r="H412" i="19"/>
  <c r="AK469" i="19"/>
  <c r="H414" i="19"/>
  <c r="H405" i="19"/>
  <c r="H466" i="19"/>
  <c r="H464" i="19"/>
  <c r="H424" i="19"/>
  <c r="AK418" i="19"/>
  <c r="N453" i="19"/>
  <c r="K415" i="19"/>
  <c r="K406" i="19"/>
  <c r="AK444" i="19"/>
  <c r="AK425" i="19"/>
  <c r="N449" i="19"/>
  <c r="H460" i="19"/>
  <c r="H420" i="19"/>
  <c r="AK421" i="19"/>
  <c r="K446" i="19"/>
  <c r="AK460" i="19"/>
  <c r="H451" i="19"/>
  <c r="AK456" i="19"/>
  <c r="AK416" i="19"/>
  <c r="H439" i="19"/>
  <c r="H403" i="19"/>
  <c r="AG414" i="19"/>
  <c r="AK451" i="19"/>
  <c r="AK412" i="19"/>
  <c r="H449" i="19"/>
  <c r="AK439" i="19"/>
  <c r="AK405" i="19"/>
  <c r="H445" i="19"/>
  <c r="AK445" i="19"/>
  <c r="AK391" i="19"/>
  <c r="H441" i="19"/>
  <c r="K465" i="19"/>
  <c r="AL465" i="19"/>
  <c r="H437" i="19"/>
  <c r="K464" i="19"/>
  <c r="AL424" i="19"/>
  <c r="H436" i="19"/>
  <c r="H407" i="19"/>
  <c r="AK437" i="19"/>
  <c r="AK393" i="19"/>
  <c r="H432" i="19"/>
  <c r="K460" i="19"/>
  <c r="AK415" i="19"/>
  <c r="AK409" i="19"/>
  <c r="AK394" i="19"/>
  <c r="AK452" i="19"/>
  <c r="AK392" i="19"/>
  <c r="H428" i="19"/>
  <c r="K458" i="19"/>
  <c r="AK461" i="19"/>
  <c r="H408" i="19"/>
  <c r="AK441" i="19"/>
  <c r="AK448" i="19"/>
  <c r="V443" i="19"/>
  <c r="H462" i="19"/>
  <c r="H421" i="19"/>
  <c r="K449" i="19"/>
  <c r="N417" i="19"/>
  <c r="N413" i="19"/>
  <c r="N401" i="19"/>
  <c r="AK440" i="19"/>
  <c r="H402" i="19"/>
  <c r="AK457" i="19"/>
  <c r="AK427" i="19"/>
  <c r="AK406" i="19"/>
  <c r="H457" i="19"/>
  <c r="H430" i="19"/>
  <c r="H404" i="19"/>
  <c r="K431" i="19"/>
  <c r="N400" i="19"/>
  <c r="AK408" i="19"/>
  <c r="H435" i="19"/>
  <c r="AK454" i="19"/>
  <c r="H431" i="19"/>
  <c r="AK453" i="19"/>
  <c r="AK428" i="19"/>
  <c r="AK402" i="19"/>
  <c r="H452" i="19"/>
  <c r="H422" i="19"/>
  <c r="H400" i="19"/>
  <c r="K417" i="19"/>
  <c r="N446" i="19"/>
  <c r="N410" i="19"/>
  <c r="AK463" i="19"/>
  <c r="H459" i="19"/>
  <c r="AK436" i="19"/>
  <c r="H461" i="19"/>
  <c r="K429" i="19"/>
  <c r="AK468" i="19"/>
  <c r="AK426" i="19"/>
  <c r="AK400" i="19"/>
  <c r="H448" i="19"/>
  <c r="H418" i="19"/>
  <c r="H397" i="19"/>
  <c r="K413" i="19"/>
  <c r="N442" i="19"/>
  <c r="AK407" i="19"/>
  <c r="H401" i="19"/>
  <c r="AK464" i="19"/>
  <c r="AK422" i="19"/>
  <c r="AK395" i="19"/>
  <c r="H444" i="19"/>
  <c r="H425" i="19"/>
  <c r="H393" i="19"/>
  <c r="K412" i="19"/>
  <c r="N438" i="19"/>
  <c r="N439" i="19"/>
  <c r="N434" i="19"/>
  <c r="N430" i="19"/>
  <c r="N458" i="19"/>
  <c r="N429" i="19"/>
  <c r="N462" i="19"/>
  <c r="N432" i="19"/>
  <c r="N468" i="19"/>
  <c r="N426" i="19"/>
  <c r="N466" i="19"/>
  <c r="N422" i="19"/>
  <c r="N443" i="19"/>
  <c r="N402" i="19"/>
  <c r="N396" i="19"/>
  <c r="N464" i="19"/>
  <c r="K394" i="19"/>
  <c r="N455" i="19"/>
  <c r="N418" i="19"/>
  <c r="N403" i="19"/>
  <c r="N397" i="19"/>
  <c r="N433" i="19"/>
  <c r="N399" i="19"/>
  <c r="K462" i="19"/>
  <c r="N450" i="19"/>
  <c r="N414" i="19"/>
  <c r="AG404" i="19"/>
  <c r="V468" i="19"/>
  <c r="AL463" i="19"/>
  <c r="AL412" i="19"/>
  <c r="V466" i="19"/>
  <c r="V428" i="19"/>
  <c r="AG463" i="19"/>
  <c r="AG435" i="19"/>
  <c r="AG398" i="19"/>
  <c r="AL441" i="19"/>
  <c r="AL408" i="19"/>
  <c r="V454" i="19"/>
  <c r="V419" i="19"/>
  <c r="AG469" i="19"/>
  <c r="AG431" i="19"/>
  <c r="AG397" i="19"/>
  <c r="AL437" i="19"/>
  <c r="AL404" i="19"/>
  <c r="N454" i="19"/>
  <c r="N445" i="19"/>
  <c r="N428" i="19"/>
  <c r="N416" i="19"/>
  <c r="N398" i="19"/>
  <c r="V465" i="19"/>
  <c r="V426" i="19"/>
  <c r="AG461" i="19"/>
  <c r="AG427" i="19"/>
  <c r="AG396" i="19"/>
  <c r="AL452" i="19"/>
  <c r="AL407" i="19"/>
  <c r="N469" i="19"/>
  <c r="N441" i="19"/>
  <c r="N435" i="19"/>
  <c r="N412" i="19"/>
  <c r="N393" i="19"/>
  <c r="V450" i="19"/>
  <c r="V422" i="19"/>
  <c r="AG455" i="19"/>
  <c r="AG430" i="19"/>
  <c r="AG395" i="19"/>
  <c r="AL448" i="19"/>
  <c r="AL406" i="19"/>
  <c r="N465" i="19"/>
  <c r="N437" i="19"/>
  <c r="N431" i="19"/>
  <c r="N411" i="19"/>
  <c r="N392" i="19"/>
  <c r="V446" i="19"/>
  <c r="V418" i="19"/>
  <c r="AG466" i="19"/>
  <c r="AG433" i="19"/>
  <c r="AG391" i="19"/>
  <c r="AL436" i="19"/>
  <c r="AL405" i="19"/>
  <c r="N461" i="19"/>
  <c r="N452" i="19"/>
  <c r="N425" i="19"/>
  <c r="N408" i="19"/>
  <c r="N395" i="19"/>
  <c r="V449" i="19"/>
  <c r="V409" i="19"/>
  <c r="AG443" i="19"/>
  <c r="AG415" i="19"/>
  <c r="AL454" i="19"/>
  <c r="AL431" i="19"/>
  <c r="N463" i="19"/>
  <c r="N451" i="19"/>
  <c r="N423" i="19"/>
  <c r="N405" i="19"/>
  <c r="V439" i="19"/>
  <c r="V400" i="19"/>
  <c r="AG442" i="19"/>
  <c r="AG417" i="19"/>
  <c r="AL461" i="19"/>
  <c r="AL420" i="19"/>
  <c r="V464" i="19"/>
  <c r="V434" i="19"/>
  <c r="V403" i="19"/>
  <c r="AG438" i="19"/>
  <c r="AG413" i="19"/>
  <c r="AL457" i="19"/>
  <c r="AL423" i="19"/>
  <c r="V462" i="19"/>
  <c r="V430" i="19"/>
  <c r="V402" i="19"/>
  <c r="AG444" i="19"/>
  <c r="AL467" i="19"/>
  <c r="AL426" i="19"/>
  <c r="V433" i="19"/>
  <c r="V396" i="19"/>
  <c r="AG465" i="19"/>
  <c r="AG440" i="19"/>
  <c r="AG400" i="19"/>
  <c r="AL422" i="19"/>
  <c r="V458" i="19"/>
  <c r="V429" i="19"/>
  <c r="AG459" i="19"/>
  <c r="AG436" i="19"/>
  <c r="AG403" i="19"/>
  <c r="AL445" i="19"/>
  <c r="V442" i="19"/>
  <c r="V414" i="19"/>
  <c r="AG456" i="19"/>
  <c r="AG420" i="19"/>
  <c r="AL447" i="19"/>
  <c r="AL400" i="19"/>
  <c r="N457" i="19"/>
  <c r="N444" i="19"/>
  <c r="N421" i="19"/>
  <c r="N407" i="19"/>
  <c r="N391" i="19"/>
  <c r="V438" i="19"/>
  <c r="V410" i="19"/>
  <c r="AG451" i="19"/>
  <c r="AG423" i="19"/>
  <c r="AL443" i="19"/>
  <c r="AL403" i="19"/>
  <c r="N456" i="19"/>
  <c r="N440" i="19"/>
  <c r="N424" i="19"/>
  <c r="N406" i="19"/>
  <c r="V453" i="19"/>
  <c r="V413" i="19"/>
  <c r="AG447" i="19"/>
  <c r="AG419" i="19"/>
  <c r="AL466" i="19"/>
  <c r="AL435" i="19"/>
  <c r="AL391" i="19"/>
  <c r="N467" i="19"/>
  <c r="N436" i="19"/>
  <c r="N420" i="19"/>
  <c r="N409" i="19"/>
  <c r="V441" i="19"/>
  <c r="V405" i="19"/>
  <c r="AG439" i="19"/>
  <c r="AG411" i="19"/>
  <c r="AL469" i="19"/>
  <c r="AL427" i="19"/>
  <c r="N459" i="19"/>
  <c r="N447" i="19"/>
  <c r="N419" i="19"/>
  <c r="N404" i="19"/>
  <c r="K454" i="19"/>
  <c r="K432" i="19"/>
  <c r="K409" i="19"/>
  <c r="V469" i="19"/>
  <c r="V445" i="19"/>
  <c r="V432" i="19"/>
  <c r="V417" i="19"/>
  <c r="V397" i="19"/>
  <c r="K453" i="19"/>
  <c r="K428" i="19"/>
  <c r="K405" i="19"/>
  <c r="AG467" i="19"/>
  <c r="AG446" i="19"/>
  <c r="AG434" i="19"/>
  <c r="AG410" i="19"/>
  <c r="AG399" i="19"/>
  <c r="AL453" i="19"/>
  <c r="AL451" i="19"/>
  <c r="AL419" i="19"/>
  <c r="AL401" i="19"/>
  <c r="K441" i="19"/>
  <c r="K423" i="19"/>
  <c r="K400" i="19"/>
  <c r="AG462" i="19"/>
  <c r="AG453" i="19"/>
  <c r="AG429" i="19"/>
  <c r="AG409" i="19"/>
  <c r="AG392" i="19"/>
  <c r="AL459" i="19"/>
  <c r="AL439" i="19"/>
  <c r="AL418" i="19"/>
  <c r="AL402" i="19"/>
  <c r="V461" i="19"/>
  <c r="V457" i="19"/>
  <c r="V412" i="19"/>
  <c r="V460" i="19"/>
  <c r="V448" i="19"/>
  <c r="V427" i="19"/>
  <c r="V415" i="19"/>
  <c r="V394" i="19"/>
  <c r="K437" i="19"/>
  <c r="K419" i="19"/>
  <c r="K403" i="19"/>
  <c r="AG458" i="19"/>
  <c r="AG449" i="19"/>
  <c r="AG432" i="19"/>
  <c r="AG416" i="19"/>
  <c r="AL455" i="19"/>
  <c r="AL434" i="19"/>
  <c r="AL414" i="19"/>
  <c r="AL397" i="19"/>
  <c r="V437" i="19"/>
  <c r="V416" i="19"/>
  <c r="K427" i="19"/>
  <c r="V452" i="19"/>
  <c r="V456" i="19"/>
  <c r="V444" i="19"/>
  <c r="V425" i="19"/>
  <c r="V411" i="19"/>
  <c r="V393" i="19"/>
  <c r="K463" i="19"/>
  <c r="K452" i="19"/>
  <c r="K426" i="19"/>
  <c r="K402" i="19"/>
  <c r="AG454" i="19"/>
  <c r="AG445" i="19"/>
  <c r="AG428" i="19"/>
  <c r="AG408" i="19"/>
  <c r="AL450" i="19"/>
  <c r="AL430" i="19"/>
  <c r="AL410" i="19"/>
  <c r="AL396" i="19"/>
  <c r="V435" i="19"/>
  <c r="K404" i="19"/>
  <c r="V398" i="19"/>
  <c r="V467" i="19"/>
  <c r="V440" i="19"/>
  <c r="V421" i="19"/>
  <c r="V408" i="19"/>
  <c r="V392" i="19"/>
  <c r="K457" i="19"/>
  <c r="K444" i="19"/>
  <c r="K422" i="19"/>
  <c r="K401" i="19"/>
  <c r="AG457" i="19"/>
  <c r="AG441" i="19"/>
  <c r="AG426" i="19"/>
  <c r="AG407" i="19"/>
  <c r="AL464" i="19"/>
  <c r="AL446" i="19"/>
  <c r="AL433" i="19"/>
  <c r="AL417" i="19"/>
  <c r="AL399" i="19"/>
  <c r="V399" i="19"/>
  <c r="K445" i="19"/>
  <c r="V431" i="19"/>
  <c r="V463" i="19"/>
  <c r="V436" i="19"/>
  <c r="V424" i="19"/>
  <c r="V404" i="19"/>
  <c r="V395" i="19"/>
  <c r="K469" i="19"/>
  <c r="K440" i="19"/>
  <c r="K418" i="19"/>
  <c r="K399" i="19"/>
  <c r="AG468" i="19"/>
  <c r="AG437" i="19"/>
  <c r="AG425" i="19"/>
  <c r="AG406" i="19"/>
  <c r="AL462" i="19"/>
  <c r="AL442" i="19"/>
  <c r="AL429" i="19"/>
  <c r="AL413" i="19"/>
  <c r="AL395" i="19"/>
  <c r="V459" i="19"/>
  <c r="V451" i="19"/>
  <c r="V420" i="19"/>
  <c r="V407" i="19"/>
  <c r="V391" i="19"/>
  <c r="K461" i="19"/>
  <c r="K439" i="19"/>
  <c r="K425" i="19"/>
  <c r="K398" i="19"/>
  <c r="AG464" i="19"/>
  <c r="AG452" i="19"/>
  <c r="AG421" i="19"/>
  <c r="AG402" i="19"/>
  <c r="AL468" i="19"/>
  <c r="AL438" i="19"/>
  <c r="AL432" i="19"/>
  <c r="AL409" i="19"/>
  <c r="AL398" i="19"/>
  <c r="V455" i="19"/>
  <c r="V447" i="19"/>
  <c r="V423" i="19"/>
  <c r="K467" i="19"/>
  <c r="K450" i="19"/>
  <c r="K421" i="19"/>
  <c r="K391" i="19"/>
  <c r="AG460" i="19"/>
  <c r="AG448" i="19"/>
  <c r="AG424" i="19"/>
  <c r="AG401" i="19"/>
  <c r="AL458" i="19"/>
  <c r="AL449" i="19"/>
  <c r="AL428" i="19"/>
  <c r="AL416" i="19"/>
  <c r="AL392" i="19"/>
  <c r="N460" i="19"/>
  <c r="N448" i="19"/>
  <c r="N427" i="19"/>
  <c r="N415" i="19"/>
  <c r="AK467" i="19"/>
  <c r="AK447" i="19"/>
  <c r="AK435" i="19"/>
  <c r="AK423" i="19"/>
  <c r="AK401" i="19"/>
  <c r="H467" i="19"/>
  <c r="H447" i="19"/>
  <c r="H427" i="19"/>
  <c r="H415" i="19"/>
  <c r="H399" i="19"/>
  <c r="AK465" i="19"/>
  <c r="AK443" i="19"/>
  <c r="AK431" i="19"/>
  <c r="AK419" i="19"/>
  <c r="AK404" i="19"/>
  <c r="H463" i="19"/>
  <c r="H443" i="19"/>
  <c r="H434" i="19"/>
  <c r="H411" i="19"/>
  <c r="H398" i="19"/>
  <c r="K468" i="19"/>
  <c r="K448" i="19"/>
  <c r="K435" i="19"/>
  <c r="K416" i="19"/>
  <c r="K396" i="19"/>
  <c r="AK459" i="19"/>
  <c r="AK411" i="19"/>
  <c r="H455" i="19"/>
  <c r="H396" i="19"/>
  <c r="AK446" i="19"/>
  <c r="AK430" i="19"/>
  <c r="AK414" i="19"/>
  <c r="AK398" i="19"/>
  <c r="H458" i="19"/>
  <c r="H446" i="19"/>
  <c r="H429" i="19"/>
  <c r="H409" i="19"/>
  <c r="H392" i="19"/>
  <c r="K456" i="19"/>
  <c r="K436" i="19"/>
  <c r="K434" i="19"/>
  <c r="K397" i="19"/>
  <c r="AK466" i="19"/>
  <c r="AK442" i="19"/>
  <c r="AK433" i="19"/>
  <c r="AK410" i="19"/>
  <c r="AK397" i="19"/>
  <c r="H454" i="19"/>
  <c r="H442" i="19"/>
  <c r="H423" i="19"/>
  <c r="H417" i="19"/>
  <c r="H395" i="19"/>
  <c r="K459" i="19"/>
  <c r="K451" i="19"/>
  <c r="K430" i="19"/>
  <c r="K414" i="19"/>
  <c r="K393" i="19"/>
  <c r="AK450" i="19"/>
  <c r="H450" i="19"/>
  <c r="H410" i="19"/>
  <c r="AK455" i="19"/>
  <c r="K411" i="19"/>
  <c r="AK462" i="19"/>
  <c r="AK438" i="19"/>
  <c r="AK429" i="19"/>
  <c r="AK417" i="19"/>
  <c r="AK396" i="19"/>
  <c r="H469" i="19"/>
  <c r="H438" i="19"/>
  <c r="H419" i="19"/>
  <c r="H413" i="19"/>
  <c r="H391" i="19"/>
  <c r="K455" i="19"/>
  <c r="K447" i="19"/>
  <c r="K424" i="19"/>
  <c r="K410" i="19"/>
  <c r="K392" i="19"/>
  <c r="AG422" i="19"/>
  <c r="AG412" i="19"/>
  <c r="AG394" i="19"/>
  <c r="AL460" i="19"/>
  <c r="AL444" i="19"/>
  <c r="AL425" i="19"/>
  <c r="AL415" i="19"/>
  <c r="AL394" i="19"/>
  <c r="AK434" i="19"/>
  <c r="AK403" i="19"/>
  <c r="H433" i="19"/>
  <c r="AK458" i="19"/>
  <c r="AK449" i="19"/>
  <c r="AK432" i="19"/>
  <c r="AK413" i="19"/>
  <c r="H465" i="19"/>
  <c r="H453" i="19"/>
  <c r="H426" i="19"/>
  <c r="H406" i="19"/>
  <c r="K466" i="19"/>
  <c r="K443" i="19"/>
  <c r="K420" i="19"/>
  <c r="K407" i="19"/>
  <c r="AG418" i="19"/>
  <c r="AG405" i="19"/>
  <c r="AL456" i="19"/>
  <c r="AL440" i="19"/>
  <c r="AL421" i="19"/>
  <c r="AL411" i="19"/>
  <c r="BW470" i="19"/>
  <c r="BU470" i="19"/>
  <c r="F470" i="19"/>
  <c r="AI470" i="19"/>
  <c r="X11" i="8"/>
  <c r="Y387" i="19"/>
  <c r="W39" i="6"/>
  <c r="AV393" i="19"/>
  <c r="AV394" i="19"/>
  <c r="AV391" i="19"/>
  <c r="AV392" i="19"/>
  <c r="AV396" i="19"/>
  <c r="AV397" i="19"/>
  <c r="AV398" i="19"/>
  <c r="AV395" i="19"/>
  <c r="AV399" i="19"/>
  <c r="AV400" i="19"/>
  <c r="AV401" i="19"/>
  <c r="AV402" i="19"/>
  <c r="AV403" i="19"/>
  <c r="AV407" i="19"/>
  <c r="AV404" i="19"/>
  <c r="AV408" i="19"/>
  <c r="AV405" i="19"/>
  <c r="AV406" i="19"/>
  <c r="AV409" i="19"/>
  <c r="AV413" i="19"/>
  <c r="AV417" i="19"/>
  <c r="AV410" i="19"/>
  <c r="AV414" i="19"/>
  <c r="AV411" i="19"/>
  <c r="AV415" i="19"/>
  <c r="AV412" i="19"/>
  <c r="AV416" i="19"/>
  <c r="AV420" i="19"/>
  <c r="AV424" i="19"/>
  <c r="AV421" i="19"/>
  <c r="AV425" i="19"/>
  <c r="AV418" i="19"/>
  <c r="AV422" i="19"/>
  <c r="AV426" i="19"/>
  <c r="AV419" i="19"/>
  <c r="AV423" i="19"/>
  <c r="AV429" i="19"/>
  <c r="AV433" i="19"/>
  <c r="AV430" i="19"/>
  <c r="AV434" i="19"/>
  <c r="AV427" i="19"/>
  <c r="AV431" i="19"/>
  <c r="AV435" i="19"/>
  <c r="AV428" i="19"/>
  <c r="AV432" i="19"/>
  <c r="AV437" i="19"/>
  <c r="AV441" i="19"/>
  <c r="AV445" i="19"/>
  <c r="AV449" i="19"/>
  <c r="AV438" i="19"/>
  <c r="AV442" i="19"/>
  <c r="AV446" i="19"/>
  <c r="AV450" i="19"/>
  <c r="AV439" i="19"/>
  <c r="AV443" i="19"/>
  <c r="AV447" i="19"/>
  <c r="AV451" i="19"/>
  <c r="AV436" i="19"/>
  <c r="AV440" i="19"/>
  <c r="AV444" i="19"/>
  <c r="AV448" i="19"/>
  <c r="AV452" i="19"/>
  <c r="AV453" i="19"/>
  <c r="AV457" i="19"/>
  <c r="AV461" i="19"/>
  <c r="AV465" i="19"/>
  <c r="AV469" i="19"/>
  <c r="AV454" i="19"/>
  <c r="AV458" i="19"/>
  <c r="AV455" i="19"/>
  <c r="AV459" i="19"/>
  <c r="AV463" i="19"/>
  <c r="AV467" i="19"/>
  <c r="AV464" i="19"/>
  <c r="AV456" i="19"/>
  <c r="AV466" i="19"/>
  <c r="AV460" i="19"/>
  <c r="AV468" i="19"/>
  <c r="AV462" i="19"/>
  <c r="AD391" i="19"/>
  <c r="AD395" i="19"/>
  <c r="AD392" i="19"/>
  <c r="AD393" i="19"/>
  <c r="AD394" i="19"/>
  <c r="AD398" i="19"/>
  <c r="AD399" i="19"/>
  <c r="AD396" i="19"/>
  <c r="AD397" i="19"/>
  <c r="AD402" i="19"/>
  <c r="AD403" i="19"/>
  <c r="AD400" i="19"/>
  <c r="AD401" i="19"/>
  <c r="AD405" i="19"/>
  <c r="AD406" i="19"/>
  <c r="AD407" i="19"/>
  <c r="AD404" i="19"/>
  <c r="AD408" i="19"/>
  <c r="AD411" i="19"/>
  <c r="AD415" i="19"/>
  <c r="AD412" i="19"/>
  <c r="AD416" i="19"/>
  <c r="AD409" i="19"/>
  <c r="AD413" i="19"/>
  <c r="AD417" i="19"/>
  <c r="AD410" i="19"/>
  <c r="AD414" i="19"/>
  <c r="AD418" i="19"/>
  <c r="AD422" i="19"/>
  <c r="AD426" i="19"/>
  <c r="AD419" i="19"/>
  <c r="AD423" i="19"/>
  <c r="AD420" i="19"/>
  <c r="AD424" i="19"/>
  <c r="AD421" i="19"/>
  <c r="AD425" i="19"/>
  <c r="AD427" i="19"/>
  <c r="AD431" i="19"/>
  <c r="AD435" i="19"/>
  <c r="AD428" i="19"/>
  <c r="AD432" i="19"/>
  <c r="AD429" i="19"/>
  <c r="AD433" i="19"/>
  <c r="AD430" i="19"/>
  <c r="AD434" i="19"/>
  <c r="AD439" i="19"/>
  <c r="AD443" i="19"/>
  <c r="AD447" i="19"/>
  <c r="AD451" i="19"/>
  <c r="AD436" i="19"/>
  <c r="AD440" i="19"/>
  <c r="AD444" i="19"/>
  <c r="AD448" i="19"/>
  <c r="AD452" i="19"/>
  <c r="AD437" i="19"/>
  <c r="AD441" i="19"/>
  <c r="AD445" i="19"/>
  <c r="AD449" i="19"/>
  <c r="AD453" i="19"/>
  <c r="AD438" i="19"/>
  <c r="AD442" i="19"/>
  <c r="AD446" i="19"/>
  <c r="AD450" i="19"/>
  <c r="AD455" i="19"/>
  <c r="AD459" i="19"/>
  <c r="AD463" i="19"/>
  <c r="AD467" i="19"/>
  <c r="AD456" i="19"/>
  <c r="AD460" i="19"/>
  <c r="AD457" i="19"/>
  <c r="AD461" i="19"/>
  <c r="AD465" i="19"/>
  <c r="AD469" i="19"/>
  <c r="AD454" i="19"/>
  <c r="AD466" i="19"/>
  <c r="AD468" i="19"/>
  <c r="AD462" i="19"/>
  <c r="AD458" i="19"/>
  <c r="AD464" i="19"/>
  <c r="AP391" i="19"/>
  <c r="AP392" i="19"/>
  <c r="AP393" i="19"/>
  <c r="AP394" i="19"/>
  <c r="AP398" i="19"/>
  <c r="AP395" i="19"/>
  <c r="AP399" i="19"/>
  <c r="AP396" i="19"/>
  <c r="AP397" i="19"/>
  <c r="AP402" i="19"/>
  <c r="AP403" i="19"/>
  <c r="AP400" i="19"/>
  <c r="AP401" i="19"/>
  <c r="AP405" i="19"/>
  <c r="AP404" i="19"/>
  <c r="AP406" i="19"/>
  <c r="AP407" i="19"/>
  <c r="AP408" i="19"/>
  <c r="AP411" i="19"/>
  <c r="AP415" i="19"/>
  <c r="AP412" i="19"/>
  <c r="AP416" i="19"/>
  <c r="AP409" i="19"/>
  <c r="AP413" i="19"/>
  <c r="AP417" i="19"/>
  <c r="AP410" i="19"/>
  <c r="AP414" i="19"/>
  <c r="AP418" i="19"/>
  <c r="AP422" i="19"/>
  <c r="AP426" i="19"/>
  <c r="AP419" i="19"/>
  <c r="AP423" i="19"/>
  <c r="AP420" i="19"/>
  <c r="AP424" i="19"/>
  <c r="AP421" i="19"/>
  <c r="AP425" i="19"/>
  <c r="AP427" i="19"/>
  <c r="AP431" i="19"/>
  <c r="AP435" i="19"/>
  <c r="AP428" i="19"/>
  <c r="AP432" i="19"/>
  <c r="AP429" i="19"/>
  <c r="AP433" i="19"/>
  <c r="AP430" i="19"/>
  <c r="AP434" i="19"/>
  <c r="AP439" i="19"/>
  <c r="AP443" i="19"/>
  <c r="AP447" i="19"/>
  <c r="AP451" i="19"/>
  <c r="AP436" i="19"/>
  <c r="AP440" i="19"/>
  <c r="AP444" i="19"/>
  <c r="AP448" i="19"/>
  <c r="AP452" i="19"/>
  <c r="AP437" i="19"/>
  <c r="AP441" i="19"/>
  <c r="AP445" i="19"/>
  <c r="AP449" i="19"/>
  <c r="AP438" i="19"/>
  <c r="AP442" i="19"/>
  <c r="AP446" i="19"/>
  <c r="AP450" i="19"/>
  <c r="AP455" i="19"/>
  <c r="AP459" i="19"/>
  <c r="AP463" i="19"/>
  <c r="AP467" i="19"/>
  <c r="AP456" i="19"/>
  <c r="AP460" i="19"/>
  <c r="AP453" i="19"/>
  <c r="AP457" i="19"/>
  <c r="AP461" i="19"/>
  <c r="AP465" i="19"/>
  <c r="AP469" i="19"/>
  <c r="AP454" i="19"/>
  <c r="AP462" i="19"/>
  <c r="AP464" i="19"/>
  <c r="AP458" i="19"/>
  <c r="AP466" i="19"/>
  <c r="AP468" i="19"/>
  <c r="X393" i="19"/>
  <c r="X394" i="19"/>
  <c r="X391" i="19"/>
  <c r="X395" i="19"/>
  <c r="X392" i="19"/>
  <c r="X396" i="19"/>
  <c r="X397" i="19"/>
  <c r="X398" i="19"/>
  <c r="X399" i="19"/>
  <c r="X400" i="19"/>
  <c r="X404" i="19"/>
  <c r="X401" i="19"/>
  <c r="X402" i="19"/>
  <c r="X403" i="19"/>
  <c r="X407" i="19"/>
  <c r="X408" i="19"/>
  <c r="X405" i="19"/>
  <c r="X406" i="19"/>
  <c r="X413" i="19"/>
  <c r="X417" i="19"/>
  <c r="X409" i="19"/>
  <c r="X410" i="19"/>
  <c r="X414" i="19"/>
  <c r="X411" i="19"/>
  <c r="X415" i="19"/>
  <c r="X412" i="19"/>
  <c r="X416" i="19"/>
  <c r="X420" i="19"/>
  <c r="X424" i="19"/>
  <c r="X421" i="19"/>
  <c r="X425" i="19"/>
  <c r="X418" i="19"/>
  <c r="X422" i="19"/>
  <c r="X426" i="19"/>
  <c r="X419" i="19"/>
  <c r="X423" i="19"/>
  <c r="X429" i="19"/>
  <c r="X433" i="19"/>
  <c r="X430" i="19"/>
  <c r="X434" i="19"/>
  <c r="X427" i="19"/>
  <c r="X431" i="19"/>
  <c r="X435" i="19"/>
  <c r="X428" i="19"/>
  <c r="X432" i="19"/>
  <c r="X437" i="19"/>
  <c r="X441" i="19"/>
  <c r="X445" i="19"/>
  <c r="X449" i="19"/>
  <c r="X453" i="19"/>
  <c r="X438" i="19"/>
  <c r="X442" i="19"/>
  <c r="X446" i="19"/>
  <c r="X450" i="19"/>
  <c r="X439" i="19"/>
  <c r="X443" i="19"/>
  <c r="X447" i="19"/>
  <c r="X451" i="19"/>
  <c r="X436" i="19"/>
  <c r="X440" i="19"/>
  <c r="X444" i="19"/>
  <c r="X448" i="19"/>
  <c r="X452" i="19"/>
  <c r="X457" i="19"/>
  <c r="X461" i="19"/>
  <c r="X465" i="19"/>
  <c r="X469" i="19"/>
  <c r="X454" i="19"/>
  <c r="X458" i="19"/>
  <c r="X455" i="19"/>
  <c r="X459" i="19"/>
  <c r="X463" i="19"/>
  <c r="X467" i="19"/>
  <c r="X456" i="19"/>
  <c r="X460" i="19"/>
  <c r="X464" i="19"/>
  <c r="X466" i="19"/>
  <c r="X468" i="19"/>
  <c r="X462" i="19"/>
  <c r="AH391" i="19"/>
  <c r="AH395" i="19"/>
  <c r="AH392" i="19"/>
  <c r="AH393" i="19"/>
  <c r="AH394" i="19"/>
  <c r="AH398" i="19"/>
  <c r="AH399" i="19"/>
  <c r="AH396" i="19"/>
  <c r="AH397" i="19"/>
  <c r="AH402" i="19"/>
  <c r="AH403" i="19"/>
  <c r="AH400" i="19"/>
  <c r="AH401" i="19"/>
  <c r="AH405" i="19"/>
  <c r="AH404" i="19"/>
  <c r="AH406" i="19"/>
  <c r="AH407" i="19"/>
  <c r="AH408" i="19"/>
  <c r="AH411" i="19"/>
  <c r="AH415" i="19"/>
  <c r="AH412" i="19"/>
  <c r="AH416" i="19"/>
  <c r="AH409" i="19"/>
  <c r="AH413" i="19"/>
  <c r="AH417" i="19"/>
  <c r="AH410" i="19"/>
  <c r="AH414" i="19"/>
  <c r="AH418" i="19"/>
  <c r="AH422" i="19"/>
  <c r="AH426" i="19"/>
  <c r="AH419" i="19"/>
  <c r="AH423" i="19"/>
  <c r="AH420" i="19"/>
  <c r="AH424" i="19"/>
  <c r="AH421" i="19"/>
  <c r="AH425" i="19"/>
  <c r="AH427" i="19"/>
  <c r="AH431" i="19"/>
  <c r="AH435" i="19"/>
  <c r="AH428" i="19"/>
  <c r="AH432" i="19"/>
  <c r="AH429" i="19"/>
  <c r="AH433" i="19"/>
  <c r="AH430" i="19"/>
  <c r="AH434" i="19"/>
  <c r="AH439" i="19"/>
  <c r="AH443" i="19"/>
  <c r="AH447" i="19"/>
  <c r="AH451" i="19"/>
  <c r="AH436" i="19"/>
  <c r="AH440" i="19"/>
  <c r="AH444" i="19"/>
  <c r="AH448" i="19"/>
  <c r="AH452" i="19"/>
  <c r="AH437" i="19"/>
  <c r="AH441" i="19"/>
  <c r="AH445" i="19"/>
  <c r="AH449" i="19"/>
  <c r="AH453" i="19"/>
  <c r="AH438" i="19"/>
  <c r="AH442" i="19"/>
  <c r="AH446" i="19"/>
  <c r="AH450" i="19"/>
  <c r="AH455" i="19"/>
  <c r="AH459" i="19"/>
  <c r="AH463" i="19"/>
  <c r="AH467" i="19"/>
  <c r="AH456" i="19"/>
  <c r="AH460" i="19"/>
  <c r="AH457" i="19"/>
  <c r="AH461" i="19"/>
  <c r="AH465" i="19"/>
  <c r="AH469" i="19"/>
  <c r="AH454" i="19"/>
  <c r="AH458" i="19"/>
  <c r="AH462" i="19"/>
  <c r="AH464" i="19"/>
  <c r="AH466" i="19"/>
  <c r="AH468" i="19"/>
  <c r="AE394" i="19"/>
  <c r="AE391" i="19"/>
  <c r="AE395" i="19"/>
  <c r="AE392" i="19"/>
  <c r="AE393" i="19"/>
  <c r="AE397" i="19"/>
  <c r="AE398" i="19"/>
  <c r="AE399" i="19"/>
  <c r="AE396" i="19"/>
  <c r="AE401" i="19"/>
  <c r="AE402" i="19"/>
  <c r="AE403" i="19"/>
  <c r="AE400" i="19"/>
  <c r="AE404" i="19"/>
  <c r="AE408" i="19"/>
  <c r="AE405" i="19"/>
  <c r="AE406" i="19"/>
  <c r="AE407" i="19"/>
  <c r="AE410" i="19"/>
  <c r="AE414" i="19"/>
  <c r="AE411" i="19"/>
  <c r="AE415" i="19"/>
  <c r="AE412" i="19"/>
  <c r="AE416" i="19"/>
  <c r="AE409" i="19"/>
  <c r="AE413" i="19"/>
  <c r="AE417" i="19"/>
  <c r="AE421" i="19"/>
  <c r="AE425" i="19"/>
  <c r="AE418" i="19"/>
  <c r="AE422" i="19"/>
  <c r="AE426" i="19"/>
  <c r="AE419" i="19"/>
  <c r="AE423" i="19"/>
  <c r="AE420" i="19"/>
  <c r="AE424" i="19"/>
  <c r="AE430" i="19"/>
  <c r="AE434" i="19"/>
  <c r="AE427" i="19"/>
  <c r="AE431" i="19"/>
  <c r="AE435" i="19"/>
  <c r="AE428" i="19"/>
  <c r="AE432" i="19"/>
  <c r="AE429" i="19"/>
  <c r="AE433" i="19"/>
  <c r="AE438" i="19"/>
  <c r="AE442" i="19"/>
  <c r="AE446" i="19"/>
  <c r="AE450" i="19"/>
  <c r="AE439" i="19"/>
  <c r="AE443" i="19"/>
  <c r="AE447" i="19"/>
  <c r="AE451" i="19"/>
  <c r="AE436" i="19"/>
  <c r="AE440" i="19"/>
  <c r="AE444" i="19"/>
  <c r="AE448" i="19"/>
  <c r="AE452" i="19"/>
  <c r="AE437" i="19"/>
  <c r="AE441" i="19"/>
  <c r="AE445" i="19"/>
  <c r="AE449" i="19"/>
  <c r="AE453" i="19"/>
  <c r="AE454" i="19"/>
  <c r="AE458" i="19"/>
  <c r="AE462" i="19"/>
  <c r="AE466" i="19"/>
  <c r="AE455" i="19"/>
  <c r="AE459" i="19"/>
  <c r="AE456" i="19"/>
  <c r="AE460" i="19"/>
  <c r="AE464" i="19"/>
  <c r="AE468" i="19"/>
  <c r="AE457" i="19"/>
  <c r="AE461" i="19"/>
  <c r="AE469" i="19"/>
  <c r="AE463" i="19"/>
  <c r="AE465" i="19"/>
  <c r="AE467" i="19"/>
  <c r="J391" i="19"/>
  <c r="J395" i="19"/>
  <c r="J392" i="19"/>
  <c r="J393" i="19"/>
  <c r="J394" i="19"/>
  <c r="J398" i="19"/>
  <c r="J399" i="19"/>
  <c r="J396" i="19"/>
  <c r="J397" i="19"/>
  <c r="J402" i="19"/>
  <c r="J403" i="19"/>
  <c r="J400" i="19"/>
  <c r="J404" i="19"/>
  <c r="J401" i="19"/>
  <c r="J405" i="19"/>
  <c r="J409" i="19"/>
  <c r="J406" i="19"/>
  <c r="J407" i="19"/>
  <c r="J408" i="19"/>
  <c r="J411" i="19"/>
  <c r="J415" i="19"/>
  <c r="J412" i="19"/>
  <c r="J416" i="19"/>
  <c r="J413" i="19"/>
  <c r="J417" i="19"/>
  <c r="J410" i="19"/>
  <c r="J414" i="19"/>
  <c r="J418" i="19"/>
  <c r="J422" i="19"/>
  <c r="J426" i="19"/>
  <c r="J419" i="19"/>
  <c r="J423" i="19"/>
  <c r="J420" i="19"/>
  <c r="J424" i="19"/>
  <c r="J421" i="19"/>
  <c r="J425" i="19"/>
  <c r="J427" i="19"/>
  <c r="J431" i="19"/>
  <c r="J435" i="19"/>
  <c r="J428" i="19"/>
  <c r="J432" i="19"/>
  <c r="J429" i="19"/>
  <c r="J433" i="19"/>
  <c r="J430" i="19"/>
  <c r="J434" i="19"/>
  <c r="J439" i="19"/>
  <c r="J443" i="19"/>
  <c r="J447" i="19"/>
  <c r="J451" i="19"/>
  <c r="J436" i="19"/>
  <c r="J440" i="19"/>
  <c r="J444" i="19"/>
  <c r="J448" i="19"/>
  <c r="J452" i="19"/>
  <c r="J437" i="19"/>
  <c r="J441" i="19"/>
  <c r="J445" i="19"/>
  <c r="J449" i="19"/>
  <c r="J453" i="19"/>
  <c r="J438" i="19"/>
  <c r="J442" i="19"/>
  <c r="J446" i="19"/>
  <c r="J450" i="19"/>
  <c r="J455" i="19"/>
  <c r="J459" i="19"/>
  <c r="J463" i="19"/>
  <c r="J467" i="19"/>
  <c r="J456" i="19"/>
  <c r="J460" i="19"/>
  <c r="J457" i="19"/>
  <c r="J461" i="19"/>
  <c r="J465" i="19"/>
  <c r="J469" i="19"/>
  <c r="J454" i="19"/>
  <c r="J462" i="19"/>
  <c r="J464" i="19"/>
  <c r="J458" i="19"/>
  <c r="J466" i="19"/>
  <c r="J468" i="19"/>
  <c r="BL393" i="19"/>
  <c r="BL394" i="19"/>
  <c r="BL391" i="19"/>
  <c r="BL392" i="19"/>
  <c r="BL396" i="19"/>
  <c r="BL397" i="19"/>
  <c r="BL398" i="19"/>
  <c r="BL395" i="19"/>
  <c r="BL399" i="19"/>
  <c r="BL400" i="19"/>
  <c r="BL401" i="19"/>
  <c r="BL402" i="19"/>
  <c r="BL403" i="19"/>
  <c r="BL407" i="19"/>
  <c r="BL404" i="19"/>
  <c r="BL408" i="19"/>
  <c r="BL405" i="19"/>
  <c r="BL406" i="19"/>
  <c r="BL409" i="19"/>
  <c r="BL413" i="19"/>
  <c r="BL417" i="19"/>
  <c r="BL410" i="19"/>
  <c r="BL414" i="19"/>
  <c r="BL411" i="19"/>
  <c r="BL415" i="19"/>
  <c r="BL412" i="19"/>
  <c r="BL416" i="19"/>
  <c r="BL420" i="19"/>
  <c r="BL424" i="19"/>
  <c r="BL421" i="19"/>
  <c r="BL425" i="19"/>
  <c r="BL418" i="19"/>
  <c r="BL422" i="19"/>
  <c r="BL419" i="19"/>
  <c r="BL423" i="19"/>
  <c r="BL429" i="19"/>
  <c r="BL433" i="19"/>
  <c r="BL426" i="19"/>
  <c r="BL430" i="19"/>
  <c r="BL434" i="19"/>
  <c r="BL427" i="19"/>
  <c r="BL431" i="19"/>
  <c r="BL428" i="19"/>
  <c r="BL432" i="19"/>
  <c r="BL437" i="19"/>
  <c r="BL441" i="19"/>
  <c r="BL445" i="19"/>
  <c r="BL449" i="19"/>
  <c r="BL438" i="19"/>
  <c r="BL442" i="19"/>
  <c r="BL446" i="19"/>
  <c r="BL450" i="19"/>
  <c r="BL435" i="19"/>
  <c r="BL439" i="19"/>
  <c r="BL443" i="19"/>
  <c r="BL447" i="19"/>
  <c r="BL451" i="19"/>
  <c r="BL436" i="19"/>
  <c r="BL440" i="19"/>
  <c r="BL444" i="19"/>
  <c r="BL448" i="19"/>
  <c r="BL452" i="19"/>
  <c r="BL453" i="19"/>
  <c r="BL457" i="19"/>
  <c r="BL461" i="19"/>
  <c r="BL465" i="19"/>
  <c r="BL469" i="19"/>
  <c r="BL454" i="19"/>
  <c r="BL458" i="19"/>
  <c r="BL455" i="19"/>
  <c r="BL459" i="19"/>
  <c r="BL463" i="19"/>
  <c r="BL467" i="19"/>
  <c r="BL464" i="19"/>
  <c r="BL456" i="19"/>
  <c r="BL466" i="19"/>
  <c r="BL460" i="19"/>
  <c r="BL468" i="19"/>
  <c r="BL462" i="19"/>
  <c r="T393" i="19"/>
  <c r="T394" i="19"/>
  <c r="T391" i="19"/>
  <c r="T395" i="19"/>
  <c r="T392" i="19"/>
  <c r="T396" i="19"/>
  <c r="T397" i="19"/>
  <c r="T398" i="19"/>
  <c r="T399" i="19"/>
  <c r="T400" i="19"/>
  <c r="T404" i="19"/>
  <c r="T401" i="19"/>
  <c r="T402" i="19"/>
  <c r="T403" i="19"/>
  <c r="T407" i="19"/>
  <c r="T408" i="19"/>
  <c r="T405" i="19"/>
  <c r="T406" i="19"/>
  <c r="T413" i="19"/>
  <c r="T417" i="19"/>
  <c r="T410" i="19"/>
  <c r="T414" i="19"/>
  <c r="T411" i="19"/>
  <c r="T415" i="19"/>
  <c r="T409" i="19"/>
  <c r="T412" i="19"/>
  <c r="T416" i="19"/>
  <c r="T420" i="19"/>
  <c r="T424" i="19"/>
  <c r="T421" i="19"/>
  <c r="T425" i="19"/>
  <c r="T418" i="19"/>
  <c r="T422" i="19"/>
  <c r="T426" i="19"/>
  <c r="T419" i="19"/>
  <c r="T423" i="19"/>
  <c r="T429" i="19"/>
  <c r="T433" i="19"/>
  <c r="T430" i="19"/>
  <c r="T434" i="19"/>
  <c r="T427" i="19"/>
  <c r="T431" i="19"/>
  <c r="T435" i="19"/>
  <c r="T428" i="19"/>
  <c r="T432" i="19"/>
  <c r="T437" i="19"/>
  <c r="T441" i="19"/>
  <c r="T445" i="19"/>
  <c r="T449" i="19"/>
  <c r="T453" i="19"/>
  <c r="T438" i="19"/>
  <c r="T442" i="19"/>
  <c r="T446" i="19"/>
  <c r="T450" i="19"/>
  <c r="T439" i="19"/>
  <c r="T443" i="19"/>
  <c r="T447" i="19"/>
  <c r="T451" i="19"/>
  <c r="T436" i="19"/>
  <c r="T440" i="19"/>
  <c r="T444" i="19"/>
  <c r="T448" i="19"/>
  <c r="T452" i="19"/>
  <c r="T457" i="19"/>
  <c r="T461" i="19"/>
  <c r="T465" i="19"/>
  <c r="T469" i="19"/>
  <c r="T454" i="19"/>
  <c r="T458" i="19"/>
  <c r="T455" i="19"/>
  <c r="T459" i="19"/>
  <c r="T463" i="19"/>
  <c r="T467" i="19"/>
  <c r="T456" i="19"/>
  <c r="T468" i="19"/>
  <c r="T462" i="19"/>
  <c r="T464" i="19"/>
  <c r="T460" i="19"/>
  <c r="T466" i="19"/>
  <c r="AF393" i="19"/>
  <c r="AF394" i="19"/>
  <c r="AF391" i="19"/>
  <c r="AF395" i="19"/>
  <c r="AF392" i="19"/>
  <c r="AF396" i="19"/>
  <c r="AF397" i="19"/>
  <c r="AF398" i="19"/>
  <c r="AF399" i="19"/>
  <c r="AF400" i="19"/>
  <c r="AF404" i="19"/>
  <c r="AF401" i="19"/>
  <c r="AF402" i="19"/>
  <c r="AF403" i="19"/>
  <c r="AF407" i="19"/>
  <c r="AF408" i="19"/>
  <c r="AF405" i="19"/>
  <c r="AF406" i="19"/>
  <c r="AF409" i="19"/>
  <c r="AF413" i="19"/>
  <c r="AF417" i="19"/>
  <c r="AF410" i="19"/>
  <c r="AF414" i="19"/>
  <c r="AF411" i="19"/>
  <c r="AF415" i="19"/>
  <c r="AF412" i="19"/>
  <c r="AF416" i="19"/>
  <c r="AF420" i="19"/>
  <c r="AF424" i="19"/>
  <c r="AF421" i="19"/>
  <c r="AF425" i="19"/>
  <c r="AF418" i="19"/>
  <c r="AF422" i="19"/>
  <c r="AF426" i="19"/>
  <c r="AF419" i="19"/>
  <c r="AF423" i="19"/>
  <c r="AF429" i="19"/>
  <c r="AF433" i="19"/>
  <c r="AF430" i="19"/>
  <c r="AF434" i="19"/>
  <c r="AF427" i="19"/>
  <c r="AF431" i="19"/>
  <c r="AF435" i="19"/>
  <c r="AF428" i="19"/>
  <c r="AF432" i="19"/>
  <c r="AF437" i="19"/>
  <c r="AF441" i="19"/>
  <c r="AF445" i="19"/>
  <c r="AF449" i="19"/>
  <c r="AF453" i="19"/>
  <c r="AF438" i="19"/>
  <c r="AF442" i="19"/>
  <c r="AF446" i="19"/>
  <c r="AF450" i="19"/>
  <c r="AF439" i="19"/>
  <c r="AF443" i="19"/>
  <c r="AF447" i="19"/>
  <c r="AF451" i="19"/>
  <c r="AF436" i="19"/>
  <c r="AF440" i="19"/>
  <c r="AF444" i="19"/>
  <c r="AF448" i="19"/>
  <c r="AF452" i="19"/>
  <c r="AF457" i="19"/>
  <c r="AF461" i="19"/>
  <c r="AF465" i="19"/>
  <c r="AF469" i="19"/>
  <c r="AF454" i="19"/>
  <c r="AF458" i="19"/>
  <c r="AF455" i="19"/>
  <c r="AF459" i="19"/>
  <c r="AF463" i="19"/>
  <c r="AF467" i="19"/>
  <c r="AF456" i="19"/>
  <c r="AF464" i="19"/>
  <c r="AF466" i="19"/>
  <c r="AF460" i="19"/>
  <c r="AF468" i="19"/>
  <c r="AF462" i="19"/>
  <c r="M392" i="19"/>
  <c r="M393" i="19"/>
  <c r="M394" i="19"/>
  <c r="M391" i="19"/>
  <c r="M395" i="19"/>
  <c r="M399" i="19"/>
  <c r="M396" i="19"/>
  <c r="M397" i="19"/>
  <c r="M398" i="19"/>
  <c r="M403" i="19"/>
  <c r="M400" i="19"/>
  <c r="M404" i="19"/>
  <c r="M401" i="19"/>
  <c r="M402" i="19"/>
  <c r="M406" i="19"/>
  <c r="M407" i="19"/>
  <c r="M408" i="19"/>
  <c r="M405" i="19"/>
  <c r="M409" i="19"/>
  <c r="M412" i="19"/>
  <c r="M416" i="19"/>
  <c r="M413" i="19"/>
  <c r="M417" i="19"/>
  <c r="M410" i="19"/>
  <c r="M414" i="19"/>
  <c r="M411" i="19"/>
  <c r="M415" i="19"/>
  <c r="M419" i="19"/>
  <c r="M423" i="19"/>
  <c r="M420" i="19"/>
  <c r="M424" i="19"/>
  <c r="M421" i="19"/>
  <c r="M425" i="19"/>
  <c r="M418" i="19"/>
  <c r="M422" i="19"/>
  <c r="M426" i="19"/>
  <c r="M428" i="19"/>
  <c r="M432" i="19"/>
  <c r="M429" i="19"/>
  <c r="M433" i="19"/>
  <c r="M430" i="19"/>
  <c r="M434" i="19"/>
  <c r="M427" i="19"/>
  <c r="M431" i="19"/>
  <c r="M435" i="19"/>
  <c r="M436" i="19"/>
  <c r="M440" i="19"/>
  <c r="M444" i="19"/>
  <c r="M448" i="19"/>
  <c r="M452" i="19"/>
  <c r="M437" i="19"/>
  <c r="M441" i="19"/>
  <c r="M445" i="19"/>
  <c r="M449" i="19"/>
  <c r="M453" i="19"/>
  <c r="M438" i="19"/>
  <c r="M442" i="19"/>
  <c r="M446" i="19"/>
  <c r="M450" i="19"/>
  <c r="M439" i="19"/>
  <c r="M443" i="19"/>
  <c r="M447" i="19"/>
  <c r="M451" i="19"/>
  <c r="M456" i="19"/>
  <c r="M460" i="19"/>
  <c r="M464" i="19"/>
  <c r="M468" i="19"/>
  <c r="M457" i="19"/>
  <c r="M454" i="19"/>
  <c r="M458" i="19"/>
  <c r="M462" i="19"/>
  <c r="M466" i="19"/>
  <c r="M455" i="19"/>
  <c r="M463" i="19"/>
  <c r="M465" i="19"/>
  <c r="M459" i="19"/>
  <c r="M467" i="19"/>
  <c r="M461" i="19"/>
  <c r="M469" i="19"/>
  <c r="H11" i="8"/>
  <c r="I387" i="19"/>
  <c r="R391" i="19"/>
  <c r="R395" i="19"/>
  <c r="R392" i="19"/>
  <c r="R393" i="19"/>
  <c r="R394" i="19"/>
  <c r="R398" i="19"/>
  <c r="R399" i="19"/>
  <c r="R396" i="19"/>
  <c r="R397" i="19"/>
  <c r="R402" i="19"/>
  <c r="R403" i="19"/>
  <c r="R400" i="19"/>
  <c r="R401" i="19"/>
  <c r="R405" i="19"/>
  <c r="R409" i="19"/>
  <c r="R404" i="19"/>
  <c r="R406" i="19"/>
  <c r="R407" i="19"/>
  <c r="R408" i="19"/>
  <c r="R411" i="19"/>
  <c r="R415" i="19"/>
  <c r="R412" i="19"/>
  <c r="R416" i="19"/>
  <c r="R413" i="19"/>
  <c r="R417" i="19"/>
  <c r="R410" i="19"/>
  <c r="R414" i="19"/>
  <c r="R418" i="19"/>
  <c r="R422" i="19"/>
  <c r="R426" i="19"/>
  <c r="R419" i="19"/>
  <c r="R423" i="19"/>
  <c r="R420" i="19"/>
  <c r="R424" i="19"/>
  <c r="R421" i="19"/>
  <c r="R425" i="19"/>
  <c r="R427" i="19"/>
  <c r="R431" i="19"/>
  <c r="R435" i="19"/>
  <c r="R428" i="19"/>
  <c r="R432" i="19"/>
  <c r="R429" i="19"/>
  <c r="R433" i="19"/>
  <c r="R430" i="19"/>
  <c r="R434" i="19"/>
  <c r="R439" i="19"/>
  <c r="R443" i="19"/>
  <c r="R447" i="19"/>
  <c r="R451" i="19"/>
  <c r="R436" i="19"/>
  <c r="R440" i="19"/>
  <c r="R444" i="19"/>
  <c r="R448" i="19"/>
  <c r="R452" i="19"/>
  <c r="R437" i="19"/>
  <c r="R441" i="19"/>
  <c r="R445" i="19"/>
  <c r="R449" i="19"/>
  <c r="R453" i="19"/>
  <c r="R438" i="19"/>
  <c r="R442" i="19"/>
  <c r="R446" i="19"/>
  <c r="R450" i="19"/>
  <c r="R455" i="19"/>
  <c r="R459" i="19"/>
  <c r="R463" i="19"/>
  <c r="R467" i="19"/>
  <c r="R456" i="19"/>
  <c r="R460" i="19"/>
  <c r="R457" i="19"/>
  <c r="R461" i="19"/>
  <c r="R465" i="19"/>
  <c r="R469" i="19"/>
  <c r="R454" i="19"/>
  <c r="R458" i="19"/>
  <c r="R462" i="19"/>
  <c r="R464" i="19"/>
  <c r="R466" i="19"/>
  <c r="R468" i="19"/>
  <c r="Q392" i="19"/>
  <c r="Q393" i="19"/>
  <c r="Q394" i="19"/>
  <c r="Q391" i="19"/>
  <c r="Q395" i="19"/>
  <c r="Q399" i="19"/>
  <c r="Q396" i="19"/>
  <c r="Q397" i="19"/>
  <c r="Q398" i="19"/>
  <c r="Q403" i="19"/>
  <c r="Q400" i="19"/>
  <c r="Q404" i="19"/>
  <c r="Q401" i="19"/>
  <c r="Q402" i="19"/>
  <c r="Q406" i="19"/>
  <c r="Q407" i="19"/>
  <c r="Q408" i="19"/>
  <c r="Q405" i="19"/>
  <c r="Q412" i="19"/>
  <c r="Q416" i="19"/>
  <c r="Q413" i="19"/>
  <c r="Q417" i="19"/>
  <c r="Q409" i="19"/>
  <c r="Q410" i="19"/>
  <c r="Q414" i="19"/>
  <c r="Q411" i="19"/>
  <c r="Q415" i="19"/>
  <c r="Q419" i="19"/>
  <c r="Q423" i="19"/>
  <c r="Q420" i="19"/>
  <c r="Q424" i="19"/>
  <c r="Q421" i="19"/>
  <c r="Q425" i="19"/>
  <c r="Q418" i="19"/>
  <c r="Q422" i="19"/>
  <c r="Q426" i="19"/>
  <c r="Q428" i="19"/>
  <c r="Q432" i="19"/>
  <c r="Q429" i="19"/>
  <c r="Q433" i="19"/>
  <c r="Q430" i="19"/>
  <c r="Q434" i="19"/>
  <c r="Q427" i="19"/>
  <c r="Q431" i="19"/>
  <c r="Q435" i="19"/>
  <c r="Q436" i="19"/>
  <c r="Q440" i="19"/>
  <c r="Q444" i="19"/>
  <c r="Q448" i="19"/>
  <c r="Q452" i="19"/>
  <c r="Q437" i="19"/>
  <c r="Q441" i="19"/>
  <c r="Q445" i="19"/>
  <c r="Q449" i="19"/>
  <c r="Q453" i="19"/>
  <c r="Q438" i="19"/>
  <c r="Q442" i="19"/>
  <c r="Q446" i="19"/>
  <c r="Q450" i="19"/>
  <c r="Q439" i="19"/>
  <c r="Q443" i="19"/>
  <c r="Q447" i="19"/>
  <c r="Q451" i="19"/>
  <c r="Q456" i="19"/>
  <c r="Q460" i="19"/>
  <c r="Q464" i="19"/>
  <c r="Q468" i="19"/>
  <c r="Q457" i="19"/>
  <c r="Q454" i="19"/>
  <c r="Q458" i="19"/>
  <c r="Q462" i="19"/>
  <c r="Q466" i="19"/>
  <c r="Q455" i="19"/>
  <c r="Q467" i="19"/>
  <c r="Q461" i="19"/>
  <c r="Q469" i="19"/>
  <c r="Q463" i="19"/>
  <c r="Q459" i="19"/>
  <c r="Q465" i="19"/>
  <c r="G394" i="19"/>
  <c r="G391" i="19"/>
  <c r="G395" i="19"/>
  <c r="G392" i="19"/>
  <c r="G393" i="19"/>
  <c r="G397" i="19"/>
  <c r="G398" i="19"/>
  <c r="G399" i="19"/>
  <c r="G396" i="19"/>
  <c r="G401" i="19"/>
  <c r="G402" i="19"/>
  <c r="G403" i="19"/>
  <c r="G400" i="19"/>
  <c r="G404" i="19"/>
  <c r="G408" i="19"/>
  <c r="G405" i="19"/>
  <c r="G409" i="19"/>
  <c r="G406" i="19"/>
  <c r="G407" i="19"/>
  <c r="G410" i="19"/>
  <c r="G414" i="19"/>
  <c r="G411" i="19"/>
  <c r="G415" i="19"/>
  <c r="G412" i="19"/>
  <c r="G416" i="19"/>
  <c r="G413" i="19"/>
  <c r="G417" i="19"/>
  <c r="G421" i="19"/>
  <c r="G425" i="19"/>
  <c r="G418" i="19"/>
  <c r="G422" i="19"/>
  <c r="G426" i="19"/>
  <c r="G419" i="19"/>
  <c r="G423" i="19"/>
  <c r="G420" i="19"/>
  <c r="G424" i="19"/>
  <c r="G430" i="19"/>
  <c r="G434" i="19"/>
  <c r="G427" i="19"/>
  <c r="G431" i="19"/>
  <c r="G435" i="19"/>
  <c r="G428" i="19"/>
  <c r="G432" i="19"/>
  <c r="G429" i="19"/>
  <c r="G433" i="19"/>
  <c r="G438" i="19"/>
  <c r="G442" i="19"/>
  <c r="G446" i="19"/>
  <c r="G450" i="19"/>
  <c r="G439" i="19"/>
  <c r="G443" i="19"/>
  <c r="G447" i="19"/>
  <c r="G451" i="19"/>
  <c r="G436" i="19"/>
  <c r="G440" i="19"/>
  <c r="G444" i="19"/>
  <c r="G448" i="19"/>
  <c r="G452" i="19"/>
  <c r="G437" i="19"/>
  <c r="G441" i="19"/>
  <c r="G445" i="19"/>
  <c r="G449" i="19"/>
  <c r="G453" i="19"/>
  <c r="G454" i="19"/>
  <c r="G458" i="19"/>
  <c r="G462" i="19"/>
  <c r="G466" i="19"/>
  <c r="G455" i="19"/>
  <c r="G459" i="19"/>
  <c r="G456" i="19"/>
  <c r="G460" i="19"/>
  <c r="G464" i="19"/>
  <c r="G468" i="19"/>
  <c r="G461" i="19"/>
  <c r="G469" i="19"/>
  <c r="G463" i="19"/>
  <c r="G457" i="19"/>
  <c r="G465" i="19"/>
  <c r="G467" i="19"/>
  <c r="AJ393" i="19"/>
  <c r="AJ394" i="19"/>
  <c r="AJ391" i="19"/>
  <c r="AJ395" i="19"/>
  <c r="AJ392" i="19"/>
  <c r="AJ396" i="19"/>
  <c r="AJ397" i="19"/>
  <c r="AJ398" i="19"/>
  <c r="AJ399" i="19"/>
  <c r="AJ400" i="19"/>
  <c r="AJ404" i="19"/>
  <c r="AJ401" i="19"/>
  <c r="AJ402" i="19"/>
  <c r="AJ403" i="19"/>
  <c r="AJ407" i="19"/>
  <c r="AJ408" i="19"/>
  <c r="AJ405" i="19"/>
  <c r="AJ406" i="19"/>
  <c r="AJ409" i="19"/>
  <c r="AJ413" i="19"/>
  <c r="AJ417" i="19"/>
  <c r="AJ410" i="19"/>
  <c r="AJ414" i="19"/>
  <c r="AJ411" i="19"/>
  <c r="AJ415" i="19"/>
  <c r="AJ412" i="19"/>
  <c r="AJ416" i="19"/>
  <c r="AJ420" i="19"/>
  <c r="AJ424" i="19"/>
  <c r="AJ421" i="19"/>
  <c r="AJ425" i="19"/>
  <c r="AJ418" i="19"/>
  <c r="AJ422" i="19"/>
  <c r="AJ426" i="19"/>
  <c r="AJ419" i="19"/>
  <c r="AJ423" i="19"/>
  <c r="AJ429" i="19"/>
  <c r="AJ433" i="19"/>
  <c r="AJ430" i="19"/>
  <c r="AJ434" i="19"/>
  <c r="AJ427" i="19"/>
  <c r="AJ431" i="19"/>
  <c r="AJ435" i="19"/>
  <c r="AJ428" i="19"/>
  <c r="AJ432" i="19"/>
  <c r="AJ437" i="19"/>
  <c r="AJ441" i="19"/>
  <c r="AJ445" i="19"/>
  <c r="AJ449" i="19"/>
  <c r="AJ438" i="19"/>
  <c r="AJ442" i="19"/>
  <c r="AJ446" i="19"/>
  <c r="AJ450" i="19"/>
  <c r="AJ439" i="19"/>
  <c r="AJ443" i="19"/>
  <c r="AJ447" i="19"/>
  <c r="AJ451" i="19"/>
  <c r="AJ436" i="19"/>
  <c r="AJ440" i="19"/>
  <c r="AJ444" i="19"/>
  <c r="AJ448" i="19"/>
  <c r="AJ452" i="19"/>
  <c r="AJ453" i="19"/>
  <c r="AJ457" i="19"/>
  <c r="AJ461" i="19"/>
  <c r="AJ465" i="19"/>
  <c r="AJ469" i="19"/>
  <c r="AJ454" i="19"/>
  <c r="AJ458" i="19"/>
  <c r="AJ455" i="19"/>
  <c r="AJ459" i="19"/>
  <c r="AJ463" i="19"/>
  <c r="AJ467" i="19"/>
  <c r="AJ456" i="19"/>
  <c r="AJ468" i="19"/>
  <c r="AJ462" i="19"/>
  <c r="AJ464" i="19"/>
  <c r="AJ460" i="19"/>
  <c r="AJ466" i="19"/>
  <c r="AO392" i="19"/>
  <c r="AO393" i="19"/>
  <c r="AO394" i="19"/>
  <c r="AO391" i="19"/>
  <c r="AO395" i="19"/>
  <c r="AO399" i="19"/>
  <c r="AO396" i="19"/>
  <c r="AO397" i="19"/>
  <c r="AO398" i="19"/>
  <c r="AO403" i="19"/>
  <c r="AO400" i="19"/>
  <c r="AO404" i="19"/>
  <c r="AO401" i="19"/>
  <c r="AO402" i="19"/>
  <c r="AO406" i="19"/>
  <c r="AO407" i="19"/>
  <c r="AO408" i="19"/>
  <c r="AO405" i="19"/>
  <c r="AO412" i="19"/>
  <c r="AO416" i="19"/>
  <c r="AO409" i="19"/>
  <c r="AO413" i="19"/>
  <c r="AO417" i="19"/>
  <c r="AO410" i="19"/>
  <c r="AO414" i="19"/>
  <c r="AO411" i="19"/>
  <c r="AO415" i="19"/>
  <c r="AO419" i="19"/>
  <c r="AO423" i="19"/>
  <c r="AO420" i="19"/>
  <c r="AO424" i="19"/>
  <c r="AO421" i="19"/>
  <c r="AO425" i="19"/>
  <c r="AO418" i="19"/>
  <c r="AO422" i="19"/>
  <c r="AO426" i="19"/>
  <c r="AO428" i="19"/>
  <c r="AO432" i="19"/>
  <c r="AO429" i="19"/>
  <c r="AO433" i="19"/>
  <c r="AO430" i="19"/>
  <c r="AO434" i="19"/>
  <c r="AO427" i="19"/>
  <c r="AO431" i="19"/>
  <c r="AO435" i="19"/>
  <c r="AO436" i="19"/>
  <c r="AO440" i="19"/>
  <c r="AO444" i="19"/>
  <c r="AO448" i="19"/>
  <c r="AO452" i="19"/>
  <c r="AO437" i="19"/>
  <c r="AO441" i="19"/>
  <c r="AO445" i="19"/>
  <c r="AO449" i="19"/>
  <c r="AO438" i="19"/>
  <c r="AO442" i="19"/>
  <c r="AO446" i="19"/>
  <c r="AO450" i="19"/>
  <c r="AO439" i="19"/>
  <c r="AO443" i="19"/>
  <c r="AO447" i="19"/>
  <c r="AO451" i="19"/>
  <c r="AO456" i="19"/>
  <c r="AO460" i="19"/>
  <c r="AO464" i="19"/>
  <c r="AO468" i="19"/>
  <c r="AO453" i="19"/>
  <c r="AO457" i="19"/>
  <c r="AO454" i="19"/>
  <c r="AO458" i="19"/>
  <c r="AO462" i="19"/>
  <c r="AO466" i="19"/>
  <c r="AO455" i="19"/>
  <c r="AO467" i="19"/>
  <c r="AO459" i="19"/>
  <c r="AO461" i="19"/>
  <c r="AO469" i="19"/>
  <c r="AO463" i="19"/>
  <c r="AO465" i="19"/>
  <c r="F1157" i="19" a="1"/>
  <c r="F1157" i="19" s="1"/>
  <c r="F1169" i="19"/>
  <c r="F1161" i="19"/>
  <c r="F1168" i="19"/>
  <c r="F1192" i="19"/>
  <c r="F1172" i="19"/>
  <c r="F1160" i="19"/>
  <c r="J37" i="6"/>
  <c r="N37" i="6"/>
  <c r="H37" i="6"/>
  <c r="S37" i="6"/>
  <c r="I38" i="6"/>
  <c r="O38" i="6"/>
  <c r="F38" i="6"/>
  <c r="G38" i="6"/>
  <c r="R38" i="6"/>
  <c r="D38" i="6"/>
  <c r="E38" i="6"/>
  <c r="V38" i="6"/>
  <c r="U37" i="6"/>
  <c r="P37" i="6"/>
  <c r="O37" i="6"/>
  <c r="D37" i="6"/>
  <c r="H38" i="6"/>
  <c r="N38" i="6"/>
  <c r="R37" i="6"/>
  <c r="I37" i="6"/>
  <c r="E37" i="6"/>
  <c r="G37" i="6"/>
  <c r="F37" i="6"/>
  <c r="L38" i="6"/>
  <c r="S38" i="6"/>
  <c r="M38" i="6"/>
  <c r="K38" i="6"/>
  <c r="P38" i="6"/>
  <c r="Q38" i="6"/>
  <c r="J38" i="6"/>
  <c r="M37" i="6"/>
  <c r="K37" i="6"/>
  <c r="V37" i="6"/>
  <c r="T37" i="6"/>
  <c r="Q37" i="6"/>
  <c r="L37" i="6"/>
  <c r="T38" i="6"/>
  <c r="U38" i="6"/>
  <c r="K37" i="7"/>
  <c r="H37" i="7"/>
  <c r="J37" i="7"/>
  <c r="I37" i="7"/>
  <c r="U37" i="7"/>
  <c r="I38" i="7"/>
  <c r="T38" i="7"/>
  <c r="F38" i="7"/>
  <c r="G38" i="7"/>
  <c r="N38" i="7"/>
  <c r="M38" i="7"/>
  <c r="U38" i="7"/>
  <c r="S38" i="7"/>
  <c r="L38" i="7"/>
  <c r="O37" i="7"/>
  <c r="E37" i="7"/>
  <c r="N37" i="7"/>
  <c r="R37" i="7"/>
  <c r="D37" i="7"/>
  <c r="Q37" i="7"/>
  <c r="L37" i="7"/>
  <c r="M37" i="7"/>
  <c r="T37" i="7"/>
  <c r="R38" i="7"/>
  <c r="Q38" i="7"/>
  <c r="K38" i="7"/>
  <c r="H38" i="7"/>
  <c r="E38" i="7"/>
  <c r="P38" i="7"/>
  <c r="V38" i="7"/>
  <c r="D38" i="7"/>
  <c r="J38" i="7"/>
  <c r="O38" i="7"/>
  <c r="G37" i="7"/>
  <c r="S37" i="7"/>
  <c r="F37" i="7"/>
  <c r="V37" i="7"/>
  <c r="P37" i="7"/>
  <c r="F1163" i="19"/>
  <c r="F1187" i="19"/>
  <c r="D22" i="7" a="1"/>
  <c r="D22" i="6" a="1"/>
  <c r="J240" i="19"/>
  <c r="N240" i="19"/>
  <c r="J224" i="19"/>
  <c r="N224" i="19"/>
  <c r="J51" i="13"/>
  <c r="J47" i="13"/>
  <c r="J52" i="13"/>
  <c r="J55" i="12"/>
  <c r="J40" i="13"/>
  <c r="J74" i="13"/>
  <c r="J35" i="13"/>
  <c r="F35" i="12"/>
  <c r="J52" i="12"/>
  <c r="F1114" i="19"/>
  <c r="J70" i="13"/>
  <c r="J42" i="13"/>
  <c r="J51" i="12"/>
  <c r="J69" i="13"/>
  <c r="J38" i="13"/>
  <c r="J34" i="13"/>
  <c r="J47" i="12"/>
  <c r="J24" i="12"/>
  <c r="J73" i="13"/>
  <c r="J54" i="13"/>
  <c r="F37" i="12"/>
  <c r="J68" i="13"/>
  <c r="J17" i="12"/>
  <c r="J21" i="12"/>
  <c r="F1071" i="19"/>
  <c r="J50" i="13"/>
  <c r="J75" i="13"/>
  <c r="D10" i="7"/>
  <c r="W15" i="7" s="1"/>
  <c r="J20" i="12"/>
  <c r="J71" i="13"/>
  <c r="J67" i="13"/>
  <c r="J39" i="13"/>
  <c r="J16" i="12"/>
  <c r="F42" i="12"/>
  <c r="J19" i="12"/>
  <c r="J48" i="13"/>
  <c r="J48" i="12"/>
  <c r="F85" i="19"/>
  <c r="F83" i="19"/>
  <c r="J49" i="13"/>
  <c r="J72" i="13"/>
  <c r="F34" i="12"/>
  <c r="J53" i="13"/>
  <c r="J41" i="13"/>
  <c r="J50" i="12"/>
  <c r="F39" i="12"/>
  <c r="J989" i="19"/>
  <c r="F1028" i="19"/>
  <c r="J37" i="13"/>
  <c r="J55" i="13"/>
  <c r="F38" i="12"/>
  <c r="J36" i="13"/>
  <c r="BG1286" i="19" l="1"/>
  <c r="R1172" i="19"/>
  <c r="BV1286" i="19"/>
  <c r="R1187" i="19"/>
  <c r="BC1286" i="19"/>
  <c r="BC1303" i="19" s="1"/>
  <c r="R1168" i="19"/>
  <c r="AR1286" i="19"/>
  <c r="AR1307" i="19" s="1"/>
  <c r="R1157" i="19"/>
  <c r="AU1286" i="19"/>
  <c r="AU1297" i="19" s="1"/>
  <c r="R1160" i="19"/>
  <c r="AV1286" i="19"/>
  <c r="AV1321" i="19" s="1"/>
  <c r="R1161" i="19"/>
  <c r="BD1286" i="19"/>
  <c r="BD1313" i="19" s="1"/>
  <c r="R1169" i="19"/>
  <c r="CA1286" i="19"/>
  <c r="CA1298" i="19" s="1"/>
  <c r="R1192" i="19"/>
  <c r="AX1286" i="19"/>
  <c r="R1163" i="19"/>
  <c r="N39" i="6"/>
  <c r="E39" i="7"/>
  <c r="F1191" i="19"/>
  <c r="AL72" i="8" s="1"/>
  <c r="F1176" i="19"/>
  <c r="AH470" i="19"/>
  <c r="AX1290" i="19"/>
  <c r="AX1291" i="19"/>
  <c r="AX1292" i="19"/>
  <c r="AX1293" i="19"/>
  <c r="AX1295" i="19"/>
  <c r="AX1296" i="19"/>
  <c r="AX1299" i="19"/>
  <c r="AX1297" i="19"/>
  <c r="AX1303" i="19"/>
  <c r="AX1307" i="19"/>
  <c r="AX1298" i="19"/>
  <c r="AX1304" i="19"/>
  <c r="AX1294" i="19"/>
  <c r="AX1301" i="19"/>
  <c r="AX1305" i="19"/>
  <c r="AX1300" i="19"/>
  <c r="AX1306" i="19"/>
  <c r="AX1308" i="19"/>
  <c r="AX1312" i="19"/>
  <c r="AX1309" i="19"/>
  <c r="AX1313" i="19"/>
  <c r="AX1310" i="19"/>
  <c r="AX1314" i="19"/>
  <c r="AX1315" i="19"/>
  <c r="AX1319" i="19"/>
  <c r="AX1311" i="19"/>
  <c r="AX1316" i="19"/>
  <c r="AX1320" i="19"/>
  <c r="AX1302" i="19"/>
  <c r="AX1317" i="19"/>
  <c r="AX1321" i="19"/>
  <c r="AX1323" i="19"/>
  <c r="AX1327" i="19"/>
  <c r="AX1331" i="19"/>
  <c r="AX1335" i="19"/>
  <c r="AX1318" i="19"/>
  <c r="AX1324" i="19"/>
  <c r="AX1328" i="19"/>
  <c r="AX1332" i="19"/>
  <c r="AX1336" i="19"/>
  <c r="AX1325" i="19"/>
  <c r="AX1329" i="19"/>
  <c r="AX1333" i="19"/>
  <c r="AX1326" i="19"/>
  <c r="AX1340" i="19"/>
  <c r="AX1344" i="19"/>
  <c r="AX1348" i="19"/>
  <c r="AX1330" i="19"/>
  <c r="AX1337" i="19"/>
  <c r="AX1341" i="19"/>
  <c r="AX1345" i="19"/>
  <c r="AX1349" i="19"/>
  <c r="AX1334" i="19"/>
  <c r="AX1338" i="19"/>
  <c r="AX1342" i="19"/>
  <c r="AX1346" i="19"/>
  <c r="AX1350" i="19"/>
  <c r="AX1339" i="19"/>
  <c r="AX1353" i="19"/>
  <c r="AX1357" i="19"/>
  <c r="AX1361" i="19"/>
  <c r="AX1322" i="19"/>
  <c r="AX1343" i="19"/>
  <c r="AX1354" i="19"/>
  <c r="AX1358" i="19"/>
  <c r="AX1362" i="19"/>
  <c r="AX1347" i="19"/>
  <c r="AX1351" i="19"/>
  <c r="AX1355" i="19"/>
  <c r="AX1359" i="19"/>
  <c r="AX1363" i="19"/>
  <c r="AX1360" i="19"/>
  <c r="AX1364" i="19"/>
  <c r="AX1365" i="19"/>
  <c r="AX1356" i="19"/>
  <c r="AX1367" i="19"/>
  <c r="AX1352" i="19"/>
  <c r="AX1366" i="19"/>
  <c r="BG1293" i="19"/>
  <c r="BG1290" i="19"/>
  <c r="BG1291" i="19"/>
  <c r="BG1294" i="19"/>
  <c r="BG1295" i="19"/>
  <c r="BG1292" i="19"/>
  <c r="BG1298" i="19"/>
  <c r="BG1299" i="19"/>
  <c r="BG1296" i="19"/>
  <c r="BG1297" i="19"/>
  <c r="BG1302" i="19"/>
  <c r="BG1306" i="19"/>
  <c r="BG1303" i="19"/>
  <c r="BG1307" i="19"/>
  <c r="BG1300" i="19"/>
  <c r="BG1304" i="19"/>
  <c r="BG1311" i="19"/>
  <c r="BG1308" i="19"/>
  <c r="BG1312" i="19"/>
  <c r="BG1301" i="19"/>
  <c r="BG1309" i="19"/>
  <c r="BG1313" i="19"/>
  <c r="BG1310" i="19"/>
  <c r="BG1318" i="19"/>
  <c r="BG1305" i="19"/>
  <c r="BG1315" i="19"/>
  <c r="BG1319" i="19"/>
  <c r="BG1314" i="19"/>
  <c r="BG1316" i="19"/>
  <c r="BG1320" i="19"/>
  <c r="BG1317" i="19"/>
  <c r="BG1322" i="19"/>
  <c r="BG1326" i="19"/>
  <c r="BG1330" i="19"/>
  <c r="BG1334" i="19"/>
  <c r="BG1321" i="19"/>
  <c r="BG1323" i="19"/>
  <c r="BG1327" i="19"/>
  <c r="BG1331" i="19"/>
  <c r="BG1335" i="19"/>
  <c r="BG1324" i="19"/>
  <c r="BG1328" i="19"/>
  <c r="BG1332" i="19"/>
  <c r="BG1336" i="19"/>
  <c r="BG1329" i="19"/>
  <c r="BG1339" i="19"/>
  <c r="BG1343" i="19"/>
  <c r="BG1347" i="19"/>
  <c r="BG1333" i="19"/>
  <c r="BG1340" i="19"/>
  <c r="BG1344" i="19"/>
  <c r="BG1348" i="19"/>
  <c r="BG1337" i="19"/>
  <c r="BG1341" i="19"/>
  <c r="BG1345" i="19"/>
  <c r="BG1349" i="19"/>
  <c r="BG1325" i="19"/>
  <c r="BG1342" i="19"/>
  <c r="BG1352" i="19"/>
  <c r="BG1356" i="19"/>
  <c r="BG1360" i="19"/>
  <c r="BG1346" i="19"/>
  <c r="BG1353" i="19"/>
  <c r="BG1357" i="19"/>
  <c r="BG1361" i="19"/>
  <c r="BG1350" i="19"/>
  <c r="BG1354" i="19"/>
  <c r="BG1358" i="19"/>
  <c r="BG1362" i="19"/>
  <c r="BG1363" i="19"/>
  <c r="BG1367" i="19"/>
  <c r="BG1351" i="19"/>
  <c r="BG1364" i="19"/>
  <c r="BG1359" i="19"/>
  <c r="BG1366" i="19"/>
  <c r="BG1355" i="19"/>
  <c r="BG1365" i="19"/>
  <c r="BG1338" i="19"/>
  <c r="BV1290" i="19"/>
  <c r="BV1291" i="19"/>
  <c r="BV1292" i="19"/>
  <c r="BV1295" i="19"/>
  <c r="BV1293" i="19"/>
  <c r="BV1299" i="19"/>
  <c r="BV1294" i="19"/>
  <c r="BV1296" i="19"/>
  <c r="BV1297" i="19"/>
  <c r="BV1303" i="19"/>
  <c r="BV1307" i="19"/>
  <c r="BV1300" i="19"/>
  <c r="BV1304" i="19"/>
  <c r="BV1301" i="19"/>
  <c r="BV1305" i="19"/>
  <c r="BV1308" i="19"/>
  <c r="BV1312" i="19"/>
  <c r="BV1298" i="19"/>
  <c r="BV1302" i="19"/>
  <c r="BV1309" i="19"/>
  <c r="BV1313" i="19"/>
  <c r="BV1306" i="19"/>
  <c r="BV1310" i="19"/>
  <c r="BV1315" i="19"/>
  <c r="BV1319" i="19"/>
  <c r="BV1314" i="19"/>
  <c r="BV1316" i="19"/>
  <c r="BV1320" i="19"/>
  <c r="BV1317" i="19"/>
  <c r="BV1321" i="19"/>
  <c r="BV1311" i="19"/>
  <c r="BV1323" i="19"/>
  <c r="BV1327" i="19"/>
  <c r="BV1331" i="19"/>
  <c r="BV1335" i="19"/>
  <c r="BV1324" i="19"/>
  <c r="BV1328" i="19"/>
  <c r="BV1332" i="19"/>
  <c r="BV1336" i="19"/>
  <c r="BV1325" i="19"/>
  <c r="BV1329" i="19"/>
  <c r="BV1333" i="19"/>
  <c r="BV1334" i="19"/>
  <c r="BV1340" i="19"/>
  <c r="BV1344" i="19"/>
  <c r="BV1348" i="19"/>
  <c r="BV1318" i="19"/>
  <c r="BV1322" i="19"/>
  <c r="BV1337" i="19"/>
  <c r="BV1341" i="19"/>
  <c r="BV1345" i="19"/>
  <c r="BV1326" i="19"/>
  <c r="BV1338" i="19"/>
  <c r="BV1342" i="19"/>
  <c r="BV1346" i="19"/>
  <c r="BV1347" i="19"/>
  <c r="BV1349" i="19"/>
  <c r="BV1353" i="19"/>
  <c r="BV1357" i="19"/>
  <c r="BV1361" i="19"/>
  <c r="BV1330" i="19"/>
  <c r="BV1350" i="19"/>
  <c r="BV1354" i="19"/>
  <c r="BV1358" i="19"/>
  <c r="BV1362" i="19"/>
  <c r="BV1339" i="19"/>
  <c r="BV1351" i="19"/>
  <c r="BV1355" i="19"/>
  <c r="BV1359" i="19"/>
  <c r="BV1363" i="19"/>
  <c r="BV1343" i="19"/>
  <c r="BV1352" i="19"/>
  <c r="BV1364" i="19"/>
  <c r="BV1356" i="19"/>
  <c r="BV1365" i="19"/>
  <c r="BV1367" i="19"/>
  <c r="BV1360" i="19"/>
  <c r="BV1366" i="19"/>
  <c r="BC1293" i="19"/>
  <c r="BC1290" i="19"/>
  <c r="BC1291" i="19"/>
  <c r="BC1299" i="19"/>
  <c r="BC1296" i="19"/>
  <c r="BC1302" i="19"/>
  <c r="BC1312" i="19"/>
  <c r="BC1305" i="19"/>
  <c r="BC1297" i="19"/>
  <c r="BC1315" i="19"/>
  <c r="BC1319" i="19"/>
  <c r="BC1328" i="19"/>
  <c r="BC1332" i="19"/>
  <c r="BC1336" i="19"/>
  <c r="BC1333" i="19"/>
  <c r="BC1344" i="19"/>
  <c r="BC1348" i="19"/>
  <c r="BC1325" i="19"/>
  <c r="BC1337" i="19"/>
  <c r="BC1341" i="19"/>
  <c r="BC1351" i="19"/>
  <c r="BC1367" i="19"/>
  <c r="BC1366" i="19"/>
  <c r="BC1355" i="19"/>
  <c r="BC1364" i="19"/>
  <c r="BC1329" i="19"/>
  <c r="AJ470" i="19"/>
  <c r="I392" i="19"/>
  <c r="I393" i="19"/>
  <c r="I394" i="19"/>
  <c r="I391" i="19"/>
  <c r="I395" i="19"/>
  <c r="I399" i="19"/>
  <c r="I396" i="19"/>
  <c r="I397" i="19"/>
  <c r="I398" i="19"/>
  <c r="I403" i="19"/>
  <c r="I400" i="19"/>
  <c r="I404" i="19"/>
  <c r="I401" i="19"/>
  <c r="I402" i="19"/>
  <c r="I406" i="19"/>
  <c r="I407" i="19"/>
  <c r="I408" i="19"/>
  <c r="I405" i="19"/>
  <c r="I412" i="19"/>
  <c r="I416" i="19"/>
  <c r="I413" i="19"/>
  <c r="I417" i="19"/>
  <c r="I409" i="19"/>
  <c r="I410" i="19"/>
  <c r="I414" i="19"/>
  <c r="I411" i="19"/>
  <c r="I415" i="19"/>
  <c r="I419" i="19"/>
  <c r="I423" i="19"/>
  <c r="I420" i="19"/>
  <c r="I424" i="19"/>
  <c r="I421" i="19"/>
  <c r="I425" i="19"/>
  <c r="I418" i="19"/>
  <c r="I422" i="19"/>
  <c r="I426" i="19"/>
  <c r="I428" i="19"/>
  <c r="I432" i="19"/>
  <c r="I429" i="19"/>
  <c r="I433" i="19"/>
  <c r="I430" i="19"/>
  <c r="I434" i="19"/>
  <c r="I427" i="19"/>
  <c r="I431" i="19"/>
  <c r="I435" i="19"/>
  <c r="I436" i="19"/>
  <c r="I440" i="19"/>
  <c r="I444" i="19"/>
  <c r="I448" i="19"/>
  <c r="I452" i="19"/>
  <c r="I437" i="19"/>
  <c r="I441" i="19"/>
  <c r="I445" i="19"/>
  <c r="I449" i="19"/>
  <c r="I453" i="19"/>
  <c r="I438" i="19"/>
  <c r="I442" i="19"/>
  <c r="I446" i="19"/>
  <c r="I450" i="19"/>
  <c r="I439" i="19"/>
  <c r="I443" i="19"/>
  <c r="I447" i="19"/>
  <c r="I451" i="19"/>
  <c r="I456" i="19"/>
  <c r="I460" i="19"/>
  <c r="I464" i="19"/>
  <c r="I468" i="19"/>
  <c r="I457" i="19"/>
  <c r="I454" i="19"/>
  <c r="I458" i="19"/>
  <c r="I462" i="19"/>
  <c r="I466" i="19"/>
  <c r="I455" i="19"/>
  <c r="I467" i="19"/>
  <c r="I459" i="19"/>
  <c r="I461" i="19"/>
  <c r="I469" i="19"/>
  <c r="I463" i="19"/>
  <c r="I465" i="19"/>
  <c r="Y392" i="19"/>
  <c r="Y393" i="19"/>
  <c r="Y394" i="19"/>
  <c r="Y391" i="19"/>
  <c r="Y395" i="19"/>
  <c r="Y399" i="19"/>
  <c r="Y396" i="19"/>
  <c r="Y397" i="19"/>
  <c r="Y398" i="19"/>
  <c r="Y403" i="19"/>
  <c r="Y400" i="19"/>
  <c r="Y404" i="19"/>
  <c r="Y401" i="19"/>
  <c r="Y402" i="19"/>
  <c r="Y406" i="19"/>
  <c r="Y407" i="19"/>
  <c r="Y408" i="19"/>
  <c r="Y405" i="19"/>
  <c r="Y412" i="19"/>
  <c r="Y416" i="19"/>
  <c r="Y413" i="19"/>
  <c r="Y417" i="19"/>
  <c r="Y409" i="19"/>
  <c r="Y410" i="19"/>
  <c r="Y414" i="19"/>
  <c r="Y411" i="19"/>
  <c r="Y415" i="19"/>
  <c r="Y419" i="19"/>
  <c r="Y423" i="19"/>
  <c r="Y420" i="19"/>
  <c r="Y424" i="19"/>
  <c r="Y421" i="19"/>
  <c r="Y425" i="19"/>
  <c r="Y418" i="19"/>
  <c r="Y422" i="19"/>
  <c r="Y426" i="19"/>
  <c r="Y428" i="19"/>
  <c r="Y432" i="19"/>
  <c r="Y429" i="19"/>
  <c r="Y433" i="19"/>
  <c r="Y430" i="19"/>
  <c r="Y434" i="19"/>
  <c r="Y427" i="19"/>
  <c r="Y431" i="19"/>
  <c r="Y435" i="19"/>
  <c r="Y436" i="19"/>
  <c r="Y440" i="19"/>
  <c r="Y444" i="19"/>
  <c r="Y448" i="19"/>
  <c r="Y452" i="19"/>
  <c r="Y437" i="19"/>
  <c r="Y441" i="19"/>
  <c r="Y445" i="19"/>
  <c r="Y449" i="19"/>
  <c r="Y453" i="19"/>
  <c r="Y438" i="19"/>
  <c r="Y442" i="19"/>
  <c r="Y446" i="19"/>
  <c r="Y450" i="19"/>
  <c r="Y439" i="19"/>
  <c r="Y443" i="19"/>
  <c r="Y447" i="19"/>
  <c r="Y451" i="19"/>
  <c r="Y456" i="19"/>
  <c r="Y460" i="19"/>
  <c r="Y464" i="19"/>
  <c r="Y468" i="19"/>
  <c r="Y457" i="19"/>
  <c r="Y454" i="19"/>
  <c r="Y458" i="19"/>
  <c r="Y462" i="19"/>
  <c r="Y466" i="19"/>
  <c r="Y455" i="19"/>
  <c r="Y467" i="19"/>
  <c r="Y459" i="19"/>
  <c r="Y461" i="19"/>
  <c r="Y469" i="19"/>
  <c r="Y463" i="19"/>
  <c r="Y465" i="19"/>
  <c r="O72" i="8"/>
  <c r="AH72" i="8"/>
  <c r="G72" i="8"/>
  <c r="H72" i="8"/>
  <c r="J72" i="8"/>
  <c r="S72" i="8"/>
  <c r="P72" i="8"/>
  <c r="AM72" i="8"/>
  <c r="D72" i="8"/>
  <c r="F1194" i="19"/>
  <c r="F1188" i="19"/>
  <c r="F1162" i="19"/>
  <c r="F1164" i="19"/>
  <c r="F1159" i="19"/>
  <c r="F1189" i="19"/>
  <c r="F1173" i="19"/>
  <c r="F1170" i="19"/>
  <c r="F1178" i="19"/>
  <c r="F1171" i="19"/>
  <c r="R1171" i="19" s="1"/>
  <c r="F1158" i="19"/>
  <c r="R1158" i="19" s="1"/>
  <c r="F1177" i="19"/>
  <c r="R1177" i="19" s="1"/>
  <c r="F1193" i="19"/>
  <c r="F1190" i="19"/>
  <c r="F1174" i="19"/>
  <c r="F1166" i="19"/>
  <c r="F1165" i="19"/>
  <c r="F1186" i="19"/>
  <c r="F1195" i="19"/>
  <c r="R1195" i="19" s="1"/>
  <c r="F1179" i="19"/>
  <c r="F1183" i="19"/>
  <c r="R1183" i="19" s="1"/>
  <c r="F1167" i="19"/>
  <c r="F1181" i="19"/>
  <c r="F1180" i="19"/>
  <c r="F1184" i="19"/>
  <c r="F1175" i="19"/>
  <c r="F1185" i="19"/>
  <c r="F1182" i="19"/>
  <c r="AX1368" i="19"/>
  <c r="BV1368" i="19"/>
  <c r="N1163" i="19"/>
  <c r="K39" i="7"/>
  <c r="H39" i="6"/>
  <c r="J39" i="7"/>
  <c r="O39" i="7"/>
  <c r="V39" i="7"/>
  <c r="L39" i="7"/>
  <c r="N39" i="7"/>
  <c r="V39" i="6"/>
  <c r="U39" i="7"/>
  <c r="U39" i="6"/>
  <c r="J39" i="6"/>
  <c r="M39" i="6"/>
  <c r="O39" i="6"/>
  <c r="J1163" i="19"/>
  <c r="S270" i="13" s="1"/>
  <c r="I39" i="7"/>
  <c r="P39" i="6"/>
  <c r="Q39" i="6"/>
  <c r="D39" i="7"/>
  <c r="W38" i="7"/>
  <c r="H39" i="7"/>
  <c r="W37" i="7"/>
  <c r="M39" i="7"/>
  <c r="T39" i="7"/>
  <c r="T39" i="6"/>
  <c r="S39" i="6"/>
  <c r="R39" i="6"/>
  <c r="I39" i="6"/>
  <c r="BZ1368" i="19"/>
  <c r="N1160" i="19"/>
  <c r="AU1368" i="19"/>
  <c r="J1160" i="19"/>
  <c r="BG1368" i="19"/>
  <c r="N1172" i="19"/>
  <c r="J1172" i="19"/>
  <c r="CA1368" i="19"/>
  <c r="N1192" i="19"/>
  <c r="J1192" i="19"/>
  <c r="BC1368" i="19"/>
  <c r="N1168" i="19"/>
  <c r="J1168" i="19"/>
  <c r="AV1368" i="19"/>
  <c r="N1161" i="19"/>
  <c r="J1161" i="19"/>
  <c r="BD1368" i="19"/>
  <c r="N1169" i="19"/>
  <c r="J1169" i="19"/>
  <c r="D28" i="11" a="1"/>
  <c r="Q28" i="11" s="1"/>
  <c r="L39" i="6"/>
  <c r="G39" i="6"/>
  <c r="F1118" i="19" a="1"/>
  <c r="F1118" i="19" s="1"/>
  <c r="R1118" i="19" s="1"/>
  <c r="D144" i="11" a="1"/>
  <c r="I144" i="11" s="1"/>
  <c r="J1187" i="19"/>
  <c r="N1187" i="19"/>
  <c r="H28" i="11"/>
  <c r="N28" i="11"/>
  <c r="P39" i="7"/>
  <c r="Q39" i="7"/>
  <c r="S39" i="7"/>
  <c r="G39" i="7"/>
  <c r="K39" i="6"/>
  <c r="E39" i="6"/>
  <c r="F39" i="6"/>
  <c r="D69" i="11" a="1"/>
  <c r="E69" i="11" s="1"/>
  <c r="D187" i="11" a="1"/>
  <c r="Q187" i="11" s="1"/>
  <c r="R39" i="7"/>
  <c r="F39" i="7"/>
  <c r="D39" i="6"/>
  <c r="AR1368" i="19"/>
  <c r="N1157" i="19"/>
  <c r="J1157" i="19"/>
  <c r="E22" i="6"/>
  <c r="G22" i="6"/>
  <c r="L22" i="6"/>
  <c r="R22" i="6"/>
  <c r="W22" i="6"/>
  <c r="AB22" i="6"/>
  <c r="AH22" i="6"/>
  <c r="AM22" i="6"/>
  <c r="H22" i="6"/>
  <c r="N22" i="6"/>
  <c r="S22" i="6"/>
  <c r="X22" i="6"/>
  <c r="AD22" i="6"/>
  <c r="AI22" i="6"/>
  <c r="AN22" i="6"/>
  <c r="D22" i="6"/>
  <c r="J22" i="6"/>
  <c r="O22" i="6"/>
  <c r="T22" i="6"/>
  <c r="Z22" i="6"/>
  <c r="AE22" i="6"/>
  <c r="AJ22" i="6"/>
  <c r="AP22" i="6"/>
  <c r="F22" i="6"/>
  <c r="K22" i="6"/>
  <c r="P22" i="6"/>
  <c r="V22" i="6"/>
  <c r="AA22" i="6"/>
  <c r="AF22" i="6"/>
  <c r="AL22" i="6"/>
  <c r="AC22" i="6"/>
  <c r="M22" i="6"/>
  <c r="AO22" i="6"/>
  <c r="Y22" i="6"/>
  <c r="I22" i="6"/>
  <c r="AK22" i="6"/>
  <c r="U22" i="6"/>
  <c r="AG22" i="6"/>
  <c r="Q22" i="6"/>
  <c r="D22" i="7"/>
  <c r="K22" i="7"/>
  <c r="S22" i="7"/>
  <c r="AA22" i="7"/>
  <c r="AI22" i="7"/>
  <c r="F22" i="7"/>
  <c r="N22" i="7"/>
  <c r="V22" i="7"/>
  <c r="AD22" i="7"/>
  <c r="AL22" i="7"/>
  <c r="G22" i="7"/>
  <c r="O22" i="7"/>
  <c r="W22" i="7"/>
  <c r="AE22" i="7"/>
  <c r="AM22" i="7"/>
  <c r="J22" i="7"/>
  <c r="R22" i="7"/>
  <c r="Z22" i="7"/>
  <c r="AH22" i="7"/>
  <c r="AP22" i="7"/>
  <c r="AO22" i="7"/>
  <c r="Y22" i="7"/>
  <c r="I22" i="7"/>
  <c r="AF22" i="7"/>
  <c r="P22" i="7"/>
  <c r="AK22" i="7"/>
  <c r="U22" i="7"/>
  <c r="E22" i="7"/>
  <c r="AB22" i="7"/>
  <c r="L22" i="7"/>
  <c r="AG22" i="7"/>
  <c r="Q22" i="7"/>
  <c r="AN22" i="7"/>
  <c r="X22" i="7"/>
  <c r="H22" i="7"/>
  <c r="AC22" i="7"/>
  <c r="M22" i="7"/>
  <c r="AJ22" i="7"/>
  <c r="T22" i="7"/>
  <c r="AV470" i="19"/>
  <c r="S268" i="12"/>
  <c r="O268" i="12"/>
  <c r="AM470" i="19"/>
  <c r="R470" i="19"/>
  <c r="O470" i="19"/>
  <c r="S266" i="12"/>
  <c r="AT470" i="19"/>
  <c r="O266" i="12"/>
  <c r="AA470" i="19"/>
  <c r="J54" i="12"/>
  <c r="AF470" i="19"/>
  <c r="J1071" i="19"/>
  <c r="J60" i="13" s="1"/>
  <c r="J46" i="13"/>
  <c r="CC470" i="19"/>
  <c r="BJ470" i="19"/>
  <c r="BK470" i="19"/>
  <c r="AN470" i="19"/>
  <c r="AP470" i="19"/>
  <c r="Q470" i="19"/>
  <c r="O270" i="13"/>
  <c r="AK470" i="19"/>
  <c r="AQ470" i="19"/>
  <c r="BI470" i="19"/>
  <c r="BE470" i="19"/>
  <c r="BP470" i="19"/>
  <c r="BN470" i="19"/>
  <c r="O267" i="13"/>
  <c r="F130" i="19"/>
  <c r="F46" i="12" s="1"/>
  <c r="J91" i="19"/>
  <c r="F33" i="12"/>
  <c r="F173" i="19"/>
  <c r="AO470" i="19"/>
  <c r="AE470" i="19"/>
  <c r="BD470" i="19"/>
  <c r="BX470" i="19"/>
  <c r="J53" i="12"/>
  <c r="F36" i="12"/>
  <c r="BQ470" i="19"/>
  <c r="AB470" i="19"/>
  <c r="AW470" i="19"/>
  <c r="S269" i="12"/>
  <c r="O269" i="12"/>
  <c r="BL470" i="19"/>
  <c r="BB470" i="19"/>
  <c r="S270" i="12"/>
  <c r="AX470" i="19"/>
  <c r="O270" i="12"/>
  <c r="CB470" i="19"/>
  <c r="BA470" i="19"/>
  <c r="S273" i="12"/>
  <c r="O273" i="12"/>
  <c r="BO470" i="19"/>
  <c r="AC470" i="19"/>
  <c r="F41" i="12"/>
  <c r="J22" i="12"/>
  <c r="J49" i="12"/>
  <c r="AG470" i="19"/>
  <c r="O268" i="13"/>
  <c r="AS470" i="19"/>
  <c r="S265" i="12"/>
  <c r="O265" i="12"/>
  <c r="BZ470" i="19"/>
  <c r="J1114" i="19"/>
  <c r="J66" i="13"/>
  <c r="W470" i="19"/>
  <c r="BR470" i="19"/>
  <c r="J34" i="12"/>
  <c r="J38" i="12"/>
  <c r="J1028" i="19"/>
  <c r="J59" i="13" s="1"/>
  <c r="J33" i="13"/>
  <c r="J39" i="12"/>
  <c r="AD470" i="19"/>
  <c r="Z470" i="19"/>
  <c r="BS470" i="19"/>
  <c r="F216" i="19"/>
  <c r="BT470" i="19"/>
  <c r="J42" i="12"/>
  <c r="J23" i="12"/>
  <c r="F40" i="12"/>
  <c r="J18" i="12"/>
  <c r="CA470" i="19"/>
  <c r="BY470" i="19"/>
  <c r="J37" i="12"/>
  <c r="V470" i="19"/>
  <c r="CD470" i="19"/>
  <c r="J35" i="12"/>
  <c r="AL470" i="19"/>
  <c r="BM470" i="19"/>
  <c r="X470" i="19"/>
  <c r="K144" i="11" l="1"/>
  <c r="R28" i="11"/>
  <c r="F28" i="11"/>
  <c r="U144" i="11"/>
  <c r="AR1359" i="19"/>
  <c r="AR1355" i="19"/>
  <c r="BC1362" i="19"/>
  <c r="BC1318" i="19"/>
  <c r="AR1302" i="19"/>
  <c r="AR1351" i="19"/>
  <c r="BC1317" i="19"/>
  <c r="BC1314" i="19"/>
  <c r="AR1305" i="19"/>
  <c r="AR1306" i="19"/>
  <c r="BC1349" i="19"/>
  <c r="BC1313" i="19"/>
  <c r="AR1301" i="19"/>
  <c r="BC1345" i="19"/>
  <c r="BC1309" i="19"/>
  <c r="AU1318" i="19"/>
  <c r="BC1324" i="19"/>
  <c r="BC1354" i="19"/>
  <c r="BC1323" i="19"/>
  <c r="BC1292" i="19"/>
  <c r="AU1315" i="19"/>
  <c r="AR1298" i="19"/>
  <c r="AR1296" i="19"/>
  <c r="BC1358" i="19"/>
  <c r="BC1298" i="19"/>
  <c r="AR1295" i="19"/>
  <c r="BC1350" i="19"/>
  <c r="BC1334" i="19"/>
  <c r="BC1295" i="19"/>
  <c r="BC1338" i="19"/>
  <c r="BC1330" i="19"/>
  <c r="BC1294" i="19"/>
  <c r="AR1323" i="19"/>
  <c r="AU1313" i="19"/>
  <c r="AR1303" i="19"/>
  <c r="AU1310" i="19"/>
  <c r="AR1299" i="19"/>
  <c r="AU1301" i="19"/>
  <c r="AR1337" i="19"/>
  <c r="AR1336" i="19"/>
  <c r="AR1335" i="19"/>
  <c r="AR1324" i="19"/>
  <c r="AR1331" i="19"/>
  <c r="AR1327" i="19"/>
  <c r="AU1309" i="19"/>
  <c r="AR1366" i="19"/>
  <c r="AR1334" i="19"/>
  <c r="AR1320" i="19"/>
  <c r="AR1358" i="19"/>
  <c r="AR1325" i="19"/>
  <c r="AR1361" i="19"/>
  <c r="AR1319" i="19"/>
  <c r="AR1341" i="19"/>
  <c r="AR1315" i="19"/>
  <c r="AR1363" i="19"/>
  <c r="AR1312" i="19"/>
  <c r="AV1308" i="19"/>
  <c r="AR1364" i="19"/>
  <c r="AR1344" i="19"/>
  <c r="BC1308" i="19"/>
  <c r="AR1309" i="19"/>
  <c r="AU1338" i="19"/>
  <c r="BC1356" i="19"/>
  <c r="BC1335" i="19"/>
  <c r="BC1301" i="19"/>
  <c r="AR1365" i="19"/>
  <c r="AR1346" i="19"/>
  <c r="AR1300" i="19"/>
  <c r="CA1328" i="19"/>
  <c r="AU1349" i="19"/>
  <c r="AV1340" i="19"/>
  <c r="AR1313" i="19"/>
  <c r="AR1318" i="19"/>
  <c r="BC1310" i="19"/>
  <c r="AR1340" i="19"/>
  <c r="CA1364" i="19"/>
  <c r="BC1352" i="19"/>
  <c r="BC1331" i="19"/>
  <c r="BC1300" i="19"/>
  <c r="AR1354" i="19"/>
  <c r="AR1342" i="19"/>
  <c r="AR1321" i="19"/>
  <c r="CA1324" i="19"/>
  <c r="AU1345" i="19"/>
  <c r="AV1344" i="19"/>
  <c r="AR1348" i="19"/>
  <c r="AR1294" i="19"/>
  <c r="AU1358" i="19"/>
  <c r="AR1367" i="19"/>
  <c r="CA1355" i="19"/>
  <c r="AU1352" i="19"/>
  <c r="BC1360" i="19"/>
  <c r="AR1362" i="19"/>
  <c r="BC1342" i="19"/>
  <c r="BC1346" i="19"/>
  <c r="BC1327" i="19"/>
  <c r="BC1306" i="19"/>
  <c r="AR1349" i="19"/>
  <c r="AR1338" i="19"/>
  <c r="AR1317" i="19"/>
  <c r="AU1341" i="19"/>
  <c r="AU1359" i="19"/>
  <c r="AU1327" i="19"/>
  <c r="AV1349" i="19"/>
  <c r="AU1362" i="19"/>
  <c r="AU1319" i="19"/>
  <c r="AV1348" i="19"/>
  <c r="AV1311" i="19"/>
  <c r="BD1356" i="19"/>
  <c r="AU1333" i="19"/>
  <c r="AU1302" i="19"/>
  <c r="BD1352" i="19"/>
  <c r="AU1336" i="19"/>
  <c r="AU1299" i="19"/>
  <c r="AU1337" i="19"/>
  <c r="BD1345" i="19"/>
  <c r="AU1332" i="19"/>
  <c r="AU1298" i="19"/>
  <c r="BD1360" i="19"/>
  <c r="BD1319" i="19"/>
  <c r="AU1366" i="19"/>
  <c r="AU1328" i="19"/>
  <c r="AU1296" i="19"/>
  <c r="AV1298" i="19"/>
  <c r="AU1306" i="19"/>
  <c r="BD1315" i="19"/>
  <c r="AU1364" i="19"/>
  <c r="AU1324" i="19"/>
  <c r="AU1295" i="19"/>
  <c r="AV1304" i="19"/>
  <c r="BD1318" i="19"/>
  <c r="AU1363" i="19"/>
  <c r="AU1335" i="19"/>
  <c r="AU1294" i="19"/>
  <c r="AV1296" i="19"/>
  <c r="AU1367" i="19"/>
  <c r="AU1331" i="19"/>
  <c r="AV1353" i="19"/>
  <c r="CA1303" i="19"/>
  <c r="CA1322" i="19"/>
  <c r="CA1343" i="19"/>
  <c r="CA1342" i="19"/>
  <c r="CA1365" i="19"/>
  <c r="CA1308" i="19"/>
  <c r="CA1344" i="19"/>
  <c r="CA1323" i="19"/>
  <c r="CA1292" i="19"/>
  <c r="CA1354" i="19"/>
  <c r="CA1294" i="19"/>
  <c r="CA1333" i="19"/>
  <c r="CA1313" i="19"/>
  <c r="CA1335" i="19"/>
  <c r="CA1362" i="19"/>
  <c r="CA1304" i="19"/>
  <c r="CA1326" i="19"/>
  <c r="CA1347" i="19"/>
  <c r="CA1353" i="19"/>
  <c r="CA1311" i="19"/>
  <c r="CA1334" i="19"/>
  <c r="CA1340" i="19"/>
  <c r="CA1290" i="19"/>
  <c r="CA1312" i="19"/>
  <c r="CA1350" i="19"/>
  <c r="CA1327" i="19"/>
  <c r="CA1309" i="19"/>
  <c r="CA1358" i="19"/>
  <c r="CA1305" i="19"/>
  <c r="CA1330" i="19"/>
  <c r="CA1329" i="19"/>
  <c r="CA1357" i="19"/>
  <c r="CA1293" i="19"/>
  <c r="CA1361" i="19"/>
  <c r="CA1317" i="19"/>
  <c r="CA1346" i="19"/>
  <c r="CA1291" i="19"/>
  <c r="CA1348" i="19"/>
  <c r="CA1307" i="19"/>
  <c r="CA1321" i="19"/>
  <c r="CA1331" i="19"/>
  <c r="CA1295" i="19"/>
  <c r="CA1337" i="19"/>
  <c r="CA1301" i="19"/>
  <c r="BD1293" i="19"/>
  <c r="BD1310" i="19"/>
  <c r="BD1333" i="19"/>
  <c r="BD1343" i="19"/>
  <c r="BD1353" i="19"/>
  <c r="BD1295" i="19"/>
  <c r="BD1312" i="19"/>
  <c r="BD1366" i="19"/>
  <c r="BD1334" i="19"/>
  <c r="BD1341" i="19"/>
  <c r="BD1299" i="19"/>
  <c r="BD1327" i="19"/>
  <c r="BD1321" i="19"/>
  <c r="BD1355" i="19"/>
  <c r="BD1290" i="19"/>
  <c r="BD1314" i="19"/>
  <c r="BD1320" i="19"/>
  <c r="BD1347" i="19"/>
  <c r="BD1357" i="19"/>
  <c r="BD1308" i="19"/>
  <c r="BD1340" i="19"/>
  <c r="BD1362" i="19"/>
  <c r="BD1344" i="19"/>
  <c r="BD1365" i="19"/>
  <c r="BD1309" i="19"/>
  <c r="BD1317" i="19"/>
  <c r="BD1350" i="19"/>
  <c r="BD1331" i="19"/>
  <c r="BD1294" i="19"/>
  <c r="BD1311" i="19"/>
  <c r="BD1322" i="19"/>
  <c r="BD1336" i="19"/>
  <c r="BD1361" i="19"/>
  <c r="BD1326" i="19"/>
  <c r="BD1296" i="19"/>
  <c r="BD1330" i="19"/>
  <c r="BD1297" i="19"/>
  <c r="BD1304" i="19"/>
  <c r="BD1348" i="19"/>
  <c r="BD1298" i="19"/>
  <c r="BD1323" i="19"/>
  <c r="BD1324" i="19"/>
  <c r="BD1351" i="19"/>
  <c r="BD1300" i="19"/>
  <c r="BD1367" i="19"/>
  <c r="CA1316" i="19"/>
  <c r="BD1363" i="19"/>
  <c r="CA1319" i="19"/>
  <c r="AV1297" i="19"/>
  <c r="AV1295" i="19"/>
  <c r="CC1286" i="19"/>
  <c r="CC1291" i="19" s="1"/>
  <c r="R1194" i="19"/>
  <c r="CA1352" i="19"/>
  <c r="CA1314" i="19"/>
  <c r="BD1302" i="19"/>
  <c r="AV1294" i="19"/>
  <c r="CA1338" i="19"/>
  <c r="AV1327" i="19"/>
  <c r="CA1349" i="19"/>
  <c r="BD1342" i="19"/>
  <c r="AV1323" i="19"/>
  <c r="CA1300" i="19"/>
  <c r="CB1286" i="19"/>
  <c r="CB1359" i="19" s="1"/>
  <c r="R1193" i="19"/>
  <c r="CA1341" i="19"/>
  <c r="BD1358" i="19"/>
  <c r="AV1334" i="19"/>
  <c r="CA1339" i="19"/>
  <c r="BD1335" i="19"/>
  <c r="AV1354" i="19"/>
  <c r="AV1330" i="19"/>
  <c r="CA1325" i="19"/>
  <c r="CA1302" i="19"/>
  <c r="BD1354" i="19"/>
  <c r="BD1329" i="19"/>
  <c r="AV1345" i="19"/>
  <c r="CA1367" i="19"/>
  <c r="CA1359" i="19"/>
  <c r="BD1307" i="19"/>
  <c r="BD1359" i="19"/>
  <c r="AV1299" i="19"/>
  <c r="AV1318" i="19"/>
  <c r="AV1335" i="19"/>
  <c r="AV1351" i="19"/>
  <c r="AV1358" i="19"/>
  <c r="AV1320" i="19"/>
  <c r="AV1292" i="19"/>
  <c r="AV1333" i="19"/>
  <c r="AV1356" i="19"/>
  <c r="AV1310" i="19"/>
  <c r="AV1322" i="19"/>
  <c r="AV1339" i="19"/>
  <c r="AV1360" i="19"/>
  <c r="AV1314" i="19"/>
  <c r="AV1301" i="19"/>
  <c r="AV1309" i="19"/>
  <c r="AV1336" i="19"/>
  <c r="AV1355" i="19"/>
  <c r="AV1367" i="19"/>
  <c r="AV1302" i="19"/>
  <c r="AV1319" i="19"/>
  <c r="AV1342" i="19"/>
  <c r="AV1363" i="19"/>
  <c r="AV1364" i="19"/>
  <c r="AV1306" i="19"/>
  <c r="AV1300" i="19"/>
  <c r="AV1325" i="19"/>
  <c r="AV1350" i="19"/>
  <c r="AV1337" i="19"/>
  <c r="AV1303" i="19"/>
  <c r="AV1324" i="19"/>
  <c r="AV1290" i="19"/>
  <c r="AV1326" i="19"/>
  <c r="AV1343" i="19"/>
  <c r="AV1305" i="19"/>
  <c r="AV1315" i="19"/>
  <c r="AV1338" i="19"/>
  <c r="AV1359" i="19"/>
  <c r="AV1362" i="19"/>
  <c r="AV1313" i="19"/>
  <c r="AV1346" i="19"/>
  <c r="AV1332" i="19"/>
  <c r="AV1365" i="19"/>
  <c r="AV1329" i="19"/>
  <c r="AV1352" i="19"/>
  <c r="AV1307" i="19"/>
  <c r="AV1293" i="19"/>
  <c r="AV1341" i="19"/>
  <c r="BU1286" i="19"/>
  <c r="BU1309" i="19" s="1"/>
  <c r="R1186" i="19"/>
  <c r="BW1286" i="19"/>
  <c r="BW1311" i="19" s="1"/>
  <c r="R1188" i="19"/>
  <c r="CA1356" i="19"/>
  <c r="CA1315" i="19"/>
  <c r="BD1339" i="19"/>
  <c r="BD1306" i="19"/>
  <c r="AZ1286" i="19"/>
  <c r="AZ1299" i="19" s="1"/>
  <c r="R1165" i="19"/>
  <c r="AV1331" i="19"/>
  <c r="BA1286" i="19"/>
  <c r="BA1292" i="19" s="1"/>
  <c r="R1166" i="19"/>
  <c r="CA1310" i="19"/>
  <c r="BD1346" i="19"/>
  <c r="BD1291" i="19"/>
  <c r="J1190" i="19"/>
  <c r="R1190" i="19"/>
  <c r="BD1301" i="19"/>
  <c r="CA1297" i="19"/>
  <c r="BD1292" i="19"/>
  <c r="AV1366" i="19"/>
  <c r="CA1363" i="19"/>
  <c r="CA1336" i="19"/>
  <c r="CA1299" i="19"/>
  <c r="BD1337" i="19"/>
  <c r="BD1325" i="19"/>
  <c r="AV1361" i="19"/>
  <c r="AV1317" i="19"/>
  <c r="CA1366" i="19"/>
  <c r="CA1320" i="19"/>
  <c r="AW1286" i="19"/>
  <c r="AW1318" i="19" s="1"/>
  <c r="R1162" i="19"/>
  <c r="CA1360" i="19"/>
  <c r="BD1303" i="19"/>
  <c r="AV1328" i="19"/>
  <c r="AV1347" i="19"/>
  <c r="BD1332" i="19"/>
  <c r="AV1291" i="19"/>
  <c r="BI1286" i="19"/>
  <c r="BI1296" i="19" s="1"/>
  <c r="R1174" i="19"/>
  <c r="CA1318" i="19"/>
  <c r="BD1305" i="19"/>
  <c r="CA1345" i="19"/>
  <c r="BD1338" i="19"/>
  <c r="AV1316" i="19"/>
  <c r="BD1328" i="19"/>
  <c r="CA1306" i="19"/>
  <c r="BD1364" i="19"/>
  <c r="CA1351" i="19"/>
  <c r="CA1332" i="19"/>
  <c r="CA1296" i="19"/>
  <c r="BD1349" i="19"/>
  <c r="BD1316" i="19"/>
  <c r="AV1357" i="19"/>
  <c r="AV1312" i="19"/>
  <c r="AU1312" i="19"/>
  <c r="AU1361" i="19"/>
  <c r="AU1311" i="19"/>
  <c r="BM1286" i="19"/>
  <c r="BM1309" i="19" s="1"/>
  <c r="R1178" i="19"/>
  <c r="AR1357" i="19"/>
  <c r="AR1330" i="19"/>
  <c r="AR1297" i="19"/>
  <c r="AU1305" i="19"/>
  <c r="BK1286" i="19"/>
  <c r="BK1346" i="19" s="1"/>
  <c r="R1176" i="19"/>
  <c r="BO1286" i="19"/>
  <c r="BO1351" i="19" s="1"/>
  <c r="R1180" i="19"/>
  <c r="AR1326" i="19"/>
  <c r="AU1353" i="19"/>
  <c r="AU1329" i="19"/>
  <c r="AU1326" i="19"/>
  <c r="BH1286" i="19"/>
  <c r="BH1290" i="19" s="1"/>
  <c r="R1173" i="19"/>
  <c r="BC1340" i="19"/>
  <c r="AR1343" i="19"/>
  <c r="BB1286" i="19"/>
  <c r="BB1320" i="19" s="1"/>
  <c r="R1167" i="19"/>
  <c r="BX1286" i="19"/>
  <c r="BX1314" i="19" s="1"/>
  <c r="R1189" i="19"/>
  <c r="W72" i="8"/>
  <c r="BC1363" i="19"/>
  <c r="BC1361" i="19"/>
  <c r="BC1347" i="19"/>
  <c r="BC1322" i="19"/>
  <c r="BC1304" i="19"/>
  <c r="AR1360" i="19"/>
  <c r="AR1339" i="19"/>
  <c r="AR1316" i="19"/>
  <c r="AR1310" i="19"/>
  <c r="AR1293" i="19"/>
  <c r="AU1355" i="19"/>
  <c r="AU1342" i="19"/>
  <c r="AU1343" i="19"/>
  <c r="AU1320" i="19"/>
  <c r="AU1303" i="19"/>
  <c r="BQ1286" i="19"/>
  <c r="BQ1299" i="19" s="1"/>
  <c r="R1182" i="19"/>
  <c r="BT1286" i="19"/>
  <c r="BT1300" i="19" s="1"/>
  <c r="R1185" i="19"/>
  <c r="AU1317" i="19"/>
  <c r="AU1334" i="19"/>
  <c r="AR1332" i="19"/>
  <c r="AU1357" i="19"/>
  <c r="AU1330" i="19"/>
  <c r="AU1293" i="19"/>
  <c r="AR1347" i="19"/>
  <c r="AR1291" i="19"/>
  <c r="BC1321" i="19"/>
  <c r="BC1311" i="19"/>
  <c r="AR1345" i="19"/>
  <c r="AR1322" i="19"/>
  <c r="AR1314" i="19"/>
  <c r="AU1350" i="19"/>
  <c r="AU1347" i="19"/>
  <c r="AU1307" i="19"/>
  <c r="AT1286" i="19"/>
  <c r="AT1304" i="19" s="1"/>
  <c r="R1159" i="19"/>
  <c r="BC1365" i="19"/>
  <c r="BC1357" i="19"/>
  <c r="BC1343" i="19"/>
  <c r="BC1320" i="19"/>
  <c r="BC1307" i="19"/>
  <c r="AR1356" i="19"/>
  <c r="AR1328" i="19"/>
  <c r="AR1333" i="19"/>
  <c r="AR1304" i="19"/>
  <c r="AR1292" i="19"/>
  <c r="AU1365" i="19"/>
  <c r="AU1360" i="19"/>
  <c r="AU1339" i="19"/>
  <c r="AU1316" i="19"/>
  <c r="AU1300" i="19"/>
  <c r="AU1354" i="19"/>
  <c r="AU1321" i="19"/>
  <c r="AU1323" i="19"/>
  <c r="AU1292" i="19"/>
  <c r="AU1346" i="19"/>
  <c r="AU1348" i="19"/>
  <c r="AU1308" i="19"/>
  <c r="AU1291" i="19"/>
  <c r="BJ1286" i="19"/>
  <c r="BJ1347" i="19" s="1"/>
  <c r="R1175" i="19"/>
  <c r="AU1344" i="19"/>
  <c r="AU1290" i="19"/>
  <c r="BS1368" i="19"/>
  <c r="R1184" i="19"/>
  <c r="AR1308" i="19"/>
  <c r="AU1340" i="19"/>
  <c r="BE1286" i="19"/>
  <c r="BE1292" i="19" s="1"/>
  <c r="R1170" i="19"/>
  <c r="AR1353" i="19"/>
  <c r="AR1311" i="19"/>
  <c r="AU1304" i="19"/>
  <c r="BZ1286" i="19"/>
  <c r="BZ1304" i="19" s="1"/>
  <c r="R1191" i="19"/>
  <c r="BP1286" i="19"/>
  <c r="BP1299" i="19" s="1"/>
  <c r="R1181" i="19"/>
  <c r="BC1326" i="19"/>
  <c r="AR1290" i="19"/>
  <c r="AU1322" i="19"/>
  <c r="BN1286" i="19"/>
  <c r="BN1310" i="19" s="1"/>
  <c r="R1179" i="19"/>
  <c r="AY1286" i="19"/>
  <c r="AY1294" i="19" s="1"/>
  <c r="R1164" i="19"/>
  <c r="BC1359" i="19"/>
  <c r="BC1353" i="19"/>
  <c r="BC1339" i="19"/>
  <c r="BC1316" i="19"/>
  <c r="AR1352" i="19"/>
  <c r="AR1350" i="19"/>
  <c r="AR1329" i="19"/>
  <c r="AU1351" i="19"/>
  <c r="AU1356" i="19"/>
  <c r="AU1325" i="19"/>
  <c r="AU1314" i="19"/>
  <c r="BK1356" i="19"/>
  <c r="J1191" i="19"/>
  <c r="J1179" i="19"/>
  <c r="N1176" i="19"/>
  <c r="BB1368" i="19"/>
  <c r="J1183" i="19"/>
  <c r="BK1368" i="19"/>
  <c r="J1176" i="19"/>
  <c r="O271" i="13"/>
  <c r="N1191" i="19"/>
  <c r="CC1368" i="19"/>
  <c r="K28" i="11"/>
  <c r="S28" i="11"/>
  <c r="E28" i="11"/>
  <c r="G28" i="11"/>
  <c r="T28" i="11"/>
  <c r="N1182" i="19"/>
  <c r="V144" i="11"/>
  <c r="L28" i="11"/>
  <c r="N1185" i="19"/>
  <c r="O144" i="11"/>
  <c r="I28" i="11"/>
  <c r="D187" i="11"/>
  <c r="J1175" i="19"/>
  <c r="J144" i="11"/>
  <c r="U28" i="11"/>
  <c r="N1188" i="19"/>
  <c r="J1186" i="19"/>
  <c r="AZ1368" i="19"/>
  <c r="N1189" i="19"/>
  <c r="J1171" i="19"/>
  <c r="N1190" i="19"/>
  <c r="J1159" i="19"/>
  <c r="CB1368" i="19"/>
  <c r="N1175" i="19"/>
  <c r="N1180" i="19"/>
  <c r="N1167" i="19"/>
  <c r="BX1368" i="19"/>
  <c r="BW1368" i="19"/>
  <c r="BJ1368" i="19"/>
  <c r="N1186" i="19"/>
  <c r="BY1368" i="19"/>
  <c r="J1167" i="19"/>
  <c r="BU1368" i="19"/>
  <c r="J1189" i="19"/>
  <c r="J1188" i="19"/>
  <c r="N1171" i="19"/>
  <c r="AE72" i="8"/>
  <c r="BS1286" i="19"/>
  <c r="N1184" i="19"/>
  <c r="N1165" i="19"/>
  <c r="O74" i="13" s="1"/>
  <c r="D58" i="8"/>
  <c r="E1286" i="19"/>
  <c r="N1178" i="19"/>
  <c r="BM1368" i="19"/>
  <c r="AP72" i="8"/>
  <c r="CD1286" i="19"/>
  <c r="E72" i="8"/>
  <c r="AS1286" i="19"/>
  <c r="O272" i="13"/>
  <c r="J1184" i="19"/>
  <c r="BR1368" i="19"/>
  <c r="N1173" i="19"/>
  <c r="AT1368" i="19"/>
  <c r="J1194" i="19"/>
  <c r="AK72" i="8"/>
  <c r="BY1286" i="19"/>
  <c r="R72" i="8"/>
  <c r="BF1286" i="19"/>
  <c r="AD72" i="8"/>
  <c r="BR1286" i="19"/>
  <c r="O266" i="13"/>
  <c r="N1183" i="19"/>
  <c r="J1165" i="19"/>
  <c r="N1193" i="19"/>
  <c r="N1159" i="19"/>
  <c r="E748" i="20" s="1" a="1"/>
  <c r="N1194" i="19"/>
  <c r="J1178" i="19"/>
  <c r="X72" i="8"/>
  <c r="BL1286" i="19"/>
  <c r="J1193" i="19"/>
  <c r="Y470" i="19"/>
  <c r="U72" i="8"/>
  <c r="J1174" i="19"/>
  <c r="BI1368" i="19"/>
  <c r="N1174" i="19"/>
  <c r="I72" i="8"/>
  <c r="N1162" i="19"/>
  <c r="O71" i="13" s="1"/>
  <c r="BP1368" i="19"/>
  <c r="J1181" i="19"/>
  <c r="AW1368" i="19"/>
  <c r="O269" i="13"/>
  <c r="J1185" i="19"/>
  <c r="BT1368" i="19"/>
  <c r="J1173" i="19"/>
  <c r="J1162" i="19"/>
  <c r="S269" i="13" s="1"/>
  <c r="N1181" i="19"/>
  <c r="O265" i="13"/>
  <c r="BH1368" i="19"/>
  <c r="BF1368" i="19"/>
  <c r="V72" i="8"/>
  <c r="N72" i="8"/>
  <c r="AG72" i="8"/>
  <c r="AJ72" i="8"/>
  <c r="AI72" i="8"/>
  <c r="S267" i="13"/>
  <c r="L72" i="8"/>
  <c r="AN72" i="8"/>
  <c r="Y72" i="8"/>
  <c r="F72" i="8"/>
  <c r="AO72" i="8"/>
  <c r="AC72" i="8"/>
  <c r="AA72" i="8"/>
  <c r="Z72" i="8"/>
  <c r="M72" i="8"/>
  <c r="Q72" i="8"/>
  <c r="K72" i="8"/>
  <c r="J79" i="13"/>
  <c r="S268" i="13"/>
  <c r="AF72" i="8"/>
  <c r="AB72" i="8"/>
  <c r="T72" i="8"/>
  <c r="W27" i="6"/>
  <c r="J1177" i="19"/>
  <c r="BA1368" i="19"/>
  <c r="J1170" i="19"/>
  <c r="N1170" i="19"/>
  <c r="BE1368" i="19"/>
  <c r="O273" i="13"/>
  <c r="BO1368" i="19"/>
  <c r="BQ1368" i="19"/>
  <c r="J1182" i="19"/>
  <c r="J1180" i="19"/>
  <c r="N1166" i="19"/>
  <c r="O75" i="13" s="1"/>
  <c r="N1177" i="19"/>
  <c r="BN1368" i="19"/>
  <c r="J1164" i="19"/>
  <c r="AY1368" i="19"/>
  <c r="N1164" i="19"/>
  <c r="J1166" i="19"/>
  <c r="BL1368" i="19"/>
  <c r="E1368" i="19"/>
  <c r="N1179" i="19"/>
  <c r="CD1368" i="19"/>
  <c r="J1195" i="19"/>
  <c r="N1195" i="19"/>
  <c r="J1158" i="19"/>
  <c r="AS1368" i="19"/>
  <c r="N1158" i="19"/>
  <c r="O67" i="13" s="1"/>
  <c r="P144" i="11"/>
  <c r="D144" i="11"/>
  <c r="F187" i="11"/>
  <c r="M144" i="11"/>
  <c r="G187" i="11"/>
  <c r="Q144" i="11"/>
  <c r="S69" i="11"/>
  <c r="AX1369" i="19"/>
  <c r="BG1369" i="19"/>
  <c r="BV1369" i="19"/>
  <c r="N1118" i="19"/>
  <c r="J1118" i="19"/>
  <c r="N69" i="11"/>
  <c r="D69" i="11"/>
  <c r="K187" i="11"/>
  <c r="V69" i="11"/>
  <c r="R187" i="11"/>
  <c r="O28" i="11"/>
  <c r="J69" i="11"/>
  <c r="F144" i="11"/>
  <c r="V187" i="11"/>
  <c r="J28" i="11"/>
  <c r="K69" i="11"/>
  <c r="T69" i="11"/>
  <c r="L144" i="11"/>
  <c r="G69" i="11"/>
  <c r="L187" i="11"/>
  <c r="O69" i="11"/>
  <c r="U187" i="11"/>
  <c r="Q69" i="11"/>
  <c r="S144" i="11"/>
  <c r="H187" i="11"/>
  <c r="M28" i="11"/>
  <c r="F69" i="11"/>
  <c r="N144" i="11"/>
  <c r="H144" i="11"/>
  <c r="N187" i="11"/>
  <c r="L69" i="11"/>
  <c r="S187" i="11"/>
  <c r="H69" i="11"/>
  <c r="R144" i="11"/>
  <c r="E144" i="11"/>
  <c r="F1147" i="19"/>
  <c r="R1147" i="19" s="1"/>
  <c r="F1146" i="19"/>
  <c r="R1146" i="19" s="1"/>
  <c r="F1150" i="19"/>
  <c r="R1150" i="19" s="1"/>
  <c r="F1130" i="19"/>
  <c r="R1130" i="19" s="1"/>
  <c r="F1134" i="19"/>
  <c r="R1134" i="19" s="1"/>
  <c r="F1122" i="19"/>
  <c r="R1122" i="19" s="1"/>
  <c r="F1119" i="19"/>
  <c r="R1119" i="19" s="1"/>
  <c r="F1123" i="19"/>
  <c r="R1123" i="19" s="1"/>
  <c r="F1133" i="19"/>
  <c r="R1133" i="19" s="1"/>
  <c r="F1126" i="19"/>
  <c r="R1126" i="19" s="1"/>
  <c r="F1152" i="19"/>
  <c r="R1152" i="19" s="1"/>
  <c r="F1120" i="19"/>
  <c r="R1120" i="19" s="1"/>
  <c r="F1143" i="19"/>
  <c r="R1143" i="19" s="1"/>
  <c r="F1154" i="19"/>
  <c r="R1154" i="19" s="1"/>
  <c r="F1131" i="19"/>
  <c r="R1131" i="19" s="1"/>
  <c r="F1127" i="19"/>
  <c r="R1127" i="19" s="1"/>
  <c r="F1142" i="19"/>
  <c r="R1142" i="19" s="1"/>
  <c r="F1137" i="19"/>
  <c r="R1137" i="19" s="1"/>
  <c r="F1155" i="19"/>
  <c r="R1155" i="19" s="1"/>
  <c r="F1138" i="19"/>
  <c r="R1138" i="19" s="1"/>
  <c r="F1121" i="19"/>
  <c r="R1121" i="19" s="1"/>
  <c r="F1129" i="19"/>
  <c r="R1129" i="19" s="1"/>
  <c r="F1149" i="19"/>
  <c r="R1149" i="19" s="1"/>
  <c r="F1125" i="19"/>
  <c r="R1125" i="19" s="1"/>
  <c r="F1153" i="19"/>
  <c r="R1153" i="19" s="1"/>
  <c r="F1139" i="19"/>
  <c r="R1139" i="19" s="1"/>
  <c r="F1145" i="19"/>
  <c r="R1145" i="19" s="1"/>
  <c r="F1128" i="19"/>
  <c r="R1128" i="19" s="1"/>
  <c r="F1144" i="19"/>
  <c r="R1144" i="19" s="1"/>
  <c r="F1151" i="19"/>
  <c r="R1151" i="19" s="1"/>
  <c r="F1141" i="19"/>
  <c r="R1141" i="19" s="1"/>
  <c r="F1136" i="19"/>
  <c r="R1136" i="19" s="1"/>
  <c r="F1140" i="19"/>
  <c r="R1140" i="19" s="1"/>
  <c r="F1124" i="19"/>
  <c r="R1124" i="19" s="1"/>
  <c r="F1135" i="19"/>
  <c r="R1135" i="19" s="1"/>
  <c r="F1132" i="19"/>
  <c r="R1132" i="19" s="1"/>
  <c r="F1148" i="19"/>
  <c r="R1148" i="19" s="1"/>
  <c r="F1156" i="19"/>
  <c r="R1156" i="19" s="1"/>
  <c r="O187" i="11"/>
  <c r="I187" i="11"/>
  <c r="D28" i="11"/>
  <c r="U69" i="11"/>
  <c r="T144" i="11"/>
  <c r="E187" i="11"/>
  <c r="P28" i="11"/>
  <c r="I69" i="11"/>
  <c r="G144" i="11"/>
  <c r="J187" i="11"/>
  <c r="M187" i="11"/>
  <c r="M69" i="11"/>
  <c r="P187" i="11"/>
  <c r="V28" i="11"/>
  <c r="P69" i="11"/>
  <c r="T187" i="11"/>
  <c r="R69" i="11"/>
  <c r="D21" i="7" a="1"/>
  <c r="D21" i="6" a="1"/>
  <c r="J61" i="13"/>
  <c r="J216" i="19"/>
  <c r="J28" i="12" s="1"/>
  <c r="J15" i="12"/>
  <c r="J470" i="19"/>
  <c r="S256" i="12"/>
  <c r="O256" i="12"/>
  <c r="S252" i="12"/>
  <c r="O252" i="12"/>
  <c r="O67" i="12"/>
  <c r="O70" i="13"/>
  <c r="S267" i="12"/>
  <c r="AU470" i="19"/>
  <c r="O267" i="12"/>
  <c r="S271" i="12"/>
  <c r="AY470" i="19"/>
  <c r="O271" i="12"/>
  <c r="F220" i="19"/>
  <c r="R220" i="19" s="1"/>
  <c r="J130" i="19"/>
  <c r="J59" i="12" s="1"/>
  <c r="J33" i="12"/>
  <c r="O72" i="13"/>
  <c r="F1197" i="19"/>
  <c r="O264" i="13"/>
  <c r="O70" i="12"/>
  <c r="J40" i="12"/>
  <c r="U470" i="19"/>
  <c r="BG470" i="19"/>
  <c r="O72" i="12"/>
  <c r="J36" i="12"/>
  <c r="BH470" i="19"/>
  <c r="AZ470" i="19"/>
  <c r="S272" i="12"/>
  <c r="O272" i="12"/>
  <c r="S253" i="12"/>
  <c r="G470" i="19"/>
  <c r="O253" i="12"/>
  <c r="O251" i="13"/>
  <c r="BC470" i="19"/>
  <c r="J41" i="12"/>
  <c r="P470" i="19"/>
  <c r="O75" i="12"/>
  <c r="J173" i="19"/>
  <c r="J60" i="12" s="1"/>
  <c r="F259" i="19"/>
  <c r="R259" i="19" s="1"/>
  <c r="J46" i="12"/>
  <c r="O69" i="13"/>
  <c r="S470" i="19"/>
  <c r="I470" i="19"/>
  <c r="S255" i="12"/>
  <c r="O255" i="12"/>
  <c r="N470" i="19"/>
  <c r="S260" i="12"/>
  <c r="O260" i="12"/>
  <c r="S257" i="12"/>
  <c r="K470" i="19"/>
  <c r="O257" i="12"/>
  <c r="BF470" i="19"/>
  <c r="O71" i="12"/>
  <c r="T470" i="19"/>
  <c r="O68" i="12"/>
  <c r="BH1366" i="19" l="1"/>
  <c r="BH1365" i="19"/>
  <c r="AW1296" i="19"/>
  <c r="BH1358" i="19"/>
  <c r="BH1347" i="19"/>
  <c r="BH1343" i="19"/>
  <c r="BM1301" i="19"/>
  <c r="BH1346" i="19"/>
  <c r="BA1364" i="19"/>
  <c r="BE1319" i="19"/>
  <c r="AZ1345" i="19"/>
  <c r="BE1303" i="19"/>
  <c r="BE1306" i="19"/>
  <c r="AZ1322" i="19"/>
  <c r="AZ1321" i="19"/>
  <c r="AZ1365" i="19"/>
  <c r="AZ1362" i="19"/>
  <c r="BE1355" i="19"/>
  <c r="AZ1309" i="19"/>
  <c r="AZ1313" i="19"/>
  <c r="AY1336" i="19"/>
  <c r="AY1332" i="19"/>
  <c r="AY1318" i="19"/>
  <c r="BI1345" i="19"/>
  <c r="AZ1367" i="19"/>
  <c r="BE1351" i="19"/>
  <c r="AZ1317" i="19"/>
  <c r="AZ1312" i="19"/>
  <c r="AZ1308" i="19"/>
  <c r="AZ1291" i="19"/>
  <c r="AY1315" i="19"/>
  <c r="AZ1354" i="19"/>
  <c r="BE1322" i="19"/>
  <c r="BZ1353" i="19"/>
  <c r="AY1361" i="19"/>
  <c r="BE1363" i="19"/>
  <c r="BE1341" i="19"/>
  <c r="BE1310" i="19"/>
  <c r="BO1307" i="19"/>
  <c r="BI1352" i="19"/>
  <c r="AY1357" i="19"/>
  <c r="BE1359" i="19"/>
  <c r="BE1326" i="19"/>
  <c r="BE1307" i="19"/>
  <c r="BI1349" i="19"/>
  <c r="BE1333" i="19"/>
  <c r="BE1299" i="19"/>
  <c r="AY1291" i="19"/>
  <c r="BE1325" i="19"/>
  <c r="AY1290" i="19"/>
  <c r="BE1343" i="19"/>
  <c r="BE1336" i="19"/>
  <c r="BI1318" i="19"/>
  <c r="BH1349" i="19"/>
  <c r="BE1348" i="19"/>
  <c r="BE1339" i="19"/>
  <c r="BE1332" i="19"/>
  <c r="BE1304" i="19"/>
  <c r="AT1351" i="19"/>
  <c r="BI1308" i="19"/>
  <c r="BE1301" i="19"/>
  <c r="BH1332" i="19"/>
  <c r="BE1353" i="19"/>
  <c r="BE1331" i="19"/>
  <c r="BE1328" i="19"/>
  <c r="BE1294" i="19"/>
  <c r="AT1329" i="19"/>
  <c r="BI1317" i="19"/>
  <c r="BE1365" i="19"/>
  <c r="BE1346" i="19"/>
  <c r="BE1324" i="19"/>
  <c r="BE1296" i="19"/>
  <c r="AT1308" i="19"/>
  <c r="BI1307" i="19"/>
  <c r="BE1357" i="19"/>
  <c r="BI1335" i="19"/>
  <c r="BI1312" i="19"/>
  <c r="BE1290" i="19"/>
  <c r="BE1338" i="19"/>
  <c r="BH1303" i="19"/>
  <c r="BE1356" i="19"/>
  <c r="BE1327" i="19"/>
  <c r="BE1320" i="19"/>
  <c r="BW1294" i="19"/>
  <c r="BI1357" i="19"/>
  <c r="BE1340" i="19"/>
  <c r="BE1302" i="19"/>
  <c r="BI1337" i="19"/>
  <c r="BE1329" i="19"/>
  <c r="BE1305" i="19"/>
  <c r="BE1321" i="19"/>
  <c r="BI1310" i="19"/>
  <c r="BT1341" i="19"/>
  <c r="AZ1294" i="19"/>
  <c r="BE1352" i="19"/>
  <c r="BE1349" i="19"/>
  <c r="BE1316" i="19"/>
  <c r="BI1360" i="19"/>
  <c r="BP1319" i="19"/>
  <c r="BI1341" i="19"/>
  <c r="BE1335" i="19"/>
  <c r="BE1347" i="19"/>
  <c r="BE1342" i="19"/>
  <c r="BI1366" i="19"/>
  <c r="BE1360" i="19"/>
  <c r="BE1318" i="19"/>
  <c r="BE1291" i="19"/>
  <c r="BI1363" i="19"/>
  <c r="BT1333" i="19"/>
  <c r="AZ1290" i="19"/>
  <c r="BE1344" i="19"/>
  <c r="BE1345" i="19"/>
  <c r="BE1311" i="19"/>
  <c r="BI1356" i="19"/>
  <c r="BP1315" i="19"/>
  <c r="AY1351" i="19"/>
  <c r="AY1356" i="19"/>
  <c r="AY1335" i="19"/>
  <c r="AY1301" i="19"/>
  <c r="AT1346" i="19"/>
  <c r="AT1327" i="19"/>
  <c r="AT1297" i="19"/>
  <c r="AY1365" i="19"/>
  <c r="AY1352" i="19"/>
  <c r="AY1321" i="19"/>
  <c r="AY1304" i="19"/>
  <c r="AT1342" i="19"/>
  <c r="AT1323" i="19"/>
  <c r="AT1294" i="19"/>
  <c r="AY1328" i="19"/>
  <c r="BT1294" i="19"/>
  <c r="AY1305" i="19"/>
  <c r="AT1300" i="19"/>
  <c r="AY1349" i="19"/>
  <c r="AT1320" i="19"/>
  <c r="AT1366" i="19"/>
  <c r="AY1303" i="19"/>
  <c r="AT1306" i="19"/>
  <c r="AY1367" i="19"/>
  <c r="AT1315" i="19"/>
  <c r="AY1358" i="19"/>
  <c r="AY1325" i="19"/>
  <c r="AY1320" i="19"/>
  <c r="AY1300" i="19"/>
  <c r="BN1356" i="19"/>
  <c r="AT1364" i="19"/>
  <c r="AT1337" i="19"/>
  <c r="AT1311" i="19"/>
  <c r="AW1293" i="19"/>
  <c r="CC1350" i="19"/>
  <c r="AT1362" i="19"/>
  <c r="AT1358" i="19"/>
  <c r="AY1338" i="19"/>
  <c r="AY1360" i="19"/>
  <c r="AT1298" i="19"/>
  <c r="AY1297" i="19"/>
  <c r="AY1334" i="19"/>
  <c r="AT1322" i="19"/>
  <c r="AY1359" i="19"/>
  <c r="AY1348" i="19"/>
  <c r="AY1330" i="19"/>
  <c r="AT1356" i="19"/>
  <c r="AT1349" i="19"/>
  <c r="AT1296" i="19"/>
  <c r="AY1346" i="19"/>
  <c r="AY1306" i="19"/>
  <c r="AT1365" i="19"/>
  <c r="AT1295" i="19"/>
  <c r="AY1340" i="19"/>
  <c r="AY1302" i="19"/>
  <c r="BN1367" i="19"/>
  <c r="AY1354" i="19"/>
  <c r="AY1347" i="19"/>
  <c r="AY1316" i="19"/>
  <c r="AY1299" i="19"/>
  <c r="BN1349" i="19"/>
  <c r="AT1363" i="19"/>
  <c r="AT1340" i="19"/>
  <c r="AT1314" i="19"/>
  <c r="AW1292" i="19"/>
  <c r="BM1332" i="19"/>
  <c r="AT1325" i="19"/>
  <c r="AY1313" i="19"/>
  <c r="AT1303" i="19"/>
  <c r="AY1324" i="19"/>
  <c r="AT1335" i="19"/>
  <c r="AY1366" i="19"/>
  <c r="AY1311" i="19"/>
  <c r="AT1353" i="19"/>
  <c r="AY1314" i="19"/>
  <c r="AT1338" i="19"/>
  <c r="AY1364" i="19"/>
  <c r="AY1307" i="19"/>
  <c r="AT1316" i="19"/>
  <c r="AY1326" i="19"/>
  <c r="AT1345" i="19"/>
  <c r="AY1322" i="19"/>
  <c r="AT1352" i="19"/>
  <c r="AT1292" i="19"/>
  <c r="AY1342" i="19"/>
  <c r="AY1343" i="19"/>
  <c r="AY1310" i="19"/>
  <c r="AY1298" i="19"/>
  <c r="BN1345" i="19"/>
  <c r="AT1359" i="19"/>
  <c r="AT1330" i="19"/>
  <c r="AT1310" i="19"/>
  <c r="BW1365" i="19"/>
  <c r="BM1302" i="19"/>
  <c r="BZ1301" i="19"/>
  <c r="AT1307" i="19"/>
  <c r="AY1353" i="19"/>
  <c r="AY1293" i="19"/>
  <c r="AT1324" i="19"/>
  <c r="AT1357" i="19"/>
  <c r="AY1317" i="19"/>
  <c r="AT1331" i="19"/>
  <c r="AY1363" i="19"/>
  <c r="AT1299" i="19"/>
  <c r="AY1345" i="19"/>
  <c r="AT1293" i="19"/>
  <c r="AY1344" i="19"/>
  <c r="AT1319" i="19"/>
  <c r="AT1341" i="19"/>
  <c r="CC1348" i="19"/>
  <c r="AY1333" i="19"/>
  <c r="AY1339" i="19"/>
  <c r="AY1319" i="19"/>
  <c r="AY1296" i="19"/>
  <c r="BO1324" i="19"/>
  <c r="AT1355" i="19"/>
  <c r="AT1333" i="19"/>
  <c r="AT1312" i="19"/>
  <c r="BW1295" i="19"/>
  <c r="BM1305" i="19"/>
  <c r="BZ1306" i="19"/>
  <c r="BQ1354" i="19"/>
  <c r="BQ1350" i="19"/>
  <c r="BQ1324" i="19"/>
  <c r="BU1344" i="19"/>
  <c r="BX1337" i="19"/>
  <c r="BU1334" i="19"/>
  <c r="BH1342" i="19"/>
  <c r="BA1311" i="19"/>
  <c r="BU1330" i="19"/>
  <c r="AZ1293" i="19"/>
  <c r="BA1295" i="19"/>
  <c r="BX1317" i="19"/>
  <c r="BU1326" i="19"/>
  <c r="BH1318" i="19"/>
  <c r="BU1298" i="19"/>
  <c r="BI1303" i="19"/>
  <c r="AZ1340" i="19"/>
  <c r="BE1312" i="19"/>
  <c r="BI1306" i="19"/>
  <c r="BH1321" i="19"/>
  <c r="AZ1324" i="19"/>
  <c r="BE1366" i="19"/>
  <c r="BE1358" i="19"/>
  <c r="BE1323" i="19"/>
  <c r="BE1317" i="19"/>
  <c r="BE1297" i="19"/>
  <c r="AT1343" i="19"/>
  <c r="AT1336" i="19"/>
  <c r="AT1302" i="19"/>
  <c r="AT1291" i="19"/>
  <c r="BX1310" i="19"/>
  <c r="BU1296" i="19"/>
  <c r="AW1319" i="19"/>
  <c r="BI1338" i="19"/>
  <c r="BI1293" i="19"/>
  <c r="BM1357" i="19"/>
  <c r="BZ1293" i="19"/>
  <c r="BQ1358" i="19"/>
  <c r="BU1353" i="19"/>
  <c r="BC1369" i="19"/>
  <c r="BX1355" i="19"/>
  <c r="AW1363" i="19"/>
  <c r="BA1328" i="19"/>
  <c r="BU1323" i="19"/>
  <c r="AW1359" i="19"/>
  <c r="BZ1348" i="19"/>
  <c r="AW1355" i="19"/>
  <c r="BZ1358" i="19"/>
  <c r="BX1338" i="19"/>
  <c r="AW1351" i="19"/>
  <c r="BK1360" i="19"/>
  <c r="BH1338" i="19"/>
  <c r="AW1348" i="19"/>
  <c r="BK1305" i="19"/>
  <c r="AZ1344" i="19"/>
  <c r="AW1324" i="19"/>
  <c r="BE1367" i="19"/>
  <c r="BE1337" i="19"/>
  <c r="BE1298" i="19"/>
  <c r="BU1297" i="19"/>
  <c r="AW1321" i="19"/>
  <c r="BM1367" i="19"/>
  <c r="BH1317" i="19"/>
  <c r="AZ1316" i="19"/>
  <c r="BE1361" i="19"/>
  <c r="BE1354" i="19"/>
  <c r="BE1334" i="19"/>
  <c r="BE1314" i="19"/>
  <c r="BE1300" i="19"/>
  <c r="AT1360" i="19"/>
  <c r="AT1326" i="19"/>
  <c r="AT1332" i="19"/>
  <c r="AT1313" i="19"/>
  <c r="AT1290" i="19"/>
  <c r="BX1307" i="19"/>
  <c r="BU1293" i="19"/>
  <c r="AW1308" i="19"/>
  <c r="BI1323" i="19"/>
  <c r="BI1292" i="19"/>
  <c r="BM1340" i="19"/>
  <c r="BZ1315" i="19"/>
  <c r="BK1325" i="19"/>
  <c r="BQ1332" i="19"/>
  <c r="BU1356" i="19"/>
  <c r="BQ1328" i="19"/>
  <c r="BU1352" i="19"/>
  <c r="BX1351" i="19"/>
  <c r="BA1308" i="19"/>
  <c r="BX1342" i="19"/>
  <c r="AZ1348" i="19"/>
  <c r="AZ1292" i="19"/>
  <c r="BX1312" i="19"/>
  <c r="BI1340" i="19"/>
  <c r="BH1309" i="19"/>
  <c r="BE1362" i="19"/>
  <c r="BI1359" i="19"/>
  <c r="BH1310" i="19"/>
  <c r="AZ1350" i="19"/>
  <c r="BE1364" i="19"/>
  <c r="BE1350" i="19"/>
  <c r="BE1330" i="19"/>
  <c r="BE1308" i="19"/>
  <c r="BE1295" i="19"/>
  <c r="AT1339" i="19"/>
  <c r="AT1350" i="19"/>
  <c r="AT1328" i="19"/>
  <c r="AT1309" i="19"/>
  <c r="CB1344" i="19"/>
  <c r="BB1348" i="19"/>
  <c r="BI1319" i="19"/>
  <c r="BI1291" i="19"/>
  <c r="BM1365" i="19"/>
  <c r="BZ1325" i="19"/>
  <c r="CB1346" i="19"/>
  <c r="CB1338" i="19"/>
  <c r="BP1291" i="19"/>
  <c r="BA1357" i="19"/>
  <c r="BM1360" i="19"/>
  <c r="BJ1320" i="19"/>
  <c r="BH1324" i="19"/>
  <c r="BA1313" i="19"/>
  <c r="BH1357" i="19"/>
  <c r="BH1335" i="19"/>
  <c r="AZ1341" i="19"/>
  <c r="AZ1338" i="19"/>
  <c r="AZ1304" i="19"/>
  <c r="BA1309" i="19"/>
  <c r="CB1314" i="19"/>
  <c r="BB1312" i="19"/>
  <c r="BJ1293" i="19"/>
  <c r="BM1358" i="19"/>
  <c r="BH1353" i="19"/>
  <c r="BH1331" i="19"/>
  <c r="BH1296" i="19"/>
  <c r="AZ1366" i="19"/>
  <c r="AZ1332" i="19"/>
  <c r="AZ1311" i="19"/>
  <c r="BA1343" i="19"/>
  <c r="BA1307" i="19"/>
  <c r="CB1310" i="19"/>
  <c r="BB1308" i="19"/>
  <c r="BJ1299" i="19"/>
  <c r="BI1355" i="19"/>
  <c r="BI1334" i="19"/>
  <c r="BI1302" i="19"/>
  <c r="BP1360" i="19"/>
  <c r="BM1338" i="19"/>
  <c r="BZ1312" i="19"/>
  <c r="BH1345" i="19"/>
  <c r="BH1326" i="19"/>
  <c r="BH1305" i="19"/>
  <c r="AZ1361" i="19"/>
  <c r="AZ1335" i="19"/>
  <c r="AZ1314" i="19"/>
  <c r="BA1339" i="19"/>
  <c r="CB1303" i="19"/>
  <c r="BB1302" i="19"/>
  <c r="BJ1296" i="19"/>
  <c r="BI1351" i="19"/>
  <c r="BI1330" i="19"/>
  <c r="BI1305" i="19"/>
  <c r="BP1351" i="19"/>
  <c r="BM1322" i="19"/>
  <c r="BZ1307" i="19"/>
  <c r="BH1352" i="19"/>
  <c r="BH1322" i="19"/>
  <c r="BH1301" i="19"/>
  <c r="AZ1360" i="19"/>
  <c r="AZ1331" i="19"/>
  <c r="AZ1310" i="19"/>
  <c r="BA1335" i="19"/>
  <c r="BJ1367" i="19"/>
  <c r="BJ1290" i="19"/>
  <c r="BI1331" i="19"/>
  <c r="BI1329" i="19"/>
  <c r="BI1301" i="19"/>
  <c r="BP1344" i="19"/>
  <c r="BM1333" i="19"/>
  <c r="BZ1317" i="19"/>
  <c r="BZ1300" i="19"/>
  <c r="BB1310" i="19"/>
  <c r="AZ1307" i="19"/>
  <c r="BA1346" i="19"/>
  <c r="BJ1359" i="19"/>
  <c r="BI1362" i="19"/>
  <c r="BI1325" i="19"/>
  <c r="BI1304" i="19"/>
  <c r="BP1340" i="19"/>
  <c r="BM1329" i="19"/>
  <c r="BZ1340" i="19"/>
  <c r="BB1339" i="19"/>
  <c r="BI1358" i="19"/>
  <c r="BI1336" i="19"/>
  <c r="BI1298" i="19"/>
  <c r="BP1333" i="19"/>
  <c r="BM1325" i="19"/>
  <c r="BZ1350" i="19"/>
  <c r="BJ1332" i="19"/>
  <c r="BB1315" i="19"/>
  <c r="BM1304" i="19"/>
  <c r="BA1367" i="19"/>
  <c r="CB1311" i="19"/>
  <c r="BB1314" i="19"/>
  <c r="BH1306" i="19"/>
  <c r="CB1304" i="19"/>
  <c r="BJ1294" i="19"/>
  <c r="BH1336" i="19"/>
  <c r="BH1298" i="19"/>
  <c r="AZ1352" i="19"/>
  <c r="AZ1303" i="19"/>
  <c r="BH1363" i="19"/>
  <c r="BH1319" i="19"/>
  <c r="BH1297" i="19"/>
  <c r="AZ1359" i="19"/>
  <c r="AZ1334" i="19"/>
  <c r="AZ1305" i="19"/>
  <c r="AY1355" i="19"/>
  <c r="AY1341" i="19"/>
  <c r="AY1331" i="19"/>
  <c r="AY1309" i="19"/>
  <c r="AY1295" i="19"/>
  <c r="BA1337" i="19"/>
  <c r="BN1309" i="19"/>
  <c r="AT1354" i="19"/>
  <c r="AT1334" i="19"/>
  <c r="AT1318" i="19"/>
  <c r="AT1305" i="19"/>
  <c r="CB1365" i="19"/>
  <c r="BW1350" i="19"/>
  <c r="BB1361" i="19"/>
  <c r="BJ1354" i="19"/>
  <c r="BI1327" i="19"/>
  <c r="BI1332" i="19"/>
  <c r="BI1297" i="19"/>
  <c r="BP1329" i="19"/>
  <c r="CC1332" i="19"/>
  <c r="BM1308" i="19"/>
  <c r="BZ1356" i="19"/>
  <c r="BB1344" i="19"/>
  <c r="BJ1336" i="19"/>
  <c r="BB1319" i="19"/>
  <c r="BZ1339" i="19"/>
  <c r="BA1310" i="19"/>
  <c r="BP1357" i="19"/>
  <c r="BM1299" i="19"/>
  <c r="BA1361" i="19"/>
  <c r="BP1353" i="19"/>
  <c r="BM1362" i="19"/>
  <c r="BA1347" i="19"/>
  <c r="BH1341" i="19"/>
  <c r="BH1299" i="19"/>
  <c r="AZ1327" i="19"/>
  <c r="BH1325" i="19"/>
  <c r="BA1342" i="19"/>
  <c r="BJ1358" i="19"/>
  <c r="BH1344" i="19"/>
  <c r="BH1315" i="19"/>
  <c r="BH1295" i="19"/>
  <c r="AZ1355" i="19"/>
  <c r="AZ1330" i="19"/>
  <c r="AZ1297" i="19"/>
  <c r="AY1350" i="19"/>
  <c r="AY1337" i="19"/>
  <c r="AY1327" i="19"/>
  <c r="AY1312" i="19"/>
  <c r="AY1292" i="19"/>
  <c r="BE1315" i="19"/>
  <c r="BE1313" i="19"/>
  <c r="BE1293" i="19"/>
  <c r="BA1327" i="19"/>
  <c r="BN1294" i="19"/>
  <c r="AT1347" i="19"/>
  <c r="AT1348" i="19"/>
  <c r="AT1321" i="19"/>
  <c r="AT1301" i="19"/>
  <c r="CB1363" i="19"/>
  <c r="BW1328" i="19"/>
  <c r="BB1357" i="19"/>
  <c r="BJ1350" i="19"/>
  <c r="BI1346" i="19"/>
  <c r="BI1328" i="19"/>
  <c r="BI1290" i="19"/>
  <c r="BP1325" i="19"/>
  <c r="CC1328" i="19"/>
  <c r="BM1307" i="19"/>
  <c r="BZ1323" i="19"/>
  <c r="BJ1329" i="19"/>
  <c r="BJ1325" i="19"/>
  <c r="CB1342" i="19"/>
  <c r="BB1340" i="19"/>
  <c r="BP1318" i="19"/>
  <c r="BA1314" i="19"/>
  <c r="CB1308" i="19"/>
  <c r="BJ1328" i="19"/>
  <c r="BP1294" i="19"/>
  <c r="BM1356" i="19"/>
  <c r="BH1361" i="19"/>
  <c r="BM1291" i="19"/>
  <c r="BH1302" i="19"/>
  <c r="BP1337" i="19"/>
  <c r="BH1316" i="19"/>
  <c r="AZ1356" i="19"/>
  <c r="AZ1323" i="19"/>
  <c r="BH1340" i="19"/>
  <c r="BH1313" i="19"/>
  <c r="AZ1351" i="19"/>
  <c r="AZ1326" i="19"/>
  <c r="AZ1295" i="19"/>
  <c r="AY1362" i="19"/>
  <c r="AY1329" i="19"/>
  <c r="AY1323" i="19"/>
  <c r="AY1308" i="19"/>
  <c r="BE1309" i="19"/>
  <c r="BA1322" i="19"/>
  <c r="AT1367" i="19"/>
  <c r="AT1361" i="19"/>
  <c r="AT1344" i="19"/>
  <c r="AT1317" i="19"/>
  <c r="BW1324" i="19"/>
  <c r="BB1326" i="19"/>
  <c r="BI1342" i="19"/>
  <c r="BI1324" i="19"/>
  <c r="BP1320" i="19"/>
  <c r="BM1361" i="19"/>
  <c r="BM1336" i="19"/>
  <c r="BD1369" i="19"/>
  <c r="BO1292" i="19"/>
  <c r="BO1312" i="19"/>
  <c r="BO1327" i="19"/>
  <c r="BO1337" i="19"/>
  <c r="BO1333" i="19"/>
  <c r="BO1295" i="19"/>
  <c r="BO1309" i="19"/>
  <c r="BO1331" i="19"/>
  <c r="BO1341" i="19"/>
  <c r="BO1355" i="19"/>
  <c r="BO1296" i="19"/>
  <c r="BO1313" i="19"/>
  <c r="BO1335" i="19"/>
  <c r="BO1345" i="19"/>
  <c r="BO1363" i="19"/>
  <c r="BO1291" i="19"/>
  <c r="BO1318" i="19"/>
  <c r="BO1336" i="19"/>
  <c r="BO1361" i="19"/>
  <c r="BO1300" i="19"/>
  <c r="BO1294" i="19"/>
  <c r="BO1315" i="19"/>
  <c r="BO1339" i="19"/>
  <c r="BO1342" i="19"/>
  <c r="BO1316" i="19"/>
  <c r="BO1358" i="19"/>
  <c r="BO1298" i="19"/>
  <c r="BO1319" i="19"/>
  <c r="BO1343" i="19"/>
  <c r="BO1350" i="19"/>
  <c r="BO1299" i="19"/>
  <c r="BO1310" i="19"/>
  <c r="BO1347" i="19"/>
  <c r="BO1354" i="19"/>
  <c r="BO1325" i="19"/>
  <c r="BT1290" i="19"/>
  <c r="BO1317" i="19"/>
  <c r="BT1293" i="19"/>
  <c r="BN1340" i="19"/>
  <c r="BO1362" i="19"/>
  <c r="BO1306" i="19"/>
  <c r="BW1323" i="19"/>
  <c r="BW1291" i="19"/>
  <c r="CC1344" i="19"/>
  <c r="CC1324" i="19"/>
  <c r="BK1303" i="19"/>
  <c r="BK1301" i="19"/>
  <c r="BK1332" i="19"/>
  <c r="BK1321" i="19"/>
  <c r="BK1336" i="19"/>
  <c r="BK1351" i="19"/>
  <c r="BK1319" i="19"/>
  <c r="BK1293" i="19"/>
  <c r="BK1297" i="19"/>
  <c r="BK1313" i="19"/>
  <c r="BK1292" i="19"/>
  <c r="BK1331" i="19"/>
  <c r="BK1334" i="19"/>
  <c r="BK1343" i="19"/>
  <c r="BK1352" i="19"/>
  <c r="BK1295" i="19"/>
  <c r="BK1311" i="19"/>
  <c r="BK1322" i="19"/>
  <c r="BK1338" i="19"/>
  <c r="BK1290" i="19"/>
  <c r="BK1307" i="19"/>
  <c r="BK1315" i="19"/>
  <c r="BK1359" i="19"/>
  <c r="BK1354" i="19"/>
  <c r="BK1362" i="19"/>
  <c r="BK1339" i="19"/>
  <c r="BK1357" i="19"/>
  <c r="BK1335" i="19"/>
  <c r="BK1348" i="19"/>
  <c r="BK1300" i="19"/>
  <c r="BK1317" i="19"/>
  <c r="BK1308" i="19"/>
  <c r="BK1364" i="19"/>
  <c r="BK1323" i="19"/>
  <c r="BK1350" i="19"/>
  <c r="BK1366" i="19"/>
  <c r="BK1306" i="19"/>
  <c r="BK1361" i="19"/>
  <c r="BK1312" i="19"/>
  <c r="BK1344" i="19"/>
  <c r="BK1342" i="19"/>
  <c r="BK1320" i="19"/>
  <c r="BO1357" i="19"/>
  <c r="BQ1315" i="19"/>
  <c r="BT1364" i="19"/>
  <c r="BO1353" i="19"/>
  <c r="BQ1318" i="19"/>
  <c r="BU1329" i="19"/>
  <c r="CC1343" i="19"/>
  <c r="BX1291" i="19"/>
  <c r="BX1300" i="19"/>
  <c r="BX1326" i="19"/>
  <c r="BX1332" i="19"/>
  <c r="BX1353" i="19"/>
  <c r="BX1294" i="19"/>
  <c r="BX1311" i="19"/>
  <c r="BX1330" i="19"/>
  <c r="BX1340" i="19"/>
  <c r="BX1357" i="19"/>
  <c r="BX1295" i="19"/>
  <c r="BX1308" i="19"/>
  <c r="BX1334" i="19"/>
  <c r="BX1344" i="19"/>
  <c r="BX1361" i="19"/>
  <c r="BX1299" i="19"/>
  <c r="BX1313" i="19"/>
  <c r="BX1346" i="19"/>
  <c r="BX1336" i="19"/>
  <c r="BX1329" i="19"/>
  <c r="BX1367" i="19"/>
  <c r="BX1296" i="19"/>
  <c r="BX1315" i="19"/>
  <c r="BX1328" i="19"/>
  <c r="BX1345" i="19"/>
  <c r="BX1302" i="19"/>
  <c r="BX1362" i="19"/>
  <c r="BX1306" i="19"/>
  <c r="BX1348" i="19"/>
  <c r="BX1301" i="19"/>
  <c r="BX1319" i="19"/>
  <c r="BX1339" i="19"/>
  <c r="BX1358" i="19"/>
  <c r="BX1305" i="19"/>
  <c r="BX1325" i="19"/>
  <c r="BX1343" i="19"/>
  <c r="BX1366" i="19"/>
  <c r="BX1347" i="19"/>
  <c r="BX1333" i="19"/>
  <c r="AW1294" i="19"/>
  <c r="AW1311" i="19"/>
  <c r="AW1333" i="19"/>
  <c r="AW1339" i="19"/>
  <c r="AW1360" i="19"/>
  <c r="AW1300" i="19"/>
  <c r="AW1312" i="19"/>
  <c r="AW1322" i="19"/>
  <c r="AW1343" i="19"/>
  <c r="AW1340" i="19"/>
  <c r="AW1297" i="19"/>
  <c r="AW1316" i="19"/>
  <c r="AW1326" i="19"/>
  <c r="AW1347" i="19"/>
  <c r="AW1365" i="19"/>
  <c r="AW1302" i="19"/>
  <c r="AW1332" i="19"/>
  <c r="AW1323" i="19"/>
  <c r="AW1361" i="19"/>
  <c r="AW1330" i="19"/>
  <c r="AW1291" i="19"/>
  <c r="AW1306" i="19"/>
  <c r="AW1336" i="19"/>
  <c r="AW1344" i="19"/>
  <c r="AW1364" i="19"/>
  <c r="AW1362" i="19"/>
  <c r="AW1314" i="19"/>
  <c r="AW1327" i="19"/>
  <c r="AW1309" i="19"/>
  <c r="AW1325" i="19"/>
  <c r="AW1354" i="19"/>
  <c r="AW1357" i="19"/>
  <c r="AW1313" i="19"/>
  <c r="AW1329" i="19"/>
  <c r="AW1358" i="19"/>
  <c r="AW1367" i="19"/>
  <c r="AW1310" i="19"/>
  <c r="AW1334" i="19"/>
  <c r="BT1336" i="19"/>
  <c r="BN1359" i="19"/>
  <c r="BO1338" i="19"/>
  <c r="BO1293" i="19"/>
  <c r="BQ1308" i="19"/>
  <c r="BW1314" i="19"/>
  <c r="BX1354" i="19"/>
  <c r="BU1355" i="19"/>
  <c r="BU1321" i="19"/>
  <c r="AW1307" i="19"/>
  <c r="CC1313" i="19"/>
  <c r="BJ1291" i="19"/>
  <c r="BJ1312" i="19"/>
  <c r="BJ1327" i="19"/>
  <c r="BJ1341" i="19"/>
  <c r="BJ1362" i="19"/>
  <c r="BJ1292" i="19"/>
  <c r="BJ1309" i="19"/>
  <c r="BJ1331" i="19"/>
  <c r="BJ1345" i="19"/>
  <c r="BJ1351" i="19"/>
  <c r="BJ1295" i="19"/>
  <c r="BJ1313" i="19"/>
  <c r="BJ1335" i="19"/>
  <c r="BJ1349" i="19"/>
  <c r="BJ1355" i="19"/>
  <c r="BJ1298" i="19"/>
  <c r="BJ1306" i="19"/>
  <c r="BJ1334" i="19"/>
  <c r="BJ1363" i="19"/>
  <c r="BJ1323" i="19"/>
  <c r="BJ1365" i="19"/>
  <c r="BJ1300" i="19"/>
  <c r="BJ1317" i="19"/>
  <c r="BJ1337" i="19"/>
  <c r="BJ1339" i="19"/>
  <c r="BJ1304" i="19"/>
  <c r="BJ1342" i="19"/>
  <c r="BJ1352" i="19"/>
  <c r="BJ1301" i="19"/>
  <c r="BJ1346" i="19"/>
  <c r="BJ1303" i="19"/>
  <c r="BJ1321" i="19"/>
  <c r="BJ1322" i="19"/>
  <c r="BJ1364" i="19"/>
  <c r="BJ1307" i="19"/>
  <c r="BJ1318" i="19"/>
  <c r="BJ1338" i="19"/>
  <c r="BJ1360" i="19"/>
  <c r="BJ1324" i="19"/>
  <c r="CB1295" i="19"/>
  <c r="CB1312" i="19"/>
  <c r="CB1316" i="19"/>
  <c r="CB1348" i="19"/>
  <c r="CB1358" i="19"/>
  <c r="CB1297" i="19"/>
  <c r="CB1317" i="19"/>
  <c r="CB1323" i="19"/>
  <c r="CB1351" i="19"/>
  <c r="CB1367" i="19"/>
  <c r="CB1298" i="19"/>
  <c r="CB1321" i="19"/>
  <c r="CB1327" i="19"/>
  <c r="CB1355" i="19"/>
  <c r="CB1345" i="19"/>
  <c r="CB1296" i="19"/>
  <c r="CB1315" i="19"/>
  <c r="CB1324" i="19"/>
  <c r="CB1357" i="19"/>
  <c r="CB1329" i="19"/>
  <c r="CB1328" i="19"/>
  <c r="CB1340" i="19"/>
  <c r="CB1299" i="19"/>
  <c r="CB1319" i="19"/>
  <c r="CB1339" i="19"/>
  <c r="CB1361" i="19"/>
  <c r="CB1333" i="19"/>
  <c r="CB1349" i="19"/>
  <c r="CB1306" i="19"/>
  <c r="CB1362" i="19"/>
  <c r="CB1301" i="19"/>
  <c r="CB1325" i="19"/>
  <c r="CB1343" i="19"/>
  <c r="CB1354" i="19"/>
  <c r="CB1305" i="19"/>
  <c r="CB1347" i="19"/>
  <c r="CB1366" i="19"/>
  <c r="CB1302" i="19"/>
  <c r="CB1322" i="19"/>
  <c r="BT1308" i="19"/>
  <c r="BN1332" i="19"/>
  <c r="BO1326" i="19"/>
  <c r="BQ1303" i="19"/>
  <c r="CB1300" i="19"/>
  <c r="BX1364" i="19"/>
  <c r="BU1318" i="19"/>
  <c r="BJ1326" i="19"/>
  <c r="AW1342" i="19"/>
  <c r="BK1291" i="19"/>
  <c r="BT1311" i="19"/>
  <c r="BN1328" i="19"/>
  <c r="BO1356" i="19"/>
  <c r="BQ1353" i="19"/>
  <c r="BQ1309" i="19"/>
  <c r="CB1294" i="19"/>
  <c r="BW1360" i="19"/>
  <c r="BX1350" i="19"/>
  <c r="BX1298" i="19"/>
  <c r="BU1340" i="19"/>
  <c r="BB1322" i="19"/>
  <c r="BB1303" i="19"/>
  <c r="AW1338" i="19"/>
  <c r="BP1321" i="19"/>
  <c r="CC1307" i="19"/>
  <c r="BK1329" i="19"/>
  <c r="BO1352" i="19"/>
  <c r="BQ1307" i="19"/>
  <c r="CB1291" i="19"/>
  <c r="BX1327" i="19"/>
  <c r="BU1317" i="19"/>
  <c r="BJ1357" i="19"/>
  <c r="AW1335" i="19"/>
  <c r="CC1364" i="19"/>
  <c r="BK1333" i="19"/>
  <c r="BZ1297" i="19"/>
  <c r="BZ1294" i="19"/>
  <c r="BZ1363" i="19"/>
  <c r="BZ1332" i="19"/>
  <c r="BZ1298" i="19"/>
  <c r="BZ1364" i="19"/>
  <c r="BZ1316" i="19"/>
  <c r="BZ1331" i="19"/>
  <c r="BZ1319" i="19"/>
  <c r="BZ1352" i="19"/>
  <c r="BZ1327" i="19"/>
  <c r="BZ1335" i="19"/>
  <c r="BZ1324" i="19"/>
  <c r="BZ1292" i="19"/>
  <c r="BZ1322" i="19"/>
  <c r="BZ1291" i="19"/>
  <c r="BZ1295" i="19"/>
  <c r="BZ1299" i="19"/>
  <c r="BZ1345" i="19"/>
  <c r="BZ1338" i="19"/>
  <c r="BZ1349" i="19"/>
  <c r="BZ1359" i="19"/>
  <c r="BZ1296" i="19"/>
  <c r="BZ1329" i="19"/>
  <c r="BZ1361" i="19"/>
  <c r="BZ1328" i="19"/>
  <c r="BZ1336" i="19"/>
  <c r="BZ1355" i="19"/>
  <c r="BZ1365" i="19"/>
  <c r="BZ1334" i="19"/>
  <c r="BZ1366" i="19"/>
  <c r="BZ1314" i="19"/>
  <c r="BZ1310" i="19"/>
  <c r="BZ1333" i="19"/>
  <c r="BZ1318" i="19"/>
  <c r="BZ1354" i="19"/>
  <c r="BZ1362" i="19"/>
  <c r="BZ1346" i="19"/>
  <c r="BZ1330" i="19"/>
  <c r="BZ1344" i="19"/>
  <c r="BZ1290" i="19"/>
  <c r="BZ1351" i="19"/>
  <c r="BZ1311" i="19"/>
  <c r="BZ1305" i="19"/>
  <c r="BZ1320" i="19"/>
  <c r="BZ1308" i="19"/>
  <c r="BZ1341" i="19"/>
  <c r="BZ1302" i="19"/>
  <c r="BZ1326" i="19"/>
  <c r="BZ1303" i="19"/>
  <c r="BZ1337" i="19"/>
  <c r="BZ1357" i="19"/>
  <c r="BZ1321" i="19"/>
  <c r="BT1332" i="19"/>
  <c r="BA1306" i="19"/>
  <c r="BN1291" i="19"/>
  <c r="BQ1366" i="19"/>
  <c r="CB1353" i="19"/>
  <c r="BW1313" i="19"/>
  <c r="BU1362" i="19"/>
  <c r="BB1299" i="19"/>
  <c r="BP1306" i="19"/>
  <c r="BM1328" i="19"/>
  <c r="BK1358" i="19"/>
  <c r="CA1369" i="19"/>
  <c r="BT1310" i="19"/>
  <c r="BA1333" i="19"/>
  <c r="BO1329" i="19"/>
  <c r="BQ1302" i="19"/>
  <c r="BX1356" i="19"/>
  <c r="BU1320" i="19"/>
  <c r="BJ1343" i="19"/>
  <c r="BP1339" i="19"/>
  <c r="BM1343" i="19"/>
  <c r="BK1347" i="19"/>
  <c r="BT1362" i="19"/>
  <c r="BT1303" i="19"/>
  <c r="BA1355" i="19"/>
  <c r="BN1357" i="19"/>
  <c r="BO1365" i="19"/>
  <c r="BO1305" i="19"/>
  <c r="BQ1326" i="19"/>
  <c r="CB1330" i="19"/>
  <c r="CB1292" i="19"/>
  <c r="BX1352" i="19"/>
  <c r="BX1322" i="19"/>
  <c r="BU1327" i="19"/>
  <c r="BB1343" i="19"/>
  <c r="BB1318" i="19"/>
  <c r="BJ1348" i="19"/>
  <c r="BJ1310" i="19"/>
  <c r="AW1304" i="19"/>
  <c r="BP1328" i="19"/>
  <c r="BP1300" i="19"/>
  <c r="CC1353" i="19"/>
  <c r="CC1301" i="19"/>
  <c r="BM1339" i="19"/>
  <c r="BM1303" i="19"/>
  <c r="BK1296" i="19"/>
  <c r="BK1324" i="19"/>
  <c r="BZ1309" i="19"/>
  <c r="BT1361" i="19"/>
  <c r="BT1330" i="19"/>
  <c r="BT1305" i="19"/>
  <c r="BA1351" i="19"/>
  <c r="BA1325" i="19"/>
  <c r="BA1296" i="19"/>
  <c r="BN1353" i="19"/>
  <c r="BN1327" i="19"/>
  <c r="BO1346" i="19"/>
  <c r="BO1344" i="19"/>
  <c r="BQ1365" i="19"/>
  <c r="BQ1301" i="19"/>
  <c r="CB1356" i="19"/>
  <c r="CB1326" i="19"/>
  <c r="BW1339" i="19"/>
  <c r="BW1312" i="19"/>
  <c r="BX1349" i="19"/>
  <c r="BX1316" i="19"/>
  <c r="BU1349" i="19"/>
  <c r="BU1310" i="19"/>
  <c r="BB1362" i="19"/>
  <c r="BB1336" i="19"/>
  <c r="BB1291" i="19"/>
  <c r="BJ1344" i="19"/>
  <c r="BJ1302" i="19"/>
  <c r="AW1353" i="19"/>
  <c r="AW1341" i="19"/>
  <c r="AW1299" i="19"/>
  <c r="BP1367" i="19"/>
  <c r="BP1346" i="19"/>
  <c r="BP1305" i="19"/>
  <c r="CC1327" i="19"/>
  <c r="CC1333" i="19"/>
  <c r="CC1295" i="19"/>
  <c r="BM1323" i="19"/>
  <c r="BM1310" i="19"/>
  <c r="BK1310" i="19"/>
  <c r="BK1299" i="19"/>
  <c r="BZ1342" i="19"/>
  <c r="BT1357" i="19"/>
  <c r="BT1326" i="19"/>
  <c r="BT1301" i="19"/>
  <c r="BA1344" i="19"/>
  <c r="BA1319" i="19"/>
  <c r="BA1293" i="19"/>
  <c r="BN1338" i="19"/>
  <c r="BN1315" i="19"/>
  <c r="BO1364" i="19"/>
  <c r="BO1340" i="19"/>
  <c r="BO1301" i="19"/>
  <c r="BQ1361" i="19"/>
  <c r="BQ1321" i="19"/>
  <c r="CB1352" i="19"/>
  <c r="CB1309" i="19"/>
  <c r="BW1329" i="19"/>
  <c r="BW1308" i="19"/>
  <c r="BX1341" i="19"/>
  <c r="BX1318" i="19"/>
  <c r="BU1345" i="19"/>
  <c r="BU1313" i="19"/>
  <c r="BB1358" i="19"/>
  <c r="BB1311" i="19"/>
  <c r="BB1290" i="19"/>
  <c r="BJ1340" i="19"/>
  <c r="BJ1308" i="19"/>
  <c r="AW1356" i="19"/>
  <c r="AW1337" i="19"/>
  <c r="AW1298" i="19"/>
  <c r="BP1354" i="19"/>
  <c r="BP1342" i="19"/>
  <c r="BP1301" i="19"/>
  <c r="CC1361" i="19"/>
  <c r="CC1329" i="19"/>
  <c r="CC1292" i="19"/>
  <c r="BM1315" i="19"/>
  <c r="BM1313" i="19"/>
  <c r="BZ1343" i="19"/>
  <c r="BZ1347" i="19"/>
  <c r="BK1345" i="19"/>
  <c r="BK1314" i="19"/>
  <c r="BK1363" i="19"/>
  <c r="BT1329" i="19"/>
  <c r="BO1367" i="19"/>
  <c r="BT1348" i="19"/>
  <c r="BN1366" i="19"/>
  <c r="BO1323" i="19"/>
  <c r="BW1361" i="19"/>
  <c r="BQ1296" i="19"/>
  <c r="BQ1313" i="19"/>
  <c r="BQ1319" i="19"/>
  <c r="BQ1342" i="19"/>
  <c r="BQ1352" i="19"/>
  <c r="BQ1293" i="19"/>
  <c r="BQ1310" i="19"/>
  <c r="BQ1325" i="19"/>
  <c r="BQ1346" i="19"/>
  <c r="BQ1356" i="19"/>
  <c r="BQ1294" i="19"/>
  <c r="BQ1311" i="19"/>
  <c r="BQ1329" i="19"/>
  <c r="BQ1335" i="19"/>
  <c r="BQ1360" i="19"/>
  <c r="BQ1292" i="19"/>
  <c r="BQ1316" i="19"/>
  <c r="BQ1334" i="19"/>
  <c r="BQ1344" i="19"/>
  <c r="BQ1359" i="19"/>
  <c r="BQ1290" i="19"/>
  <c r="BQ1300" i="19"/>
  <c r="BQ1320" i="19"/>
  <c r="BQ1327" i="19"/>
  <c r="BQ1351" i="19"/>
  <c r="BQ1298" i="19"/>
  <c r="BQ1317" i="19"/>
  <c r="BQ1348" i="19"/>
  <c r="BQ1297" i="19"/>
  <c r="BQ1312" i="19"/>
  <c r="BQ1337" i="19"/>
  <c r="BQ1355" i="19"/>
  <c r="BQ1314" i="19"/>
  <c r="BQ1341" i="19"/>
  <c r="BQ1345" i="19"/>
  <c r="BQ1295" i="19"/>
  <c r="BT1315" i="19"/>
  <c r="BN1326" i="19"/>
  <c r="BO1302" i="19"/>
  <c r="BW1321" i="19"/>
  <c r="CC1347" i="19"/>
  <c r="BT1340" i="19"/>
  <c r="BT1318" i="19"/>
  <c r="BN1365" i="19"/>
  <c r="BN1306" i="19"/>
  <c r="BO1334" i="19"/>
  <c r="BQ1347" i="19"/>
  <c r="BW1353" i="19"/>
  <c r="BW1293" i="19"/>
  <c r="BU1359" i="19"/>
  <c r="CC1310" i="19"/>
  <c r="BT1312" i="19"/>
  <c r="BN1336" i="19"/>
  <c r="BO1330" i="19"/>
  <c r="BW1346" i="19"/>
  <c r="BX1304" i="19"/>
  <c r="BU1292" i="19"/>
  <c r="AW1346" i="19"/>
  <c r="CC1339" i="19"/>
  <c r="BK1316" i="19"/>
  <c r="BT1367" i="19"/>
  <c r="BO1360" i="19"/>
  <c r="BQ1339" i="19"/>
  <c r="CB1350" i="19"/>
  <c r="BW1325" i="19"/>
  <c r="BW1305" i="19"/>
  <c r="BX1335" i="19"/>
  <c r="BU1351" i="19"/>
  <c r="BU1291" i="19"/>
  <c r="BJ1316" i="19"/>
  <c r="CC1323" i="19"/>
  <c r="BK1330" i="19"/>
  <c r="BT1343" i="19"/>
  <c r="BN1354" i="19"/>
  <c r="BO1322" i="19"/>
  <c r="CB1332" i="19"/>
  <c r="BW1319" i="19"/>
  <c r="BU1312" i="19"/>
  <c r="BJ1361" i="19"/>
  <c r="AW1320" i="19"/>
  <c r="BT1339" i="19"/>
  <c r="BN1324" i="19"/>
  <c r="BQ1357" i="19"/>
  <c r="CB1364" i="19"/>
  <c r="BW1315" i="19"/>
  <c r="BU1335" i="19"/>
  <c r="BB1333" i="19"/>
  <c r="BJ1315" i="19"/>
  <c r="AW1303" i="19"/>
  <c r="BP1303" i="19"/>
  <c r="CC1342" i="19"/>
  <c r="BK1304" i="19"/>
  <c r="BK1365" i="19"/>
  <c r="BT1314" i="19"/>
  <c r="BA1321" i="19"/>
  <c r="BN1343" i="19"/>
  <c r="BO1349" i="19"/>
  <c r="BQ1349" i="19"/>
  <c r="CB1313" i="19"/>
  <c r="BW1352" i="19"/>
  <c r="BX1360" i="19"/>
  <c r="BX1323" i="19"/>
  <c r="BU1308" i="19"/>
  <c r="BB1355" i="19"/>
  <c r="BJ1353" i="19"/>
  <c r="AW1315" i="19"/>
  <c r="BP1343" i="19"/>
  <c r="CC1363" i="19"/>
  <c r="CC1326" i="19"/>
  <c r="BM1354" i="19"/>
  <c r="BK1318" i="19"/>
  <c r="BT1366" i="19"/>
  <c r="BN1361" i="19"/>
  <c r="BQ1363" i="19"/>
  <c r="CB1293" i="19"/>
  <c r="BX1293" i="19"/>
  <c r="BB1325" i="19"/>
  <c r="AW1349" i="19"/>
  <c r="CC1322" i="19"/>
  <c r="BK1337" i="19"/>
  <c r="BA1329" i="19"/>
  <c r="BN1331" i="19"/>
  <c r="BQ1364" i="19"/>
  <c r="CB1360" i="19"/>
  <c r="BW1343" i="19"/>
  <c r="BX1292" i="19"/>
  <c r="BB1292" i="19"/>
  <c r="AW1345" i="19"/>
  <c r="CC1308" i="19"/>
  <c r="BQ1322" i="19"/>
  <c r="BT1353" i="19"/>
  <c r="BT1322" i="19"/>
  <c r="BA1362" i="19"/>
  <c r="BA1336" i="19"/>
  <c r="BN1334" i="19"/>
  <c r="BO1359" i="19"/>
  <c r="BO1332" i="19"/>
  <c r="BO1304" i="19"/>
  <c r="BQ1323" i="19"/>
  <c r="BQ1333" i="19"/>
  <c r="BQ1304" i="19"/>
  <c r="CB1337" i="19"/>
  <c r="CB1318" i="19"/>
  <c r="BW1366" i="19"/>
  <c r="BW1336" i="19"/>
  <c r="BX1363" i="19"/>
  <c r="BX1309" i="19"/>
  <c r="BU1341" i="19"/>
  <c r="BB1354" i="19"/>
  <c r="BJ1366" i="19"/>
  <c r="BJ1330" i="19"/>
  <c r="BJ1305" i="19"/>
  <c r="AW1352" i="19"/>
  <c r="AW1331" i="19"/>
  <c r="AW1295" i="19"/>
  <c r="BP1350" i="19"/>
  <c r="BP1326" i="19"/>
  <c r="CC1365" i="19"/>
  <c r="CC1325" i="19"/>
  <c r="BM1346" i="19"/>
  <c r="BZ1367" i="19"/>
  <c r="BZ1360" i="19"/>
  <c r="BK1367" i="19"/>
  <c r="BK1328" i="19"/>
  <c r="BZ1313" i="19"/>
  <c r="BT1302" i="19"/>
  <c r="BT1319" i="19"/>
  <c r="BT1342" i="19"/>
  <c r="BT1345" i="19"/>
  <c r="BT1365" i="19"/>
  <c r="BT1306" i="19"/>
  <c r="BT1316" i="19"/>
  <c r="BT1346" i="19"/>
  <c r="BT1352" i="19"/>
  <c r="BT1295" i="19"/>
  <c r="BT1309" i="19"/>
  <c r="BT1327" i="19"/>
  <c r="BT1355" i="19"/>
  <c r="BT1337" i="19"/>
  <c r="BT1328" i="19"/>
  <c r="BT1298" i="19"/>
  <c r="BT1360" i="19"/>
  <c r="BT1291" i="19"/>
  <c r="BT1317" i="19"/>
  <c r="BT1331" i="19"/>
  <c r="BT1359" i="19"/>
  <c r="BT1297" i="19"/>
  <c r="BT1313" i="19"/>
  <c r="BT1296" i="19"/>
  <c r="BT1321" i="19"/>
  <c r="BT1335" i="19"/>
  <c r="BT1363" i="19"/>
  <c r="BT1304" i="19"/>
  <c r="BT1356" i="19"/>
  <c r="BT1338" i="19"/>
  <c r="BT1324" i="19"/>
  <c r="BO1303" i="19"/>
  <c r="BN1297" i="19"/>
  <c r="BN1319" i="19"/>
  <c r="BN1325" i="19"/>
  <c r="BN1342" i="19"/>
  <c r="BN1363" i="19"/>
  <c r="BN1303" i="19"/>
  <c r="BN1311" i="19"/>
  <c r="BN1329" i="19"/>
  <c r="BN1346" i="19"/>
  <c r="BN1360" i="19"/>
  <c r="BN1307" i="19"/>
  <c r="BN1316" i="19"/>
  <c r="BN1333" i="19"/>
  <c r="BN1339" i="19"/>
  <c r="BN1364" i="19"/>
  <c r="BN1295" i="19"/>
  <c r="BN1320" i="19"/>
  <c r="BN1344" i="19"/>
  <c r="BN1358" i="19"/>
  <c r="BN1304" i="19"/>
  <c r="BN1293" i="19"/>
  <c r="BN1300" i="19"/>
  <c r="BN1348" i="19"/>
  <c r="BN1362" i="19"/>
  <c r="BN1321" i="19"/>
  <c r="BN1323" i="19"/>
  <c r="BN1351" i="19"/>
  <c r="BN1299" i="19"/>
  <c r="BN1317" i="19"/>
  <c r="BN1330" i="19"/>
  <c r="BN1322" i="19"/>
  <c r="BN1298" i="19"/>
  <c r="BN1337" i="19"/>
  <c r="BN1347" i="19"/>
  <c r="BN1341" i="19"/>
  <c r="BW1298" i="19"/>
  <c r="BW1307" i="19"/>
  <c r="BW1327" i="19"/>
  <c r="BW1341" i="19"/>
  <c r="BW1338" i="19"/>
  <c r="BW1292" i="19"/>
  <c r="BW1310" i="19"/>
  <c r="BW1331" i="19"/>
  <c r="BW1345" i="19"/>
  <c r="BW1363" i="19"/>
  <c r="BW1299" i="19"/>
  <c r="BW1318" i="19"/>
  <c r="BW1335" i="19"/>
  <c r="BW1349" i="19"/>
  <c r="BW1367" i="19"/>
  <c r="BW1297" i="19"/>
  <c r="BW1316" i="19"/>
  <c r="BW1347" i="19"/>
  <c r="BW1354" i="19"/>
  <c r="BW1348" i="19"/>
  <c r="BW1355" i="19"/>
  <c r="BW1302" i="19"/>
  <c r="BW1320" i="19"/>
  <c r="BW1333" i="19"/>
  <c r="BW1358" i="19"/>
  <c r="BW1344" i="19"/>
  <c r="BW1300" i="19"/>
  <c r="BW1326" i="19"/>
  <c r="BW1364" i="19"/>
  <c r="BW1304" i="19"/>
  <c r="BW1337" i="19"/>
  <c r="BW1306" i="19"/>
  <c r="BW1317" i="19"/>
  <c r="BW1340" i="19"/>
  <c r="BW1362" i="19"/>
  <c r="BW1303" i="19"/>
  <c r="BW1322" i="19"/>
  <c r="BW1351" i="19"/>
  <c r="BW1330" i="19"/>
  <c r="CC1298" i="19"/>
  <c r="CC1317" i="19"/>
  <c r="CC1334" i="19"/>
  <c r="CC1354" i="19"/>
  <c r="CC1340" i="19"/>
  <c r="CC1299" i="19"/>
  <c r="CC1314" i="19"/>
  <c r="CC1331" i="19"/>
  <c r="CC1358" i="19"/>
  <c r="CC1357" i="19"/>
  <c r="CC1304" i="19"/>
  <c r="CC1318" i="19"/>
  <c r="CC1337" i="19"/>
  <c r="CC1362" i="19"/>
  <c r="CC1367" i="19"/>
  <c r="CC1293" i="19"/>
  <c r="CC1311" i="19"/>
  <c r="CC1330" i="19"/>
  <c r="CC1355" i="19"/>
  <c r="CC1360" i="19"/>
  <c r="CC1338" i="19"/>
  <c r="CC1296" i="19"/>
  <c r="CC1312" i="19"/>
  <c r="CC1341" i="19"/>
  <c r="CC1359" i="19"/>
  <c r="CC1300" i="19"/>
  <c r="CC1335" i="19"/>
  <c r="CC1297" i="19"/>
  <c r="CC1315" i="19"/>
  <c r="CC1290" i="19"/>
  <c r="CC1316" i="19"/>
  <c r="CC1345" i="19"/>
  <c r="CC1352" i="19"/>
  <c r="CC1294" i="19"/>
  <c r="CC1320" i="19"/>
  <c r="CC1349" i="19"/>
  <c r="CC1356" i="19"/>
  <c r="CC1319" i="19"/>
  <c r="CC1321" i="19"/>
  <c r="BT1325" i="19"/>
  <c r="BN1312" i="19"/>
  <c r="AU1369" i="19"/>
  <c r="BT1344" i="19"/>
  <c r="BT1292" i="19"/>
  <c r="BN1352" i="19"/>
  <c r="BN1308" i="19"/>
  <c r="BO1321" i="19"/>
  <c r="BQ1340" i="19"/>
  <c r="BW1357" i="19"/>
  <c r="BW1290" i="19"/>
  <c r="CC1303" i="19"/>
  <c r="AR1369" i="19"/>
  <c r="BU1294" i="19"/>
  <c r="BU1311" i="19"/>
  <c r="BU1333" i="19"/>
  <c r="BU1339" i="19"/>
  <c r="BU1348" i="19"/>
  <c r="BU1295" i="19"/>
  <c r="BU1314" i="19"/>
  <c r="BU1319" i="19"/>
  <c r="BU1343" i="19"/>
  <c r="BU1357" i="19"/>
  <c r="BU1300" i="19"/>
  <c r="BU1316" i="19"/>
  <c r="BU1322" i="19"/>
  <c r="BU1347" i="19"/>
  <c r="BU1365" i="19"/>
  <c r="BU1301" i="19"/>
  <c r="BU1324" i="19"/>
  <c r="BU1338" i="19"/>
  <c r="BU1360" i="19"/>
  <c r="BU1336" i="19"/>
  <c r="BU1306" i="19"/>
  <c r="BU1367" i="19"/>
  <c r="BU1305" i="19"/>
  <c r="BU1328" i="19"/>
  <c r="BU1342" i="19"/>
  <c r="BU1363" i="19"/>
  <c r="BU1315" i="19"/>
  <c r="BU1350" i="19"/>
  <c r="BU1364" i="19"/>
  <c r="BU1303" i="19"/>
  <c r="BU1354" i="19"/>
  <c r="BU1299" i="19"/>
  <c r="BU1332" i="19"/>
  <c r="BU1346" i="19"/>
  <c r="BU1361" i="19"/>
  <c r="BU1302" i="19"/>
  <c r="BU1331" i="19"/>
  <c r="BU1366" i="19"/>
  <c r="BU1325" i="19"/>
  <c r="BN1302" i="19"/>
  <c r="BO1290" i="19"/>
  <c r="BW1334" i="19"/>
  <c r="BU1290" i="19"/>
  <c r="AV1369" i="19"/>
  <c r="BT1354" i="19"/>
  <c r="BN1305" i="19"/>
  <c r="BQ1343" i="19"/>
  <c r="BX1324" i="19"/>
  <c r="BK1294" i="19"/>
  <c r="BT1347" i="19"/>
  <c r="BN1355" i="19"/>
  <c r="BN1301" i="19"/>
  <c r="BQ1367" i="19"/>
  <c r="CB1336" i="19"/>
  <c r="BX1303" i="19"/>
  <c r="AW1317" i="19"/>
  <c r="CC1309" i="19"/>
  <c r="BK1353" i="19"/>
  <c r="BK1309" i="19"/>
  <c r="BP1295" i="19"/>
  <c r="BP1308" i="19"/>
  <c r="BP1309" i="19"/>
  <c r="BP1348" i="19"/>
  <c r="BP1366" i="19"/>
  <c r="BP1297" i="19"/>
  <c r="BP1312" i="19"/>
  <c r="BP1323" i="19"/>
  <c r="BP1316" i="19"/>
  <c r="BP1362" i="19"/>
  <c r="BP1296" i="19"/>
  <c r="BP1313" i="19"/>
  <c r="BP1327" i="19"/>
  <c r="BP1345" i="19"/>
  <c r="BP1365" i="19"/>
  <c r="BP1307" i="19"/>
  <c r="BP1330" i="19"/>
  <c r="BP1355" i="19"/>
  <c r="BP1358" i="19"/>
  <c r="BP1304" i="19"/>
  <c r="BP1352" i="19"/>
  <c r="BP1317" i="19"/>
  <c r="BP1310" i="19"/>
  <c r="BP1334" i="19"/>
  <c r="BP1359" i="19"/>
  <c r="BP1364" i="19"/>
  <c r="BP1293" i="19"/>
  <c r="BP1332" i="19"/>
  <c r="BP1338" i="19"/>
  <c r="BP1314" i="19"/>
  <c r="BP1331" i="19"/>
  <c r="BP1363" i="19"/>
  <c r="BP1292" i="19"/>
  <c r="BP1311" i="19"/>
  <c r="BP1335" i="19"/>
  <c r="BP1349" i="19"/>
  <c r="BP1290" i="19"/>
  <c r="BP1356" i="19"/>
  <c r="BB1295" i="19"/>
  <c r="BB1306" i="19"/>
  <c r="BB1324" i="19"/>
  <c r="BB1349" i="19"/>
  <c r="BB1359" i="19"/>
  <c r="BB1293" i="19"/>
  <c r="BB1309" i="19"/>
  <c r="BB1328" i="19"/>
  <c r="BB1330" i="19"/>
  <c r="BB1363" i="19"/>
  <c r="BB1296" i="19"/>
  <c r="BB1313" i="19"/>
  <c r="BB1332" i="19"/>
  <c r="BB1338" i="19"/>
  <c r="BB1356" i="19"/>
  <c r="BB1307" i="19"/>
  <c r="BB1317" i="19"/>
  <c r="BB1337" i="19"/>
  <c r="BB1364" i="19"/>
  <c r="BB1301" i="19"/>
  <c r="BB1347" i="19"/>
  <c r="BB1304" i="19"/>
  <c r="BB1321" i="19"/>
  <c r="BB1341" i="19"/>
  <c r="BB1367" i="19"/>
  <c r="BB1360" i="19"/>
  <c r="BB1346" i="19"/>
  <c r="BB1365" i="19"/>
  <c r="BB1305" i="19"/>
  <c r="BB1353" i="19"/>
  <c r="BB1298" i="19"/>
  <c r="BB1323" i="19"/>
  <c r="BB1345" i="19"/>
  <c r="BB1334" i="19"/>
  <c r="BB1300" i="19"/>
  <c r="BB1327" i="19"/>
  <c r="BB1342" i="19"/>
  <c r="BB1331" i="19"/>
  <c r="BB1335" i="19"/>
  <c r="BT1350" i="19"/>
  <c r="BN1296" i="19"/>
  <c r="BQ1338" i="19"/>
  <c r="CB1335" i="19"/>
  <c r="BX1331" i="19"/>
  <c r="BB1352" i="19"/>
  <c r="BJ1319" i="19"/>
  <c r="BP1324" i="19"/>
  <c r="CC1346" i="19"/>
  <c r="BK1327" i="19"/>
  <c r="BT1349" i="19"/>
  <c r="BT1307" i="19"/>
  <c r="BN1350" i="19"/>
  <c r="BN1292" i="19"/>
  <c r="BO1320" i="19"/>
  <c r="BQ1331" i="19"/>
  <c r="CB1331" i="19"/>
  <c r="BW1356" i="19"/>
  <c r="BX1365" i="19"/>
  <c r="BX1297" i="19"/>
  <c r="BB1366" i="19"/>
  <c r="BB1297" i="19"/>
  <c r="BP1347" i="19"/>
  <c r="CC1306" i="19"/>
  <c r="BK1298" i="19"/>
  <c r="BM1297" i="19"/>
  <c r="BM1320" i="19"/>
  <c r="BM1326" i="19"/>
  <c r="BM1347" i="19"/>
  <c r="BM1353" i="19"/>
  <c r="BM1295" i="19"/>
  <c r="BM1317" i="19"/>
  <c r="BM1330" i="19"/>
  <c r="BM1344" i="19"/>
  <c r="BM1366" i="19"/>
  <c r="BM1298" i="19"/>
  <c r="BM1314" i="19"/>
  <c r="BM1334" i="19"/>
  <c r="BM1350" i="19"/>
  <c r="BM1363" i="19"/>
  <c r="BM1292" i="19"/>
  <c r="BM1311" i="19"/>
  <c r="BM1331" i="19"/>
  <c r="BM1348" i="19"/>
  <c r="BM1294" i="19"/>
  <c r="BM1327" i="19"/>
  <c r="BM1352" i="19"/>
  <c r="BM1293" i="19"/>
  <c r="BM1312" i="19"/>
  <c r="BM1337" i="19"/>
  <c r="BM1351" i="19"/>
  <c r="BM1319" i="19"/>
  <c r="BM1349" i="19"/>
  <c r="BM1321" i="19"/>
  <c r="BM1296" i="19"/>
  <c r="BM1316" i="19"/>
  <c r="BM1341" i="19"/>
  <c r="BM1355" i="19"/>
  <c r="BM1290" i="19"/>
  <c r="BM1318" i="19"/>
  <c r="BM1345" i="19"/>
  <c r="BM1359" i="19"/>
  <c r="BM1300" i="19"/>
  <c r="BM1335" i="19"/>
  <c r="BA1298" i="19"/>
  <c r="BA1320" i="19"/>
  <c r="BA1326" i="19"/>
  <c r="BA1340" i="19"/>
  <c r="BA1365" i="19"/>
  <c r="BA1304" i="19"/>
  <c r="BA1312" i="19"/>
  <c r="BA1330" i="19"/>
  <c r="BA1350" i="19"/>
  <c r="BA1366" i="19"/>
  <c r="BA1299" i="19"/>
  <c r="BA1317" i="19"/>
  <c r="BA1334" i="19"/>
  <c r="BA1354" i="19"/>
  <c r="BA1353" i="19"/>
  <c r="BA1294" i="19"/>
  <c r="BA1316" i="19"/>
  <c r="BA1341" i="19"/>
  <c r="BA1359" i="19"/>
  <c r="BA1290" i="19"/>
  <c r="BA1301" i="19"/>
  <c r="BA1300" i="19"/>
  <c r="BA1318" i="19"/>
  <c r="BA1345" i="19"/>
  <c r="BA1363" i="19"/>
  <c r="BA1324" i="19"/>
  <c r="BA1352" i="19"/>
  <c r="BA1297" i="19"/>
  <c r="BA1303" i="19"/>
  <c r="BA1349" i="19"/>
  <c r="BA1323" i="19"/>
  <c r="BA1315" i="19"/>
  <c r="BA1331" i="19"/>
  <c r="BA1348" i="19"/>
  <c r="BA1338" i="19"/>
  <c r="BT1358" i="19"/>
  <c r="BA1360" i="19"/>
  <c r="BN1318" i="19"/>
  <c r="BO1314" i="19"/>
  <c r="BQ1306" i="19"/>
  <c r="CB1290" i="19"/>
  <c r="BX1290" i="19"/>
  <c r="BB1329" i="19"/>
  <c r="BJ1314" i="19"/>
  <c r="AW1305" i="19"/>
  <c r="CC1302" i="19"/>
  <c r="BK1326" i="19"/>
  <c r="BT1323" i="19"/>
  <c r="BA1356" i="19"/>
  <c r="BA1302" i="19"/>
  <c r="BN1335" i="19"/>
  <c r="BN1290" i="19"/>
  <c r="BO1308" i="19"/>
  <c r="BQ1330" i="19"/>
  <c r="CB1341" i="19"/>
  <c r="CB1334" i="19"/>
  <c r="BW1342" i="19"/>
  <c r="BW1309" i="19"/>
  <c r="BX1320" i="19"/>
  <c r="BU1358" i="19"/>
  <c r="BB1351" i="19"/>
  <c r="BB1294" i="19"/>
  <c r="BJ1311" i="19"/>
  <c r="AW1301" i="19"/>
  <c r="BP1341" i="19"/>
  <c r="BP1302" i="19"/>
  <c r="CC1366" i="19"/>
  <c r="CC1305" i="19"/>
  <c r="BM1324" i="19"/>
  <c r="BK1341" i="19"/>
  <c r="BK1302" i="19"/>
  <c r="BT1334" i="19"/>
  <c r="BA1305" i="19"/>
  <c r="BO1348" i="19"/>
  <c r="BQ1305" i="19"/>
  <c r="BW1301" i="19"/>
  <c r="BU1307" i="19"/>
  <c r="AW1366" i="19"/>
  <c r="BP1336" i="19"/>
  <c r="BO1311" i="19"/>
  <c r="BT1351" i="19"/>
  <c r="BT1320" i="19"/>
  <c r="BT1299" i="19"/>
  <c r="BA1358" i="19"/>
  <c r="BA1332" i="19"/>
  <c r="BA1291" i="19"/>
  <c r="BN1314" i="19"/>
  <c r="BN1313" i="19"/>
  <c r="BO1366" i="19"/>
  <c r="BO1328" i="19"/>
  <c r="BO1297" i="19"/>
  <c r="BQ1362" i="19"/>
  <c r="BQ1336" i="19"/>
  <c r="BQ1291" i="19"/>
  <c r="CB1320" i="19"/>
  <c r="CB1307" i="19"/>
  <c r="BW1359" i="19"/>
  <c r="BW1332" i="19"/>
  <c r="BW1296" i="19"/>
  <c r="BX1359" i="19"/>
  <c r="BX1321" i="19"/>
  <c r="BU1337" i="19"/>
  <c r="BU1304" i="19"/>
  <c r="BB1350" i="19"/>
  <c r="BB1316" i="19"/>
  <c r="BJ1356" i="19"/>
  <c r="BJ1333" i="19"/>
  <c r="BJ1297" i="19"/>
  <c r="AW1350" i="19"/>
  <c r="AW1328" i="19"/>
  <c r="AW1290" i="19"/>
  <c r="BP1361" i="19"/>
  <c r="BP1322" i="19"/>
  <c r="BP1298" i="19"/>
  <c r="CC1351" i="19"/>
  <c r="CC1336" i="19"/>
  <c r="BM1364" i="19"/>
  <c r="BM1342" i="19"/>
  <c r="BM1306" i="19"/>
  <c r="BK1340" i="19"/>
  <c r="BK1349" i="19"/>
  <c r="BK1355" i="19"/>
  <c r="BH1364" i="19"/>
  <c r="BH1312" i="19"/>
  <c r="BH1350" i="19"/>
  <c r="BH1323" i="19"/>
  <c r="BH1308" i="19"/>
  <c r="AZ1357" i="19"/>
  <c r="AZ1347" i="19"/>
  <c r="AZ1333" i="19"/>
  <c r="BI1294" i="19"/>
  <c r="BI1311" i="19"/>
  <c r="BI1321" i="19"/>
  <c r="BI1339" i="19"/>
  <c r="BI1344" i="19"/>
  <c r="BI1300" i="19"/>
  <c r="BI1316" i="19"/>
  <c r="BI1322" i="19"/>
  <c r="BI1343" i="19"/>
  <c r="BI1353" i="19"/>
  <c r="BI1295" i="19"/>
  <c r="BI1320" i="19"/>
  <c r="BI1326" i="19"/>
  <c r="BI1347" i="19"/>
  <c r="BI1365" i="19"/>
  <c r="BH1354" i="19"/>
  <c r="BH1351" i="19"/>
  <c r="BH1320" i="19"/>
  <c r="BH1300" i="19"/>
  <c r="AZ1353" i="19"/>
  <c r="AZ1343" i="19"/>
  <c r="AZ1329" i="19"/>
  <c r="BI1367" i="19"/>
  <c r="BI1354" i="19"/>
  <c r="BI1315" i="19"/>
  <c r="BI1299" i="19"/>
  <c r="BH1307" i="19"/>
  <c r="BH1329" i="19"/>
  <c r="BH1328" i="19"/>
  <c r="BH1356" i="19"/>
  <c r="BH1292" i="19"/>
  <c r="BH1304" i="19"/>
  <c r="BH1333" i="19"/>
  <c r="BH1339" i="19"/>
  <c r="BH1360" i="19"/>
  <c r="BH1359" i="19"/>
  <c r="BH1294" i="19"/>
  <c r="AZ1300" i="19"/>
  <c r="AZ1319" i="19"/>
  <c r="AZ1342" i="19"/>
  <c r="AZ1363" i="19"/>
  <c r="AZ1358" i="19"/>
  <c r="AZ1302" i="19"/>
  <c r="AZ1320" i="19"/>
  <c r="AZ1346" i="19"/>
  <c r="AZ1349" i="19"/>
  <c r="AZ1364" i="19"/>
  <c r="AZ1306" i="19"/>
  <c r="AZ1325" i="19"/>
  <c r="BH1291" i="19"/>
  <c r="BH1367" i="19"/>
  <c r="BH1337" i="19"/>
  <c r="BH1334" i="19"/>
  <c r="BH1311" i="19"/>
  <c r="BH1293" i="19"/>
  <c r="AZ1337" i="19"/>
  <c r="AZ1339" i="19"/>
  <c r="AZ1315" i="19"/>
  <c r="AZ1296" i="19"/>
  <c r="BI1361" i="19"/>
  <c r="BI1350" i="19"/>
  <c r="BI1314" i="19"/>
  <c r="BI1313" i="19"/>
  <c r="BH1327" i="19"/>
  <c r="BH1355" i="19"/>
  <c r="AZ1301" i="19"/>
  <c r="BH1362" i="19"/>
  <c r="BH1348" i="19"/>
  <c r="BH1330" i="19"/>
  <c r="BH1314" i="19"/>
  <c r="AZ1328" i="19"/>
  <c r="AZ1336" i="19"/>
  <c r="AZ1318" i="19"/>
  <c r="AZ1298" i="19"/>
  <c r="BI1364" i="19"/>
  <c r="BI1348" i="19"/>
  <c r="BI1333" i="19"/>
  <c r="BI1309" i="19"/>
  <c r="E759" i="20"/>
  <c r="E775" i="20"/>
  <c r="E764" i="20"/>
  <c r="E777" i="20"/>
  <c r="E782" i="20"/>
  <c r="E755" i="20"/>
  <c r="O68" i="13"/>
  <c r="E765" i="20"/>
  <c r="S272" i="13"/>
  <c r="S266" i="13"/>
  <c r="O73" i="13"/>
  <c r="H58" i="8"/>
  <c r="I1286" i="19"/>
  <c r="AA58" i="8"/>
  <c r="AB1286" i="19"/>
  <c r="AI58" i="8"/>
  <c r="AJ1286" i="19"/>
  <c r="Q58" i="8"/>
  <c r="R1286" i="19"/>
  <c r="AP58" i="8"/>
  <c r="AQ1286" i="19"/>
  <c r="AK58" i="8"/>
  <c r="AL1286" i="19"/>
  <c r="O58" i="8"/>
  <c r="P1286" i="19"/>
  <c r="AN58" i="8"/>
  <c r="AO1286" i="19"/>
  <c r="L58" i="8"/>
  <c r="M1286" i="19"/>
  <c r="AF58" i="8"/>
  <c r="AG1286" i="19"/>
  <c r="AH58" i="8"/>
  <c r="AI1286" i="19"/>
  <c r="Z58" i="8"/>
  <c r="AA1286" i="19"/>
  <c r="AD58" i="8"/>
  <c r="AE1286" i="19"/>
  <c r="AM58" i="8"/>
  <c r="AN1286" i="19"/>
  <c r="G58" i="8"/>
  <c r="H1286" i="19"/>
  <c r="AB58" i="8"/>
  <c r="AC1286" i="19"/>
  <c r="AC58" i="8"/>
  <c r="AD1286" i="19"/>
  <c r="S58" i="8"/>
  <c r="T1286" i="19"/>
  <c r="T58" i="8"/>
  <c r="U1286" i="19"/>
  <c r="AG58" i="8"/>
  <c r="AH1286" i="19"/>
  <c r="BL1292" i="19"/>
  <c r="BL1293" i="19"/>
  <c r="BL1290" i="19"/>
  <c r="BL1291" i="19"/>
  <c r="BL1294" i="19"/>
  <c r="BL1295" i="19"/>
  <c r="BL1297" i="19"/>
  <c r="BL1298" i="19"/>
  <c r="BL1296" i="19"/>
  <c r="BL1299" i="19"/>
  <c r="BL1301" i="19"/>
  <c r="BL1305" i="19"/>
  <c r="BL1302" i="19"/>
  <c r="BL1306" i="19"/>
  <c r="BL1300" i="19"/>
  <c r="BL1303" i="19"/>
  <c r="BL1307" i="19"/>
  <c r="BL1310" i="19"/>
  <c r="BL1314" i="19"/>
  <c r="BL1304" i="19"/>
  <c r="BL1311" i="19"/>
  <c r="BL1308" i="19"/>
  <c r="BL1312" i="19"/>
  <c r="BL1317" i="19"/>
  <c r="BL1321" i="19"/>
  <c r="BL1318" i="19"/>
  <c r="BL1309" i="19"/>
  <c r="BL1315" i="19"/>
  <c r="BL1319" i="19"/>
  <c r="BL1325" i="19"/>
  <c r="BL1329" i="19"/>
  <c r="BL1333" i="19"/>
  <c r="BL1313" i="19"/>
  <c r="BL1322" i="19"/>
  <c r="BL1326" i="19"/>
  <c r="BL1330" i="19"/>
  <c r="BL1334" i="19"/>
  <c r="BL1316" i="19"/>
  <c r="BL1323" i="19"/>
  <c r="BL1327" i="19"/>
  <c r="BL1331" i="19"/>
  <c r="BL1335" i="19"/>
  <c r="BL1336" i="19"/>
  <c r="BL1338" i="19"/>
  <c r="BL1342" i="19"/>
  <c r="BL1346" i="19"/>
  <c r="BL1324" i="19"/>
  <c r="BL1339" i="19"/>
  <c r="BL1343" i="19"/>
  <c r="BL1347" i="19"/>
  <c r="BL1320" i="19"/>
  <c r="BL1328" i="19"/>
  <c r="BL1340" i="19"/>
  <c r="BL1344" i="19"/>
  <c r="BL1348" i="19"/>
  <c r="BL1349" i="19"/>
  <c r="BL1351" i="19"/>
  <c r="BL1355" i="19"/>
  <c r="BL1359" i="19"/>
  <c r="BL1363" i="19"/>
  <c r="BL1337" i="19"/>
  <c r="BL1352" i="19"/>
  <c r="BL1356" i="19"/>
  <c r="BL1360" i="19"/>
  <c r="BL1332" i="19"/>
  <c r="BL1341" i="19"/>
  <c r="BL1353" i="19"/>
  <c r="BL1357" i="19"/>
  <c r="BL1361" i="19"/>
  <c r="BL1354" i="19"/>
  <c r="BL1366" i="19"/>
  <c r="BL1350" i="19"/>
  <c r="BL1345" i="19"/>
  <c r="BL1358" i="19"/>
  <c r="BL1367" i="19"/>
  <c r="BL1365" i="19"/>
  <c r="BL1362" i="19"/>
  <c r="BL1364" i="19"/>
  <c r="E1291" i="19"/>
  <c r="E1295" i="19"/>
  <c r="E1299" i="19"/>
  <c r="E1303" i="19"/>
  <c r="E1307" i="19"/>
  <c r="E1311" i="19"/>
  <c r="E1315" i="19"/>
  <c r="E1319" i="19"/>
  <c r="E1323" i="19"/>
  <c r="E1327" i="19"/>
  <c r="E1331" i="19"/>
  <c r="E1335" i="19"/>
  <c r="E1339" i="19"/>
  <c r="E1343" i="19"/>
  <c r="E1347" i="19"/>
  <c r="E1351" i="19"/>
  <c r="E1355" i="19"/>
  <c r="E1359" i="19"/>
  <c r="E1363" i="19"/>
  <c r="E1367" i="19"/>
  <c r="E1302" i="19"/>
  <c r="E1314" i="19"/>
  <c r="E1326" i="19"/>
  <c r="E1338" i="19"/>
  <c r="E1350" i="19"/>
  <c r="E1362" i="19"/>
  <c r="E1292" i="19"/>
  <c r="E1296" i="19"/>
  <c r="E1300" i="19"/>
  <c r="E1304" i="19"/>
  <c r="E1308" i="19"/>
  <c r="E1312" i="19"/>
  <c r="E1316" i="19"/>
  <c r="E1320" i="19"/>
  <c r="E1324" i="19"/>
  <c r="E1328" i="19"/>
  <c r="E1332" i="19"/>
  <c r="E1336" i="19"/>
  <c r="E1340" i="19"/>
  <c r="E1344" i="19"/>
  <c r="E1348" i="19"/>
  <c r="E1352" i="19"/>
  <c r="E1356" i="19"/>
  <c r="E1360" i="19"/>
  <c r="E1364" i="19"/>
  <c r="E1290" i="19"/>
  <c r="E1294" i="19"/>
  <c r="E1306" i="19"/>
  <c r="E1318" i="19"/>
  <c r="E1330" i="19"/>
  <c r="E1342" i="19"/>
  <c r="E1358" i="19"/>
  <c r="E1293" i="19"/>
  <c r="E1297" i="19"/>
  <c r="E1301" i="19"/>
  <c r="E1305" i="19"/>
  <c r="E1309" i="19"/>
  <c r="E1313" i="19"/>
  <c r="E1317" i="19"/>
  <c r="E1321" i="19"/>
  <c r="E1325" i="19"/>
  <c r="E1329" i="19"/>
  <c r="E1333" i="19"/>
  <c r="E1337" i="19"/>
  <c r="E1341" i="19"/>
  <c r="E1345" i="19"/>
  <c r="E1349" i="19"/>
  <c r="E1353" i="19"/>
  <c r="E1357" i="19"/>
  <c r="E1361" i="19"/>
  <c r="E1365" i="19"/>
  <c r="E1298" i="19"/>
  <c r="E1310" i="19"/>
  <c r="E1322" i="19"/>
  <c r="E1334" i="19"/>
  <c r="E1346" i="19"/>
  <c r="E1354" i="19"/>
  <c r="E1366" i="19"/>
  <c r="U58" i="8"/>
  <c r="V1286" i="19"/>
  <c r="AE58" i="8"/>
  <c r="AF1286" i="19"/>
  <c r="AO58" i="8"/>
  <c r="AP1286" i="19"/>
  <c r="AL58" i="8"/>
  <c r="AM1286" i="19"/>
  <c r="E58" i="8"/>
  <c r="F1286" i="19"/>
  <c r="AJ58" i="8"/>
  <c r="AK1286" i="19"/>
  <c r="J58" i="8"/>
  <c r="K1286" i="19"/>
  <c r="Y58" i="8"/>
  <c r="Z1286" i="19"/>
  <c r="W58" i="8"/>
  <c r="X1286" i="19"/>
  <c r="BF1290" i="19"/>
  <c r="BF1291" i="19"/>
  <c r="BF1292" i="19"/>
  <c r="BF1295" i="19"/>
  <c r="BF1293" i="19"/>
  <c r="BF1299" i="19"/>
  <c r="BF1294" i="19"/>
  <c r="BF1296" i="19"/>
  <c r="BF1297" i="19"/>
  <c r="BF1303" i="19"/>
  <c r="BF1307" i="19"/>
  <c r="BF1300" i="19"/>
  <c r="BF1304" i="19"/>
  <c r="BF1301" i="19"/>
  <c r="BF1305" i="19"/>
  <c r="BF1298" i="19"/>
  <c r="BF1308" i="19"/>
  <c r="BF1312" i="19"/>
  <c r="BF1302" i="19"/>
  <c r="BF1309" i="19"/>
  <c r="BF1313" i="19"/>
  <c r="BF1306" i="19"/>
  <c r="BF1310" i="19"/>
  <c r="BF1314" i="19"/>
  <c r="BF1315" i="19"/>
  <c r="BF1319" i="19"/>
  <c r="BF1316" i="19"/>
  <c r="BF1320" i="19"/>
  <c r="BF1317" i="19"/>
  <c r="BF1321" i="19"/>
  <c r="BF1323" i="19"/>
  <c r="BF1327" i="19"/>
  <c r="BF1331" i="19"/>
  <c r="BF1335" i="19"/>
  <c r="BF1324" i="19"/>
  <c r="BF1328" i="19"/>
  <c r="BF1332" i="19"/>
  <c r="BF1336" i="19"/>
  <c r="BF1325" i="19"/>
  <c r="BF1329" i="19"/>
  <c r="BF1333" i="19"/>
  <c r="BF1318" i="19"/>
  <c r="BF1334" i="19"/>
  <c r="BF1340" i="19"/>
  <c r="BF1344" i="19"/>
  <c r="BF1348" i="19"/>
  <c r="BF1322" i="19"/>
  <c r="BF1337" i="19"/>
  <c r="BF1341" i="19"/>
  <c r="BF1345" i="19"/>
  <c r="BF1349" i="19"/>
  <c r="BF1311" i="19"/>
  <c r="BF1326" i="19"/>
  <c r="BF1338" i="19"/>
  <c r="BF1342" i="19"/>
  <c r="BF1346" i="19"/>
  <c r="BF1330" i="19"/>
  <c r="BF1347" i="19"/>
  <c r="BF1353" i="19"/>
  <c r="BF1357" i="19"/>
  <c r="BF1361" i="19"/>
  <c r="BF1350" i="19"/>
  <c r="BF1354" i="19"/>
  <c r="BF1358" i="19"/>
  <c r="BF1362" i="19"/>
  <c r="BF1339" i="19"/>
  <c r="BF1351" i="19"/>
  <c r="BF1355" i="19"/>
  <c r="BF1359" i="19"/>
  <c r="BF1363" i="19"/>
  <c r="BF1352" i="19"/>
  <c r="BF1364" i="19"/>
  <c r="BF1343" i="19"/>
  <c r="BF1356" i="19"/>
  <c r="BF1365" i="19"/>
  <c r="BF1360" i="19"/>
  <c r="BF1366" i="19"/>
  <c r="BF1367" i="19"/>
  <c r="R58" i="8"/>
  <c r="S1286" i="19"/>
  <c r="V58" i="8"/>
  <c r="W1286" i="19"/>
  <c r="N58" i="8"/>
  <c r="O1286" i="19"/>
  <c r="K58" i="8"/>
  <c r="L1286" i="19"/>
  <c r="X58" i="8"/>
  <c r="Y1286" i="19"/>
  <c r="M58" i="8"/>
  <c r="N1286" i="19"/>
  <c r="F58" i="8"/>
  <c r="G1286" i="19"/>
  <c r="I58" i="8"/>
  <c r="J1286" i="19"/>
  <c r="P58" i="8"/>
  <c r="Q1286" i="19"/>
  <c r="E774" i="20"/>
  <c r="BR1290" i="19"/>
  <c r="BR1291" i="19"/>
  <c r="BR1292" i="19"/>
  <c r="BR1295" i="19"/>
  <c r="BR1294" i="19"/>
  <c r="BR1299" i="19"/>
  <c r="BR1293" i="19"/>
  <c r="BR1296" i="19"/>
  <c r="BR1297" i="19"/>
  <c r="BR1303" i="19"/>
  <c r="BR1307" i="19"/>
  <c r="BR1304" i="19"/>
  <c r="BR1298" i="19"/>
  <c r="BR1300" i="19"/>
  <c r="BR1301" i="19"/>
  <c r="BR1305" i="19"/>
  <c r="BR1302" i="19"/>
  <c r="BR1308" i="19"/>
  <c r="BR1312" i="19"/>
  <c r="BR1306" i="19"/>
  <c r="BR1309" i="19"/>
  <c r="BR1313" i="19"/>
  <c r="BR1310" i="19"/>
  <c r="BR1315" i="19"/>
  <c r="BR1319" i="19"/>
  <c r="BR1316" i="19"/>
  <c r="BR1320" i="19"/>
  <c r="BR1311" i="19"/>
  <c r="BR1314" i="19"/>
  <c r="BR1317" i="19"/>
  <c r="BR1321" i="19"/>
  <c r="BR1323" i="19"/>
  <c r="BR1327" i="19"/>
  <c r="BR1331" i="19"/>
  <c r="BR1335" i="19"/>
  <c r="BR1324" i="19"/>
  <c r="BR1328" i="19"/>
  <c r="BR1332" i="19"/>
  <c r="BR1336" i="19"/>
  <c r="BR1318" i="19"/>
  <c r="BR1325" i="19"/>
  <c r="BR1329" i="19"/>
  <c r="BR1333" i="19"/>
  <c r="BR1322" i="19"/>
  <c r="BR1340" i="19"/>
  <c r="BR1344" i="19"/>
  <c r="BR1348" i="19"/>
  <c r="BR1326" i="19"/>
  <c r="BR1337" i="19"/>
  <c r="BR1341" i="19"/>
  <c r="BR1345" i="19"/>
  <c r="BR1330" i="19"/>
  <c r="BR1338" i="19"/>
  <c r="BR1342" i="19"/>
  <c r="BR1346" i="19"/>
  <c r="BR1334" i="19"/>
  <c r="BR1353" i="19"/>
  <c r="BR1357" i="19"/>
  <c r="BR1361" i="19"/>
  <c r="BR1339" i="19"/>
  <c r="BR1350" i="19"/>
  <c r="BR1354" i="19"/>
  <c r="BR1358" i="19"/>
  <c r="BR1362" i="19"/>
  <c r="BR1343" i="19"/>
  <c r="BR1349" i="19"/>
  <c r="BR1351" i="19"/>
  <c r="BR1355" i="19"/>
  <c r="BR1359" i="19"/>
  <c r="BR1363" i="19"/>
  <c r="BR1356" i="19"/>
  <c r="BR1364" i="19"/>
  <c r="BR1347" i="19"/>
  <c r="BR1367" i="19"/>
  <c r="BR1360" i="19"/>
  <c r="BR1365" i="19"/>
  <c r="BR1352" i="19"/>
  <c r="BR1366" i="19"/>
  <c r="BY1291" i="19"/>
  <c r="BY1292" i="19"/>
  <c r="BY1296" i="19"/>
  <c r="BY1290" i="19"/>
  <c r="BY1293" i="19"/>
  <c r="BY1294" i="19"/>
  <c r="BY1300" i="19"/>
  <c r="BY1295" i="19"/>
  <c r="BY1297" i="19"/>
  <c r="BY1298" i="19"/>
  <c r="BY1304" i="19"/>
  <c r="BY1301" i="19"/>
  <c r="BY1305" i="19"/>
  <c r="BY1302" i="19"/>
  <c r="BY1306" i="19"/>
  <c r="BY1309" i="19"/>
  <c r="BY1313" i="19"/>
  <c r="BY1303" i="19"/>
  <c r="BY1307" i="19"/>
  <c r="BY1310" i="19"/>
  <c r="BY1299" i="19"/>
  <c r="BY1311" i="19"/>
  <c r="BY1316" i="19"/>
  <c r="BY1320" i="19"/>
  <c r="BY1317" i="19"/>
  <c r="BY1308" i="19"/>
  <c r="BY1318" i="19"/>
  <c r="BY1324" i="19"/>
  <c r="BY1328" i="19"/>
  <c r="BY1332" i="19"/>
  <c r="BY1336" i="19"/>
  <c r="BY1312" i="19"/>
  <c r="BY1314" i="19"/>
  <c r="BY1325" i="19"/>
  <c r="BY1329" i="19"/>
  <c r="BY1333" i="19"/>
  <c r="BY1315" i="19"/>
  <c r="BY1321" i="19"/>
  <c r="BY1322" i="19"/>
  <c r="BY1326" i="19"/>
  <c r="BY1330" i="19"/>
  <c r="BY1334" i="19"/>
  <c r="BY1335" i="19"/>
  <c r="BY1337" i="19"/>
  <c r="BY1341" i="19"/>
  <c r="BY1345" i="19"/>
  <c r="BY1349" i="19"/>
  <c r="BY1323" i="19"/>
  <c r="BY1338" i="19"/>
  <c r="BY1342" i="19"/>
  <c r="BY1346" i="19"/>
  <c r="BY1319" i="19"/>
  <c r="BY1327" i="19"/>
  <c r="BY1339" i="19"/>
  <c r="BY1343" i="19"/>
  <c r="BY1347" i="19"/>
  <c r="BY1348" i="19"/>
  <c r="BY1350" i="19"/>
  <c r="BY1354" i="19"/>
  <c r="BY1358" i="19"/>
  <c r="BY1362" i="19"/>
  <c r="BY1351" i="19"/>
  <c r="BY1355" i="19"/>
  <c r="BY1359" i="19"/>
  <c r="BY1331" i="19"/>
  <c r="BY1340" i="19"/>
  <c r="BY1352" i="19"/>
  <c r="BY1356" i="19"/>
  <c r="BY1360" i="19"/>
  <c r="BY1353" i="19"/>
  <c r="BY1365" i="19"/>
  <c r="BY1364" i="19"/>
  <c r="BY1344" i="19"/>
  <c r="BY1357" i="19"/>
  <c r="BY1363" i="19"/>
  <c r="BY1366" i="19"/>
  <c r="BY1361" i="19"/>
  <c r="BY1367" i="19"/>
  <c r="BS1293" i="19"/>
  <c r="BS1290" i="19"/>
  <c r="BS1291" i="19"/>
  <c r="BS1294" i="19"/>
  <c r="BS1295" i="19"/>
  <c r="BS1292" i="19"/>
  <c r="BS1298" i="19"/>
  <c r="BS1299" i="19"/>
  <c r="BS1302" i="19"/>
  <c r="BS1306" i="19"/>
  <c r="BS1303" i="19"/>
  <c r="BS1307" i="19"/>
  <c r="BS1304" i="19"/>
  <c r="BS1296" i="19"/>
  <c r="BS1297" i="19"/>
  <c r="BS1300" i="19"/>
  <c r="BS1311" i="19"/>
  <c r="BS1301" i="19"/>
  <c r="BS1308" i="19"/>
  <c r="BS1312" i="19"/>
  <c r="BS1305" i="19"/>
  <c r="BS1309" i="19"/>
  <c r="BS1313" i="19"/>
  <c r="BS1318" i="19"/>
  <c r="BS1315" i="19"/>
  <c r="BS1319" i="19"/>
  <c r="BS1316" i="19"/>
  <c r="BS1320" i="19"/>
  <c r="BS1314" i="19"/>
  <c r="BS1322" i="19"/>
  <c r="BS1326" i="19"/>
  <c r="BS1330" i="19"/>
  <c r="BS1334" i="19"/>
  <c r="BS1323" i="19"/>
  <c r="BS1327" i="19"/>
  <c r="BS1331" i="19"/>
  <c r="BS1335" i="19"/>
  <c r="BS1324" i="19"/>
  <c r="BS1328" i="19"/>
  <c r="BS1332" i="19"/>
  <c r="BS1336" i="19"/>
  <c r="BS1317" i="19"/>
  <c r="BS1333" i="19"/>
  <c r="BS1339" i="19"/>
  <c r="BS1343" i="19"/>
  <c r="BS1347" i="19"/>
  <c r="BS1310" i="19"/>
  <c r="BS1321" i="19"/>
  <c r="BS1340" i="19"/>
  <c r="BS1344" i="19"/>
  <c r="BS1348" i="19"/>
  <c r="BS1325" i="19"/>
  <c r="BS1337" i="19"/>
  <c r="BS1341" i="19"/>
  <c r="BS1345" i="19"/>
  <c r="BS1349" i="19"/>
  <c r="BS1329" i="19"/>
  <c r="BS1346" i="19"/>
  <c r="BS1352" i="19"/>
  <c r="BS1356" i="19"/>
  <c r="BS1360" i="19"/>
  <c r="BS1353" i="19"/>
  <c r="BS1357" i="19"/>
  <c r="BS1361" i="19"/>
  <c r="BS1338" i="19"/>
  <c r="BS1350" i="19"/>
  <c r="BS1354" i="19"/>
  <c r="BS1358" i="19"/>
  <c r="BS1362" i="19"/>
  <c r="BS1351" i="19"/>
  <c r="BS1367" i="19"/>
  <c r="BS1355" i="19"/>
  <c r="BS1364" i="19"/>
  <c r="BS1366" i="19"/>
  <c r="BS1359" i="19"/>
  <c r="BS1363" i="19"/>
  <c r="BS1365" i="19"/>
  <c r="BS1342" i="19"/>
  <c r="AS1291" i="19"/>
  <c r="AS1292" i="19"/>
  <c r="AS1293" i="19"/>
  <c r="AS1296" i="19"/>
  <c r="AS1290" i="19"/>
  <c r="AS1294" i="19"/>
  <c r="AS1300" i="19"/>
  <c r="AS1295" i="19"/>
  <c r="AS1297" i="19"/>
  <c r="AS1298" i="19"/>
  <c r="AS1304" i="19"/>
  <c r="AS1301" i="19"/>
  <c r="AS1305" i="19"/>
  <c r="AS1302" i="19"/>
  <c r="AS1306" i="19"/>
  <c r="AS1299" i="19"/>
  <c r="AS1309" i="19"/>
  <c r="AS1313" i="19"/>
  <c r="AS1303" i="19"/>
  <c r="AS1310" i="19"/>
  <c r="AS1314" i="19"/>
  <c r="AS1307" i="19"/>
  <c r="AS1311" i="19"/>
  <c r="AS1316" i="19"/>
  <c r="AS1320" i="19"/>
  <c r="AS1317" i="19"/>
  <c r="AS1308" i="19"/>
  <c r="AS1318" i="19"/>
  <c r="AS1324" i="19"/>
  <c r="AS1328" i="19"/>
  <c r="AS1332" i="19"/>
  <c r="AS1336" i="19"/>
  <c r="AS1325" i="19"/>
  <c r="AS1329" i="19"/>
  <c r="AS1333" i="19"/>
  <c r="AS1315" i="19"/>
  <c r="AS1321" i="19"/>
  <c r="AS1322" i="19"/>
  <c r="AS1326" i="19"/>
  <c r="AS1330" i="19"/>
  <c r="AS1334" i="19"/>
  <c r="AS1319" i="19"/>
  <c r="AS1335" i="19"/>
  <c r="AS1337" i="19"/>
  <c r="AS1341" i="19"/>
  <c r="AS1345" i="19"/>
  <c r="AS1349" i="19"/>
  <c r="AS1323" i="19"/>
  <c r="AS1338" i="19"/>
  <c r="AS1342" i="19"/>
  <c r="AS1346" i="19"/>
  <c r="AS1327" i="19"/>
  <c r="AS1339" i="19"/>
  <c r="AS1343" i="19"/>
  <c r="AS1347" i="19"/>
  <c r="AS1331" i="19"/>
  <c r="AS1348" i="19"/>
  <c r="AS1350" i="19"/>
  <c r="AS1354" i="19"/>
  <c r="AS1358" i="19"/>
  <c r="AS1362" i="19"/>
  <c r="AS1312" i="19"/>
  <c r="AS1351" i="19"/>
  <c r="AS1355" i="19"/>
  <c r="AS1359" i="19"/>
  <c r="AS1363" i="19"/>
  <c r="AS1340" i="19"/>
  <c r="AS1352" i="19"/>
  <c r="AS1356" i="19"/>
  <c r="AS1360" i="19"/>
  <c r="AS1353" i="19"/>
  <c r="AS1365" i="19"/>
  <c r="AS1357" i="19"/>
  <c r="AS1366" i="19"/>
  <c r="AS1361" i="19"/>
  <c r="AS1367" i="19"/>
  <c r="AS1344" i="19"/>
  <c r="AS1364" i="19"/>
  <c r="CD1290" i="19"/>
  <c r="CD1291" i="19"/>
  <c r="CD1292" i="19"/>
  <c r="CD1295" i="19"/>
  <c r="CD1293" i="19"/>
  <c r="CD1299" i="19"/>
  <c r="CD1297" i="19"/>
  <c r="CD1294" i="19"/>
  <c r="CD1303" i="19"/>
  <c r="CD1307" i="19"/>
  <c r="CD1296" i="19"/>
  <c r="CD1298" i="19"/>
  <c r="CD1304" i="19"/>
  <c r="CD1301" i="19"/>
  <c r="CD1305" i="19"/>
  <c r="CD1306" i="19"/>
  <c r="CD1308" i="19"/>
  <c r="CD1312" i="19"/>
  <c r="CD1309" i="19"/>
  <c r="CD1313" i="19"/>
  <c r="CD1300" i="19"/>
  <c r="CD1310" i="19"/>
  <c r="CD1302" i="19"/>
  <c r="CD1315" i="19"/>
  <c r="CD1319" i="19"/>
  <c r="CD1311" i="19"/>
  <c r="CD1316" i="19"/>
  <c r="CD1320" i="19"/>
  <c r="CD1317" i="19"/>
  <c r="CD1321" i="19"/>
  <c r="CD1323" i="19"/>
  <c r="CD1327" i="19"/>
  <c r="CD1331" i="19"/>
  <c r="CD1335" i="19"/>
  <c r="CD1318" i="19"/>
  <c r="CD1324" i="19"/>
  <c r="CD1328" i="19"/>
  <c r="CD1332" i="19"/>
  <c r="CD1336" i="19"/>
  <c r="CD1314" i="19"/>
  <c r="CD1325" i="19"/>
  <c r="CD1329" i="19"/>
  <c r="CD1333" i="19"/>
  <c r="CD1326" i="19"/>
  <c r="CD1340" i="19"/>
  <c r="CD1344" i="19"/>
  <c r="CD1348" i="19"/>
  <c r="CD1330" i="19"/>
  <c r="CD1337" i="19"/>
  <c r="CD1341" i="19"/>
  <c r="CD1345" i="19"/>
  <c r="CD1334" i="19"/>
  <c r="CD1338" i="19"/>
  <c r="CD1342" i="19"/>
  <c r="CD1346" i="19"/>
  <c r="CD1339" i="19"/>
  <c r="CD1349" i="19"/>
  <c r="CD1353" i="19"/>
  <c r="CD1357" i="19"/>
  <c r="CD1361" i="19"/>
  <c r="CD1343" i="19"/>
  <c r="CD1350" i="19"/>
  <c r="CD1354" i="19"/>
  <c r="CD1358" i="19"/>
  <c r="CD1362" i="19"/>
  <c r="CD1347" i="19"/>
  <c r="CD1351" i="19"/>
  <c r="CD1355" i="19"/>
  <c r="CD1359" i="19"/>
  <c r="CD1363" i="19"/>
  <c r="CD1360" i="19"/>
  <c r="CD1364" i="19"/>
  <c r="CD1356" i="19"/>
  <c r="CD1365" i="19"/>
  <c r="CD1352" i="19"/>
  <c r="CD1366" i="19"/>
  <c r="CD1322" i="19"/>
  <c r="CD1367" i="19"/>
  <c r="D25" i="8"/>
  <c r="AR387" i="19"/>
  <c r="D11" i="8"/>
  <c r="E387" i="19"/>
  <c r="S273" i="13"/>
  <c r="S265" i="13"/>
  <c r="S271" i="13"/>
  <c r="R1197" i="19"/>
  <c r="E760" i="20"/>
  <c r="E753" i="20"/>
  <c r="E771" i="20"/>
  <c r="E783" i="20"/>
  <c r="E748" i="20"/>
  <c r="E761" i="20"/>
  <c r="E784" i="20"/>
  <c r="E773" i="20"/>
  <c r="E780" i="20"/>
  <c r="E757" i="20"/>
  <c r="F1198" i="19"/>
  <c r="F1196" i="19"/>
  <c r="O277" i="13" s="1"/>
  <c r="J1148" i="19"/>
  <c r="AI1368" i="19"/>
  <c r="N1148" i="19"/>
  <c r="J1140" i="19"/>
  <c r="AA1368" i="19"/>
  <c r="N1140" i="19"/>
  <c r="J1144" i="19"/>
  <c r="N1144" i="19"/>
  <c r="AE1368" i="19"/>
  <c r="N1153" i="19"/>
  <c r="AN1368" i="19"/>
  <c r="J1153" i="19"/>
  <c r="H1368" i="19"/>
  <c r="J1121" i="19"/>
  <c r="N1121" i="19"/>
  <c r="O254" i="13"/>
  <c r="AC1368" i="19"/>
  <c r="J1142" i="19"/>
  <c r="N1142" i="19"/>
  <c r="AD1368" i="19"/>
  <c r="J1143" i="19"/>
  <c r="N1143" i="19"/>
  <c r="T1368" i="19"/>
  <c r="N1133" i="19"/>
  <c r="J1133" i="19"/>
  <c r="U1368" i="19"/>
  <c r="N1134" i="19"/>
  <c r="J1134" i="19"/>
  <c r="J1147" i="19"/>
  <c r="AH1368" i="19"/>
  <c r="N1147" i="19"/>
  <c r="E778" i="20"/>
  <c r="E781" i="20"/>
  <c r="E766" i="20"/>
  <c r="E767" i="20"/>
  <c r="E750" i="20"/>
  <c r="N1132" i="19"/>
  <c r="J1132" i="19"/>
  <c r="S1368" i="19"/>
  <c r="W1368" i="19"/>
  <c r="N1136" i="19"/>
  <c r="J1136" i="19"/>
  <c r="O1368" i="19"/>
  <c r="J1128" i="19"/>
  <c r="N1128" i="19"/>
  <c r="L1368" i="19"/>
  <c r="N1125" i="19"/>
  <c r="J1125" i="19"/>
  <c r="O258" i="13"/>
  <c r="N1138" i="19"/>
  <c r="J1138" i="19"/>
  <c r="Y1368" i="19"/>
  <c r="J1127" i="19"/>
  <c r="N1127" i="19"/>
  <c r="N1368" i="19"/>
  <c r="O260" i="13"/>
  <c r="G1368" i="19"/>
  <c r="N1120" i="19"/>
  <c r="J1120" i="19"/>
  <c r="O253" i="13"/>
  <c r="N1123" i="19"/>
  <c r="J1123" i="19"/>
  <c r="J1368" i="19"/>
  <c r="O256" i="13"/>
  <c r="J1130" i="19"/>
  <c r="N1130" i="19"/>
  <c r="Q1368" i="19"/>
  <c r="E785" i="20"/>
  <c r="E756" i="20"/>
  <c r="E751" i="20"/>
  <c r="N1135" i="19"/>
  <c r="J1135" i="19"/>
  <c r="V1368" i="19"/>
  <c r="J1141" i="19"/>
  <c r="AB1368" i="19"/>
  <c r="N1141" i="19"/>
  <c r="J1145" i="19"/>
  <c r="N1145" i="19"/>
  <c r="AF1368" i="19"/>
  <c r="AJ1368" i="19"/>
  <c r="N1149" i="19"/>
  <c r="J1149" i="19"/>
  <c r="N1155" i="19"/>
  <c r="AP1368" i="19"/>
  <c r="J1155" i="19"/>
  <c r="R1368" i="19"/>
  <c r="J1131" i="19"/>
  <c r="N1131" i="19"/>
  <c r="N1152" i="19"/>
  <c r="AM1368" i="19"/>
  <c r="J1152" i="19"/>
  <c r="J1119" i="19"/>
  <c r="F1368" i="19"/>
  <c r="N1119" i="19"/>
  <c r="O252" i="13"/>
  <c r="AK1368" i="19"/>
  <c r="J1150" i="19"/>
  <c r="N1150" i="19"/>
  <c r="E754" i="20"/>
  <c r="E749" i="20"/>
  <c r="E769" i="20"/>
  <c r="E786" i="20"/>
  <c r="E762" i="20"/>
  <c r="E770" i="20"/>
  <c r="E779" i="20"/>
  <c r="E763" i="20"/>
  <c r="E772" i="20"/>
  <c r="N1156" i="19"/>
  <c r="AQ1368" i="19"/>
  <c r="J1156" i="19"/>
  <c r="K1368" i="19"/>
  <c r="N1124" i="19"/>
  <c r="J1124" i="19"/>
  <c r="O257" i="13"/>
  <c r="J1151" i="19"/>
  <c r="N1151" i="19"/>
  <c r="AL1368" i="19"/>
  <c r="J1139" i="19"/>
  <c r="Z1368" i="19"/>
  <c r="N1139" i="19"/>
  <c r="P1368" i="19"/>
  <c r="N1129" i="19"/>
  <c r="J1129" i="19"/>
  <c r="J1137" i="19"/>
  <c r="N1137" i="19"/>
  <c r="X1368" i="19"/>
  <c r="J1154" i="19"/>
  <c r="N1154" i="19"/>
  <c r="AO1368" i="19"/>
  <c r="M1368" i="19"/>
  <c r="J1126" i="19"/>
  <c r="N1126" i="19"/>
  <c r="O259" i="13"/>
  <c r="J1122" i="19"/>
  <c r="I1368" i="19"/>
  <c r="N1122" i="19"/>
  <c r="O255" i="13"/>
  <c r="J1146" i="19"/>
  <c r="AG1368" i="19"/>
  <c r="N1146" i="19"/>
  <c r="E768" i="20"/>
  <c r="E758" i="20"/>
  <c r="E752" i="20"/>
  <c r="E776" i="20"/>
  <c r="D21" i="6"/>
  <c r="H21" i="6"/>
  <c r="H23" i="6" s="1"/>
  <c r="L21" i="6"/>
  <c r="L23" i="6" s="1"/>
  <c r="P21" i="6"/>
  <c r="P23" i="6" s="1"/>
  <c r="T21" i="6"/>
  <c r="T23" i="6" s="1"/>
  <c r="X21" i="6"/>
  <c r="AB21" i="6"/>
  <c r="AF21" i="6"/>
  <c r="AJ21" i="6"/>
  <c r="AN21" i="6"/>
  <c r="E21" i="6"/>
  <c r="E23" i="6" s="1"/>
  <c r="I21" i="6"/>
  <c r="I23" i="6" s="1"/>
  <c r="M21" i="6"/>
  <c r="M23" i="6" s="1"/>
  <c r="Q21" i="6"/>
  <c r="Q23" i="6" s="1"/>
  <c r="U21" i="6"/>
  <c r="U23" i="6" s="1"/>
  <c r="Y21" i="6"/>
  <c r="AC21" i="6"/>
  <c r="AG21" i="6"/>
  <c r="AK21" i="6"/>
  <c r="AO21" i="6"/>
  <c r="F21" i="6"/>
  <c r="F23" i="6" s="1"/>
  <c r="J21" i="6"/>
  <c r="J23" i="6" s="1"/>
  <c r="N21" i="6"/>
  <c r="N23" i="6" s="1"/>
  <c r="R21" i="6"/>
  <c r="R23" i="6" s="1"/>
  <c r="V21" i="6"/>
  <c r="V23" i="6" s="1"/>
  <c r="Z21" i="6"/>
  <c r="AD21" i="6"/>
  <c r="AH21" i="6"/>
  <c r="AL21" i="6"/>
  <c r="AP21" i="6"/>
  <c r="G21" i="6"/>
  <c r="G23" i="6" s="1"/>
  <c r="K21" i="6"/>
  <c r="K23" i="6" s="1"/>
  <c r="O21" i="6"/>
  <c r="O23" i="6" s="1"/>
  <c r="S21" i="6"/>
  <c r="S23" i="6" s="1"/>
  <c r="W21" i="6"/>
  <c r="W23" i="6" s="1"/>
  <c r="AA21" i="6"/>
  <c r="AE21" i="6"/>
  <c r="AI21" i="6"/>
  <c r="AM21" i="6"/>
  <c r="D21" i="7"/>
  <c r="D23" i="7" s="1"/>
  <c r="S21" i="7"/>
  <c r="S23" i="7" s="1"/>
  <c r="AI21" i="7"/>
  <c r="G21" i="7"/>
  <c r="G23" i="7" s="1"/>
  <c r="W21" i="7"/>
  <c r="W23" i="7" s="1"/>
  <c r="AM21" i="7"/>
  <c r="K21" i="7"/>
  <c r="K23" i="7" s="1"/>
  <c r="AA21" i="7"/>
  <c r="O21" i="7"/>
  <c r="O23" i="7" s="1"/>
  <c r="AE21" i="7"/>
  <c r="AH21" i="7"/>
  <c r="R21" i="7"/>
  <c r="R23" i="7" s="1"/>
  <c r="AO21" i="7"/>
  <c r="Y21" i="7"/>
  <c r="I21" i="7"/>
  <c r="I23" i="7" s="1"/>
  <c r="AF21" i="7"/>
  <c r="P21" i="7"/>
  <c r="P23" i="7" s="1"/>
  <c r="AD21" i="7"/>
  <c r="N21" i="7"/>
  <c r="N23" i="7" s="1"/>
  <c r="AK21" i="7"/>
  <c r="U21" i="7"/>
  <c r="U23" i="7" s="1"/>
  <c r="E21" i="7"/>
  <c r="E23" i="7" s="1"/>
  <c r="AB21" i="7"/>
  <c r="L21" i="7"/>
  <c r="L23" i="7" s="1"/>
  <c r="AP21" i="7"/>
  <c r="Z21" i="7"/>
  <c r="J21" i="7"/>
  <c r="J23" i="7" s="1"/>
  <c r="AG21" i="7"/>
  <c r="Q21" i="7"/>
  <c r="Q23" i="7" s="1"/>
  <c r="AN21" i="7"/>
  <c r="X21" i="7"/>
  <c r="H21" i="7"/>
  <c r="H23" i="7" s="1"/>
  <c r="AL21" i="7"/>
  <c r="V21" i="7"/>
  <c r="V23" i="7" s="1"/>
  <c r="F21" i="7"/>
  <c r="F23" i="7" s="1"/>
  <c r="AC21" i="7"/>
  <c r="M21" i="7"/>
  <c r="M23" i="7" s="1"/>
  <c r="AJ21" i="7"/>
  <c r="T21" i="7"/>
  <c r="T23" i="7" s="1"/>
  <c r="J220" i="19"/>
  <c r="N220" i="19"/>
  <c r="N259" i="19"/>
  <c r="R299" i="19"/>
  <c r="J259" i="19"/>
  <c r="O21" i="12"/>
  <c r="O19" i="12"/>
  <c r="O15" i="13"/>
  <c r="F300" i="19"/>
  <c r="F298" i="19"/>
  <c r="O251" i="12"/>
  <c r="O73" i="12"/>
  <c r="D34" i="7"/>
  <c r="W39" i="7" s="1"/>
  <c r="O24" i="12"/>
  <c r="O17" i="12"/>
  <c r="J1197" i="19"/>
  <c r="S264" i="13"/>
  <c r="O278" i="13"/>
  <c r="G55" i="6"/>
  <c r="O16" i="12"/>
  <c r="F299" i="19"/>
  <c r="O264" i="12"/>
  <c r="M470" i="19"/>
  <c r="S259" i="12"/>
  <c r="O259" i="12"/>
  <c r="S251" i="13"/>
  <c r="O74" i="12"/>
  <c r="S254" i="12"/>
  <c r="H470" i="19"/>
  <c r="O254" i="12"/>
  <c r="S258" i="12"/>
  <c r="L470" i="19"/>
  <c r="O258" i="12"/>
  <c r="N1197" i="19"/>
  <c r="O79" i="13" s="1"/>
  <c r="F190" i="13" s="1"/>
  <c r="O66" i="13"/>
  <c r="J61" i="12"/>
  <c r="O69" i="12"/>
  <c r="O20" i="12"/>
  <c r="CC1369" i="19" l="1"/>
  <c r="BK1369" i="19"/>
  <c r="BO1369" i="19"/>
  <c r="AY1369" i="19"/>
  <c r="BE1369" i="19"/>
  <c r="AT1369" i="19"/>
  <c r="BJ1369" i="19"/>
  <c r="BA1369" i="19"/>
  <c r="BU1369" i="19"/>
  <c r="BB1369" i="19"/>
  <c r="BZ1369" i="19"/>
  <c r="BH1369" i="19"/>
  <c r="BW1369" i="19"/>
  <c r="BN1369" i="19"/>
  <c r="BX1369" i="19"/>
  <c r="BQ1369" i="19"/>
  <c r="AZ1369" i="19"/>
  <c r="BT1369" i="19"/>
  <c r="BM1369" i="19"/>
  <c r="AW1369" i="19"/>
  <c r="BI1369" i="19"/>
  <c r="CB1369" i="19"/>
  <c r="BP1369" i="19"/>
  <c r="D55" i="6"/>
  <c r="J55" i="6" s="1"/>
  <c r="CD1369" i="19"/>
  <c r="AS1369" i="19"/>
  <c r="BF1369" i="19"/>
  <c r="E1369" i="19"/>
  <c r="BL1369" i="19"/>
  <c r="J1290" i="19"/>
  <c r="J1294" i="19"/>
  <c r="J1291" i="19"/>
  <c r="J1292" i="19"/>
  <c r="J1295" i="19"/>
  <c r="J1296" i="19"/>
  <c r="J1293" i="19"/>
  <c r="J1299" i="19"/>
  <c r="J1300" i="19"/>
  <c r="J1303" i="19"/>
  <c r="J1307" i="19"/>
  <c r="J1304" i="19"/>
  <c r="J1297" i="19"/>
  <c r="J1305" i="19"/>
  <c r="J1308" i="19"/>
  <c r="J1312" i="19"/>
  <c r="J1298" i="19"/>
  <c r="J1302" i="19"/>
  <c r="J1309" i="19"/>
  <c r="J1313" i="19"/>
  <c r="J1306" i="19"/>
  <c r="J1310" i="19"/>
  <c r="J1314" i="19"/>
  <c r="J1319" i="19"/>
  <c r="J1316" i="19"/>
  <c r="J1320" i="19"/>
  <c r="J1317" i="19"/>
  <c r="J1321" i="19"/>
  <c r="J1311" i="19"/>
  <c r="J1323" i="19"/>
  <c r="J1327" i="19"/>
  <c r="J1331" i="19"/>
  <c r="J1335" i="19"/>
  <c r="J1301" i="19"/>
  <c r="J1324" i="19"/>
  <c r="J1328" i="19"/>
  <c r="J1332" i="19"/>
  <c r="J1336" i="19"/>
  <c r="J1325" i="19"/>
  <c r="J1329" i="19"/>
  <c r="J1333" i="19"/>
  <c r="J1337" i="19"/>
  <c r="J1334" i="19"/>
  <c r="J1340" i="19"/>
  <c r="J1344" i="19"/>
  <c r="J1348" i="19"/>
  <c r="J1318" i="19"/>
  <c r="J1341" i="19"/>
  <c r="J1345" i="19"/>
  <c r="J1349" i="19"/>
  <c r="J1326" i="19"/>
  <c r="J1338" i="19"/>
  <c r="J1342" i="19"/>
  <c r="J1346" i="19"/>
  <c r="J1350" i="19"/>
  <c r="J1347" i="19"/>
  <c r="J1353" i="19"/>
  <c r="J1357" i="19"/>
  <c r="J1361" i="19"/>
  <c r="J1330" i="19"/>
  <c r="J1354" i="19"/>
  <c r="J1358" i="19"/>
  <c r="J1362" i="19"/>
  <c r="J1315" i="19"/>
  <c r="J1339" i="19"/>
  <c r="J1351" i="19"/>
  <c r="J1355" i="19"/>
  <c r="J1359" i="19"/>
  <c r="J1363" i="19"/>
  <c r="J1343" i="19"/>
  <c r="J1352" i="19"/>
  <c r="J1356" i="19"/>
  <c r="J1365" i="19"/>
  <c r="J1322" i="19"/>
  <c r="J1360" i="19"/>
  <c r="J1364" i="19"/>
  <c r="J1366" i="19"/>
  <c r="J1367" i="19"/>
  <c r="N1290" i="19"/>
  <c r="N1294" i="19"/>
  <c r="N1291" i="19"/>
  <c r="N1292" i="19"/>
  <c r="N1295" i="19"/>
  <c r="N1296" i="19"/>
  <c r="N1299" i="19"/>
  <c r="N1300" i="19"/>
  <c r="N1293" i="19"/>
  <c r="N1297" i="19"/>
  <c r="N1298" i="19"/>
  <c r="N1303" i="19"/>
  <c r="N1307" i="19"/>
  <c r="N1304" i="19"/>
  <c r="N1301" i="19"/>
  <c r="N1305" i="19"/>
  <c r="N1312" i="19"/>
  <c r="N1309" i="19"/>
  <c r="N1313" i="19"/>
  <c r="N1302" i="19"/>
  <c r="N1310" i="19"/>
  <c r="N1314" i="19"/>
  <c r="N1311" i="19"/>
  <c r="N1319" i="19"/>
  <c r="N1316" i="19"/>
  <c r="N1320" i="19"/>
  <c r="N1315" i="19"/>
  <c r="N1317" i="19"/>
  <c r="N1321" i="19"/>
  <c r="N1318" i="19"/>
  <c r="N1323" i="19"/>
  <c r="N1327" i="19"/>
  <c r="N1331" i="19"/>
  <c r="N1335" i="19"/>
  <c r="N1324" i="19"/>
  <c r="N1328" i="19"/>
  <c r="N1332" i="19"/>
  <c r="N1336" i="19"/>
  <c r="N1308" i="19"/>
  <c r="N1322" i="19"/>
  <c r="N1325" i="19"/>
  <c r="N1329" i="19"/>
  <c r="N1333" i="19"/>
  <c r="N1337" i="19"/>
  <c r="N1330" i="19"/>
  <c r="N1340" i="19"/>
  <c r="N1344" i="19"/>
  <c r="N1348" i="19"/>
  <c r="N1306" i="19"/>
  <c r="N1334" i="19"/>
  <c r="N1341" i="19"/>
  <c r="N1345" i="19"/>
  <c r="N1349" i="19"/>
  <c r="N1338" i="19"/>
  <c r="N1342" i="19"/>
  <c r="N1346" i="19"/>
  <c r="N1350" i="19"/>
  <c r="N1343" i="19"/>
  <c r="N1353" i="19"/>
  <c r="N1357" i="19"/>
  <c r="N1361" i="19"/>
  <c r="N1347" i="19"/>
  <c r="N1354" i="19"/>
  <c r="N1358" i="19"/>
  <c r="N1362" i="19"/>
  <c r="N1326" i="19"/>
  <c r="N1351" i="19"/>
  <c r="N1355" i="19"/>
  <c r="N1359" i="19"/>
  <c r="N1363" i="19"/>
  <c r="N1364" i="19"/>
  <c r="N1360" i="19"/>
  <c r="N1339" i="19"/>
  <c r="N1352" i="19"/>
  <c r="N1365" i="19"/>
  <c r="N1367" i="19"/>
  <c r="N1356" i="19"/>
  <c r="N1366" i="19"/>
  <c r="W1293" i="19"/>
  <c r="W1290" i="19"/>
  <c r="W1294" i="19"/>
  <c r="W1291" i="19"/>
  <c r="W1295" i="19"/>
  <c r="W1292" i="19"/>
  <c r="W1296" i="19"/>
  <c r="W1298" i="19"/>
  <c r="W1297" i="19"/>
  <c r="W1299" i="19"/>
  <c r="W1300" i="19"/>
  <c r="W1302" i="19"/>
  <c r="W1306" i="19"/>
  <c r="W1301" i="19"/>
  <c r="W1303" i="19"/>
  <c r="W1307" i="19"/>
  <c r="W1304" i="19"/>
  <c r="W1311" i="19"/>
  <c r="W1315" i="19"/>
  <c r="W1312" i="19"/>
  <c r="W1305" i="19"/>
  <c r="W1308" i="19"/>
  <c r="W1309" i="19"/>
  <c r="W1313" i="19"/>
  <c r="W1314" i="19"/>
  <c r="W1318" i="19"/>
  <c r="W1322" i="19"/>
  <c r="W1319" i="19"/>
  <c r="W1316" i="19"/>
  <c r="W1320" i="19"/>
  <c r="W1310" i="19"/>
  <c r="W1321" i="19"/>
  <c r="W1326" i="19"/>
  <c r="W1330" i="19"/>
  <c r="W1334" i="19"/>
  <c r="W1323" i="19"/>
  <c r="W1327" i="19"/>
  <c r="W1331" i="19"/>
  <c r="W1335" i="19"/>
  <c r="W1324" i="19"/>
  <c r="W1328" i="19"/>
  <c r="W1332" i="19"/>
  <c r="W1336" i="19"/>
  <c r="W1333" i="19"/>
  <c r="W1339" i="19"/>
  <c r="W1343" i="19"/>
  <c r="W1347" i="19"/>
  <c r="W1317" i="19"/>
  <c r="W1340" i="19"/>
  <c r="W1344" i="19"/>
  <c r="W1348" i="19"/>
  <c r="W1325" i="19"/>
  <c r="W1341" i="19"/>
  <c r="W1345" i="19"/>
  <c r="W1349" i="19"/>
  <c r="W1337" i="19"/>
  <c r="W1346" i="19"/>
  <c r="W1352" i="19"/>
  <c r="W1356" i="19"/>
  <c r="W1360" i="19"/>
  <c r="W1364" i="19"/>
  <c r="W1329" i="19"/>
  <c r="W1350" i="19"/>
  <c r="W1353" i="19"/>
  <c r="W1357" i="19"/>
  <c r="W1361" i="19"/>
  <c r="W1338" i="19"/>
  <c r="W1354" i="19"/>
  <c r="W1358" i="19"/>
  <c r="W1362" i="19"/>
  <c r="W1342" i="19"/>
  <c r="W1351" i="19"/>
  <c r="W1367" i="19"/>
  <c r="W1355" i="19"/>
  <c r="W1363" i="19"/>
  <c r="W1366" i="19"/>
  <c r="W1359" i="19"/>
  <c r="W1365" i="19"/>
  <c r="Z1290" i="19"/>
  <c r="Z1294" i="19"/>
  <c r="Z1291" i="19"/>
  <c r="Z1292" i="19"/>
  <c r="Z1295" i="19"/>
  <c r="Z1296" i="19"/>
  <c r="Z1293" i="19"/>
  <c r="Z1299" i="19"/>
  <c r="Z1300" i="19"/>
  <c r="Z1303" i="19"/>
  <c r="Z1307" i="19"/>
  <c r="Z1297" i="19"/>
  <c r="Z1304" i="19"/>
  <c r="Z1305" i="19"/>
  <c r="Z1308" i="19"/>
  <c r="Z1312" i="19"/>
  <c r="Z1302" i="19"/>
  <c r="Z1309" i="19"/>
  <c r="Z1313" i="19"/>
  <c r="Z1298" i="19"/>
  <c r="Z1301" i="19"/>
  <c r="Z1306" i="19"/>
  <c r="Z1310" i="19"/>
  <c r="Z1314" i="19"/>
  <c r="Z1319" i="19"/>
  <c r="Z1316" i="19"/>
  <c r="Z1320" i="19"/>
  <c r="Z1317" i="19"/>
  <c r="Z1321" i="19"/>
  <c r="Z1323" i="19"/>
  <c r="Z1327" i="19"/>
  <c r="Z1331" i="19"/>
  <c r="Z1335" i="19"/>
  <c r="Z1311" i="19"/>
  <c r="Z1324" i="19"/>
  <c r="Z1328" i="19"/>
  <c r="Z1332" i="19"/>
  <c r="Z1336" i="19"/>
  <c r="Z1315" i="19"/>
  <c r="Z1325" i="19"/>
  <c r="Z1329" i="19"/>
  <c r="Z1333" i="19"/>
  <c r="Z1337" i="19"/>
  <c r="Z1334" i="19"/>
  <c r="Z1340" i="19"/>
  <c r="Z1344" i="19"/>
  <c r="Z1348" i="19"/>
  <c r="Z1341" i="19"/>
  <c r="Z1345" i="19"/>
  <c r="Z1349" i="19"/>
  <c r="Z1318" i="19"/>
  <c r="Z1322" i="19"/>
  <c r="Z1326" i="19"/>
  <c r="Z1338" i="19"/>
  <c r="Z1342" i="19"/>
  <c r="Z1346" i="19"/>
  <c r="Z1350" i="19"/>
  <c r="Z1347" i="19"/>
  <c r="Z1353" i="19"/>
  <c r="Z1357" i="19"/>
  <c r="Z1361" i="19"/>
  <c r="Z1354" i="19"/>
  <c r="Z1358" i="19"/>
  <c r="Z1362" i="19"/>
  <c r="Z1330" i="19"/>
  <c r="Z1339" i="19"/>
  <c r="Z1351" i="19"/>
  <c r="Z1355" i="19"/>
  <c r="Z1359" i="19"/>
  <c r="Z1363" i="19"/>
  <c r="Z1352" i="19"/>
  <c r="Z1343" i="19"/>
  <c r="Z1356" i="19"/>
  <c r="Z1365" i="19"/>
  <c r="Z1367" i="19"/>
  <c r="Z1360" i="19"/>
  <c r="Z1364" i="19"/>
  <c r="Z1366" i="19"/>
  <c r="AK1291" i="19"/>
  <c r="AK1292" i="19"/>
  <c r="AK1293" i="19"/>
  <c r="AK1296" i="19"/>
  <c r="AK1294" i="19"/>
  <c r="AK1300" i="19"/>
  <c r="AK1290" i="19"/>
  <c r="AK1298" i="19"/>
  <c r="AK1304" i="19"/>
  <c r="AK1299" i="19"/>
  <c r="AK1301" i="19"/>
  <c r="AK1305" i="19"/>
  <c r="AK1295" i="19"/>
  <c r="AK1302" i="19"/>
  <c r="AK1306" i="19"/>
  <c r="AK1307" i="19"/>
  <c r="AK1309" i="19"/>
  <c r="AK1313" i="19"/>
  <c r="AK1310" i="19"/>
  <c r="AK1314" i="19"/>
  <c r="AK1297" i="19"/>
  <c r="AK1311" i="19"/>
  <c r="AK1308" i="19"/>
  <c r="AK1316" i="19"/>
  <c r="AK1320" i="19"/>
  <c r="AK1312" i="19"/>
  <c r="AK1317" i="19"/>
  <c r="AK1321" i="19"/>
  <c r="AK1303" i="19"/>
  <c r="AK1318" i="19"/>
  <c r="AK1315" i="19"/>
  <c r="AK1324" i="19"/>
  <c r="AK1328" i="19"/>
  <c r="AK1332" i="19"/>
  <c r="AK1336" i="19"/>
  <c r="AK1319" i="19"/>
  <c r="AK1325" i="19"/>
  <c r="AK1329" i="19"/>
  <c r="AK1333" i="19"/>
  <c r="AK1326" i="19"/>
  <c r="AK1330" i="19"/>
  <c r="AK1334" i="19"/>
  <c r="AK1322" i="19"/>
  <c r="AK1327" i="19"/>
  <c r="AK1337" i="19"/>
  <c r="AK1341" i="19"/>
  <c r="AK1345" i="19"/>
  <c r="AK1349" i="19"/>
  <c r="AK1331" i="19"/>
  <c r="AK1338" i="19"/>
  <c r="AK1342" i="19"/>
  <c r="AK1346" i="19"/>
  <c r="AK1335" i="19"/>
  <c r="AK1339" i="19"/>
  <c r="AK1343" i="19"/>
  <c r="AK1347" i="19"/>
  <c r="AK1340" i="19"/>
  <c r="AK1350" i="19"/>
  <c r="AK1354" i="19"/>
  <c r="AK1358" i="19"/>
  <c r="AK1362" i="19"/>
  <c r="AK1323" i="19"/>
  <c r="AK1344" i="19"/>
  <c r="AK1351" i="19"/>
  <c r="AK1355" i="19"/>
  <c r="AK1359" i="19"/>
  <c r="AK1363" i="19"/>
  <c r="AK1348" i="19"/>
  <c r="AK1352" i="19"/>
  <c r="AK1356" i="19"/>
  <c r="AK1360" i="19"/>
  <c r="AK1361" i="19"/>
  <c r="AK1365" i="19"/>
  <c r="AK1357" i="19"/>
  <c r="AK1364" i="19"/>
  <c r="AK1366" i="19"/>
  <c r="AK1353" i="19"/>
  <c r="AK1367" i="19"/>
  <c r="AF1292" i="19"/>
  <c r="AF1293" i="19"/>
  <c r="AF1290" i="19"/>
  <c r="AF1297" i="19"/>
  <c r="AF1291" i="19"/>
  <c r="AF1294" i="19"/>
  <c r="AF1295" i="19"/>
  <c r="AF1296" i="19"/>
  <c r="AF1298" i="19"/>
  <c r="AF1299" i="19"/>
  <c r="AF1301" i="19"/>
  <c r="AF1305" i="19"/>
  <c r="AF1302" i="19"/>
  <c r="AF1306" i="19"/>
  <c r="AF1303" i="19"/>
  <c r="AF1307" i="19"/>
  <c r="AF1310" i="19"/>
  <c r="AF1314" i="19"/>
  <c r="AF1300" i="19"/>
  <c r="AF1304" i="19"/>
  <c r="AF1311" i="19"/>
  <c r="AF1308" i="19"/>
  <c r="AF1312" i="19"/>
  <c r="AF1317" i="19"/>
  <c r="AF1321" i="19"/>
  <c r="AF1318" i="19"/>
  <c r="AF1309" i="19"/>
  <c r="AF1319" i="19"/>
  <c r="AF1325" i="19"/>
  <c r="AF1329" i="19"/>
  <c r="AF1333" i="19"/>
  <c r="AF1337" i="19"/>
  <c r="AF1326" i="19"/>
  <c r="AF1330" i="19"/>
  <c r="AF1334" i="19"/>
  <c r="AF1316" i="19"/>
  <c r="AF1323" i="19"/>
  <c r="AF1327" i="19"/>
  <c r="AF1331" i="19"/>
  <c r="AF1335" i="19"/>
  <c r="AF1313" i="19"/>
  <c r="AF1315" i="19"/>
  <c r="AF1320" i="19"/>
  <c r="AF1336" i="19"/>
  <c r="AF1338" i="19"/>
  <c r="AF1342" i="19"/>
  <c r="AF1346" i="19"/>
  <c r="AF1350" i="19"/>
  <c r="AF1324" i="19"/>
  <c r="AF1339" i="19"/>
  <c r="AF1343" i="19"/>
  <c r="AF1347" i="19"/>
  <c r="AF1328" i="19"/>
  <c r="AF1340" i="19"/>
  <c r="AF1344" i="19"/>
  <c r="AF1348" i="19"/>
  <c r="AF1322" i="19"/>
  <c r="AF1332" i="19"/>
  <c r="AF1349" i="19"/>
  <c r="AF1351" i="19"/>
  <c r="AF1355" i="19"/>
  <c r="AF1359" i="19"/>
  <c r="AF1363" i="19"/>
  <c r="AF1352" i="19"/>
  <c r="AF1356" i="19"/>
  <c r="AF1360" i="19"/>
  <c r="AF1341" i="19"/>
  <c r="AF1353" i="19"/>
  <c r="AF1357" i="19"/>
  <c r="AF1361" i="19"/>
  <c r="AF1354" i="19"/>
  <c r="AF1366" i="19"/>
  <c r="AF1345" i="19"/>
  <c r="AF1365" i="19"/>
  <c r="AF1358" i="19"/>
  <c r="AF1364" i="19"/>
  <c r="AF1367" i="19"/>
  <c r="AF1362" i="19"/>
  <c r="AH1290" i="19"/>
  <c r="AH1291" i="19"/>
  <c r="AH1292" i="19"/>
  <c r="AH1293" i="19"/>
  <c r="AH1294" i="19"/>
  <c r="AH1295" i="19"/>
  <c r="AH1296" i="19"/>
  <c r="AH1299" i="19"/>
  <c r="AH1297" i="19"/>
  <c r="AH1300" i="19"/>
  <c r="AH1303" i="19"/>
  <c r="AH1307" i="19"/>
  <c r="AH1298" i="19"/>
  <c r="AH1304" i="19"/>
  <c r="AH1301" i="19"/>
  <c r="AH1305" i="19"/>
  <c r="AH1306" i="19"/>
  <c r="AH1308" i="19"/>
  <c r="AH1312" i="19"/>
  <c r="AH1309" i="19"/>
  <c r="AH1313" i="19"/>
  <c r="AH1310" i="19"/>
  <c r="AH1314" i="19"/>
  <c r="AH1319" i="19"/>
  <c r="AH1302" i="19"/>
  <c r="AH1311" i="19"/>
  <c r="AH1315" i="19"/>
  <c r="AH1316" i="19"/>
  <c r="AH1320" i="19"/>
  <c r="AH1317" i="19"/>
  <c r="AH1321" i="19"/>
  <c r="AH1323" i="19"/>
  <c r="AH1327" i="19"/>
  <c r="AH1331" i="19"/>
  <c r="AH1335" i="19"/>
  <c r="AH1318" i="19"/>
  <c r="AH1322" i="19"/>
  <c r="AH1324" i="19"/>
  <c r="AH1328" i="19"/>
  <c r="AH1332" i="19"/>
  <c r="AH1336" i="19"/>
  <c r="AH1325" i="19"/>
  <c r="AH1329" i="19"/>
  <c r="AH1333" i="19"/>
  <c r="AH1326" i="19"/>
  <c r="AH1340" i="19"/>
  <c r="AH1344" i="19"/>
  <c r="AH1348" i="19"/>
  <c r="AH1330" i="19"/>
  <c r="AH1337" i="19"/>
  <c r="AH1341" i="19"/>
  <c r="AH1345" i="19"/>
  <c r="AH1349" i="19"/>
  <c r="AH1334" i="19"/>
  <c r="AH1338" i="19"/>
  <c r="AH1342" i="19"/>
  <c r="AH1346" i="19"/>
  <c r="AH1350" i="19"/>
  <c r="AH1339" i="19"/>
  <c r="AH1353" i="19"/>
  <c r="AH1357" i="19"/>
  <c r="AH1361" i="19"/>
  <c r="AH1343" i="19"/>
  <c r="AH1354" i="19"/>
  <c r="AH1358" i="19"/>
  <c r="AH1362" i="19"/>
  <c r="AH1347" i="19"/>
  <c r="AH1351" i="19"/>
  <c r="AH1355" i="19"/>
  <c r="AH1359" i="19"/>
  <c r="AH1363" i="19"/>
  <c r="AH1360" i="19"/>
  <c r="AH1356" i="19"/>
  <c r="AH1365" i="19"/>
  <c r="AH1364" i="19"/>
  <c r="AH1352" i="19"/>
  <c r="AH1366" i="19"/>
  <c r="AH1367" i="19"/>
  <c r="T1292" i="19"/>
  <c r="T1293" i="19"/>
  <c r="T1290" i="19"/>
  <c r="T1294" i="19"/>
  <c r="T1297" i="19"/>
  <c r="T1291" i="19"/>
  <c r="T1295" i="19"/>
  <c r="T1301" i="19"/>
  <c r="T1298" i="19"/>
  <c r="T1296" i="19"/>
  <c r="T1299" i="19"/>
  <c r="T1305" i="19"/>
  <c r="T1300" i="19"/>
  <c r="T1302" i="19"/>
  <c r="T1306" i="19"/>
  <c r="T1303" i="19"/>
  <c r="T1307" i="19"/>
  <c r="T1308" i="19"/>
  <c r="T1310" i="19"/>
  <c r="T1314" i="19"/>
  <c r="T1311" i="19"/>
  <c r="T1304" i="19"/>
  <c r="T1312" i="19"/>
  <c r="T1313" i="19"/>
  <c r="T1317" i="19"/>
  <c r="T1321" i="19"/>
  <c r="T1318" i="19"/>
  <c r="T1315" i="19"/>
  <c r="T1319" i="19"/>
  <c r="T1320" i="19"/>
  <c r="T1325" i="19"/>
  <c r="T1329" i="19"/>
  <c r="T1333" i="19"/>
  <c r="T1337" i="19"/>
  <c r="T1326" i="19"/>
  <c r="T1330" i="19"/>
  <c r="T1334" i="19"/>
  <c r="T1322" i="19"/>
  <c r="T1323" i="19"/>
  <c r="T1327" i="19"/>
  <c r="T1331" i="19"/>
  <c r="T1335" i="19"/>
  <c r="T1316" i="19"/>
  <c r="T1332" i="19"/>
  <c r="T1338" i="19"/>
  <c r="T1342" i="19"/>
  <c r="T1346" i="19"/>
  <c r="T1350" i="19"/>
  <c r="T1336" i="19"/>
  <c r="T1339" i="19"/>
  <c r="T1343" i="19"/>
  <c r="T1347" i="19"/>
  <c r="T1324" i="19"/>
  <c r="T1340" i="19"/>
  <c r="T1344" i="19"/>
  <c r="T1348" i="19"/>
  <c r="T1309" i="19"/>
  <c r="T1328" i="19"/>
  <c r="T1345" i="19"/>
  <c r="T1351" i="19"/>
  <c r="T1355" i="19"/>
  <c r="T1359" i="19"/>
  <c r="T1363" i="19"/>
  <c r="T1349" i="19"/>
  <c r="T1352" i="19"/>
  <c r="T1356" i="19"/>
  <c r="T1360" i="19"/>
  <c r="T1353" i="19"/>
  <c r="T1357" i="19"/>
  <c r="T1361" i="19"/>
  <c r="T1366" i="19"/>
  <c r="T1341" i="19"/>
  <c r="T1364" i="19"/>
  <c r="T1354" i="19"/>
  <c r="T1367" i="19"/>
  <c r="T1362" i="19"/>
  <c r="T1365" i="19"/>
  <c r="T1358" i="19"/>
  <c r="AC1291" i="19"/>
  <c r="AC1292" i="19"/>
  <c r="AC1293" i="19"/>
  <c r="AC1296" i="19"/>
  <c r="AC1290" i="19"/>
  <c r="AC1294" i="19"/>
  <c r="AC1300" i="19"/>
  <c r="AC1295" i="19"/>
  <c r="AC1297" i="19"/>
  <c r="AC1298" i="19"/>
  <c r="AC1304" i="19"/>
  <c r="AC1301" i="19"/>
  <c r="AC1305" i="19"/>
  <c r="AC1302" i="19"/>
  <c r="AC1306" i="19"/>
  <c r="AC1309" i="19"/>
  <c r="AC1313" i="19"/>
  <c r="AC1303" i="19"/>
  <c r="AC1310" i="19"/>
  <c r="AC1314" i="19"/>
  <c r="AC1307" i="19"/>
  <c r="AC1311" i="19"/>
  <c r="AC1316" i="19"/>
  <c r="AC1320" i="19"/>
  <c r="AC1315" i="19"/>
  <c r="AC1317" i="19"/>
  <c r="AC1321" i="19"/>
  <c r="AC1308" i="19"/>
  <c r="AC1318" i="19"/>
  <c r="AC1299" i="19"/>
  <c r="AC1324" i="19"/>
  <c r="AC1328" i="19"/>
  <c r="AC1332" i="19"/>
  <c r="AC1336" i="19"/>
  <c r="AC1322" i="19"/>
  <c r="AC1325" i="19"/>
  <c r="AC1329" i="19"/>
  <c r="AC1333" i="19"/>
  <c r="AC1312" i="19"/>
  <c r="AC1326" i="19"/>
  <c r="AC1330" i="19"/>
  <c r="AC1334" i="19"/>
  <c r="AC1335" i="19"/>
  <c r="AC1341" i="19"/>
  <c r="AC1345" i="19"/>
  <c r="AC1349" i="19"/>
  <c r="AC1323" i="19"/>
  <c r="AC1338" i="19"/>
  <c r="AC1342" i="19"/>
  <c r="AC1346" i="19"/>
  <c r="AC1327" i="19"/>
  <c r="AC1337" i="19"/>
  <c r="AC1339" i="19"/>
  <c r="AC1343" i="19"/>
  <c r="AC1347" i="19"/>
  <c r="AC1348" i="19"/>
  <c r="AC1350" i="19"/>
  <c r="AC1354" i="19"/>
  <c r="AC1358" i="19"/>
  <c r="AC1362" i="19"/>
  <c r="AC1351" i="19"/>
  <c r="AC1355" i="19"/>
  <c r="AC1359" i="19"/>
  <c r="AC1363" i="19"/>
  <c r="AC1340" i="19"/>
  <c r="AC1352" i="19"/>
  <c r="AC1356" i="19"/>
  <c r="AC1360" i="19"/>
  <c r="AC1364" i="19"/>
  <c r="AC1353" i="19"/>
  <c r="AC1365" i="19"/>
  <c r="AC1319" i="19"/>
  <c r="AC1331" i="19"/>
  <c r="AC1357" i="19"/>
  <c r="AC1366" i="19"/>
  <c r="AC1344" i="19"/>
  <c r="AC1361" i="19"/>
  <c r="AC1367" i="19"/>
  <c r="AN1292" i="19"/>
  <c r="AN1293" i="19"/>
  <c r="AN1290" i="19"/>
  <c r="AN1297" i="19"/>
  <c r="AN1294" i="19"/>
  <c r="AN1295" i="19"/>
  <c r="AN1298" i="19"/>
  <c r="AN1291" i="19"/>
  <c r="AN1299" i="19"/>
  <c r="AN1300" i="19"/>
  <c r="AN1301" i="19"/>
  <c r="AN1305" i="19"/>
  <c r="AN1302" i="19"/>
  <c r="AN1306" i="19"/>
  <c r="AN1303" i="19"/>
  <c r="AN1307" i="19"/>
  <c r="AN1310" i="19"/>
  <c r="AN1314" i="19"/>
  <c r="AN1311" i="19"/>
  <c r="AN1308" i="19"/>
  <c r="AN1312" i="19"/>
  <c r="AN1296" i="19"/>
  <c r="AN1309" i="19"/>
  <c r="AN1317" i="19"/>
  <c r="AN1321" i="19"/>
  <c r="AN1313" i="19"/>
  <c r="AN1318" i="19"/>
  <c r="AN1315" i="19"/>
  <c r="AN1319" i="19"/>
  <c r="AN1316" i="19"/>
  <c r="AN1325" i="19"/>
  <c r="AN1329" i="19"/>
  <c r="AN1333" i="19"/>
  <c r="AN1304" i="19"/>
  <c r="AN1320" i="19"/>
  <c r="AN1322" i="19"/>
  <c r="AN1326" i="19"/>
  <c r="AN1330" i="19"/>
  <c r="AN1334" i="19"/>
  <c r="AN1323" i="19"/>
  <c r="AN1327" i="19"/>
  <c r="AN1331" i="19"/>
  <c r="AN1335" i="19"/>
  <c r="AN1328" i="19"/>
  <c r="AN1338" i="19"/>
  <c r="AN1342" i="19"/>
  <c r="AN1346" i="19"/>
  <c r="AN1350" i="19"/>
  <c r="AN1332" i="19"/>
  <c r="AN1339" i="19"/>
  <c r="AN1343" i="19"/>
  <c r="AN1347" i="19"/>
  <c r="AN1336" i="19"/>
  <c r="AN1340" i="19"/>
  <c r="AN1344" i="19"/>
  <c r="AN1348" i="19"/>
  <c r="AN1341" i="19"/>
  <c r="AN1351" i="19"/>
  <c r="AN1355" i="19"/>
  <c r="AN1359" i="19"/>
  <c r="AN1363" i="19"/>
  <c r="AN1345" i="19"/>
  <c r="AN1352" i="19"/>
  <c r="AN1356" i="19"/>
  <c r="AN1360" i="19"/>
  <c r="AN1324" i="19"/>
  <c r="AN1349" i="19"/>
  <c r="AN1353" i="19"/>
  <c r="AN1357" i="19"/>
  <c r="AN1361" i="19"/>
  <c r="AN1362" i="19"/>
  <c r="AN1366" i="19"/>
  <c r="AN1364" i="19"/>
  <c r="AN1337" i="19"/>
  <c r="AN1367" i="19"/>
  <c r="AN1358" i="19"/>
  <c r="AN1365" i="19"/>
  <c r="AN1354" i="19"/>
  <c r="AA1293" i="19"/>
  <c r="AA1290" i="19"/>
  <c r="AA1294" i="19"/>
  <c r="AA1291" i="19"/>
  <c r="AA1295" i="19"/>
  <c r="AA1296" i="19"/>
  <c r="AA1297" i="19"/>
  <c r="AA1298" i="19"/>
  <c r="AA1299" i="19"/>
  <c r="AA1292" i="19"/>
  <c r="AA1300" i="19"/>
  <c r="AA1301" i="19"/>
  <c r="AA1302" i="19"/>
  <c r="AA1306" i="19"/>
  <c r="AA1303" i="19"/>
  <c r="AA1307" i="19"/>
  <c r="AA1304" i="19"/>
  <c r="AA1311" i="19"/>
  <c r="AA1315" i="19"/>
  <c r="AA1308" i="19"/>
  <c r="AA1312" i="19"/>
  <c r="AA1309" i="19"/>
  <c r="AA1313" i="19"/>
  <c r="AA1310" i="19"/>
  <c r="AA1318" i="19"/>
  <c r="AA1322" i="19"/>
  <c r="AA1314" i="19"/>
  <c r="AA1319" i="19"/>
  <c r="AA1316" i="19"/>
  <c r="AA1320" i="19"/>
  <c r="AA1317" i="19"/>
  <c r="AA1326" i="19"/>
  <c r="AA1330" i="19"/>
  <c r="AA1334" i="19"/>
  <c r="AA1321" i="19"/>
  <c r="AA1323" i="19"/>
  <c r="AA1327" i="19"/>
  <c r="AA1331" i="19"/>
  <c r="AA1335" i="19"/>
  <c r="AA1305" i="19"/>
  <c r="AA1324" i="19"/>
  <c r="AA1328" i="19"/>
  <c r="AA1332" i="19"/>
  <c r="AA1336" i="19"/>
  <c r="AA1329" i="19"/>
  <c r="AA1339" i="19"/>
  <c r="AA1343" i="19"/>
  <c r="AA1347" i="19"/>
  <c r="AA1333" i="19"/>
  <c r="AA1337" i="19"/>
  <c r="AA1340" i="19"/>
  <c r="AA1344" i="19"/>
  <c r="AA1348" i="19"/>
  <c r="AA1341" i="19"/>
  <c r="AA1345" i="19"/>
  <c r="AA1349" i="19"/>
  <c r="AA1342" i="19"/>
  <c r="AA1352" i="19"/>
  <c r="AA1356" i="19"/>
  <c r="AA1360" i="19"/>
  <c r="AA1364" i="19"/>
  <c r="AA1346" i="19"/>
  <c r="AA1353" i="19"/>
  <c r="AA1357" i="19"/>
  <c r="AA1361" i="19"/>
  <c r="AA1325" i="19"/>
  <c r="AA1354" i="19"/>
  <c r="AA1358" i="19"/>
  <c r="AA1362" i="19"/>
  <c r="AA1363" i="19"/>
  <c r="AA1367" i="19"/>
  <c r="AA1338" i="19"/>
  <c r="AA1350" i="19"/>
  <c r="AA1351" i="19"/>
  <c r="AA1355" i="19"/>
  <c r="AA1365" i="19"/>
  <c r="AA1359" i="19"/>
  <c r="AA1366" i="19"/>
  <c r="AG1291" i="19"/>
  <c r="AG1292" i="19"/>
  <c r="AG1293" i="19"/>
  <c r="AG1296" i="19"/>
  <c r="AG1290" i="19"/>
  <c r="AG1297" i="19"/>
  <c r="AG1300" i="19"/>
  <c r="AG1295" i="19"/>
  <c r="AG1298" i="19"/>
  <c r="AG1299" i="19"/>
  <c r="AG1304" i="19"/>
  <c r="AG1294" i="19"/>
  <c r="AG1301" i="19"/>
  <c r="AG1305" i="19"/>
  <c r="AG1302" i="19"/>
  <c r="AG1306" i="19"/>
  <c r="AG1309" i="19"/>
  <c r="AG1313" i="19"/>
  <c r="AG1310" i="19"/>
  <c r="AG1314" i="19"/>
  <c r="AG1303" i="19"/>
  <c r="AG1311" i="19"/>
  <c r="AG1312" i="19"/>
  <c r="AG1315" i="19"/>
  <c r="AG1316" i="19"/>
  <c r="AG1320" i="19"/>
  <c r="AG1307" i="19"/>
  <c r="AG1317" i="19"/>
  <c r="AG1321" i="19"/>
  <c r="AG1318" i="19"/>
  <c r="AG1319" i="19"/>
  <c r="AG1322" i="19"/>
  <c r="AG1324" i="19"/>
  <c r="AG1328" i="19"/>
  <c r="AG1332" i="19"/>
  <c r="AG1336" i="19"/>
  <c r="AG1325" i="19"/>
  <c r="AG1329" i="19"/>
  <c r="AG1333" i="19"/>
  <c r="AG1326" i="19"/>
  <c r="AG1330" i="19"/>
  <c r="AG1334" i="19"/>
  <c r="AG1331" i="19"/>
  <c r="AG1337" i="19"/>
  <c r="AG1341" i="19"/>
  <c r="AG1345" i="19"/>
  <c r="AG1349" i="19"/>
  <c r="AG1335" i="19"/>
  <c r="AG1338" i="19"/>
  <c r="AG1342" i="19"/>
  <c r="AG1346" i="19"/>
  <c r="AG1308" i="19"/>
  <c r="AG1323" i="19"/>
  <c r="AG1339" i="19"/>
  <c r="AG1343" i="19"/>
  <c r="AG1347" i="19"/>
  <c r="AG1327" i="19"/>
  <c r="AG1344" i="19"/>
  <c r="AG1354" i="19"/>
  <c r="AG1358" i="19"/>
  <c r="AG1362" i="19"/>
  <c r="AG1348" i="19"/>
  <c r="AG1351" i="19"/>
  <c r="AG1355" i="19"/>
  <c r="AG1359" i="19"/>
  <c r="AG1363" i="19"/>
  <c r="AG1350" i="19"/>
  <c r="AG1352" i="19"/>
  <c r="AG1356" i="19"/>
  <c r="AG1360" i="19"/>
  <c r="AG1365" i="19"/>
  <c r="AG1361" i="19"/>
  <c r="AG1353" i="19"/>
  <c r="AG1366" i="19"/>
  <c r="AG1357" i="19"/>
  <c r="AG1364" i="19"/>
  <c r="AG1367" i="19"/>
  <c r="AG1340" i="19"/>
  <c r="AO1291" i="19"/>
  <c r="AO1292" i="19"/>
  <c r="AO1293" i="19"/>
  <c r="AO1290" i="19"/>
  <c r="AO1296" i="19"/>
  <c r="AO1294" i="19"/>
  <c r="AO1295" i="19"/>
  <c r="AO1300" i="19"/>
  <c r="AO1297" i="19"/>
  <c r="AO1298" i="19"/>
  <c r="AO1304" i="19"/>
  <c r="AO1301" i="19"/>
  <c r="AO1305" i="19"/>
  <c r="AO1299" i="19"/>
  <c r="AO1302" i="19"/>
  <c r="AO1306" i="19"/>
  <c r="AO1303" i="19"/>
  <c r="AO1309" i="19"/>
  <c r="AO1313" i="19"/>
  <c r="AO1307" i="19"/>
  <c r="AO1310" i="19"/>
  <c r="AO1314" i="19"/>
  <c r="AO1311" i="19"/>
  <c r="AO1316" i="19"/>
  <c r="AO1320" i="19"/>
  <c r="AO1308" i="19"/>
  <c r="AO1317" i="19"/>
  <c r="AO1321" i="19"/>
  <c r="AO1312" i="19"/>
  <c r="AO1318" i="19"/>
  <c r="AO1324" i="19"/>
  <c r="AO1328" i="19"/>
  <c r="AO1332" i="19"/>
  <c r="AO1336" i="19"/>
  <c r="AO1315" i="19"/>
  <c r="AO1325" i="19"/>
  <c r="AO1329" i="19"/>
  <c r="AO1333" i="19"/>
  <c r="AO1319" i="19"/>
  <c r="AO1322" i="19"/>
  <c r="AO1326" i="19"/>
  <c r="AO1330" i="19"/>
  <c r="AO1334" i="19"/>
  <c r="AO1323" i="19"/>
  <c r="AO1337" i="19"/>
  <c r="AO1341" i="19"/>
  <c r="AO1345" i="19"/>
  <c r="AO1349" i="19"/>
  <c r="AO1327" i="19"/>
  <c r="AO1338" i="19"/>
  <c r="AO1342" i="19"/>
  <c r="AO1346" i="19"/>
  <c r="AO1331" i="19"/>
  <c r="AO1339" i="19"/>
  <c r="AO1343" i="19"/>
  <c r="AO1347" i="19"/>
  <c r="AO1354" i="19"/>
  <c r="AO1358" i="19"/>
  <c r="AO1362" i="19"/>
  <c r="AO1340" i="19"/>
  <c r="AO1351" i="19"/>
  <c r="AO1355" i="19"/>
  <c r="AO1359" i="19"/>
  <c r="AO1363" i="19"/>
  <c r="AO1344" i="19"/>
  <c r="AO1350" i="19"/>
  <c r="AO1352" i="19"/>
  <c r="AO1356" i="19"/>
  <c r="AO1360" i="19"/>
  <c r="AO1357" i="19"/>
  <c r="AO1364" i="19"/>
  <c r="AO1365" i="19"/>
  <c r="AO1361" i="19"/>
  <c r="AO1366" i="19"/>
  <c r="AO1353" i="19"/>
  <c r="AO1335" i="19"/>
  <c r="AO1348" i="19"/>
  <c r="AO1367" i="19"/>
  <c r="AL1290" i="19"/>
  <c r="AL1291" i="19"/>
  <c r="AL1292" i="19"/>
  <c r="AL1295" i="19"/>
  <c r="AL1293" i="19"/>
  <c r="AL1296" i="19"/>
  <c r="AL1294" i="19"/>
  <c r="AL1297" i="19"/>
  <c r="AL1299" i="19"/>
  <c r="AL1303" i="19"/>
  <c r="AL1307" i="19"/>
  <c r="AL1304" i="19"/>
  <c r="AL1298" i="19"/>
  <c r="AL1300" i="19"/>
  <c r="AL1301" i="19"/>
  <c r="AL1305" i="19"/>
  <c r="AL1302" i="19"/>
  <c r="AL1308" i="19"/>
  <c r="AL1312" i="19"/>
  <c r="AL1306" i="19"/>
  <c r="AL1309" i="19"/>
  <c r="AL1313" i="19"/>
  <c r="AL1310" i="19"/>
  <c r="AL1314" i="19"/>
  <c r="AL1315" i="19"/>
  <c r="AL1319" i="19"/>
  <c r="AL1316" i="19"/>
  <c r="AL1320" i="19"/>
  <c r="AL1311" i="19"/>
  <c r="AL1317" i="19"/>
  <c r="AL1321" i="19"/>
  <c r="AL1322" i="19"/>
  <c r="AL1323" i="19"/>
  <c r="AL1327" i="19"/>
  <c r="AL1331" i="19"/>
  <c r="AL1335" i="19"/>
  <c r="AL1324" i="19"/>
  <c r="AL1328" i="19"/>
  <c r="AL1332" i="19"/>
  <c r="AL1336" i="19"/>
  <c r="AL1318" i="19"/>
  <c r="AL1325" i="19"/>
  <c r="AL1329" i="19"/>
  <c r="AL1333" i="19"/>
  <c r="AL1340" i="19"/>
  <c r="AL1344" i="19"/>
  <c r="AL1348" i="19"/>
  <c r="AL1326" i="19"/>
  <c r="AL1337" i="19"/>
  <c r="AL1341" i="19"/>
  <c r="AL1345" i="19"/>
  <c r="AL1349" i="19"/>
  <c r="AL1330" i="19"/>
  <c r="AL1338" i="19"/>
  <c r="AL1342" i="19"/>
  <c r="AL1346" i="19"/>
  <c r="AL1350" i="19"/>
  <c r="AL1353" i="19"/>
  <c r="AL1357" i="19"/>
  <c r="AL1361" i="19"/>
  <c r="AL1339" i="19"/>
  <c r="AL1354" i="19"/>
  <c r="AL1358" i="19"/>
  <c r="AL1362" i="19"/>
  <c r="AL1334" i="19"/>
  <c r="AL1343" i="19"/>
  <c r="AL1351" i="19"/>
  <c r="AL1355" i="19"/>
  <c r="AL1359" i="19"/>
  <c r="AL1363" i="19"/>
  <c r="AL1356" i="19"/>
  <c r="AL1352" i="19"/>
  <c r="AL1347" i="19"/>
  <c r="AL1360" i="19"/>
  <c r="AL1365" i="19"/>
  <c r="AL1367" i="19"/>
  <c r="AL1364" i="19"/>
  <c r="AL1366" i="19"/>
  <c r="AB1292" i="19"/>
  <c r="AB1293" i="19"/>
  <c r="AB1290" i="19"/>
  <c r="AB1291" i="19"/>
  <c r="AB1294" i="19"/>
  <c r="AB1297" i="19"/>
  <c r="AB1295" i="19"/>
  <c r="AB1296" i="19"/>
  <c r="AB1301" i="19"/>
  <c r="AB1298" i="19"/>
  <c r="AB1299" i="19"/>
  <c r="AB1305" i="19"/>
  <c r="AB1300" i="19"/>
  <c r="AB1302" i="19"/>
  <c r="AB1306" i="19"/>
  <c r="AB1303" i="19"/>
  <c r="AB1307" i="19"/>
  <c r="AB1304" i="19"/>
  <c r="AB1310" i="19"/>
  <c r="AB1314" i="19"/>
  <c r="AB1311" i="19"/>
  <c r="AB1308" i="19"/>
  <c r="AB1312" i="19"/>
  <c r="AB1315" i="19"/>
  <c r="AB1317" i="19"/>
  <c r="AB1321" i="19"/>
  <c r="AB1309" i="19"/>
  <c r="AB1318" i="19"/>
  <c r="AB1313" i="19"/>
  <c r="AB1319" i="19"/>
  <c r="AB1322" i="19"/>
  <c r="AB1325" i="19"/>
  <c r="AB1329" i="19"/>
  <c r="AB1333" i="19"/>
  <c r="AB1337" i="19"/>
  <c r="AB1316" i="19"/>
  <c r="AB1326" i="19"/>
  <c r="AB1330" i="19"/>
  <c r="AB1334" i="19"/>
  <c r="AB1320" i="19"/>
  <c r="AB1323" i="19"/>
  <c r="AB1327" i="19"/>
  <c r="AB1331" i="19"/>
  <c r="AB1335" i="19"/>
  <c r="AB1324" i="19"/>
  <c r="AB1338" i="19"/>
  <c r="AB1342" i="19"/>
  <c r="AB1346" i="19"/>
  <c r="AB1350" i="19"/>
  <c r="AB1328" i="19"/>
  <c r="AB1339" i="19"/>
  <c r="AB1343" i="19"/>
  <c r="AB1347" i="19"/>
  <c r="AB1332" i="19"/>
  <c r="AB1340" i="19"/>
  <c r="AB1344" i="19"/>
  <c r="AB1348" i="19"/>
  <c r="AB1351" i="19"/>
  <c r="AB1355" i="19"/>
  <c r="AB1359" i="19"/>
  <c r="AB1363" i="19"/>
  <c r="AB1341" i="19"/>
  <c r="AB1352" i="19"/>
  <c r="AB1356" i="19"/>
  <c r="AB1360" i="19"/>
  <c r="AB1345" i="19"/>
  <c r="AB1353" i="19"/>
  <c r="AB1357" i="19"/>
  <c r="AB1361" i="19"/>
  <c r="AB1358" i="19"/>
  <c r="AB1366" i="19"/>
  <c r="AB1362" i="19"/>
  <c r="AB1367" i="19"/>
  <c r="AB1365" i="19"/>
  <c r="AB1349" i="19"/>
  <c r="AB1336" i="19"/>
  <c r="AB1354" i="19"/>
  <c r="AB1364" i="19"/>
  <c r="BR1369" i="19"/>
  <c r="L1292" i="19"/>
  <c r="L1293" i="19"/>
  <c r="L1290" i="19"/>
  <c r="L1291" i="19"/>
  <c r="L1294" i="19"/>
  <c r="L1297" i="19"/>
  <c r="L1295" i="19"/>
  <c r="L1296" i="19"/>
  <c r="L1301" i="19"/>
  <c r="L1298" i="19"/>
  <c r="L1299" i="19"/>
  <c r="L1305" i="19"/>
  <c r="L1302" i="19"/>
  <c r="L1306" i="19"/>
  <c r="L1300" i="19"/>
  <c r="L1303" i="19"/>
  <c r="L1307" i="19"/>
  <c r="L1304" i="19"/>
  <c r="L1310" i="19"/>
  <c r="L1314" i="19"/>
  <c r="L1311" i="19"/>
  <c r="L1308" i="19"/>
  <c r="L1312" i="19"/>
  <c r="L1315" i="19"/>
  <c r="L1317" i="19"/>
  <c r="L1321" i="19"/>
  <c r="L1309" i="19"/>
  <c r="L1318" i="19"/>
  <c r="L1313" i="19"/>
  <c r="L1319" i="19"/>
  <c r="L1322" i="19"/>
  <c r="L1325" i="19"/>
  <c r="L1329" i="19"/>
  <c r="L1333" i="19"/>
  <c r="L1337" i="19"/>
  <c r="L1316" i="19"/>
  <c r="L1326" i="19"/>
  <c r="L1330" i="19"/>
  <c r="L1334" i="19"/>
  <c r="L1320" i="19"/>
  <c r="L1323" i="19"/>
  <c r="L1327" i="19"/>
  <c r="L1331" i="19"/>
  <c r="L1335" i="19"/>
  <c r="L1324" i="19"/>
  <c r="L1338" i="19"/>
  <c r="L1342" i="19"/>
  <c r="L1346" i="19"/>
  <c r="L1350" i="19"/>
  <c r="L1328" i="19"/>
  <c r="L1339" i="19"/>
  <c r="L1343" i="19"/>
  <c r="L1347" i="19"/>
  <c r="L1332" i="19"/>
  <c r="L1340" i="19"/>
  <c r="L1344" i="19"/>
  <c r="L1348" i="19"/>
  <c r="L1351" i="19"/>
  <c r="L1355" i="19"/>
  <c r="L1359" i="19"/>
  <c r="L1363" i="19"/>
  <c r="L1341" i="19"/>
  <c r="L1352" i="19"/>
  <c r="L1356" i="19"/>
  <c r="L1360" i="19"/>
  <c r="L1336" i="19"/>
  <c r="L1345" i="19"/>
  <c r="L1353" i="19"/>
  <c r="L1357" i="19"/>
  <c r="L1361" i="19"/>
  <c r="L1358" i="19"/>
  <c r="L1366" i="19"/>
  <c r="L1349" i="19"/>
  <c r="L1362" i="19"/>
  <c r="L1367" i="19"/>
  <c r="L1354" i="19"/>
  <c r="L1364" i="19"/>
  <c r="L1365" i="19"/>
  <c r="AM1293" i="19"/>
  <c r="AM1290" i="19"/>
  <c r="AM1291" i="19"/>
  <c r="AM1294" i="19"/>
  <c r="AM1295" i="19"/>
  <c r="AM1292" i="19"/>
  <c r="AM1296" i="19"/>
  <c r="AM1298" i="19"/>
  <c r="AM1297" i="19"/>
  <c r="AM1299" i="19"/>
  <c r="AM1302" i="19"/>
  <c r="AM1306" i="19"/>
  <c r="AM1303" i="19"/>
  <c r="AM1307" i="19"/>
  <c r="AM1304" i="19"/>
  <c r="AM1311" i="19"/>
  <c r="AM1301" i="19"/>
  <c r="AM1308" i="19"/>
  <c r="AM1312" i="19"/>
  <c r="AM1300" i="19"/>
  <c r="AM1305" i="19"/>
  <c r="AM1309" i="19"/>
  <c r="AM1313" i="19"/>
  <c r="AM1314" i="19"/>
  <c r="AM1318" i="19"/>
  <c r="AM1322" i="19"/>
  <c r="AM1315" i="19"/>
  <c r="AM1319" i="19"/>
  <c r="AM1316" i="19"/>
  <c r="AM1320" i="19"/>
  <c r="AM1321" i="19"/>
  <c r="AM1326" i="19"/>
  <c r="AM1330" i="19"/>
  <c r="AM1334" i="19"/>
  <c r="AM1310" i="19"/>
  <c r="AM1323" i="19"/>
  <c r="AM1327" i="19"/>
  <c r="AM1331" i="19"/>
  <c r="AM1335" i="19"/>
  <c r="AM1324" i="19"/>
  <c r="AM1328" i="19"/>
  <c r="AM1332" i="19"/>
  <c r="AM1336" i="19"/>
  <c r="AM1333" i="19"/>
  <c r="AM1339" i="19"/>
  <c r="AM1343" i="19"/>
  <c r="AM1347" i="19"/>
  <c r="AM1340" i="19"/>
  <c r="AM1344" i="19"/>
  <c r="AM1348" i="19"/>
  <c r="AM1317" i="19"/>
  <c r="AM1325" i="19"/>
  <c r="AM1337" i="19"/>
  <c r="AM1341" i="19"/>
  <c r="AM1345" i="19"/>
  <c r="AM1349" i="19"/>
  <c r="AM1346" i="19"/>
  <c r="AM1352" i="19"/>
  <c r="AM1356" i="19"/>
  <c r="AM1360" i="19"/>
  <c r="AM1364" i="19"/>
  <c r="AM1350" i="19"/>
  <c r="AM1353" i="19"/>
  <c r="AM1357" i="19"/>
  <c r="AM1361" i="19"/>
  <c r="AM1329" i="19"/>
  <c r="AM1338" i="19"/>
  <c r="AM1354" i="19"/>
  <c r="AM1358" i="19"/>
  <c r="AM1362" i="19"/>
  <c r="AM1351" i="19"/>
  <c r="AM1367" i="19"/>
  <c r="AM1363" i="19"/>
  <c r="AM1342" i="19"/>
  <c r="AM1355" i="19"/>
  <c r="AM1359" i="19"/>
  <c r="AM1365" i="19"/>
  <c r="AM1366" i="19"/>
  <c r="R1290" i="19"/>
  <c r="R1294" i="19"/>
  <c r="R1291" i="19"/>
  <c r="R1292" i="19"/>
  <c r="R1293" i="19"/>
  <c r="R1295" i="19"/>
  <c r="R1296" i="19"/>
  <c r="R1299" i="19"/>
  <c r="R1297" i="19"/>
  <c r="R1300" i="19"/>
  <c r="R1303" i="19"/>
  <c r="R1307" i="19"/>
  <c r="R1298" i="19"/>
  <c r="R1301" i="19"/>
  <c r="R1304" i="19"/>
  <c r="R1305" i="19"/>
  <c r="R1306" i="19"/>
  <c r="R1312" i="19"/>
  <c r="R1309" i="19"/>
  <c r="R1313" i="19"/>
  <c r="R1308" i="19"/>
  <c r="R1310" i="19"/>
  <c r="R1314" i="19"/>
  <c r="R1302" i="19"/>
  <c r="R1319" i="19"/>
  <c r="R1311" i="19"/>
  <c r="R1315" i="19"/>
  <c r="R1316" i="19"/>
  <c r="R1320" i="19"/>
  <c r="R1317" i="19"/>
  <c r="R1321" i="19"/>
  <c r="R1323" i="19"/>
  <c r="R1327" i="19"/>
  <c r="R1331" i="19"/>
  <c r="R1335" i="19"/>
  <c r="R1318" i="19"/>
  <c r="R1322" i="19"/>
  <c r="R1324" i="19"/>
  <c r="R1328" i="19"/>
  <c r="R1332" i="19"/>
  <c r="R1336" i="19"/>
  <c r="R1325" i="19"/>
  <c r="R1329" i="19"/>
  <c r="R1333" i="19"/>
  <c r="R1337" i="19"/>
  <c r="R1326" i="19"/>
  <c r="R1340" i="19"/>
  <c r="R1344" i="19"/>
  <c r="R1348" i="19"/>
  <c r="R1330" i="19"/>
  <c r="R1341" i="19"/>
  <c r="R1345" i="19"/>
  <c r="R1349" i="19"/>
  <c r="R1334" i="19"/>
  <c r="R1338" i="19"/>
  <c r="R1342" i="19"/>
  <c r="R1346" i="19"/>
  <c r="R1350" i="19"/>
  <c r="R1339" i="19"/>
  <c r="R1353" i="19"/>
  <c r="R1357" i="19"/>
  <c r="R1361" i="19"/>
  <c r="R1343" i="19"/>
  <c r="R1354" i="19"/>
  <c r="R1358" i="19"/>
  <c r="R1362" i="19"/>
  <c r="R1347" i="19"/>
  <c r="R1351" i="19"/>
  <c r="R1355" i="19"/>
  <c r="R1359" i="19"/>
  <c r="R1363" i="19"/>
  <c r="R1360" i="19"/>
  <c r="R1367" i="19"/>
  <c r="R1365" i="19"/>
  <c r="R1352" i="19"/>
  <c r="R1364" i="19"/>
  <c r="R1366" i="19"/>
  <c r="R1356" i="19"/>
  <c r="Q1291" i="19"/>
  <c r="Q1292" i="19"/>
  <c r="Q1293" i="19"/>
  <c r="Q1296" i="19"/>
  <c r="Q1290" i="19"/>
  <c r="Q1297" i="19"/>
  <c r="Q1300" i="19"/>
  <c r="Q1294" i="19"/>
  <c r="Q1295" i="19"/>
  <c r="Q1298" i="19"/>
  <c r="Q1299" i="19"/>
  <c r="Q1301" i="19"/>
  <c r="Q1304" i="19"/>
  <c r="Q1308" i="19"/>
  <c r="Q1305" i="19"/>
  <c r="Q1302" i="19"/>
  <c r="Q1306" i="19"/>
  <c r="Q1309" i="19"/>
  <c r="Q1313" i="19"/>
  <c r="Q1310" i="19"/>
  <c r="Q1314" i="19"/>
  <c r="Q1303" i="19"/>
  <c r="Q1311" i="19"/>
  <c r="Q1307" i="19"/>
  <c r="Q1312" i="19"/>
  <c r="Q1315" i="19"/>
  <c r="Q1316" i="19"/>
  <c r="Q1320" i="19"/>
  <c r="Q1317" i="19"/>
  <c r="Q1321" i="19"/>
  <c r="Q1318" i="19"/>
  <c r="Q1319" i="19"/>
  <c r="Q1322" i="19"/>
  <c r="Q1324" i="19"/>
  <c r="Q1328" i="19"/>
  <c r="Q1332" i="19"/>
  <c r="Q1336" i="19"/>
  <c r="Q1325" i="19"/>
  <c r="Q1329" i="19"/>
  <c r="Q1333" i="19"/>
  <c r="Q1326" i="19"/>
  <c r="Q1330" i="19"/>
  <c r="Q1334" i="19"/>
  <c r="Q1331" i="19"/>
  <c r="Q1337" i="19"/>
  <c r="Q1341" i="19"/>
  <c r="Q1345" i="19"/>
  <c r="Q1349" i="19"/>
  <c r="Q1335" i="19"/>
  <c r="Q1338" i="19"/>
  <c r="Q1342" i="19"/>
  <c r="Q1346" i="19"/>
  <c r="Q1323" i="19"/>
  <c r="Q1339" i="19"/>
  <c r="Q1343" i="19"/>
  <c r="Q1347" i="19"/>
  <c r="Q1344" i="19"/>
  <c r="Q1354" i="19"/>
  <c r="Q1358" i="19"/>
  <c r="Q1362" i="19"/>
  <c r="Q1348" i="19"/>
  <c r="Q1351" i="19"/>
  <c r="Q1355" i="19"/>
  <c r="Q1359" i="19"/>
  <c r="Q1363" i="19"/>
  <c r="Q1350" i="19"/>
  <c r="Q1352" i="19"/>
  <c r="Q1356" i="19"/>
  <c r="Q1360" i="19"/>
  <c r="Q1364" i="19"/>
  <c r="Q1327" i="19"/>
  <c r="Q1365" i="19"/>
  <c r="Q1353" i="19"/>
  <c r="Q1366" i="19"/>
  <c r="Q1340" i="19"/>
  <c r="Q1357" i="19"/>
  <c r="Q1367" i="19"/>
  <c r="Q1361" i="19"/>
  <c r="G1293" i="19"/>
  <c r="G1290" i="19"/>
  <c r="G1294" i="19"/>
  <c r="G1291" i="19"/>
  <c r="G1295" i="19"/>
  <c r="G1292" i="19"/>
  <c r="G1296" i="19"/>
  <c r="G1298" i="19"/>
  <c r="G1297" i="19"/>
  <c r="G1299" i="19"/>
  <c r="G1300" i="19"/>
  <c r="G1302" i="19"/>
  <c r="G1306" i="19"/>
  <c r="G1301" i="19"/>
  <c r="G1303" i="19"/>
  <c r="G1307" i="19"/>
  <c r="G1304" i="19"/>
  <c r="G1311" i="19"/>
  <c r="G1315" i="19"/>
  <c r="G1312" i="19"/>
  <c r="G1305" i="19"/>
  <c r="G1308" i="19"/>
  <c r="G1309" i="19"/>
  <c r="G1313" i="19"/>
  <c r="G1314" i="19"/>
  <c r="G1318" i="19"/>
  <c r="G1322" i="19"/>
  <c r="G1319" i="19"/>
  <c r="G1316" i="19"/>
  <c r="G1320" i="19"/>
  <c r="G1321" i="19"/>
  <c r="G1326" i="19"/>
  <c r="G1330" i="19"/>
  <c r="G1334" i="19"/>
  <c r="G1323" i="19"/>
  <c r="G1327" i="19"/>
  <c r="G1331" i="19"/>
  <c r="G1335" i="19"/>
  <c r="G1324" i="19"/>
  <c r="G1328" i="19"/>
  <c r="G1332" i="19"/>
  <c r="G1336" i="19"/>
  <c r="G1310" i="19"/>
  <c r="G1317" i="19"/>
  <c r="G1333" i="19"/>
  <c r="G1339" i="19"/>
  <c r="G1343" i="19"/>
  <c r="G1347" i="19"/>
  <c r="G1337" i="19"/>
  <c r="G1340" i="19"/>
  <c r="G1344" i="19"/>
  <c r="G1348" i="19"/>
  <c r="G1325" i="19"/>
  <c r="G1341" i="19"/>
  <c r="G1345" i="19"/>
  <c r="G1349" i="19"/>
  <c r="G1329" i="19"/>
  <c r="G1346" i="19"/>
  <c r="G1352" i="19"/>
  <c r="G1356" i="19"/>
  <c r="G1360" i="19"/>
  <c r="G1364" i="19"/>
  <c r="G1350" i="19"/>
  <c r="G1353" i="19"/>
  <c r="G1357" i="19"/>
  <c r="G1361" i="19"/>
  <c r="G1338" i="19"/>
  <c r="G1354" i="19"/>
  <c r="G1358" i="19"/>
  <c r="G1362" i="19"/>
  <c r="G1351" i="19"/>
  <c r="G1367" i="19"/>
  <c r="G1366" i="19"/>
  <c r="G1355" i="19"/>
  <c r="G1359" i="19"/>
  <c r="G1365" i="19"/>
  <c r="G1342" i="19"/>
  <c r="G1363" i="19"/>
  <c r="Y1291" i="19"/>
  <c r="Y1292" i="19"/>
  <c r="Y1293" i="19"/>
  <c r="Y1290" i="19"/>
  <c r="Y1296" i="19"/>
  <c r="Y1295" i="19"/>
  <c r="Y1300" i="19"/>
  <c r="Y1294" i="19"/>
  <c r="Y1297" i="19"/>
  <c r="Y1298" i="19"/>
  <c r="Y1304" i="19"/>
  <c r="Y1308" i="19"/>
  <c r="Y1305" i="19"/>
  <c r="Y1299" i="19"/>
  <c r="Y1301" i="19"/>
  <c r="Y1302" i="19"/>
  <c r="Y1306" i="19"/>
  <c r="Y1303" i="19"/>
  <c r="Y1309" i="19"/>
  <c r="Y1313" i="19"/>
  <c r="Y1307" i="19"/>
  <c r="Y1310" i="19"/>
  <c r="Y1314" i="19"/>
  <c r="Y1311" i="19"/>
  <c r="Y1316" i="19"/>
  <c r="Y1320" i="19"/>
  <c r="Y1317" i="19"/>
  <c r="Y1321" i="19"/>
  <c r="Y1312" i="19"/>
  <c r="Y1315" i="19"/>
  <c r="Y1318" i="19"/>
  <c r="Y1324" i="19"/>
  <c r="Y1328" i="19"/>
  <c r="Y1332" i="19"/>
  <c r="Y1336" i="19"/>
  <c r="Y1325" i="19"/>
  <c r="Y1329" i="19"/>
  <c r="Y1333" i="19"/>
  <c r="Y1319" i="19"/>
  <c r="Y1322" i="19"/>
  <c r="Y1326" i="19"/>
  <c r="Y1330" i="19"/>
  <c r="Y1334" i="19"/>
  <c r="Y1323" i="19"/>
  <c r="Y1337" i="19"/>
  <c r="Y1341" i="19"/>
  <c r="Y1345" i="19"/>
  <c r="Y1349" i="19"/>
  <c r="Y1327" i="19"/>
  <c r="Y1338" i="19"/>
  <c r="Y1342" i="19"/>
  <c r="Y1346" i="19"/>
  <c r="Y1331" i="19"/>
  <c r="Y1339" i="19"/>
  <c r="Y1343" i="19"/>
  <c r="Y1347" i="19"/>
  <c r="Y1354" i="19"/>
  <c r="Y1358" i="19"/>
  <c r="Y1362" i="19"/>
  <c r="Y1340" i="19"/>
  <c r="Y1351" i="19"/>
  <c r="Y1355" i="19"/>
  <c r="Y1359" i="19"/>
  <c r="Y1363" i="19"/>
  <c r="Y1335" i="19"/>
  <c r="Y1344" i="19"/>
  <c r="Y1350" i="19"/>
  <c r="Y1352" i="19"/>
  <c r="Y1356" i="19"/>
  <c r="Y1360" i="19"/>
  <c r="Y1364" i="19"/>
  <c r="Y1357" i="19"/>
  <c r="Y1365" i="19"/>
  <c r="Y1348" i="19"/>
  <c r="Y1361" i="19"/>
  <c r="Y1366" i="19"/>
  <c r="Y1367" i="19"/>
  <c r="Y1353" i="19"/>
  <c r="O1293" i="19"/>
  <c r="O1290" i="19"/>
  <c r="O1294" i="19"/>
  <c r="O1291" i="19"/>
  <c r="O1292" i="19"/>
  <c r="O1295" i="19"/>
  <c r="O1296" i="19"/>
  <c r="O1298" i="19"/>
  <c r="O1299" i="19"/>
  <c r="O1300" i="19"/>
  <c r="O1302" i="19"/>
  <c r="O1306" i="19"/>
  <c r="O1303" i="19"/>
  <c r="O1307" i="19"/>
  <c r="O1304" i="19"/>
  <c r="O1301" i="19"/>
  <c r="O1305" i="19"/>
  <c r="O1308" i="19"/>
  <c r="O1311" i="19"/>
  <c r="O1315" i="19"/>
  <c r="O1297" i="19"/>
  <c r="O1312" i="19"/>
  <c r="O1309" i="19"/>
  <c r="O1313" i="19"/>
  <c r="O1318" i="19"/>
  <c r="O1322" i="19"/>
  <c r="O1310" i="19"/>
  <c r="O1319" i="19"/>
  <c r="O1314" i="19"/>
  <c r="O1316" i="19"/>
  <c r="O1320" i="19"/>
  <c r="O1326" i="19"/>
  <c r="O1330" i="19"/>
  <c r="O1334" i="19"/>
  <c r="O1317" i="19"/>
  <c r="O1323" i="19"/>
  <c r="O1327" i="19"/>
  <c r="O1331" i="19"/>
  <c r="O1335" i="19"/>
  <c r="O1321" i="19"/>
  <c r="O1324" i="19"/>
  <c r="O1328" i="19"/>
  <c r="O1332" i="19"/>
  <c r="O1336" i="19"/>
  <c r="O1325" i="19"/>
  <c r="O1339" i="19"/>
  <c r="O1343" i="19"/>
  <c r="O1347" i="19"/>
  <c r="O1329" i="19"/>
  <c r="O1340" i="19"/>
  <c r="O1344" i="19"/>
  <c r="O1348" i="19"/>
  <c r="O1333" i="19"/>
  <c r="O1341" i="19"/>
  <c r="O1345" i="19"/>
  <c r="O1349" i="19"/>
  <c r="O1338" i="19"/>
  <c r="O1352" i="19"/>
  <c r="O1356" i="19"/>
  <c r="O1360" i="19"/>
  <c r="O1364" i="19"/>
  <c r="O1342" i="19"/>
  <c r="O1350" i="19"/>
  <c r="O1353" i="19"/>
  <c r="O1357" i="19"/>
  <c r="O1361" i="19"/>
  <c r="O1346" i="19"/>
  <c r="O1354" i="19"/>
  <c r="O1358" i="19"/>
  <c r="O1362" i="19"/>
  <c r="O1337" i="19"/>
  <c r="O1359" i="19"/>
  <c r="O1367" i="19"/>
  <c r="O1355" i="19"/>
  <c r="O1363" i="19"/>
  <c r="O1351" i="19"/>
  <c r="O1365" i="19"/>
  <c r="O1366" i="19"/>
  <c r="S1293" i="19"/>
  <c r="S1290" i="19"/>
  <c r="S1294" i="19"/>
  <c r="S1291" i="19"/>
  <c r="S1292" i="19"/>
  <c r="S1295" i="19"/>
  <c r="S1296" i="19"/>
  <c r="S1298" i="19"/>
  <c r="S1299" i="19"/>
  <c r="S1297" i="19"/>
  <c r="S1300" i="19"/>
  <c r="S1302" i="19"/>
  <c r="S1306" i="19"/>
  <c r="S1303" i="19"/>
  <c r="S1307" i="19"/>
  <c r="S1301" i="19"/>
  <c r="S1304" i="19"/>
  <c r="S1311" i="19"/>
  <c r="S1315" i="19"/>
  <c r="S1305" i="19"/>
  <c r="S1312" i="19"/>
  <c r="S1309" i="19"/>
  <c r="S1313" i="19"/>
  <c r="S1308" i="19"/>
  <c r="S1318" i="19"/>
  <c r="S1322" i="19"/>
  <c r="S1319" i="19"/>
  <c r="S1310" i="19"/>
  <c r="S1316" i="19"/>
  <c r="S1320" i="19"/>
  <c r="S1326" i="19"/>
  <c r="S1330" i="19"/>
  <c r="S1334" i="19"/>
  <c r="S1323" i="19"/>
  <c r="S1327" i="19"/>
  <c r="S1331" i="19"/>
  <c r="S1335" i="19"/>
  <c r="S1317" i="19"/>
  <c r="S1324" i="19"/>
  <c r="S1328" i="19"/>
  <c r="S1332" i="19"/>
  <c r="S1336" i="19"/>
  <c r="S1321" i="19"/>
  <c r="S1339" i="19"/>
  <c r="S1343" i="19"/>
  <c r="S1347" i="19"/>
  <c r="S1314" i="19"/>
  <c r="S1325" i="19"/>
  <c r="S1337" i="19"/>
  <c r="S1340" i="19"/>
  <c r="S1344" i="19"/>
  <c r="S1348" i="19"/>
  <c r="S1329" i="19"/>
  <c r="S1341" i="19"/>
  <c r="S1345" i="19"/>
  <c r="S1349" i="19"/>
  <c r="S1333" i="19"/>
  <c r="S1352" i="19"/>
  <c r="S1356" i="19"/>
  <c r="S1360" i="19"/>
  <c r="S1364" i="19"/>
  <c r="S1338" i="19"/>
  <c r="S1353" i="19"/>
  <c r="S1357" i="19"/>
  <c r="S1361" i="19"/>
  <c r="S1342" i="19"/>
  <c r="S1354" i="19"/>
  <c r="S1358" i="19"/>
  <c r="S1362" i="19"/>
  <c r="S1350" i="19"/>
  <c r="S1355" i="19"/>
  <c r="S1367" i="19"/>
  <c r="S1351" i="19"/>
  <c r="S1366" i="19"/>
  <c r="S1359" i="19"/>
  <c r="S1363" i="19"/>
  <c r="S1365" i="19"/>
  <c r="S1346" i="19"/>
  <c r="X1292" i="19"/>
  <c r="X1293" i="19"/>
  <c r="X1290" i="19"/>
  <c r="X1297" i="19"/>
  <c r="X1294" i="19"/>
  <c r="X1295" i="19"/>
  <c r="X1301" i="19"/>
  <c r="X1291" i="19"/>
  <c r="X1298" i="19"/>
  <c r="X1299" i="19"/>
  <c r="X1305" i="19"/>
  <c r="X1302" i="19"/>
  <c r="X1306" i="19"/>
  <c r="X1296" i="19"/>
  <c r="X1303" i="19"/>
  <c r="X1307" i="19"/>
  <c r="X1300" i="19"/>
  <c r="X1310" i="19"/>
  <c r="X1314" i="19"/>
  <c r="X1311" i="19"/>
  <c r="X1312" i="19"/>
  <c r="X1309" i="19"/>
  <c r="X1317" i="19"/>
  <c r="X1321" i="19"/>
  <c r="X1308" i="19"/>
  <c r="X1313" i="19"/>
  <c r="X1315" i="19"/>
  <c r="X1318" i="19"/>
  <c r="X1304" i="19"/>
  <c r="X1319" i="19"/>
  <c r="X1316" i="19"/>
  <c r="X1325" i="19"/>
  <c r="X1329" i="19"/>
  <c r="X1333" i="19"/>
  <c r="X1337" i="19"/>
  <c r="X1320" i="19"/>
  <c r="X1322" i="19"/>
  <c r="X1326" i="19"/>
  <c r="X1330" i="19"/>
  <c r="X1334" i="19"/>
  <c r="X1323" i="19"/>
  <c r="X1327" i="19"/>
  <c r="X1331" i="19"/>
  <c r="X1335" i="19"/>
  <c r="X1328" i="19"/>
  <c r="X1338" i="19"/>
  <c r="X1342" i="19"/>
  <c r="X1346" i="19"/>
  <c r="X1350" i="19"/>
  <c r="X1332" i="19"/>
  <c r="X1339" i="19"/>
  <c r="X1343" i="19"/>
  <c r="X1347" i="19"/>
  <c r="X1336" i="19"/>
  <c r="X1340" i="19"/>
  <c r="X1344" i="19"/>
  <c r="X1348" i="19"/>
  <c r="X1341" i="19"/>
  <c r="X1351" i="19"/>
  <c r="X1355" i="19"/>
  <c r="X1359" i="19"/>
  <c r="X1363" i="19"/>
  <c r="X1324" i="19"/>
  <c r="X1345" i="19"/>
  <c r="X1352" i="19"/>
  <c r="X1356" i="19"/>
  <c r="X1360" i="19"/>
  <c r="X1349" i="19"/>
  <c r="X1353" i="19"/>
  <c r="X1357" i="19"/>
  <c r="X1361" i="19"/>
  <c r="X1362" i="19"/>
  <c r="X1366" i="19"/>
  <c r="X1364" i="19"/>
  <c r="X1367" i="19"/>
  <c r="X1354" i="19"/>
  <c r="X1358" i="19"/>
  <c r="X1365" i="19"/>
  <c r="K1293" i="19"/>
  <c r="K1290" i="19"/>
  <c r="K1294" i="19"/>
  <c r="K1291" i="19"/>
  <c r="K1295" i="19"/>
  <c r="K1296" i="19"/>
  <c r="K1297" i="19"/>
  <c r="K1298" i="19"/>
  <c r="K1292" i="19"/>
  <c r="K1299" i="19"/>
  <c r="K1300" i="19"/>
  <c r="K1301" i="19"/>
  <c r="K1302" i="19"/>
  <c r="K1306" i="19"/>
  <c r="K1303" i="19"/>
  <c r="K1307" i="19"/>
  <c r="K1304" i="19"/>
  <c r="K1311" i="19"/>
  <c r="K1315" i="19"/>
  <c r="K1308" i="19"/>
  <c r="K1312" i="19"/>
  <c r="K1309" i="19"/>
  <c r="K1313" i="19"/>
  <c r="K1310" i="19"/>
  <c r="K1318" i="19"/>
  <c r="K1322" i="19"/>
  <c r="K1314" i="19"/>
  <c r="K1319" i="19"/>
  <c r="K1305" i="19"/>
  <c r="K1316" i="19"/>
  <c r="K1320" i="19"/>
  <c r="K1317" i="19"/>
  <c r="K1326" i="19"/>
  <c r="K1330" i="19"/>
  <c r="K1334" i="19"/>
  <c r="K1321" i="19"/>
  <c r="K1323" i="19"/>
  <c r="K1327" i="19"/>
  <c r="K1331" i="19"/>
  <c r="K1335" i="19"/>
  <c r="K1324" i="19"/>
  <c r="K1328" i="19"/>
  <c r="K1332" i="19"/>
  <c r="K1336" i="19"/>
  <c r="K1329" i="19"/>
  <c r="K1339" i="19"/>
  <c r="K1343" i="19"/>
  <c r="K1347" i="19"/>
  <c r="K1333" i="19"/>
  <c r="K1340" i="19"/>
  <c r="K1344" i="19"/>
  <c r="K1348" i="19"/>
  <c r="K1337" i="19"/>
  <c r="K1341" i="19"/>
  <c r="K1345" i="19"/>
  <c r="K1349" i="19"/>
  <c r="K1342" i="19"/>
  <c r="K1352" i="19"/>
  <c r="K1356" i="19"/>
  <c r="K1360" i="19"/>
  <c r="K1364" i="19"/>
  <c r="K1325" i="19"/>
  <c r="K1346" i="19"/>
  <c r="K1353" i="19"/>
  <c r="K1357" i="19"/>
  <c r="K1361" i="19"/>
  <c r="K1354" i="19"/>
  <c r="K1358" i="19"/>
  <c r="K1362" i="19"/>
  <c r="K1338" i="19"/>
  <c r="K1363" i="19"/>
  <c r="K1367" i="19"/>
  <c r="K1351" i="19"/>
  <c r="K1359" i="19"/>
  <c r="K1366" i="19"/>
  <c r="K1355" i="19"/>
  <c r="K1365" i="19"/>
  <c r="K1350" i="19"/>
  <c r="F1290" i="19"/>
  <c r="F1294" i="19"/>
  <c r="F1291" i="19"/>
  <c r="F1292" i="19"/>
  <c r="F1295" i="19"/>
  <c r="F1293" i="19"/>
  <c r="F1296" i="19"/>
  <c r="F1297" i="19"/>
  <c r="F1299" i="19"/>
  <c r="F1300" i="19"/>
  <c r="F1301" i="19"/>
  <c r="F1303" i="19"/>
  <c r="F1307" i="19"/>
  <c r="F1304" i="19"/>
  <c r="F1298" i="19"/>
  <c r="F1305" i="19"/>
  <c r="F1302" i="19"/>
  <c r="F1312" i="19"/>
  <c r="F1306" i="19"/>
  <c r="F1308" i="19"/>
  <c r="F1309" i="19"/>
  <c r="F1313" i="19"/>
  <c r="F1310" i="19"/>
  <c r="F1314" i="19"/>
  <c r="F1315" i="19"/>
  <c r="F1319" i="19"/>
  <c r="F1316" i="19"/>
  <c r="F1320" i="19"/>
  <c r="F1311" i="19"/>
  <c r="F1317" i="19"/>
  <c r="F1321" i="19"/>
  <c r="F1323" i="19"/>
  <c r="F1327" i="19"/>
  <c r="F1331" i="19"/>
  <c r="F1335" i="19"/>
  <c r="F1322" i="19"/>
  <c r="F1324" i="19"/>
  <c r="F1328" i="19"/>
  <c r="F1332" i="19"/>
  <c r="F1336" i="19"/>
  <c r="F1318" i="19"/>
  <c r="F1325" i="19"/>
  <c r="F1329" i="19"/>
  <c r="F1333" i="19"/>
  <c r="F1337" i="19"/>
  <c r="F1340" i="19"/>
  <c r="F1344" i="19"/>
  <c r="F1348" i="19"/>
  <c r="F1326" i="19"/>
  <c r="F1341" i="19"/>
  <c r="F1345" i="19"/>
  <c r="F1349" i="19"/>
  <c r="F1330" i="19"/>
  <c r="F1338" i="19"/>
  <c r="F1342" i="19"/>
  <c r="F1346" i="19"/>
  <c r="F1350" i="19"/>
  <c r="F1334" i="19"/>
  <c r="F1353" i="19"/>
  <c r="F1357" i="19"/>
  <c r="F1361" i="19"/>
  <c r="F1339" i="19"/>
  <c r="F1354" i="19"/>
  <c r="F1358" i="19"/>
  <c r="F1362" i="19"/>
  <c r="F1343" i="19"/>
  <c r="F1351" i="19"/>
  <c r="F1355" i="19"/>
  <c r="F1359" i="19"/>
  <c r="F1363" i="19"/>
  <c r="F1356" i="19"/>
  <c r="F1364" i="19"/>
  <c r="F1360" i="19"/>
  <c r="F1365" i="19"/>
  <c r="F1347" i="19"/>
  <c r="F1367" i="19"/>
  <c r="F1366" i="19"/>
  <c r="F1352" i="19"/>
  <c r="AP1290" i="19"/>
  <c r="AP1291" i="19"/>
  <c r="AP1292" i="19"/>
  <c r="AP1295" i="19"/>
  <c r="AP1296" i="19"/>
  <c r="AP1293" i="19"/>
  <c r="AP1299" i="19"/>
  <c r="AP1294" i="19"/>
  <c r="AP1297" i="19"/>
  <c r="AP1303" i="19"/>
  <c r="AP1307" i="19"/>
  <c r="AP1300" i="19"/>
  <c r="AP1304" i="19"/>
  <c r="AP1301" i="19"/>
  <c r="AP1305" i="19"/>
  <c r="AP1308" i="19"/>
  <c r="AP1312" i="19"/>
  <c r="AP1302" i="19"/>
  <c r="AP1309" i="19"/>
  <c r="AP1313" i="19"/>
  <c r="AP1306" i="19"/>
  <c r="AP1310" i="19"/>
  <c r="AP1314" i="19"/>
  <c r="AP1315" i="19"/>
  <c r="AP1319" i="19"/>
  <c r="AP1316" i="19"/>
  <c r="AP1320" i="19"/>
  <c r="AP1298" i="19"/>
  <c r="AP1317" i="19"/>
  <c r="AP1321" i="19"/>
  <c r="AP1323" i="19"/>
  <c r="AP1327" i="19"/>
  <c r="AP1331" i="19"/>
  <c r="AP1335" i="19"/>
  <c r="AP1324" i="19"/>
  <c r="AP1328" i="19"/>
  <c r="AP1332" i="19"/>
  <c r="AP1336" i="19"/>
  <c r="AP1311" i="19"/>
  <c r="AP1325" i="19"/>
  <c r="AP1329" i="19"/>
  <c r="AP1333" i="19"/>
  <c r="AP1334" i="19"/>
  <c r="AP1340" i="19"/>
  <c r="AP1344" i="19"/>
  <c r="AP1348" i="19"/>
  <c r="AP1322" i="19"/>
  <c r="AP1337" i="19"/>
  <c r="AP1341" i="19"/>
  <c r="AP1345" i="19"/>
  <c r="AP1349" i="19"/>
  <c r="AP1326" i="19"/>
  <c r="AP1338" i="19"/>
  <c r="AP1342" i="19"/>
  <c r="AP1346" i="19"/>
  <c r="AP1350" i="19"/>
  <c r="AP1347" i="19"/>
  <c r="AP1353" i="19"/>
  <c r="AP1357" i="19"/>
  <c r="AP1361" i="19"/>
  <c r="AP1354" i="19"/>
  <c r="AP1358" i="19"/>
  <c r="AP1362" i="19"/>
  <c r="AP1318" i="19"/>
  <c r="AP1339" i="19"/>
  <c r="AP1351" i="19"/>
  <c r="AP1355" i="19"/>
  <c r="AP1359" i="19"/>
  <c r="AP1363" i="19"/>
  <c r="AP1330" i="19"/>
  <c r="AP1352" i="19"/>
  <c r="AP1367" i="19"/>
  <c r="AP1356" i="19"/>
  <c r="AP1364" i="19"/>
  <c r="AP1365" i="19"/>
  <c r="AP1343" i="19"/>
  <c r="AP1360" i="19"/>
  <c r="AP1366" i="19"/>
  <c r="V1290" i="19"/>
  <c r="V1294" i="19"/>
  <c r="V1291" i="19"/>
  <c r="V1292" i="19"/>
  <c r="V1295" i="19"/>
  <c r="V1293" i="19"/>
  <c r="V1296" i="19"/>
  <c r="V1297" i="19"/>
  <c r="V1299" i="19"/>
  <c r="V1301" i="19"/>
  <c r="V1303" i="19"/>
  <c r="V1307" i="19"/>
  <c r="V1304" i="19"/>
  <c r="V1298" i="19"/>
  <c r="V1300" i="19"/>
  <c r="V1305" i="19"/>
  <c r="V1302" i="19"/>
  <c r="V1312" i="19"/>
  <c r="V1306" i="19"/>
  <c r="V1308" i="19"/>
  <c r="V1309" i="19"/>
  <c r="V1313" i="19"/>
  <c r="V1310" i="19"/>
  <c r="V1314" i="19"/>
  <c r="V1315" i="19"/>
  <c r="V1319" i="19"/>
  <c r="V1316" i="19"/>
  <c r="V1320" i="19"/>
  <c r="V1311" i="19"/>
  <c r="V1317" i="19"/>
  <c r="V1321" i="19"/>
  <c r="V1322" i="19"/>
  <c r="V1323" i="19"/>
  <c r="V1327" i="19"/>
  <c r="V1331" i="19"/>
  <c r="V1335" i="19"/>
  <c r="V1324" i="19"/>
  <c r="V1328" i="19"/>
  <c r="V1332" i="19"/>
  <c r="V1336" i="19"/>
  <c r="V1318" i="19"/>
  <c r="V1325" i="19"/>
  <c r="V1329" i="19"/>
  <c r="V1333" i="19"/>
  <c r="V1337" i="19"/>
  <c r="V1340" i="19"/>
  <c r="V1344" i="19"/>
  <c r="V1348" i="19"/>
  <c r="V1326" i="19"/>
  <c r="V1341" i="19"/>
  <c r="V1345" i="19"/>
  <c r="V1349" i="19"/>
  <c r="V1330" i="19"/>
  <c r="V1338" i="19"/>
  <c r="V1342" i="19"/>
  <c r="V1346" i="19"/>
  <c r="V1350" i="19"/>
  <c r="V1353" i="19"/>
  <c r="V1357" i="19"/>
  <c r="V1361" i="19"/>
  <c r="V1334" i="19"/>
  <c r="V1339" i="19"/>
  <c r="V1354" i="19"/>
  <c r="V1358" i="19"/>
  <c r="V1362" i="19"/>
  <c r="V1343" i="19"/>
  <c r="V1351" i="19"/>
  <c r="V1355" i="19"/>
  <c r="V1359" i="19"/>
  <c r="V1363" i="19"/>
  <c r="V1347" i="19"/>
  <c r="V1356" i="19"/>
  <c r="V1364" i="19"/>
  <c r="V1360" i="19"/>
  <c r="V1365" i="19"/>
  <c r="V1352" i="19"/>
  <c r="V1366" i="19"/>
  <c r="V1367" i="19"/>
  <c r="U1291" i="19"/>
  <c r="U1292" i="19"/>
  <c r="U1293" i="19"/>
  <c r="U1296" i="19"/>
  <c r="U1294" i="19"/>
  <c r="U1290" i="19"/>
  <c r="U1300" i="19"/>
  <c r="U1298" i="19"/>
  <c r="U1297" i="19"/>
  <c r="U1304" i="19"/>
  <c r="U1308" i="19"/>
  <c r="U1295" i="19"/>
  <c r="U1299" i="19"/>
  <c r="U1305" i="19"/>
  <c r="U1302" i="19"/>
  <c r="U1306" i="19"/>
  <c r="U1307" i="19"/>
  <c r="U1309" i="19"/>
  <c r="U1313" i="19"/>
  <c r="U1301" i="19"/>
  <c r="U1310" i="19"/>
  <c r="U1314" i="19"/>
  <c r="U1311" i="19"/>
  <c r="U1316" i="19"/>
  <c r="U1320" i="19"/>
  <c r="U1303" i="19"/>
  <c r="U1312" i="19"/>
  <c r="U1317" i="19"/>
  <c r="U1321" i="19"/>
  <c r="U1318" i="19"/>
  <c r="U1324" i="19"/>
  <c r="U1328" i="19"/>
  <c r="U1332" i="19"/>
  <c r="U1336" i="19"/>
  <c r="U1315" i="19"/>
  <c r="U1319" i="19"/>
  <c r="U1325" i="19"/>
  <c r="U1329" i="19"/>
  <c r="U1333" i="19"/>
  <c r="U1326" i="19"/>
  <c r="U1330" i="19"/>
  <c r="U1334" i="19"/>
  <c r="U1327" i="19"/>
  <c r="U1341" i="19"/>
  <c r="U1345" i="19"/>
  <c r="U1349" i="19"/>
  <c r="U1322" i="19"/>
  <c r="U1331" i="19"/>
  <c r="U1338" i="19"/>
  <c r="U1342" i="19"/>
  <c r="U1346" i="19"/>
  <c r="U1335" i="19"/>
  <c r="U1337" i="19"/>
  <c r="U1339" i="19"/>
  <c r="U1343" i="19"/>
  <c r="U1347" i="19"/>
  <c r="U1323" i="19"/>
  <c r="U1340" i="19"/>
  <c r="U1350" i="19"/>
  <c r="U1354" i="19"/>
  <c r="U1358" i="19"/>
  <c r="U1362" i="19"/>
  <c r="U1344" i="19"/>
  <c r="U1351" i="19"/>
  <c r="U1355" i="19"/>
  <c r="U1359" i="19"/>
  <c r="U1363" i="19"/>
  <c r="U1348" i="19"/>
  <c r="U1352" i="19"/>
  <c r="U1356" i="19"/>
  <c r="U1360" i="19"/>
  <c r="U1364" i="19"/>
  <c r="U1361" i="19"/>
  <c r="U1365" i="19"/>
  <c r="U1366" i="19"/>
  <c r="U1357" i="19"/>
  <c r="U1353" i="19"/>
  <c r="U1367" i="19"/>
  <c r="AD1290" i="19"/>
  <c r="AD1294" i="19"/>
  <c r="AD1291" i="19"/>
  <c r="AD1292" i="19"/>
  <c r="AD1295" i="19"/>
  <c r="AD1296" i="19"/>
  <c r="AD1299" i="19"/>
  <c r="AD1297" i="19"/>
  <c r="AD1298" i="19"/>
  <c r="AD1303" i="19"/>
  <c r="AD1307" i="19"/>
  <c r="AD1304" i="19"/>
  <c r="AD1300" i="19"/>
  <c r="AD1301" i="19"/>
  <c r="AD1305" i="19"/>
  <c r="AD1293" i="19"/>
  <c r="AD1308" i="19"/>
  <c r="AD1312" i="19"/>
  <c r="AD1309" i="19"/>
  <c r="AD1313" i="19"/>
  <c r="AD1302" i="19"/>
  <c r="AD1310" i="19"/>
  <c r="AD1314" i="19"/>
  <c r="AD1306" i="19"/>
  <c r="AD1311" i="19"/>
  <c r="AD1319" i="19"/>
  <c r="AD1316" i="19"/>
  <c r="AD1320" i="19"/>
  <c r="AD1315" i="19"/>
  <c r="AD1317" i="19"/>
  <c r="AD1321" i="19"/>
  <c r="AD1318" i="19"/>
  <c r="AD1323" i="19"/>
  <c r="AD1327" i="19"/>
  <c r="AD1331" i="19"/>
  <c r="AD1335" i="19"/>
  <c r="AD1324" i="19"/>
  <c r="AD1328" i="19"/>
  <c r="AD1332" i="19"/>
  <c r="AD1336" i="19"/>
  <c r="AD1322" i="19"/>
  <c r="AD1325" i="19"/>
  <c r="AD1329" i="19"/>
  <c r="AD1333" i="19"/>
  <c r="AD1337" i="19"/>
  <c r="AD1330" i="19"/>
  <c r="AD1340" i="19"/>
  <c r="AD1344" i="19"/>
  <c r="AD1348" i="19"/>
  <c r="AD1334" i="19"/>
  <c r="AD1341" i="19"/>
  <c r="AD1345" i="19"/>
  <c r="AD1349" i="19"/>
  <c r="AD1338" i="19"/>
  <c r="AD1342" i="19"/>
  <c r="AD1346" i="19"/>
  <c r="AD1350" i="19"/>
  <c r="AD1343" i="19"/>
  <c r="AD1353" i="19"/>
  <c r="AD1357" i="19"/>
  <c r="AD1361" i="19"/>
  <c r="AD1347" i="19"/>
  <c r="AD1354" i="19"/>
  <c r="AD1358" i="19"/>
  <c r="AD1362" i="19"/>
  <c r="AD1351" i="19"/>
  <c r="AD1355" i="19"/>
  <c r="AD1359" i="19"/>
  <c r="AD1363" i="19"/>
  <c r="AD1364" i="19"/>
  <c r="AD1326" i="19"/>
  <c r="AD1367" i="19"/>
  <c r="AD1352" i="19"/>
  <c r="AD1365" i="19"/>
  <c r="AD1360" i="19"/>
  <c r="AD1339" i="19"/>
  <c r="AD1356" i="19"/>
  <c r="AD1366" i="19"/>
  <c r="H1292" i="19"/>
  <c r="H1293" i="19"/>
  <c r="H1290" i="19"/>
  <c r="H1297" i="19"/>
  <c r="H1294" i="19"/>
  <c r="H1295" i="19"/>
  <c r="H1291" i="19"/>
  <c r="H1301" i="19"/>
  <c r="H1298" i="19"/>
  <c r="H1299" i="19"/>
  <c r="H1305" i="19"/>
  <c r="H1296" i="19"/>
  <c r="H1300" i="19"/>
  <c r="H1302" i="19"/>
  <c r="H1306" i="19"/>
  <c r="H1303" i="19"/>
  <c r="H1307" i="19"/>
  <c r="H1310" i="19"/>
  <c r="H1314" i="19"/>
  <c r="H1311" i="19"/>
  <c r="H1312" i="19"/>
  <c r="H1309" i="19"/>
  <c r="H1317" i="19"/>
  <c r="H1321" i="19"/>
  <c r="H1304" i="19"/>
  <c r="H1313" i="19"/>
  <c r="H1315" i="19"/>
  <c r="H1318" i="19"/>
  <c r="H1308" i="19"/>
  <c r="H1319" i="19"/>
  <c r="H1316" i="19"/>
  <c r="H1325" i="19"/>
  <c r="H1329" i="19"/>
  <c r="H1333" i="19"/>
  <c r="H1337" i="19"/>
  <c r="H1320" i="19"/>
  <c r="H1326" i="19"/>
  <c r="H1330" i="19"/>
  <c r="H1334" i="19"/>
  <c r="H1322" i="19"/>
  <c r="H1323" i="19"/>
  <c r="H1327" i="19"/>
  <c r="H1331" i="19"/>
  <c r="H1335" i="19"/>
  <c r="H1328" i="19"/>
  <c r="H1338" i="19"/>
  <c r="H1342" i="19"/>
  <c r="H1346" i="19"/>
  <c r="H1350" i="19"/>
  <c r="H1332" i="19"/>
  <c r="H1339" i="19"/>
  <c r="H1343" i="19"/>
  <c r="H1347" i="19"/>
  <c r="H1336" i="19"/>
  <c r="H1340" i="19"/>
  <c r="H1344" i="19"/>
  <c r="H1348" i="19"/>
  <c r="H1324" i="19"/>
  <c r="H1341" i="19"/>
  <c r="H1351" i="19"/>
  <c r="H1355" i="19"/>
  <c r="H1359" i="19"/>
  <c r="H1363" i="19"/>
  <c r="H1345" i="19"/>
  <c r="H1352" i="19"/>
  <c r="H1356" i="19"/>
  <c r="H1360" i="19"/>
  <c r="H1349" i="19"/>
  <c r="H1353" i="19"/>
  <c r="H1357" i="19"/>
  <c r="H1361" i="19"/>
  <c r="H1362" i="19"/>
  <c r="H1366" i="19"/>
  <c r="H1358" i="19"/>
  <c r="H1364" i="19"/>
  <c r="H1367" i="19"/>
  <c r="H1365" i="19"/>
  <c r="H1354" i="19"/>
  <c r="AE1293" i="19"/>
  <c r="AE1290" i="19"/>
  <c r="AE1294" i="19"/>
  <c r="AE1291" i="19"/>
  <c r="AE1292" i="19"/>
  <c r="AE1295" i="19"/>
  <c r="AE1296" i="19"/>
  <c r="AE1298" i="19"/>
  <c r="AE1299" i="19"/>
  <c r="AE1300" i="19"/>
  <c r="AE1302" i="19"/>
  <c r="AE1306" i="19"/>
  <c r="AE1303" i="19"/>
  <c r="AE1307" i="19"/>
  <c r="AE1297" i="19"/>
  <c r="AE1304" i="19"/>
  <c r="AE1305" i="19"/>
  <c r="AE1311" i="19"/>
  <c r="AE1315" i="19"/>
  <c r="AE1308" i="19"/>
  <c r="AE1312" i="19"/>
  <c r="AE1309" i="19"/>
  <c r="AE1313" i="19"/>
  <c r="AE1301" i="19"/>
  <c r="AE1318" i="19"/>
  <c r="AE1322" i="19"/>
  <c r="AE1310" i="19"/>
  <c r="AE1319" i="19"/>
  <c r="AE1314" i="19"/>
  <c r="AE1316" i="19"/>
  <c r="AE1320" i="19"/>
  <c r="AE1326" i="19"/>
  <c r="AE1330" i="19"/>
  <c r="AE1334" i="19"/>
  <c r="AE1317" i="19"/>
  <c r="AE1323" i="19"/>
  <c r="AE1327" i="19"/>
  <c r="AE1331" i="19"/>
  <c r="AE1335" i="19"/>
  <c r="AE1321" i="19"/>
  <c r="AE1324" i="19"/>
  <c r="AE1328" i="19"/>
  <c r="AE1332" i="19"/>
  <c r="AE1336" i="19"/>
  <c r="AE1325" i="19"/>
  <c r="AE1339" i="19"/>
  <c r="AE1343" i="19"/>
  <c r="AE1347" i="19"/>
  <c r="AE1329" i="19"/>
  <c r="AE1340" i="19"/>
  <c r="AE1344" i="19"/>
  <c r="AE1348" i="19"/>
  <c r="AE1333" i="19"/>
  <c r="AE1341" i="19"/>
  <c r="AE1345" i="19"/>
  <c r="AE1349" i="19"/>
  <c r="AE1338" i="19"/>
  <c r="AE1352" i="19"/>
  <c r="AE1356" i="19"/>
  <c r="AE1360" i="19"/>
  <c r="AE1364" i="19"/>
  <c r="AE1337" i="19"/>
  <c r="AE1342" i="19"/>
  <c r="AE1350" i="19"/>
  <c r="AE1353" i="19"/>
  <c r="AE1357" i="19"/>
  <c r="AE1361" i="19"/>
  <c r="AE1346" i="19"/>
  <c r="AE1354" i="19"/>
  <c r="AE1358" i="19"/>
  <c r="AE1362" i="19"/>
  <c r="AE1359" i="19"/>
  <c r="AE1367" i="19"/>
  <c r="AE1366" i="19"/>
  <c r="AE1363" i="19"/>
  <c r="AE1355" i="19"/>
  <c r="AE1351" i="19"/>
  <c r="AE1365" i="19"/>
  <c r="AI1293" i="19"/>
  <c r="AI1290" i="19"/>
  <c r="AI1294" i="19"/>
  <c r="AI1291" i="19"/>
  <c r="AI1292" i="19"/>
  <c r="AI1295" i="19"/>
  <c r="AI1296" i="19"/>
  <c r="AI1298" i="19"/>
  <c r="AI1299" i="19"/>
  <c r="AI1297" i="19"/>
  <c r="AI1300" i="19"/>
  <c r="AI1302" i="19"/>
  <c r="AI1306" i="19"/>
  <c r="AI1303" i="19"/>
  <c r="AI1307" i="19"/>
  <c r="AI1304" i="19"/>
  <c r="AI1301" i="19"/>
  <c r="AI1311" i="19"/>
  <c r="AI1315" i="19"/>
  <c r="AI1305" i="19"/>
  <c r="AI1308" i="19"/>
  <c r="AI1312" i="19"/>
  <c r="AI1309" i="19"/>
  <c r="AI1313" i="19"/>
  <c r="AI1318" i="19"/>
  <c r="AI1322" i="19"/>
  <c r="AI1319" i="19"/>
  <c r="AI1310" i="19"/>
  <c r="AI1316" i="19"/>
  <c r="AI1320" i="19"/>
  <c r="AI1314" i="19"/>
  <c r="AI1326" i="19"/>
  <c r="AI1330" i="19"/>
  <c r="AI1334" i="19"/>
  <c r="AI1323" i="19"/>
  <c r="AI1327" i="19"/>
  <c r="AI1331" i="19"/>
  <c r="AI1335" i="19"/>
  <c r="AI1317" i="19"/>
  <c r="AI1324" i="19"/>
  <c r="AI1328" i="19"/>
  <c r="AI1332" i="19"/>
  <c r="AI1336" i="19"/>
  <c r="AI1339" i="19"/>
  <c r="AI1343" i="19"/>
  <c r="AI1347" i="19"/>
  <c r="AI1321" i="19"/>
  <c r="AI1325" i="19"/>
  <c r="AI1340" i="19"/>
  <c r="AI1344" i="19"/>
  <c r="AI1348" i="19"/>
  <c r="AI1329" i="19"/>
  <c r="AI1337" i="19"/>
  <c r="AI1341" i="19"/>
  <c r="AI1345" i="19"/>
  <c r="AI1349" i="19"/>
  <c r="AI1352" i="19"/>
  <c r="AI1356" i="19"/>
  <c r="AI1360" i="19"/>
  <c r="AI1364" i="19"/>
  <c r="AI1333" i="19"/>
  <c r="AI1338" i="19"/>
  <c r="AI1353" i="19"/>
  <c r="AI1357" i="19"/>
  <c r="AI1361" i="19"/>
  <c r="AI1342" i="19"/>
  <c r="AI1354" i="19"/>
  <c r="AI1358" i="19"/>
  <c r="AI1362" i="19"/>
  <c r="AI1346" i="19"/>
  <c r="AI1355" i="19"/>
  <c r="AI1367" i="19"/>
  <c r="AI1359" i="19"/>
  <c r="AI1351" i="19"/>
  <c r="AI1366" i="19"/>
  <c r="AI1350" i="19"/>
  <c r="AI1363" i="19"/>
  <c r="AI1365" i="19"/>
  <c r="M1291" i="19"/>
  <c r="M1292" i="19"/>
  <c r="M1293" i="19"/>
  <c r="M1296" i="19"/>
  <c r="M1290" i="19"/>
  <c r="M1294" i="19"/>
  <c r="M1300" i="19"/>
  <c r="M1295" i="19"/>
  <c r="M1297" i="19"/>
  <c r="M1298" i="19"/>
  <c r="M1304" i="19"/>
  <c r="M1308" i="19"/>
  <c r="M1301" i="19"/>
  <c r="M1305" i="19"/>
  <c r="M1302" i="19"/>
  <c r="M1306" i="19"/>
  <c r="M1309" i="19"/>
  <c r="M1313" i="19"/>
  <c r="M1303" i="19"/>
  <c r="M1310" i="19"/>
  <c r="M1314" i="19"/>
  <c r="M1299" i="19"/>
  <c r="M1307" i="19"/>
  <c r="M1311" i="19"/>
  <c r="M1316" i="19"/>
  <c r="M1320" i="19"/>
  <c r="M1315" i="19"/>
  <c r="M1317" i="19"/>
  <c r="M1321" i="19"/>
  <c r="M1318" i="19"/>
  <c r="M1324" i="19"/>
  <c r="M1328" i="19"/>
  <c r="M1332" i="19"/>
  <c r="M1336" i="19"/>
  <c r="M1312" i="19"/>
  <c r="M1322" i="19"/>
  <c r="M1325" i="19"/>
  <c r="M1329" i="19"/>
  <c r="M1333" i="19"/>
  <c r="M1337" i="19"/>
  <c r="M1326" i="19"/>
  <c r="M1330" i="19"/>
  <c r="M1334" i="19"/>
  <c r="M1335" i="19"/>
  <c r="M1341" i="19"/>
  <c r="M1345" i="19"/>
  <c r="M1349" i="19"/>
  <c r="M1323" i="19"/>
  <c r="M1338" i="19"/>
  <c r="M1342" i="19"/>
  <c r="M1346" i="19"/>
  <c r="M1319" i="19"/>
  <c r="M1327" i="19"/>
  <c r="M1339" i="19"/>
  <c r="M1343" i="19"/>
  <c r="M1347" i="19"/>
  <c r="M1348" i="19"/>
  <c r="M1350" i="19"/>
  <c r="M1354" i="19"/>
  <c r="M1358" i="19"/>
  <c r="M1362" i="19"/>
  <c r="M1351" i="19"/>
  <c r="M1355" i="19"/>
  <c r="M1359" i="19"/>
  <c r="M1363" i="19"/>
  <c r="M1331" i="19"/>
  <c r="M1340" i="19"/>
  <c r="M1352" i="19"/>
  <c r="M1356" i="19"/>
  <c r="M1360" i="19"/>
  <c r="M1364" i="19"/>
  <c r="M1353" i="19"/>
  <c r="M1365" i="19"/>
  <c r="M1344" i="19"/>
  <c r="M1357" i="19"/>
  <c r="M1366" i="19"/>
  <c r="M1361" i="19"/>
  <c r="M1367" i="19"/>
  <c r="P1292" i="19"/>
  <c r="P1293" i="19"/>
  <c r="P1290" i="19"/>
  <c r="P1297" i="19"/>
  <c r="P1291" i="19"/>
  <c r="P1294" i="19"/>
  <c r="P1295" i="19"/>
  <c r="P1301" i="19"/>
  <c r="P1296" i="19"/>
  <c r="P1298" i="19"/>
  <c r="P1299" i="19"/>
  <c r="P1305" i="19"/>
  <c r="P1302" i="19"/>
  <c r="P1306" i="19"/>
  <c r="P1303" i="19"/>
  <c r="P1307" i="19"/>
  <c r="P1310" i="19"/>
  <c r="P1314" i="19"/>
  <c r="P1304" i="19"/>
  <c r="P1308" i="19"/>
  <c r="P1311" i="19"/>
  <c r="P1312" i="19"/>
  <c r="P1300" i="19"/>
  <c r="P1317" i="19"/>
  <c r="P1321" i="19"/>
  <c r="P1318" i="19"/>
  <c r="P1309" i="19"/>
  <c r="P1319" i="19"/>
  <c r="P1315" i="19"/>
  <c r="P1325" i="19"/>
  <c r="P1329" i="19"/>
  <c r="P1333" i="19"/>
  <c r="P1337" i="19"/>
  <c r="P1326" i="19"/>
  <c r="P1330" i="19"/>
  <c r="P1334" i="19"/>
  <c r="P1313" i="19"/>
  <c r="P1316" i="19"/>
  <c r="P1323" i="19"/>
  <c r="P1327" i="19"/>
  <c r="P1331" i="19"/>
  <c r="P1335" i="19"/>
  <c r="P1322" i="19"/>
  <c r="P1336" i="19"/>
  <c r="P1338" i="19"/>
  <c r="P1342" i="19"/>
  <c r="P1346" i="19"/>
  <c r="P1350" i="19"/>
  <c r="P1324" i="19"/>
  <c r="P1339" i="19"/>
  <c r="P1343" i="19"/>
  <c r="P1347" i="19"/>
  <c r="P1328" i="19"/>
  <c r="P1340" i="19"/>
  <c r="P1344" i="19"/>
  <c r="P1348" i="19"/>
  <c r="P1320" i="19"/>
  <c r="P1349" i="19"/>
  <c r="P1351" i="19"/>
  <c r="P1355" i="19"/>
  <c r="P1359" i="19"/>
  <c r="P1363" i="19"/>
  <c r="P1352" i="19"/>
  <c r="P1356" i="19"/>
  <c r="P1360" i="19"/>
  <c r="P1341" i="19"/>
  <c r="P1353" i="19"/>
  <c r="P1357" i="19"/>
  <c r="P1361" i="19"/>
  <c r="P1354" i="19"/>
  <c r="P1366" i="19"/>
  <c r="P1365" i="19"/>
  <c r="P1358" i="19"/>
  <c r="P1364" i="19"/>
  <c r="P1367" i="19"/>
  <c r="P1332" i="19"/>
  <c r="P1345" i="19"/>
  <c r="P1362" i="19"/>
  <c r="AQ1293" i="19"/>
  <c r="AQ1290" i="19"/>
  <c r="AQ1291" i="19"/>
  <c r="AQ1294" i="19"/>
  <c r="AQ1295" i="19"/>
  <c r="AQ1296" i="19"/>
  <c r="AQ1297" i="19"/>
  <c r="AQ1298" i="19"/>
  <c r="AQ1299" i="19"/>
  <c r="AQ1302" i="19"/>
  <c r="AQ1306" i="19"/>
  <c r="AQ1303" i="19"/>
  <c r="AQ1307" i="19"/>
  <c r="AQ1292" i="19"/>
  <c r="AQ1300" i="19"/>
  <c r="AQ1304" i="19"/>
  <c r="AQ1311" i="19"/>
  <c r="AQ1308" i="19"/>
  <c r="AQ1312" i="19"/>
  <c r="AQ1301" i="19"/>
  <c r="AQ1309" i="19"/>
  <c r="AQ1313" i="19"/>
  <c r="AQ1305" i="19"/>
  <c r="AQ1310" i="19"/>
  <c r="AQ1318" i="19"/>
  <c r="AQ1314" i="19"/>
  <c r="AQ1315" i="19"/>
  <c r="AQ1319" i="19"/>
  <c r="AQ1316" i="19"/>
  <c r="AQ1320" i="19"/>
  <c r="AQ1317" i="19"/>
  <c r="AQ1322" i="19"/>
  <c r="AQ1326" i="19"/>
  <c r="AQ1330" i="19"/>
  <c r="AQ1334" i="19"/>
  <c r="AQ1321" i="19"/>
  <c r="AQ1323" i="19"/>
  <c r="AQ1327" i="19"/>
  <c r="AQ1331" i="19"/>
  <c r="AQ1335" i="19"/>
  <c r="AQ1324" i="19"/>
  <c r="AQ1328" i="19"/>
  <c r="AQ1332" i="19"/>
  <c r="AQ1336" i="19"/>
  <c r="AQ1329" i="19"/>
  <c r="AQ1339" i="19"/>
  <c r="AQ1343" i="19"/>
  <c r="AQ1347" i="19"/>
  <c r="AQ1333" i="19"/>
  <c r="AQ1340" i="19"/>
  <c r="AQ1344" i="19"/>
  <c r="AQ1348" i="19"/>
  <c r="AQ1337" i="19"/>
  <c r="AQ1341" i="19"/>
  <c r="AQ1345" i="19"/>
  <c r="AQ1349" i="19"/>
  <c r="AQ1342" i="19"/>
  <c r="AQ1352" i="19"/>
  <c r="AQ1356" i="19"/>
  <c r="AQ1360" i="19"/>
  <c r="AQ1364" i="19"/>
  <c r="AQ1346" i="19"/>
  <c r="AQ1353" i="19"/>
  <c r="AQ1357" i="19"/>
  <c r="AQ1361" i="19"/>
  <c r="AQ1354" i="19"/>
  <c r="AQ1358" i="19"/>
  <c r="AQ1362" i="19"/>
  <c r="AQ1363" i="19"/>
  <c r="AQ1367" i="19"/>
  <c r="AQ1359" i="19"/>
  <c r="AQ1366" i="19"/>
  <c r="AQ1351" i="19"/>
  <c r="AQ1350" i="19"/>
  <c r="AQ1325" i="19"/>
  <c r="AQ1338" i="19"/>
  <c r="AQ1355" i="19"/>
  <c r="AQ1365" i="19"/>
  <c r="AJ1292" i="19"/>
  <c r="AJ1293" i="19"/>
  <c r="AJ1290" i="19"/>
  <c r="AJ1297" i="19"/>
  <c r="AJ1294" i="19"/>
  <c r="AJ1291" i="19"/>
  <c r="AJ1295" i="19"/>
  <c r="AJ1298" i="19"/>
  <c r="AJ1296" i="19"/>
  <c r="AJ1299" i="19"/>
  <c r="AJ1301" i="19"/>
  <c r="AJ1305" i="19"/>
  <c r="AJ1300" i="19"/>
  <c r="AJ1302" i="19"/>
  <c r="AJ1306" i="19"/>
  <c r="AJ1303" i="19"/>
  <c r="AJ1307" i="19"/>
  <c r="AJ1310" i="19"/>
  <c r="AJ1314" i="19"/>
  <c r="AJ1311" i="19"/>
  <c r="AJ1304" i="19"/>
  <c r="AJ1308" i="19"/>
  <c r="AJ1312" i="19"/>
  <c r="AJ1313" i="19"/>
  <c r="AJ1317" i="19"/>
  <c r="AJ1321" i="19"/>
  <c r="AJ1318" i="19"/>
  <c r="AJ1315" i="19"/>
  <c r="AJ1319" i="19"/>
  <c r="AJ1309" i="19"/>
  <c r="AJ1320" i="19"/>
  <c r="AJ1325" i="19"/>
  <c r="AJ1329" i="19"/>
  <c r="AJ1333" i="19"/>
  <c r="AJ1326" i="19"/>
  <c r="AJ1330" i="19"/>
  <c r="AJ1334" i="19"/>
  <c r="AJ1322" i="19"/>
  <c r="AJ1323" i="19"/>
  <c r="AJ1327" i="19"/>
  <c r="AJ1331" i="19"/>
  <c r="AJ1335" i="19"/>
  <c r="AJ1332" i="19"/>
  <c r="AJ1338" i="19"/>
  <c r="AJ1342" i="19"/>
  <c r="AJ1346" i="19"/>
  <c r="AJ1350" i="19"/>
  <c r="AJ1316" i="19"/>
  <c r="AJ1336" i="19"/>
  <c r="AJ1339" i="19"/>
  <c r="AJ1343" i="19"/>
  <c r="AJ1347" i="19"/>
  <c r="AJ1324" i="19"/>
  <c r="AJ1340" i="19"/>
  <c r="AJ1344" i="19"/>
  <c r="AJ1348" i="19"/>
  <c r="AJ1345" i="19"/>
  <c r="AJ1351" i="19"/>
  <c r="AJ1355" i="19"/>
  <c r="AJ1359" i="19"/>
  <c r="AJ1363" i="19"/>
  <c r="AJ1328" i="19"/>
  <c r="AJ1349" i="19"/>
  <c r="AJ1352" i="19"/>
  <c r="AJ1356" i="19"/>
  <c r="AJ1360" i="19"/>
  <c r="AJ1337" i="19"/>
  <c r="AJ1353" i="19"/>
  <c r="AJ1357" i="19"/>
  <c r="AJ1361" i="19"/>
  <c r="AJ1341" i="19"/>
  <c r="AJ1364" i="19"/>
  <c r="AJ1366" i="19"/>
  <c r="AJ1354" i="19"/>
  <c r="AJ1367" i="19"/>
  <c r="AJ1358" i="19"/>
  <c r="AJ1362" i="19"/>
  <c r="AJ1365" i="19"/>
  <c r="I1291" i="19"/>
  <c r="I1292" i="19"/>
  <c r="I1293" i="19"/>
  <c r="I1290" i="19"/>
  <c r="I1296" i="19"/>
  <c r="I1294" i="19"/>
  <c r="I1295" i="19"/>
  <c r="I1300" i="19"/>
  <c r="I1297" i="19"/>
  <c r="I1298" i="19"/>
  <c r="I1304" i="19"/>
  <c r="I1308" i="19"/>
  <c r="I1305" i="19"/>
  <c r="I1299" i="19"/>
  <c r="I1301" i="19"/>
  <c r="I1302" i="19"/>
  <c r="I1306" i="19"/>
  <c r="I1303" i="19"/>
  <c r="I1309" i="19"/>
  <c r="I1313" i="19"/>
  <c r="I1307" i="19"/>
  <c r="I1310" i="19"/>
  <c r="I1314" i="19"/>
  <c r="I1311" i="19"/>
  <c r="I1316" i="19"/>
  <c r="I1320" i="19"/>
  <c r="I1317" i="19"/>
  <c r="I1321" i="19"/>
  <c r="I1312" i="19"/>
  <c r="I1315" i="19"/>
  <c r="I1318" i="19"/>
  <c r="I1322" i="19"/>
  <c r="I1324" i="19"/>
  <c r="I1328" i="19"/>
  <c r="I1332" i="19"/>
  <c r="I1336" i="19"/>
  <c r="I1325" i="19"/>
  <c r="I1329" i="19"/>
  <c r="I1333" i="19"/>
  <c r="I1337" i="19"/>
  <c r="I1319" i="19"/>
  <c r="I1326" i="19"/>
  <c r="I1330" i="19"/>
  <c r="I1334" i="19"/>
  <c r="I1323" i="19"/>
  <c r="I1341" i="19"/>
  <c r="I1345" i="19"/>
  <c r="I1349" i="19"/>
  <c r="I1327" i="19"/>
  <c r="I1338" i="19"/>
  <c r="I1342" i="19"/>
  <c r="I1346" i="19"/>
  <c r="I1331" i="19"/>
  <c r="I1339" i="19"/>
  <c r="I1343" i="19"/>
  <c r="I1347" i="19"/>
  <c r="I1354" i="19"/>
  <c r="I1358" i="19"/>
  <c r="I1362" i="19"/>
  <c r="I1335" i="19"/>
  <c r="I1340" i="19"/>
  <c r="I1351" i="19"/>
  <c r="I1355" i="19"/>
  <c r="I1359" i="19"/>
  <c r="I1363" i="19"/>
  <c r="I1344" i="19"/>
  <c r="I1350" i="19"/>
  <c r="I1352" i="19"/>
  <c r="I1356" i="19"/>
  <c r="I1360" i="19"/>
  <c r="I1364" i="19"/>
  <c r="I1348" i="19"/>
  <c r="I1357" i="19"/>
  <c r="I1365" i="19"/>
  <c r="I1353" i="19"/>
  <c r="I1361" i="19"/>
  <c r="I1366" i="19"/>
  <c r="I1367" i="19"/>
  <c r="BS1369" i="19"/>
  <c r="BY1369" i="19"/>
  <c r="E395" i="19"/>
  <c r="E399" i="19"/>
  <c r="E403" i="19"/>
  <c r="E407" i="19"/>
  <c r="E411" i="19"/>
  <c r="E415" i="19"/>
  <c r="E419" i="19"/>
  <c r="E423" i="19"/>
  <c r="E427" i="19"/>
  <c r="E431" i="19"/>
  <c r="E435" i="19"/>
  <c r="E439" i="19"/>
  <c r="E443" i="19"/>
  <c r="E447" i="19"/>
  <c r="E451" i="19"/>
  <c r="E455" i="19"/>
  <c r="E459" i="19"/>
  <c r="E463" i="19"/>
  <c r="E467" i="19"/>
  <c r="E392" i="19"/>
  <c r="E397" i="19"/>
  <c r="E401" i="19"/>
  <c r="E405" i="19"/>
  <c r="E409" i="19"/>
  <c r="E413" i="19"/>
  <c r="E417" i="19"/>
  <c r="E421" i="19"/>
  <c r="E425" i="19"/>
  <c r="E429" i="19"/>
  <c r="E433" i="19"/>
  <c r="E437" i="19"/>
  <c r="E441" i="19"/>
  <c r="E445" i="19"/>
  <c r="E449" i="19"/>
  <c r="E453" i="19"/>
  <c r="E457" i="19"/>
  <c r="E461" i="19"/>
  <c r="E465" i="19"/>
  <c r="E394" i="19"/>
  <c r="E398" i="19"/>
  <c r="E406" i="19"/>
  <c r="E414" i="19"/>
  <c r="CE414" i="19" s="1"/>
  <c r="E422" i="19"/>
  <c r="E430" i="19"/>
  <c r="E438" i="19"/>
  <c r="E446" i="19"/>
  <c r="E454" i="19"/>
  <c r="E462" i="19"/>
  <c r="E393" i="19"/>
  <c r="E400" i="19"/>
  <c r="E408" i="19"/>
  <c r="E416" i="19"/>
  <c r="E424" i="19"/>
  <c r="E432" i="19"/>
  <c r="E440" i="19"/>
  <c r="E448" i="19"/>
  <c r="E456" i="19"/>
  <c r="E464" i="19"/>
  <c r="E391" i="19"/>
  <c r="E469" i="19"/>
  <c r="E402" i="19"/>
  <c r="E410" i="19"/>
  <c r="E418" i="19"/>
  <c r="E426" i="19"/>
  <c r="E434" i="19"/>
  <c r="E442" i="19"/>
  <c r="E450" i="19"/>
  <c r="E458" i="19"/>
  <c r="E466" i="19"/>
  <c r="E396" i="19"/>
  <c r="E404" i="19"/>
  <c r="E412" i="19"/>
  <c r="E420" i="19"/>
  <c r="E428" i="19"/>
  <c r="E436" i="19"/>
  <c r="E444" i="19"/>
  <c r="E452" i="19"/>
  <c r="E460" i="19"/>
  <c r="E468" i="19"/>
  <c r="AR393" i="19"/>
  <c r="AR394" i="19"/>
  <c r="AR391" i="19"/>
  <c r="AR392" i="19"/>
  <c r="AR396" i="19"/>
  <c r="AR397" i="19"/>
  <c r="AR398" i="19"/>
  <c r="AR395" i="19"/>
  <c r="AR399" i="19"/>
  <c r="AR400" i="19"/>
  <c r="AR404" i="19"/>
  <c r="AR401" i="19"/>
  <c r="AR402" i="19"/>
  <c r="AR403" i="19"/>
  <c r="AR407" i="19"/>
  <c r="AR408" i="19"/>
  <c r="AR405" i="19"/>
  <c r="AR406" i="19"/>
  <c r="AR409" i="19"/>
  <c r="AR413" i="19"/>
  <c r="AR417" i="19"/>
  <c r="AR410" i="19"/>
  <c r="AR414" i="19"/>
  <c r="AR411" i="19"/>
  <c r="AR415" i="19"/>
  <c r="AR412" i="19"/>
  <c r="AR416" i="19"/>
  <c r="AR420" i="19"/>
  <c r="AR424" i="19"/>
  <c r="AR421" i="19"/>
  <c r="AR425" i="19"/>
  <c r="AR418" i="19"/>
  <c r="AR422" i="19"/>
  <c r="AR426" i="19"/>
  <c r="AR419" i="19"/>
  <c r="AR423" i="19"/>
  <c r="AR429" i="19"/>
  <c r="AR433" i="19"/>
  <c r="AR430" i="19"/>
  <c r="AR434" i="19"/>
  <c r="AR427" i="19"/>
  <c r="AR431" i="19"/>
  <c r="AR435" i="19"/>
  <c r="AR428" i="19"/>
  <c r="AR432" i="19"/>
  <c r="CE432" i="19" s="1"/>
  <c r="AR437" i="19"/>
  <c r="AR441" i="19"/>
  <c r="AR445" i="19"/>
  <c r="AR449" i="19"/>
  <c r="AR438" i="19"/>
  <c r="AR442" i="19"/>
  <c r="AR446" i="19"/>
  <c r="AR450" i="19"/>
  <c r="AR439" i="19"/>
  <c r="AR443" i="19"/>
  <c r="AR447" i="19"/>
  <c r="AR451" i="19"/>
  <c r="AR436" i="19"/>
  <c r="AR440" i="19"/>
  <c r="AR444" i="19"/>
  <c r="AR448" i="19"/>
  <c r="AR452" i="19"/>
  <c r="AR453" i="19"/>
  <c r="AR457" i="19"/>
  <c r="AR461" i="19"/>
  <c r="AR465" i="19"/>
  <c r="AR469" i="19"/>
  <c r="AR454" i="19"/>
  <c r="AR458" i="19"/>
  <c r="AR455" i="19"/>
  <c r="AR459" i="19"/>
  <c r="AR463" i="19"/>
  <c r="AR467" i="19"/>
  <c r="AR456" i="19"/>
  <c r="AR468" i="19"/>
  <c r="AR460" i="19"/>
  <c r="AR462" i="19"/>
  <c r="AR464" i="19"/>
  <c r="AR466" i="19"/>
  <c r="S253" i="13"/>
  <c r="S255" i="13"/>
  <c r="S259" i="13"/>
  <c r="S257" i="13"/>
  <c r="S278" i="13"/>
  <c r="S260" i="13"/>
  <c r="S258" i="13"/>
  <c r="S254" i="13"/>
  <c r="S252" i="13"/>
  <c r="S256" i="13"/>
  <c r="D23" i="6"/>
  <c r="W26" i="6"/>
  <c r="N1198" i="19"/>
  <c r="J1198" i="19"/>
  <c r="N1196" i="19"/>
  <c r="O28" i="13" s="1"/>
  <c r="F125" i="13" s="1"/>
  <c r="CE1368" i="19"/>
  <c r="R1196" i="19"/>
  <c r="J1196" i="19"/>
  <c r="R1198" i="19"/>
  <c r="E9" i="20" a="1"/>
  <c r="D26" i="7" a="1"/>
  <c r="D26" i="7" s="1"/>
  <c r="O21" i="13"/>
  <c r="O19" i="13"/>
  <c r="W86" i="8"/>
  <c r="O86" i="8"/>
  <c r="AK86" i="8"/>
  <c r="L86" i="8"/>
  <c r="M86" i="8"/>
  <c r="AO86" i="8"/>
  <c r="AC86" i="8"/>
  <c r="Z86" i="8"/>
  <c r="T86" i="8"/>
  <c r="S86" i="8"/>
  <c r="AM86" i="8"/>
  <c r="AE86" i="8"/>
  <c r="U86" i="8"/>
  <c r="AL86" i="8"/>
  <c r="AF86" i="8"/>
  <c r="P86" i="8"/>
  <c r="I86" i="8"/>
  <c r="F86" i="8"/>
  <c r="V86" i="8"/>
  <c r="AI86" i="8"/>
  <c r="K86" i="8"/>
  <c r="AD86" i="8"/>
  <c r="E86" i="8"/>
  <c r="R86" i="8"/>
  <c r="H86" i="8"/>
  <c r="AH86" i="8"/>
  <c r="Y86" i="8"/>
  <c r="AJ86" i="8"/>
  <c r="G86" i="8"/>
  <c r="AA86" i="8"/>
  <c r="N86" i="8"/>
  <c r="AB86" i="8"/>
  <c r="AG86" i="8"/>
  <c r="AP86" i="8"/>
  <c r="J86" i="8"/>
  <c r="Q86" i="8"/>
  <c r="AN86" i="8"/>
  <c r="O20" i="13"/>
  <c r="E52" i="20" a="1"/>
  <c r="E52" i="20" s="1"/>
  <c r="O17" i="13"/>
  <c r="D26" i="6" a="1"/>
  <c r="K26" i="6" s="1"/>
  <c r="O23" i="13"/>
  <c r="E705" i="20" a="1"/>
  <c r="E705" i="20" s="1"/>
  <c r="O16" i="13"/>
  <c r="O24" i="13"/>
  <c r="O22" i="13"/>
  <c r="O18" i="13"/>
  <c r="X23" i="7"/>
  <c r="AB23" i="7"/>
  <c r="AH23" i="7"/>
  <c r="AI23" i="7"/>
  <c r="AE23" i="6"/>
  <c r="AL23" i="6"/>
  <c r="AC23" i="6"/>
  <c r="AJ23" i="6"/>
  <c r="AJ23" i="7"/>
  <c r="AN23" i="7"/>
  <c r="Z23" i="7"/>
  <c r="AD23" i="7"/>
  <c r="Y23" i="7"/>
  <c r="AE23" i="7"/>
  <c r="AM23" i="7"/>
  <c r="AA23" i="6"/>
  <c r="AH23" i="6"/>
  <c r="AO23" i="6"/>
  <c r="Y23" i="6"/>
  <c r="AF23" i="6"/>
  <c r="R26" i="7"/>
  <c r="AL23" i="7"/>
  <c r="AP23" i="7"/>
  <c r="AO23" i="7"/>
  <c r="AM23" i="6"/>
  <c r="AD23" i="6"/>
  <c r="AK23" i="6"/>
  <c r="AB23" i="6"/>
  <c r="AC23" i="7"/>
  <c r="M26" i="7"/>
  <c r="AG23" i="7"/>
  <c r="Q26" i="7"/>
  <c r="AK23" i="7"/>
  <c r="L26" i="7"/>
  <c r="AF23" i="7"/>
  <c r="G26" i="7"/>
  <c r="AA23" i="7"/>
  <c r="AI23" i="6"/>
  <c r="AP23" i="6"/>
  <c r="Z23" i="6"/>
  <c r="AG23" i="6"/>
  <c r="AN23" i="6"/>
  <c r="X23" i="6"/>
  <c r="AK119" i="8"/>
  <c r="AB119" i="8"/>
  <c r="AO119" i="8"/>
  <c r="AM119" i="8"/>
  <c r="AF119" i="8"/>
  <c r="F119" i="8"/>
  <c r="X119" i="8"/>
  <c r="AJ119" i="8"/>
  <c r="J119" i="8"/>
  <c r="N119" i="8"/>
  <c r="K119" i="8"/>
  <c r="R119" i="8"/>
  <c r="E119" i="8"/>
  <c r="AA119" i="8"/>
  <c r="V119" i="8"/>
  <c r="U119" i="8"/>
  <c r="AI119" i="8"/>
  <c r="Z119" i="8"/>
  <c r="H119" i="8"/>
  <c r="AE119" i="8"/>
  <c r="I119" i="8"/>
  <c r="AH119" i="8"/>
  <c r="G119" i="8"/>
  <c r="M119" i="8"/>
  <c r="AL119" i="8"/>
  <c r="AD119" i="8"/>
  <c r="Q119" i="8"/>
  <c r="AP119" i="8"/>
  <c r="AN119" i="8"/>
  <c r="L119" i="8"/>
  <c r="Y119" i="8"/>
  <c r="O119" i="8"/>
  <c r="P119" i="8"/>
  <c r="AC119" i="8"/>
  <c r="S119" i="8"/>
  <c r="T119" i="8"/>
  <c r="AG119" i="8"/>
  <c r="W119" i="8"/>
  <c r="O22" i="12"/>
  <c r="N299" i="19"/>
  <c r="O79" i="12" s="1"/>
  <c r="F190" i="12" s="1"/>
  <c r="O66" i="12"/>
  <c r="O278" i="12"/>
  <c r="G49" i="6"/>
  <c r="O277" i="12"/>
  <c r="D49" i="6"/>
  <c r="E787" i="20"/>
  <c r="O18" i="12"/>
  <c r="N300" i="19"/>
  <c r="N298" i="19"/>
  <c r="O28" i="12" s="1"/>
  <c r="F125" i="12" s="1"/>
  <c r="O15" i="12"/>
  <c r="J299" i="19"/>
  <c r="S278" i="12" s="1"/>
  <c r="S264" i="12"/>
  <c r="G56" i="6"/>
  <c r="O279" i="13"/>
  <c r="R300" i="19"/>
  <c r="R298" i="19"/>
  <c r="O23" i="12"/>
  <c r="D119" i="8"/>
  <c r="J300" i="19"/>
  <c r="J298" i="19"/>
  <c r="S277" i="12" s="1"/>
  <c r="S251" i="12"/>
  <c r="I26" i="7" l="1"/>
  <c r="K26" i="7"/>
  <c r="U26" i="7"/>
  <c r="CE397" i="19"/>
  <c r="CE424" i="19"/>
  <c r="D56" i="6"/>
  <c r="CE419" i="19"/>
  <c r="CE461" i="19"/>
  <c r="CE422" i="19"/>
  <c r="CE405" i="19"/>
  <c r="CE433" i="19"/>
  <c r="CE413" i="19"/>
  <c r="CE415" i="19"/>
  <c r="CE401" i="19"/>
  <c r="CE400" i="19"/>
  <c r="CE404" i="19"/>
  <c r="CE446" i="19"/>
  <c r="CE454" i="19"/>
  <c r="CE1290" i="19"/>
  <c r="AO1369" i="19"/>
  <c r="CE391" i="19"/>
  <c r="CE442" i="19"/>
  <c r="CE406" i="19"/>
  <c r="CE394" i="19"/>
  <c r="T1369" i="19"/>
  <c r="CE402" i="19"/>
  <c r="CE436" i="19"/>
  <c r="CE1357" i="19"/>
  <c r="CE418" i="19"/>
  <c r="CE431" i="19"/>
  <c r="CE421" i="19"/>
  <c r="CE449" i="19"/>
  <c r="CE393" i="19"/>
  <c r="CE1349" i="19"/>
  <c r="CE453" i="19"/>
  <c r="CE1321" i="19"/>
  <c r="CE440" i="19"/>
  <c r="CE428" i="19"/>
  <c r="CE464" i="19"/>
  <c r="CE1334" i="19"/>
  <c r="CE467" i="19"/>
  <c r="CE423" i="19"/>
  <c r="CE1311" i="19"/>
  <c r="E712" i="20"/>
  <c r="CE451" i="19"/>
  <c r="CE1337" i="19"/>
  <c r="J26" i="7"/>
  <c r="CE465" i="19"/>
  <c r="CE427" i="19"/>
  <c r="CE399" i="19"/>
  <c r="CE443" i="19"/>
  <c r="CE450" i="19"/>
  <c r="CE429" i="19"/>
  <c r="CE417" i="19"/>
  <c r="CE396" i="19"/>
  <c r="CE416" i="19"/>
  <c r="CE457" i="19"/>
  <c r="CE410" i="19"/>
  <c r="CE452" i="19"/>
  <c r="CE466" i="19"/>
  <c r="CE456" i="19"/>
  <c r="CE438" i="19"/>
  <c r="CE445" i="19"/>
  <c r="CE459" i="19"/>
  <c r="CE411" i="19"/>
  <c r="CE1339" i="19"/>
  <c r="CE1361" i="19"/>
  <c r="CE1354" i="19"/>
  <c r="CE1333" i="19"/>
  <c r="CE448" i="19"/>
  <c r="CE462" i="19"/>
  <c r="AJ1369" i="19"/>
  <c r="CE1363" i="19"/>
  <c r="M1369" i="19"/>
  <c r="CE1330" i="19"/>
  <c r="CE460" i="19"/>
  <c r="CE463" i="19"/>
  <c r="CE447" i="19"/>
  <c r="CE434" i="19"/>
  <c r="CE420" i="19"/>
  <c r="CE395" i="19"/>
  <c r="CE468" i="19"/>
  <c r="CE437" i="19"/>
  <c r="CE435" i="19"/>
  <c r="CE403" i="19"/>
  <c r="CE458" i="19"/>
  <c r="CE1324" i="19"/>
  <c r="CE1358" i="19"/>
  <c r="CE1346" i="19"/>
  <c r="CE1314" i="19"/>
  <c r="CE1297" i="19"/>
  <c r="CE1292" i="19"/>
  <c r="E1373" i="19" s="1" a="1"/>
  <c r="CE1306" i="19"/>
  <c r="CE1360" i="19"/>
  <c r="O1369" i="19"/>
  <c r="CE1307" i="19"/>
  <c r="Q1369" i="19"/>
  <c r="CE1345" i="19"/>
  <c r="CE1318" i="19"/>
  <c r="AF1369" i="19"/>
  <c r="W1369" i="19"/>
  <c r="N1369" i="19"/>
  <c r="CE1340" i="19"/>
  <c r="AQ1369" i="19"/>
  <c r="AE1369" i="19"/>
  <c r="CE1338" i="19"/>
  <c r="CE1309" i="19"/>
  <c r="CE1293" i="19"/>
  <c r="CE1367" i="19"/>
  <c r="CE1322" i="19"/>
  <c r="CE1303" i="19"/>
  <c r="S1369" i="19"/>
  <c r="CE1317" i="19"/>
  <c r="CE1326" i="19"/>
  <c r="CE1312" i="19"/>
  <c r="CE1298" i="19"/>
  <c r="AG1369" i="19"/>
  <c r="AA1369" i="19"/>
  <c r="AH1369" i="19"/>
  <c r="CE1331" i="19"/>
  <c r="CE1315" i="19"/>
  <c r="E470" i="19"/>
  <c r="CE408" i="19"/>
  <c r="CE1362" i="19"/>
  <c r="CE1343" i="19"/>
  <c r="P1369" i="19"/>
  <c r="CE1366" i="19"/>
  <c r="CE1352" i="19"/>
  <c r="CE1350" i="19"/>
  <c r="CE1300" i="19"/>
  <c r="CE1294" i="19"/>
  <c r="H1369" i="19"/>
  <c r="V1369" i="19"/>
  <c r="CE1347" i="19"/>
  <c r="CE1356" i="19"/>
  <c r="CE1353" i="19"/>
  <c r="CE1342" i="19"/>
  <c r="CE1344" i="19"/>
  <c r="CE1329" i="19"/>
  <c r="CE1335" i="19"/>
  <c r="CE1310" i="19"/>
  <c r="CE1301" i="19"/>
  <c r="CE1296" i="19"/>
  <c r="CE1291" i="19"/>
  <c r="X1369" i="19"/>
  <c r="CE1359" i="19"/>
  <c r="CE1295" i="19"/>
  <c r="AD1369" i="19"/>
  <c r="U1369" i="19"/>
  <c r="AP1369" i="19"/>
  <c r="CE1364" i="19"/>
  <c r="CE1336" i="19"/>
  <c r="CE1320" i="19"/>
  <c r="CE1305" i="19"/>
  <c r="CE1325" i="19"/>
  <c r="CE1316" i="19"/>
  <c r="K1369" i="19"/>
  <c r="CE1351" i="19"/>
  <c r="CE1365" i="19"/>
  <c r="CE1327" i="19"/>
  <c r="CE1313" i="19"/>
  <c r="G1369" i="19"/>
  <c r="R1369" i="19"/>
  <c r="L1369" i="19"/>
  <c r="AB1369" i="19"/>
  <c r="AL1369" i="19"/>
  <c r="AC1369" i="19"/>
  <c r="AK1369" i="19"/>
  <c r="Z1369" i="19"/>
  <c r="CE1341" i="19"/>
  <c r="I1369" i="19"/>
  <c r="AI1369" i="19"/>
  <c r="CE1332" i="19"/>
  <c r="CE1299" i="19"/>
  <c r="CE1355" i="19"/>
  <c r="CE1348" i="19"/>
  <c r="CE1323" i="19"/>
  <c r="CE1308" i="19"/>
  <c r="Y1369" i="19"/>
  <c r="CE1328" i="19"/>
  <c r="CE1319" i="19"/>
  <c r="CE1302" i="19"/>
  <c r="AM1369" i="19"/>
  <c r="AN1369" i="19"/>
  <c r="J1369" i="19"/>
  <c r="F1369" i="19"/>
  <c r="CE1304" i="19"/>
  <c r="CE412" i="19"/>
  <c r="CE426" i="19"/>
  <c r="CE444" i="19"/>
  <c r="CE469" i="19"/>
  <c r="CE430" i="19"/>
  <c r="CE398" i="19"/>
  <c r="CE441" i="19"/>
  <c r="CE425" i="19"/>
  <c r="CE409" i="19"/>
  <c r="CE392" i="19"/>
  <c r="E475" i="19" s="1" a="1"/>
  <c r="CE455" i="19"/>
  <c r="CE439" i="19"/>
  <c r="CE407" i="19"/>
  <c r="AR470" i="19"/>
  <c r="S277" i="13"/>
  <c r="S279" i="13" s="1"/>
  <c r="W28" i="6"/>
  <c r="E734" i="20"/>
  <c r="E714" i="20"/>
  <c r="E708" i="20"/>
  <c r="E737" i="20"/>
  <c r="E730" i="20"/>
  <c r="E715" i="20"/>
  <c r="E720" i="20"/>
  <c r="E722" i="20"/>
  <c r="E706" i="20"/>
  <c r="E721" i="20"/>
  <c r="E707" i="20"/>
  <c r="T26" i="7"/>
  <c r="O26" i="7"/>
  <c r="H26" i="7"/>
  <c r="V26" i="7"/>
  <c r="F26" i="7"/>
  <c r="S26" i="7"/>
  <c r="E26" i="7"/>
  <c r="P26" i="7"/>
  <c r="N26" i="7"/>
  <c r="Q26" i="6"/>
  <c r="L26" i="6"/>
  <c r="U26" i="6"/>
  <c r="R26" i="6"/>
  <c r="D26" i="6"/>
  <c r="M26" i="6"/>
  <c r="V26" i="6"/>
  <c r="T26" i="6"/>
  <c r="F26" i="6"/>
  <c r="O26" i="6"/>
  <c r="S26" i="6"/>
  <c r="G26" i="6"/>
  <c r="P26" i="6"/>
  <c r="H26" i="6"/>
  <c r="J26" i="6"/>
  <c r="E26" i="6"/>
  <c r="N26" i="6"/>
  <c r="I26" i="6"/>
  <c r="D105" i="8"/>
  <c r="D133" i="8" s="1"/>
  <c r="E741" i="20"/>
  <c r="E710" i="20"/>
  <c r="D86" i="8"/>
  <c r="E724" i="20"/>
  <c r="E729" i="20"/>
  <c r="E728" i="20"/>
  <c r="E16" i="20"/>
  <c r="E19" i="20"/>
  <c r="E31" i="20"/>
  <c r="E37" i="20"/>
  <c r="E44" i="20"/>
  <c r="E43" i="20"/>
  <c r="E23" i="20"/>
  <c r="E33" i="20"/>
  <c r="E10" i="20"/>
  <c r="E27" i="20"/>
  <c r="E41" i="20"/>
  <c r="E18" i="20"/>
  <c r="E25" i="20"/>
  <c r="E32" i="20"/>
  <c r="E30" i="20"/>
  <c r="E47" i="20"/>
  <c r="E20" i="20"/>
  <c r="E39" i="20"/>
  <c r="E46" i="20"/>
  <c r="E35" i="20"/>
  <c r="E45" i="20"/>
  <c r="E24" i="20"/>
  <c r="E11" i="20"/>
  <c r="E26" i="20"/>
  <c r="E17" i="20"/>
  <c r="E22" i="20"/>
  <c r="E40" i="20"/>
  <c r="E38" i="20"/>
  <c r="E14" i="20"/>
  <c r="E12" i="20"/>
  <c r="E15" i="20"/>
  <c r="E28" i="20"/>
  <c r="E42" i="20"/>
  <c r="E21" i="20"/>
  <c r="E34" i="20"/>
  <c r="E36" i="20"/>
  <c r="E13" i="20"/>
  <c r="E29" i="20"/>
  <c r="E743" i="20"/>
  <c r="E713" i="20"/>
  <c r="E723" i="20"/>
  <c r="E718" i="20"/>
  <c r="E727" i="20"/>
  <c r="E719" i="20"/>
  <c r="E717" i="20"/>
  <c r="E739" i="20"/>
  <c r="X86" i="8"/>
  <c r="E738" i="20"/>
  <c r="E731" i="20"/>
  <c r="E732" i="20"/>
  <c r="E9" i="20"/>
  <c r="E736" i="20"/>
  <c r="E726" i="20"/>
  <c r="E709" i="20"/>
  <c r="E740" i="20"/>
  <c r="E733" i="20"/>
  <c r="V27" i="6"/>
  <c r="M27" i="6"/>
  <c r="O27" i="6"/>
  <c r="J27" i="6"/>
  <c r="G27" i="6"/>
  <c r="T27" i="6"/>
  <c r="E27" i="6"/>
  <c r="H27" i="6"/>
  <c r="U27" i="6"/>
  <c r="F27" i="6"/>
  <c r="N27" i="6"/>
  <c r="R27" i="6"/>
  <c r="L27" i="6"/>
  <c r="D27" i="6"/>
  <c r="I27" i="6"/>
  <c r="P27" i="6"/>
  <c r="K27" i="6"/>
  <c r="K28" i="6" s="1"/>
  <c r="Q27" i="6"/>
  <c r="S27" i="6"/>
  <c r="E55" i="20"/>
  <c r="E82" i="20"/>
  <c r="E87" i="20"/>
  <c r="E70" i="20"/>
  <c r="E85" i="20"/>
  <c r="E90" i="20"/>
  <c r="E61" i="20"/>
  <c r="E73" i="20"/>
  <c r="E59" i="20"/>
  <c r="E74" i="20"/>
  <c r="E63" i="20"/>
  <c r="E86" i="20"/>
  <c r="E84" i="20"/>
  <c r="E68" i="20"/>
  <c r="E83" i="20"/>
  <c r="E69" i="20"/>
  <c r="E60" i="20"/>
  <c r="E66" i="20"/>
  <c r="E64" i="20"/>
  <c r="E81" i="20"/>
  <c r="E57" i="20"/>
  <c r="E54" i="20"/>
  <c r="E80" i="20"/>
  <c r="E88" i="20"/>
  <c r="E67" i="20"/>
  <c r="E62" i="20"/>
  <c r="E71" i="20"/>
  <c r="E53" i="20"/>
  <c r="E75" i="20"/>
  <c r="E65" i="20"/>
  <c r="E89" i="20"/>
  <c r="E76" i="20"/>
  <c r="E77" i="20"/>
  <c r="E78" i="20"/>
  <c r="E79" i="20"/>
  <c r="E58" i="20"/>
  <c r="E56" i="20"/>
  <c r="E72" i="20"/>
  <c r="E742" i="20"/>
  <c r="E716" i="20"/>
  <c r="E735" i="20"/>
  <c r="E725" i="20"/>
  <c r="E711" i="20"/>
  <c r="L27" i="7"/>
  <c r="L28" i="7" s="1"/>
  <c r="Q27" i="7"/>
  <c r="Q28" i="7" s="1"/>
  <c r="R27" i="7"/>
  <c r="R28" i="7" s="1"/>
  <c r="U27" i="7"/>
  <c r="V27" i="7"/>
  <c r="M27" i="7"/>
  <c r="M28" i="7" s="1"/>
  <c r="E27" i="7"/>
  <c r="J27" i="7"/>
  <c r="P27" i="7"/>
  <c r="G27" i="7"/>
  <c r="G28" i="7" s="1"/>
  <c r="N27" i="7"/>
  <c r="F27" i="7"/>
  <c r="T27" i="7"/>
  <c r="O27" i="7"/>
  <c r="I27" i="7"/>
  <c r="I28" i="7" s="1"/>
  <c r="S27" i="7"/>
  <c r="D27" i="7"/>
  <c r="D28" i="7" s="1"/>
  <c r="K27" i="7"/>
  <c r="K28" i="7" s="1"/>
  <c r="H27" i="7"/>
  <c r="K105" i="8"/>
  <c r="K39" i="8"/>
  <c r="Q105" i="8"/>
  <c r="Q39" i="8"/>
  <c r="AG105" i="8"/>
  <c r="AG39" i="8"/>
  <c r="I105" i="8"/>
  <c r="I39" i="8"/>
  <c r="AB39" i="8"/>
  <c r="AB105" i="8"/>
  <c r="N105" i="8"/>
  <c r="N39" i="8"/>
  <c r="Z105" i="8"/>
  <c r="Z39" i="8"/>
  <c r="AD105" i="8"/>
  <c r="AD39" i="8"/>
  <c r="M105" i="8"/>
  <c r="M39" i="8"/>
  <c r="T39" i="8"/>
  <c r="T105" i="8"/>
  <c r="H105" i="8"/>
  <c r="H39" i="8"/>
  <c r="AP105" i="8"/>
  <c r="AP39" i="8"/>
  <c r="AA105" i="8"/>
  <c r="AA39" i="8"/>
  <c r="AH105" i="8"/>
  <c r="AH39" i="8"/>
  <c r="W105" i="8"/>
  <c r="W39" i="8"/>
  <c r="AO105" i="8"/>
  <c r="AO39" i="8"/>
  <c r="V105" i="8"/>
  <c r="V39" i="8"/>
  <c r="AE105" i="8"/>
  <c r="AE39" i="8"/>
  <c r="G105" i="8"/>
  <c r="G39" i="8"/>
  <c r="E105" i="8"/>
  <c r="E39" i="8"/>
  <c r="AN105" i="8"/>
  <c r="AN39" i="8"/>
  <c r="AJ39" i="8"/>
  <c r="AJ105" i="8"/>
  <c r="L39" i="8"/>
  <c r="L105" i="8"/>
  <c r="O105" i="8"/>
  <c r="O39" i="8"/>
  <c r="AC105" i="8"/>
  <c r="AC39" i="8"/>
  <c r="AF39" i="8"/>
  <c r="AF105" i="8"/>
  <c r="Y105" i="8"/>
  <c r="Y39" i="8"/>
  <c r="F105" i="8"/>
  <c r="F39" i="8"/>
  <c r="D39" i="8"/>
  <c r="AL105" i="8"/>
  <c r="AL39" i="8"/>
  <c r="X105" i="8"/>
  <c r="X39" i="8"/>
  <c r="U105" i="8"/>
  <c r="U39" i="8"/>
  <c r="S105" i="8"/>
  <c r="S39" i="8"/>
  <c r="R105" i="8"/>
  <c r="R39" i="8"/>
  <c r="AK105" i="8"/>
  <c r="AK39" i="8"/>
  <c r="AI105" i="8"/>
  <c r="AI39" i="8"/>
  <c r="P39" i="8"/>
  <c r="P105" i="8"/>
  <c r="J105" i="8"/>
  <c r="J39" i="8"/>
  <c r="AM105" i="8"/>
  <c r="AM39" i="8"/>
  <c r="O279" i="12"/>
  <c r="S279" i="12"/>
  <c r="G50" i="6"/>
  <c r="G61" i="6"/>
  <c r="J49" i="6"/>
  <c r="D50" i="6"/>
  <c r="D61" i="6"/>
  <c r="J56" i="6"/>
  <c r="U28" i="7" l="1"/>
  <c r="D28" i="6"/>
  <c r="R28" i="6"/>
  <c r="J28" i="7"/>
  <c r="N28" i="6"/>
  <c r="Q28" i="6"/>
  <c r="CE1369" i="19"/>
  <c r="E487" i="19"/>
  <c r="E510" i="19"/>
  <c r="E517" i="19"/>
  <c r="O49" i="12" s="1"/>
  <c r="E513" i="19"/>
  <c r="E548" i="19"/>
  <c r="E530" i="19"/>
  <c r="E489" i="19"/>
  <c r="E543" i="19"/>
  <c r="E478" i="19"/>
  <c r="O36" i="12" s="1"/>
  <c r="E491" i="19"/>
  <c r="E488" i="19"/>
  <c r="E519" i="19"/>
  <c r="O51" i="12" s="1"/>
  <c r="E494" i="19"/>
  <c r="E481" i="19"/>
  <c r="O39" i="12" s="1"/>
  <c r="E479" i="19"/>
  <c r="O37" i="12" s="1"/>
  <c r="E527" i="19"/>
  <c r="E549" i="19"/>
  <c r="E1373" i="19"/>
  <c r="E1431" i="19"/>
  <c r="E1413" i="19"/>
  <c r="O47" i="13" s="1"/>
  <c r="E1390" i="19"/>
  <c r="E1423" i="19"/>
  <c r="E528" i="19"/>
  <c r="S28" i="7"/>
  <c r="O28" i="7"/>
  <c r="E521" i="19"/>
  <c r="O53" i="12" s="1"/>
  <c r="E1412" i="19"/>
  <c r="O46" i="13" s="1"/>
  <c r="E1427" i="19"/>
  <c r="P28" i="6"/>
  <c r="E552" i="19"/>
  <c r="F28" i="6"/>
  <c r="H28" i="6"/>
  <c r="CE470" i="19"/>
  <c r="E542" i="19"/>
  <c r="J28" i="6"/>
  <c r="S28" i="6"/>
  <c r="M28" i="6"/>
  <c r="H28" i="7"/>
  <c r="E28" i="7"/>
  <c r="I28" i="6"/>
  <c r="O28" i="6"/>
  <c r="L28" i="6"/>
  <c r="T28" i="6"/>
  <c r="N28" i="7"/>
  <c r="E28" i="6"/>
  <c r="U28" i="6"/>
  <c r="G28" i="6"/>
  <c r="V28" i="6"/>
  <c r="E1437" i="19"/>
  <c r="E1430" i="19"/>
  <c r="E526" i="19"/>
  <c r="E1400" i="19"/>
  <c r="E1404" i="19"/>
  <c r="E1450" i="19"/>
  <c r="E1401" i="19"/>
  <c r="E483" i="19"/>
  <c r="O41" i="12" s="1"/>
  <c r="E514" i="19"/>
  <c r="O46" i="12" s="1"/>
  <c r="E502" i="19"/>
  <c r="E508" i="19"/>
  <c r="E476" i="19"/>
  <c r="O34" i="12" s="1"/>
  <c r="E1420" i="19"/>
  <c r="O54" i="13" s="1"/>
  <c r="E1414" i="19"/>
  <c r="O48" i="13" s="1"/>
  <c r="E509" i="19"/>
  <c r="E496" i="19"/>
  <c r="E511" i="19"/>
  <c r="E503" i="19"/>
  <c r="E534" i="19"/>
  <c r="E529" i="19"/>
  <c r="E1410" i="19"/>
  <c r="E525" i="19"/>
  <c r="E512" i="19"/>
  <c r="E493" i="19"/>
  <c r="E538" i="19"/>
  <c r="E492" i="19"/>
  <c r="E1408" i="19"/>
  <c r="E480" i="19"/>
  <c r="O38" i="12" s="1"/>
  <c r="E539" i="19"/>
  <c r="E541" i="19"/>
  <c r="E500" i="19"/>
  <c r="E1376" i="19"/>
  <c r="O36" i="13" s="1"/>
  <c r="E499" i="19"/>
  <c r="E485" i="19"/>
  <c r="E516" i="19"/>
  <c r="O48" i="12" s="1"/>
  <c r="E482" i="19"/>
  <c r="O40" i="12" s="1"/>
  <c r="E522" i="19"/>
  <c r="O54" i="12" s="1"/>
  <c r="E1441" i="19"/>
  <c r="E1447" i="19"/>
  <c r="E505" i="19"/>
  <c r="E486" i="19"/>
  <c r="E535" i="19"/>
  <c r="E551" i="19"/>
  <c r="E1381" i="19"/>
  <c r="O41" i="13" s="1"/>
  <c r="E1418" i="19"/>
  <c r="O52" i="13" s="1"/>
  <c r="E515" i="19"/>
  <c r="O47" i="12" s="1"/>
  <c r="E497" i="19"/>
  <c r="E475" i="19"/>
  <c r="O33" i="12" s="1"/>
  <c r="W26" i="7"/>
  <c r="E1448" i="19"/>
  <c r="E520" i="19"/>
  <c r="O52" i="12" s="1"/>
  <c r="E1382" i="19"/>
  <c r="O42" i="13" s="1"/>
  <c r="E1425" i="19"/>
  <c r="E518" i="19"/>
  <c r="O50" i="12" s="1"/>
  <c r="E536" i="19"/>
  <c r="E544" i="19"/>
  <c r="E550" i="19"/>
  <c r="E506" i="19"/>
  <c r="E1397" i="19"/>
  <c r="E540" i="19"/>
  <c r="E495" i="19"/>
  <c r="E477" i="19"/>
  <c r="O35" i="12" s="1"/>
  <c r="E524" i="19"/>
  <c r="E484" i="19"/>
  <c r="O42" i="12" s="1"/>
  <c r="E1409" i="19"/>
  <c r="E504" i="19"/>
  <c r="E501" i="19"/>
  <c r="E532" i="19"/>
  <c r="E490" i="19"/>
  <c r="E537" i="19"/>
  <c r="E547" i="19"/>
  <c r="E531" i="19"/>
  <c r="E546" i="19"/>
  <c r="E507" i="19"/>
  <c r="T28" i="7"/>
  <c r="V28" i="7"/>
  <c r="F28" i="7"/>
  <c r="E91" i="20"/>
  <c r="E48" i="20"/>
  <c r="E1436" i="19"/>
  <c r="E1398" i="19"/>
  <c r="E1433" i="19"/>
  <c r="E1442" i="19"/>
  <c r="E1415" i="19"/>
  <c r="O49" i="13" s="1"/>
  <c r="E744" i="20"/>
  <c r="E1411" i="19"/>
  <c r="E1391" i="19"/>
  <c r="E1421" i="19"/>
  <c r="O55" i="13" s="1"/>
  <c r="E1428" i="19"/>
  <c r="E1380" i="19"/>
  <c r="O40" i="13" s="1"/>
  <c r="E1435" i="19"/>
  <c r="E1432" i="19"/>
  <c r="E1422" i="19"/>
  <c r="E1396" i="19"/>
  <c r="E1393" i="19"/>
  <c r="E1392" i="19"/>
  <c r="E1445" i="19"/>
  <c r="E1426" i="19"/>
  <c r="E1406" i="19"/>
  <c r="E523" i="19"/>
  <c r="E533" i="19"/>
  <c r="E545" i="19"/>
  <c r="E498" i="19"/>
  <c r="W27" i="7"/>
  <c r="O33" i="13"/>
  <c r="E1378" i="19"/>
  <c r="O38" i="13" s="1"/>
  <c r="E1438" i="19"/>
  <c r="E1394" i="19"/>
  <c r="E1440" i="19"/>
  <c r="E1416" i="19"/>
  <c r="O50" i="13" s="1"/>
  <c r="E1444" i="19"/>
  <c r="E1419" i="19"/>
  <c r="O53" i="13" s="1"/>
  <c r="E1417" i="19"/>
  <c r="O51" i="13" s="1"/>
  <c r="E1374" i="19"/>
  <c r="O34" i="13" s="1"/>
  <c r="E1379" i="19"/>
  <c r="O39" i="13" s="1"/>
  <c r="E1402" i="19"/>
  <c r="E1446" i="19"/>
  <c r="E1424" i="19"/>
  <c r="E1439" i="19"/>
  <c r="P28" i="7"/>
  <c r="E1449" i="19"/>
  <c r="E1389" i="19"/>
  <c r="E1407" i="19"/>
  <c r="E1385" i="19"/>
  <c r="E1395" i="19"/>
  <c r="E1387" i="19"/>
  <c r="E1386" i="19"/>
  <c r="E1434" i="19"/>
  <c r="E1399" i="19"/>
  <c r="E1429" i="19"/>
  <c r="E1375" i="19"/>
  <c r="O35" i="13" s="1"/>
  <c r="E1388" i="19"/>
  <c r="E1443" i="19"/>
  <c r="E1377" i="19"/>
  <c r="O37" i="13" s="1"/>
  <c r="E1405" i="19"/>
  <c r="E1403" i="19"/>
  <c r="E1384" i="19"/>
  <c r="E1383" i="19"/>
  <c r="J133" i="8"/>
  <c r="S133" i="8"/>
  <c r="U133" i="8"/>
  <c r="H133" i="8"/>
  <c r="M133" i="8"/>
  <c r="N133" i="8"/>
  <c r="I133" i="8"/>
  <c r="Q133" i="8"/>
  <c r="K133" i="8"/>
  <c r="F133" i="8"/>
  <c r="G133" i="8"/>
  <c r="R133" i="8"/>
  <c r="O133" i="8"/>
  <c r="E133" i="8"/>
  <c r="P133" i="8"/>
  <c r="L133" i="8"/>
  <c r="T133" i="8"/>
  <c r="AL133" i="8"/>
  <c r="AN133" i="8"/>
  <c r="AM133" i="8"/>
  <c r="AI133" i="8"/>
  <c r="AF133" i="8"/>
  <c r="Z133" i="8"/>
  <c r="AG133" i="8"/>
  <c r="X133" i="8"/>
  <c r="Y133" i="8"/>
  <c r="AC133" i="8"/>
  <c r="V133" i="8"/>
  <c r="AK133" i="8"/>
  <c r="AJ133" i="8"/>
  <c r="AE133" i="8"/>
  <c r="AO133" i="8"/>
  <c r="W133" i="8"/>
  <c r="AH133" i="8"/>
  <c r="AA133" i="8"/>
  <c r="AP133" i="8"/>
  <c r="AD133" i="8"/>
  <c r="AB133" i="8"/>
  <c r="G62" i="6"/>
  <c r="D47" i="7"/>
  <c r="J61" i="6"/>
  <c r="D62" i="6"/>
  <c r="J50" i="6"/>
  <c r="F603" i="19" l="1" a="1"/>
  <c r="F560" i="19" a="1"/>
  <c r="F646" i="19" a="1"/>
  <c r="F655" i="19" s="1"/>
  <c r="J655" i="19" s="1"/>
  <c r="S75" i="12" s="1"/>
  <c r="F594" i="19"/>
  <c r="J594" i="19" s="1"/>
  <c r="F627" i="19"/>
  <c r="J627" i="19" s="1"/>
  <c r="E553" i="19"/>
  <c r="O59" i="12" s="1"/>
  <c r="F1501" i="19" a="1"/>
  <c r="F1536" i="19" s="1"/>
  <c r="J1536" i="19" s="1"/>
  <c r="F573" i="19"/>
  <c r="J573" i="19" s="1"/>
  <c r="F590" i="19"/>
  <c r="J590" i="19" s="1"/>
  <c r="W28" i="7"/>
  <c r="E1452" i="19"/>
  <c r="O60" i="13" s="1"/>
  <c r="F684" i="19"/>
  <c r="J684" i="19" s="1"/>
  <c r="F669" i="19"/>
  <c r="J669" i="19" s="1"/>
  <c r="F650" i="19"/>
  <c r="J650" i="19" s="1"/>
  <c r="S70" i="12" s="1"/>
  <c r="F649" i="19"/>
  <c r="J649" i="19" s="1"/>
  <c r="S69" i="12" s="1"/>
  <c r="F674" i="19"/>
  <c r="J674" i="19" s="1"/>
  <c r="F656" i="19"/>
  <c r="J656" i="19" s="1"/>
  <c r="F663" i="19"/>
  <c r="J663" i="19" s="1"/>
  <c r="F682" i="19"/>
  <c r="J682" i="19" s="1"/>
  <c r="F648" i="19"/>
  <c r="J648" i="19" s="1"/>
  <c r="S68" i="12" s="1"/>
  <c r="F652" i="19"/>
  <c r="J652" i="19" s="1"/>
  <c r="S72" i="12" s="1"/>
  <c r="F654" i="19"/>
  <c r="J654" i="19" s="1"/>
  <c r="S74" i="12" s="1"/>
  <c r="F676" i="19"/>
  <c r="J676" i="19" s="1"/>
  <c r="F664" i="19"/>
  <c r="J664" i="19" s="1"/>
  <c r="F683" i="19"/>
  <c r="J683" i="19" s="1"/>
  <c r="F660" i="19"/>
  <c r="J660" i="19" s="1"/>
  <c r="F647" i="19"/>
  <c r="J647" i="19" s="1"/>
  <c r="S67" i="12" s="1"/>
  <c r="F646" i="19"/>
  <c r="F681" i="19"/>
  <c r="J681" i="19" s="1"/>
  <c r="F662" i="19"/>
  <c r="J662" i="19" s="1"/>
  <c r="F653" i="19"/>
  <c r="J653" i="19" s="1"/>
  <c r="S73" i="12" s="1"/>
  <c r="F680" i="19"/>
  <c r="J680" i="19" s="1"/>
  <c r="F668" i="19"/>
  <c r="J668" i="19" s="1"/>
  <c r="F597" i="19"/>
  <c r="J597" i="19" s="1"/>
  <c r="F580" i="19"/>
  <c r="J580" i="19" s="1"/>
  <c r="F568" i="19"/>
  <c r="J568" i="19" s="1"/>
  <c r="F589" i="19"/>
  <c r="J589" i="19" s="1"/>
  <c r="F585" i="19"/>
  <c r="J585" i="19" s="1"/>
  <c r="F588" i="19"/>
  <c r="J588" i="19" s="1"/>
  <c r="F593" i="19"/>
  <c r="J593" i="19" s="1"/>
  <c r="F583" i="19"/>
  <c r="J583" i="19" s="1"/>
  <c r="F562" i="19"/>
  <c r="J562" i="19" s="1"/>
  <c r="F586" i="19"/>
  <c r="J586" i="19" s="1"/>
  <c r="F587" i="19"/>
  <c r="J587" i="19" s="1"/>
  <c r="F579" i="19"/>
  <c r="J579" i="19" s="1"/>
  <c r="F566" i="19"/>
  <c r="J566" i="19" s="1"/>
  <c r="F578" i="19"/>
  <c r="J578" i="19" s="1"/>
  <c r="F576" i="19"/>
  <c r="J576" i="19" s="1"/>
  <c r="F575" i="19"/>
  <c r="J575" i="19" s="1"/>
  <c r="F574" i="19"/>
  <c r="J574" i="19" s="1"/>
  <c r="F570" i="19"/>
  <c r="J570" i="19" s="1"/>
  <c r="F595" i="19"/>
  <c r="J595" i="19" s="1"/>
  <c r="F592" i="19"/>
  <c r="J592" i="19" s="1"/>
  <c r="F567" i="19"/>
  <c r="J567" i="19" s="1"/>
  <c r="F591" i="19"/>
  <c r="J591" i="19" s="1"/>
  <c r="F565" i="19"/>
  <c r="J565" i="19" s="1"/>
  <c r="F584" i="19"/>
  <c r="J584" i="19" s="1"/>
  <c r="F581" i="19"/>
  <c r="J581" i="19" s="1"/>
  <c r="F561" i="19"/>
  <c r="J561" i="19" s="1"/>
  <c r="F569" i="19"/>
  <c r="J569" i="19" s="1"/>
  <c r="F564" i="19"/>
  <c r="J564" i="19" s="1"/>
  <c r="F560" i="19"/>
  <c r="F577" i="19"/>
  <c r="J577" i="19" s="1"/>
  <c r="F572" i="19"/>
  <c r="J572" i="19" s="1"/>
  <c r="F596" i="19"/>
  <c r="J596" i="19" s="1"/>
  <c r="F598" i="19"/>
  <c r="J598" i="19" s="1"/>
  <c r="F582" i="19"/>
  <c r="J582" i="19" s="1"/>
  <c r="F571" i="19"/>
  <c r="J571" i="19" s="1"/>
  <c r="F563" i="19"/>
  <c r="J563" i="19" s="1"/>
  <c r="F624" i="19"/>
  <c r="J624" i="19" s="1"/>
  <c r="F632" i="19"/>
  <c r="J632" i="19" s="1"/>
  <c r="E1451" i="19"/>
  <c r="O59" i="13" s="1"/>
  <c r="F1587" i="19" a="1"/>
  <c r="F608" i="19"/>
  <c r="J608" i="19" s="1"/>
  <c r="S20" i="12" s="1"/>
  <c r="F611" i="19"/>
  <c r="J611" i="19" s="1"/>
  <c r="S23" i="12" s="1"/>
  <c r="F1458" i="19" a="1"/>
  <c r="E1453" i="19"/>
  <c r="F616" i="19"/>
  <c r="J616" i="19" s="1"/>
  <c r="F630" i="19"/>
  <c r="J630" i="19" s="1"/>
  <c r="F638" i="19"/>
  <c r="J638" i="19" s="1"/>
  <c r="F641" i="19"/>
  <c r="J641" i="19" s="1"/>
  <c r="F635" i="19"/>
  <c r="J635" i="19" s="1"/>
  <c r="F625" i="19"/>
  <c r="J625" i="19" s="1"/>
  <c r="F610" i="19"/>
  <c r="J610" i="19" s="1"/>
  <c r="S22" i="12" s="1"/>
  <c r="F614" i="19"/>
  <c r="J614" i="19" s="1"/>
  <c r="F640" i="19"/>
  <c r="J640" i="19" s="1"/>
  <c r="F634" i="19"/>
  <c r="J634" i="19" s="1"/>
  <c r="F622" i="19"/>
  <c r="J622" i="19" s="1"/>
  <c r="F609" i="19"/>
  <c r="J609" i="19" s="1"/>
  <c r="S21" i="12" s="1"/>
  <c r="F621" i="19"/>
  <c r="J621" i="19" s="1"/>
  <c r="F606" i="19"/>
  <c r="J606" i="19" s="1"/>
  <c r="S18" i="12" s="1"/>
  <c r="F623" i="19"/>
  <c r="J623" i="19" s="1"/>
  <c r="F604" i="19"/>
  <c r="J604" i="19" s="1"/>
  <c r="S16" i="12" s="1"/>
  <c r="F607" i="19"/>
  <c r="J607" i="19" s="1"/>
  <c r="S19" i="12" s="1"/>
  <c r="F603" i="19"/>
  <c r="F639" i="19"/>
  <c r="J639" i="19" s="1"/>
  <c r="F628" i="19"/>
  <c r="J628" i="19" s="1"/>
  <c r="F631" i="19"/>
  <c r="J631" i="19" s="1"/>
  <c r="F633" i="19"/>
  <c r="J633" i="19" s="1"/>
  <c r="F612" i="19"/>
  <c r="J612" i="19" s="1"/>
  <c r="S24" i="12" s="1"/>
  <c r="F620" i="19"/>
  <c r="J620" i="19" s="1"/>
  <c r="F615" i="19"/>
  <c r="J615" i="19" s="1"/>
  <c r="F637" i="19"/>
  <c r="J637" i="19" s="1"/>
  <c r="F626" i="19"/>
  <c r="J626" i="19" s="1"/>
  <c r="F605" i="19"/>
  <c r="J605" i="19" s="1"/>
  <c r="S17" i="12" s="1"/>
  <c r="F619" i="19"/>
  <c r="J619" i="19" s="1"/>
  <c r="F629" i="19"/>
  <c r="J629" i="19" s="1"/>
  <c r="F618" i="19"/>
  <c r="J618" i="19" s="1"/>
  <c r="F617" i="19"/>
  <c r="J617" i="19" s="1"/>
  <c r="F613" i="19"/>
  <c r="J613" i="19" s="1"/>
  <c r="F636" i="19"/>
  <c r="J636" i="19" s="1"/>
  <c r="F1519" i="19"/>
  <c r="J1519" i="19" s="1"/>
  <c r="F1528" i="19"/>
  <c r="J1528" i="19" s="1"/>
  <c r="F1520" i="19"/>
  <c r="J1520" i="19" s="1"/>
  <c r="F1512" i="19"/>
  <c r="J1512" i="19" s="1"/>
  <c r="F1505" i="19"/>
  <c r="J1505" i="19" s="1"/>
  <c r="S70" i="13" s="1"/>
  <c r="F1524" i="19"/>
  <c r="J1524" i="19" s="1"/>
  <c r="F1532" i="19"/>
  <c r="J1532" i="19" s="1"/>
  <c r="F1539" i="19"/>
  <c r="J1539" i="19" s="1"/>
  <c r="F1529" i="19"/>
  <c r="J1529" i="19" s="1"/>
  <c r="F1513" i="19"/>
  <c r="J1513" i="19" s="1"/>
  <c r="F1515" i="19"/>
  <c r="J1515" i="19" s="1"/>
  <c r="F1504" i="19"/>
  <c r="J1504" i="19" s="1"/>
  <c r="S69" i="13" s="1"/>
  <c r="F1527" i="19"/>
  <c r="J1527" i="19" s="1"/>
  <c r="F1511" i="19"/>
  <c r="J1511" i="19" s="1"/>
  <c r="F1521" i="19"/>
  <c r="J1521" i="19" s="1"/>
  <c r="F1526" i="19"/>
  <c r="J1526" i="19" s="1"/>
  <c r="F1544" i="19" a="1"/>
  <c r="E554" i="19"/>
  <c r="O60" i="12" s="1"/>
  <c r="O55" i="12"/>
  <c r="F689" i="19" a="1"/>
  <c r="F698" i="19" s="1"/>
  <c r="J698" i="19" s="1"/>
  <c r="D48" i="7"/>
  <c r="J62" i="6"/>
  <c r="F1503" i="19" l="1"/>
  <c r="J1503" i="19" s="1"/>
  <c r="S68" i="13" s="1"/>
  <c r="F1517" i="19"/>
  <c r="J1517" i="19" s="1"/>
  <c r="F1508" i="19"/>
  <c r="J1508" i="19" s="1"/>
  <c r="S73" i="13" s="1"/>
  <c r="F665" i="19"/>
  <c r="J665" i="19" s="1"/>
  <c r="F1514" i="19"/>
  <c r="J1514" i="19" s="1"/>
  <c r="F651" i="19"/>
  <c r="J651" i="19" s="1"/>
  <c r="S71" i="12" s="1"/>
  <c r="F678" i="19"/>
  <c r="J678" i="19" s="1"/>
  <c r="F1538" i="19"/>
  <c r="J1538" i="19" s="1"/>
  <c r="F1506" i="19"/>
  <c r="J1506" i="19" s="1"/>
  <c r="S71" i="13" s="1"/>
  <c r="F1509" i="19"/>
  <c r="J1509" i="19" s="1"/>
  <c r="S74" i="13" s="1"/>
  <c r="F667" i="19"/>
  <c r="J667" i="19" s="1"/>
  <c r="F666" i="19"/>
  <c r="J666" i="19" s="1"/>
  <c r="F1518" i="19"/>
  <c r="J1518" i="19" s="1"/>
  <c r="F659" i="19"/>
  <c r="J659" i="19" s="1"/>
  <c r="F1533" i="19"/>
  <c r="J1533" i="19" s="1"/>
  <c r="F1510" i="19"/>
  <c r="J1510" i="19" s="1"/>
  <c r="S75" i="13" s="1"/>
  <c r="F658" i="19"/>
  <c r="J658" i="19" s="1"/>
  <c r="F1525" i="19"/>
  <c r="J1525" i="19" s="1"/>
  <c r="F657" i="19"/>
  <c r="J657" i="19" s="1"/>
  <c r="F670" i="19"/>
  <c r="J670" i="19" s="1"/>
  <c r="F1531" i="19"/>
  <c r="J1531" i="19" s="1"/>
  <c r="F1502" i="19"/>
  <c r="J1502" i="19" s="1"/>
  <c r="S67" i="13" s="1"/>
  <c r="F1516" i="19"/>
  <c r="J1516" i="19" s="1"/>
  <c r="F679" i="19"/>
  <c r="J679" i="19" s="1"/>
  <c r="F673" i="19"/>
  <c r="J673" i="19" s="1"/>
  <c r="F671" i="19"/>
  <c r="J671" i="19" s="1"/>
  <c r="F1501" i="19"/>
  <c r="J1501" i="19" s="1"/>
  <c r="F1535" i="19"/>
  <c r="J1535" i="19" s="1"/>
  <c r="F1522" i="19"/>
  <c r="J1522" i="19" s="1"/>
  <c r="F677" i="19"/>
  <c r="J677" i="19" s="1"/>
  <c r="F1530" i="19"/>
  <c r="J1530" i="19" s="1"/>
  <c r="F1507" i="19"/>
  <c r="J1507" i="19" s="1"/>
  <c r="S72" i="13" s="1"/>
  <c r="F675" i="19"/>
  <c r="J675" i="19" s="1"/>
  <c r="F1523" i="19"/>
  <c r="J1523" i="19" s="1"/>
  <c r="F1534" i="19"/>
  <c r="J1534" i="19" s="1"/>
  <c r="F672" i="19"/>
  <c r="J672" i="19" s="1"/>
  <c r="F661" i="19"/>
  <c r="J661" i="19" s="1"/>
  <c r="F1537" i="19"/>
  <c r="J1537" i="19" s="1"/>
  <c r="O61" i="13"/>
  <c r="E555" i="19"/>
  <c r="F1487" i="19"/>
  <c r="J1487" i="19" s="1"/>
  <c r="F1701" i="19" s="1"/>
  <c r="F1479" i="19"/>
  <c r="J1479" i="19" s="1"/>
  <c r="F1693" i="19" s="1"/>
  <c r="F1495" i="19"/>
  <c r="J1495" i="19" s="1"/>
  <c r="F1709" i="19" s="1"/>
  <c r="F1471" i="19"/>
  <c r="J1471" i="19" s="1"/>
  <c r="F1685" i="19" s="1"/>
  <c r="F1472" i="19"/>
  <c r="J1472" i="19" s="1"/>
  <c r="F1686" i="19" s="1"/>
  <c r="F1461" i="19"/>
  <c r="J1461" i="19" s="1"/>
  <c r="F1484" i="19"/>
  <c r="J1484" i="19" s="1"/>
  <c r="F1698" i="19" s="1"/>
  <c r="F1468" i="19"/>
  <c r="J1468" i="19" s="1"/>
  <c r="F1682" i="19" s="1"/>
  <c r="F1478" i="19"/>
  <c r="J1478" i="19" s="1"/>
  <c r="F1692" i="19" s="1"/>
  <c r="F1483" i="19"/>
  <c r="J1483" i="19" s="1"/>
  <c r="F1697" i="19" s="1"/>
  <c r="F1480" i="19"/>
  <c r="J1480" i="19" s="1"/>
  <c r="F1694" i="19" s="1"/>
  <c r="F1488" i="19"/>
  <c r="J1488" i="19" s="1"/>
  <c r="F1702" i="19" s="1"/>
  <c r="F1491" i="19"/>
  <c r="J1491" i="19" s="1"/>
  <c r="F1705" i="19" s="1"/>
  <c r="F1459" i="19"/>
  <c r="F1482" i="19"/>
  <c r="J1482" i="19" s="1"/>
  <c r="F1696" i="19" s="1"/>
  <c r="F1490" i="19"/>
  <c r="J1490" i="19" s="1"/>
  <c r="F1704" i="19" s="1"/>
  <c r="F1463" i="19"/>
  <c r="J1463" i="19" s="1"/>
  <c r="F1458" i="19"/>
  <c r="F1474" i="19"/>
  <c r="J1474" i="19" s="1"/>
  <c r="F1688" i="19" s="1"/>
  <c r="F1475" i="19"/>
  <c r="J1475" i="19" s="1"/>
  <c r="F1689" i="19" s="1"/>
  <c r="F1486" i="19"/>
  <c r="J1486" i="19" s="1"/>
  <c r="F1700" i="19" s="1"/>
  <c r="F1470" i="19"/>
  <c r="J1470" i="19" s="1"/>
  <c r="F1684" i="19" s="1"/>
  <c r="F1473" i="19"/>
  <c r="J1473" i="19" s="1"/>
  <c r="F1687" i="19" s="1"/>
  <c r="F1464" i="19"/>
  <c r="J1464" i="19" s="1"/>
  <c r="F1493" i="19"/>
  <c r="J1493" i="19" s="1"/>
  <c r="F1707" i="19" s="1"/>
  <c r="F1467" i="19"/>
  <c r="J1467" i="19" s="1"/>
  <c r="F1466" i="19"/>
  <c r="J1466" i="19" s="1"/>
  <c r="F1492" i="19"/>
  <c r="J1492" i="19" s="1"/>
  <c r="F1706" i="19" s="1"/>
  <c r="F1465" i="19"/>
  <c r="J1465" i="19" s="1"/>
  <c r="F1460" i="19"/>
  <c r="J1460" i="19" s="1"/>
  <c r="F1476" i="19"/>
  <c r="J1476" i="19" s="1"/>
  <c r="F1690" i="19" s="1"/>
  <c r="F1485" i="19"/>
  <c r="J1485" i="19" s="1"/>
  <c r="F1699" i="19" s="1"/>
  <c r="F1494" i="19"/>
  <c r="J1494" i="19" s="1"/>
  <c r="F1708" i="19" s="1"/>
  <c r="F1477" i="19"/>
  <c r="J1477" i="19" s="1"/>
  <c r="F1691" i="19" s="1"/>
  <c r="F1469" i="19"/>
  <c r="J1469" i="19" s="1"/>
  <c r="F1683" i="19" s="1"/>
  <c r="F1462" i="19"/>
  <c r="J1462" i="19" s="1"/>
  <c r="F1481" i="19"/>
  <c r="J1481" i="19" s="1"/>
  <c r="F1695" i="19" s="1"/>
  <c r="F1489" i="19"/>
  <c r="J1489" i="19" s="1"/>
  <c r="F1703" i="19" s="1"/>
  <c r="F1496" i="19"/>
  <c r="J1496" i="19" s="1"/>
  <c r="F1710" i="19" s="1"/>
  <c r="O61" i="12"/>
  <c r="J646" i="19"/>
  <c r="F705" i="19"/>
  <c r="J705" i="19" s="1"/>
  <c r="F715" i="19"/>
  <c r="J715" i="19" s="1"/>
  <c r="F714" i="19"/>
  <c r="J714" i="19" s="1"/>
  <c r="F696" i="19"/>
  <c r="J696" i="19" s="1"/>
  <c r="F695" i="19"/>
  <c r="J695" i="19" s="1"/>
  <c r="F703" i="19"/>
  <c r="J703" i="19" s="1"/>
  <c r="F704" i="19"/>
  <c r="J704" i="19" s="1"/>
  <c r="F697" i="19"/>
  <c r="J697" i="19" s="1"/>
  <c r="F727" i="19"/>
  <c r="J727" i="19" s="1"/>
  <c r="F716" i="19"/>
  <c r="J716" i="19" s="1"/>
  <c r="F690" i="19"/>
  <c r="J690" i="19" s="1"/>
  <c r="F689" i="19"/>
  <c r="F718" i="19"/>
  <c r="J718" i="19" s="1"/>
  <c r="F712" i="19"/>
  <c r="J712" i="19" s="1"/>
  <c r="F701" i="19"/>
  <c r="J701" i="19" s="1"/>
  <c r="F722" i="19"/>
  <c r="J722" i="19" s="1"/>
  <c r="F710" i="19"/>
  <c r="J710" i="19" s="1"/>
  <c r="F694" i="19"/>
  <c r="J694" i="19" s="1"/>
  <c r="F702" i="19"/>
  <c r="J702" i="19" s="1"/>
  <c r="F726" i="19"/>
  <c r="J726" i="19" s="1"/>
  <c r="F723" i="19"/>
  <c r="J723" i="19" s="1"/>
  <c r="F724" i="19"/>
  <c r="J724" i="19" s="1"/>
  <c r="F711" i="19"/>
  <c r="J711" i="19" s="1"/>
  <c r="F713" i="19"/>
  <c r="J713" i="19" s="1"/>
  <c r="F720" i="19"/>
  <c r="J720" i="19" s="1"/>
  <c r="F709" i="19"/>
  <c r="J709" i="19" s="1"/>
  <c r="F721" i="19"/>
  <c r="J721" i="19" s="1"/>
  <c r="F719" i="19"/>
  <c r="J719" i="19" s="1"/>
  <c r="F708" i="19"/>
  <c r="J708" i="19" s="1"/>
  <c r="F717" i="19"/>
  <c r="J717" i="19" s="1"/>
  <c r="F699" i="19"/>
  <c r="J699" i="19" s="1"/>
  <c r="F707" i="19"/>
  <c r="J707" i="19" s="1"/>
  <c r="F706" i="19"/>
  <c r="J706" i="19" s="1"/>
  <c r="F725" i="19"/>
  <c r="J725" i="19" s="1"/>
  <c r="F691" i="19"/>
  <c r="J691" i="19" s="1"/>
  <c r="F700" i="19"/>
  <c r="J700" i="19" s="1"/>
  <c r="F692" i="19"/>
  <c r="J692" i="19" s="1"/>
  <c r="F693" i="19"/>
  <c r="J693" i="19" s="1"/>
  <c r="F1550" i="19"/>
  <c r="J1550" i="19" s="1"/>
  <c r="S21" i="13" s="1"/>
  <c r="F1563" i="19"/>
  <c r="J1563" i="19" s="1"/>
  <c r="F1582" i="19"/>
  <c r="J1582" i="19" s="1"/>
  <c r="F1581" i="19"/>
  <c r="J1581" i="19" s="1"/>
  <c r="F1549" i="19"/>
  <c r="J1549" i="19" s="1"/>
  <c r="S20" i="13" s="1"/>
  <c r="F1578" i="19"/>
  <c r="J1578" i="19" s="1"/>
  <c r="F1556" i="19"/>
  <c r="J1556" i="19" s="1"/>
  <c r="F1565" i="19"/>
  <c r="J1565" i="19" s="1"/>
  <c r="F1553" i="19"/>
  <c r="J1553" i="19" s="1"/>
  <c r="S24" i="13" s="1"/>
  <c r="F1566" i="19"/>
  <c r="J1566" i="19" s="1"/>
  <c r="F1554" i="19"/>
  <c r="J1554" i="19" s="1"/>
  <c r="F1559" i="19"/>
  <c r="J1559" i="19" s="1"/>
  <c r="F1575" i="19"/>
  <c r="J1575" i="19" s="1"/>
  <c r="F1577" i="19"/>
  <c r="J1577" i="19" s="1"/>
  <c r="F1551" i="19"/>
  <c r="J1551" i="19" s="1"/>
  <c r="S22" i="13" s="1"/>
  <c r="F1570" i="19"/>
  <c r="J1570" i="19" s="1"/>
  <c r="F1557" i="19"/>
  <c r="J1557" i="19" s="1"/>
  <c r="F1561" i="19"/>
  <c r="J1561" i="19" s="1"/>
  <c r="F1576" i="19"/>
  <c r="J1576" i="19" s="1"/>
  <c r="F1579" i="19"/>
  <c r="J1579" i="19" s="1"/>
  <c r="F1558" i="19"/>
  <c r="J1558" i="19" s="1"/>
  <c r="F1574" i="19"/>
  <c r="J1574" i="19" s="1"/>
  <c r="F1580" i="19"/>
  <c r="J1580" i="19" s="1"/>
  <c r="F1568" i="19"/>
  <c r="J1568" i="19" s="1"/>
  <c r="F1571" i="19"/>
  <c r="J1571" i="19" s="1"/>
  <c r="F1545" i="19"/>
  <c r="J1545" i="19" s="1"/>
  <c r="S16" i="13" s="1"/>
  <c r="F1562" i="19"/>
  <c r="J1562" i="19" s="1"/>
  <c r="F1552" i="19"/>
  <c r="J1552" i="19" s="1"/>
  <c r="S23" i="13" s="1"/>
  <c r="F1572" i="19"/>
  <c r="J1572" i="19" s="1"/>
  <c r="F1573" i="19"/>
  <c r="J1573" i="19" s="1"/>
  <c r="F1547" i="19"/>
  <c r="J1547" i="19" s="1"/>
  <c r="S18" i="13" s="1"/>
  <c r="F1546" i="19"/>
  <c r="J1546" i="19" s="1"/>
  <c r="S17" i="13" s="1"/>
  <c r="F1560" i="19"/>
  <c r="J1560" i="19" s="1"/>
  <c r="F1567" i="19"/>
  <c r="J1567" i="19" s="1"/>
  <c r="F1555" i="19"/>
  <c r="J1555" i="19" s="1"/>
  <c r="F1548" i="19"/>
  <c r="J1548" i="19" s="1"/>
  <c r="S19" i="13" s="1"/>
  <c r="F1564" i="19"/>
  <c r="J1564" i="19" s="1"/>
  <c r="F1569" i="19"/>
  <c r="J1569" i="19" s="1"/>
  <c r="F1544" i="19"/>
  <c r="J603" i="19"/>
  <c r="F642" i="19"/>
  <c r="F599" i="19"/>
  <c r="J560" i="19"/>
  <c r="F1601" i="19"/>
  <c r="J1601" i="19" s="1"/>
  <c r="F1617" i="19"/>
  <c r="J1617" i="19" s="1"/>
  <c r="F1623" i="19"/>
  <c r="J1623" i="19" s="1"/>
  <c r="F1611" i="19"/>
  <c r="J1611" i="19" s="1"/>
  <c r="F1614" i="19"/>
  <c r="J1614" i="19" s="1"/>
  <c r="F1588" i="19"/>
  <c r="J1588" i="19" s="1"/>
  <c r="F1605" i="19"/>
  <c r="J1605" i="19" s="1"/>
  <c r="F1595" i="19"/>
  <c r="J1595" i="19" s="1"/>
  <c r="F1615" i="19"/>
  <c r="J1615" i="19" s="1"/>
  <c r="F1616" i="19"/>
  <c r="J1616" i="19" s="1"/>
  <c r="F1590" i="19"/>
  <c r="J1590" i="19" s="1"/>
  <c r="F1589" i="19"/>
  <c r="J1589" i="19" s="1"/>
  <c r="F1603" i="19"/>
  <c r="J1603" i="19" s="1"/>
  <c r="F1610" i="19"/>
  <c r="J1610" i="19" s="1"/>
  <c r="F1598" i="19"/>
  <c r="J1598" i="19" s="1"/>
  <c r="F1591" i="19"/>
  <c r="J1591" i="19" s="1"/>
  <c r="F1607" i="19"/>
  <c r="J1607" i="19" s="1"/>
  <c r="F1612" i="19"/>
  <c r="J1612" i="19" s="1"/>
  <c r="F1593" i="19"/>
  <c r="J1593" i="19" s="1"/>
  <c r="F1606" i="19"/>
  <c r="J1606" i="19" s="1"/>
  <c r="F1625" i="19"/>
  <c r="J1625" i="19" s="1"/>
  <c r="F1624" i="19"/>
  <c r="J1624" i="19" s="1"/>
  <c r="F1592" i="19"/>
  <c r="J1592" i="19" s="1"/>
  <c r="F1621" i="19"/>
  <c r="J1621" i="19" s="1"/>
  <c r="F1599" i="19"/>
  <c r="J1599" i="19" s="1"/>
  <c r="F1608" i="19"/>
  <c r="J1608" i="19" s="1"/>
  <c r="F1596" i="19"/>
  <c r="J1596" i="19" s="1"/>
  <c r="F1609" i="19"/>
  <c r="J1609" i="19" s="1"/>
  <c r="F1597" i="19"/>
  <c r="J1597" i="19" s="1"/>
  <c r="F1602" i="19"/>
  <c r="J1602" i="19" s="1"/>
  <c r="F1618" i="19"/>
  <c r="J1618" i="19" s="1"/>
  <c r="F1620" i="19"/>
  <c r="J1620" i="19" s="1"/>
  <c r="F1594" i="19"/>
  <c r="J1594" i="19" s="1"/>
  <c r="F1613" i="19"/>
  <c r="J1613" i="19" s="1"/>
  <c r="F1600" i="19"/>
  <c r="J1600" i="19" s="1"/>
  <c r="F1604" i="19"/>
  <c r="J1604" i="19" s="1"/>
  <c r="F1619" i="19"/>
  <c r="J1619" i="19" s="1"/>
  <c r="F1622" i="19"/>
  <c r="J1622" i="19" s="1"/>
  <c r="F1587" i="19"/>
  <c r="S50" i="13" l="1"/>
  <c r="F1676" i="19"/>
  <c r="S51" i="13"/>
  <c r="F1677" i="19"/>
  <c r="S54" i="13"/>
  <c r="F1680" i="19"/>
  <c r="S52" i="13"/>
  <c r="F1678" i="19"/>
  <c r="S49" i="13"/>
  <c r="F1675" i="19"/>
  <c r="S48" i="13"/>
  <c r="F1674" i="19"/>
  <c r="S55" i="13"/>
  <c r="F1681" i="19"/>
  <c r="S53" i="13"/>
  <c r="F1679" i="19"/>
  <c r="F685" i="19"/>
  <c r="F1540" i="19"/>
  <c r="S40" i="13"/>
  <c r="J689" i="19"/>
  <c r="F728" i="19"/>
  <c r="S37" i="13"/>
  <c r="S35" i="13"/>
  <c r="S41" i="13"/>
  <c r="S66" i="12"/>
  <c r="J685" i="19"/>
  <c r="S79" i="12" s="1"/>
  <c r="J1587" i="19"/>
  <c r="F1626" i="19"/>
  <c r="S42" i="13"/>
  <c r="S38" i="13"/>
  <c r="S39" i="13"/>
  <c r="S36" i="13"/>
  <c r="S66" i="13"/>
  <c r="J1540" i="19"/>
  <c r="S79" i="13" s="1"/>
  <c r="E733" i="19" a="1"/>
  <c r="J599" i="19"/>
  <c r="J642" i="19"/>
  <c r="S28" i="12" s="1"/>
  <c r="S15" i="12"/>
  <c r="J1458" i="19"/>
  <c r="F1672" i="19" s="1"/>
  <c r="F1497" i="19"/>
  <c r="J1459" i="19"/>
  <c r="S34" i="13"/>
  <c r="J1544" i="19"/>
  <c r="F1583" i="19"/>
  <c r="S47" i="13" l="1"/>
  <c r="F1673" i="19"/>
  <c r="J1497" i="19"/>
  <c r="S60" i="13" s="1"/>
  <c r="S46" i="13"/>
  <c r="E734" i="19"/>
  <c r="S34" i="12" s="1"/>
  <c r="E746" i="19"/>
  <c r="E763" i="19"/>
  <c r="E767" i="19"/>
  <c r="E745" i="19"/>
  <c r="E749" i="19"/>
  <c r="E764" i="19"/>
  <c r="E761" i="19"/>
  <c r="E747" i="19"/>
  <c r="E770" i="19"/>
  <c r="E737" i="19"/>
  <c r="S37" i="12" s="1"/>
  <c r="E752" i="19"/>
  <c r="E742" i="19"/>
  <c r="S42" i="12" s="1"/>
  <c r="E760" i="19"/>
  <c r="E743" i="19"/>
  <c r="E753" i="19"/>
  <c r="E739" i="19"/>
  <c r="S39" i="12" s="1"/>
  <c r="E757" i="19"/>
  <c r="E756" i="19"/>
  <c r="E738" i="19"/>
  <c r="S38" i="12" s="1"/>
  <c r="E766" i="19"/>
  <c r="E755" i="19"/>
  <c r="E751" i="19"/>
  <c r="E754" i="19"/>
  <c r="E735" i="19"/>
  <c r="S35" i="12" s="1"/>
  <c r="E736" i="19"/>
  <c r="S36" i="12" s="1"/>
  <c r="E765" i="19"/>
  <c r="E762" i="19"/>
  <c r="E744" i="19"/>
  <c r="E768" i="19"/>
  <c r="E741" i="19"/>
  <c r="S41" i="12" s="1"/>
  <c r="E750" i="19"/>
  <c r="E759" i="19"/>
  <c r="E771" i="19"/>
  <c r="E740" i="19"/>
  <c r="S40" i="12" s="1"/>
  <c r="E758" i="19"/>
  <c r="E769" i="19"/>
  <c r="E748" i="19"/>
  <c r="J1583" i="19"/>
  <c r="S28" i="13" s="1"/>
  <c r="S15" i="13"/>
  <c r="E733" i="19"/>
  <c r="E772" i="19" a="1"/>
  <c r="E772" i="19" s="1"/>
  <c r="J728" i="19"/>
  <c r="F1633" i="19" a="1"/>
  <c r="F1633" i="19" s="1"/>
  <c r="J1626" i="19"/>
  <c r="S59" i="13" s="1"/>
  <c r="S33" i="13"/>
  <c r="S61" i="13" l="1"/>
  <c r="F1712" i="19"/>
  <c r="S33" i="12"/>
  <c r="E811" i="19"/>
  <c r="F1665" i="19"/>
  <c r="F1645" i="19"/>
  <c r="F1661" i="19"/>
  <c r="F1802" i="19" s="1" a="1"/>
  <c r="F1667" i="19"/>
  <c r="F1635" i="19"/>
  <c r="F1657" i="19"/>
  <c r="F1642" i="19"/>
  <c r="F1639" i="19"/>
  <c r="F1648" i="19"/>
  <c r="F1656" i="19"/>
  <c r="F1663" i="19"/>
  <c r="F1640" i="19"/>
  <c r="F1671" i="19"/>
  <c r="F1660" i="19"/>
  <c r="F1650" i="19"/>
  <c r="F1652" i="19"/>
  <c r="F1651" i="19"/>
  <c r="F1654" i="19"/>
  <c r="F1662" i="19"/>
  <c r="F1653" i="19"/>
  <c r="F1647" i="19"/>
  <c r="F1666" i="19"/>
  <c r="F1637" i="19"/>
  <c r="F1641" i="19"/>
  <c r="F1646" i="19"/>
  <c r="F1638" i="19"/>
  <c r="F1644" i="19"/>
  <c r="F1669" i="19"/>
  <c r="F1668" i="19"/>
  <c r="F1670" i="19"/>
  <c r="F1634" i="19"/>
  <c r="F1643" i="19"/>
  <c r="F1649" i="19"/>
  <c r="F1655" i="19"/>
  <c r="F1664" i="19"/>
  <c r="F1636" i="19"/>
  <c r="F1659" i="19"/>
  <c r="F1658" i="19"/>
  <c r="E781" i="19"/>
  <c r="S55" i="12" s="1"/>
  <c r="E790" i="19"/>
  <c r="E805" i="19"/>
  <c r="E779" i="19"/>
  <c r="S53" i="12" s="1"/>
  <c r="E794" i="19"/>
  <c r="E787" i="19"/>
  <c r="E800" i="19"/>
  <c r="E795" i="19"/>
  <c r="E789" i="19"/>
  <c r="E793" i="19"/>
  <c r="E788" i="19"/>
  <c r="E802" i="19"/>
  <c r="E774" i="19"/>
  <c r="S48" i="12" s="1"/>
  <c r="E785" i="19"/>
  <c r="E797" i="19"/>
  <c r="E792" i="19"/>
  <c r="E799" i="19"/>
  <c r="E791" i="19"/>
  <c r="E801" i="19"/>
  <c r="E796" i="19"/>
  <c r="E782" i="19"/>
  <c r="E784" i="19"/>
  <c r="E776" i="19"/>
  <c r="S50" i="12" s="1"/>
  <c r="E807" i="19"/>
  <c r="E786" i="19"/>
  <c r="F900" i="19" s="1" a="1"/>
  <c r="E803" i="19"/>
  <c r="E810" i="19"/>
  <c r="E783" i="19"/>
  <c r="E809" i="19"/>
  <c r="E780" i="19"/>
  <c r="S54" i="12" s="1"/>
  <c r="E804" i="19"/>
  <c r="E773" i="19"/>
  <c r="S47" i="12" s="1"/>
  <c r="E808" i="19"/>
  <c r="E777" i="19"/>
  <c r="S51" i="12" s="1"/>
  <c r="E798" i="19"/>
  <c r="E775" i="19"/>
  <c r="S49" i="12" s="1"/>
  <c r="E806" i="19"/>
  <c r="E778" i="19"/>
  <c r="S52" i="12" s="1"/>
  <c r="S46" i="12"/>
  <c r="F1711" i="19" l="1"/>
  <c r="F1713" i="19"/>
  <c r="F1867" i="19"/>
  <c r="F1845" i="19"/>
  <c r="F1850" i="19"/>
  <c r="F1807" i="19"/>
  <c r="F1823" i="19"/>
  <c r="F1839" i="19"/>
  <c r="F1855" i="19"/>
  <c r="F1871" i="19"/>
  <c r="F1808" i="19"/>
  <c r="F1824" i="19"/>
  <c r="F1840" i="19"/>
  <c r="F1856" i="19"/>
  <c r="F1872" i="19"/>
  <c r="F1821" i="19"/>
  <c r="F1853" i="19"/>
  <c r="F1806" i="19"/>
  <c r="F1838" i="19"/>
  <c r="F1870" i="19"/>
  <c r="F1841" i="19"/>
  <c r="F1826" i="19"/>
  <c r="F1817" i="19"/>
  <c r="F1833" i="19"/>
  <c r="F1865" i="19"/>
  <c r="F1811" i="19"/>
  <c r="F1843" i="19"/>
  <c r="F1859" i="19"/>
  <c r="F1875" i="19"/>
  <c r="F1828" i="19"/>
  <c r="F1844" i="19"/>
  <c r="F1876" i="19"/>
  <c r="F1861" i="19"/>
  <c r="F1846" i="19"/>
  <c r="F1857" i="19"/>
  <c r="F1849" i="19"/>
  <c r="F1803" i="19"/>
  <c r="F1851" i="19"/>
  <c r="F1820" i="19"/>
  <c r="F1868" i="19"/>
  <c r="F1830" i="19"/>
  <c r="F1810" i="19"/>
  <c r="F1827" i="19"/>
  <c r="F1812" i="19"/>
  <c r="F1860" i="19"/>
  <c r="F1829" i="19"/>
  <c r="F1814" i="19"/>
  <c r="F1878" i="19"/>
  <c r="F1842" i="19"/>
  <c r="F1802" i="19"/>
  <c r="F1819" i="19"/>
  <c r="F1804" i="19"/>
  <c r="F1852" i="19"/>
  <c r="F1877" i="19"/>
  <c r="F1825" i="19"/>
  <c r="F1834" i="19"/>
  <c r="F1815" i="19"/>
  <c r="F1831" i="19"/>
  <c r="F1847" i="19"/>
  <c r="F1863" i="19"/>
  <c r="F1879" i="19"/>
  <c r="F1816" i="19"/>
  <c r="F1832" i="19"/>
  <c r="F1848" i="19"/>
  <c r="F1864" i="19"/>
  <c r="F1805" i="19"/>
  <c r="F1837" i="19"/>
  <c r="F1869" i="19"/>
  <c r="F1822" i="19"/>
  <c r="F1854" i="19"/>
  <c r="F1809" i="19"/>
  <c r="F1873" i="19"/>
  <c r="F1858" i="19"/>
  <c r="F1818" i="19"/>
  <c r="F1866" i="19"/>
  <c r="F1835" i="19"/>
  <c r="F1836" i="19"/>
  <c r="F1813" i="19"/>
  <c r="F1862" i="19"/>
  <c r="F1874" i="19"/>
  <c r="E812" i="19"/>
  <c r="S60" i="12" s="1"/>
  <c r="S59" i="12"/>
  <c r="F900" i="19"/>
  <c r="F942" i="19"/>
  <c r="F957" i="19"/>
  <c r="F964" i="19"/>
  <c r="F940" i="19"/>
  <c r="F914" i="19"/>
  <c r="F943" i="19"/>
  <c r="F901" i="19"/>
  <c r="F906" i="19"/>
  <c r="F908" i="19"/>
  <c r="F960" i="19"/>
  <c r="F911" i="19"/>
  <c r="F917" i="19"/>
  <c r="F930" i="19"/>
  <c r="F938" i="19"/>
  <c r="F941" i="19"/>
  <c r="F944" i="19"/>
  <c r="F925" i="19"/>
  <c r="F904" i="19"/>
  <c r="F926" i="19"/>
  <c r="F939" i="19"/>
  <c r="F935" i="19"/>
  <c r="F953" i="19"/>
  <c r="F947" i="19"/>
  <c r="F934" i="19"/>
  <c r="F972" i="19"/>
  <c r="F946" i="19"/>
  <c r="F967" i="19"/>
  <c r="F969" i="19"/>
  <c r="F920" i="19"/>
  <c r="F931" i="19"/>
  <c r="F932" i="19"/>
  <c r="F924" i="19"/>
  <c r="F976" i="19"/>
  <c r="F963" i="19"/>
  <c r="F909" i="19"/>
  <c r="F936" i="19"/>
  <c r="F919" i="19"/>
  <c r="F966" i="19"/>
  <c r="F962" i="19"/>
  <c r="F961" i="19"/>
  <c r="F902" i="19"/>
  <c r="F959" i="19"/>
  <c r="F945" i="19"/>
  <c r="F968" i="19"/>
  <c r="F948" i="19"/>
  <c r="F927" i="19"/>
  <c r="F965" i="19"/>
  <c r="F921" i="19"/>
  <c r="F958" i="19"/>
  <c r="F907" i="19"/>
  <c r="F903" i="19"/>
  <c r="F937" i="19"/>
  <c r="F956" i="19"/>
  <c r="F910" i="19"/>
  <c r="F951" i="19"/>
  <c r="F970" i="19"/>
  <c r="F923" i="19"/>
  <c r="F913" i="19"/>
  <c r="F954" i="19"/>
  <c r="F928" i="19"/>
  <c r="F955" i="19"/>
  <c r="F933" i="19"/>
  <c r="F922" i="19"/>
  <c r="F950" i="19"/>
  <c r="F915" i="19"/>
  <c r="F949" i="19"/>
  <c r="F905" i="19"/>
  <c r="F918" i="19"/>
  <c r="F977" i="19"/>
  <c r="F952" i="19"/>
  <c r="F974" i="19"/>
  <c r="F971" i="19"/>
  <c r="F973" i="19"/>
  <c r="F929" i="19"/>
  <c r="F916" i="19"/>
  <c r="F912" i="19"/>
  <c r="F975" i="19"/>
  <c r="T26" i="8" l="1"/>
  <c r="R955" i="19"/>
  <c r="AH12" i="8"/>
  <c r="R930" i="19"/>
  <c r="AG26" i="8"/>
  <c r="R968" i="19"/>
  <c r="T12" i="8"/>
  <c r="R916" i="19"/>
  <c r="AF26" i="8"/>
  <c r="R967" i="19"/>
  <c r="Q12" i="8"/>
  <c r="R913" i="19"/>
  <c r="K26" i="8"/>
  <c r="R946" i="19"/>
  <c r="F12" i="8"/>
  <c r="R902" i="19"/>
  <c r="AK26" i="8"/>
  <c r="R972" i="19"/>
  <c r="L12" i="8"/>
  <c r="R908" i="19"/>
  <c r="AJ26" i="8"/>
  <c r="R971" i="19"/>
  <c r="AI26" i="8"/>
  <c r="R970" i="19"/>
  <c r="Z26" i="8"/>
  <c r="R961" i="19"/>
  <c r="AL12" i="8"/>
  <c r="R934" i="19"/>
  <c r="J12" i="8"/>
  <c r="R906" i="19"/>
  <c r="AM26" i="8"/>
  <c r="R974" i="19"/>
  <c r="P26" i="8"/>
  <c r="R951" i="19"/>
  <c r="AA26" i="8"/>
  <c r="R962" i="19"/>
  <c r="L26" i="8"/>
  <c r="R947" i="19"/>
  <c r="E12" i="8"/>
  <c r="R901" i="19"/>
  <c r="Q26" i="8"/>
  <c r="R952" i="19"/>
  <c r="N12" i="8"/>
  <c r="R910" i="19"/>
  <c r="AE26" i="8"/>
  <c r="R966" i="19"/>
  <c r="R26" i="8"/>
  <c r="R953" i="19"/>
  <c r="H26" i="8"/>
  <c r="R943" i="19"/>
  <c r="AP26" i="8"/>
  <c r="R977" i="19"/>
  <c r="U26" i="8"/>
  <c r="R956" i="19"/>
  <c r="W12" i="8"/>
  <c r="R919" i="19"/>
  <c r="AM12" i="8"/>
  <c r="R935" i="19"/>
  <c r="R12" i="8"/>
  <c r="R914" i="19"/>
  <c r="V12" i="8"/>
  <c r="R918" i="19"/>
  <c r="AO12" i="8"/>
  <c r="R937" i="19"/>
  <c r="AN12" i="8"/>
  <c r="R936" i="19"/>
  <c r="D26" i="8"/>
  <c r="R939" i="19"/>
  <c r="E26" i="8"/>
  <c r="R940" i="19"/>
  <c r="AN26" i="8"/>
  <c r="R975" i="19"/>
  <c r="X12" i="8"/>
  <c r="R920" i="19"/>
  <c r="P12" i="8"/>
  <c r="R912" i="19"/>
  <c r="U12" i="8"/>
  <c r="R917" i="19"/>
  <c r="S26" i="8"/>
  <c r="R954" i="19"/>
  <c r="O12" i="8"/>
  <c r="R911" i="19"/>
  <c r="AG12" i="8"/>
  <c r="R929" i="19"/>
  <c r="X26" i="8"/>
  <c r="R959" i="19"/>
  <c r="AL26" i="8"/>
  <c r="R973" i="19"/>
  <c r="I12" i="8"/>
  <c r="R905" i="19"/>
  <c r="G12" i="8"/>
  <c r="R903" i="19"/>
  <c r="AD12" i="8"/>
  <c r="R926" i="19"/>
  <c r="K12" i="8"/>
  <c r="R907" i="19"/>
  <c r="AC12" i="8"/>
  <c r="R925" i="19"/>
  <c r="M26" i="8"/>
  <c r="R948" i="19"/>
  <c r="AF12" i="8"/>
  <c r="R928" i="19"/>
  <c r="AH26" i="8"/>
  <c r="R969" i="19"/>
  <c r="J26" i="8"/>
  <c r="R945" i="19"/>
  <c r="Y26" i="8"/>
  <c r="R960" i="19"/>
  <c r="AA12" i="8"/>
  <c r="R923" i="19"/>
  <c r="M12" i="8"/>
  <c r="R909" i="19"/>
  <c r="AC26" i="8"/>
  <c r="R964" i="19"/>
  <c r="N26" i="8"/>
  <c r="R949" i="19"/>
  <c r="AB26" i="8"/>
  <c r="R963" i="19"/>
  <c r="H12" i="8"/>
  <c r="R904" i="19"/>
  <c r="V26" i="8"/>
  <c r="R957" i="19"/>
  <c r="S12" i="8"/>
  <c r="R915" i="19"/>
  <c r="W26" i="8"/>
  <c r="R958" i="19"/>
  <c r="AO26" i="8"/>
  <c r="R976" i="19"/>
  <c r="G26" i="8"/>
  <c r="R942" i="19"/>
  <c r="O26" i="8"/>
  <c r="R950" i="19"/>
  <c r="Y12" i="8"/>
  <c r="R921" i="19"/>
  <c r="AB12" i="8"/>
  <c r="R924" i="19"/>
  <c r="I26" i="8"/>
  <c r="R944" i="19"/>
  <c r="D12" i="8"/>
  <c r="R900" i="19"/>
  <c r="Z12" i="8"/>
  <c r="R922" i="19"/>
  <c r="AD26" i="8"/>
  <c r="R965" i="19"/>
  <c r="AJ12" i="8"/>
  <c r="R932" i="19"/>
  <c r="F26" i="8"/>
  <c r="R941" i="19"/>
  <c r="AK12" i="8"/>
  <c r="R933" i="19"/>
  <c r="AE12" i="8"/>
  <c r="R927" i="19"/>
  <c r="AI12" i="8"/>
  <c r="R931" i="19"/>
  <c r="AP12" i="8"/>
  <c r="R938" i="19"/>
  <c r="K73" i="8"/>
  <c r="R1848" i="19"/>
  <c r="W59" i="8"/>
  <c r="R1821" i="19"/>
  <c r="P59" i="8"/>
  <c r="R1814" i="19"/>
  <c r="O59" i="8"/>
  <c r="R1813" i="19"/>
  <c r="S73" i="8"/>
  <c r="R1856" i="19"/>
  <c r="W73" i="8"/>
  <c r="R1860" i="19"/>
  <c r="Z59" i="8"/>
  <c r="R1824" i="19"/>
  <c r="AC59" i="8"/>
  <c r="R1827" i="19"/>
  <c r="AH73" i="8"/>
  <c r="R1871" i="19"/>
  <c r="AF59" i="8"/>
  <c r="R1830" i="19"/>
  <c r="AE73" i="8"/>
  <c r="R1868" i="19"/>
  <c r="V59" i="8"/>
  <c r="R1820" i="19"/>
  <c r="AB59" i="8"/>
  <c r="R1826" i="19"/>
  <c r="E59" i="8"/>
  <c r="R1803" i="19"/>
  <c r="AK73" i="8"/>
  <c r="R1874" i="19"/>
  <c r="AO73" i="8"/>
  <c r="R1878" i="19"/>
  <c r="Y73" i="8"/>
  <c r="R1862" i="19"/>
  <c r="G73" i="8"/>
  <c r="R1844" i="19"/>
  <c r="AD59" i="8"/>
  <c r="R1828" i="19"/>
  <c r="AP73" i="8"/>
  <c r="R1879" i="19"/>
  <c r="AL73" i="8"/>
  <c r="R1875" i="19"/>
  <c r="Z73" i="8"/>
  <c r="R1863" i="19"/>
  <c r="N59" i="8"/>
  <c r="R1812" i="19"/>
  <c r="J59" i="8"/>
  <c r="R1808" i="19"/>
  <c r="AG59" i="8"/>
  <c r="R1831" i="19"/>
  <c r="M59" i="8"/>
  <c r="R1811" i="19"/>
  <c r="Q59" i="8"/>
  <c r="R1815" i="19"/>
  <c r="AB73" i="8"/>
  <c r="R1865" i="19"/>
  <c r="AJ59" i="8"/>
  <c r="R1834" i="19"/>
  <c r="AI59" i="8"/>
  <c r="R1833" i="19"/>
  <c r="AA59" i="8"/>
  <c r="R1825" i="19"/>
  <c r="S59" i="8"/>
  <c r="R1817" i="19"/>
  <c r="Q73" i="8"/>
  <c r="R1854" i="19"/>
  <c r="N73" i="8"/>
  <c r="R1851" i="19"/>
  <c r="X59" i="8"/>
  <c r="R1822" i="19"/>
  <c r="D73" i="8"/>
  <c r="R1841" i="19"/>
  <c r="AF73" i="8"/>
  <c r="R1869" i="19"/>
  <c r="L73" i="8"/>
  <c r="R1849" i="19"/>
  <c r="AG73" i="8"/>
  <c r="R1870" i="19"/>
  <c r="T73" i="8"/>
  <c r="R1857" i="19"/>
  <c r="G59" i="8"/>
  <c r="R1805" i="19"/>
  <c r="D59" i="8"/>
  <c r="R1802" i="19"/>
  <c r="I73" i="8"/>
  <c r="R1846" i="19"/>
  <c r="H59" i="8"/>
  <c r="R1806" i="19"/>
  <c r="AM73" i="8"/>
  <c r="R1876" i="19"/>
  <c r="AH59" i="8"/>
  <c r="R1832" i="19"/>
  <c r="AI73" i="8"/>
  <c r="R1872" i="19"/>
  <c r="R59" i="8"/>
  <c r="R1816" i="19"/>
  <c r="AE59" i="8"/>
  <c r="R1829" i="19"/>
  <c r="AL59" i="8"/>
  <c r="R1836" i="19"/>
  <c r="AP59" i="8"/>
  <c r="R1840" i="19"/>
  <c r="AK59" i="8"/>
  <c r="R1835" i="19"/>
  <c r="V73" i="8"/>
  <c r="R1859" i="19"/>
  <c r="AC73" i="8"/>
  <c r="R1866" i="19"/>
  <c r="J73" i="8"/>
  <c r="R1847" i="19"/>
  <c r="F73" i="8"/>
  <c r="R1843" i="19"/>
  <c r="T59" i="8"/>
  <c r="R1818" i="19"/>
  <c r="L59" i="8"/>
  <c r="R1810" i="19"/>
  <c r="U73" i="8"/>
  <c r="R1858" i="19"/>
  <c r="R73" i="8"/>
  <c r="R1855" i="19"/>
  <c r="AJ73" i="8"/>
  <c r="R1873" i="19"/>
  <c r="AO59" i="8"/>
  <c r="R1839" i="19"/>
  <c r="K59" i="8"/>
  <c r="R1809" i="19"/>
  <c r="Y59" i="8"/>
  <c r="R1823" i="19"/>
  <c r="AN73" i="8"/>
  <c r="R1877" i="19"/>
  <c r="I59" i="8"/>
  <c r="R1807" i="19"/>
  <c r="O73" i="8"/>
  <c r="R1852" i="19"/>
  <c r="M73" i="8"/>
  <c r="R1850" i="19"/>
  <c r="F59" i="8"/>
  <c r="R1804" i="19"/>
  <c r="H73" i="8"/>
  <c r="R1845" i="19"/>
  <c r="AM59" i="8"/>
  <c r="R1837" i="19"/>
  <c r="U59" i="8"/>
  <c r="R1819" i="19"/>
  <c r="AN59" i="8"/>
  <c r="R1838" i="19"/>
  <c r="AD73" i="8"/>
  <c r="R1867" i="19"/>
  <c r="AA73" i="8"/>
  <c r="R1864" i="19"/>
  <c r="E73" i="8"/>
  <c r="R1842" i="19"/>
  <c r="X73" i="8"/>
  <c r="R1861" i="19"/>
  <c r="P73" i="8"/>
  <c r="R1853" i="19"/>
  <c r="J929" i="19"/>
  <c r="N929" i="19"/>
  <c r="N952" i="19"/>
  <c r="J952" i="19"/>
  <c r="J949" i="19"/>
  <c r="N949" i="19"/>
  <c r="J933" i="19"/>
  <c r="N933" i="19"/>
  <c r="J913" i="19"/>
  <c r="N913" i="19"/>
  <c r="N910" i="19"/>
  <c r="J910" i="19"/>
  <c r="N907" i="19"/>
  <c r="AA40" i="12" s="1"/>
  <c r="J907" i="19"/>
  <c r="J295" i="12" s="1"/>
  <c r="F295" i="12"/>
  <c r="W40" i="12"/>
  <c r="N927" i="19"/>
  <c r="J927" i="19"/>
  <c r="N959" i="19"/>
  <c r="J959" i="19"/>
  <c r="J966" i="19"/>
  <c r="N966" i="19"/>
  <c r="N963" i="19"/>
  <c r="J963" i="19"/>
  <c r="N931" i="19"/>
  <c r="J931" i="19"/>
  <c r="N946" i="19"/>
  <c r="J946" i="19"/>
  <c r="J308" i="12" s="1"/>
  <c r="F308" i="12"/>
  <c r="W53" i="12"/>
  <c r="J953" i="19"/>
  <c r="N953" i="19"/>
  <c r="J904" i="19"/>
  <c r="J292" i="12" s="1"/>
  <c r="N904" i="19"/>
  <c r="AA37" i="12" s="1"/>
  <c r="F292" i="12"/>
  <c r="W37" i="12"/>
  <c r="N938" i="19"/>
  <c r="J938" i="19"/>
  <c r="J960" i="19"/>
  <c r="N960" i="19"/>
  <c r="J943" i="19"/>
  <c r="J305" i="12" s="1"/>
  <c r="N943" i="19"/>
  <c r="W50" i="12"/>
  <c r="F305" i="12"/>
  <c r="J957" i="19"/>
  <c r="N957" i="19"/>
  <c r="S61" i="12"/>
  <c r="N1813" i="19"/>
  <c r="J1813" i="19"/>
  <c r="N1818" i="19"/>
  <c r="J1818" i="19"/>
  <c r="N1854" i="19"/>
  <c r="J1854" i="19"/>
  <c r="N1805" i="19"/>
  <c r="J1805" i="19"/>
  <c r="J291" i="13" s="1"/>
  <c r="W36" i="13"/>
  <c r="F291" i="13"/>
  <c r="J1816" i="19"/>
  <c r="N1816" i="19"/>
  <c r="N1831" i="19"/>
  <c r="J1831" i="19"/>
  <c r="J1877" i="19"/>
  <c r="N1877" i="19"/>
  <c r="N1802" i="19"/>
  <c r="J1802" i="19"/>
  <c r="F1880" i="19"/>
  <c r="W33" i="13"/>
  <c r="F288" i="13"/>
  <c r="F1882" i="19"/>
  <c r="J1829" i="19"/>
  <c r="N1829" i="19"/>
  <c r="J1810" i="19"/>
  <c r="J296" i="13" s="1"/>
  <c r="N1810" i="19"/>
  <c r="W41" i="13"/>
  <c r="F296" i="13"/>
  <c r="J1851" i="19"/>
  <c r="N1851" i="19"/>
  <c r="N1846" i="19"/>
  <c r="J1846" i="19"/>
  <c r="J306" i="13" s="1"/>
  <c r="F306" i="13"/>
  <c r="W51" i="13"/>
  <c r="N1828" i="19"/>
  <c r="J1828" i="19"/>
  <c r="J1811" i="19"/>
  <c r="J297" i="13" s="1"/>
  <c r="N1811" i="19"/>
  <c r="F297" i="13"/>
  <c r="W42" i="13"/>
  <c r="J1826" i="19"/>
  <c r="N1826" i="19"/>
  <c r="N1806" i="19"/>
  <c r="J1806" i="19"/>
  <c r="J292" i="13" s="1"/>
  <c r="W37" i="13"/>
  <c r="F292" i="13"/>
  <c r="N1856" i="19"/>
  <c r="J1856" i="19"/>
  <c r="N1871" i="19"/>
  <c r="J1871" i="19"/>
  <c r="N1807" i="19"/>
  <c r="J1807" i="19"/>
  <c r="J293" i="13" s="1"/>
  <c r="F293" i="13"/>
  <c r="W38" i="13"/>
  <c r="J975" i="19"/>
  <c r="N975" i="19"/>
  <c r="N973" i="19"/>
  <c r="J973" i="19"/>
  <c r="J977" i="19"/>
  <c r="N977" i="19"/>
  <c r="N915" i="19"/>
  <c r="J915" i="19"/>
  <c r="N955" i="19"/>
  <c r="J955" i="19"/>
  <c r="J923" i="19"/>
  <c r="N923" i="19"/>
  <c r="J956" i="19"/>
  <c r="N956" i="19"/>
  <c r="N958" i="19"/>
  <c r="J958" i="19"/>
  <c r="J948" i="19"/>
  <c r="J310" i="12" s="1"/>
  <c r="N948" i="19"/>
  <c r="F310" i="12"/>
  <c r="W55" i="12"/>
  <c r="J902" i="19"/>
  <c r="J290" i="12" s="1"/>
  <c r="N902" i="19"/>
  <c r="AA35" i="12" s="1"/>
  <c r="W35" i="12"/>
  <c r="F290" i="12"/>
  <c r="N919" i="19"/>
  <c r="J919" i="19"/>
  <c r="J976" i="19"/>
  <c r="N976" i="19"/>
  <c r="J920" i="19"/>
  <c r="N920" i="19"/>
  <c r="J972" i="19"/>
  <c r="N972" i="19"/>
  <c r="N935" i="19"/>
  <c r="J935" i="19"/>
  <c r="N925" i="19"/>
  <c r="J925" i="19"/>
  <c r="N930" i="19"/>
  <c r="J930" i="19"/>
  <c r="N908" i="19"/>
  <c r="AA41" i="12" s="1"/>
  <c r="J908" i="19"/>
  <c r="J296" i="12" s="1"/>
  <c r="F296" i="12"/>
  <c r="W41" i="12"/>
  <c r="N914" i="19"/>
  <c r="J914" i="19"/>
  <c r="N942" i="19"/>
  <c r="J942" i="19"/>
  <c r="J304" i="12" s="1"/>
  <c r="F304" i="12"/>
  <c r="W49" i="12"/>
  <c r="J1836" i="19"/>
  <c r="N1836" i="19"/>
  <c r="N1858" i="19"/>
  <c r="J1858" i="19"/>
  <c r="J1822" i="19"/>
  <c r="N1822" i="19"/>
  <c r="N1864" i="19"/>
  <c r="J1864" i="19"/>
  <c r="N1879" i="19"/>
  <c r="J1879" i="19"/>
  <c r="N1815" i="19"/>
  <c r="J1815" i="19"/>
  <c r="N1852" i="19"/>
  <c r="J1852" i="19"/>
  <c r="J1842" i="19"/>
  <c r="J302" i="13" s="1"/>
  <c r="N1842" i="19"/>
  <c r="F302" i="13"/>
  <c r="W47" i="13"/>
  <c r="N1860" i="19"/>
  <c r="J1860" i="19"/>
  <c r="J1830" i="19"/>
  <c r="N1830" i="19"/>
  <c r="N1803" i="19"/>
  <c r="J1803" i="19"/>
  <c r="J289" i="13" s="1"/>
  <c r="F289" i="13"/>
  <c r="W34" i="13"/>
  <c r="N1861" i="19"/>
  <c r="J1861" i="19"/>
  <c r="N1875" i="19"/>
  <c r="J1875" i="19"/>
  <c r="J1865" i="19"/>
  <c r="N1865" i="19"/>
  <c r="N1841" i="19"/>
  <c r="J1841" i="19"/>
  <c r="F301" i="13"/>
  <c r="F1881" i="19"/>
  <c r="W46" i="13"/>
  <c r="N1853" i="19"/>
  <c r="J1853" i="19"/>
  <c r="J1840" i="19"/>
  <c r="N1840" i="19"/>
  <c r="N1855" i="19"/>
  <c r="J1855" i="19"/>
  <c r="J1850" i="19"/>
  <c r="J310" i="13" s="1"/>
  <c r="N1850" i="19"/>
  <c r="F310" i="13"/>
  <c r="W55" i="13"/>
  <c r="J912" i="19"/>
  <c r="N912" i="19"/>
  <c r="N971" i="19"/>
  <c r="J971" i="19"/>
  <c r="N918" i="19"/>
  <c r="J918" i="19"/>
  <c r="N950" i="19"/>
  <c r="J950" i="19"/>
  <c r="N928" i="19"/>
  <c r="J928" i="19"/>
  <c r="J970" i="19"/>
  <c r="N970" i="19"/>
  <c r="J937" i="19"/>
  <c r="N937" i="19"/>
  <c r="J921" i="19"/>
  <c r="N921" i="19"/>
  <c r="J968" i="19"/>
  <c r="N968" i="19"/>
  <c r="N961" i="19"/>
  <c r="J961" i="19"/>
  <c r="J936" i="19"/>
  <c r="N936" i="19"/>
  <c r="J924" i="19"/>
  <c r="N924" i="19"/>
  <c r="J969" i="19"/>
  <c r="N969" i="19"/>
  <c r="N934" i="19"/>
  <c r="J934" i="19"/>
  <c r="N939" i="19"/>
  <c r="J939" i="19"/>
  <c r="F979" i="19"/>
  <c r="F301" i="12"/>
  <c r="W46" i="12"/>
  <c r="N944" i="19"/>
  <c r="J944" i="19"/>
  <c r="J306" i="12" s="1"/>
  <c r="F306" i="12"/>
  <c r="W51" i="12"/>
  <c r="N917" i="19"/>
  <c r="J917" i="19"/>
  <c r="J906" i="19"/>
  <c r="J294" i="12" s="1"/>
  <c r="N906" i="19"/>
  <c r="AA39" i="12" s="1"/>
  <c r="F294" i="12"/>
  <c r="W39" i="12"/>
  <c r="N940" i="19"/>
  <c r="J940" i="19"/>
  <c r="J302" i="12" s="1"/>
  <c r="F302" i="12"/>
  <c r="W47" i="12"/>
  <c r="N900" i="19"/>
  <c r="J900" i="19"/>
  <c r="F980" i="19"/>
  <c r="F978" i="19"/>
  <c r="F288" i="12"/>
  <c r="W33" i="12"/>
  <c r="J1874" i="19"/>
  <c r="N1874" i="19"/>
  <c r="J1835" i="19"/>
  <c r="N1835" i="19"/>
  <c r="J1873" i="19"/>
  <c r="N1873" i="19"/>
  <c r="J1869" i="19"/>
  <c r="N1869" i="19"/>
  <c r="N1848" i="19"/>
  <c r="J1848" i="19"/>
  <c r="J308" i="13" s="1"/>
  <c r="F308" i="13"/>
  <c r="W53" i="13"/>
  <c r="J1863" i="19"/>
  <c r="N1863" i="19"/>
  <c r="J1834" i="19"/>
  <c r="N1834" i="19"/>
  <c r="N1804" i="19"/>
  <c r="J1804" i="19"/>
  <c r="J290" i="13" s="1"/>
  <c r="W35" i="13"/>
  <c r="F290" i="13"/>
  <c r="N1878" i="19"/>
  <c r="J1878" i="19"/>
  <c r="J1812" i="19"/>
  <c r="N1812" i="19"/>
  <c r="N1868" i="19"/>
  <c r="J1868" i="19"/>
  <c r="N1849" i="19"/>
  <c r="J1849" i="19"/>
  <c r="J309" i="13" s="1"/>
  <c r="W54" i="13"/>
  <c r="F309" i="13"/>
  <c r="N1876" i="19"/>
  <c r="J1876" i="19"/>
  <c r="N1859" i="19"/>
  <c r="J1859" i="19"/>
  <c r="J1833" i="19"/>
  <c r="N1833" i="19"/>
  <c r="J1870" i="19"/>
  <c r="N1870" i="19"/>
  <c r="J1821" i="19"/>
  <c r="N1821" i="19"/>
  <c r="N1824" i="19"/>
  <c r="J1824" i="19"/>
  <c r="J1839" i="19"/>
  <c r="N1839" i="19"/>
  <c r="N1845" i="19"/>
  <c r="J1845" i="19"/>
  <c r="J305" i="13" s="1"/>
  <c r="W50" i="13"/>
  <c r="F305" i="13"/>
  <c r="N916" i="19"/>
  <c r="J916" i="19"/>
  <c r="N974" i="19"/>
  <c r="J974" i="19"/>
  <c r="J905" i="19"/>
  <c r="J293" i="12" s="1"/>
  <c r="N905" i="19"/>
  <c r="AA38" i="12" s="1"/>
  <c r="F293" i="12"/>
  <c r="W38" i="12"/>
  <c r="J922" i="19"/>
  <c r="N922" i="19"/>
  <c r="N954" i="19"/>
  <c r="J954" i="19"/>
  <c r="N951" i="19"/>
  <c r="J951" i="19"/>
  <c r="N903" i="19"/>
  <c r="AA36" i="12" s="1"/>
  <c r="J903" i="19"/>
  <c r="J291" i="12" s="1"/>
  <c r="W36" i="12"/>
  <c r="F291" i="12"/>
  <c r="J965" i="19"/>
  <c r="N965" i="19"/>
  <c r="N945" i="19"/>
  <c r="J945" i="19"/>
  <c r="J307" i="12" s="1"/>
  <c r="F307" i="12"/>
  <c r="W52" i="12"/>
  <c r="J962" i="19"/>
  <c r="N962" i="19"/>
  <c r="J909" i="19"/>
  <c r="J297" i="12" s="1"/>
  <c r="N909" i="19"/>
  <c r="AA42" i="12" s="1"/>
  <c r="F297" i="12"/>
  <c r="W42" i="12"/>
  <c r="J932" i="19"/>
  <c r="N932" i="19"/>
  <c r="N967" i="19"/>
  <c r="J967" i="19"/>
  <c r="N947" i="19"/>
  <c r="J947" i="19"/>
  <c r="J309" i="12" s="1"/>
  <c r="W54" i="12"/>
  <c r="F309" i="12"/>
  <c r="J926" i="19"/>
  <c r="N926" i="19"/>
  <c r="J941" i="19"/>
  <c r="J303" i="12" s="1"/>
  <c r="N941" i="19"/>
  <c r="F303" i="12"/>
  <c r="W48" i="12"/>
  <c r="J911" i="19"/>
  <c r="N911" i="19"/>
  <c r="J901" i="19"/>
  <c r="J289" i="12" s="1"/>
  <c r="N901" i="19"/>
  <c r="AA34" i="12" s="1"/>
  <c r="F289" i="12"/>
  <c r="W34" i="12"/>
  <c r="N964" i="19"/>
  <c r="J964" i="19"/>
  <c r="E813" i="19"/>
  <c r="N1862" i="19"/>
  <c r="J1862" i="19"/>
  <c r="N1866" i="19"/>
  <c r="J1866" i="19"/>
  <c r="J1809" i="19"/>
  <c r="J295" i="13" s="1"/>
  <c r="N1809" i="19"/>
  <c r="F295" i="13"/>
  <c r="W40" i="13"/>
  <c r="J1837" i="19"/>
  <c r="N1837" i="19"/>
  <c r="N1832" i="19"/>
  <c r="J1832" i="19"/>
  <c r="N1847" i="19"/>
  <c r="J1847" i="19"/>
  <c r="J307" i="13" s="1"/>
  <c r="W52" i="13"/>
  <c r="F307" i="13"/>
  <c r="N1825" i="19"/>
  <c r="J1825" i="19"/>
  <c r="N1819" i="19"/>
  <c r="J1819" i="19"/>
  <c r="N1814" i="19"/>
  <c r="J1814" i="19"/>
  <c r="N1827" i="19"/>
  <c r="J1827" i="19"/>
  <c r="N1820" i="19"/>
  <c r="J1820" i="19"/>
  <c r="N1857" i="19"/>
  <c r="J1857" i="19"/>
  <c r="N1844" i="19"/>
  <c r="J1844" i="19"/>
  <c r="J304" i="13" s="1"/>
  <c r="W49" i="13"/>
  <c r="F304" i="13"/>
  <c r="N1843" i="19"/>
  <c r="J1843" i="19"/>
  <c r="J303" i="13" s="1"/>
  <c r="F303" i="13"/>
  <c r="W48" i="13"/>
  <c r="N1817" i="19"/>
  <c r="J1817" i="19"/>
  <c r="J1838" i="19"/>
  <c r="N1838" i="19"/>
  <c r="J1872" i="19"/>
  <c r="N1872" i="19"/>
  <c r="J1808" i="19"/>
  <c r="J294" i="13" s="1"/>
  <c r="N1808" i="19"/>
  <c r="F294" i="13"/>
  <c r="W39" i="13"/>
  <c r="J1823" i="19"/>
  <c r="N1823" i="19"/>
  <c r="N1867" i="19"/>
  <c r="J1867" i="19"/>
  <c r="AA39" i="13" l="1"/>
  <c r="AA48" i="13"/>
  <c r="AA52" i="12"/>
  <c r="AA54" i="13"/>
  <c r="W59" i="12"/>
  <c r="F314" i="12"/>
  <c r="F9" i="20" a="1"/>
  <c r="F9" i="20" s="1"/>
  <c r="N978" i="19"/>
  <c r="AA59" i="12" s="1"/>
  <c r="AA33" i="12"/>
  <c r="N980" i="19"/>
  <c r="F315" i="13"/>
  <c r="W60" i="13"/>
  <c r="AA47" i="13"/>
  <c r="AA49" i="12"/>
  <c r="F705" i="20" a="1"/>
  <c r="F715" i="20" s="1"/>
  <c r="G715" i="20" s="1"/>
  <c r="N1882" i="19"/>
  <c r="N1880" i="19"/>
  <c r="AA59" i="13" s="1"/>
  <c r="AA33" i="13"/>
  <c r="AA36" i="13"/>
  <c r="AA49" i="13"/>
  <c r="AA48" i="12"/>
  <c r="AA53" i="13"/>
  <c r="R980" i="19"/>
  <c r="R978" i="19"/>
  <c r="J979" i="19"/>
  <c r="J315" i="12" s="1"/>
  <c r="J301" i="12"/>
  <c r="F748" i="20" a="1"/>
  <c r="F773" i="20" s="1"/>
  <c r="G773" i="20" s="1"/>
  <c r="N1881" i="19"/>
  <c r="AA60" i="13" s="1"/>
  <c r="F191" i="13" s="1"/>
  <c r="F192" i="13" s="1"/>
  <c r="AA46" i="13"/>
  <c r="AA42" i="13"/>
  <c r="AA41" i="13"/>
  <c r="R1880" i="19"/>
  <c r="R1882" i="19"/>
  <c r="AA50" i="12"/>
  <c r="AA53" i="12"/>
  <c r="AA40" i="13"/>
  <c r="AA54" i="12"/>
  <c r="AA50" i="13"/>
  <c r="AA35" i="13"/>
  <c r="AA47" i="12"/>
  <c r="AA51" i="12"/>
  <c r="W60" i="12"/>
  <c r="F315" i="12"/>
  <c r="F52" i="20" a="1"/>
  <c r="F58" i="20" s="1"/>
  <c r="G58" i="20" s="1"/>
  <c r="N979" i="19"/>
  <c r="AA60" i="12" s="1"/>
  <c r="F191" i="12" s="1"/>
  <c r="F192" i="12" s="1"/>
  <c r="AA46" i="12"/>
  <c r="J1881" i="19"/>
  <c r="J315" i="13" s="1"/>
  <c r="J301" i="13"/>
  <c r="AA55" i="12"/>
  <c r="AA51" i="13"/>
  <c r="W59" i="13"/>
  <c r="F314" i="13"/>
  <c r="AA52" i="13"/>
  <c r="F727" i="20"/>
  <c r="G727" i="20" s="1"/>
  <c r="J978" i="19"/>
  <c r="J314" i="12" s="1"/>
  <c r="J288" i="12"/>
  <c r="J980" i="19"/>
  <c r="R979" i="19"/>
  <c r="AA55" i="13"/>
  <c r="R1881" i="19"/>
  <c r="AA34" i="13"/>
  <c r="AA38" i="13"/>
  <c r="AA37" i="13"/>
  <c r="J1880" i="19"/>
  <c r="J314" i="13" s="1"/>
  <c r="J1882" i="19"/>
  <c r="J288" i="13"/>
  <c r="F781" i="20" l="1"/>
  <c r="G781" i="20" s="1"/>
  <c r="F766" i="20"/>
  <c r="G766" i="20" s="1"/>
  <c r="F759" i="20"/>
  <c r="G759" i="20" s="1"/>
  <c r="F720" i="20"/>
  <c r="G720" i="20" s="1"/>
  <c r="F780" i="20"/>
  <c r="G780" i="20" s="1"/>
  <c r="F753" i="20"/>
  <c r="G753" i="20" s="1"/>
  <c r="F772" i="20"/>
  <c r="G772" i="20" s="1"/>
  <c r="F786" i="20"/>
  <c r="G786" i="20" s="1"/>
  <c r="F763" i="20"/>
  <c r="G763" i="20" s="1"/>
  <c r="F768" i="20"/>
  <c r="G768" i="20" s="1"/>
  <c r="F757" i="20"/>
  <c r="G757" i="20" s="1"/>
  <c r="J316" i="12"/>
  <c r="W61" i="13"/>
  <c r="F724" i="20"/>
  <c r="G724" i="20" s="1"/>
  <c r="F708" i="20"/>
  <c r="G708" i="20" s="1"/>
  <c r="F62" i="20"/>
  <c r="G62" i="20" s="1"/>
  <c r="F710" i="20"/>
  <c r="G710" i="20" s="1"/>
  <c r="F706" i="20"/>
  <c r="G706" i="20" s="1"/>
  <c r="F737" i="20"/>
  <c r="G737" i="20" s="1"/>
  <c r="F742" i="20"/>
  <c r="G742" i="20" s="1"/>
  <c r="F728" i="20"/>
  <c r="G728" i="20" s="1"/>
  <c r="F741" i="20"/>
  <c r="G741" i="20" s="1"/>
  <c r="F85" i="20"/>
  <c r="G85" i="20" s="1"/>
  <c r="F719" i="20"/>
  <c r="G719" i="20" s="1"/>
  <c r="F734" i="20"/>
  <c r="G734" i="20" s="1"/>
  <c r="F67" i="20"/>
  <c r="G67" i="20" s="1"/>
  <c r="F722" i="20"/>
  <c r="G722" i="20" s="1"/>
  <c r="F726" i="20"/>
  <c r="G726" i="20" s="1"/>
  <c r="F743" i="20"/>
  <c r="G743" i="20" s="1"/>
  <c r="F707" i="20"/>
  <c r="G707" i="20" s="1"/>
  <c r="F730" i="20"/>
  <c r="G730" i="20" s="1"/>
  <c r="F713" i="20"/>
  <c r="G713" i="20" s="1"/>
  <c r="F709" i="20"/>
  <c r="G709" i="20" s="1"/>
  <c r="F718" i="20"/>
  <c r="G718" i="20" s="1"/>
  <c r="F736" i="20"/>
  <c r="G736" i="20" s="1"/>
  <c r="F735" i="20"/>
  <c r="G735" i="20" s="1"/>
  <c r="F723" i="20"/>
  <c r="G723" i="20" s="1"/>
  <c r="F721" i="20"/>
  <c r="G721" i="20" s="1"/>
  <c r="F739" i="20"/>
  <c r="G739" i="20" s="1"/>
  <c r="F73" i="20"/>
  <c r="G73" i="20" s="1"/>
  <c r="F68" i="20"/>
  <c r="G68" i="20" s="1"/>
  <c r="F82" i="20"/>
  <c r="G82" i="20" s="1"/>
  <c r="F783" i="20"/>
  <c r="G783" i="20" s="1"/>
  <c r="F714" i="20"/>
  <c r="G714" i="20" s="1"/>
  <c r="F717" i="20"/>
  <c r="G717" i="20" s="1"/>
  <c r="F56" i="20"/>
  <c r="G56" i="20" s="1"/>
  <c r="F738" i="20"/>
  <c r="G738" i="20" s="1"/>
  <c r="F78" i="20"/>
  <c r="G78" i="20" s="1"/>
  <c r="F79" i="20"/>
  <c r="G79" i="20" s="1"/>
  <c r="F733" i="20"/>
  <c r="G733" i="20" s="1"/>
  <c r="F66" i="20"/>
  <c r="G66" i="20" s="1"/>
  <c r="F705" i="20"/>
  <c r="F711" i="20"/>
  <c r="G711" i="20" s="1"/>
  <c r="F316" i="13"/>
  <c r="J316" i="13"/>
  <c r="K87" i="8"/>
  <c r="AP120" i="8"/>
  <c r="P120" i="8"/>
  <c r="O120" i="8"/>
  <c r="M120" i="8"/>
  <c r="AP87" i="8"/>
  <c r="E87" i="8"/>
  <c r="F761" i="20"/>
  <c r="G761" i="20" s="1"/>
  <c r="F765" i="20"/>
  <c r="G765" i="20" s="1"/>
  <c r="F63" i="20"/>
  <c r="G63" i="20" s="1"/>
  <c r="F775" i="20"/>
  <c r="G775" i="20" s="1"/>
  <c r="F754" i="20"/>
  <c r="G754" i="20" s="1"/>
  <c r="AE87" i="8"/>
  <c r="AF87" i="8"/>
  <c r="X87" i="8"/>
  <c r="M87" i="8"/>
  <c r="AJ87" i="8"/>
  <c r="V87" i="8"/>
  <c r="S87" i="8"/>
  <c r="L87" i="8"/>
  <c r="O87" i="8"/>
  <c r="F731" i="20"/>
  <c r="G731" i="20" s="1"/>
  <c r="F61" i="20"/>
  <c r="G61" i="20" s="1"/>
  <c r="F782" i="20"/>
  <c r="G782" i="20" s="1"/>
  <c r="F760" i="20"/>
  <c r="G760" i="20" s="1"/>
  <c r="F53" i="20"/>
  <c r="G53" i="20" s="1"/>
  <c r="F770" i="20"/>
  <c r="G770" i="20" s="1"/>
  <c r="F75" i="20"/>
  <c r="G75" i="20" s="1"/>
  <c r="F712" i="20"/>
  <c r="G712" i="20" s="1"/>
  <c r="F716" i="20"/>
  <c r="G716" i="20" s="1"/>
  <c r="F88" i="20"/>
  <c r="G88" i="20" s="1"/>
  <c r="F767" i="20"/>
  <c r="G767" i="20" s="1"/>
  <c r="F748" i="20"/>
  <c r="F777" i="20"/>
  <c r="G777" i="20" s="1"/>
  <c r="F54" i="20"/>
  <c r="G54" i="20" s="1"/>
  <c r="F70" i="20"/>
  <c r="G70" i="20" s="1"/>
  <c r="F126" i="13"/>
  <c r="F127" i="13" s="1"/>
  <c r="AA61" i="13"/>
  <c r="F732" i="20"/>
  <c r="G732" i="20" s="1"/>
  <c r="F69" i="20"/>
  <c r="G69" i="20" s="1"/>
  <c r="F725" i="20"/>
  <c r="G725" i="20" s="1"/>
  <c r="W120" i="8"/>
  <c r="Z120" i="8"/>
  <c r="S120" i="8"/>
  <c r="V120" i="8"/>
  <c r="Q120" i="8"/>
  <c r="AK120" i="8"/>
  <c r="AA120" i="8"/>
  <c r="R120" i="8"/>
  <c r="I120" i="8"/>
  <c r="AJ120" i="8"/>
  <c r="AP40" i="8"/>
  <c r="AP106" i="8"/>
  <c r="O40" i="8"/>
  <c r="O106" i="8"/>
  <c r="D40" i="8"/>
  <c r="D106" i="8"/>
  <c r="AI40" i="8"/>
  <c r="AI106" i="8"/>
  <c r="AF106" i="8"/>
  <c r="AF40" i="8"/>
  <c r="Z106" i="8"/>
  <c r="Z40" i="8"/>
  <c r="L40" i="8"/>
  <c r="L106" i="8"/>
  <c r="Q106" i="8"/>
  <c r="Q40" i="8"/>
  <c r="X40" i="8"/>
  <c r="X106" i="8"/>
  <c r="AE106" i="8"/>
  <c r="AE40" i="8"/>
  <c r="W61" i="12"/>
  <c r="F756" i="20"/>
  <c r="G756" i="20" s="1"/>
  <c r="F740" i="20"/>
  <c r="G740" i="20" s="1"/>
  <c r="F750" i="20"/>
  <c r="G750" i="20" s="1"/>
  <c r="R87" i="8"/>
  <c r="AC87" i="8"/>
  <c r="AM87" i="8"/>
  <c r="D87" i="8"/>
  <c r="F87" i="8"/>
  <c r="Q87" i="8"/>
  <c r="AI87" i="8"/>
  <c r="AA87" i="8"/>
  <c r="AL87" i="8"/>
  <c r="AH87" i="8"/>
  <c r="F752" i="20"/>
  <c r="G752" i="20" s="1"/>
  <c r="F59" i="20"/>
  <c r="G59" i="20" s="1"/>
  <c r="F71" i="20"/>
  <c r="G71" i="20" s="1"/>
  <c r="F84" i="20"/>
  <c r="G84" i="20" s="1"/>
  <c r="F77" i="20"/>
  <c r="G77" i="20" s="1"/>
  <c r="F751" i="20"/>
  <c r="G751" i="20" s="1"/>
  <c r="F758" i="20"/>
  <c r="G758" i="20" s="1"/>
  <c r="F89" i="20"/>
  <c r="G89" i="20" s="1"/>
  <c r="F762" i="20"/>
  <c r="G762" i="20" s="1"/>
  <c r="T120" i="8"/>
  <c r="H120" i="8"/>
  <c r="D120" i="8"/>
  <c r="AI120" i="8"/>
  <c r="AN40" i="8"/>
  <c r="AN120" i="8"/>
  <c r="AG120" i="8"/>
  <c r="G120" i="8"/>
  <c r="AH120" i="8"/>
  <c r="U120" i="8"/>
  <c r="F126" i="12"/>
  <c r="F127" i="12" s="1"/>
  <c r="AA61" i="12"/>
  <c r="Y40" i="8"/>
  <c r="Y106" i="8"/>
  <c r="N106" i="8"/>
  <c r="N40" i="8"/>
  <c r="AD40" i="8"/>
  <c r="AD106" i="8"/>
  <c r="AG106" i="8"/>
  <c r="AG40" i="8"/>
  <c r="AH40" i="8"/>
  <c r="AH106" i="8"/>
  <c r="AM40" i="8"/>
  <c r="AM106" i="8"/>
  <c r="AA40" i="8"/>
  <c r="AA106" i="8"/>
  <c r="V40" i="8"/>
  <c r="V106" i="8"/>
  <c r="AB40" i="8"/>
  <c r="AB106" i="8"/>
  <c r="M106" i="8"/>
  <c r="M40" i="8"/>
  <c r="F64" i="20"/>
  <c r="G64" i="20" s="1"/>
  <c r="F779" i="20"/>
  <c r="G779" i="20" s="1"/>
  <c r="F76" i="20"/>
  <c r="G76" i="20" s="1"/>
  <c r="F784" i="20"/>
  <c r="G784" i="20" s="1"/>
  <c r="F86" i="20"/>
  <c r="G86" i="20" s="1"/>
  <c r="F776" i="20"/>
  <c r="G776" i="20" s="1"/>
  <c r="Z87" i="8"/>
  <c r="AK87" i="8"/>
  <c r="AN87" i="8"/>
  <c r="N87" i="8"/>
  <c r="AO87" i="8"/>
  <c r="AD87" i="8"/>
  <c r="AB87" i="8"/>
  <c r="AG87" i="8"/>
  <c r="J87" i="8"/>
  <c r="T87" i="8"/>
  <c r="F778" i="20"/>
  <c r="G778" i="20" s="1"/>
  <c r="F771" i="20"/>
  <c r="G771" i="20" s="1"/>
  <c r="F81" i="20"/>
  <c r="G81" i="20" s="1"/>
  <c r="F52" i="20"/>
  <c r="F57" i="20"/>
  <c r="G57" i="20" s="1"/>
  <c r="F87" i="20"/>
  <c r="G87" i="20" s="1"/>
  <c r="F60" i="20"/>
  <c r="G60" i="20" s="1"/>
  <c r="F72" i="20"/>
  <c r="G72" i="20" s="1"/>
  <c r="F755" i="20"/>
  <c r="G755" i="20" s="1"/>
  <c r="F80" i="20"/>
  <c r="G80" i="20" s="1"/>
  <c r="F769" i="20"/>
  <c r="G769" i="20" s="1"/>
  <c r="F774" i="20"/>
  <c r="G774" i="20" s="1"/>
  <c r="F729" i="20"/>
  <c r="G729" i="20" s="1"/>
  <c r="F749" i="20"/>
  <c r="G749" i="20" s="1"/>
  <c r="F83" i="20"/>
  <c r="G83" i="20" s="1"/>
  <c r="AB120" i="8"/>
  <c r="K120" i="8"/>
  <c r="AF120" i="8"/>
  <c r="AO120" i="8"/>
  <c r="AD120" i="8"/>
  <c r="L120" i="8"/>
  <c r="AE120" i="8"/>
  <c r="AL120" i="8"/>
  <c r="F39" i="20"/>
  <c r="G39" i="20" s="1"/>
  <c r="F40" i="20"/>
  <c r="G40" i="20" s="1"/>
  <c r="F23" i="20"/>
  <c r="G23" i="20" s="1"/>
  <c r="F19" i="20"/>
  <c r="G19" i="20" s="1"/>
  <c r="F26" i="20"/>
  <c r="G26" i="20" s="1"/>
  <c r="F28" i="20"/>
  <c r="G28" i="20" s="1"/>
  <c r="F17" i="20"/>
  <c r="G17" i="20" s="1"/>
  <c r="F43" i="20"/>
  <c r="G43" i="20" s="1"/>
  <c r="F25" i="20"/>
  <c r="G25" i="20" s="1"/>
  <c r="F31" i="20"/>
  <c r="G31" i="20" s="1"/>
  <c r="F15" i="20"/>
  <c r="G15" i="20" s="1"/>
  <c r="F14" i="20"/>
  <c r="G14" i="20" s="1"/>
  <c r="F30" i="20"/>
  <c r="G30" i="20" s="1"/>
  <c r="F18" i="20"/>
  <c r="G18" i="20" s="1"/>
  <c r="F45" i="20"/>
  <c r="G45" i="20" s="1"/>
  <c r="F35" i="20"/>
  <c r="G35" i="20" s="1"/>
  <c r="F33" i="20"/>
  <c r="G33" i="20" s="1"/>
  <c r="F34" i="20"/>
  <c r="G34" i="20" s="1"/>
  <c r="F27" i="20"/>
  <c r="G27" i="20" s="1"/>
  <c r="F29" i="20"/>
  <c r="G29" i="20" s="1"/>
  <c r="F13" i="20"/>
  <c r="G13" i="20" s="1"/>
  <c r="F11" i="20"/>
  <c r="G11" i="20" s="1"/>
  <c r="F20" i="20"/>
  <c r="G20" i="20" s="1"/>
  <c r="F22" i="20"/>
  <c r="G22" i="20" s="1"/>
  <c r="F42" i="20"/>
  <c r="G42" i="20" s="1"/>
  <c r="F24" i="20"/>
  <c r="G24" i="20" s="1"/>
  <c r="F46" i="20"/>
  <c r="G46" i="20" s="1"/>
  <c r="F16" i="20"/>
  <c r="G16" i="20" s="1"/>
  <c r="F38" i="20"/>
  <c r="G38" i="20" s="1"/>
  <c r="F10" i="20"/>
  <c r="G10" i="20" s="1"/>
  <c r="F36" i="20"/>
  <c r="G36" i="20" s="1"/>
  <c r="F44" i="20"/>
  <c r="G44" i="20" s="1"/>
  <c r="F21" i="20"/>
  <c r="G21" i="20" s="1"/>
  <c r="F37" i="20"/>
  <c r="G37" i="20" s="1"/>
  <c r="F47" i="20"/>
  <c r="G47" i="20" s="1"/>
  <c r="F41" i="20"/>
  <c r="G41" i="20" s="1"/>
  <c r="F32" i="20"/>
  <c r="G32" i="20" s="1"/>
  <c r="F12" i="20"/>
  <c r="G12" i="20" s="1"/>
  <c r="H40" i="8"/>
  <c r="H106" i="8"/>
  <c r="AC106" i="8"/>
  <c r="AC40" i="8"/>
  <c r="P106" i="8"/>
  <c r="P40" i="8"/>
  <c r="J40" i="8"/>
  <c r="J106" i="8"/>
  <c r="AO40" i="8"/>
  <c r="AO106" i="8"/>
  <c r="G40" i="8"/>
  <c r="G106" i="8"/>
  <c r="AK106" i="8"/>
  <c r="AK40" i="8"/>
  <c r="U40" i="8"/>
  <c r="U106" i="8"/>
  <c r="F106" i="8"/>
  <c r="F40" i="8"/>
  <c r="AN106" i="8"/>
  <c r="F764" i="20"/>
  <c r="G764" i="20" s="1"/>
  <c r="W87" i="8"/>
  <c r="I87" i="8"/>
  <c r="H87" i="8"/>
  <c r="Y87" i="8"/>
  <c r="P87" i="8"/>
  <c r="U87" i="8"/>
  <c r="G87" i="8"/>
  <c r="F785" i="20"/>
  <c r="G785" i="20" s="1"/>
  <c r="F65" i="20"/>
  <c r="G65" i="20" s="1"/>
  <c r="G705" i="20"/>
  <c r="F90" i="20"/>
  <c r="G90" i="20" s="1"/>
  <c r="F55" i="20"/>
  <c r="G55" i="20" s="1"/>
  <c r="F74" i="20"/>
  <c r="G74" i="20" s="1"/>
  <c r="Y120" i="8"/>
  <c r="J120" i="8"/>
  <c r="N120" i="8"/>
  <c r="E120" i="8"/>
  <c r="X120" i="8"/>
  <c r="AC120" i="8"/>
  <c r="F120" i="8"/>
  <c r="AM120" i="8"/>
  <c r="G9" i="20"/>
  <c r="AL40" i="8"/>
  <c r="AL106" i="8"/>
  <c r="AJ106" i="8"/>
  <c r="AJ40" i="8"/>
  <c r="K40" i="8"/>
  <c r="K106" i="8"/>
  <c r="T40" i="8"/>
  <c r="T106" i="8"/>
  <c r="R106" i="8"/>
  <c r="R40" i="8"/>
  <c r="I106" i="8"/>
  <c r="I40" i="8"/>
  <c r="W106" i="8"/>
  <c r="W40" i="8"/>
  <c r="E40" i="8"/>
  <c r="E106" i="8"/>
  <c r="S40" i="8"/>
  <c r="S106" i="8"/>
  <c r="F316" i="12"/>
  <c r="Q134" i="8" l="1"/>
  <c r="P134" i="8"/>
  <c r="S134" i="8"/>
  <c r="U134" i="8"/>
  <c r="F744" i="20"/>
  <c r="G134" i="8"/>
  <c r="R134" i="8"/>
  <c r="G48" i="20"/>
  <c r="I48" i="20" s="1"/>
  <c r="M48" i="20" s="1"/>
  <c r="F135" i="20" s="1"/>
  <c r="J102" i="20" s="1"/>
  <c r="O126" i="12" s="1"/>
  <c r="F48" i="20"/>
  <c r="G744" i="20"/>
  <c r="I744" i="20" s="1"/>
  <c r="M744" i="20" s="1"/>
  <c r="F832" i="20" s="1"/>
  <c r="J134" i="8"/>
  <c r="E134" i="8"/>
  <c r="K134" i="8"/>
  <c r="AO134" i="8"/>
  <c r="AM134" i="8"/>
  <c r="AD134" i="8"/>
  <c r="N134" i="8"/>
  <c r="AF134" i="8"/>
  <c r="F787" i="20"/>
  <c r="G748" i="20"/>
  <c r="G787" i="20" s="1"/>
  <c r="I787" i="20" s="1"/>
  <c r="M787" i="20" s="1"/>
  <c r="I134" i="8"/>
  <c r="T134" i="8"/>
  <c r="AL134" i="8"/>
  <c r="F134" i="8"/>
  <c r="AC134" i="8"/>
  <c r="M134" i="8"/>
  <c r="AA134" i="8"/>
  <c r="AE134" i="8"/>
  <c r="L134" i="8"/>
  <c r="Z134" i="8"/>
  <c r="O134" i="8"/>
  <c r="G52" i="20"/>
  <c r="G91" i="20" s="1"/>
  <c r="I91" i="20" s="1"/>
  <c r="M91" i="20" s="1"/>
  <c r="F310" i="20" s="1"/>
  <c r="F91" i="20"/>
  <c r="V134" i="8"/>
  <c r="Y134" i="8"/>
  <c r="X134" i="8"/>
  <c r="AI134" i="8"/>
  <c r="D134" i="8"/>
  <c r="W134" i="8"/>
  <c r="AJ134" i="8"/>
  <c r="AN134" i="8"/>
  <c r="AK134" i="8"/>
  <c r="H134" i="8"/>
  <c r="AB134" i="8"/>
  <c r="AH134" i="8"/>
  <c r="AG134" i="8"/>
  <c r="AP134" i="8"/>
  <c r="J127" i="13" l="1"/>
  <c r="J124" i="20"/>
  <c r="J123" i="20"/>
  <c r="J101" i="20"/>
  <c r="O125" i="12" s="1"/>
  <c r="J120" i="20"/>
  <c r="J99" i="20"/>
  <c r="O123" i="12" s="1"/>
  <c r="J127" i="20"/>
  <c r="J117" i="20"/>
  <c r="J96" i="20"/>
  <c r="J118" i="20"/>
  <c r="J112" i="20"/>
  <c r="J119" i="20"/>
  <c r="J100" i="20"/>
  <c r="O124" i="12" s="1"/>
  <c r="J97" i="20"/>
  <c r="O121" i="12" s="1"/>
  <c r="J98" i="20"/>
  <c r="O122" i="12" s="1"/>
  <c r="J113" i="20"/>
  <c r="J121" i="20"/>
  <c r="J115" i="20"/>
  <c r="J128" i="20"/>
  <c r="J133" i="20"/>
  <c r="J110" i="20"/>
  <c r="J105" i="20"/>
  <c r="O129" i="12" s="1"/>
  <c r="J114" i="20"/>
  <c r="J131" i="20"/>
  <c r="J108" i="20"/>
  <c r="J129" i="20"/>
  <c r="J106" i="20"/>
  <c r="J107" i="20"/>
  <c r="J126" i="20"/>
  <c r="J109" i="20"/>
  <c r="J111" i="20"/>
  <c r="J134" i="20"/>
  <c r="J103" i="20"/>
  <c r="O127" i="12" s="1"/>
  <c r="J122" i="20"/>
  <c r="J132" i="20"/>
  <c r="J116" i="20"/>
  <c r="J127" i="12"/>
  <c r="J104" i="20"/>
  <c r="O128" i="12" s="1"/>
  <c r="J130" i="20"/>
  <c r="J125" i="20"/>
  <c r="J805" i="20"/>
  <c r="J800" i="20"/>
  <c r="O127" i="13" s="1"/>
  <c r="J794" i="20"/>
  <c r="O121" i="13" s="1"/>
  <c r="J818" i="20"/>
  <c r="J793" i="20"/>
  <c r="J817" i="20"/>
  <c r="J801" i="20"/>
  <c r="O128" i="13" s="1"/>
  <c r="J828" i="20"/>
  <c r="J812" i="20"/>
  <c r="J796" i="20"/>
  <c r="O123" i="13" s="1"/>
  <c r="J798" i="20"/>
  <c r="O125" i="13" s="1"/>
  <c r="J815" i="20"/>
  <c r="J811" i="20"/>
  <c r="J802" i="20"/>
  <c r="O129" i="13" s="1"/>
  <c r="J829" i="20"/>
  <c r="J797" i="20"/>
  <c r="O124" i="13" s="1"/>
  <c r="J824" i="20"/>
  <c r="J822" i="20"/>
  <c r="J799" i="20"/>
  <c r="O126" i="13" s="1"/>
  <c r="J823" i="20"/>
  <c r="J813" i="20"/>
  <c r="J808" i="20"/>
  <c r="J826" i="20"/>
  <c r="J803" i="20"/>
  <c r="J825" i="20"/>
  <c r="J809" i="20"/>
  <c r="J831" i="20"/>
  <c r="J820" i="20"/>
  <c r="J804" i="20"/>
  <c r="J814" i="20"/>
  <c r="J810" i="20"/>
  <c r="J830" i="20"/>
  <c r="J795" i="20"/>
  <c r="O122" i="13" s="1"/>
  <c r="J807" i="20"/>
  <c r="J821" i="20"/>
  <c r="J827" i="20"/>
  <c r="J816" i="20"/>
  <c r="J806" i="20"/>
  <c r="J819" i="20"/>
  <c r="J304" i="20"/>
  <c r="J283" i="20"/>
  <c r="J279" i="20"/>
  <c r="O193" i="12" s="1"/>
  <c r="J294" i="20"/>
  <c r="J278" i="20"/>
  <c r="O192" i="12" s="1"/>
  <c r="J300" i="20"/>
  <c r="J284" i="20"/>
  <c r="J307" i="20"/>
  <c r="J275" i="20"/>
  <c r="O189" i="12" s="1"/>
  <c r="J281" i="20"/>
  <c r="J293" i="20"/>
  <c r="J295" i="20"/>
  <c r="J290" i="20"/>
  <c r="J274" i="20"/>
  <c r="O188" i="12" s="1"/>
  <c r="J280" i="20"/>
  <c r="O194" i="12" s="1"/>
  <c r="J299" i="20"/>
  <c r="J273" i="20"/>
  <c r="O187" i="12" s="1"/>
  <c r="J303" i="20"/>
  <c r="J271" i="20"/>
  <c r="J306" i="20"/>
  <c r="J296" i="20"/>
  <c r="J305" i="20"/>
  <c r="J285" i="20"/>
  <c r="J302" i="20"/>
  <c r="J286" i="20"/>
  <c r="J308" i="20"/>
  <c r="J292" i="20"/>
  <c r="J276" i="20"/>
  <c r="O190" i="12" s="1"/>
  <c r="J291" i="20"/>
  <c r="J297" i="20"/>
  <c r="J309" i="20"/>
  <c r="J277" i="20"/>
  <c r="O191" i="12" s="1"/>
  <c r="J287" i="20"/>
  <c r="J192" i="12"/>
  <c r="J298" i="20"/>
  <c r="J282" i="20"/>
  <c r="J288" i="20"/>
  <c r="J272" i="20"/>
  <c r="O186" i="12" s="1"/>
  <c r="J289" i="20"/>
  <c r="J301" i="20"/>
  <c r="F1006" i="20"/>
  <c r="J192" i="13"/>
  <c r="F227" i="20" l="1" a="1"/>
  <c r="F139" i="20" a="1"/>
  <c r="F139" i="20" s="1"/>
  <c r="F184" i="20" a="1"/>
  <c r="J135" i="20"/>
  <c r="O133" i="12" s="1"/>
  <c r="O120" i="12"/>
  <c r="J987" i="20"/>
  <c r="J990" i="20"/>
  <c r="J985" i="20"/>
  <c r="J976" i="20"/>
  <c r="O194" i="13" s="1"/>
  <c r="J980" i="20"/>
  <c r="J967" i="20"/>
  <c r="J999" i="20"/>
  <c r="J983" i="20"/>
  <c r="J1002" i="20"/>
  <c r="J986" i="20"/>
  <c r="J970" i="20"/>
  <c r="O188" i="13" s="1"/>
  <c r="J977" i="20"/>
  <c r="J1000" i="20"/>
  <c r="J968" i="20"/>
  <c r="O186" i="13" s="1"/>
  <c r="J988" i="20"/>
  <c r="J1004" i="20"/>
  <c r="J979" i="20"/>
  <c r="J998" i="20"/>
  <c r="J1001" i="20"/>
  <c r="J969" i="20"/>
  <c r="O187" i="13" s="1"/>
  <c r="J1005" i="20"/>
  <c r="J995" i="20"/>
  <c r="J982" i="20"/>
  <c r="J992" i="20"/>
  <c r="J972" i="20"/>
  <c r="O190" i="13" s="1"/>
  <c r="J991" i="20"/>
  <c r="J975" i="20"/>
  <c r="O193" i="13" s="1"/>
  <c r="J994" i="20"/>
  <c r="J978" i="20"/>
  <c r="J993" i="20"/>
  <c r="J989" i="20"/>
  <c r="J984" i="20"/>
  <c r="J997" i="20"/>
  <c r="J996" i="20"/>
  <c r="J1003" i="20"/>
  <c r="J971" i="20"/>
  <c r="O189" i="13" s="1"/>
  <c r="J974" i="20"/>
  <c r="O192" i="13" s="1"/>
  <c r="J973" i="20"/>
  <c r="O191" i="13" s="1"/>
  <c r="J981" i="20"/>
  <c r="F161" i="20"/>
  <c r="J161" i="20" s="1"/>
  <c r="F166" i="20"/>
  <c r="J166" i="20" s="1"/>
  <c r="F144" i="20"/>
  <c r="J144" i="20" s="1"/>
  <c r="F149" i="20"/>
  <c r="J149" i="20" s="1"/>
  <c r="F152" i="20"/>
  <c r="J152" i="20" s="1"/>
  <c r="F157" i="20"/>
  <c r="J157" i="20" s="1"/>
  <c r="F164" i="20"/>
  <c r="J164" i="20" s="1"/>
  <c r="F174" i="20"/>
  <c r="J174" i="20" s="1"/>
  <c r="F172" i="20"/>
  <c r="J172" i="20" s="1"/>
  <c r="F171" i="20"/>
  <c r="J171" i="20" s="1"/>
  <c r="F162" i="20"/>
  <c r="J162" i="20" s="1"/>
  <c r="F150" i="20"/>
  <c r="J150" i="20" s="1"/>
  <c r="F148" i="20"/>
  <c r="J148" i="20" s="1"/>
  <c r="F141" i="20"/>
  <c r="J141" i="20" s="1"/>
  <c r="F170" i="20"/>
  <c r="J170" i="20" s="1"/>
  <c r="F156" i="20"/>
  <c r="J156" i="20" s="1"/>
  <c r="F160" i="20"/>
  <c r="J160" i="20" s="1"/>
  <c r="F175" i="20"/>
  <c r="J175" i="20" s="1"/>
  <c r="F142" i="20"/>
  <c r="J142" i="20" s="1"/>
  <c r="F163" i="20"/>
  <c r="J163" i="20" s="1"/>
  <c r="F154" i="20"/>
  <c r="J154" i="20" s="1"/>
  <c r="F159" i="20"/>
  <c r="J159" i="20" s="1"/>
  <c r="F151" i="20"/>
  <c r="J151" i="20" s="1"/>
  <c r="F177" i="20"/>
  <c r="J177" i="20" s="1"/>
  <c r="F146" i="20"/>
  <c r="J146" i="20" s="1"/>
  <c r="F165" i="20"/>
  <c r="J165" i="20" s="1"/>
  <c r="F147" i="20"/>
  <c r="J147" i="20" s="1"/>
  <c r="F173" i="20"/>
  <c r="J173" i="20" s="1"/>
  <c r="F169" i="20"/>
  <c r="J169" i="20" s="1"/>
  <c r="F168" i="20"/>
  <c r="J168" i="20" s="1"/>
  <c r="F402" i="20" a="1"/>
  <c r="F314" i="20" a="1"/>
  <c r="F359" i="20" a="1"/>
  <c r="J310" i="20"/>
  <c r="O198" i="12" s="1"/>
  <c r="O185" i="12"/>
  <c r="F922" i="20" a="1"/>
  <c r="F879" i="20" a="1"/>
  <c r="F836" i="20" a="1"/>
  <c r="J832" i="20"/>
  <c r="O133" i="13" s="1"/>
  <c r="O120" i="13"/>
  <c r="F205" i="20"/>
  <c r="J205" i="20" s="1"/>
  <c r="F207" i="20"/>
  <c r="J207" i="20" s="1"/>
  <c r="F195" i="20"/>
  <c r="J195" i="20" s="1"/>
  <c r="F186" i="20"/>
  <c r="J186" i="20" s="1"/>
  <c r="F215" i="20"/>
  <c r="J215" i="20" s="1"/>
  <c r="F204" i="20"/>
  <c r="J204" i="20" s="1"/>
  <c r="F201" i="20"/>
  <c r="J201" i="20" s="1"/>
  <c r="F191" i="20"/>
  <c r="J191" i="20" s="1"/>
  <c r="F200" i="20"/>
  <c r="J200" i="20" s="1"/>
  <c r="F187" i="20"/>
  <c r="J187" i="20" s="1"/>
  <c r="F185" i="20"/>
  <c r="J185" i="20" s="1"/>
  <c r="F192" i="20"/>
  <c r="J192" i="20" s="1"/>
  <c r="F208" i="20"/>
  <c r="J208" i="20" s="1"/>
  <c r="F199" i="20"/>
  <c r="J199" i="20" s="1"/>
  <c r="F213" i="20"/>
  <c r="J213" i="20" s="1"/>
  <c r="F196" i="20"/>
  <c r="J196" i="20" s="1"/>
  <c r="F222" i="20"/>
  <c r="J222" i="20" s="1"/>
  <c r="F211" i="20"/>
  <c r="J211" i="20" s="1"/>
  <c r="F189" i="20"/>
  <c r="J189" i="20" s="1"/>
  <c r="F210" i="20"/>
  <c r="J210" i="20" s="1"/>
  <c r="F184" i="20"/>
  <c r="F197" i="20"/>
  <c r="J197" i="20" s="1"/>
  <c r="F188" i="20"/>
  <c r="J188" i="20" s="1"/>
  <c r="F214" i="20"/>
  <c r="J214" i="20" s="1"/>
  <c r="F206" i="20"/>
  <c r="J206" i="20" s="1"/>
  <c r="F219" i="20"/>
  <c r="J219" i="20" s="1"/>
  <c r="F218" i="20"/>
  <c r="J218" i="20" s="1"/>
  <c r="F221" i="20"/>
  <c r="J221" i="20" s="1"/>
  <c r="F209" i="20"/>
  <c r="J209" i="20" s="1"/>
  <c r="F216" i="20"/>
  <c r="J216" i="20" s="1"/>
  <c r="F194" i="20"/>
  <c r="J194" i="20" s="1"/>
  <c r="F193" i="20"/>
  <c r="J193" i="20" s="1"/>
  <c r="F202" i="20"/>
  <c r="J202" i="20" s="1"/>
  <c r="F198" i="20"/>
  <c r="J198" i="20" s="1"/>
  <c r="F190" i="20"/>
  <c r="J190" i="20" s="1"/>
  <c r="F203" i="20"/>
  <c r="J203" i="20" s="1"/>
  <c r="F217" i="20"/>
  <c r="J217" i="20" s="1"/>
  <c r="F220" i="20"/>
  <c r="J220" i="20" s="1"/>
  <c r="F212" i="20"/>
  <c r="J212" i="20" s="1"/>
  <c r="F259" i="20"/>
  <c r="J259" i="20" s="1"/>
  <c r="F236" i="20"/>
  <c r="J236" i="20" s="1"/>
  <c r="S112" i="12" s="1"/>
  <c r="F246" i="20"/>
  <c r="J246" i="20" s="1"/>
  <c r="F253" i="20"/>
  <c r="J253" i="20" s="1"/>
  <c r="F261" i="20"/>
  <c r="J261" i="20" s="1"/>
  <c r="F231" i="20"/>
  <c r="J231" i="20" s="1"/>
  <c r="S107" i="12" s="1"/>
  <c r="F247" i="20"/>
  <c r="J247" i="20" s="1"/>
  <c r="F257" i="20"/>
  <c r="J257" i="20" s="1"/>
  <c r="F249" i="20"/>
  <c r="J249" i="20" s="1"/>
  <c r="F234" i="20"/>
  <c r="J234" i="20" s="1"/>
  <c r="S110" i="12" s="1"/>
  <c r="F237" i="20"/>
  <c r="J237" i="20" s="1"/>
  <c r="F235" i="20"/>
  <c r="J235" i="20" s="1"/>
  <c r="S111" i="12" s="1"/>
  <c r="F245" i="20"/>
  <c r="J245" i="20" s="1"/>
  <c r="F241" i="20"/>
  <c r="J241" i="20" s="1"/>
  <c r="F256" i="20"/>
  <c r="J256" i="20" s="1"/>
  <c r="F233" i="20"/>
  <c r="J233" i="20" s="1"/>
  <c r="S109" i="12" s="1"/>
  <c r="F248" i="20"/>
  <c r="J248" i="20" s="1"/>
  <c r="F254" i="20"/>
  <c r="J254" i="20" s="1"/>
  <c r="F260" i="20"/>
  <c r="J260" i="20" s="1"/>
  <c r="F232" i="20"/>
  <c r="J232" i="20" s="1"/>
  <c r="S108" i="12" s="1"/>
  <c r="F250" i="20"/>
  <c r="J250" i="20" s="1"/>
  <c r="F238" i="20"/>
  <c r="J238" i="20" s="1"/>
  <c r="F227" i="20"/>
  <c r="F240" i="20"/>
  <c r="J240" i="20" s="1"/>
  <c r="F229" i="20"/>
  <c r="J229" i="20" s="1"/>
  <c r="S105" i="12" s="1"/>
  <c r="F258" i="20"/>
  <c r="J258" i="20" s="1"/>
  <c r="F264" i="20"/>
  <c r="J264" i="20" s="1"/>
  <c r="F263" i="20"/>
  <c r="J263" i="20" s="1"/>
  <c r="F244" i="20"/>
  <c r="J244" i="20" s="1"/>
  <c r="F252" i="20"/>
  <c r="J252" i="20" s="1"/>
  <c r="F255" i="20"/>
  <c r="J255" i="20" s="1"/>
  <c r="F262" i="20"/>
  <c r="J262" i="20" s="1"/>
  <c r="F243" i="20"/>
  <c r="J243" i="20" s="1"/>
  <c r="F230" i="20"/>
  <c r="J230" i="20" s="1"/>
  <c r="S106" i="12" s="1"/>
  <c r="F228" i="20"/>
  <c r="J228" i="20" s="1"/>
  <c r="S104" i="12" s="1"/>
  <c r="F251" i="20"/>
  <c r="J251" i="20" s="1"/>
  <c r="F242" i="20"/>
  <c r="J242" i="20" s="1"/>
  <c r="F239" i="20"/>
  <c r="J239" i="20" s="1"/>
  <c r="F265" i="20"/>
  <c r="J265" i="20" s="1"/>
  <c r="F140" i="20" l="1"/>
  <c r="J140" i="20" s="1"/>
  <c r="F145" i="20"/>
  <c r="J145" i="20" s="1"/>
  <c r="S126" i="12" s="1"/>
  <c r="F155" i="20"/>
  <c r="J155" i="20" s="1"/>
  <c r="F153" i="20"/>
  <c r="J153" i="20" s="1"/>
  <c r="F158" i="20"/>
  <c r="J158" i="20" s="1"/>
  <c r="F176" i="20"/>
  <c r="J176" i="20" s="1"/>
  <c r="F143" i="20"/>
  <c r="J143" i="20" s="1"/>
  <c r="F167" i="20"/>
  <c r="J167" i="20" s="1"/>
  <c r="S142" i="12"/>
  <c r="S141" i="12"/>
  <c r="S140" i="12"/>
  <c r="S135" i="12"/>
  <c r="F958" i="20"/>
  <c r="J958" i="20" s="1"/>
  <c r="F941" i="20"/>
  <c r="J941" i="20" s="1"/>
  <c r="F946" i="20"/>
  <c r="J946" i="20" s="1"/>
  <c r="F960" i="20"/>
  <c r="J960" i="20" s="1"/>
  <c r="F922" i="20"/>
  <c r="F932" i="20"/>
  <c r="J932" i="20" s="1"/>
  <c r="F947" i="20"/>
  <c r="J947" i="20" s="1"/>
  <c r="F945" i="20"/>
  <c r="J945" i="20" s="1"/>
  <c r="F934" i="20"/>
  <c r="J934" i="20" s="1"/>
  <c r="F949" i="20"/>
  <c r="J949" i="20" s="1"/>
  <c r="F952" i="20"/>
  <c r="J952" i="20" s="1"/>
  <c r="F955" i="20"/>
  <c r="J955" i="20" s="1"/>
  <c r="F926" i="20"/>
  <c r="J926" i="20" s="1"/>
  <c r="S107" i="13" s="1"/>
  <c r="F931" i="20"/>
  <c r="J931" i="20" s="1"/>
  <c r="S112" i="13" s="1"/>
  <c r="F925" i="20"/>
  <c r="J925" i="20" s="1"/>
  <c r="S106" i="13" s="1"/>
  <c r="F930" i="20"/>
  <c r="J930" i="20" s="1"/>
  <c r="S111" i="13" s="1"/>
  <c r="F936" i="20"/>
  <c r="J936" i="20" s="1"/>
  <c r="F933" i="20"/>
  <c r="J933" i="20" s="1"/>
  <c r="F953" i="20"/>
  <c r="J953" i="20" s="1"/>
  <c r="F935" i="20"/>
  <c r="J935" i="20" s="1"/>
  <c r="F929" i="20"/>
  <c r="J929" i="20" s="1"/>
  <c r="S110" i="13" s="1"/>
  <c r="F924" i="20"/>
  <c r="J924" i="20" s="1"/>
  <c r="S105" i="13" s="1"/>
  <c r="F939" i="20"/>
  <c r="J939" i="20" s="1"/>
  <c r="F943" i="20"/>
  <c r="J943" i="20" s="1"/>
  <c r="F938" i="20"/>
  <c r="J938" i="20" s="1"/>
  <c r="F954" i="20"/>
  <c r="J954" i="20" s="1"/>
  <c r="F944" i="20"/>
  <c r="J944" i="20" s="1"/>
  <c r="F959" i="20"/>
  <c r="J959" i="20" s="1"/>
  <c r="F928" i="20"/>
  <c r="J928" i="20" s="1"/>
  <c r="S109" i="13" s="1"/>
  <c r="F951" i="20"/>
  <c r="J951" i="20" s="1"/>
  <c r="F948" i="20"/>
  <c r="J948" i="20" s="1"/>
  <c r="F956" i="20"/>
  <c r="J956" i="20" s="1"/>
  <c r="F937" i="20"/>
  <c r="J937" i="20" s="1"/>
  <c r="F940" i="20"/>
  <c r="J940" i="20" s="1"/>
  <c r="F927" i="20"/>
  <c r="J927" i="20" s="1"/>
  <c r="S108" i="13" s="1"/>
  <c r="F957" i="20"/>
  <c r="J957" i="20" s="1"/>
  <c r="F942" i="20"/>
  <c r="J942" i="20" s="1"/>
  <c r="F923" i="20"/>
  <c r="J923" i="20" s="1"/>
  <c r="S104" i="13" s="1"/>
  <c r="F950" i="20"/>
  <c r="J950" i="20" s="1"/>
  <c r="F319" i="20"/>
  <c r="J319" i="20" s="1"/>
  <c r="S190" i="12" s="1"/>
  <c r="F345" i="20"/>
  <c r="J345" i="20" s="1"/>
  <c r="F517" i="20" s="1"/>
  <c r="F336" i="20"/>
  <c r="J336" i="20" s="1"/>
  <c r="F508" i="20" s="1"/>
  <c r="F339" i="20"/>
  <c r="J339" i="20" s="1"/>
  <c r="F511" i="20" s="1"/>
  <c r="F320" i="20"/>
  <c r="J320" i="20" s="1"/>
  <c r="S191" i="12" s="1"/>
  <c r="F323" i="20"/>
  <c r="J323" i="20" s="1"/>
  <c r="S194" i="12" s="1"/>
  <c r="F350" i="20"/>
  <c r="J350" i="20" s="1"/>
  <c r="F522" i="20" s="1"/>
  <c r="F327" i="20"/>
  <c r="J327" i="20" s="1"/>
  <c r="F499" i="20" s="1"/>
  <c r="F342" i="20"/>
  <c r="J342" i="20" s="1"/>
  <c r="F514" i="20" s="1"/>
  <c r="F317" i="20"/>
  <c r="J317" i="20" s="1"/>
  <c r="S188" i="12" s="1"/>
  <c r="F322" i="20"/>
  <c r="J322" i="20" s="1"/>
  <c r="S193" i="12" s="1"/>
  <c r="F326" i="20"/>
  <c r="J326" i="20" s="1"/>
  <c r="F498" i="20" s="1"/>
  <c r="F315" i="20"/>
  <c r="J315" i="20" s="1"/>
  <c r="S186" i="12" s="1"/>
  <c r="F341" i="20"/>
  <c r="J341" i="20" s="1"/>
  <c r="F513" i="20" s="1"/>
  <c r="F346" i="20"/>
  <c r="J346" i="20" s="1"/>
  <c r="F518" i="20" s="1"/>
  <c r="F348" i="20"/>
  <c r="J348" i="20" s="1"/>
  <c r="F520" i="20" s="1"/>
  <c r="F330" i="20"/>
  <c r="J330" i="20" s="1"/>
  <c r="F502" i="20" s="1"/>
  <c r="F334" i="20"/>
  <c r="J334" i="20" s="1"/>
  <c r="F506" i="20" s="1"/>
  <c r="F329" i="20"/>
  <c r="J329" i="20" s="1"/>
  <c r="F501" i="20" s="1"/>
  <c r="F338" i="20"/>
  <c r="J338" i="20" s="1"/>
  <c r="F510" i="20" s="1"/>
  <c r="F316" i="20"/>
  <c r="J316" i="20" s="1"/>
  <c r="S187" i="12" s="1"/>
  <c r="F332" i="20"/>
  <c r="J332" i="20" s="1"/>
  <c r="F504" i="20" s="1"/>
  <c r="F347" i="20"/>
  <c r="J347" i="20" s="1"/>
  <c r="F519" i="20" s="1"/>
  <c r="F351" i="20"/>
  <c r="J351" i="20" s="1"/>
  <c r="F523" i="20" s="1"/>
  <c r="F328" i="20"/>
  <c r="J328" i="20" s="1"/>
  <c r="F500" i="20" s="1"/>
  <c r="F337" i="20"/>
  <c r="J337" i="20" s="1"/>
  <c r="F509" i="20" s="1"/>
  <c r="F325" i="20"/>
  <c r="J325" i="20" s="1"/>
  <c r="F497" i="20" s="1"/>
  <c r="F314" i="20"/>
  <c r="F340" i="20"/>
  <c r="J340" i="20" s="1"/>
  <c r="F512" i="20" s="1"/>
  <c r="F335" i="20"/>
  <c r="J335" i="20" s="1"/>
  <c r="F507" i="20" s="1"/>
  <c r="F318" i="20"/>
  <c r="J318" i="20" s="1"/>
  <c r="S189" i="12" s="1"/>
  <c r="F321" i="20"/>
  <c r="J321" i="20" s="1"/>
  <c r="S192" i="12" s="1"/>
  <c r="F352" i="20"/>
  <c r="J352" i="20" s="1"/>
  <c r="F524" i="20" s="1"/>
  <c r="F333" i="20"/>
  <c r="J333" i="20" s="1"/>
  <c r="F505" i="20" s="1"/>
  <c r="F324" i="20"/>
  <c r="J324" i="20" s="1"/>
  <c r="F496" i="20" s="1"/>
  <c r="F343" i="20"/>
  <c r="J343" i="20" s="1"/>
  <c r="F515" i="20" s="1"/>
  <c r="F349" i="20"/>
  <c r="J349" i="20" s="1"/>
  <c r="F521" i="20" s="1"/>
  <c r="F344" i="20"/>
  <c r="J344" i="20" s="1"/>
  <c r="F516" i="20" s="1"/>
  <c r="F331" i="20"/>
  <c r="J331" i="20" s="1"/>
  <c r="F503" i="20" s="1"/>
  <c r="S124" i="12"/>
  <c r="S127" i="12"/>
  <c r="S129" i="12"/>
  <c r="J139" i="20"/>
  <c r="S139" i="12"/>
  <c r="S137" i="12"/>
  <c r="S138" i="12"/>
  <c r="S134" i="12"/>
  <c r="F408" i="20"/>
  <c r="J408" i="20" s="1"/>
  <c r="S210" i="12" s="1"/>
  <c r="F414" i="20"/>
  <c r="J414" i="20" s="1"/>
  <c r="F434" i="20"/>
  <c r="J434" i="20" s="1"/>
  <c r="F428" i="20"/>
  <c r="J428" i="20" s="1"/>
  <c r="F422" i="20"/>
  <c r="J422" i="20" s="1"/>
  <c r="F439" i="20"/>
  <c r="J439" i="20" s="1"/>
  <c r="F416" i="20"/>
  <c r="J416" i="20" s="1"/>
  <c r="F425" i="20"/>
  <c r="J425" i="20" s="1"/>
  <c r="F404" i="20"/>
  <c r="J404" i="20" s="1"/>
  <c r="S206" i="12" s="1"/>
  <c r="F420" i="20"/>
  <c r="J420" i="20" s="1"/>
  <c r="F435" i="20"/>
  <c r="J435" i="20" s="1"/>
  <c r="F413" i="20"/>
  <c r="J413" i="20" s="1"/>
  <c r="F402" i="20"/>
  <c r="F423" i="20"/>
  <c r="J423" i="20" s="1"/>
  <c r="F412" i="20"/>
  <c r="J412" i="20" s="1"/>
  <c r="F406" i="20"/>
  <c r="J406" i="20" s="1"/>
  <c r="S208" i="12" s="1"/>
  <c r="F438" i="20"/>
  <c r="J438" i="20" s="1"/>
  <c r="F431" i="20"/>
  <c r="J431" i="20" s="1"/>
  <c r="F409" i="20"/>
  <c r="J409" i="20" s="1"/>
  <c r="S211" i="12" s="1"/>
  <c r="F437" i="20"/>
  <c r="J437" i="20" s="1"/>
  <c r="F419" i="20"/>
  <c r="J419" i="20" s="1"/>
  <c r="F432" i="20"/>
  <c r="J432" i="20" s="1"/>
  <c r="F427" i="20"/>
  <c r="J427" i="20" s="1"/>
  <c r="F440" i="20"/>
  <c r="J440" i="20" s="1"/>
  <c r="F407" i="20"/>
  <c r="J407" i="20" s="1"/>
  <c r="S209" i="12" s="1"/>
  <c r="F433" i="20"/>
  <c r="J433" i="20" s="1"/>
  <c r="F421" i="20"/>
  <c r="J421" i="20" s="1"/>
  <c r="F424" i="20"/>
  <c r="J424" i="20" s="1"/>
  <c r="F415" i="20"/>
  <c r="J415" i="20" s="1"/>
  <c r="F405" i="20"/>
  <c r="J405" i="20" s="1"/>
  <c r="S207" i="12" s="1"/>
  <c r="F410" i="20"/>
  <c r="J410" i="20" s="1"/>
  <c r="S212" i="12" s="1"/>
  <c r="F403" i="20"/>
  <c r="J403" i="20" s="1"/>
  <c r="S205" i="12" s="1"/>
  <c r="F429" i="20"/>
  <c r="J429" i="20" s="1"/>
  <c r="F436" i="20"/>
  <c r="J436" i="20" s="1"/>
  <c r="F418" i="20"/>
  <c r="J418" i="20" s="1"/>
  <c r="F417" i="20"/>
  <c r="J417" i="20" s="1"/>
  <c r="F411" i="20"/>
  <c r="J411" i="20" s="1"/>
  <c r="S213" i="12" s="1"/>
  <c r="F426" i="20"/>
  <c r="J426" i="20" s="1"/>
  <c r="F430" i="20"/>
  <c r="J430" i="20" s="1"/>
  <c r="F266" i="20"/>
  <c r="J227" i="20"/>
  <c r="S136" i="12"/>
  <c r="F857" i="20"/>
  <c r="J857" i="20" s="1"/>
  <c r="F866" i="20"/>
  <c r="J866" i="20" s="1"/>
  <c r="F845" i="20"/>
  <c r="J845" i="20" s="1"/>
  <c r="F854" i="20"/>
  <c r="J854" i="20" s="1"/>
  <c r="F839" i="20"/>
  <c r="J839" i="20" s="1"/>
  <c r="F873" i="20"/>
  <c r="J873" i="20" s="1"/>
  <c r="F867" i="20"/>
  <c r="J867" i="20" s="1"/>
  <c r="F856" i="20"/>
  <c r="J856" i="20" s="1"/>
  <c r="F849" i="20"/>
  <c r="J849" i="20" s="1"/>
  <c r="F864" i="20"/>
  <c r="J864" i="20" s="1"/>
  <c r="F853" i="20"/>
  <c r="J853" i="20" s="1"/>
  <c r="F868" i="20"/>
  <c r="J868" i="20" s="1"/>
  <c r="F872" i="20"/>
  <c r="J872" i="20" s="1"/>
  <c r="F841" i="20"/>
  <c r="J841" i="20" s="1"/>
  <c r="F860" i="20"/>
  <c r="J860" i="20" s="1"/>
  <c r="F836" i="20"/>
  <c r="F865" i="20"/>
  <c r="J865" i="20" s="1"/>
  <c r="F837" i="20"/>
  <c r="J837" i="20" s="1"/>
  <c r="F870" i="20"/>
  <c r="J870" i="20" s="1"/>
  <c r="F848" i="20"/>
  <c r="J848" i="20" s="1"/>
  <c r="F851" i="20"/>
  <c r="J851" i="20" s="1"/>
  <c r="F840" i="20"/>
  <c r="J840" i="20" s="1"/>
  <c r="F871" i="20"/>
  <c r="J871" i="20" s="1"/>
  <c r="F844" i="20"/>
  <c r="J844" i="20" s="1"/>
  <c r="F850" i="20"/>
  <c r="J850" i="20" s="1"/>
  <c r="F874" i="20"/>
  <c r="J874" i="20" s="1"/>
  <c r="F859" i="20"/>
  <c r="J859" i="20" s="1"/>
  <c r="F838" i="20"/>
  <c r="J838" i="20" s="1"/>
  <c r="F863" i="20"/>
  <c r="J863" i="20" s="1"/>
  <c r="F852" i="20"/>
  <c r="J852" i="20" s="1"/>
  <c r="F869" i="20"/>
  <c r="J869" i="20" s="1"/>
  <c r="F858" i="20"/>
  <c r="J858" i="20" s="1"/>
  <c r="F855" i="20"/>
  <c r="J855" i="20" s="1"/>
  <c r="F847" i="20"/>
  <c r="J847" i="20" s="1"/>
  <c r="F846" i="20"/>
  <c r="J846" i="20" s="1"/>
  <c r="F842" i="20"/>
  <c r="J842" i="20" s="1"/>
  <c r="F861" i="20"/>
  <c r="J861" i="20" s="1"/>
  <c r="F862" i="20"/>
  <c r="J862" i="20" s="1"/>
  <c r="F843" i="20"/>
  <c r="J843" i="20" s="1"/>
  <c r="S128" i="12"/>
  <c r="S121" i="12"/>
  <c r="S125" i="12"/>
  <c r="F1097" i="20" a="1"/>
  <c r="F1010" i="20" a="1"/>
  <c r="F1054" i="20" a="1"/>
  <c r="J1006" i="20"/>
  <c r="O198" i="13" s="1"/>
  <c r="O185" i="13"/>
  <c r="F223" i="20"/>
  <c r="J184" i="20"/>
  <c r="F881" i="20"/>
  <c r="J881" i="20" s="1"/>
  <c r="F906" i="20"/>
  <c r="J906" i="20" s="1"/>
  <c r="F895" i="20"/>
  <c r="J895" i="20" s="1"/>
  <c r="F912" i="20"/>
  <c r="J912" i="20" s="1"/>
  <c r="F894" i="20"/>
  <c r="J894" i="20" s="1"/>
  <c r="F901" i="20"/>
  <c r="J901" i="20" s="1"/>
  <c r="F914" i="20"/>
  <c r="J914" i="20" s="1"/>
  <c r="F890" i="20"/>
  <c r="J890" i="20" s="1"/>
  <c r="F885" i="20"/>
  <c r="J885" i="20" s="1"/>
  <c r="F905" i="20"/>
  <c r="J905" i="20" s="1"/>
  <c r="F886" i="20"/>
  <c r="J886" i="20" s="1"/>
  <c r="F900" i="20"/>
  <c r="J900" i="20" s="1"/>
  <c r="F897" i="20"/>
  <c r="J897" i="20" s="1"/>
  <c r="F898" i="20"/>
  <c r="J898" i="20" s="1"/>
  <c r="F916" i="20"/>
  <c r="J916" i="20" s="1"/>
  <c r="F889" i="20"/>
  <c r="J889" i="20" s="1"/>
  <c r="F899" i="20"/>
  <c r="J899" i="20" s="1"/>
  <c r="F904" i="20"/>
  <c r="J904" i="20" s="1"/>
  <c r="F907" i="20"/>
  <c r="J907" i="20" s="1"/>
  <c r="F909" i="20"/>
  <c r="J909" i="20" s="1"/>
  <c r="F915" i="20"/>
  <c r="J915" i="20" s="1"/>
  <c r="F888" i="20"/>
  <c r="J888" i="20" s="1"/>
  <c r="F884" i="20"/>
  <c r="J884" i="20" s="1"/>
  <c r="F882" i="20"/>
  <c r="J882" i="20" s="1"/>
  <c r="F903" i="20"/>
  <c r="J903" i="20" s="1"/>
  <c r="F879" i="20"/>
  <c r="F910" i="20"/>
  <c r="J910" i="20" s="1"/>
  <c r="F880" i="20"/>
  <c r="J880" i="20" s="1"/>
  <c r="F892" i="20"/>
  <c r="J892" i="20" s="1"/>
  <c r="F891" i="20"/>
  <c r="J891" i="20" s="1"/>
  <c r="F896" i="20"/>
  <c r="J896" i="20" s="1"/>
  <c r="F911" i="20"/>
  <c r="J911" i="20" s="1"/>
  <c r="F883" i="20"/>
  <c r="J883" i="20" s="1"/>
  <c r="F887" i="20"/>
  <c r="J887" i="20" s="1"/>
  <c r="F893" i="20"/>
  <c r="J893" i="20" s="1"/>
  <c r="F917" i="20"/>
  <c r="J917" i="20" s="1"/>
  <c r="F908" i="20"/>
  <c r="J908" i="20" s="1"/>
  <c r="F902" i="20"/>
  <c r="J902" i="20" s="1"/>
  <c r="F913" i="20"/>
  <c r="J913" i="20" s="1"/>
  <c r="F359" i="20"/>
  <c r="F384" i="20"/>
  <c r="J384" i="20" s="1"/>
  <c r="F472" i="20" s="1"/>
  <c r="F372" i="20"/>
  <c r="J372" i="20" s="1"/>
  <c r="F460" i="20" s="1"/>
  <c r="F382" i="20"/>
  <c r="J382" i="20" s="1"/>
  <c r="F470" i="20" s="1"/>
  <c r="F362" i="20"/>
  <c r="J362" i="20" s="1"/>
  <c r="S175" i="12" s="1"/>
  <c r="F367" i="20"/>
  <c r="J367" i="20" s="1"/>
  <c r="S180" i="12" s="1"/>
  <c r="F370" i="20"/>
  <c r="J370" i="20" s="1"/>
  <c r="F458" i="20" s="1"/>
  <c r="F393" i="20"/>
  <c r="J393" i="20" s="1"/>
  <c r="F481" i="20" s="1"/>
  <c r="F375" i="20"/>
  <c r="J375" i="20" s="1"/>
  <c r="F463" i="20" s="1"/>
  <c r="F364" i="20"/>
  <c r="J364" i="20" s="1"/>
  <c r="S177" i="12" s="1"/>
  <c r="F374" i="20"/>
  <c r="J374" i="20" s="1"/>
  <c r="F462" i="20" s="1"/>
  <c r="F390" i="20"/>
  <c r="J390" i="20" s="1"/>
  <c r="F478" i="20" s="1"/>
  <c r="F378" i="20"/>
  <c r="J378" i="20" s="1"/>
  <c r="F383" i="20"/>
  <c r="J383" i="20" s="1"/>
  <c r="F471" i="20" s="1"/>
  <c r="F381" i="20"/>
  <c r="J381" i="20" s="1"/>
  <c r="F469" i="20" s="1"/>
  <c r="F363" i="20"/>
  <c r="J363" i="20" s="1"/>
  <c r="S176" i="12" s="1"/>
  <c r="F366" i="20"/>
  <c r="J366" i="20" s="1"/>
  <c r="S179" i="12" s="1"/>
  <c r="F397" i="20"/>
  <c r="J397" i="20" s="1"/>
  <c r="F485" i="20" s="1"/>
  <c r="F385" i="20"/>
  <c r="J385" i="20" s="1"/>
  <c r="F473" i="20" s="1"/>
  <c r="F368" i="20"/>
  <c r="J368" i="20" s="1"/>
  <c r="S181" i="12" s="1"/>
  <c r="F387" i="20"/>
  <c r="J387" i="20" s="1"/>
  <c r="F475" i="20" s="1"/>
  <c r="F371" i="20"/>
  <c r="J371" i="20" s="1"/>
  <c r="F459" i="20" s="1"/>
  <c r="F391" i="20"/>
  <c r="J391" i="20" s="1"/>
  <c r="F479" i="20" s="1"/>
  <c r="F365" i="20"/>
  <c r="J365" i="20" s="1"/>
  <c r="S178" i="12" s="1"/>
  <c r="F396" i="20"/>
  <c r="J396" i="20" s="1"/>
  <c r="F373" i="20"/>
  <c r="J373" i="20" s="1"/>
  <c r="F369" i="20"/>
  <c r="J369" i="20" s="1"/>
  <c r="F457" i="20" s="1"/>
  <c r="F388" i="20"/>
  <c r="J388" i="20" s="1"/>
  <c r="F476" i="20" s="1"/>
  <c r="F361" i="20"/>
  <c r="J361" i="20" s="1"/>
  <c r="S174" i="12" s="1"/>
  <c r="F394" i="20"/>
  <c r="J394" i="20" s="1"/>
  <c r="F482" i="20" s="1"/>
  <c r="F389" i="20"/>
  <c r="J389" i="20" s="1"/>
  <c r="F477" i="20" s="1"/>
  <c r="F377" i="20"/>
  <c r="J377" i="20" s="1"/>
  <c r="F465" i="20" s="1"/>
  <c r="F376" i="20"/>
  <c r="J376" i="20" s="1"/>
  <c r="F464" i="20" s="1"/>
  <c r="F392" i="20"/>
  <c r="J392" i="20" s="1"/>
  <c r="F480" i="20" s="1"/>
  <c r="F379" i="20"/>
  <c r="J379" i="20" s="1"/>
  <c r="F467" i="20" s="1"/>
  <c r="F380" i="20"/>
  <c r="J380" i="20" s="1"/>
  <c r="F468" i="20" s="1"/>
  <c r="F395" i="20"/>
  <c r="J395" i="20" s="1"/>
  <c r="F483" i="20" s="1"/>
  <c r="F360" i="20"/>
  <c r="J360" i="20" s="1"/>
  <c r="S173" i="12" s="1"/>
  <c r="F386" i="20"/>
  <c r="J386" i="20" s="1"/>
  <c r="F474" i="20" s="1"/>
  <c r="S123" i="12"/>
  <c r="S122" i="12"/>
  <c r="F178" i="20" l="1"/>
  <c r="F466" i="20"/>
  <c r="F461" i="20"/>
  <c r="F484" i="20"/>
  <c r="F487" i="20"/>
  <c r="F265" i="12" s="1"/>
  <c r="F489" i="20"/>
  <c r="F267" i="12" s="1"/>
  <c r="F491" i="20"/>
  <c r="F269" i="12" s="1"/>
  <c r="F492" i="20"/>
  <c r="F270" i="12" s="1"/>
  <c r="F450" i="20"/>
  <c r="F254" i="12" s="1"/>
  <c r="F449" i="20"/>
  <c r="F253" i="12" s="1"/>
  <c r="F495" i="20"/>
  <c r="F273" i="12" s="1"/>
  <c r="S138" i="13"/>
  <c r="S140" i="13"/>
  <c r="J223" i="20"/>
  <c r="S147" i="12" s="1"/>
  <c r="S133" i="12"/>
  <c r="F1085" i="20"/>
  <c r="J1085" i="20" s="1"/>
  <c r="F1173" i="20" s="1"/>
  <c r="F1066" i="20"/>
  <c r="J1066" i="20" s="1"/>
  <c r="F1154" i="20" s="1"/>
  <c r="F1075" i="20"/>
  <c r="J1075" i="20" s="1"/>
  <c r="F1163" i="20" s="1"/>
  <c r="F1087" i="20"/>
  <c r="J1087" i="20" s="1"/>
  <c r="F1175" i="20" s="1"/>
  <c r="F1064" i="20"/>
  <c r="J1064" i="20" s="1"/>
  <c r="F1152" i="20" s="1"/>
  <c r="F1057" i="20"/>
  <c r="J1057" i="20" s="1"/>
  <c r="S175" i="13" s="1"/>
  <c r="F1070" i="20"/>
  <c r="J1070" i="20" s="1"/>
  <c r="F1158" i="20" s="1"/>
  <c r="F1071" i="20"/>
  <c r="J1071" i="20" s="1"/>
  <c r="F1159" i="20" s="1"/>
  <c r="F1080" i="20"/>
  <c r="J1080" i="20" s="1"/>
  <c r="F1168" i="20" s="1"/>
  <c r="F1081" i="20"/>
  <c r="J1081" i="20" s="1"/>
  <c r="F1169" i="20" s="1"/>
  <c r="F1059" i="20"/>
  <c r="J1059" i="20" s="1"/>
  <c r="S177" i="13" s="1"/>
  <c r="F1063" i="20"/>
  <c r="J1063" i="20" s="1"/>
  <c r="S181" i="13" s="1"/>
  <c r="F1060" i="20"/>
  <c r="J1060" i="20" s="1"/>
  <c r="S178" i="13" s="1"/>
  <c r="F1076" i="20"/>
  <c r="J1076" i="20" s="1"/>
  <c r="F1164" i="20" s="1"/>
  <c r="F1092" i="20"/>
  <c r="J1092" i="20" s="1"/>
  <c r="F1180" i="20" s="1"/>
  <c r="F1069" i="20"/>
  <c r="J1069" i="20" s="1"/>
  <c r="F1157" i="20" s="1"/>
  <c r="F1091" i="20"/>
  <c r="J1091" i="20" s="1"/>
  <c r="F1179" i="20" s="1"/>
  <c r="F1054" i="20"/>
  <c r="F1077" i="20"/>
  <c r="J1077" i="20" s="1"/>
  <c r="F1165" i="20" s="1"/>
  <c r="F1058" i="20"/>
  <c r="J1058" i="20" s="1"/>
  <c r="S176" i="13" s="1"/>
  <c r="F1084" i="20"/>
  <c r="J1084" i="20" s="1"/>
  <c r="F1172" i="20" s="1"/>
  <c r="F1062" i="20"/>
  <c r="J1062" i="20" s="1"/>
  <c r="S180" i="13" s="1"/>
  <c r="F1079" i="20"/>
  <c r="J1079" i="20" s="1"/>
  <c r="F1167" i="20" s="1"/>
  <c r="F1056" i="20"/>
  <c r="J1056" i="20" s="1"/>
  <c r="S174" i="13" s="1"/>
  <c r="F1055" i="20"/>
  <c r="J1055" i="20" s="1"/>
  <c r="S173" i="13" s="1"/>
  <c r="F1089" i="20"/>
  <c r="J1089" i="20" s="1"/>
  <c r="F1177" i="20" s="1"/>
  <c r="F1078" i="20"/>
  <c r="J1078" i="20" s="1"/>
  <c r="F1166" i="20" s="1"/>
  <c r="F1088" i="20"/>
  <c r="J1088" i="20" s="1"/>
  <c r="F1176" i="20" s="1"/>
  <c r="F1061" i="20"/>
  <c r="J1061" i="20" s="1"/>
  <c r="S179" i="13" s="1"/>
  <c r="F1065" i="20"/>
  <c r="J1065" i="20" s="1"/>
  <c r="F1153" i="20" s="1"/>
  <c r="F1082" i="20"/>
  <c r="J1082" i="20" s="1"/>
  <c r="F1170" i="20" s="1"/>
  <c r="F1073" i="20"/>
  <c r="J1073" i="20" s="1"/>
  <c r="F1161" i="20" s="1"/>
  <c r="F1086" i="20"/>
  <c r="J1086" i="20" s="1"/>
  <c r="F1174" i="20" s="1"/>
  <c r="F1083" i="20"/>
  <c r="J1083" i="20" s="1"/>
  <c r="F1171" i="20" s="1"/>
  <c r="F1067" i="20"/>
  <c r="J1067" i="20" s="1"/>
  <c r="F1155" i="20" s="1"/>
  <c r="F1068" i="20"/>
  <c r="J1068" i="20" s="1"/>
  <c r="F1156" i="20" s="1"/>
  <c r="F1072" i="20"/>
  <c r="J1072" i="20" s="1"/>
  <c r="F1160" i="20" s="1"/>
  <c r="F1074" i="20"/>
  <c r="J1074" i="20" s="1"/>
  <c r="F1162" i="20" s="1"/>
  <c r="F1090" i="20"/>
  <c r="J1090" i="20" s="1"/>
  <c r="F1178" i="20" s="1"/>
  <c r="F452" i="20"/>
  <c r="F256" i="12" s="1"/>
  <c r="F448" i="20"/>
  <c r="F252" i="12" s="1"/>
  <c r="S126" i="13"/>
  <c r="S122" i="13"/>
  <c r="S128" i="13"/>
  <c r="J836" i="20"/>
  <c r="F875" i="20"/>
  <c r="J402" i="20"/>
  <c r="F441" i="20"/>
  <c r="F490" i="20"/>
  <c r="F268" i="12" s="1"/>
  <c r="J178" i="20"/>
  <c r="S146" i="12" s="1"/>
  <c r="S120" i="12"/>
  <c r="J314" i="20"/>
  <c r="F353" i="20"/>
  <c r="S141" i="13"/>
  <c r="J879" i="20"/>
  <c r="F918" i="20"/>
  <c r="S142" i="13"/>
  <c r="F1040" i="20"/>
  <c r="J1040" i="20" s="1"/>
  <c r="F1211" i="20" s="1"/>
  <c r="F1035" i="20"/>
  <c r="J1035" i="20" s="1"/>
  <c r="F1206" i="20" s="1"/>
  <c r="F1025" i="20"/>
  <c r="J1025" i="20" s="1"/>
  <c r="F1196" i="20" s="1"/>
  <c r="F1047" i="20"/>
  <c r="J1047" i="20" s="1"/>
  <c r="F1218" i="20" s="1"/>
  <c r="F1045" i="20"/>
  <c r="J1045" i="20" s="1"/>
  <c r="F1216" i="20" s="1"/>
  <c r="F1010" i="20"/>
  <c r="F1033" i="20"/>
  <c r="J1033" i="20" s="1"/>
  <c r="F1204" i="20" s="1"/>
  <c r="F1018" i="20"/>
  <c r="J1018" i="20" s="1"/>
  <c r="S193" i="13" s="1"/>
  <c r="F1012" i="20"/>
  <c r="J1012" i="20" s="1"/>
  <c r="S187" i="13" s="1"/>
  <c r="F1038" i="20"/>
  <c r="J1038" i="20" s="1"/>
  <c r="F1209" i="20" s="1"/>
  <c r="F1011" i="20"/>
  <c r="J1011" i="20" s="1"/>
  <c r="S186" i="13" s="1"/>
  <c r="F1029" i="20"/>
  <c r="J1029" i="20" s="1"/>
  <c r="F1200" i="20" s="1"/>
  <c r="F1039" i="20"/>
  <c r="J1039" i="20" s="1"/>
  <c r="F1210" i="20" s="1"/>
  <c r="F1034" i="20"/>
  <c r="J1034" i="20" s="1"/>
  <c r="F1205" i="20" s="1"/>
  <c r="F1044" i="20"/>
  <c r="J1044" i="20" s="1"/>
  <c r="F1215" i="20" s="1"/>
  <c r="F1024" i="20"/>
  <c r="J1024" i="20" s="1"/>
  <c r="F1195" i="20" s="1"/>
  <c r="F1017" i="20"/>
  <c r="J1017" i="20" s="1"/>
  <c r="S192" i="13" s="1"/>
  <c r="F1046" i="20"/>
  <c r="J1046" i="20" s="1"/>
  <c r="F1217" i="20" s="1"/>
  <c r="F1021" i="20"/>
  <c r="J1021" i="20" s="1"/>
  <c r="F1192" i="20" s="1"/>
  <c r="F1022" i="20"/>
  <c r="J1022" i="20" s="1"/>
  <c r="F1193" i="20" s="1"/>
  <c r="F1043" i="20"/>
  <c r="J1043" i="20" s="1"/>
  <c r="F1214" i="20" s="1"/>
  <c r="F1013" i="20"/>
  <c r="J1013" i="20" s="1"/>
  <c r="S188" i="13" s="1"/>
  <c r="F1042" i="20"/>
  <c r="J1042" i="20" s="1"/>
  <c r="F1213" i="20" s="1"/>
  <c r="F1027" i="20"/>
  <c r="J1027" i="20" s="1"/>
  <c r="F1198" i="20" s="1"/>
  <c r="F1037" i="20"/>
  <c r="J1037" i="20" s="1"/>
  <c r="F1208" i="20" s="1"/>
  <c r="F1023" i="20"/>
  <c r="J1023" i="20" s="1"/>
  <c r="F1194" i="20" s="1"/>
  <c r="F1019" i="20"/>
  <c r="J1019" i="20" s="1"/>
  <c r="S194" i="13" s="1"/>
  <c r="F1028" i="20"/>
  <c r="J1028" i="20" s="1"/>
  <c r="F1199" i="20" s="1"/>
  <c r="F1030" i="20"/>
  <c r="J1030" i="20" s="1"/>
  <c r="F1201" i="20" s="1"/>
  <c r="F1032" i="20"/>
  <c r="J1032" i="20" s="1"/>
  <c r="F1203" i="20" s="1"/>
  <c r="F1048" i="20"/>
  <c r="J1048" i="20" s="1"/>
  <c r="F1219" i="20" s="1"/>
  <c r="F1041" i="20"/>
  <c r="J1041" i="20" s="1"/>
  <c r="F1212" i="20" s="1"/>
  <c r="F1031" i="20"/>
  <c r="J1031" i="20" s="1"/>
  <c r="F1202" i="20" s="1"/>
  <c r="F1020" i="20"/>
  <c r="J1020" i="20" s="1"/>
  <c r="F1191" i="20" s="1"/>
  <c r="F1026" i="20"/>
  <c r="J1026" i="20" s="1"/>
  <c r="F1197" i="20" s="1"/>
  <c r="F1036" i="20"/>
  <c r="J1036" i="20" s="1"/>
  <c r="F1207" i="20" s="1"/>
  <c r="F1015" i="20"/>
  <c r="J1015" i="20" s="1"/>
  <c r="S190" i="13" s="1"/>
  <c r="F1016" i="20"/>
  <c r="J1016" i="20" s="1"/>
  <c r="S191" i="13" s="1"/>
  <c r="F1014" i="20"/>
  <c r="J1014" i="20" s="1"/>
  <c r="S189" i="13" s="1"/>
  <c r="S127" i="13"/>
  <c r="S129" i="13"/>
  <c r="F456" i="20"/>
  <c r="F260" i="12" s="1"/>
  <c r="F454" i="20"/>
  <c r="F258" i="12" s="1"/>
  <c r="S137" i="13"/>
  <c r="S139" i="13"/>
  <c r="S135" i="13"/>
  <c r="F1119" i="20"/>
  <c r="J1119" i="20" s="1"/>
  <c r="F1108" i="20"/>
  <c r="J1108" i="20" s="1"/>
  <c r="F1135" i="20"/>
  <c r="J1135" i="20" s="1"/>
  <c r="F1129" i="20"/>
  <c r="J1129" i="20" s="1"/>
  <c r="F1110" i="20"/>
  <c r="J1110" i="20" s="1"/>
  <c r="F1115" i="20"/>
  <c r="J1115" i="20" s="1"/>
  <c r="F1101" i="20"/>
  <c r="J1101" i="20" s="1"/>
  <c r="S208" i="13" s="1"/>
  <c r="F1117" i="20"/>
  <c r="J1117" i="20" s="1"/>
  <c r="F1127" i="20"/>
  <c r="J1127" i="20" s="1"/>
  <c r="F1128" i="20"/>
  <c r="J1128" i="20" s="1"/>
  <c r="F1130" i="20"/>
  <c r="J1130" i="20" s="1"/>
  <c r="F1107" i="20"/>
  <c r="J1107" i="20" s="1"/>
  <c r="F1132" i="20"/>
  <c r="J1132" i="20" s="1"/>
  <c r="F1113" i="20"/>
  <c r="J1113" i="20" s="1"/>
  <c r="F1114" i="20"/>
  <c r="J1114" i="20" s="1"/>
  <c r="F1123" i="20"/>
  <c r="J1123" i="20" s="1"/>
  <c r="F1106" i="20"/>
  <c r="J1106" i="20" s="1"/>
  <c r="S213" i="13" s="1"/>
  <c r="F1103" i="20"/>
  <c r="J1103" i="20" s="1"/>
  <c r="S210" i="13" s="1"/>
  <c r="F1112" i="20"/>
  <c r="J1112" i="20" s="1"/>
  <c r="F1125" i="20"/>
  <c r="J1125" i="20" s="1"/>
  <c r="F1118" i="20"/>
  <c r="J1118" i="20" s="1"/>
  <c r="F1116" i="20"/>
  <c r="J1116" i="20" s="1"/>
  <c r="F1126" i="20"/>
  <c r="J1126" i="20" s="1"/>
  <c r="F1102" i="20"/>
  <c r="J1102" i="20" s="1"/>
  <c r="S209" i="13" s="1"/>
  <c r="F1097" i="20"/>
  <c r="F1111" i="20"/>
  <c r="J1111" i="20" s="1"/>
  <c r="F1120" i="20"/>
  <c r="J1120" i="20" s="1"/>
  <c r="F1133" i="20"/>
  <c r="J1133" i="20" s="1"/>
  <c r="F1105" i="20"/>
  <c r="J1105" i="20" s="1"/>
  <c r="S212" i="13" s="1"/>
  <c r="F1122" i="20"/>
  <c r="J1122" i="20" s="1"/>
  <c r="F1099" i="20"/>
  <c r="J1099" i="20" s="1"/>
  <c r="S206" i="13" s="1"/>
  <c r="F1109" i="20"/>
  <c r="J1109" i="20" s="1"/>
  <c r="F1134" i="20"/>
  <c r="J1134" i="20" s="1"/>
  <c r="F1098" i="20"/>
  <c r="J1098" i="20" s="1"/>
  <c r="S205" i="13" s="1"/>
  <c r="F1100" i="20"/>
  <c r="J1100" i="20" s="1"/>
  <c r="S207" i="13" s="1"/>
  <c r="F1124" i="20"/>
  <c r="J1124" i="20" s="1"/>
  <c r="F1121" i="20"/>
  <c r="J1121" i="20" s="1"/>
  <c r="F1131" i="20"/>
  <c r="J1131" i="20" s="1"/>
  <c r="F1104" i="20"/>
  <c r="J1104" i="20" s="1"/>
  <c r="S211" i="13" s="1"/>
  <c r="F455" i="20"/>
  <c r="F259" i="12" s="1"/>
  <c r="S124" i="13"/>
  <c r="S121" i="13"/>
  <c r="S125" i="13"/>
  <c r="J922" i="20"/>
  <c r="F961" i="20"/>
  <c r="F493" i="20"/>
  <c r="F271" i="12" s="1"/>
  <c r="J359" i="20"/>
  <c r="F398" i="20"/>
  <c r="S134" i="13"/>
  <c r="S136" i="13"/>
  <c r="F453" i="20"/>
  <c r="F257" i="12" s="1"/>
  <c r="S123" i="13"/>
  <c r="S103" i="12"/>
  <c r="J266" i="20"/>
  <c r="S116" i="12" s="1"/>
  <c r="F451" i="20"/>
  <c r="F255" i="12" s="1"/>
  <c r="F488" i="20"/>
  <c r="F266" i="12" s="1"/>
  <c r="F494" i="20"/>
  <c r="F272" i="12" s="1"/>
  <c r="F1146" i="20" l="1"/>
  <c r="F255" i="13" s="1"/>
  <c r="S148" i="12"/>
  <c r="F1182" i="20"/>
  <c r="F265" i="13" s="1"/>
  <c r="F1151" i="20"/>
  <c r="F260" i="13" s="1"/>
  <c r="F1145" i="20"/>
  <c r="F254" i="13" s="1"/>
  <c r="F1147" i="20"/>
  <c r="F256" i="13" s="1"/>
  <c r="F1183" i="20"/>
  <c r="F266" i="13" s="1"/>
  <c r="F1184" i="20"/>
  <c r="F267" i="13" s="1"/>
  <c r="F1187" i="20"/>
  <c r="F270" i="13" s="1"/>
  <c r="F1143" i="20"/>
  <c r="F252" i="13" s="1"/>
  <c r="F1149" i="20"/>
  <c r="F258" i="13" s="1"/>
  <c r="F1148" i="20"/>
  <c r="F257" i="13" s="1"/>
  <c r="F1049" i="20"/>
  <c r="J1010" i="20"/>
  <c r="F1181" i="20" s="1"/>
  <c r="F1189" i="20"/>
  <c r="F272" i="13" s="1"/>
  <c r="J353" i="20"/>
  <c r="S199" i="12" s="1"/>
  <c r="S185" i="12"/>
  <c r="F1144" i="20"/>
  <c r="F253" i="13" s="1"/>
  <c r="F486" i="20"/>
  <c r="J961" i="20"/>
  <c r="S116" i="13" s="1"/>
  <c r="S103" i="13"/>
  <c r="F1185" i="20"/>
  <c r="F268" i="13" s="1"/>
  <c r="S133" i="13"/>
  <c r="J918" i="20"/>
  <c r="S147" i="13" s="1"/>
  <c r="J441" i="20"/>
  <c r="S217" i="12" s="1"/>
  <c r="S204" i="12"/>
  <c r="F1150" i="20"/>
  <c r="F259" i="13" s="1"/>
  <c r="F1188" i="20"/>
  <c r="F271" i="13" s="1"/>
  <c r="J398" i="20"/>
  <c r="S198" i="12" s="1"/>
  <c r="S172" i="12"/>
  <c r="F1136" i="20"/>
  <c r="J1097" i="20"/>
  <c r="F1190" i="20"/>
  <c r="F273" i="13" s="1"/>
  <c r="F447" i="20"/>
  <c r="S120" i="13"/>
  <c r="J875" i="20"/>
  <c r="S146" i="13" s="1"/>
  <c r="F1093" i="20"/>
  <c r="J1054" i="20"/>
  <c r="F1186" i="20"/>
  <c r="F269" i="13" s="1"/>
  <c r="S148" i="13" l="1"/>
  <c r="F1221" i="20"/>
  <c r="F278" i="13" s="1"/>
  <c r="F264" i="13"/>
  <c r="F615" i="20" a="1"/>
  <c r="F527" i="20"/>
  <c r="F525" i="20"/>
  <c r="F277" i="12" s="1"/>
  <c r="F251" i="12"/>
  <c r="F526" i="20"/>
  <c r="F278" i="12" s="1"/>
  <c r="F264" i="12"/>
  <c r="S200" i="12"/>
  <c r="J1049" i="20"/>
  <c r="S199" i="13" s="1"/>
  <c r="S185" i="13"/>
  <c r="J1093" i="20"/>
  <c r="S198" i="13" s="1"/>
  <c r="S172" i="13"/>
  <c r="F1142" i="20"/>
  <c r="S204" i="13"/>
  <c r="J1136" i="20"/>
  <c r="S217" i="13" s="1"/>
  <c r="S200" i="13" l="1"/>
  <c r="F650" i="20"/>
  <c r="F661" i="20"/>
  <c r="F676" i="20"/>
  <c r="F691" i="20"/>
  <c r="F627" i="20"/>
  <c r="F630" i="20"/>
  <c r="F641" i="20"/>
  <c r="F656" i="20"/>
  <c r="F671" i="20"/>
  <c r="F686" i="20"/>
  <c r="F622" i="20"/>
  <c r="F633" i="20"/>
  <c r="F648" i="20"/>
  <c r="F663" i="20"/>
  <c r="F685" i="20"/>
  <c r="F658" i="20"/>
  <c r="F635" i="20"/>
  <c r="F683" i="20"/>
  <c r="F637" i="20"/>
  <c r="F692" i="20"/>
  <c r="F646" i="20"/>
  <c r="F623" i="20"/>
  <c r="F674" i="20"/>
  <c r="F620" i="20"/>
  <c r="F615" i="20"/>
  <c r="F634" i="20"/>
  <c r="F645" i="20"/>
  <c r="F660" i="20"/>
  <c r="F675" i="20"/>
  <c r="F678" i="20"/>
  <c r="F689" i="20"/>
  <c r="F625" i="20"/>
  <c r="F640" i="20"/>
  <c r="F655" i="20"/>
  <c r="F670" i="20"/>
  <c r="F681" i="20"/>
  <c r="F617" i="20"/>
  <c r="F632" i="20"/>
  <c r="F647" i="20"/>
  <c r="F621" i="20"/>
  <c r="F669" i="20"/>
  <c r="F642" i="20"/>
  <c r="F619" i="20"/>
  <c r="F652" i="20"/>
  <c r="F687" i="20"/>
  <c r="F664" i="20"/>
  <c r="F626" i="20"/>
  <c r="F682" i="20"/>
  <c r="F618" i="20"/>
  <c r="F629" i="20"/>
  <c r="F644" i="20"/>
  <c r="F659" i="20"/>
  <c r="F662" i="20"/>
  <c r="F673" i="20"/>
  <c r="F688" i="20"/>
  <c r="F624" i="20"/>
  <c r="F639" i="20"/>
  <c r="F654" i="20"/>
  <c r="F665" i="20"/>
  <c r="F680" i="20"/>
  <c r="F616" i="20"/>
  <c r="F631" i="20"/>
  <c r="F636" i="20"/>
  <c r="F684" i="20"/>
  <c r="F653" i="20"/>
  <c r="F690" i="20"/>
  <c r="F667" i="20"/>
  <c r="F677" i="20"/>
  <c r="F643" i="20"/>
  <c r="F657" i="20"/>
  <c r="F638" i="20"/>
  <c r="F679" i="20"/>
  <c r="F651" i="20"/>
  <c r="F666" i="20"/>
  <c r="F628" i="20"/>
  <c r="F672" i="20"/>
  <c r="F649" i="20"/>
  <c r="F668" i="20"/>
  <c r="F1220" i="20"/>
  <c r="F277" i="13" s="1"/>
  <c r="F279" i="13" s="1"/>
  <c r="F1310" i="20" a="1"/>
  <c r="F1222" i="20"/>
  <c r="F251" i="13"/>
  <c r="F279" i="12"/>
  <c r="AM27" i="8" l="1"/>
  <c r="R689" i="20"/>
  <c r="T13" i="8"/>
  <c r="R631" i="20"/>
  <c r="M27" i="8"/>
  <c r="R663" i="20"/>
  <c r="AK27" i="8"/>
  <c r="R687" i="20"/>
  <c r="J27" i="8"/>
  <c r="R660" i="20"/>
  <c r="AH13" i="8"/>
  <c r="R645" i="20"/>
  <c r="AJ27" i="8"/>
  <c r="R686" i="20"/>
  <c r="AN13" i="8"/>
  <c r="R651" i="20"/>
  <c r="S27" i="8"/>
  <c r="R669" i="20"/>
  <c r="U27" i="8"/>
  <c r="R671" i="20"/>
  <c r="AC27" i="8"/>
  <c r="R679" i="20"/>
  <c r="M13" i="8"/>
  <c r="R624" i="20"/>
  <c r="J13" i="8"/>
  <c r="R621" i="20"/>
  <c r="I13" i="8"/>
  <c r="R620" i="20"/>
  <c r="AA13" i="8"/>
  <c r="R638" i="20"/>
  <c r="AL27" i="8"/>
  <c r="R688" i="20"/>
  <c r="AJ13" i="8"/>
  <c r="R647" i="20"/>
  <c r="X27" i="8"/>
  <c r="R674" i="20"/>
  <c r="AD13" i="8"/>
  <c r="R641" i="20"/>
  <c r="Y13" i="8"/>
  <c r="R636" i="20"/>
  <c r="O13" i="8"/>
  <c r="R626" i="20"/>
  <c r="AB27" i="8"/>
  <c r="R678" i="20"/>
  <c r="AL13" i="8"/>
  <c r="R649" i="20"/>
  <c r="Y27" i="8"/>
  <c r="R675" i="20"/>
  <c r="V27" i="8"/>
  <c r="R672" i="20"/>
  <c r="Q13" i="8"/>
  <c r="R628" i="20"/>
  <c r="K13" i="8"/>
  <c r="R622" i="20"/>
  <c r="P27" i="8"/>
  <c r="R666" i="20"/>
  <c r="AE13" i="8"/>
  <c r="R642" i="20"/>
  <c r="AB13" i="8"/>
  <c r="R639" i="20"/>
  <c r="F27" i="8"/>
  <c r="R656" i="20"/>
  <c r="G27" i="8"/>
  <c r="R657" i="20"/>
  <c r="W27" i="8"/>
  <c r="R673" i="20"/>
  <c r="U13" i="8"/>
  <c r="R632" i="20"/>
  <c r="L13" i="8"/>
  <c r="R623" i="20"/>
  <c r="S13" i="8"/>
  <c r="R630" i="20"/>
  <c r="AO13" i="8"/>
  <c r="R652" i="20"/>
  <c r="AI27" i="8"/>
  <c r="R685" i="20"/>
  <c r="R27" i="8"/>
  <c r="R668" i="20"/>
  <c r="N27" i="8"/>
  <c r="R664" i="20"/>
  <c r="E13" i="8"/>
  <c r="R616" i="20"/>
  <c r="AK13" i="8"/>
  <c r="R648" i="20"/>
  <c r="AD27" i="8"/>
  <c r="R680" i="20"/>
  <c r="V13" i="8"/>
  <c r="R633" i="20"/>
  <c r="O27" i="8"/>
  <c r="R665" i="20"/>
  <c r="H13" i="8"/>
  <c r="R619" i="20"/>
  <c r="D27" i="8"/>
  <c r="R654" i="20"/>
  <c r="W13" i="8"/>
  <c r="R634" i="20"/>
  <c r="D13" i="8"/>
  <c r="R615" i="20"/>
  <c r="AF13" i="8"/>
  <c r="R643" i="20"/>
  <c r="L27" i="8"/>
  <c r="R662" i="20"/>
  <c r="F13" i="8"/>
  <c r="R617" i="20"/>
  <c r="AI13" i="8"/>
  <c r="R646" i="20"/>
  <c r="P13" i="8"/>
  <c r="R627" i="20"/>
  <c r="AA27" i="8"/>
  <c r="R677" i="20"/>
  <c r="I27" i="8"/>
  <c r="R659" i="20"/>
  <c r="AE27" i="8"/>
  <c r="R681" i="20"/>
  <c r="AP27" i="8"/>
  <c r="R692" i="20"/>
  <c r="AO27" i="8"/>
  <c r="R691" i="20"/>
  <c r="Q27" i="8"/>
  <c r="R667" i="20"/>
  <c r="AG13" i="8"/>
  <c r="R644" i="20"/>
  <c r="T27" i="8"/>
  <c r="R670" i="20"/>
  <c r="Z13" i="8"/>
  <c r="R637" i="20"/>
  <c r="Z27" i="8"/>
  <c r="R676" i="20"/>
  <c r="AN27" i="8"/>
  <c r="R690" i="20"/>
  <c r="R13" i="8"/>
  <c r="R629" i="20"/>
  <c r="E27" i="8"/>
  <c r="R655" i="20"/>
  <c r="AG27" i="8"/>
  <c r="R683" i="20"/>
  <c r="K27" i="8"/>
  <c r="R661" i="20"/>
  <c r="AP13" i="8"/>
  <c r="R653" i="20"/>
  <c r="G13" i="8"/>
  <c r="R618" i="20"/>
  <c r="AC13" i="8"/>
  <c r="R640" i="20"/>
  <c r="X13" i="8"/>
  <c r="R635" i="20"/>
  <c r="AM13" i="8"/>
  <c r="R650" i="20"/>
  <c r="AH27" i="8"/>
  <c r="R684" i="20"/>
  <c r="AF27" i="8"/>
  <c r="R682" i="20"/>
  <c r="N13" i="8"/>
  <c r="R625" i="20"/>
  <c r="H27" i="8"/>
  <c r="R658" i="20"/>
  <c r="J628" i="20"/>
  <c r="N628" i="20"/>
  <c r="N638" i="20"/>
  <c r="J638" i="20"/>
  <c r="N667" i="20"/>
  <c r="J667" i="20"/>
  <c r="J636" i="20"/>
  <c r="N636" i="20"/>
  <c r="J665" i="20"/>
  <c r="N665" i="20"/>
  <c r="J688" i="20"/>
  <c r="N688" i="20"/>
  <c r="J644" i="20"/>
  <c r="N644" i="20"/>
  <c r="J626" i="20"/>
  <c r="N626" i="20"/>
  <c r="N619" i="20"/>
  <c r="J619" i="20"/>
  <c r="S292" i="12" s="1"/>
  <c r="J255" i="12"/>
  <c r="O292" i="12"/>
  <c r="J647" i="20"/>
  <c r="N647" i="20"/>
  <c r="N670" i="20"/>
  <c r="J670" i="20"/>
  <c r="N689" i="20"/>
  <c r="J689" i="20"/>
  <c r="N645" i="20"/>
  <c r="J645" i="20"/>
  <c r="J674" i="20"/>
  <c r="N674" i="20"/>
  <c r="J637" i="20"/>
  <c r="N637" i="20"/>
  <c r="J685" i="20"/>
  <c r="N685" i="20"/>
  <c r="N622" i="20"/>
  <c r="J622" i="20"/>
  <c r="S295" i="12" s="1"/>
  <c r="J258" i="12"/>
  <c r="O295" i="12"/>
  <c r="N641" i="20"/>
  <c r="J641" i="20"/>
  <c r="J676" i="20"/>
  <c r="N676" i="20"/>
  <c r="J668" i="20"/>
  <c r="N668" i="20"/>
  <c r="N666" i="20"/>
  <c r="J666" i="20"/>
  <c r="J657" i="20"/>
  <c r="S304" i="12" s="1"/>
  <c r="N657" i="20"/>
  <c r="J267" i="12"/>
  <c r="O304" i="12"/>
  <c r="N690" i="20"/>
  <c r="J690" i="20"/>
  <c r="N631" i="20"/>
  <c r="J631" i="20"/>
  <c r="J654" i="20"/>
  <c r="N654" i="20"/>
  <c r="O301" i="12"/>
  <c r="J264" i="12"/>
  <c r="F694" i="20"/>
  <c r="N673" i="20"/>
  <c r="J673" i="20"/>
  <c r="J629" i="20"/>
  <c r="N629" i="20"/>
  <c r="N664" i="20"/>
  <c r="J664" i="20"/>
  <c r="J642" i="20"/>
  <c r="N642" i="20"/>
  <c r="J632" i="20"/>
  <c r="N632" i="20"/>
  <c r="J655" i="20"/>
  <c r="S302" i="12" s="1"/>
  <c r="N655" i="20"/>
  <c r="O302" i="12"/>
  <c r="J265" i="12"/>
  <c r="J678" i="20"/>
  <c r="N678" i="20"/>
  <c r="J634" i="20"/>
  <c r="N634" i="20"/>
  <c r="J623" i="20"/>
  <c r="S296" i="12" s="1"/>
  <c r="N623" i="20"/>
  <c r="O296" i="12"/>
  <c r="J259" i="12"/>
  <c r="J683" i="20"/>
  <c r="N683" i="20"/>
  <c r="N663" i="20"/>
  <c r="J663" i="20"/>
  <c r="S310" i="12" s="1"/>
  <c r="J273" i="12"/>
  <c r="O310" i="12"/>
  <c r="J686" i="20"/>
  <c r="N686" i="20"/>
  <c r="N630" i="20"/>
  <c r="J630" i="20"/>
  <c r="J661" i="20"/>
  <c r="S308" i="12" s="1"/>
  <c r="N661" i="20"/>
  <c r="J271" i="12"/>
  <c r="O308" i="12"/>
  <c r="J649" i="20"/>
  <c r="N649" i="20"/>
  <c r="N651" i="20"/>
  <c r="J651" i="20"/>
  <c r="N643" i="20"/>
  <c r="J643" i="20"/>
  <c r="J653" i="20"/>
  <c r="N653" i="20"/>
  <c r="J616" i="20"/>
  <c r="S289" i="12" s="1"/>
  <c r="N616" i="20"/>
  <c r="J252" i="12"/>
  <c r="O289" i="12"/>
  <c r="N639" i="20"/>
  <c r="J639" i="20"/>
  <c r="J662" i="20"/>
  <c r="S309" i="12" s="1"/>
  <c r="N662" i="20"/>
  <c r="J272" i="12"/>
  <c r="O309" i="12"/>
  <c r="N618" i="20"/>
  <c r="J618" i="20"/>
  <c r="S291" i="12" s="1"/>
  <c r="J254" i="12"/>
  <c r="O291" i="12"/>
  <c r="J687" i="20"/>
  <c r="N687" i="20"/>
  <c r="N669" i="20"/>
  <c r="J669" i="20"/>
  <c r="N617" i="20"/>
  <c r="J617" i="20"/>
  <c r="S290" i="12" s="1"/>
  <c r="J253" i="12"/>
  <c r="O290" i="12"/>
  <c r="J640" i="20"/>
  <c r="N640" i="20"/>
  <c r="N675" i="20"/>
  <c r="J675" i="20"/>
  <c r="J615" i="20"/>
  <c r="N615" i="20"/>
  <c r="F693" i="20"/>
  <c r="J251" i="12"/>
  <c r="O288" i="12"/>
  <c r="F695" i="20"/>
  <c r="N646" i="20"/>
  <c r="J646" i="20"/>
  <c r="J635" i="20"/>
  <c r="N635" i="20"/>
  <c r="J648" i="20"/>
  <c r="N648" i="20"/>
  <c r="N671" i="20"/>
  <c r="J671" i="20"/>
  <c r="N627" i="20"/>
  <c r="J627" i="20"/>
  <c r="N650" i="20"/>
  <c r="J650" i="20"/>
  <c r="F1310" i="20"/>
  <c r="F1335" i="20"/>
  <c r="F1359" i="20"/>
  <c r="R1359" i="20" s="1"/>
  <c r="F1379" i="20"/>
  <c r="F1372" i="20"/>
  <c r="R1372" i="20" s="1"/>
  <c r="F1360" i="20"/>
  <c r="R1360" i="20" s="1"/>
  <c r="F1370" i="20"/>
  <c r="R1370" i="20" s="1"/>
  <c r="F1339" i="20"/>
  <c r="F1356" i="20"/>
  <c r="R1356" i="20" s="1"/>
  <c r="F1317" i="20"/>
  <c r="F1320" i="20"/>
  <c r="F1323" i="20"/>
  <c r="F1371" i="20"/>
  <c r="R1371" i="20" s="1"/>
  <c r="F1313" i="20"/>
  <c r="F1380" i="20"/>
  <c r="F1312" i="20"/>
  <c r="F1355" i="20"/>
  <c r="R1355" i="20" s="1"/>
  <c r="F1314" i="20"/>
  <c r="F1373" i="20"/>
  <c r="R1373" i="20" s="1"/>
  <c r="F1369" i="20"/>
  <c r="R1369" i="20" s="1"/>
  <c r="F1338" i="20"/>
  <c r="F1386" i="20"/>
  <c r="F1341" i="20"/>
  <c r="F1329" i="20"/>
  <c r="F1328" i="20"/>
  <c r="F1326" i="20"/>
  <c r="F1346" i="20"/>
  <c r="F1332" i="20"/>
  <c r="F1348" i="20"/>
  <c r="F1319" i="20"/>
  <c r="F1342" i="20"/>
  <c r="F1362" i="20"/>
  <c r="R1362" i="20" s="1"/>
  <c r="F1377" i="20"/>
  <c r="R1377" i="20" s="1"/>
  <c r="F1337" i="20"/>
  <c r="F1350" i="20"/>
  <c r="R1350" i="20" s="1"/>
  <c r="F1358" i="20"/>
  <c r="R1358" i="20" s="1"/>
  <c r="F1378" i="20"/>
  <c r="R1378" i="20" s="1"/>
  <c r="F1333" i="20"/>
  <c r="F1325" i="20"/>
  <c r="F1384" i="20"/>
  <c r="F1387" i="20"/>
  <c r="F1330" i="20"/>
  <c r="F1353" i="20"/>
  <c r="R1353" i="20" s="1"/>
  <c r="F1357" i="20"/>
  <c r="R1357" i="20" s="1"/>
  <c r="F1351" i="20"/>
  <c r="R1351" i="20" s="1"/>
  <c r="F1311" i="20"/>
  <c r="F1331" i="20"/>
  <c r="F1345" i="20"/>
  <c r="F1334" i="20"/>
  <c r="F1327" i="20"/>
  <c r="F1347" i="20"/>
  <c r="F1324" i="20"/>
  <c r="F1376" i="20"/>
  <c r="R1376" i="20" s="1"/>
  <c r="F1383" i="20"/>
  <c r="F1343" i="20"/>
  <c r="F1363" i="20"/>
  <c r="R1363" i="20" s="1"/>
  <c r="F1381" i="20"/>
  <c r="F1368" i="20"/>
  <c r="R1368" i="20" s="1"/>
  <c r="F1366" i="20"/>
  <c r="R1366" i="20" s="1"/>
  <c r="F1374" i="20"/>
  <c r="R1374" i="20" s="1"/>
  <c r="F1315" i="20"/>
  <c r="F1365" i="20"/>
  <c r="R1365" i="20" s="1"/>
  <c r="F1316" i="20"/>
  <c r="F1318" i="20"/>
  <c r="F1375" i="20"/>
  <c r="R1375" i="20" s="1"/>
  <c r="F1364" i="20"/>
  <c r="R1364" i="20" s="1"/>
  <c r="F1361" i="20"/>
  <c r="R1361" i="20" s="1"/>
  <c r="F1352" i="20"/>
  <c r="R1352" i="20" s="1"/>
  <c r="F1382" i="20"/>
  <c r="F1322" i="20"/>
  <c r="F1321" i="20"/>
  <c r="F1349" i="20"/>
  <c r="R1349" i="20" s="1"/>
  <c r="F1344" i="20"/>
  <c r="F1367" i="20"/>
  <c r="R1367" i="20" s="1"/>
  <c r="F1354" i="20"/>
  <c r="R1354" i="20" s="1"/>
  <c r="F1385" i="20"/>
  <c r="F1340" i="20"/>
  <c r="F1336" i="20"/>
  <c r="J672" i="20"/>
  <c r="N672" i="20"/>
  <c r="N679" i="20"/>
  <c r="J679" i="20"/>
  <c r="J677" i="20"/>
  <c r="N677" i="20"/>
  <c r="N684" i="20"/>
  <c r="J684" i="20"/>
  <c r="N680" i="20"/>
  <c r="J680" i="20"/>
  <c r="J624" i="20"/>
  <c r="S297" i="12" s="1"/>
  <c r="N624" i="20"/>
  <c r="J260" i="12"/>
  <c r="O297" i="12"/>
  <c r="N659" i="20"/>
  <c r="J659" i="20"/>
  <c r="S306" i="12" s="1"/>
  <c r="O306" i="12"/>
  <c r="J269" i="12"/>
  <c r="J682" i="20"/>
  <c r="N682" i="20"/>
  <c r="J652" i="20"/>
  <c r="N652" i="20"/>
  <c r="N621" i="20"/>
  <c r="J621" i="20"/>
  <c r="S294" i="12" s="1"/>
  <c r="O294" i="12"/>
  <c r="J257" i="12"/>
  <c r="J681" i="20"/>
  <c r="N681" i="20"/>
  <c r="J625" i="20"/>
  <c r="N625" i="20"/>
  <c r="N660" i="20"/>
  <c r="J660" i="20"/>
  <c r="S307" i="12" s="1"/>
  <c r="O307" i="12"/>
  <c r="J270" i="12"/>
  <c r="N620" i="20"/>
  <c r="J620" i="20"/>
  <c r="S293" i="12" s="1"/>
  <c r="O293" i="12"/>
  <c r="J256" i="12"/>
  <c r="J692" i="20"/>
  <c r="N692" i="20"/>
  <c r="J658" i="20"/>
  <c r="S305" i="12" s="1"/>
  <c r="N658" i="20"/>
  <c r="J268" i="12"/>
  <c r="O305" i="12"/>
  <c r="J633" i="20"/>
  <c r="N633" i="20"/>
  <c r="J656" i="20"/>
  <c r="S303" i="12" s="1"/>
  <c r="N656" i="20"/>
  <c r="J266" i="12"/>
  <c r="O303" i="12"/>
  <c r="N691" i="20"/>
  <c r="J691" i="20"/>
  <c r="AN74" i="8" l="1"/>
  <c r="R1385" i="20"/>
  <c r="Z60" i="8"/>
  <c r="R1332" i="20"/>
  <c r="X60" i="8"/>
  <c r="R1330" i="20"/>
  <c r="V60" i="8"/>
  <c r="R1328" i="20"/>
  <c r="W60" i="8"/>
  <c r="R1329" i="20"/>
  <c r="O60" i="8"/>
  <c r="R1321" i="20"/>
  <c r="S60" i="8"/>
  <c r="R1325" i="20"/>
  <c r="P60" i="8"/>
  <c r="R1322" i="20"/>
  <c r="AA60" i="8"/>
  <c r="R1333" i="20"/>
  <c r="AF60" i="8"/>
  <c r="R1338" i="20"/>
  <c r="R60" i="8"/>
  <c r="R1324" i="20"/>
  <c r="AH74" i="8"/>
  <c r="R1379" i="20"/>
  <c r="AE60" i="8"/>
  <c r="R1337" i="20"/>
  <c r="AB60" i="8"/>
  <c r="R1334" i="20"/>
  <c r="F60" i="8"/>
  <c r="R1312" i="20"/>
  <c r="AH60" i="8"/>
  <c r="R1340" i="20"/>
  <c r="N60" i="8"/>
  <c r="R1320" i="20"/>
  <c r="T60" i="8"/>
  <c r="R1326" i="20"/>
  <c r="AL60" i="8"/>
  <c r="R1344" i="20"/>
  <c r="AP74" i="8"/>
  <c r="R1387" i="20"/>
  <c r="AG60" i="8"/>
  <c r="R1339" i="20"/>
  <c r="AK60" i="8"/>
  <c r="R1343" i="20"/>
  <c r="AI60" i="8"/>
  <c r="R1341" i="20"/>
  <c r="AO74" i="8"/>
  <c r="R1386" i="20"/>
  <c r="AO60" i="8"/>
  <c r="R1347" i="20"/>
  <c r="U60" i="8"/>
  <c r="R1327" i="20"/>
  <c r="AC60" i="8"/>
  <c r="R1335" i="20"/>
  <c r="D60" i="8"/>
  <c r="R1310" i="20"/>
  <c r="L60" i="8"/>
  <c r="R1318" i="20"/>
  <c r="AM60" i="8"/>
  <c r="R1345" i="20"/>
  <c r="J60" i="8"/>
  <c r="R1316" i="20"/>
  <c r="Y60" i="8"/>
  <c r="R1331" i="20"/>
  <c r="AJ60" i="8"/>
  <c r="R1342" i="20"/>
  <c r="AI74" i="8"/>
  <c r="R1380" i="20"/>
  <c r="I60" i="8"/>
  <c r="R1315" i="20"/>
  <c r="AP60" i="8"/>
  <c r="R1348" i="20"/>
  <c r="Q60" i="8"/>
  <c r="R1323" i="20"/>
  <c r="AN60" i="8"/>
  <c r="R1346" i="20"/>
  <c r="K60" i="8"/>
  <c r="R1317" i="20"/>
  <c r="AJ74" i="8"/>
  <c r="R1381" i="20"/>
  <c r="AM74" i="8"/>
  <c r="R1384" i="20"/>
  <c r="AL74" i="8"/>
  <c r="R1383" i="20"/>
  <c r="AK74" i="8"/>
  <c r="R1382" i="20"/>
  <c r="H60" i="8"/>
  <c r="R1314" i="20"/>
  <c r="AD60" i="8"/>
  <c r="R1336" i="20"/>
  <c r="E60" i="8"/>
  <c r="R1311" i="20"/>
  <c r="M60" i="8"/>
  <c r="R1319" i="20"/>
  <c r="G60" i="8"/>
  <c r="R1313" i="20"/>
  <c r="I74" i="8"/>
  <c r="P74" i="8"/>
  <c r="U74" i="8"/>
  <c r="H74" i="8"/>
  <c r="AB74" i="8"/>
  <c r="Y74" i="8"/>
  <c r="N74" i="8"/>
  <c r="V74" i="8"/>
  <c r="S74" i="8"/>
  <c r="T74" i="8"/>
  <c r="W74" i="8"/>
  <c r="O74" i="8"/>
  <c r="F74" i="8"/>
  <c r="AD74" i="8"/>
  <c r="AE74" i="8"/>
  <c r="AG74" i="8"/>
  <c r="AF74" i="8"/>
  <c r="J74" i="8"/>
  <c r="Z74" i="8"/>
  <c r="K74" i="8"/>
  <c r="AA74" i="8"/>
  <c r="D74" i="8"/>
  <c r="G74" i="8"/>
  <c r="AC74" i="8"/>
  <c r="R74" i="8"/>
  <c r="L74" i="8"/>
  <c r="M74" i="8"/>
  <c r="Q74" i="8"/>
  <c r="X74" i="8"/>
  <c r="E74" i="8"/>
  <c r="N1349" i="20"/>
  <c r="O301" i="13"/>
  <c r="J1349" i="20"/>
  <c r="J264" i="13"/>
  <c r="F1389" i="20"/>
  <c r="N1318" i="20"/>
  <c r="J259" i="13"/>
  <c r="J1318" i="20"/>
  <c r="S296" i="13" s="1"/>
  <c r="O296" i="13"/>
  <c r="N1345" i="20"/>
  <c r="J1345" i="20"/>
  <c r="N1384" i="20"/>
  <c r="J1384" i="20"/>
  <c r="J1332" i="20"/>
  <c r="N1332" i="20"/>
  <c r="J1369" i="20"/>
  <c r="N1369" i="20"/>
  <c r="J1323" i="20"/>
  <c r="N1323" i="20"/>
  <c r="R694" i="20"/>
  <c r="N1354" i="20"/>
  <c r="O306" i="13"/>
  <c r="J1354" i="20"/>
  <c r="S306" i="13" s="1"/>
  <c r="J269" i="13"/>
  <c r="J1321" i="20"/>
  <c r="N1321" i="20"/>
  <c r="N1361" i="20"/>
  <c r="J1361" i="20"/>
  <c r="J1316" i="20"/>
  <c r="S294" i="13" s="1"/>
  <c r="N1316" i="20"/>
  <c r="O294" i="13"/>
  <c r="J257" i="13"/>
  <c r="N1366" i="20"/>
  <c r="J1366" i="20"/>
  <c r="N1343" i="20"/>
  <c r="J1343" i="20"/>
  <c r="J1347" i="20"/>
  <c r="N1347" i="20"/>
  <c r="N1331" i="20"/>
  <c r="J1331" i="20"/>
  <c r="J268" i="13"/>
  <c r="J1353" i="20"/>
  <c r="S305" i="13" s="1"/>
  <c r="N1353" i="20"/>
  <c r="O305" i="13"/>
  <c r="N1325" i="20"/>
  <c r="J1325" i="20"/>
  <c r="N1350" i="20"/>
  <c r="J265" i="13"/>
  <c r="J1350" i="20"/>
  <c r="S302" i="13" s="1"/>
  <c r="O302" i="13"/>
  <c r="N1342" i="20"/>
  <c r="J1342" i="20"/>
  <c r="N1346" i="20"/>
  <c r="J1346" i="20"/>
  <c r="J1341" i="20"/>
  <c r="N1341" i="20"/>
  <c r="J1373" i="20"/>
  <c r="N1373" i="20"/>
  <c r="J1380" i="20"/>
  <c r="N1380" i="20"/>
  <c r="J1320" i="20"/>
  <c r="N1320" i="20"/>
  <c r="J1370" i="20"/>
  <c r="N1370" i="20"/>
  <c r="N1359" i="20"/>
  <c r="J1359" i="20"/>
  <c r="O314" i="12"/>
  <c r="J277" i="12"/>
  <c r="R695" i="20"/>
  <c r="R693" i="20"/>
  <c r="J694" i="20"/>
  <c r="S315" i="12" s="1"/>
  <c r="S301" i="12"/>
  <c r="N1385" i="20"/>
  <c r="J1385" i="20"/>
  <c r="N1374" i="20"/>
  <c r="J1374" i="20"/>
  <c r="J1357" i="20"/>
  <c r="S309" i="13" s="1"/>
  <c r="J272" i="13"/>
  <c r="N1357" i="20"/>
  <c r="O309" i="13"/>
  <c r="N1358" i="20"/>
  <c r="J1358" i="20"/>
  <c r="S310" i="13" s="1"/>
  <c r="J273" i="13"/>
  <c r="O310" i="13"/>
  <c r="J1329" i="20"/>
  <c r="N1329" i="20"/>
  <c r="J1339" i="20"/>
  <c r="N1339" i="20"/>
  <c r="N1379" i="20"/>
  <c r="J1379" i="20"/>
  <c r="N1336" i="20"/>
  <c r="J1336" i="20"/>
  <c r="N1367" i="20"/>
  <c r="J1367" i="20"/>
  <c r="J1322" i="20"/>
  <c r="N1322" i="20"/>
  <c r="N1364" i="20"/>
  <c r="J1364" i="20"/>
  <c r="J1365" i="20"/>
  <c r="N1365" i="20"/>
  <c r="N1368" i="20"/>
  <c r="J1368" i="20"/>
  <c r="J1383" i="20"/>
  <c r="N1383" i="20"/>
  <c r="J1327" i="20"/>
  <c r="N1327" i="20"/>
  <c r="J1311" i="20"/>
  <c r="S289" i="13" s="1"/>
  <c r="O289" i="13"/>
  <c r="J252" i="13"/>
  <c r="N1311" i="20"/>
  <c r="N1330" i="20"/>
  <c r="J1330" i="20"/>
  <c r="J1333" i="20"/>
  <c r="N1333" i="20"/>
  <c r="J1337" i="20"/>
  <c r="N1337" i="20"/>
  <c r="J1319" i="20"/>
  <c r="S297" i="13" s="1"/>
  <c r="N1319" i="20"/>
  <c r="O297" i="13"/>
  <c r="J260" i="13"/>
  <c r="N1326" i="20"/>
  <c r="J1326" i="20"/>
  <c r="J1386" i="20"/>
  <c r="N1386" i="20"/>
  <c r="J1314" i="20"/>
  <c r="S292" i="13" s="1"/>
  <c r="N1314" i="20"/>
  <c r="J255" i="13"/>
  <c r="O292" i="13"/>
  <c r="O291" i="13"/>
  <c r="J254" i="13"/>
  <c r="J1313" i="20"/>
  <c r="S291" i="13" s="1"/>
  <c r="N1313" i="20"/>
  <c r="J1317" i="20"/>
  <c r="S295" i="13" s="1"/>
  <c r="J258" i="13"/>
  <c r="N1317" i="20"/>
  <c r="O295" i="13"/>
  <c r="J1360" i="20"/>
  <c r="N1360" i="20"/>
  <c r="N1335" i="20"/>
  <c r="J1335" i="20"/>
  <c r="N693" i="20"/>
  <c r="N695" i="20"/>
  <c r="N694" i="20"/>
  <c r="N1352" i="20"/>
  <c r="J1352" i="20"/>
  <c r="S304" i="13" s="1"/>
  <c r="O304" i="13"/>
  <c r="J267" i="13"/>
  <c r="J1363" i="20"/>
  <c r="N1363" i="20"/>
  <c r="J1324" i="20"/>
  <c r="N1324" i="20"/>
  <c r="N1362" i="20"/>
  <c r="J1362" i="20"/>
  <c r="O290" i="13"/>
  <c r="J1312" i="20"/>
  <c r="S290" i="13" s="1"/>
  <c r="N1312" i="20"/>
  <c r="J253" i="13"/>
  <c r="N1340" i="20"/>
  <c r="J1340" i="20"/>
  <c r="J1344" i="20"/>
  <c r="N1344" i="20"/>
  <c r="J1382" i="20"/>
  <c r="N1382" i="20"/>
  <c r="N1375" i="20"/>
  <c r="J1375" i="20"/>
  <c r="N1315" i="20"/>
  <c r="J1315" i="20"/>
  <c r="S293" i="13" s="1"/>
  <c r="O293" i="13"/>
  <c r="J256" i="13"/>
  <c r="N1381" i="20"/>
  <c r="J1381" i="20"/>
  <c r="J1376" i="20"/>
  <c r="N1376" i="20"/>
  <c r="J1334" i="20"/>
  <c r="N1334" i="20"/>
  <c r="J266" i="13"/>
  <c r="N1351" i="20"/>
  <c r="J1351" i="20"/>
  <c r="S303" i="13" s="1"/>
  <c r="O303" i="13"/>
  <c r="J1387" i="20"/>
  <c r="N1387" i="20"/>
  <c r="N1378" i="20"/>
  <c r="J1378" i="20"/>
  <c r="N1377" i="20"/>
  <c r="J1377" i="20"/>
  <c r="J1348" i="20"/>
  <c r="N1348" i="20"/>
  <c r="J1328" i="20"/>
  <c r="N1328" i="20"/>
  <c r="J1338" i="20"/>
  <c r="N1338" i="20"/>
  <c r="N1355" i="20"/>
  <c r="O307" i="13"/>
  <c r="J270" i="13"/>
  <c r="J1355" i="20"/>
  <c r="S307" i="13" s="1"/>
  <c r="N1371" i="20"/>
  <c r="J1371" i="20"/>
  <c r="J1356" i="20"/>
  <c r="S308" i="13" s="1"/>
  <c r="N1356" i="20"/>
  <c r="O308" i="13"/>
  <c r="J271" i="13"/>
  <c r="N1372" i="20"/>
  <c r="J1372" i="20"/>
  <c r="J1310" i="20"/>
  <c r="N1310" i="20"/>
  <c r="F1388" i="20"/>
  <c r="O288" i="13"/>
  <c r="J251" i="13"/>
  <c r="F1390" i="20"/>
  <c r="J693" i="20"/>
  <c r="S314" i="12" s="1"/>
  <c r="S288" i="12"/>
  <c r="J695" i="20"/>
  <c r="O315" i="12"/>
  <c r="J278" i="12"/>
  <c r="G28" i="8"/>
  <c r="M19" i="14" s="1"/>
  <c r="W28" i="8"/>
  <c r="M35" i="14" s="1"/>
  <c r="AD28" i="8"/>
  <c r="M42" i="14" s="1"/>
  <c r="N28" i="8"/>
  <c r="M26" i="14" s="1"/>
  <c r="AK28" i="8"/>
  <c r="M49" i="14" s="1"/>
  <c r="T28" i="8"/>
  <c r="M32" i="14" s="1"/>
  <c r="E28" i="8"/>
  <c r="M17" i="14" s="1"/>
  <c r="J28" i="8"/>
  <c r="M22" i="14" s="1"/>
  <c r="AM28" i="8"/>
  <c r="M51" i="14" s="1"/>
  <c r="AA28" i="8"/>
  <c r="M39" i="14" s="1"/>
  <c r="L28" i="8"/>
  <c r="M24" i="14" s="1"/>
  <c r="AO28" i="8"/>
  <c r="M53" i="14" s="1"/>
  <c r="S28" i="8"/>
  <c r="M31" i="14" s="1"/>
  <c r="AF28" i="8"/>
  <c r="M44" i="14" s="1"/>
  <c r="H28" i="8" l="1"/>
  <c r="M20" i="14" s="1"/>
  <c r="D52" i="9" a="1"/>
  <c r="D123" i="6" a="1"/>
  <c r="D52" i="11" a="1"/>
  <c r="D52" i="10" a="1"/>
  <c r="D28" i="8"/>
  <c r="M16" i="14" s="1"/>
  <c r="AH28" i="8"/>
  <c r="M46" i="14" s="1"/>
  <c r="AJ28" i="8"/>
  <c r="M48" i="14" s="1"/>
  <c r="AE28" i="8"/>
  <c r="M43" i="14" s="1"/>
  <c r="N1390" i="20"/>
  <c r="N1388" i="20"/>
  <c r="E41" i="8"/>
  <c r="E14" i="8"/>
  <c r="G17" i="14" s="1"/>
  <c r="T14" i="8"/>
  <c r="G32" i="14" s="1"/>
  <c r="T41" i="8"/>
  <c r="I41" i="8"/>
  <c r="I14" i="8"/>
  <c r="G21" i="14" s="1"/>
  <c r="AB41" i="8"/>
  <c r="AB14" i="8"/>
  <c r="G40" i="14" s="1"/>
  <c r="AA14" i="8"/>
  <c r="G39" i="14" s="1"/>
  <c r="AA41" i="8"/>
  <c r="P14" i="8"/>
  <c r="G28" i="14" s="1"/>
  <c r="P41" i="8"/>
  <c r="F14" i="8"/>
  <c r="G18" i="14" s="1"/>
  <c r="F41" i="8"/>
  <c r="Z41" i="8"/>
  <c r="Z14" i="8"/>
  <c r="G38" i="14" s="1"/>
  <c r="AN41" i="8"/>
  <c r="AN14" i="8"/>
  <c r="G52" i="14" s="1"/>
  <c r="AH41" i="8"/>
  <c r="AH14" i="8"/>
  <c r="G46" i="14" s="1"/>
  <c r="AC28" i="8"/>
  <c r="M41" i="14" s="1"/>
  <c r="AG28" i="8"/>
  <c r="M45" i="14" s="1"/>
  <c r="D31" i="8" a="1"/>
  <c r="X28" i="8"/>
  <c r="M36" i="14" s="1"/>
  <c r="I28" i="8"/>
  <c r="M21" i="14" s="1"/>
  <c r="AL28" i="8"/>
  <c r="M50" i="14" s="1"/>
  <c r="V28" i="8"/>
  <c r="M34" i="14" s="1"/>
  <c r="AI28" i="8"/>
  <c r="M47" i="14" s="1"/>
  <c r="J1390" i="20"/>
  <c r="S288" i="13"/>
  <c r="J1388" i="20"/>
  <c r="S314" i="13" s="1"/>
  <c r="Y41" i="8"/>
  <c r="Y14" i="8"/>
  <c r="G37" i="14" s="1"/>
  <c r="AC14" i="8"/>
  <c r="G41" i="14" s="1"/>
  <c r="AC41" i="8"/>
  <c r="J14" i="8"/>
  <c r="G22" i="14" s="1"/>
  <c r="J41" i="8"/>
  <c r="AK14" i="8"/>
  <c r="G49" i="14" s="1"/>
  <c r="AK41" i="8"/>
  <c r="AL41" i="8"/>
  <c r="AL14" i="8"/>
  <c r="G50" i="14" s="1"/>
  <c r="AJ41" i="8"/>
  <c r="AJ14" i="8"/>
  <c r="G48" i="14" s="1"/>
  <c r="K41" i="8"/>
  <c r="K14" i="8"/>
  <c r="G23" i="14" s="1"/>
  <c r="N14" i="8"/>
  <c r="G26" i="14" s="1"/>
  <c r="N41" i="8"/>
  <c r="O41" i="8"/>
  <c r="O14" i="8"/>
  <c r="G27" i="14" s="1"/>
  <c r="AF41" i="8"/>
  <c r="AF14" i="8"/>
  <c r="G44" i="14" s="1"/>
  <c r="J278" i="13"/>
  <c r="O315" i="13"/>
  <c r="R1389" i="20"/>
  <c r="M28" i="8"/>
  <c r="M25" i="14" s="1"/>
  <c r="U28" i="8"/>
  <c r="M33" i="14" s="1"/>
  <c r="K28" i="8"/>
  <c r="M23" i="14" s="1"/>
  <c r="AN28" i="8"/>
  <c r="M52" i="14" s="1"/>
  <c r="Z28" i="8"/>
  <c r="M38" i="14" s="1"/>
  <c r="Y28" i="8"/>
  <c r="M37" i="14" s="1"/>
  <c r="R28" i="8"/>
  <c r="M30" i="14" s="1"/>
  <c r="J277" i="13"/>
  <c r="O314" i="13"/>
  <c r="R1390" i="20"/>
  <c r="R1388" i="20"/>
  <c r="AM14" i="8"/>
  <c r="G51" i="14" s="1"/>
  <c r="AM41" i="8"/>
  <c r="U14" i="8"/>
  <c r="G33" i="14" s="1"/>
  <c r="U41" i="8"/>
  <c r="D17" i="8" a="1"/>
  <c r="X41" i="8"/>
  <c r="X14" i="8"/>
  <c r="G36" i="14" s="1"/>
  <c r="AI14" i="8"/>
  <c r="G47" i="14" s="1"/>
  <c r="AI41" i="8"/>
  <c r="AG41" i="8"/>
  <c r="AG14" i="8"/>
  <c r="G45" i="14" s="1"/>
  <c r="M41" i="8"/>
  <c r="M14" i="8"/>
  <c r="G25" i="14" s="1"/>
  <c r="V41" i="8"/>
  <c r="V42" i="8" s="1"/>
  <c r="V14" i="8"/>
  <c r="G34" i="14" s="1"/>
  <c r="AP41" i="8"/>
  <c r="AP14" i="8"/>
  <c r="G54" i="14" s="1"/>
  <c r="L41" i="8"/>
  <c r="L14" i="8"/>
  <c r="G24" i="14" s="1"/>
  <c r="G41" i="8"/>
  <c r="G14" i="8"/>
  <c r="G19" i="14" s="1"/>
  <c r="J279" i="12"/>
  <c r="AN121" i="8"/>
  <c r="AH121" i="8"/>
  <c r="F121" i="8"/>
  <c r="O121" i="8"/>
  <c r="AP121" i="8"/>
  <c r="AL121" i="8"/>
  <c r="Y121" i="8"/>
  <c r="P121" i="8"/>
  <c r="AC121" i="8"/>
  <c r="Q121" i="8"/>
  <c r="AB121" i="8"/>
  <c r="P28" i="8"/>
  <c r="M28" i="14" s="1"/>
  <c r="O28" i="8"/>
  <c r="M27" i="14" s="1"/>
  <c r="AP28" i="8"/>
  <c r="M54" i="14" s="1"/>
  <c r="AB28" i="8"/>
  <c r="M40" i="14" s="1"/>
  <c r="F28" i="8"/>
  <c r="M18" i="14" s="1"/>
  <c r="Q28" i="8"/>
  <c r="M29" i="14" s="1"/>
  <c r="S316" i="12"/>
  <c r="AP107" i="8"/>
  <c r="X107" i="8"/>
  <c r="AF107" i="8"/>
  <c r="V107" i="8"/>
  <c r="H107" i="8"/>
  <c r="S107" i="8"/>
  <c r="AO107" i="8"/>
  <c r="R107" i="8"/>
  <c r="F107" i="8"/>
  <c r="AJ107" i="8"/>
  <c r="G107" i="8"/>
  <c r="M107" i="8"/>
  <c r="Q107" i="8"/>
  <c r="W107" i="8"/>
  <c r="AD107" i="8"/>
  <c r="AM107" i="8"/>
  <c r="U107" i="8"/>
  <c r="AI107" i="8"/>
  <c r="AC107" i="8"/>
  <c r="AE107" i="8"/>
  <c r="D11" i="10" a="1"/>
  <c r="D11" i="9" a="1"/>
  <c r="D11" i="11" a="1"/>
  <c r="D76" i="6" a="1"/>
  <c r="D41" i="8"/>
  <c r="D14" i="8"/>
  <c r="G16" i="14" s="1"/>
  <c r="D107" i="8"/>
  <c r="AD41" i="8"/>
  <c r="AD14" i="8"/>
  <c r="G42" i="14" s="1"/>
  <c r="R14" i="8"/>
  <c r="G30" i="14" s="1"/>
  <c r="R41" i="8"/>
  <c r="Q41" i="8"/>
  <c r="Q14" i="8"/>
  <c r="G29" i="14" s="1"/>
  <c r="W41" i="8"/>
  <c r="W42" i="8" s="1"/>
  <c r="W14" i="8"/>
  <c r="G35" i="14" s="1"/>
  <c r="AO14" i="8"/>
  <c r="G53" i="14" s="1"/>
  <c r="AO41" i="8"/>
  <c r="H14" i="8"/>
  <c r="G20" i="14" s="1"/>
  <c r="H41" i="8"/>
  <c r="S41" i="8"/>
  <c r="S14" i="8"/>
  <c r="G31" i="14" s="1"/>
  <c r="AE14" i="8"/>
  <c r="G43" i="14" s="1"/>
  <c r="AE41" i="8"/>
  <c r="O316" i="12"/>
  <c r="J1389" i="20"/>
  <c r="S315" i="13" s="1"/>
  <c r="S301" i="13"/>
  <c r="N1389" i="20"/>
  <c r="J279" i="13" l="1"/>
  <c r="O316" i="13"/>
  <c r="X108" i="8"/>
  <c r="U108" i="8"/>
  <c r="AL122" i="8"/>
  <c r="AN122" i="8"/>
  <c r="AC135" i="8"/>
  <c r="AC108" i="8"/>
  <c r="AJ108" i="8"/>
  <c r="V108" i="8"/>
  <c r="AI108" i="8"/>
  <c r="AM108" i="8"/>
  <c r="F135" i="8"/>
  <c r="F108" i="8"/>
  <c r="AF108" i="8"/>
  <c r="AC122" i="8"/>
  <c r="Y122" i="8"/>
  <c r="AH122" i="8"/>
  <c r="AE108" i="8"/>
  <c r="W108" i="8"/>
  <c r="D108" i="8"/>
  <c r="X76" i="6"/>
  <c r="AH76" i="6"/>
  <c r="AE76" i="6"/>
  <c r="P76" i="6"/>
  <c r="AN76" i="6"/>
  <c r="O76" i="6"/>
  <c r="F76" i="6"/>
  <c r="K76" i="6"/>
  <c r="AG76" i="6"/>
  <c r="AB76" i="6"/>
  <c r="Z76" i="6"/>
  <c r="M76" i="6"/>
  <c r="T76" i="6"/>
  <c r="AA76" i="6"/>
  <c r="V76" i="6"/>
  <c r="AL76" i="6"/>
  <c r="U76" i="6"/>
  <c r="R76" i="6"/>
  <c r="AI76" i="6"/>
  <c r="J76" i="6"/>
  <c r="AJ76" i="6"/>
  <c r="AF76" i="6"/>
  <c r="H76" i="6"/>
  <c r="W76" i="6"/>
  <c r="G76" i="6"/>
  <c r="AP76" i="6"/>
  <c r="E76" i="6"/>
  <c r="D76" i="6"/>
  <c r="L76" i="6"/>
  <c r="AC76" i="6"/>
  <c r="Y76" i="6"/>
  <c r="Q76" i="6"/>
  <c r="I76" i="6"/>
  <c r="N76" i="6"/>
  <c r="AD76" i="6"/>
  <c r="S76" i="6"/>
  <c r="AK76" i="6"/>
  <c r="AM76" i="6"/>
  <c r="AO76" i="6"/>
  <c r="AN77" i="6"/>
  <c r="AB77" i="6"/>
  <c r="S77" i="6"/>
  <c r="I77" i="6"/>
  <c r="L77" i="6"/>
  <c r="R77" i="6"/>
  <c r="P77" i="6"/>
  <c r="AI77" i="6"/>
  <c r="T77" i="6"/>
  <c r="Y77" i="6"/>
  <c r="H77" i="6"/>
  <c r="AK77" i="6"/>
  <c r="E77" i="6"/>
  <c r="U77" i="6"/>
  <c r="Z77" i="6"/>
  <c r="AO77" i="6"/>
  <c r="W77" i="6"/>
  <c r="AL77" i="6"/>
  <c r="X77" i="6"/>
  <c r="AM77" i="6"/>
  <c r="AE77" i="6"/>
  <c r="D77" i="6"/>
  <c r="F77" i="6"/>
  <c r="AG77" i="6"/>
  <c r="O77" i="6"/>
  <c r="V77" i="6"/>
  <c r="K77" i="6"/>
  <c r="AP77" i="6"/>
  <c r="AA77" i="6"/>
  <c r="G77" i="6"/>
  <c r="AD77" i="6"/>
  <c r="M77" i="6"/>
  <c r="AC77" i="6"/>
  <c r="AF77" i="6"/>
  <c r="N77" i="6"/>
  <c r="AH77" i="6"/>
  <c r="Q77" i="6"/>
  <c r="J77" i="6"/>
  <c r="AJ77" i="6"/>
  <c r="E78" i="6"/>
  <c r="AK78" i="6"/>
  <c r="Y78" i="6"/>
  <c r="AM78" i="6"/>
  <c r="N78" i="6"/>
  <c r="W78" i="6"/>
  <c r="AJ78" i="6"/>
  <c r="AO78" i="6"/>
  <c r="K78" i="6"/>
  <c r="H78" i="6"/>
  <c r="S78" i="6"/>
  <c r="O78" i="6"/>
  <c r="AE78" i="6"/>
  <c r="AF78" i="6"/>
  <c r="D78" i="6"/>
  <c r="AC78" i="6"/>
  <c r="AD78" i="6"/>
  <c r="J78" i="6"/>
  <c r="R78" i="6"/>
  <c r="Q78" i="6"/>
  <c r="Z78" i="6"/>
  <c r="AA78" i="6"/>
  <c r="AI78" i="6"/>
  <c r="AG78" i="6"/>
  <c r="P78" i="6"/>
  <c r="M78" i="6"/>
  <c r="AP78" i="6"/>
  <c r="AN78" i="6"/>
  <c r="L78" i="6"/>
  <c r="G78" i="6"/>
  <c r="T78" i="6"/>
  <c r="U78" i="6"/>
  <c r="I78" i="6"/>
  <c r="X78" i="6"/>
  <c r="AB78" i="6"/>
  <c r="AL78" i="6"/>
  <c r="F78" i="6"/>
  <c r="V78" i="6"/>
  <c r="AH78" i="6"/>
  <c r="AH61" i="8"/>
  <c r="G93" i="14" s="1"/>
  <c r="AH88" i="8"/>
  <c r="Y61" i="8"/>
  <c r="G84" i="14" s="1"/>
  <c r="Y88" i="8"/>
  <c r="N88" i="8"/>
  <c r="N61" i="8"/>
  <c r="G73" i="14" s="1"/>
  <c r="AK88" i="8"/>
  <c r="AK61" i="8"/>
  <c r="G96" i="14" s="1"/>
  <c r="K88" i="8"/>
  <c r="K61" i="8"/>
  <c r="G70" i="14" s="1"/>
  <c r="AB107" i="8"/>
  <c r="AB88" i="8"/>
  <c r="AB61" i="8"/>
  <c r="G87" i="14" s="1"/>
  <c r="AG88" i="8"/>
  <c r="AG61" i="8"/>
  <c r="G92" i="14" s="1"/>
  <c r="S61" i="8"/>
  <c r="G78" i="14" s="1"/>
  <c r="S88" i="8"/>
  <c r="J88" i="8"/>
  <c r="J61" i="8"/>
  <c r="G69" i="14" s="1"/>
  <c r="E107" i="8"/>
  <c r="E61" i="8"/>
  <c r="G64" i="14" s="1"/>
  <c r="E88" i="8"/>
  <c r="Q122" i="8"/>
  <c r="AB122" i="8"/>
  <c r="O122" i="8"/>
  <c r="AB75" i="8"/>
  <c r="M87" i="14" s="1"/>
  <c r="AI75" i="8"/>
  <c r="M94" i="14" s="1"/>
  <c r="T121" i="8"/>
  <c r="T75" i="8"/>
  <c r="M79" i="14" s="1"/>
  <c r="W121" i="8"/>
  <c r="W122" i="8" s="1"/>
  <c r="W75" i="8"/>
  <c r="M82" i="14" s="1"/>
  <c r="AD121" i="8"/>
  <c r="AD135" i="8" s="1"/>
  <c r="AD75" i="8"/>
  <c r="M89" i="14" s="1"/>
  <c r="AA121" i="8"/>
  <c r="AA75" i="8"/>
  <c r="M86" i="14" s="1"/>
  <c r="O75" i="8"/>
  <c r="M74" i="14" s="1"/>
  <c r="H75" i="8"/>
  <c r="M67" i="14" s="1"/>
  <c r="AF121" i="8"/>
  <c r="AF75" i="8"/>
  <c r="M91" i="14" s="1"/>
  <c r="E121" i="8"/>
  <c r="E75" i="8"/>
  <c r="M64" i="14" s="1"/>
  <c r="G108" i="8"/>
  <c r="AP42" i="8"/>
  <c r="M108" i="8"/>
  <c r="T17" i="8"/>
  <c r="D17" i="8"/>
  <c r="M17" i="8"/>
  <c r="U17" i="8"/>
  <c r="L17" i="8"/>
  <c r="Q17" i="8"/>
  <c r="K17" i="8"/>
  <c r="E17" i="8"/>
  <c r="O17" i="8"/>
  <c r="J17" i="8"/>
  <c r="H17" i="8"/>
  <c r="V17" i="8"/>
  <c r="N17" i="8"/>
  <c r="F17" i="8"/>
  <c r="G17" i="8"/>
  <c r="P17" i="8"/>
  <c r="R17" i="8"/>
  <c r="S17" i="8"/>
  <c r="I17" i="8"/>
  <c r="T18" i="8"/>
  <c r="J18" i="8"/>
  <c r="N18" i="8"/>
  <c r="M18" i="8"/>
  <c r="V18" i="8"/>
  <c r="D18" i="8"/>
  <c r="H18" i="8"/>
  <c r="L18" i="8"/>
  <c r="E18" i="8"/>
  <c r="R18" i="8"/>
  <c r="P18" i="8"/>
  <c r="S18" i="8"/>
  <c r="U18" i="8"/>
  <c r="K18" i="8"/>
  <c r="Q18" i="8"/>
  <c r="G18" i="8"/>
  <c r="O18" i="8"/>
  <c r="I18" i="8"/>
  <c r="F18" i="8"/>
  <c r="N19" i="8"/>
  <c r="G19" i="8"/>
  <c r="O19" i="8"/>
  <c r="M19" i="8"/>
  <c r="V19" i="8"/>
  <c r="L19" i="8"/>
  <c r="E19" i="8"/>
  <c r="J19" i="8"/>
  <c r="P19" i="8"/>
  <c r="D19" i="8"/>
  <c r="T19" i="8"/>
  <c r="F19" i="8"/>
  <c r="R19" i="8"/>
  <c r="K19" i="8"/>
  <c r="Q19" i="8"/>
  <c r="S19" i="8"/>
  <c r="U19" i="8"/>
  <c r="H19" i="8"/>
  <c r="I19" i="8"/>
  <c r="AN42" i="8"/>
  <c r="P42" i="8"/>
  <c r="AE123" i="6"/>
  <c r="AH123" i="6"/>
  <c r="M123" i="6"/>
  <c r="AD123" i="6"/>
  <c r="AP123" i="6"/>
  <c r="T123" i="6"/>
  <c r="AF123" i="6"/>
  <c r="K123" i="6"/>
  <c r="E123" i="6"/>
  <c r="V123" i="6"/>
  <c r="AI123" i="6"/>
  <c r="AN123" i="6"/>
  <c r="Y123" i="6"/>
  <c r="S123" i="6"/>
  <c r="AG123" i="6"/>
  <c r="AB123" i="6"/>
  <c r="AM123" i="6"/>
  <c r="F123" i="6"/>
  <c r="H123" i="6"/>
  <c r="I123" i="6"/>
  <c r="G123" i="6"/>
  <c r="AL123" i="6"/>
  <c r="Q123" i="6"/>
  <c r="P123" i="6"/>
  <c r="AJ123" i="6"/>
  <c r="D123" i="6"/>
  <c r="N123" i="6"/>
  <c r="R123" i="6"/>
  <c r="AA123" i="6"/>
  <c r="U123" i="6"/>
  <c r="Z123" i="6"/>
  <c r="L123" i="6"/>
  <c r="O123" i="6"/>
  <c r="AC123" i="6"/>
  <c r="W123" i="6"/>
  <c r="AK123" i="6"/>
  <c r="AO123" i="6"/>
  <c r="X123" i="6"/>
  <c r="J123" i="6"/>
  <c r="O124" i="6"/>
  <c r="Y124" i="6"/>
  <c r="N124" i="6"/>
  <c r="W124" i="6"/>
  <c r="H124" i="6"/>
  <c r="X124" i="6"/>
  <c r="AB124" i="6"/>
  <c r="S124" i="6"/>
  <c r="AO124" i="6"/>
  <c r="AN124" i="6"/>
  <c r="M124" i="6"/>
  <c r="AI124" i="6"/>
  <c r="P124" i="6"/>
  <c r="I124" i="6"/>
  <c r="AP124" i="6"/>
  <c r="G124" i="6"/>
  <c r="E124" i="6"/>
  <c r="J124" i="6"/>
  <c r="AA124" i="6"/>
  <c r="K124" i="6"/>
  <c r="Q124" i="6"/>
  <c r="AF124" i="6"/>
  <c r="L124" i="6"/>
  <c r="AC124" i="6"/>
  <c r="AK124" i="6"/>
  <c r="R124" i="6"/>
  <c r="AJ124" i="6"/>
  <c r="AE124" i="6"/>
  <c r="AM124" i="6"/>
  <c r="Z124" i="6"/>
  <c r="V124" i="6"/>
  <c r="AG124" i="6"/>
  <c r="AH124" i="6"/>
  <c r="AD124" i="6"/>
  <c r="T124" i="6"/>
  <c r="AL124" i="6"/>
  <c r="F124" i="6"/>
  <c r="D124" i="6"/>
  <c r="U124" i="6"/>
  <c r="AF125" i="6"/>
  <c r="U125" i="6"/>
  <c r="AB125" i="6"/>
  <c r="J125" i="6"/>
  <c r="S125" i="6"/>
  <c r="I125" i="6"/>
  <c r="T125" i="6"/>
  <c r="AK125" i="6"/>
  <c r="AP125" i="6"/>
  <c r="AD125" i="6"/>
  <c r="Y125" i="6"/>
  <c r="AJ125" i="6"/>
  <c r="AE125" i="6"/>
  <c r="G125" i="6"/>
  <c r="P125" i="6"/>
  <c r="L125" i="6"/>
  <c r="O125" i="6"/>
  <c r="AG125" i="6"/>
  <c r="AM125" i="6"/>
  <c r="R125" i="6"/>
  <c r="Z125" i="6"/>
  <c r="AC125" i="6"/>
  <c r="X125" i="6"/>
  <c r="W125" i="6"/>
  <c r="E125" i="6"/>
  <c r="K125" i="6"/>
  <c r="AN125" i="6"/>
  <c r="N125" i="6"/>
  <c r="Q125" i="6"/>
  <c r="AI125" i="6"/>
  <c r="AO125" i="6"/>
  <c r="M125" i="6"/>
  <c r="H125" i="6"/>
  <c r="AA125" i="6"/>
  <c r="D125" i="6"/>
  <c r="AH125" i="6"/>
  <c r="AL125" i="6"/>
  <c r="F125" i="6"/>
  <c r="V125" i="6"/>
  <c r="AE42" i="8"/>
  <c r="S42" i="8"/>
  <c r="AO108" i="8"/>
  <c r="Q42" i="8"/>
  <c r="AD108" i="8"/>
  <c r="L11" i="11"/>
  <c r="L33" i="11" s="1"/>
  <c r="X11" i="11"/>
  <c r="X33" i="11" s="1"/>
  <c r="S11" i="11"/>
  <c r="S33" i="11" s="1"/>
  <c r="AK11" i="11"/>
  <c r="AK33" i="11" s="1"/>
  <c r="AM11" i="11"/>
  <c r="AM33" i="11" s="1"/>
  <c r="AJ11" i="11"/>
  <c r="AJ33" i="11" s="1"/>
  <c r="AF11" i="11"/>
  <c r="AF33" i="11" s="1"/>
  <c r="AP11" i="11"/>
  <c r="AP33" i="11" s="1"/>
  <c r="AH11" i="11"/>
  <c r="AH33" i="11" s="1"/>
  <c r="AO11" i="11"/>
  <c r="AO33" i="11" s="1"/>
  <c r="AE11" i="11"/>
  <c r="AE33" i="11" s="1"/>
  <c r="M11" i="11"/>
  <c r="M33" i="11" s="1"/>
  <c r="AN11" i="11"/>
  <c r="AN33" i="11" s="1"/>
  <c r="O11" i="11"/>
  <c r="O33" i="11" s="1"/>
  <c r="F11" i="11"/>
  <c r="F33" i="11" s="1"/>
  <c r="K11" i="11"/>
  <c r="K33" i="11" s="1"/>
  <c r="AG11" i="11"/>
  <c r="AG33" i="11" s="1"/>
  <c r="AB11" i="11"/>
  <c r="AB33" i="11" s="1"/>
  <c r="Z11" i="11"/>
  <c r="Z33" i="11" s="1"/>
  <c r="AL11" i="11"/>
  <c r="AL33" i="11" s="1"/>
  <c r="U11" i="11"/>
  <c r="U33" i="11" s="1"/>
  <c r="R11" i="11"/>
  <c r="R33" i="11" s="1"/>
  <c r="AI11" i="11"/>
  <c r="AI33" i="11" s="1"/>
  <c r="J11" i="11"/>
  <c r="J33" i="11" s="1"/>
  <c r="H11" i="11"/>
  <c r="H33" i="11" s="1"/>
  <c r="AA11" i="11"/>
  <c r="AA33" i="11" s="1"/>
  <c r="W11" i="11"/>
  <c r="W33" i="11" s="1"/>
  <c r="V11" i="11"/>
  <c r="V33" i="11" s="1"/>
  <c r="G11" i="11"/>
  <c r="G33" i="11" s="1"/>
  <c r="P11" i="11"/>
  <c r="P33" i="11" s="1"/>
  <c r="E11" i="11"/>
  <c r="E33" i="11" s="1"/>
  <c r="D11" i="11"/>
  <c r="D33" i="11" s="1"/>
  <c r="AC11" i="11"/>
  <c r="AC33" i="11" s="1"/>
  <c r="Y11" i="11"/>
  <c r="Y33" i="11" s="1"/>
  <c r="Q11" i="11"/>
  <c r="Q33" i="11" s="1"/>
  <c r="I11" i="11"/>
  <c r="I33" i="11" s="1"/>
  <c r="N11" i="11"/>
  <c r="N33" i="11" s="1"/>
  <c r="AD11" i="11"/>
  <c r="AD33" i="11" s="1"/>
  <c r="T11" i="11"/>
  <c r="T33" i="11" s="1"/>
  <c r="AN12" i="11"/>
  <c r="M12" i="11"/>
  <c r="W12" i="11"/>
  <c r="T12" i="11"/>
  <c r="AO12" i="11"/>
  <c r="AA12" i="11"/>
  <c r="X12" i="11"/>
  <c r="X34" i="11" s="1"/>
  <c r="P12" i="11"/>
  <c r="J12" i="11"/>
  <c r="O12" i="11"/>
  <c r="AG12" i="11"/>
  <c r="AG34" i="11" s="1"/>
  <c r="AH12" i="11"/>
  <c r="AH34" i="11" s="1"/>
  <c r="AL12" i="11"/>
  <c r="Q12" i="11"/>
  <c r="H12" i="11"/>
  <c r="Z12" i="11"/>
  <c r="G12" i="11"/>
  <c r="K12" i="11"/>
  <c r="AI12" i="11"/>
  <c r="AI34" i="11" s="1"/>
  <c r="AF12" i="11"/>
  <c r="AF34" i="11" s="1"/>
  <c r="E12" i="11"/>
  <c r="D12" i="11"/>
  <c r="D34" i="11" s="1"/>
  <c r="R12" i="11"/>
  <c r="N12" i="11"/>
  <c r="AJ12" i="11"/>
  <c r="AD12" i="11"/>
  <c r="AD34" i="11" s="1"/>
  <c r="AE12" i="11"/>
  <c r="AE34" i="11" s="1"/>
  <c r="AC12" i="11"/>
  <c r="AC34" i="11" s="1"/>
  <c r="L12" i="11"/>
  <c r="S12" i="11"/>
  <c r="AM12" i="11"/>
  <c r="F12" i="11"/>
  <c r="I12" i="11"/>
  <c r="AP12" i="11"/>
  <c r="AB12" i="11"/>
  <c r="U12" i="11"/>
  <c r="Y12" i="11"/>
  <c r="V12" i="11"/>
  <c r="AK12" i="11"/>
  <c r="R13" i="11"/>
  <c r="E13" i="11"/>
  <c r="AK13" i="11"/>
  <c r="Y13" i="11"/>
  <c r="AM13" i="11"/>
  <c r="N13" i="11"/>
  <c r="W13" i="11"/>
  <c r="AJ13" i="11"/>
  <c r="AO13" i="11"/>
  <c r="K13" i="11"/>
  <c r="H13" i="11"/>
  <c r="S13" i="11"/>
  <c r="O13" i="11"/>
  <c r="AE13" i="11"/>
  <c r="AF13" i="11"/>
  <c r="D13" i="11"/>
  <c r="D35" i="11" s="1"/>
  <c r="AC13" i="11"/>
  <c r="AD13" i="11"/>
  <c r="J13" i="11"/>
  <c r="AL13" i="11"/>
  <c r="F13" i="11"/>
  <c r="V13" i="11"/>
  <c r="AH13" i="11"/>
  <c r="Q13" i="11"/>
  <c r="Z13" i="11"/>
  <c r="AA13" i="11"/>
  <c r="AI13" i="11"/>
  <c r="AG13" i="11"/>
  <c r="P13" i="11"/>
  <c r="M13" i="11"/>
  <c r="AP13" i="11"/>
  <c r="AN13" i="11"/>
  <c r="L13" i="11"/>
  <c r="G13" i="11"/>
  <c r="T13" i="11"/>
  <c r="U13" i="11"/>
  <c r="I13" i="11"/>
  <c r="X13" i="11"/>
  <c r="AB13" i="11"/>
  <c r="AE61" i="8"/>
  <c r="G90" i="14" s="1"/>
  <c r="AE88" i="8"/>
  <c r="L61" i="8"/>
  <c r="G71" i="14" s="1"/>
  <c r="L88" i="8"/>
  <c r="T61" i="8"/>
  <c r="G79" i="14" s="1"/>
  <c r="T88" i="8"/>
  <c r="O61" i="8"/>
  <c r="G74" i="14" s="1"/>
  <c r="O88" i="8"/>
  <c r="M88" i="8"/>
  <c r="M61" i="8"/>
  <c r="G72" i="14" s="1"/>
  <c r="Z61" i="8"/>
  <c r="G85" i="14" s="1"/>
  <c r="Z88" i="8"/>
  <c r="AL61" i="8"/>
  <c r="G97" i="14" s="1"/>
  <c r="AL88" i="8"/>
  <c r="H88" i="8"/>
  <c r="H61" i="8"/>
  <c r="G67" i="14" s="1"/>
  <c r="D135" i="9" a="1"/>
  <c r="Q137" i="9" s="1"/>
  <c r="Q159" i="9" s="1"/>
  <c r="D90" i="6" a="1"/>
  <c r="D127" i="11" a="1"/>
  <c r="L129" i="11" s="1"/>
  <c r="L151" i="11" s="1"/>
  <c r="D128" i="10" a="1"/>
  <c r="AH130" i="10" s="1"/>
  <c r="D61" i="8"/>
  <c r="G63" i="14" s="1"/>
  <c r="D88" i="8"/>
  <c r="P61" i="8"/>
  <c r="G75" i="14" s="1"/>
  <c r="P88" i="8"/>
  <c r="Q75" i="8"/>
  <c r="M76" i="14" s="1"/>
  <c r="AM121" i="8"/>
  <c r="AM135" i="8" s="1"/>
  <c r="AM75" i="8"/>
  <c r="M98" i="14" s="1"/>
  <c r="P75" i="8"/>
  <c r="M75" i="14" s="1"/>
  <c r="AE75" i="8"/>
  <c r="M90" i="14" s="1"/>
  <c r="U75" i="8"/>
  <c r="M80" i="14" s="1"/>
  <c r="D75" i="8"/>
  <c r="M63" i="14" s="1"/>
  <c r="D176" i="9" a="1"/>
  <c r="AH178" i="9" s="1"/>
  <c r="AH200" i="9" s="1"/>
  <c r="D137" i="6" a="1"/>
  <c r="H139" i="6" s="1"/>
  <c r="D169" i="10" a="1"/>
  <c r="D170" i="11" a="1"/>
  <c r="Y172" i="11" s="1"/>
  <c r="Y194" i="11" s="1"/>
  <c r="F171" i="10"/>
  <c r="F193" i="10" s="1"/>
  <c r="F75" i="8"/>
  <c r="M65" i="14" s="1"/>
  <c r="S121" i="8"/>
  <c r="S135" i="8" s="1"/>
  <c r="S75" i="8"/>
  <c r="M78" i="14" s="1"/>
  <c r="I75" i="8"/>
  <c r="M68" i="14" s="1"/>
  <c r="X121" i="8"/>
  <c r="D78" i="8" a="1"/>
  <c r="X75" i="8"/>
  <c r="M83" i="14" s="1"/>
  <c r="L42" i="8"/>
  <c r="AG42" i="8"/>
  <c r="AM42" i="8"/>
  <c r="U121" i="8"/>
  <c r="U135" i="8" s="1"/>
  <c r="O42" i="8"/>
  <c r="K107" i="8"/>
  <c r="AL42" i="8"/>
  <c r="J107" i="8"/>
  <c r="AC42" i="8"/>
  <c r="Y42" i="8"/>
  <c r="AI121" i="8"/>
  <c r="AH42" i="8"/>
  <c r="Z107" i="8"/>
  <c r="F42" i="8"/>
  <c r="I42" i="8"/>
  <c r="AE121" i="8"/>
  <c r="E52" i="9"/>
  <c r="AE52" i="9"/>
  <c r="I52" i="9"/>
  <c r="Q52" i="9"/>
  <c r="AP52" i="9"/>
  <c r="AC52" i="9"/>
  <c r="S52" i="9"/>
  <c r="X52" i="9"/>
  <c r="AJ52" i="9"/>
  <c r="J52" i="9"/>
  <c r="R52" i="9"/>
  <c r="AI52" i="9"/>
  <c r="Z52" i="9"/>
  <c r="H52" i="9"/>
  <c r="AL52" i="9"/>
  <c r="AD52" i="9"/>
  <c r="P52" i="9"/>
  <c r="AG52" i="9"/>
  <c r="AK52" i="9"/>
  <c r="AB52" i="9"/>
  <c r="AO52" i="9"/>
  <c r="AM52" i="9"/>
  <c r="AF52" i="9"/>
  <c r="F52" i="9"/>
  <c r="K52" i="9"/>
  <c r="U52" i="9"/>
  <c r="M52" i="9"/>
  <c r="Y52" i="9"/>
  <c r="O52" i="9"/>
  <c r="W52" i="9"/>
  <c r="D52" i="9"/>
  <c r="N52" i="9"/>
  <c r="AA52" i="9"/>
  <c r="V52" i="9"/>
  <c r="AH52" i="9"/>
  <c r="G52" i="9"/>
  <c r="AN52" i="9"/>
  <c r="L52" i="9"/>
  <c r="T52" i="9"/>
  <c r="O53" i="9"/>
  <c r="O75" i="9" s="1"/>
  <c r="T53" i="9"/>
  <c r="T75" i="9" s="1"/>
  <c r="R53" i="9"/>
  <c r="R75" i="9" s="1"/>
  <c r="AC53" i="9"/>
  <c r="AC75" i="9" s="1"/>
  <c r="AL53" i="9"/>
  <c r="AN53" i="9"/>
  <c r="AN75" i="9" s="1"/>
  <c r="AF53" i="9"/>
  <c r="AF75" i="9" s="1"/>
  <c r="AI53" i="9"/>
  <c r="AI75" i="9" s="1"/>
  <c r="W53" i="9"/>
  <c r="W75" i="9" s="1"/>
  <c r="S53" i="9"/>
  <c r="S75" i="9" s="1"/>
  <c r="F53" i="9"/>
  <c r="F75" i="9" s="1"/>
  <c r="AH53" i="9"/>
  <c r="AH75" i="9" s="1"/>
  <c r="AE53" i="9"/>
  <c r="AE75" i="9" s="1"/>
  <c r="Y53" i="9"/>
  <c r="Y75" i="9" s="1"/>
  <c r="M53" i="9"/>
  <c r="M75" i="9" s="1"/>
  <c r="L53" i="9"/>
  <c r="L75" i="9" s="1"/>
  <c r="AD53" i="9"/>
  <c r="Z53" i="9"/>
  <c r="Z75" i="9" s="1"/>
  <c r="U53" i="9"/>
  <c r="U75" i="9" s="1"/>
  <c r="J53" i="9"/>
  <c r="J75" i="9" s="1"/>
  <c r="AJ53" i="9"/>
  <c r="V53" i="9"/>
  <c r="V75" i="9" s="1"/>
  <c r="E53" i="9"/>
  <c r="E75" i="9" s="1"/>
  <c r="X53" i="9"/>
  <c r="X75" i="9" s="1"/>
  <c r="AK53" i="9"/>
  <c r="AK75" i="9" s="1"/>
  <c r="AA53" i="9"/>
  <c r="Q53" i="9"/>
  <c r="Q75" i="9" s="1"/>
  <c r="P53" i="9"/>
  <c r="P75" i="9" s="1"/>
  <c r="AG53" i="9"/>
  <c r="AB53" i="9"/>
  <c r="AB75" i="9" s="1"/>
  <c r="D53" i="9"/>
  <c r="K53" i="9"/>
  <c r="K75" i="9" s="1"/>
  <c r="I53" i="9"/>
  <c r="I75" i="9" s="1"/>
  <c r="AM53" i="9"/>
  <c r="AM75" i="9" s="1"/>
  <c r="AO53" i="9"/>
  <c r="H53" i="9"/>
  <c r="H75" i="9" s="1"/>
  <c r="N53" i="9"/>
  <c r="N75" i="9" s="1"/>
  <c r="AP53" i="9"/>
  <c r="AP75" i="9" s="1"/>
  <c r="G53" i="9"/>
  <c r="G75" i="9" s="1"/>
  <c r="K54" i="9"/>
  <c r="K76" i="9" s="1"/>
  <c r="AL54" i="9"/>
  <c r="AL76" i="9" s="1"/>
  <c r="Y54" i="9"/>
  <c r="Y76" i="9" s="1"/>
  <c r="F54" i="9"/>
  <c r="F76" i="9" s="1"/>
  <c r="AE54" i="9"/>
  <c r="AE76" i="9" s="1"/>
  <c r="G54" i="9"/>
  <c r="G76" i="9" s="1"/>
  <c r="AF54" i="9"/>
  <c r="AF76" i="9" s="1"/>
  <c r="Z54" i="9"/>
  <c r="Z76" i="9" s="1"/>
  <c r="U54" i="9"/>
  <c r="U76" i="9" s="1"/>
  <c r="S54" i="9"/>
  <c r="S76" i="9" s="1"/>
  <c r="AD54" i="9"/>
  <c r="AD76" i="9" s="1"/>
  <c r="M54" i="9"/>
  <c r="M76" i="9" s="1"/>
  <c r="I54" i="9"/>
  <c r="I76" i="9" s="1"/>
  <c r="Q54" i="9"/>
  <c r="Q76" i="9" s="1"/>
  <c r="AH54" i="9"/>
  <c r="AH76" i="9" s="1"/>
  <c r="AK54" i="9"/>
  <c r="AK76" i="9" s="1"/>
  <c r="AP54" i="9"/>
  <c r="AP76" i="9" s="1"/>
  <c r="N54" i="9"/>
  <c r="N76" i="9" s="1"/>
  <c r="AO54" i="9"/>
  <c r="AO76" i="9" s="1"/>
  <c r="L54" i="9"/>
  <c r="L76" i="9" s="1"/>
  <c r="AG54" i="9"/>
  <c r="AG76" i="9" s="1"/>
  <c r="AA54" i="9"/>
  <c r="AA76" i="9" s="1"/>
  <c r="AM54" i="9"/>
  <c r="AM76" i="9" s="1"/>
  <c r="D54" i="9"/>
  <c r="P54" i="9"/>
  <c r="P76" i="9" s="1"/>
  <c r="R54" i="9"/>
  <c r="R76" i="9" s="1"/>
  <c r="W54" i="9"/>
  <c r="W76" i="9" s="1"/>
  <c r="T54" i="9"/>
  <c r="T76" i="9" s="1"/>
  <c r="H54" i="9"/>
  <c r="H76" i="9" s="1"/>
  <c r="AN54" i="9"/>
  <c r="AN76" i="9" s="1"/>
  <c r="AJ54" i="9"/>
  <c r="AJ76" i="9" s="1"/>
  <c r="V54" i="9"/>
  <c r="V76" i="9" s="1"/>
  <c r="AI54" i="9"/>
  <c r="AI76" i="9" s="1"/>
  <c r="AC54" i="9"/>
  <c r="AC76" i="9" s="1"/>
  <c r="AB54" i="9"/>
  <c r="AB76" i="9" s="1"/>
  <c r="X54" i="9"/>
  <c r="X76" i="9" s="1"/>
  <c r="J54" i="9"/>
  <c r="J76" i="9" s="1"/>
  <c r="E54" i="9"/>
  <c r="E76" i="9" s="1"/>
  <c r="O54" i="9"/>
  <c r="O76" i="9" s="1"/>
  <c r="H108" i="8"/>
  <c r="AO42" i="8"/>
  <c r="R108" i="8"/>
  <c r="AF11" i="9"/>
  <c r="AB11" i="9"/>
  <c r="T11" i="9"/>
  <c r="H11" i="9"/>
  <c r="AP11" i="9"/>
  <c r="V11" i="9"/>
  <c r="E11" i="9"/>
  <c r="AJ11" i="9"/>
  <c r="O11" i="9"/>
  <c r="AC11" i="9"/>
  <c r="Q11" i="9"/>
  <c r="AG11" i="9"/>
  <c r="N11" i="9"/>
  <c r="Z11" i="9"/>
  <c r="D11" i="9"/>
  <c r="F11" i="9"/>
  <c r="AL11" i="9"/>
  <c r="S11" i="9"/>
  <c r="J11" i="9"/>
  <c r="G11" i="9"/>
  <c r="AM11" i="9"/>
  <c r="K11" i="9"/>
  <c r="M11" i="9"/>
  <c r="W11" i="9"/>
  <c r="U11" i="9"/>
  <c r="AK11" i="9"/>
  <c r="P11" i="9"/>
  <c r="AD11" i="9"/>
  <c r="AH11" i="9"/>
  <c r="AO11" i="9"/>
  <c r="AE11" i="9"/>
  <c r="AN11" i="9"/>
  <c r="L11" i="9"/>
  <c r="Y11" i="9"/>
  <c r="X11" i="9"/>
  <c r="AI11" i="9"/>
  <c r="I11" i="9"/>
  <c r="AA11" i="9"/>
  <c r="R11" i="9"/>
  <c r="AN12" i="9"/>
  <c r="AN34" i="9" s="1"/>
  <c r="M12" i="9"/>
  <c r="M34" i="9" s="1"/>
  <c r="AM12" i="9"/>
  <c r="K12" i="9"/>
  <c r="K34" i="9" s="1"/>
  <c r="AA12" i="9"/>
  <c r="H12" i="9"/>
  <c r="H34" i="9" s="1"/>
  <c r="AG12" i="9"/>
  <c r="AJ12" i="9"/>
  <c r="Y12" i="9"/>
  <c r="E12" i="9"/>
  <c r="E34" i="9" s="1"/>
  <c r="AL12" i="9"/>
  <c r="AL34" i="9" s="1"/>
  <c r="I12" i="9"/>
  <c r="I34" i="9" s="1"/>
  <c r="J12" i="9"/>
  <c r="J34" i="9" s="1"/>
  <c r="N12" i="9"/>
  <c r="N34" i="9" s="1"/>
  <c r="AP12" i="9"/>
  <c r="AP34" i="9" s="1"/>
  <c r="AD12" i="9"/>
  <c r="AK12" i="9"/>
  <c r="R12" i="9"/>
  <c r="R34" i="9" s="1"/>
  <c r="AF12" i="9"/>
  <c r="AB12" i="9"/>
  <c r="AB34" i="9" s="1"/>
  <c r="U12" i="9"/>
  <c r="U34" i="9" s="1"/>
  <c r="Q12" i="9"/>
  <c r="Q34" i="9" s="1"/>
  <c r="D12" i="9"/>
  <c r="AE12" i="9"/>
  <c r="AE34" i="9" s="1"/>
  <c r="S12" i="9"/>
  <c r="S34" i="9" s="1"/>
  <c r="AH12" i="9"/>
  <c r="AH34" i="9" s="1"/>
  <c r="O12" i="9"/>
  <c r="O34" i="9" s="1"/>
  <c r="T12" i="9"/>
  <c r="T34" i="9" s="1"/>
  <c r="W12" i="9"/>
  <c r="W34" i="9" s="1"/>
  <c r="AO12" i="9"/>
  <c r="AO34" i="9" s="1"/>
  <c r="AI12" i="9"/>
  <c r="AI34" i="9" s="1"/>
  <c r="AC12" i="9"/>
  <c r="AC34" i="9" s="1"/>
  <c r="X12" i="9"/>
  <c r="F12" i="9"/>
  <c r="F34" i="9" s="1"/>
  <c r="G12" i="9"/>
  <c r="G34" i="9" s="1"/>
  <c r="Z12" i="9"/>
  <c r="Z34" i="9" s="1"/>
  <c r="L12" i="9"/>
  <c r="L34" i="9" s="1"/>
  <c r="V12" i="9"/>
  <c r="V34" i="9" s="1"/>
  <c r="P12" i="9"/>
  <c r="P34" i="9" s="1"/>
  <c r="W13" i="9"/>
  <c r="W35" i="9" s="1"/>
  <c r="M13" i="9"/>
  <c r="M35" i="9" s="1"/>
  <c r="K13" i="9"/>
  <c r="K35" i="9" s="1"/>
  <c r="AP13" i="9"/>
  <c r="AP35" i="9" s="1"/>
  <c r="S13" i="9"/>
  <c r="S35" i="9" s="1"/>
  <c r="G13" i="9"/>
  <c r="G35" i="9" s="1"/>
  <c r="Q13" i="9"/>
  <c r="Q35" i="9" s="1"/>
  <c r="E13" i="9"/>
  <c r="E35" i="9" s="1"/>
  <c r="AL13" i="9"/>
  <c r="AL35" i="9" s="1"/>
  <c r="N13" i="9"/>
  <c r="N35" i="9" s="1"/>
  <c r="D13" i="9"/>
  <c r="I13" i="9"/>
  <c r="I35" i="9" s="1"/>
  <c r="F13" i="9"/>
  <c r="F35" i="9" s="1"/>
  <c r="H13" i="9"/>
  <c r="H35" i="9" s="1"/>
  <c r="AN13" i="9"/>
  <c r="AN35" i="9" s="1"/>
  <c r="O13" i="9"/>
  <c r="O35" i="9" s="1"/>
  <c r="AE13" i="9"/>
  <c r="AE35" i="9" s="1"/>
  <c r="Z13" i="9"/>
  <c r="Z35" i="9" s="1"/>
  <c r="AK13" i="9"/>
  <c r="AK35" i="9" s="1"/>
  <c r="AM13" i="9"/>
  <c r="AM35" i="9" s="1"/>
  <c r="P13" i="9"/>
  <c r="P35" i="9" s="1"/>
  <c r="AJ13" i="9"/>
  <c r="AJ35" i="9" s="1"/>
  <c r="AO13" i="9"/>
  <c r="AO35" i="9" s="1"/>
  <c r="J13" i="9"/>
  <c r="J35" i="9" s="1"/>
  <c r="X13" i="9"/>
  <c r="X35" i="9" s="1"/>
  <c r="AC13" i="9"/>
  <c r="AC35" i="9" s="1"/>
  <c r="R13" i="9"/>
  <c r="R35" i="9" s="1"/>
  <c r="L13" i="9"/>
  <c r="L35" i="9" s="1"/>
  <c r="AI13" i="9"/>
  <c r="AI35" i="9" s="1"/>
  <c r="AB13" i="9"/>
  <c r="AB35" i="9" s="1"/>
  <c r="AG13" i="9"/>
  <c r="AG35" i="9" s="1"/>
  <c r="AH13" i="9"/>
  <c r="AH35" i="9" s="1"/>
  <c r="AF13" i="9"/>
  <c r="AF35" i="9" s="1"/>
  <c r="AA13" i="9"/>
  <c r="AA35" i="9" s="1"/>
  <c r="Y13" i="9"/>
  <c r="Y35" i="9" s="1"/>
  <c r="V13" i="9"/>
  <c r="V35" i="9" s="1"/>
  <c r="T13" i="9"/>
  <c r="T35" i="9" s="1"/>
  <c r="U13" i="9"/>
  <c r="U35" i="9" s="1"/>
  <c r="AD13" i="9"/>
  <c r="AD35" i="9" s="1"/>
  <c r="AC88" i="8"/>
  <c r="AC61" i="8"/>
  <c r="G88" i="14" s="1"/>
  <c r="U88" i="8"/>
  <c r="U61" i="8"/>
  <c r="G80" i="14" s="1"/>
  <c r="AA61" i="8"/>
  <c r="G86" i="14" s="1"/>
  <c r="AA88" i="8"/>
  <c r="W88" i="8"/>
  <c r="W61" i="8"/>
  <c r="G82" i="14" s="1"/>
  <c r="I88" i="8"/>
  <c r="I61" i="8"/>
  <c r="G68" i="14" s="1"/>
  <c r="AJ88" i="8"/>
  <c r="AJ61" i="8"/>
  <c r="G95" i="14" s="1"/>
  <c r="R61" i="8"/>
  <c r="G77" i="14" s="1"/>
  <c r="R88" i="8"/>
  <c r="V61" i="8"/>
  <c r="G81" i="14" s="1"/>
  <c r="V88" i="8"/>
  <c r="D64" i="8" a="1"/>
  <c r="X61" i="8"/>
  <c r="G83" i="14" s="1"/>
  <c r="X88" i="8"/>
  <c r="AN130" i="10"/>
  <c r="AN152" i="10" s="1"/>
  <c r="AN61" i="8"/>
  <c r="G99" i="14" s="1"/>
  <c r="F122" i="8"/>
  <c r="AP122" i="8"/>
  <c r="P122" i="8"/>
  <c r="AK121" i="8"/>
  <c r="AK75" i="8"/>
  <c r="M96" i="14" s="1"/>
  <c r="AJ75" i="8"/>
  <c r="M95" i="14" s="1"/>
  <c r="Z75" i="8"/>
  <c r="M85" i="14" s="1"/>
  <c r="AL75" i="8"/>
  <c r="M97" i="14" s="1"/>
  <c r="AP75" i="8"/>
  <c r="M101" i="14" s="1"/>
  <c r="K75" i="8"/>
  <c r="M70" i="14" s="1"/>
  <c r="R139" i="6"/>
  <c r="R75" i="8"/>
  <c r="M77" i="14" s="1"/>
  <c r="AO121" i="8"/>
  <c r="AO135" i="8" s="1"/>
  <c r="AO75" i="8"/>
  <c r="M100" i="14" s="1"/>
  <c r="AN88" i="8"/>
  <c r="AN75" i="8"/>
  <c r="M99" i="14" s="1"/>
  <c r="G121" i="8"/>
  <c r="G135" i="8" s="1"/>
  <c r="G75" i="8"/>
  <c r="M66" i="14" s="1"/>
  <c r="G42" i="8"/>
  <c r="AP135" i="8"/>
  <c r="AP108" i="8"/>
  <c r="M42" i="8"/>
  <c r="U42" i="8"/>
  <c r="AF42" i="8"/>
  <c r="N107" i="8"/>
  <c r="AJ42" i="8"/>
  <c r="AK107" i="8"/>
  <c r="J42" i="8"/>
  <c r="S316" i="13"/>
  <c r="G31" i="8"/>
  <c r="N31" i="8"/>
  <c r="T31" i="8"/>
  <c r="K31" i="8"/>
  <c r="V31" i="8"/>
  <c r="I31" i="8"/>
  <c r="D31" i="8"/>
  <c r="P31" i="8"/>
  <c r="O31" i="8"/>
  <c r="F31" i="8"/>
  <c r="R31" i="8"/>
  <c r="J31" i="8"/>
  <c r="Q31" i="8"/>
  <c r="H31" i="8"/>
  <c r="U31" i="8"/>
  <c r="S31" i="8"/>
  <c r="L31" i="8"/>
  <c r="E31" i="8"/>
  <c r="M31" i="8"/>
  <c r="G32" i="8"/>
  <c r="J32" i="8"/>
  <c r="O32" i="8"/>
  <c r="H32" i="8"/>
  <c r="S32" i="8"/>
  <c r="E32" i="8"/>
  <c r="M32" i="8"/>
  <c r="F32" i="8"/>
  <c r="L32" i="8"/>
  <c r="Q32" i="8"/>
  <c r="D32" i="8"/>
  <c r="I32" i="8"/>
  <c r="V32" i="8"/>
  <c r="N32" i="8"/>
  <c r="R32" i="8"/>
  <c r="P32" i="8"/>
  <c r="U32" i="8"/>
  <c r="K32" i="8"/>
  <c r="T32" i="8"/>
  <c r="T33" i="8"/>
  <c r="P33" i="8"/>
  <c r="I33" i="8"/>
  <c r="H33" i="8"/>
  <c r="D33" i="8"/>
  <c r="R33" i="8"/>
  <c r="E33" i="8"/>
  <c r="K33" i="8"/>
  <c r="O33" i="8"/>
  <c r="L33" i="8"/>
  <c r="F33" i="8"/>
  <c r="J33" i="8"/>
  <c r="M33" i="8"/>
  <c r="S33" i="8"/>
  <c r="S34" i="8" s="1"/>
  <c r="N33" i="8"/>
  <c r="Q33" i="8"/>
  <c r="V33" i="8"/>
  <c r="U33" i="8"/>
  <c r="G33" i="8"/>
  <c r="AN107" i="8"/>
  <c r="AA107" i="8"/>
  <c r="AB42" i="8"/>
  <c r="T107" i="8"/>
  <c r="E42" i="8"/>
  <c r="AB52" i="10"/>
  <c r="AM52" i="10"/>
  <c r="AF52" i="10"/>
  <c r="F52" i="10"/>
  <c r="K52" i="10"/>
  <c r="O52" i="10"/>
  <c r="W52" i="10"/>
  <c r="AK52" i="10"/>
  <c r="AO52" i="10"/>
  <c r="N52" i="10"/>
  <c r="AA52" i="10"/>
  <c r="V52" i="10"/>
  <c r="U52" i="10"/>
  <c r="AH52" i="10"/>
  <c r="G52" i="10"/>
  <c r="M52" i="10"/>
  <c r="Q52" i="10"/>
  <c r="AN52" i="10"/>
  <c r="L52" i="10"/>
  <c r="Y52" i="10"/>
  <c r="T52" i="10"/>
  <c r="D52" i="10"/>
  <c r="AE52" i="10"/>
  <c r="AP52" i="10"/>
  <c r="S52" i="10"/>
  <c r="AG52" i="10"/>
  <c r="X52" i="10"/>
  <c r="AJ52" i="10"/>
  <c r="J52" i="10"/>
  <c r="R52" i="10"/>
  <c r="E52" i="10"/>
  <c r="AI52" i="10"/>
  <c r="Z52" i="10"/>
  <c r="H52" i="10"/>
  <c r="I52" i="10"/>
  <c r="AL52" i="10"/>
  <c r="AD52" i="10"/>
  <c r="P52" i="10"/>
  <c r="AC52" i="10"/>
  <c r="O53" i="10"/>
  <c r="O75" i="10" s="1"/>
  <c r="J53" i="10"/>
  <c r="J75" i="10" s="1"/>
  <c r="AN53" i="10"/>
  <c r="AN75" i="10" s="1"/>
  <c r="D53" i="10"/>
  <c r="AM53" i="10"/>
  <c r="AM75" i="10" s="1"/>
  <c r="AH53" i="10"/>
  <c r="AH75" i="10" s="1"/>
  <c r="AO53" i="10"/>
  <c r="AO75" i="10" s="1"/>
  <c r="T53" i="10"/>
  <c r="T75" i="10" s="1"/>
  <c r="E53" i="10"/>
  <c r="E75" i="10" s="1"/>
  <c r="U53" i="10"/>
  <c r="U75" i="10" s="1"/>
  <c r="AF53" i="10"/>
  <c r="AF75" i="10" s="1"/>
  <c r="V53" i="10"/>
  <c r="V75" i="10" s="1"/>
  <c r="L53" i="10"/>
  <c r="L75" i="10" s="1"/>
  <c r="AG53" i="10"/>
  <c r="AG75" i="10" s="1"/>
  <c r="AC53" i="10"/>
  <c r="AC75" i="10" s="1"/>
  <c r="AP53" i="10"/>
  <c r="AP75" i="10" s="1"/>
  <c r="Z53" i="10"/>
  <c r="Z75" i="10" s="1"/>
  <c r="AL53" i="10"/>
  <c r="AL75" i="10" s="1"/>
  <c r="K53" i="10"/>
  <c r="K75" i="10" s="1"/>
  <c r="AB53" i="10"/>
  <c r="AB75" i="10" s="1"/>
  <c r="G53" i="10"/>
  <c r="G75" i="10" s="1"/>
  <c r="AJ53" i="10"/>
  <c r="AJ75" i="10" s="1"/>
  <c r="AD53" i="10"/>
  <c r="AD75" i="10" s="1"/>
  <c r="N53" i="10"/>
  <c r="N75" i="10" s="1"/>
  <c r="P53" i="10"/>
  <c r="P75" i="10" s="1"/>
  <c r="Q53" i="10"/>
  <c r="Q75" i="10" s="1"/>
  <c r="M53" i="10"/>
  <c r="M75" i="10" s="1"/>
  <c r="AE53" i="10"/>
  <c r="AE75" i="10" s="1"/>
  <c r="R53" i="10"/>
  <c r="R75" i="10" s="1"/>
  <c r="AK53" i="10"/>
  <c r="AK75" i="10" s="1"/>
  <c r="AI53" i="10"/>
  <c r="W53" i="10"/>
  <c r="W75" i="10" s="1"/>
  <c r="F53" i="10"/>
  <c r="F75" i="10" s="1"/>
  <c r="H53" i="10"/>
  <c r="H75" i="10" s="1"/>
  <c r="Y53" i="10"/>
  <c r="Y75" i="10" s="1"/>
  <c r="X53" i="10"/>
  <c r="X75" i="10" s="1"/>
  <c r="AA53" i="10"/>
  <c r="AA75" i="10" s="1"/>
  <c r="I53" i="10"/>
  <c r="I75" i="10" s="1"/>
  <c r="S53" i="10"/>
  <c r="S75" i="10" s="1"/>
  <c r="I54" i="10"/>
  <c r="I76" i="10" s="1"/>
  <c r="Q54" i="10"/>
  <c r="Q76" i="10" s="1"/>
  <c r="AI54" i="10"/>
  <c r="AI76" i="10" s="1"/>
  <c r="AH54" i="10"/>
  <c r="AH76" i="10" s="1"/>
  <c r="AK54" i="10"/>
  <c r="AK76" i="10" s="1"/>
  <c r="AP54" i="10"/>
  <c r="AP76" i="10" s="1"/>
  <c r="N54" i="10"/>
  <c r="N76" i="10" s="1"/>
  <c r="AO54" i="10"/>
  <c r="AO76" i="10" s="1"/>
  <c r="L54" i="10"/>
  <c r="L76" i="10" s="1"/>
  <c r="AG54" i="10"/>
  <c r="AG76" i="10" s="1"/>
  <c r="AA54" i="10"/>
  <c r="AA76" i="10" s="1"/>
  <c r="AM54" i="10"/>
  <c r="AM76" i="10" s="1"/>
  <c r="R54" i="10"/>
  <c r="R76" i="10" s="1"/>
  <c r="W54" i="10"/>
  <c r="W76" i="10" s="1"/>
  <c r="S54" i="10"/>
  <c r="S76" i="10" s="1"/>
  <c r="T54" i="10"/>
  <c r="T76" i="10" s="1"/>
  <c r="P54" i="10"/>
  <c r="P76" i="10" s="1"/>
  <c r="H54" i="10"/>
  <c r="H76" i="10" s="1"/>
  <c r="E54" i="10"/>
  <c r="E76" i="10" s="1"/>
  <c r="AN54" i="10"/>
  <c r="AN76" i="10" s="1"/>
  <c r="AJ54" i="10"/>
  <c r="AJ76" i="10" s="1"/>
  <c r="V54" i="10"/>
  <c r="V76" i="10" s="1"/>
  <c r="AC54" i="10"/>
  <c r="AC76" i="10" s="1"/>
  <c r="AB54" i="10"/>
  <c r="AB76" i="10" s="1"/>
  <c r="X54" i="10"/>
  <c r="X76" i="10" s="1"/>
  <c r="J54" i="10"/>
  <c r="J76" i="10" s="1"/>
  <c r="O54" i="10"/>
  <c r="O76" i="10" s="1"/>
  <c r="K54" i="10"/>
  <c r="K76" i="10" s="1"/>
  <c r="AL54" i="10"/>
  <c r="AL76" i="10" s="1"/>
  <c r="Y54" i="10"/>
  <c r="Y76" i="10" s="1"/>
  <c r="F54" i="10"/>
  <c r="F76" i="10" s="1"/>
  <c r="AE54" i="10"/>
  <c r="AE76" i="10" s="1"/>
  <c r="G54" i="10"/>
  <c r="G76" i="10" s="1"/>
  <c r="AF54" i="10"/>
  <c r="AF76" i="10" s="1"/>
  <c r="Z54" i="10"/>
  <c r="Z76" i="10" s="1"/>
  <c r="U54" i="10"/>
  <c r="U76" i="10" s="1"/>
  <c r="AD54" i="10"/>
  <c r="AD76" i="10" s="1"/>
  <c r="M54" i="10"/>
  <c r="M76" i="10" s="1"/>
  <c r="D54" i="10"/>
  <c r="H121" i="8"/>
  <c r="H135" i="8" s="1"/>
  <c r="S108" i="8"/>
  <c r="H42" i="8"/>
  <c r="Q135" i="8"/>
  <c r="Q108" i="8"/>
  <c r="R42" i="8"/>
  <c r="AD42" i="8"/>
  <c r="D170" i="6" a="1"/>
  <c r="AP172" i="6" s="1"/>
  <c r="D42" i="8"/>
  <c r="O11" i="10"/>
  <c r="AC11" i="10"/>
  <c r="K11" i="10"/>
  <c r="Q11" i="10"/>
  <c r="AG11" i="10"/>
  <c r="N11" i="10"/>
  <c r="Z11" i="10"/>
  <c r="M11" i="10"/>
  <c r="W11" i="10"/>
  <c r="AO11" i="10"/>
  <c r="D11" i="10"/>
  <c r="F11" i="10"/>
  <c r="AL11" i="10"/>
  <c r="U11" i="10"/>
  <c r="S11" i="10"/>
  <c r="AK11" i="10"/>
  <c r="P11" i="10"/>
  <c r="J11" i="10"/>
  <c r="AD11" i="10"/>
  <c r="AE11" i="10"/>
  <c r="L11" i="10"/>
  <c r="X11" i="10"/>
  <c r="AB11" i="10"/>
  <c r="T11" i="10"/>
  <c r="AP11" i="10"/>
  <c r="I11" i="10"/>
  <c r="AH11" i="10"/>
  <c r="AN11" i="10"/>
  <c r="AJ11" i="10"/>
  <c r="Y11" i="10"/>
  <c r="AI11" i="10"/>
  <c r="H11" i="10"/>
  <c r="V11" i="10"/>
  <c r="E11" i="10"/>
  <c r="AA11" i="10"/>
  <c r="G11" i="10"/>
  <c r="AF11" i="10"/>
  <c r="R11" i="10"/>
  <c r="AM11" i="10"/>
  <c r="AN12" i="10"/>
  <c r="AN34" i="10" s="1"/>
  <c r="Q12" i="10"/>
  <c r="Q34" i="10" s="1"/>
  <c r="U12" i="10"/>
  <c r="U34" i="10" s="1"/>
  <c r="W12" i="10"/>
  <c r="W34" i="10" s="1"/>
  <c r="AH12" i="10"/>
  <c r="AH34" i="10" s="1"/>
  <c r="AK12" i="10"/>
  <c r="P12" i="10"/>
  <c r="P34" i="10" s="1"/>
  <c r="N12" i="10"/>
  <c r="N34" i="10" s="1"/>
  <c r="H12" i="10"/>
  <c r="H34" i="10" s="1"/>
  <c r="AJ12" i="10"/>
  <c r="S12" i="10"/>
  <c r="S34" i="10" s="1"/>
  <c r="E12" i="10"/>
  <c r="E34" i="10" s="1"/>
  <c r="AB12" i="10"/>
  <c r="AB34" i="10" s="1"/>
  <c r="F12" i="10"/>
  <c r="F34" i="10" s="1"/>
  <c r="AE12" i="10"/>
  <c r="AA12" i="10"/>
  <c r="AA34" i="10" s="1"/>
  <c r="R12" i="10"/>
  <c r="R34" i="10" s="1"/>
  <c r="M12" i="10"/>
  <c r="M34" i="10" s="1"/>
  <c r="AF12" i="10"/>
  <c r="AF34" i="10" s="1"/>
  <c r="V12" i="10"/>
  <c r="V34" i="10" s="1"/>
  <c r="AD12" i="10"/>
  <c r="G12" i="10"/>
  <c r="G34" i="10" s="1"/>
  <c r="AP12" i="10"/>
  <c r="AM12" i="10"/>
  <c r="AO12" i="10"/>
  <c r="K12" i="10"/>
  <c r="K34" i="10" s="1"/>
  <c r="Y12" i="10"/>
  <c r="O12" i="10"/>
  <c r="O34" i="10" s="1"/>
  <c r="AC12" i="10"/>
  <c r="AG12" i="10"/>
  <c r="L12" i="10"/>
  <c r="L34" i="10" s="1"/>
  <c r="I12" i="10"/>
  <c r="I34" i="10" s="1"/>
  <c r="Z12" i="10"/>
  <c r="J12" i="10"/>
  <c r="J34" i="10" s="1"/>
  <c r="AL12" i="10"/>
  <c r="AL34" i="10" s="1"/>
  <c r="T12" i="10"/>
  <c r="T34" i="10" s="1"/>
  <c r="X12" i="10"/>
  <c r="X34" i="10" s="1"/>
  <c r="D12" i="10"/>
  <c r="AI12" i="10"/>
  <c r="AI34" i="10" s="1"/>
  <c r="F13" i="10"/>
  <c r="F35" i="10" s="1"/>
  <c r="H13" i="10"/>
  <c r="H35" i="10" s="1"/>
  <c r="AN13" i="10"/>
  <c r="AN35" i="10" s="1"/>
  <c r="O13" i="10"/>
  <c r="O35" i="10" s="1"/>
  <c r="AE13" i="10"/>
  <c r="AE35" i="10" s="1"/>
  <c r="AF13" i="10"/>
  <c r="AF35" i="10" s="1"/>
  <c r="Z13" i="10"/>
  <c r="Z35" i="10" s="1"/>
  <c r="AK13" i="10"/>
  <c r="AK35" i="10" s="1"/>
  <c r="AM13" i="10"/>
  <c r="AM35" i="10" s="1"/>
  <c r="P13" i="10"/>
  <c r="P35" i="10" s="1"/>
  <c r="AJ13" i="10"/>
  <c r="AJ35" i="10" s="1"/>
  <c r="AO13" i="10"/>
  <c r="AO35" i="10" s="1"/>
  <c r="X13" i="10"/>
  <c r="X35" i="10" s="1"/>
  <c r="L13" i="10"/>
  <c r="L35" i="10" s="1"/>
  <c r="AA13" i="10"/>
  <c r="AA35" i="10" s="1"/>
  <c r="AL13" i="10"/>
  <c r="AL35" i="10" s="1"/>
  <c r="AI13" i="10"/>
  <c r="AI35" i="10" s="1"/>
  <c r="AC13" i="10"/>
  <c r="AC35" i="10" s="1"/>
  <c r="R13" i="10"/>
  <c r="R35" i="10" s="1"/>
  <c r="AB13" i="10"/>
  <c r="AB35" i="10" s="1"/>
  <c r="V13" i="10"/>
  <c r="V35" i="10" s="1"/>
  <c r="T13" i="10"/>
  <c r="T35" i="10" s="1"/>
  <c r="AG13" i="10"/>
  <c r="AG35" i="10" s="1"/>
  <c r="AH13" i="10"/>
  <c r="AH35" i="10" s="1"/>
  <c r="Y13" i="10"/>
  <c r="Y35" i="10" s="1"/>
  <c r="U13" i="10"/>
  <c r="U35" i="10" s="1"/>
  <c r="W13" i="10"/>
  <c r="W35" i="10" s="1"/>
  <c r="M13" i="10"/>
  <c r="M35" i="10" s="1"/>
  <c r="K13" i="10"/>
  <c r="K35" i="10" s="1"/>
  <c r="AP13" i="10"/>
  <c r="AP35" i="10" s="1"/>
  <c r="S13" i="10"/>
  <c r="S35" i="10" s="1"/>
  <c r="G13" i="10"/>
  <c r="G35" i="10" s="1"/>
  <c r="Q13" i="10"/>
  <c r="Q35" i="10" s="1"/>
  <c r="E13" i="10"/>
  <c r="E35" i="10" s="1"/>
  <c r="N13" i="10"/>
  <c r="N35" i="10" s="1"/>
  <c r="D13" i="10"/>
  <c r="AD13" i="10"/>
  <c r="AD35" i="10" s="1"/>
  <c r="I13" i="10"/>
  <c r="I35" i="10" s="1"/>
  <c r="J13" i="10"/>
  <c r="J35" i="10" s="1"/>
  <c r="AI92" i="6"/>
  <c r="AI61" i="8"/>
  <c r="G94" i="14" s="1"/>
  <c r="AI88" i="8"/>
  <c r="AM88" i="8"/>
  <c r="AM61" i="8"/>
  <c r="G98" i="14" s="1"/>
  <c r="AD88" i="8"/>
  <c r="AD61" i="8"/>
  <c r="G89" i="14" s="1"/>
  <c r="Q61" i="8"/>
  <c r="G76" i="14" s="1"/>
  <c r="Q88" i="8"/>
  <c r="G92" i="6"/>
  <c r="G61" i="8"/>
  <c r="G66" i="14" s="1"/>
  <c r="G88" i="8"/>
  <c r="F61" i="8"/>
  <c r="G65" i="14" s="1"/>
  <c r="F88" i="8"/>
  <c r="AO88" i="8"/>
  <c r="AO61" i="8"/>
  <c r="G100" i="14" s="1"/>
  <c r="AF129" i="11"/>
  <c r="AF151" i="11" s="1"/>
  <c r="AF88" i="8"/>
  <c r="AF61" i="8"/>
  <c r="G91" i="14" s="1"/>
  <c r="AP61" i="8"/>
  <c r="G101" i="14" s="1"/>
  <c r="AP88" i="8"/>
  <c r="J121" i="8"/>
  <c r="J75" i="8"/>
  <c r="M69" i="14" s="1"/>
  <c r="AC75" i="8"/>
  <c r="M88" i="14" s="1"/>
  <c r="Y75" i="8"/>
  <c r="M84" i="14" s="1"/>
  <c r="L121" i="8"/>
  <c r="L75" i="8"/>
  <c r="M71" i="14" s="1"/>
  <c r="M139" i="6"/>
  <c r="M75" i="8"/>
  <c r="M72" i="14" s="1"/>
  <c r="V75" i="8"/>
  <c r="M81" i="14" s="1"/>
  <c r="N121" i="8"/>
  <c r="N75" i="8"/>
  <c r="M73" i="14" s="1"/>
  <c r="AH75" i="8"/>
  <c r="M93" i="14" s="1"/>
  <c r="AG75" i="8"/>
  <c r="M92" i="14" s="1"/>
  <c r="L107" i="8"/>
  <c r="AG107" i="8"/>
  <c r="AI42" i="8"/>
  <c r="D45" i="8" a="1"/>
  <c r="X42" i="8"/>
  <c r="R121" i="8"/>
  <c r="Z121" i="8"/>
  <c r="K121" i="8"/>
  <c r="M121" i="8"/>
  <c r="O107" i="8"/>
  <c r="N42" i="8"/>
  <c r="K42" i="8"/>
  <c r="AL107" i="8"/>
  <c r="AK42" i="8"/>
  <c r="Y107" i="8"/>
  <c r="V121" i="8"/>
  <c r="I121" i="8"/>
  <c r="AG121" i="8"/>
  <c r="AH107" i="8"/>
  <c r="Z42" i="8"/>
  <c r="P107" i="8"/>
  <c r="AA42" i="8"/>
  <c r="I107" i="8"/>
  <c r="T42" i="8"/>
  <c r="AJ121" i="8"/>
  <c r="D121" i="8"/>
  <c r="N52" i="11"/>
  <c r="N74" i="11" s="1"/>
  <c r="R52" i="11"/>
  <c r="R74" i="11" s="1"/>
  <c r="AA52" i="11"/>
  <c r="AA74" i="11" s="1"/>
  <c r="U52" i="11"/>
  <c r="U74" i="11" s="1"/>
  <c r="Z52" i="11"/>
  <c r="Z74" i="11" s="1"/>
  <c r="L52" i="11"/>
  <c r="L74" i="11" s="1"/>
  <c r="O52" i="11"/>
  <c r="O74" i="11" s="1"/>
  <c r="AC52" i="11"/>
  <c r="AC74" i="11" s="1"/>
  <c r="W52" i="11"/>
  <c r="W74" i="11" s="1"/>
  <c r="AK52" i="11"/>
  <c r="AK74" i="11" s="1"/>
  <c r="AO52" i="11"/>
  <c r="AO74" i="11" s="1"/>
  <c r="X52" i="11"/>
  <c r="X74" i="11" s="1"/>
  <c r="J52" i="11"/>
  <c r="J74" i="11" s="1"/>
  <c r="AE52" i="11"/>
  <c r="AE74" i="11" s="1"/>
  <c r="AH52" i="11"/>
  <c r="AH74" i="11" s="1"/>
  <c r="M52" i="11"/>
  <c r="M74" i="11" s="1"/>
  <c r="AD52" i="11"/>
  <c r="AD74" i="11" s="1"/>
  <c r="AP52" i="11"/>
  <c r="AP74" i="11" s="1"/>
  <c r="P52" i="11"/>
  <c r="P74" i="11" s="1"/>
  <c r="AJ52" i="11"/>
  <c r="AJ74" i="11" s="1"/>
  <c r="D52" i="11"/>
  <c r="D74" i="11" s="1"/>
  <c r="K52" i="11"/>
  <c r="K74" i="11" s="1"/>
  <c r="E52" i="11"/>
  <c r="E74" i="11" s="1"/>
  <c r="V52" i="11"/>
  <c r="V74" i="11" s="1"/>
  <c r="AI52" i="11"/>
  <c r="AI74" i="11" s="1"/>
  <c r="AN52" i="11"/>
  <c r="AN74" i="11" s="1"/>
  <c r="Y52" i="11"/>
  <c r="Y74" i="11" s="1"/>
  <c r="S52" i="11"/>
  <c r="S74" i="11" s="1"/>
  <c r="AG52" i="11"/>
  <c r="AG74" i="11" s="1"/>
  <c r="AB52" i="11"/>
  <c r="AB74" i="11" s="1"/>
  <c r="AM52" i="11"/>
  <c r="AM74" i="11" s="1"/>
  <c r="F52" i="11"/>
  <c r="F74" i="11" s="1"/>
  <c r="H52" i="11"/>
  <c r="H74" i="11" s="1"/>
  <c r="I52" i="11"/>
  <c r="I74" i="11" s="1"/>
  <c r="G52" i="11"/>
  <c r="G74" i="11" s="1"/>
  <c r="AL52" i="11"/>
  <c r="AL74" i="11" s="1"/>
  <c r="Q52" i="11"/>
  <c r="Q74" i="11" s="1"/>
  <c r="T52" i="11"/>
  <c r="T74" i="11" s="1"/>
  <c r="AF52" i="11"/>
  <c r="AF74" i="11" s="1"/>
  <c r="O53" i="11"/>
  <c r="O75" i="11" s="1"/>
  <c r="AJ53" i="11"/>
  <c r="AJ75" i="11" s="1"/>
  <c r="D53" i="11"/>
  <c r="D75" i="11" s="1"/>
  <c r="N53" i="11"/>
  <c r="N75" i="11" s="1"/>
  <c r="T53" i="11"/>
  <c r="T75" i="11" s="1"/>
  <c r="Z53" i="11"/>
  <c r="Z75" i="11" s="1"/>
  <c r="I53" i="11"/>
  <c r="I75" i="11" s="1"/>
  <c r="AH53" i="11"/>
  <c r="AH75" i="11" s="1"/>
  <c r="AL53" i="11"/>
  <c r="AL75" i="11" s="1"/>
  <c r="AN53" i="11"/>
  <c r="AN75" i="11" s="1"/>
  <c r="AK53" i="11"/>
  <c r="AK75" i="11" s="1"/>
  <c r="AG53" i="11"/>
  <c r="AG75" i="11" s="1"/>
  <c r="V53" i="11"/>
  <c r="V75" i="11" s="1"/>
  <c r="AM53" i="11"/>
  <c r="AM75" i="11" s="1"/>
  <c r="G53" i="11"/>
  <c r="G75" i="11" s="1"/>
  <c r="AA53" i="11"/>
  <c r="AA75" i="11" s="1"/>
  <c r="AF53" i="11"/>
  <c r="AF75" i="11" s="1"/>
  <c r="P53" i="11"/>
  <c r="P75" i="11" s="1"/>
  <c r="AP53" i="11"/>
  <c r="AP75" i="11" s="1"/>
  <c r="S53" i="11"/>
  <c r="S75" i="11" s="1"/>
  <c r="Y53" i="11"/>
  <c r="Y75" i="11" s="1"/>
  <c r="H53" i="11"/>
  <c r="H75" i="11" s="1"/>
  <c r="K53" i="11"/>
  <c r="K75" i="11" s="1"/>
  <c r="X53" i="11"/>
  <c r="X75" i="11" s="1"/>
  <c r="R53" i="11"/>
  <c r="R75" i="11" s="1"/>
  <c r="AD53" i="11"/>
  <c r="AD75" i="11" s="1"/>
  <c r="AI53" i="11"/>
  <c r="AI75" i="11" s="1"/>
  <c r="M53" i="11"/>
  <c r="M75" i="11" s="1"/>
  <c r="W53" i="11"/>
  <c r="W75" i="11" s="1"/>
  <c r="Q53" i="11"/>
  <c r="Q75" i="11" s="1"/>
  <c r="AE53" i="11"/>
  <c r="AE75" i="11" s="1"/>
  <c r="U53" i="11"/>
  <c r="U75" i="11" s="1"/>
  <c r="L53" i="11"/>
  <c r="L75" i="11" s="1"/>
  <c r="F53" i="11"/>
  <c r="F75" i="11" s="1"/>
  <c r="AC53" i="11"/>
  <c r="AC75" i="11" s="1"/>
  <c r="AB53" i="11"/>
  <c r="AB75" i="11" s="1"/>
  <c r="AO53" i="11"/>
  <c r="AO75" i="11" s="1"/>
  <c r="J53" i="11"/>
  <c r="J75" i="11" s="1"/>
  <c r="E53" i="11"/>
  <c r="E75" i="11" s="1"/>
  <c r="R54" i="11"/>
  <c r="R76" i="11" s="1"/>
  <c r="AF54" i="11"/>
  <c r="AF76" i="11" s="1"/>
  <c r="U54" i="11"/>
  <c r="U76" i="11" s="1"/>
  <c r="AB54" i="11"/>
  <c r="AB76" i="11" s="1"/>
  <c r="J54" i="11"/>
  <c r="J76" i="11" s="1"/>
  <c r="S54" i="11"/>
  <c r="S76" i="11" s="1"/>
  <c r="I54" i="11"/>
  <c r="I76" i="11" s="1"/>
  <c r="T54" i="11"/>
  <c r="T76" i="11" s="1"/>
  <c r="AK54" i="11"/>
  <c r="AK76" i="11" s="1"/>
  <c r="AP54" i="11"/>
  <c r="AP76" i="11" s="1"/>
  <c r="AD54" i="11"/>
  <c r="AD76" i="11" s="1"/>
  <c r="Y54" i="11"/>
  <c r="Y76" i="11" s="1"/>
  <c r="AJ54" i="11"/>
  <c r="AJ76" i="11" s="1"/>
  <c r="AE54" i="11"/>
  <c r="AE76" i="11" s="1"/>
  <c r="G54" i="11"/>
  <c r="G76" i="11" s="1"/>
  <c r="P54" i="11"/>
  <c r="P76" i="11" s="1"/>
  <c r="L54" i="11"/>
  <c r="L76" i="11" s="1"/>
  <c r="O54" i="11"/>
  <c r="O76" i="11" s="1"/>
  <c r="AG54" i="11"/>
  <c r="AG76" i="11" s="1"/>
  <c r="AM54" i="11"/>
  <c r="AM76" i="11" s="1"/>
  <c r="AH54" i="11"/>
  <c r="AH76" i="11" s="1"/>
  <c r="AL54" i="11"/>
  <c r="AL76" i="11" s="1"/>
  <c r="F54" i="11"/>
  <c r="F76" i="11" s="1"/>
  <c r="V54" i="11"/>
  <c r="V76" i="11" s="1"/>
  <c r="Z54" i="11"/>
  <c r="Z76" i="11" s="1"/>
  <c r="AC54" i="11"/>
  <c r="AC76" i="11" s="1"/>
  <c r="X54" i="11"/>
  <c r="X76" i="11" s="1"/>
  <c r="W54" i="11"/>
  <c r="W76" i="11" s="1"/>
  <c r="E54" i="11"/>
  <c r="E76" i="11" s="1"/>
  <c r="K54" i="11"/>
  <c r="K76" i="11" s="1"/>
  <c r="AN54" i="11"/>
  <c r="AN76" i="11" s="1"/>
  <c r="N54" i="11"/>
  <c r="N76" i="11" s="1"/>
  <c r="Q54" i="11"/>
  <c r="Q76" i="11" s="1"/>
  <c r="AI54" i="11"/>
  <c r="AI76" i="11" s="1"/>
  <c r="AO54" i="11"/>
  <c r="AO76" i="11" s="1"/>
  <c r="M54" i="11"/>
  <c r="M76" i="11" s="1"/>
  <c r="H54" i="11"/>
  <c r="H76" i="11" s="1"/>
  <c r="AA54" i="11"/>
  <c r="AA76" i="11" s="1"/>
  <c r="D54" i="11"/>
  <c r="D76" i="11" s="1"/>
  <c r="S34" i="11" l="1"/>
  <c r="S506" i="6" s="1"/>
  <c r="X35" i="11"/>
  <c r="X507" i="6" s="1"/>
  <c r="D513" i="6" s="1"/>
  <c r="N35" i="11"/>
  <c r="N507" i="6" s="1"/>
  <c r="T35" i="11"/>
  <c r="T507" i="6" s="1"/>
  <c r="AD35" i="11"/>
  <c r="AD95" i="11" s="1"/>
  <c r="E35" i="11"/>
  <c r="E507" i="6" s="1"/>
  <c r="AJ34" i="11"/>
  <c r="AJ506" i="6" s="1"/>
  <c r="P512" i="6" s="1"/>
  <c r="AN35" i="11"/>
  <c r="AN95" i="11" s="1"/>
  <c r="M35" i="11"/>
  <c r="M95" i="11" s="1"/>
  <c r="AE35" i="11"/>
  <c r="AE507" i="6" s="1"/>
  <c r="K513" i="6" s="1"/>
  <c r="Y34" i="11"/>
  <c r="Y506" i="6" s="1"/>
  <c r="E512" i="6" s="1"/>
  <c r="E34" i="11"/>
  <c r="E506" i="6" s="1"/>
  <c r="AO34" i="11"/>
  <c r="AO94" i="11" s="1"/>
  <c r="P35" i="11"/>
  <c r="P95" i="11" s="1"/>
  <c r="O35" i="11"/>
  <c r="O507" i="6" s="1"/>
  <c r="U34" i="11"/>
  <c r="U94" i="11" s="1"/>
  <c r="T34" i="11"/>
  <c r="T506" i="6" s="1"/>
  <c r="AK35" i="11"/>
  <c r="AK507" i="6" s="1"/>
  <c r="Q513" i="6" s="1"/>
  <c r="G35" i="11"/>
  <c r="G507" i="6" s="1"/>
  <c r="R35" i="11"/>
  <c r="R95" i="11" s="1"/>
  <c r="AG35" i="11"/>
  <c r="AG507" i="6" s="1"/>
  <c r="M513" i="6" s="1"/>
  <c r="S35" i="11"/>
  <c r="S95" i="11" s="1"/>
  <c r="AB34" i="11"/>
  <c r="AB506" i="6" s="1"/>
  <c r="H512" i="6" s="1"/>
  <c r="W34" i="11"/>
  <c r="W94" i="11" s="1"/>
  <c r="AL34" i="11"/>
  <c r="AL94" i="11" s="1"/>
  <c r="P34" i="11"/>
  <c r="P506" i="6" s="1"/>
  <c r="AI35" i="11"/>
  <c r="AI507" i="6" s="1"/>
  <c r="O513" i="6" s="1"/>
  <c r="H35" i="11"/>
  <c r="H95" i="11" s="1"/>
  <c r="AP34" i="11"/>
  <c r="AP94" i="11" s="1"/>
  <c r="K34" i="11"/>
  <c r="K94" i="11" s="1"/>
  <c r="M34" i="11"/>
  <c r="M506" i="6" s="1"/>
  <c r="AB35" i="11"/>
  <c r="AB95" i="11" s="1"/>
  <c r="AH35" i="11"/>
  <c r="AH507" i="6" s="1"/>
  <c r="N513" i="6" s="1"/>
  <c r="W35" i="11"/>
  <c r="W507" i="6" s="1"/>
  <c r="Q34" i="11"/>
  <c r="Q506" i="6" s="1"/>
  <c r="U35" i="11"/>
  <c r="U507" i="6" s="1"/>
  <c r="AL35" i="11"/>
  <c r="AL507" i="6" s="1"/>
  <c r="R513" i="6" s="1"/>
  <c r="Y35" i="11"/>
  <c r="Y507" i="6" s="1"/>
  <c r="E513" i="6" s="1"/>
  <c r="L35" i="11"/>
  <c r="L507" i="6" s="1"/>
  <c r="AC35" i="11"/>
  <c r="AC507" i="6" s="1"/>
  <c r="I513" i="6" s="1"/>
  <c r="N34" i="11"/>
  <c r="N506" i="6" s="1"/>
  <c r="AP35" i="11"/>
  <c r="AP507" i="6" s="1"/>
  <c r="V513" i="6" s="1"/>
  <c r="AF35" i="11"/>
  <c r="AF507" i="6" s="1"/>
  <c r="L513" i="6" s="1"/>
  <c r="V34" i="11"/>
  <c r="V506" i="6" s="1"/>
  <c r="AA34" i="11"/>
  <c r="AA506" i="6" s="1"/>
  <c r="G512" i="6" s="1"/>
  <c r="AA35" i="11"/>
  <c r="AA95" i="11" s="1"/>
  <c r="K35" i="11"/>
  <c r="K95" i="11" s="1"/>
  <c r="I34" i="11"/>
  <c r="I94" i="11" s="1"/>
  <c r="G34" i="11"/>
  <c r="G506" i="6" s="1"/>
  <c r="AN34" i="11"/>
  <c r="AN506" i="6" s="1"/>
  <c r="T512" i="6" s="1"/>
  <c r="F35" i="11"/>
  <c r="F507" i="6" s="1"/>
  <c r="AM35" i="11"/>
  <c r="AM95" i="11" s="1"/>
  <c r="J35" i="11"/>
  <c r="J95" i="11" s="1"/>
  <c r="J34" i="11"/>
  <c r="J94" i="11" s="1"/>
  <c r="Z35" i="11"/>
  <c r="Z507" i="6" s="1"/>
  <c r="F513" i="6" s="1"/>
  <c r="AO35" i="11"/>
  <c r="AO507" i="6" s="1"/>
  <c r="U513" i="6" s="1"/>
  <c r="F34" i="11"/>
  <c r="F506" i="6" s="1"/>
  <c r="Z34" i="11"/>
  <c r="Z506" i="6" s="1"/>
  <c r="F512" i="6" s="1"/>
  <c r="V35" i="11"/>
  <c r="V507" i="6" s="1"/>
  <c r="L34" i="11"/>
  <c r="L506" i="6" s="1"/>
  <c r="I35" i="11"/>
  <c r="I507" i="6" s="1"/>
  <c r="O34" i="11"/>
  <c r="O506" i="6" s="1"/>
  <c r="AK34" i="11"/>
  <c r="AK506" i="6" s="1"/>
  <c r="Q512" i="6" s="1"/>
  <c r="R34" i="11"/>
  <c r="R94" i="11" s="1"/>
  <c r="Q35" i="11"/>
  <c r="Q507" i="6" s="1"/>
  <c r="AJ35" i="11"/>
  <c r="AJ507" i="6" s="1"/>
  <c r="P513" i="6" s="1"/>
  <c r="AM34" i="11"/>
  <c r="AM506" i="6" s="1"/>
  <c r="S512" i="6" s="1"/>
  <c r="H34" i="11"/>
  <c r="H506" i="6" s="1"/>
  <c r="F20" i="8"/>
  <c r="W79" i="6"/>
  <c r="R130" i="10"/>
  <c r="R152" i="10" s="1"/>
  <c r="R246" i="10" s="1"/>
  <c r="AC178" i="9"/>
  <c r="AC200" i="9" s="1"/>
  <c r="AC268" i="9" s="1"/>
  <c r="AK95" i="9"/>
  <c r="W129" i="6"/>
  <c r="W131" i="6"/>
  <c r="W130" i="6"/>
  <c r="W84" i="6"/>
  <c r="W83" i="6"/>
  <c r="W82" i="6"/>
  <c r="AJ172" i="11"/>
  <c r="AJ130" i="10"/>
  <c r="AJ152" i="10" s="1"/>
  <c r="AM137" i="9"/>
  <c r="AM159" i="9" s="1"/>
  <c r="AM254" i="9" s="1"/>
  <c r="AL139" i="6"/>
  <c r="K137" i="9"/>
  <c r="K159" i="9" s="1"/>
  <c r="K254" i="9" s="1"/>
  <c r="AH268" i="9"/>
  <c r="V139" i="6"/>
  <c r="AD137" i="9"/>
  <c r="AD159" i="9" s="1"/>
  <c r="V137" i="9"/>
  <c r="V159" i="9" s="1"/>
  <c r="V254" i="9" s="1"/>
  <c r="J129" i="11"/>
  <c r="AP139" i="6"/>
  <c r="Z139" i="6"/>
  <c r="AB139" i="6"/>
  <c r="O139" i="6"/>
  <c r="F260" i="10"/>
  <c r="X95" i="10"/>
  <c r="G95" i="10"/>
  <c r="AL95" i="10"/>
  <c r="O95" i="10"/>
  <c r="G95" i="9"/>
  <c r="M126" i="6"/>
  <c r="N126" i="6"/>
  <c r="W126" i="6"/>
  <c r="T79" i="6"/>
  <c r="K126" i="6"/>
  <c r="J126" i="6"/>
  <c r="I20" i="8"/>
  <c r="Q20" i="8"/>
  <c r="Q79" i="6"/>
  <c r="O79" i="6"/>
  <c r="T20" i="8"/>
  <c r="Z95" i="9"/>
  <c r="M95" i="9"/>
  <c r="F95" i="9"/>
  <c r="F126" i="6"/>
  <c r="G126" i="6"/>
  <c r="I126" i="6"/>
  <c r="U20" i="8"/>
  <c r="P20" i="8"/>
  <c r="V20" i="8"/>
  <c r="L95" i="9"/>
  <c r="E20" i="8"/>
  <c r="O20" i="8"/>
  <c r="AH95" i="10"/>
  <c r="H95" i="9"/>
  <c r="N34" i="8"/>
  <c r="F34" i="8"/>
  <c r="E34" i="8"/>
  <c r="I34" i="8"/>
  <c r="U34" i="8"/>
  <c r="P34" i="8"/>
  <c r="S126" i="6"/>
  <c r="V79" i="6"/>
  <c r="G79" i="6"/>
  <c r="M79" i="6"/>
  <c r="J79" i="6"/>
  <c r="H20" i="8"/>
  <c r="U79" i="6"/>
  <c r="L34" i="8"/>
  <c r="R34" i="8"/>
  <c r="M34" i="8"/>
  <c r="T34" i="8"/>
  <c r="AP79" i="6"/>
  <c r="AF79" i="6"/>
  <c r="AA79" i="6"/>
  <c r="AB79" i="6"/>
  <c r="AH79" i="6"/>
  <c r="U126" i="6"/>
  <c r="AB126" i="6"/>
  <c r="AN126" i="6"/>
  <c r="G20" i="8"/>
  <c r="G136" i="8"/>
  <c r="AO136" i="8"/>
  <c r="AF55" i="11"/>
  <c r="E55" i="11"/>
  <c r="AJ122" i="8"/>
  <c r="Z172" i="6"/>
  <c r="AM89" i="8"/>
  <c r="D14" i="10"/>
  <c r="D35" i="10"/>
  <c r="M95" i="10"/>
  <c r="AB95" i="10"/>
  <c r="AO95" i="10"/>
  <c r="AL94" i="10"/>
  <c r="AF94" i="10"/>
  <c r="AE34" i="10"/>
  <c r="P94" i="10"/>
  <c r="R33" i="10"/>
  <c r="R14" i="10"/>
  <c r="Y33" i="10"/>
  <c r="Y14" i="10"/>
  <c r="J33" i="10"/>
  <c r="J14" i="10"/>
  <c r="AO33" i="10"/>
  <c r="AO14" i="10"/>
  <c r="AK74" i="10"/>
  <c r="AK55" i="10"/>
  <c r="N64" i="8"/>
  <c r="P64" i="8"/>
  <c r="O64" i="8"/>
  <c r="L64" i="8"/>
  <c r="S64" i="8"/>
  <c r="F64" i="8"/>
  <c r="U64" i="8"/>
  <c r="V64" i="8"/>
  <c r="H64" i="8"/>
  <c r="D64" i="8"/>
  <c r="T64" i="8"/>
  <c r="J64" i="8"/>
  <c r="K64" i="8"/>
  <c r="I64" i="8"/>
  <c r="Q64" i="8"/>
  <c r="M64" i="8"/>
  <c r="E64" i="8"/>
  <c r="R64" i="8"/>
  <c r="G64" i="8"/>
  <c r="U65" i="8"/>
  <c r="H65" i="8"/>
  <c r="T65" i="8"/>
  <c r="Q65" i="8"/>
  <c r="D65" i="8"/>
  <c r="N65" i="8"/>
  <c r="J65" i="8"/>
  <c r="O65" i="8"/>
  <c r="E65" i="8"/>
  <c r="K65" i="8"/>
  <c r="S65" i="8"/>
  <c r="L65" i="8"/>
  <c r="V65" i="8"/>
  <c r="G65" i="8"/>
  <c r="P65" i="8"/>
  <c r="R65" i="8"/>
  <c r="F65" i="8"/>
  <c r="M65" i="8"/>
  <c r="I65" i="8"/>
  <c r="V66" i="8"/>
  <c r="T66" i="8"/>
  <c r="U66" i="8"/>
  <c r="N66" i="8"/>
  <c r="S66" i="8"/>
  <c r="J66" i="8"/>
  <c r="Q66" i="8"/>
  <c r="I66" i="8"/>
  <c r="R66" i="8"/>
  <c r="M66" i="8"/>
  <c r="G66" i="8"/>
  <c r="F66" i="8"/>
  <c r="O66" i="8"/>
  <c r="L66" i="8"/>
  <c r="H66" i="8"/>
  <c r="P66" i="8"/>
  <c r="K66" i="8"/>
  <c r="E66" i="8"/>
  <c r="I89" i="8"/>
  <c r="AA95" i="9"/>
  <c r="S94" i="9"/>
  <c r="J94" i="9"/>
  <c r="Y34" i="9"/>
  <c r="AA34" i="9"/>
  <c r="AI33" i="9"/>
  <c r="AI14" i="9"/>
  <c r="AD33" i="9"/>
  <c r="AD14" i="9"/>
  <c r="F33" i="9"/>
  <c r="F14" i="9"/>
  <c r="AJ33" i="9"/>
  <c r="AJ14" i="9"/>
  <c r="AL74" i="9"/>
  <c r="AL55" i="9"/>
  <c r="P78" i="8"/>
  <c r="O78" i="8"/>
  <c r="G78" i="8"/>
  <c r="U78" i="8"/>
  <c r="V78" i="8"/>
  <c r="I78" i="8"/>
  <c r="L78" i="8"/>
  <c r="N78" i="8"/>
  <c r="R78" i="8"/>
  <c r="H78" i="8"/>
  <c r="D78" i="8"/>
  <c r="Q78" i="8"/>
  <c r="E78" i="8"/>
  <c r="S78" i="8"/>
  <c r="J78" i="8"/>
  <c r="F78" i="8"/>
  <c r="T78" i="8"/>
  <c r="M78" i="8"/>
  <c r="K78" i="8"/>
  <c r="K79" i="8"/>
  <c r="D79" i="8"/>
  <c r="U79" i="8"/>
  <c r="M79" i="8"/>
  <c r="S79" i="8"/>
  <c r="Q79" i="8"/>
  <c r="E79" i="8"/>
  <c r="P79" i="8"/>
  <c r="J79" i="8"/>
  <c r="V79" i="8"/>
  <c r="H79" i="8"/>
  <c r="N79" i="8"/>
  <c r="I79" i="8"/>
  <c r="F79" i="8"/>
  <c r="R79" i="8"/>
  <c r="T79" i="8"/>
  <c r="O79" i="8"/>
  <c r="G79" i="8"/>
  <c r="L79" i="8"/>
  <c r="Q80" i="8"/>
  <c r="U80" i="8"/>
  <c r="N80" i="8"/>
  <c r="K80" i="8"/>
  <c r="V80" i="8"/>
  <c r="H80" i="8"/>
  <c r="M80" i="8"/>
  <c r="R80" i="8"/>
  <c r="J80" i="8"/>
  <c r="L80" i="8"/>
  <c r="D80" i="8"/>
  <c r="T80" i="8"/>
  <c r="E80" i="8"/>
  <c r="I80" i="8"/>
  <c r="P80" i="8"/>
  <c r="O80" i="8"/>
  <c r="G80" i="8"/>
  <c r="F80" i="8"/>
  <c r="S80" i="8"/>
  <c r="D176" i="9"/>
  <c r="AP176" i="9"/>
  <c r="F176" i="9"/>
  <c r="AA176" i="9"/>
  <c r="AF176" i="9"/>
  <c r="AI176" i="9"/>
  <c r="P176" i="9"/>
  <c r="AJ176" i="9"/>
  <c r="AJ198" i="9" s="1"/>
  <c r="M176" i="9"/>
  <c r="AO176" i="9"/>
  <c r="AC176" i="9"/>
  <c r="O176" i="9"/>
  <c r="AE176" i="9"/>
  <c r="AE198" i="9" s="1"/>
  <c r="J176" i="9"/>
  <c r="AM176" i="9"/>
  <c r="AM198" i="9" s="1"/>
  <c r="AH176" i="9"/>
  <c r="AK176" i="9"/>
  <c r="L176" i="9"/>
  <c r="H176" i="9"/>
  <c r="S176" i="9"/>
  <c r="AB176" i="9"/>
  <c r="I176" i="9"/>
  <c r="AN176" i="9"/>
  <c r="X176" i="9"/>
  <c r="K176" i="9"/>
  <c r="T176" i="9"/>
  <c r="W176" i="9"/>
  <c r="Z176" i="9"/>
  <c r="Y176" i="9"/>
  <c r="N176" i="9"/>
  <c r="U176" i="9"/>
  <c r="AG176" i="9"/>
  <c r="R176" i="9"/>
  <c r="AD176" i="9"/>
  <c r="Q176" i="9"/>
  <c r="AL176" i="9"/>
  <c r="AL198" i="9" s="1"/>
  <c r="G176" i="9"/>
  <c r="V176" i="9"/>
  <c r="E176" i="9"/>
  <c r="AJ177" i="9"/>
  <c r="AJ199" i="9" s="1"/>
  <c r="T177" i="9"/>
  <c r="T199" i="9" s="1"/>
  <c r="T267" i="9" s="1"/>
  <c r="D177" i="9"/>
  <c r="O177" i="9"/>
  <c r="O199" i="9" s="1"/>
  <c r="O267" i="9" s="1"/>
  <c r="U177" i="9"/>
  <c r="U199" i="9" s="1"/>
  <c r="U267" i="9" s="1"/>
  <c r="AA177" i="9"/>
  <c r="AA199" i="9" s="1"/>
  <c r="AG177" i="9"/>
  <c r="AG199" i="9" s="1"/>
  <c r="AF177" i="9"/>
  <c r="AF199" i="9" s="1"/>
  <c r="AF267" i="9" s="1"/>
  <c r="P177" i="9"/>
  <c r="P199" i="9" s="1"/>
  <c r="P267" i="9" s="1"/>
  <c r="G177" i="9"/>
  <c r="G199" i="9" s="1"/>
  <c r="G267" i="9" s="1"/>
  <c r="M177" i="9"/>
  <c r="M199" i="9" s="1"/>
  <c r="M267" i="9" s="1"/>
  <c r="Y177" i="9"/>
  <c r="Y199" i="9" s="1"/>
  <c r="Y267" i="9" s="1"/>
  <c r="AB177" i="9"/>
  <c r="AB199" i="9" s="1"/>
  <c r="AB267" i="9" s="1"/>
  <c r="L177" i="9"/>
  <c r="L199" i="9" s="1"/>
  <c r="L267" i="9" s="1"/>
  <c r="AE177" i="9"/>
  <c r="AE199" i="9" s="1"/>
  <c r="AE267" i="9" s="1"/>
  <c r="AK177" i="9"/>
  <c r="AK199" i="9" s="1"/>
  <c r="AK267" i="9" s="1"/>
  <c r="E177" i="9"/>
  <c r="E199" i="9" s="1"/>
  <c r="E267" i="9" s="1"/>
  <c r="H177" i="9"/>
  <c r="H199" i="9" s="1"/>
  <c r="H267" i="9" s="1"/>
  <c r="AH177" i="9"/>
  <c r="AH199" i="9" s="1"/>
  <c r="AH267" i="9" s="1"/>
  <c r="W177" i="9"/>
  <c r="W199" i="9" s="1"/>
  <c r="W267" i="9" s="1"/>
  <c r="AC177" i="9"/>
  <c r="AC199" i="9" s="1"/>
  <c r="AC267" i="9" s="1"/>
  <c r="AI177" i="9"/>
  <c r="AI199" i="9" s="1"/>
  <c r="AI267" i="9" s="1"/>
  <c r="AO177" i="9"/>
  <c r="AO199" i="9" s="1"/>
  <c r="AD177" i="9"/>
  <c r="AD199" i="9" s="1"/>
  <c r="N177" i="9"/>
  <c r="N199" i="9" s="1"/>
  <c r="N267" i="9" s="1"/>
  <c r="K177" i="9"/>
  <c r="K199" i="9" s="1"/>
  <c r="K267" i="9" s="1"/>
  <c r="I177" i="9"/>
  <c r="I199" i="9" s="1"/>
  <c r="I267" i="9" s="1"/>
  <c r="AP177" i="9"/>
  <c r="AP199" i="9" s="1"/>
  <c r="AP267" i="9" s="1"/>
  <c r="Z177" i="9"/>
  <c r="Z199" i="9" s="1"/>
  <c r="Z267" i="9" s="1"/>
  <c r="J177" i="9"/>
  <c r="J199" i="9" s="1"/>
  <c r="J267" i="9" s="1"/>
  <c r="AL177" i="9"/>
  <c r="AL199" i="9" s="1"/>
  <c r="V177" i="9"/>
  <c r="V199" i="9" s="1"/>
  <c r="V267" i="9" s="1"/>
  <c r="F177" i="9"/>
  <c r="F199" i="9" s="1"/>
  <c r="F267" i="9" s="1"/>
  <c r="Q177" i="9"/>
  <c r="Q199" i="9" s="1"/>
  <c r="Q267" i="9" s="1"/>
  <c r="R177" i="9"/>
  <c r="R199" i="9" s="1"/>
  <c r="R267" i="9" s="1"/>
  <c r="AM177" i="9"/>
  <c r="AM199" i="9" s="1"/>
  <c r="AM267" i="9" s="1"/>
  <c r="S177" i="9"/>
  <c r="S199" i="9" s="1"/>
  <c r="S267" i="9" s="1"/>
  <c r="AN177" i="9"/>
  <c r="AN199" i="9" s="1"/>
  <c r="AN267" i="9" s="1"/>
  <c r="X177" i="9"/>
  <c r="X199" i="9" s="1"/>
  <c r="X267" i="9" s="1"/>
  <c r="AK178" i="9"/>
  <c r="AK200" i="9" s="1"/>
  <c r="AK268" i="9" s="1"/>
  <c r="W178" i="9"/>
  <c r="W200" i="9" s="1"/>
  <c r="W268" i="9" s="1"/>
  <c r="G178" i="9"/>
  <c r="G200" i="9" s="1"/>
  <c r="G268" i="9" s="1"/>
  <c r="H178" i="9"/>
  <c r="H200" i="9" s="1"/>
  <c r="S178" i="9"/>
  <c r="S200" i="9" s="1"/>
  <c r="S268" i="9" s="1"/>
  <c r="AF178" i="9"/>
  <c r="AF200" i="9" s="1"/>
  <c r="AF268" i="9" s="1"/>
  <c r="D178" i="9"/>
  <c r="R178" i="9"/>
  <c r="R200" i="9" s="1"/>
  <c r="R268" i="9" s="1"/>
  <c r="AJ178" i="9"/>
  <c r="O178" i="9"/>
  <c r="O200" i="9" s="1"/>
  <c r="O268" i="9" s="1"/>
  <c r="AM178" i="9"/>
  <c r="AO178" i="9"/>
  <c r="AO200" i="9" s="1"/>
  <c r="AO268" i="9" s="1"/>
  <c r="AB178" i="9"/>
  <c r="AB200" i="9" s="1"/>
  <c r="AB268" i="9" s="1"/>
  <c r="AA178" i="9"/>
  <c r="AA200" i="9" s="1"/>
  <c r="AA268" i="9" s="1"/>
  <c r="Y178" i="9"/>
  <c r="Z178" i="9"/>
  <c r="Z200" i="9" s="1"/>
  <c r="Z268" i="9" s="1"/>
  <c r="AL178" i="9"/>
  <c r="M178" i="9"/>
  <c r="M200" i="9" s="1"/>
  <c r="M268" i="9" s="1"/>
  <c r="AD178" i="9"/>
  <c r="AE178" i="9"/>
  <c r="T178" i="9"/>
  <c r="T200" i="9" s="1"/>
  <c r="T268" i="9" s="1"/>
  <c r="L178" i="9"/>
  <c r="L200" i="9" s="1"/>
  <c r="L268" i="9" s="1"/>
  <c r="Q178" i="9"/>
  <c r="Q200" i="9" s="1"/>
  <c r="Q219" i="9" s="1"/>
  <c r="F178" i="9"/>
  <c r="F200" i="9" s="1"/>
  <c r="F268" i="9" s="1"/>
  <c r="P178" i="9"/>
  <c r="P200" i="9" s="1"/>
  <c r="X178" i="9"/>
  <c r="AN178" i="9"/>
  <c r="AN200" i="9" s="1"/>
  <c r="AN268" i="9" s="1"/>
  <c r="E178" i="9"/>
  <c r="E200" i="9" s="1"/>
  <c r="E268" i="9" s="1"/>
  <c r="AP178" i="9"/>
  <c r="U178" i="9"/>
  <c r="U200" i="9" s="1"/>
  <c r="U268" i="9" s="1"/>
  <c r="J178" i="9"/>
  <c r="J200" i="9" s="1"/>
  <c r="J268" i="9" s="1"/>
  <c r="N178" i="9"/>
  <c r="N200" i="9" s="1"/>
  <c r="N268" i="9" s="1"/>
  <c r="V178" i="9"/>
  <c r="V200" i="9" s="1"/>
  <c r="V268" i="9" s="1"/>
  <c r="P89" i="8"/>
  <c r="D184" i="6" a="1"/>
  <c r="L186" i="6" s="1"/>
  <c r="D89" i="8"/>
  <c r="Q90" i="6"/>
  <c r="J90" i="6"/>
  <c r="AP90" i="6"/>
  <c r="N90" i="6"/>
  <c r="AA90" i="6"/>
  <c r="AJ90" i="6"/>
  <c r="X90" i="6"/>
  <c r="K90" i="6"/>
  <c r="AI90" i="6"/>
  <c r="F90" i="6"/>
  <c r="P90" i="6"/>
  <c r="AF90" i="6"/>
  <c r="L90" i="6"/>
  <c r="AG90" i="6"/>
  <c r="G90" i="6"/>
  <c r="Y90" i="6"/>
  <c r="AH90" i="6"/>
  <c r="H90" i="6"/>
  <c r="I90" i="6"/>
  <c r="AL90" i="6"/>
  <c r="AE90" i="6"/>
  <c r="AM90" i="6"/>
  <c r="S90" i="6"/>
  <c r="O90" i="6"/>
  <c r="W90" i="6"/>
  <c r="T90" i="6"/>
  <c r="AK90" i="6"/>
  <c r="AN90" i="6"/>
  <c r="R90" i="6"/>
  <c r="U90" i="6"/>
  <c r="AB90" i="6"/>
  <c r="E90" i="6"/>
  <c r="AD90" i="6"/>
  <c r="V90" i="6"/>
  <c r="Z90" i="6"/>
  <c r="AC90" i="6"/>
  <c r="AO90" i="6"/>
  <c r="M90" i="6"/>
  <c r="D90" i="6"/>
  <c r="K91" i="6"/>
  <c r="AO91" i="6"/>
  <c r="AL91" i="6"/>
  <c r="AH91" i="6"/>
  <c r="F91" i="6"/>
  <c r="Y91" i="6"/>
  <c r="AD91" i="6"/>
  <c r="P91" i="6"/>
  <c r="U91" i="6"/>
  <c r="AN91" i="6"/>
  <c r="E91" i="6"/>
  <c r="Z91" i="6"/>
  <c r="H91" i="6"/>
  <c r="AB91" i="6"/>
  <c r="O91" i="6"/>
  <c r="W91" i="6"/>
  <c r="AE91" i="6"/>
  <c r="X91" i="6"/>
  <c r="AM91" i="6"/>
  <c r="S91" i="6"/>
  <c r="AA91" i="6"/>
  <c r="AJ91" i="6"/>
  <c r="AP91" i="6"/>
  <c r="N91" i="6"/>
  <c r="D91" i="6"/>
  <c r="L91" i="6"/>
  <c r="V91" i="6"/>
  <c r="J91" i="6"/>
  <c r="R91" i="6"/>
  <c r="AC91" i="6"/>
  <c r="M91" i="6"/>
  <c r="AK91" i="6"/>
  <c r="AG91" i="6"/>
  <c r="T91" i="6"/>
  <c r="I91" i="6"/>
  <c r="AI91" i="6"/>
  <c r="G91" i="6"/>
  <c r="AF91" i="6"/>
  <c r="Q91" i="6"/>
  <c r="AN92" i="6"/>
  <c r="V92" i="6"/>
  <c r="X92" i="6"/>
  <c r="E92" i="6"/>
  <c r="AJ92" i="6"/>
  <c r="P92" i="6"/>
  <c r="U92" i="6"/>
  <c r="N92" i="6"/>
  <c r="AH92" i="6"/>
  <c r="J92" i="6"/>
  <c r="L92" i="6"/>
  <c r="Y92" i="6"/>
  <c r="AF92" i="6"/>
  <c r="AG92" i="6"/>
  <c r="D92" i="6"/>
  <c r="AB92" i="6"/>
  <c r="AD92" i="6"/>
  <c r="AK92" i="6"/>
  <c r="AM92" i="6"/>
  <c r="AC92" i="6"/>
  <c r="S92" i="6"/>
  <c r="AP92" i="6"/>
  <c r="R92" i="6"/>
  <c r="Q92" i="6"/>
  <c r="K92" i="6"/>
  <c r="M92" i="6"/>
  <c r="Z92" i="6"/>
  <c r="T92" i="6"/>
  <c r="I92" i="6"/>
  <c r="H89" i="8"/>
  <c r="AL92" i="6"/>
  <c r="M89" i="8"/>
  <c r="O92" i="6"/>
  <c r="L89" i="8"/>
  <c r="AC506" i="6"/>
  <c r="I512" i="6" s="1"/>
  <c r="AF506" i="6"/>
  <c r="L512" i="6" s="1"/>
  <c r="AH506" i="6"/>
  <c r="N512" i="6" s="1"/>
  <c r="T505" i="6"/>
  <c r="T14" i="11"/>
  <c r="Q505" i="6"/>
  <c r="Q14" i="11"/>
  <c r="E505" i="6"/>
  <c r="E14" i="11"/>
  <c r="W505" i="6"/>
  <c r="W14" i="11"/>
  <c r="AI505" i="6"/>
  <c r="O511" i="6" s="1"/>
  <c r="AI14" i="11"/>
  <c r="Z505" i="6"/>
  <c r="F511" i="6" s="1"/>
  <c r="Z14" i="11"/>
  <c r="F505" i="6"/>
  <c r="F14" i="11"/>
  <c r="AE505" i="6"/>
  <c r="K511" i="6" s="1"/>
  <c r="AE14" i="11"/>
  <c r="AF505" i="6"/>
  <c r="L511" i="6" s="1"/>
  <c r="AF14" i="11"/>
  <c r="S505" i="6"/>
  <c r="S14" i="11"/>
  <c r="AD136" i="8"/>
  <c r="S172" i="6"/>
  <c r="AK126" i="6"/>
  <c r="AD126" i="6"/>
  <c r="W18" i="8"/>
  <c r="AF122" i="8"/>
  <c r="AD122" i="8"/>
  <c r="T122" i="8"/>
  <c r="AB89" i="8"/>
  <c r="AH152" i="10"/>
  <c r="AM79" i="6"/>
  <c r="AC79" i="6"/>
  <c r="AM136" i="8"/>
  <c r="AM55" i="11"/>
  <c r="P55" i="11"/>
  <c r="AO55" i="11"/>
  <c r="AA55" i="11"/>
  <c r="V122" i="8"/>
  <c r="Z122" i="8"/>
  <c r="X172" i="6"/>
  <c r="AK95" i="10"/>
  <c r="L94" i="10"/>
  <c r="Y34" i="10"/>
  <c r="AP34" i="10"/>
  <c r="S94" i="10"/>
  <c r="U94" i="10"/>
  <c r="E33" i="10"/>
  <c r="E14" i="10"/>
  <c r="I33" i="10"/>
  <c r="I14" i="10"/>
  <c r="X33" i="10"/>
  <c r="X14" i="10"/>
  <c r="U33" i="10"/>
  <c r="U14" i="10"/>
  <c r="N33" i="10"/>
  <c r="N14" i="10"/>
  <c r="S136" i="8"/>
  <c r="AJ74" i="10"/>
  <c r="AJ55" i="10"/>
  <c r="M74" i="10"/>
  <c r="M55" i="10"/>
  <c r="AF172" i="6"/>
  <c r="M172" i="6"/>
  <c r="AA89" i="8"/>
  <c r="U95" i="9"/>
  <c r="L94" i="9"/>
  <c r="X34" i="9"/>
  <c r="U94" i="9"/>
  <c r="AN94" i="9"/>
  <c r="AN33" i="9"/>
  <c r="AN14" i="9"/>
  <c r="W33" i="9"/>
  <c r="W14" i="9"/>
  <c r="G33" i="9"/>
  <c r="G14" i="9"/>
  <c r="AG33" i="9"/>
  <c r="AG14" i="9"/>
  <c r="H33" i="9"/>
  <c r="H14" i="9"/>
  <c r="T55" i="11"/>
  <c r="I55" i="11"/>
  <c r="AB55" i="11"/>
  <c r="AN55" i="11"/>
  <c r="K55" i="11"/>
  <c r="AP55" i="11"/>
  <c r="AE55" i="11"/>
  <c r="AK55" i="11"/>
  <c r="L55" i="11"/>
  <c r="R55" i="11"/>
  <c r="AA172" i="6"/>
  <c r="AH108" i="8"/>
  <c r="AH135" i="8"/>
  <c r="Y135" i="8"/>
  <c r="Y108" i="8"/>
  <c r="O135" i="8"/>
  <c r="O108" i="8"/>
  <c r="R122" i="8"/>
  <c r="AO89" i="8"/>
  <c r="F92" i="6"/>
  <c r="Q89" i="8"/>
  <c r="AD186" i="6"/>
  <c r="AD89" i="8"/>
  <c r="J95" i="10"/>
  <c r="N95" i="10"/>
  <c r="S95" i="10"/>
  <c r="W95" i="10"/>
  <c r="AG95" i="10"/>
  <c r="R95" i="10"/>
  <c r="AA95" i="10"/>
  <c r="AJ95" i="10"/>
  <c r="Z95" i="10"/>
  <c r="AN246" i="10"/>
  <c r="AN95" i="10"/>
  <c r="D34" i="10"/>
  <c r="J94" i="10"/>
  <c r="AG34" i="10"/>
  <c r="K94" i="10"/>
  <c r="G94" i="10"/>
  <c r="M94" i="10"/>
  <c r="F94" i="10"/>
  <c r="AJ34" i="10"/>
  <c r="AK34" i="10"/>
  <c r="Q94" i="10"/>
  <c r="AF33" i="10"/>
  <c r="AF14" i="10"/>
  <c r="V33" i="10"/>
  <c r="V14" i="10"/>
  <c r="AJ33" i="10"/>
  <c r="AJ14" i="10"/>
  <c r="AP33" i="10"/>
  <c r="AP14" i="10"/>
  <c r="L33" i="10"/>
  <c r="L14" i="10"/>
  <c r="P33" i="10"/>
  <c r="P14" i="10"/>
  <c r="AL33" i="10"/>
  <c r="AL14" i="10"/>
  <c r="W33" i="10"/>
  <c r="W14" i="10"/>
  <c r="AG33" i="10"/>
  <c r="AG14" i="10"/>
  <c r="O33" i="10"/>
  <c r="O14" i="10"/>
  <c r="D172" i="6"/>
  <c r="R172" i="6"/>
  <c r="D75" i="10"/>
  <c r="AC74" i="10"/>
  <c r="AC55" i="10"/>
  <c r="I74" i="10"/>
  <c r="I55" i="10"/>
  <c r="E74" i="10"/>
  <c r="E55" i="10"/>
  <c r="X74" i="10"/>
  <c r="X55" i="10"/>
  <c r="AE74" i="10"/>
  <c r="AE55" i="10"/>
  <c r="L74" i="10"/>
  <c r="L55" i="10"/>
  <c r="G74" i="10"/>
  <c r="G55" i="10"/>
  <c r="AA74" i="10"/>
  <c r="AA55" i="10"/>
  <c r="W74" i="10"/>
  <c r="W55" i="10"/>
  <c r="AF74" i="10"/>
  <c r="AF55" i="10"/>
  <c r="E172" i="6"/>
  <c r="AA108" i="8"/>
  <c r="AA135" i="8"/>
  <c r="V34" i="8"/>
  <c r="O34" i="8"/>
  <c r="D34" i="8"/>
  <c r="W33" i="8"/>
  <c r="W31" i="8"/>
  <c r="AJ172" i="6"/>
  <c r="G172" i="6"/>
  <c r="AN89" i="8"/>
  <c r="AK122" i="8"/>
  <c r="D66" i="8"/>
  <c r="R186" i="6"/>
  <c r="R89" i="8"/>
  <c r="AJ89" i="8"/>
  <c r="T95" i="9"/>
  <c r="AF95" i="9"/>
  <c r="AI95" i="9"/>
  <c r="X95" i="9"/>
  <c r="P95" i="9"/>
  <c r="AE95" i="9"/>
  <c r="AL95" i="9"/>
  <c r="S95" i="9"/>
  <c r="W95" i="9"/>
  <c r="Z94" i="9"/>
  <c r="AC94" i="9"/>
  <c r="T94" i="9"/>
  <c r="AE94" i="9"/>
  <c r="AB94" i="9"/>
  <c r="AD34" i="9"/>
  <c r="I94" i="9"/>
  <c r="AJ34" i="9"/>
  <c r="K94" i="9"/>
  <c r="R33" i="9"/>
  <c r="R36" i="9" s="1"/>
  <c r="I30" i="14" s="1"/>
  <c r="R14" i="9"/>
  <c r="X33" i="9"/>
  <c r="X14" i="9"/>
  <c r="AE33" i="9"/>
  <c r="AE14" i="9"/>
  <c r="P33" i="9"/>
  <c r="P14" i="9"/>
  <c r="M33" i="9"/>
  <c r="M14" i="9"/>
  <c r="J33" i="9"/>
  <c r="J14" i="9"/>
  <c r="D33" i="9"/>
  <c r="Q33" i="9"/>
  <c r="Q36" i="9" s="1"/>
  <c r="I29" i="14" s="1"/>
  <c r="Q14" i="9"/>
  <c r="E33" i="9"/>
  <c r="E14" i="9"/>
  <c r="T33" i="9"/>
  <c r="T14" i="9"/>
  <c r="D55" i="9"/>
  <c r="D76" i="9"/>
  <c r="AO75" i="9"/>
  <c r="AO94" i="9" s="1"/>
  <c r="D75" i="9"/>
  <c r="L74" i="9"/>
  <c r="L55" i="9"/>
  <c r="V74" i="9"/>
  <c r="V55" i="9"/>
  <c r="W74" i="9"/>
  <c r="W55" i="9"/>
  <c r="U74" i="9"/>
  <c r="U55" i="9"/>
  <c r="AM74" i="9"/>
  <c r="AM55" i="9"/>
  <c r="AG74" i="9"/>
  <c r="AG55" i="9"/>
  <c r="H74" i="9"/>
  <c r="H55" i="9"/>
  <c r="J74" i="9"/>
  <c r="J55" i="9"/>
  <c r="AC74" i="9"/>
  <c r="AC55" i="9"/>
  <c r="AE74" i="9"/>
  <c r="AE55" i="9"/>
  <c r="AE122" i="8"/>
  <c r="F172" i="6"/>
  <c r="AI122" i="8"/>
  <c r="AC172" i="6"/>
  <c r="K108" i="8"/>
  <c r="K135" i="8"/>
  <c r="D125" i="8" a="1"/>
  <c r="X122" i="8"/>
  <c r="S122" i="8"/>
  <c r="AJ170" i="11"/>
  <c r="AJ192" i="11" s="1"/>
  <c r="AO170" i="11"/>
  <c r="AO192" i="11" s="1"/>
  <c r="AA170" i="11"/>
  <c r="AA192" i="11" s="1"/>
  <c r="M170" i="11"/>
  <c r="M192" i="11" s="1"/>
  <c r="D170" i="11"/>
  <c r="D192" i="11" s="1"/>
  <c r="AC170" i="11"/>
  <c r="AC192" i="11" s="1"/>
  <c r="AP170" i="11"/>
  <c r="AP192" i="11" s="1"/>
  <c r="F170" i="11"/>
  <c r="F192" i="11" s="1"/>
  <c r="AF170" i="11"/>
  <c r="AF192" i="11" s="1"/>
  <c r="AI170" i="11"/>
  <c r="AI192" i="11" s="1"/>
  <c r="P170" i="11"/>
  <c r="P192" i="11" s="1"/>
  <c r="Z170" i="11"/>
  <c r="Z192" i="11" s="1"/>
  <c r="V170" i="11"/>
  <c r="V192" i="11" s="1"/>
  <c r="G170" i="11"/>
  <c r="G192" i="11" s="1"/>
  <c r="AG170" i="11"/>
  <c r="AG192" i="11" s="1"/>
  <c r="J170" i="11"/>
  <c r="J192" i="11" s="1"/>
  <c r="N170" i="11"/>
  <c r="N192" i="11" s="1"/>
  <c r="AL170" i="11"/>
  <c r="AL192" i="11" s="1"/>
  <c r="E170" i="11"/>
  <c r="E192" i="11" s="1"/>
  <c r="I170" i="11"/>
  <c r="I192" i="11" s="1"/>
  <c r="H170" i="11"/>
  <c r="H192" i="11" s="1"/>
  <c r="AE170" i="11"/>
  <c r="AE192" i="11" s="1"/>
  <c r="R170" i="11"/>
  <c r="R192" i="11" s="1"/>
  <c r="Y170" i="11"/>
  <c r="Y192" i="11" s="1"/>
  <c r="AB170" i="11"/>
  <c r="AB192" i="11" s="1"/>
  <c r="T170" i="11"/>
  <c r="T192" i="11" s="1"/>
  <c r="W170" i="11"/>
  <c r="W192" i="11" s="1"/>
  <c r="K170" i="11"/>
  <c r="K192" i="11" s="1"/>
  <c r="X170" i="11"/>
  <c r="X192" i="11" s="1"/>
  <c r="O170" i="11"/>
  <c r="O192" i="11" s="1"/>
  <c r="S170" i="11"/>
  <c r="S192" i="11" s="1"/>
  <c r="AH170" i="11"/>
  <c r="AH192" i="11" s="1"/>
  <c r="L170" i="11"/>
  <c r="L192" i="11" s="1"/>
  <c r="AM170" i="11"/>
  <c r="AM192" i="11" s="1"/>
  <c r="AD170" i="11"/>
  <c r="AD192" i="11" s="1"/>
  <c r="Q170" i="11"/>
  <c r="Q192" i="11" s="1"/>
  <c r="AN170" i="11"/>
  <c r="AN192" i="11" s="1"/>
  <c r="AK170" i="11"/>
  <c r="AK192" i="11" s="1"/>
  <c r="U170" i="11"/>
  <c r="U192" i="11" s="1"/>
  <c r="W171" i="11"/>
  <c r="AC171" i="11"/>
  <c r="AI171" i="11"/>
  <c r="AI193" i="11" s="1"/>
  <c r="AO171" i="11"/>
  <c r="AD171" i="11"/>
  <c r="AD193" i="11" s="1"/>
  <c r="N171" i="11"/>
  <c r="N193" i="11" s="1"/>
  <c r="I171" i="11"/>
  <c r="I193" i="11" s="1"/>
  <c r="Q171" i="11"/>
  <c r="R171" i="11"/>
  <c r="G171" i="11"/>
  <c r="G193" i="11" s="1"/>
  <c r="S171" i="11"/>
  <c r="AL171" i="11"/>
  <c r="AL193" i="11" s="1"/>
  <c r="V171" i="11"/>
  <c r="AN171" i="11"/>
  <c r="AN193" i="11" s="1"/>
  <c r="AJ171" i="11"/>
  <c r="T171" i="11"/>
  <c r="D171" i="11"/>
  <c r="D193" i="11" s="1"/>
  <c r="O171" i="11"/>
  <c r="U171" i="11"/>
  <c r="AA171" i="11"/>
  <c r="AA193" i="11" s="1"/>
  <c r="AG171" i="11"/>
  <c r="AG193" i="11" s="1"/>
  <c r="AP171" i="11"/>
  <c r="Z171" i="11"/>
  <c r="Z193" i="11" s="1"/>
  <c r="J171" i="11"/>
  <c r="AF171" i="11"/>
  <c r="P171" i="11"/>
  <c r="AM171" i="11"/>
  <c r="AM193" i="11" s="1"/>
  <c r="M171" i="11"/>
  <c r="Y171" i="11"/>
  <c r="F171" i="11"/>
  <c r="X171" i="11"/>
  <c r="AB171" i="11"/>
  <c r="L171" i="11"/>
  <c r="AE171" i="11"/>
  <c r="AK171" i="11"/>
  <c r="AK193" i="11" s="1"/>
  <c r="E171" i="11"/>
  <c r="H171" i="11"/>
  <c r="K171" i="11"/>
  <c r="K193" i="11" s="1"/>
  <c r="AH171" i="11"/>
  <c r="G172" i="11"/>
  <c r="AH172" i="11"/>
  <c r="AH194" i="11" s="1"/>
  <c r="AK172" i="11"/>
  <c r="AN172" i="11"/>
  <c r="X172" i="11"/>
  <c r="X194" i="11" s="1"/>
  <c r="AI172" i="11"/>
  <c r="AC172" i="11"/>
  <c r="O172" i="11"/>
  <c r="T172" i="11"/>
  <c r="T194" i="11" s="1"/>
  <c r="K172" i="11"/>
  <c r="W172" i="11"/>
  <c r="D172" i="11"/>
  <c r="D194" i="11" s="1"/>
  <c r="H172" i="11"/>
  <c r="AD172" i="11"/>
  <c r="AD194" i="11" s="1"/>
  <c r="AM172" i="11"/>
  <c r="I172" i="11"/>
  <c r="I194" i="11" s="1"/>
  <c r="AF172" i="11"/>
  <c r="AO172" i="11"/>
  <c r="F172" i="11"/>
  <c r="Z172" i="11"/>
  <c r="M172" i="11"/>
  <c r="L172" i="11"/>
  <c r="L194" i="11" s="1"/>
  <c r="P172" i="11"/>
  <c r="J172" i="11"/>
  <c r="J194" i="11" s="1"/>
  <c r="V172" i="11"/>
  <c r="V194" i="11" s="1"/>
  <c r="N172" i="11"/>
  <c r="E172" i="11"/>
  <c r="AG172" i="11"/>
  <c r="AG194" i="11" s="1"/>
  <c r="S172" i="11"/>
  <c r="AA172" i="11"/>
  <c r="AA194" i="11" s="1"/>
  <c r="Q172" i="11"/>
  <c r="AL172" i="11"/>
  <c r="AP172" i="11"/>
  <c r="AB172" i="11"/>
  <c r="R172" i="11"/>
  <c r="R194" i="11" s="1"/>
  <c r="AE172" i="11"/>
  <c r="AM122" i="8"/>
  <c r="AH135" i="9"/>
  <c r="H135" i="9"/>
  <c r="AL135" i="9"/>
  <c r="S135" i="9"/>
  <c r="AN135" i="9"/>
  <c r="Q135" i="9"/>
  <c r="R135" i="9"/>
  <c r="E135" i="9"/>
  <c r="T135" i="9"/>
  <c r="AC135" i="9"/>
  <c r="AO135" i="9"/>
  <c r="Z135" i="9"/>
  <c r="AG135" i="9"/>
  <c r="AB135" i="9"/>
  <c r="AD135" i="9"/>
  <c r="V135" i="9"/>
  <c r="V157" i="9" s="1"/>
  <c r="M135" i="9"/>
  <c r="J135" i="9"/>
  <c r="AP135" i="9"/>
  <c r="N135" i="9"/>
  <c r="AA135" i="9"/>
  <c r="G135" i="9"/>
  <c r="AJ135" i="9"/>
  <c r="Y135" i="9"/>
  <c r="X135" i="9"/>
  <c r="K135" i="9"/>
  <c r="AI135" i="9"/>
  <c r="F135" i="9"/>
  <c r="I135" i="9"/>
  <c r="P135" i="9"/>
  <c r="AF135" i="9"/>
  <c r="U135" i="9"/>
  <c r="AE135" i="9"/>
  <c r="AE157" i="9" s="1"/>
  <c r="AM135" i="9"/>
  <c r="L135" i="9"/>
  <c r="AK135" i="9"/>
  <c r="AK157" i="9" s="1"/>
  <c r="O135" i="9"/>
  <c r="W135" i="9"/>
  <c r="W157" i="9" s="1"/>
  <c r="D135" i="9"/>
  <c r="J136" i="9"/>
  <c r="J158" i="9" s="1"/>
  <c r="K136" i="9"/>
  <c r="K158" i="9" s="1"/>
  <c r="X136" i="9"/>
  <c r="X158" i="9" s="1"/>
  <c r="L136" i="9"/>
  <c r="L158" i="9" s="1"/>
  <c r="AK136" i="9"/>
  <c r="E136" i="9"/>
  <c r="E158" i="9" s="1"/>
  <c r="Y136" i="9"/>
  <c r="W136" i="9"/>
  <c r="W158" i="9" s="1"/>
  <c r="W253" i="9" s="1"/>
  <c r="AO136" i="9"/>
  <c r="AF136" i="9"/>
  <c r="AI136" i="9"/>
  <c r="AI158" i="9" s="1"/>
  <c r="AI253" i="9" s="1"/>
  <c r="AL136" i="9"/>
  <c r="AL158" i="9" s="1"/>
  <c r="AL253" i="9" s="1"/>
  <c r="AH136" i="9"/>
  <c r="AH158" i="9" s="1"/>
  <c r="AH253" i="9" s="1"/>
  <c r="AP136" i="9"/>
  <c r="AP158" i="9" s="1"/>
  <c r="AP253" i="9" s="1"/>
  <c r="AJ136" i="9"/>
  <c r="AJ158" i="9" s="1"/>
  <c r="P136" i="9"/>
  <c r="P158" i="9" s="1"/>
  <c r="I136" i="9"/>
  <c r="I158" i="9" s="1"/>
  <c r="AM136" i="9"/>
  <c r="G136" i="9"/>
  <c r="G158" i="9" s="1"/>
  <c r="F136" i="9"/>
  <c r="F158" i="9" s="1"/>
  <c r="F253" i="9" s="1"/>
  <c r="H136" i="9"/>
  <c r="H158" i="9" s="1"/>
  <c r="H253" i="9" s="1"/>
  <c r="T136" i="9"/>
  <c r="T158" i="9" s="1"/>
  <c r="N136" i="9"/>
  <c r="N158" i="9" s="1"/>
  <c r="O136" i="9"/>
  <c r="O158" i="9" s="1"/>
  <c r="AG136" i="9"/>
  <c r="AG158" i="9" s="1"/>
  <c r="Z136" i="9"/>
  <c r="Z158" i="9" s="1"/>
  <c r="Z253" i="9" s="1"/>
  <c r="Q136" i="9"/>
  <c r="Q158" i="9" s="1"/>
  <c r="Q253" i="9" s="1"/>
  <c r="V136" i="9"/>
  <c r="V158" i="9" s="1"/>
  <c r="V253" i="9" s="1"/>
  <c r="S136" i="9"/>
  <c r="S158" i="9" s="1"/>
  <c r="M136" i="9"/>
  <c r="M158" i="9" s="1"/>
  <c r="D136" i="9"/>
  <c r="AN136" i="9"/>
  <c r="R136" i="9"/>
  <c r="R158" i="9" s="1"/>
  <c r="R253" i="9" s="1"/>
  <c r="AD136" i="9"/>
  <c r="AD158" i="9" s="1"/>
  <c r="U136" i="9"/>
  <c r="U158" i="9" s="1"/>
  <c r="AE136" i="9"/>
  <c r="AE158" i="9" s="1"/>
  <c r="AC136" i="9"/>
  <c r="AC158" i="9" s="1"/>
  <c r="AB136" i="9"/>
  <c r="AB158" i="9" s="1"/>
  <c r="AA136" i="9"/>
  <c r="AA158" i="9" s="1"/>
  <c r="AN137" i="9"/>
  <c r="AN159" i="9" s="1"/>
  <c r="AN254" i="9" s="1"/>
  <c r="X137" i="9"/>
  <c r="X159" i="9" s="1"/>
  <c r="X254" i="9" s="1"/>
  <c r="R137" i="9"/>
  <c r="R159" i="9" s="1"/>
  <c r="R254" i="9" s="1"/>
  <c r="AJ137" i="9"/>
  <c r="AJ159" i="9" s="1"/>
  <c r="AH137" i="9"/>
  <c r="I137" i="9"/>
  <c r="I159" i="9" s="1"/>
  <c r="AP137" i="9"/>
  <c r="AP159" i="9" s="1"/>
  <c r="AL137" i="9"/>
  <c r="AL159" i="9" s="1"/>
  <c r="Z137" i="9"/>
  <c r="Z159" i="9" s="1"/>
  <c r="AA137" i="9"/>
  <c r="AA159" i="9" s="1"/>
  <c r="AA254" i="9" s="1"/>
  <c r="E137" i="9"/>
  <c r="E159" i="9" s="1"/>
  <c r="E254" i="9" s="1"/>
  <c r="S137" i="9"/>
  <c r="S159" i="9" s="1"/>
  <c r="N137" i="9"/>
  <c r="N159" i="9" s="1"/>
  <c r="N254" i="9" s="1"/>
  <c r="H137" i="9"/>
  <c r="H159" i="9" s="1"/>
  <c r="M137" i="9"/>
  <c r="M159" i="9" s="1"/>
  <c r="U137" i="9"/>
  <c r="U159" i="9" s="1"/>
  <c r="AC137" i="9"/>
  <c r="AC159" i="9" s="1"/>
  <c r="AI137" i="9"/>
  <c r="AI159" i="9" s="1"/>
  <c r="Y137" i="9"/>
  <c r="L137" i="9"/>
  <c r="L159" i="9" s="1"/>
  <c r="AF137" i="9"/>
  <c r="AF159" i="9" s="1"/>
  <c r="AF254" i="9" s="1"/>
  <c r="AO137" i="9"/>
  <c r="AO159" i="9" s="1"/>
  <c r="AO254" i="9" s="1"/>
  <c r="W137" i="9"/>
  <c r="AK137" i="9"/>
  <c r="G137" i="9"/>
  <c r="G159" i="9" s="1"/>
  <c r="T137" i="9"/>
  <c r="T159" i="9" s="1"/>
  <c r="AE137" i="9"/>
  <c r="O137" i="9"/>
  <c r="O159" i="9" s="1"/>
  <c r="O254" i="9" s="1"/>
  <c r="AB137" i="9"/>
  <c r="AB159" i="9" s="1"/>
  <c r="F137" i="9"/>
  <c r="F159" i="9" s="1"/>
  <c r="J137" i="9"/>
  <c r="J159" i="9" s="1"/>
  <c r="H92" i="6"/>
  <c r="Z186" i="6"/>
  <c r="Z89" i="8"/>
  <c r="M129" i="11"/>
  <c r="M151" i="11" s="1"/>
  <c r="T89" i="8"/>
  <c r="AE92" i="6"/>
  <c r="D507" i="6"/>
  <c r="AJ95" i="11"/>
  <c r="AM94" i="11"/>
  <c r="AE506" i="6"/>
  <c r="K512" i="6" s="1"/>
  <c r="AI506" i="6"/>
  <c r="O512" i="6" s="1"/>
  <c r="AG506" i="6"/>
  <c r="M512" i="6" s="1"/>
  <c r="X506" i="6"/>
  <c r="D512" i="6" s="1"/>
  <c r="AD505" i="6"/>
  <c r="J511" i="6" s="1"/>
  <c r="AD14" i="11"/>
  <c r="Y505" i="6"/>
  <c r="E511" i="6" s="1"/>
  <c r="Y14" i="11"/>
  <c r="P505" i="6"/>
  <c r="P14" i="11"/>
  <c r="AA505" i="6"/>
  <c r="G511" i="6" s="1"/>
  <c r="AA14" i="11"/>
  <c r="R505" i="6"/>
  <c r="R14" i="11"/>
  <c r="AB505" i="6"/>
  <c r="H511" i="6" s="1"/>
  <c r="AB14" i="11"/>
  <c r="O505" i="6"/>
  <c r="O14" i="11"/>
  <c r="AO505" i="6"/>
  <c r="U511" i="6" s="1"/>
  <c r="AO14" i="11"/>
  <c r="AJ505" i="6"/>
  <c r="P511" i="6" s="1"/>
  <c r="AJ14" i="11"/>
  <c r="X505" i="6"/>
  <c r="D511" i="6" s="1"/>
  <c r="X14" i="11"/>
  <c r="H126" i="6"/>
  <c r="Q126" i="6"/>
  <c r="E126" i="6"/>
  <c r="O126" i="6"/>
  <c r="Z126" i="6"/>
  <c r="AG126" i="6"/>
  <c r="AI126" i="6"/>
  <c r="AF126" i="6"/>
  <c r="P172" i="6"/>
  <c r="K20" i="8"/>
  <c r="D20" i="8"/>
  <c r="W19" i="8"/>
  <c r="L20" i="8"/>
  <c r="E108" i="8"/>
  <c r="E135" i="8"/>
  <c r="S89" i="8"/>
  <c r="AG186" i="6"/>
  <c r="AG89" i="8"/>
  <c r="AB108" i="8"/>
  <c r="AB135" i="8"/>
  <c r="N186" i="6"/>
  <c r="N89" i="8"/>
  <c r="Y129" i="11"/>
  <c r="R79" i="6"/>
  <c r="S79" i="6"/>
  <c r="AK79" i="6"/>
  <c r="AJ79" i="6"/>
  <c r="AG79" i="6"/>
  <c r="AN79" i="6"/>
  <c r="D82" i="6" a="1"/>
  <c r="R83" i="6" s="1"/>
  <c r="X79" i="6"/>
  <c r="D104" i="6" a="1"/>
  <c r="AL106" i="6" s="1"/>
  <c r="AE135" i="8"/>
  <c r="AJ135" i="8"/>
  <c r="AC136" i="8"/>
  <c r="X135" i="8"/>
  <c r="P170" i="6"/>
  <c r="O170" i="6"/>
  <c r="U170" i="6"/>
  <c r="Q170" i="6"/>
  <c r="AB170" i="6"/>
  <c r="AI170" i="6"/>
  <c r="AE170" i="6"/>
  <c r="S170" i="6"/>
  <c r="AD170" i="6"/>
  <c r="W170" i="6"/>
  <c r="AJ170" i="6"/>
  <c r="H170" i="6"/>
  <c r="L170" i="6"/>
  <c r="AM170" i="6"/>
  <c r="M170" i="6"/>
  <c r="AA170" i="6"/>
  <c r="X170" i="6"/>
  <c r="Y170" i="6"/>
  <c r="Z170" i="6"/>
  <c r="E170" i="6"/>
  <c r="F170" i="6"/>
  <c r="R170" i="6"/>
  <c r="AF170" i="6"/>
  <c r="I170" i="6"/>
  <c r="AO170" i="6"/>
  <c r="AH170" i="6"/>
  <c r="AP170" i="6"/>
  <c r="K170" i="6"/>
  <c r="AC170" i="6"/>
  <c r="V170" i="6"/>
  <c r="N170" i="6"/>
  <c r="G170" i="6"/>
  <c r="AK170" i="6"/>
  <c r="T170" i="6"/>
  <c r="D170" i="6"/>
  <c r="AN170" i="6"/>
  <c r="J170" i="6"/>
  <c r="AG170" i="6"/>
  <c r="AL170" i="6"/>
  <c r="M171" i="6"/>
  <c r="AH171" i="6"/>
  <c r="AN171" i="6"/>
  <c r="Z171" i="6"/>
  <c r="E171" i="6"/>
  <c r="AO171" i="6"/>
  <c r="S171" i="6"/>
  <c r="AL171" i="6"/>
  <c r="G171" i="6"/>
  <c r="Q171" i="6"/>
  <c r="O171" i="6"/>
  <c r="V171" i="6"/>
  <c r="F171" i="6"/>
  <c r="AC171" i="6"/>
  <c r="AB171" i="6"/>
  <c r="K171" i="6"/>
  <c r="P171" i="6"/>
  <c r="AM171" i="6"/>
  <c r="W171" i="6"/>
  <c r="L171" i="6"/>
  <c r="N171" i="6"/>
  <c r="AF171" i="6"/>
  <c r="I171" i="6"/>
  <c r="U171" i="6"/>
  <c r="H171" i="6"/>
  <c r="AD171" i="6"/>
  <c r="T171" i="6"/>
  <c r="AA171" i="6"/>
  <c r="R171" i="6"/>
  <c r="J171" i="6"/>
  <c r="Y171" i="6"/>
  <c r="X171" i="6"/>
  <c r="AI171" i="6"/>
  <c r="AE171" i="6"/>
  <c r="AP171" i="6"/>
  <c r="AJ171" i="6"/>
  <c r="AK171" i="6"/>
  <c r="AG171" i="6"/>
  <c r="D171" i="6"/>
  <c r="V172" i="6"/>
  <c r="W172" i="6"/>
  <c r="AL74" i="10"/>
  <c r="AL55" i="10"/>
  <c r="AI74" i="10"/>
  <c r="AI55" i="10"/>
  <c r="AP74" i="10"/>
  <c r="AP55" i="10"/>
  <c r="Y74" i="10"/>
  <c r="Y55" i="10"/>
  <c r="V74" i="10"/>
  <c r="V55" i="10"/>
  <c r="F74" i="10"/>
  <c r="F55" i="10"/>
  <c r="AB172" i="6"/>
  <c r="U186" i="6"/>
  <c r="U89" i="8"/>
  <c r="AB95" i="9"/>
  <c r="AC95" i="9"/>
  <c r="AJ95" i="9"/>
  <c r="N95" i="9"/>
  <c r="W94" i="9"/>
  <c r="AK34" i="9"/>
  <c r="T74" i="9"/>
  <c r="T55" i="9"/>
  <c r="AH74" i="9"/>
  <c r="AH55" i="9"/>
  <c r="D74" i="9"/>
  <c r="M74" i="9"/>
  <c r="M55" i="9"/>
  <c r="AF74" i="9"/>
  <c r="AF55" i="9"/>
  <c r="AK74" i="9"/>
  <c r="AK55" i="9"/>
  <c r="R74" i="9"/>
  <c r="R55" i="9"/>
  <c r="S74" i="9"/>
  <c r="S55" i="9"/>
  <c r="I74" i="9"/>
  <c r="I55" i="9"/>
  <c r="AH172" i="6"/>
  <c r="AL172" i="6"/>
  <c r="U122" i="8"/>
  <c r="AG172" i="6"/>
  <c r="Q55" i="11"/>
  <c r="H55" i="11"/>
  <c r="AG55" i="11"/>
  <c r="AI55" i="11"/>
  <c r="D55" i="11"/>
  <c r="AD55" i="11"/>
  <c r="J55" i="11"/>
  <c r="W55" i="11"/>
  <c r="Z55" i="11"/>
  <c r="N55" i="11"/>
  <c r="T172" i="6"/>
  <c r="P108" i="8"/>
  <c r="P135" i="8"/>
  <c r="AG122" i="8"/>
  <c r="K172" i="6"/>
  <c r="M122" i="8"/>
  <c r="AI172" i="6"/>
  <c r="AG178" i="9"/>
  <c r="AG200" i="9" s="1"/>
  <c r="AG268" i="9" s="1"/>
  <c r="N122" i="8"/>
  <c r="Y261" i="11"/>
  <c r="J122" i="8"/>
  <c r="AF186" i="6"/>
  <c r="AF89" i="8"/>
  <c r="AO92" i="6"/>
  <c r="G186" i="6"/>
  <c r="G89" i="8"/>
  <c r="AI186" i="6"/>
  <c r="AI89" i="8"/>
  <c r="I95" i="10"/>
  <c r="E95" i="10"/>
  <c r="AP95" i="10"/>
  <c r="U95" i="10"/>
  <c r="T95" i="10"/>
  <c r="AC95" i="10"/>
  <c r="L95" i="10"/>
  <c r="P95" i="10"/>
  <c r="AF95" i="10"/>
  <c r="H95" i="10"/>
  <c r="X94" i="10"/>
  <c r="Z34" i="10"/>
  <c r="AC34" i="10"/>
  <c r="AO34" i="10"/>
  <c r="AD34" i="10"/>
  <c r="R94" i="10"/>
  <c r="AB94" i="10"/>
  <c r="H94" i="10"/>
  <c r="AH94" i="10"/>
  <c r="AN94" i="10"/>
  <c r="G33" i="10"/>
  <c r="G14" i="10"/>
  <c r="H33" i="10"/>
  <c r="H14" i="10"/>
  <c r="AN33" i="10"/>
  <c r="AN14" i="10"/>
  <c r="T33" i="10"/>
  <c r="T14" i="10"/>
  <c r="AE33" i="10"/>
  <c r="AE14" i="10"/>
  <c r="AK33" i="10"/>
  <c r="AK14" i="10"/>
  <c r="F33" i="10"/>
  <c r="F14" i="10"/>
  <c r="M33" i="10"/>
  <c r="M14" i="10"/>
  <c r="Q33" i="10"/>
  <c r="Q14" i="10"/>
  <c r="H172" i="6"/>
  <c r="H122" i="8"/>
  <c r="AI75" i="10"/>
  <c r="P74" i="10"/>
  <c r="P55" i="10"/>
  <c r="H74" i="10"/>
  <c r="H55" i="10"/>
  <c r="R74" i="10"/>
  <c r="R55" i="10"/>
  <c r="AG74" i="10"/>
  <c r="AG55" i="10"/>
  <c r="D74" i="10"/>
  <c r="AN74" i="10"/>
  <c r="AN55" i="10"/>
  <c r="AH74" i="10"/>
  <c r="AH55" i="10"/>
  <c r="N74" i="10"/>
  <c r="N55" i="10"/>
  <c r="O74" i="10"/>
  <c r="O55" i="10"/>
  <c r="AM74" i="10"/>
  <c r="AM55" i="10"/>
  <c r="T108" i="8"/>
  <c r="T135" i="8"/>
  <c r="AN108" i="8"/>
  <c r="AN135" i="8"/>
  <c r="Q34" i="8"/>
  <c r="J34" i="8"/>
  <c r="K34" i="8"/>
  <c r="H34" i="8"/>
  <c r="W32" i="8"/>
  <c r="J172" i="6"/>
  <c r="N108" i="8"/>
  <c r="N135" i="8"/>
  <c r="U172" i="6"/>
  <c r="AP136" i="8"/>
  <c r="X186" i="6"/>
  <c r="D92" i="8" a="1"/>
  <c r="X89" i="8"/>
  <c r="V186" i="6"/>
  <c r="V89" i="8"/>
  <c r="W186" i="6"/>
  <c r="W89" i="8"/>
  <c r="AA92" i="6"/>
  <c r="AC186" i="6"/>
  <c r="AC89" i="8"/>
  <c r="V95" i="9"/>
  <c r="AH95" i="9"/>
  <c r="J95" i="9"/>
  <c r="AM95" i="9"/>
  <c r="O95" i="9"/>
  <c r="I95" i="9"/>
  <c r="E95" i="9"/>
  <c r="AP95" i="9"/>
  <c r="P94" i="9"/>
  <c r="G94" i="9"/>
  <c r="AI94" i="9"/>
  <c r="O94" i="9"/>
  <c r="D34" i="9"/>
  <c r="AF34" i="9"/>
  <c r="AP94" i="9"/>
  <c r="AG34" i="9"/>
  <c r="AM34" i="9"/>
  <c r="AA33" i="9"/>
  <c r="AA14" i="9"/>
  <c r="Y33" i="9"/>
  <c r="Y14" i="9"/>
  <c r="AO33" i="9"/>
  <c r="AO14" i="9"/>
  <c r="AK33" i="9"/>
  <c r="AK14" i="9"/>
  <c r="K33" i="9"/>
  <c r="K14" i="9"/>
  <c r="S33" i="9"/>
  <c r="S14" i="9"/>
  <c r="Z33" i="9"/>
  <c r="Z14" i="9"/>
  <c r="AC33" i="9"/>
  <c r="AC14" i="9"/>
  <c r="V33" i="9"/>
  <c r="V14" i="9"/>
  <c r="AB33" i="9"/>
  <c r="AB14" i="9"/>
  <c r="R135" i="8"/>
  <c r="AO172" i="6"/>
  <c r="AA75" i="9"/>
  <c r="AN74" i="9"/>
  <c r="AN55" i="9"/>
  <c r="AA74" i="9"/>
  <c r="AA55" i="9"/>
  <c r="O74" i="9"/>
  <c r="O55" i="9"/>
  <c r="K74" i="9"/>
  <c r="K55" i="9"/>
  <c r="AO74" i="9"/>
  <c r="AO55" i="9"/>
  <c r="P74" i="9"/>
  <c r="P55" i="9"/>
  <c r="Z74" i="9"/>
  <c r="Z55" i="9"/>
  <c r="AJ74" i="9"/>
  <c r="AJ55" i="9"/>
  <c r="AP74" i="9"/>
  <c r="AP55" i="9"/>
  <c r="E74" i="9"/>
  <c r="E55" i="9"/>
  <c r="Z135" i="8"/>
  <c r="Z108" i="8"/>
  <c r="J108" i="8"/>
  <c r="J135" i="8"/>
  <c r="AM172" i="6"/>
  <c r="L172" i="6"/>
  <c r="AA169" i="10"/>
  <c r="AA191" i="10" s="1"/>
  <c r="M169" i="10"/>
  <c r="AO169" i="10"/>
  <c r="AO191" i="10" s="1"/>
  <c r="AC169" i="10"/>
  <c r="AC191" i="10" s="1"/>
  <c r="AF169" i="10"/>
  <c r="AI169" i="10"/>
  <c r="AI191" i="10" s="1"/>
  <c r="P169" i="10"/>
  <c r="AJ169" i="10"/>
  <c r="D169" i="10"/>
  <c r="AP169" i="10"/>
  <c r="AP191" i="10" s="1"/>
  <c r="F169" i="10"/>
  <c r="AN169" i="10"/>
  <c r="AL169" i="10"/>
  <c r="Q169" i="10"/>
  <c r="Y169" i="10"/>
  <c r="V169" i="10"/>
  <c r="V191" i="10" s="1"/>
  <c r="S169" i="10"/>
  <c r="L169" i="10"/>
  <c r="AB169" i="10"/>
  <c r="U169" i="10"/>
  <c r="J169" i="10"/>
  <c r="K169" i="10"/>
  <c r="AD169" i="10"/>
  <c r="AD191" i="10" s="1"/>
  <c r="AM169" i="10"/>
  <c r="H169" i="10"/>
  <c r="N169" i="10"/>
  <c r="AE169" i="10"/>
  <c r="AG169" i="10"/>
  <c r="AG191" i="10" s="1"/>
  <c r="X169" i="10"/>
  <c r="O169" i="10"/>
  <c r="I169" i="10"/>
  <c r="Z169" i="10"/>
  <c r="AH169" i="10"/>
  <c r="R169" i="10"/>
  <c r="E169" i="10"/>
  <c r="T169" i="10"/>
  <c r="G169" i="10"/>
  <c r="W169" i="10"/>
  <c r="AK169" i="10"/>
  <c r="AP170" i="10"/>
  <c r="AP192" i="10" s="1"/>
  <c r="Z170" i="10"/>
  <c r="Z192" i="10" s="1"/>
  <c r="Z259" i="10" s="1"/>
  <c r="J170" i="10"/>
  <c r="J192" i="10" s="1"/>
  <c r="J259" i="10" s="1"/>
  <c r="F170" i="10"/>
  <c r="F192" i="10" s="1"/>
  <c r="L170" i="10"/>
  <c r="L192" i="10" s="1"/>
  <c r="L259" i="10" s="1"/>
  <c r="AE170" i="10"/>
  <c r="AE192" i="10" s="1"/>
  <c r="AE259" i="10" s="1"/>
  <c r="R170" i="10"/>
  <c r="R192" i="10" s="1"/>
  <c r="R259" i="10" s="1"/>
  <c r="H170" i="10"/>
  <c r="H192" i="10" s="1"/>
  <c r="W170" i="10"/>
  <c r="W192" i="10" s="1"/>
  <c r="AC170" i="10"/>
  <c r="AC192" i="10" s="1"/>
  <c r="AI170" i="10"/>
  <c r="AI192" i="10" s="1"/>
  <c r="AO170" i="10"/>
  <c r="AO192" i="10" s="1"/>
  <c r="AO259" i="10" s="1"/>
  <c r="K170" i="10"/>
  <c r="K192" i="10" s="1"/>
  <c r="K259" i="10" s="1"/>
  <c r="Q170" i="10"/>
  <c r="Q192" i="10" s="1"/>
  <c r="Q259" i="10" s="1"/>
  <c r="I170" i="10"/>
  <c r="I192" i="10" s="1"/>
  <c r="I259" i="10" s="1"/>
  <c r="AD170" i="10"/>
  <c r="AD192" i="10" s="1"/>
  <c r="AD259" i="10" s="1"/>
  <c r="N170" i="10"/>
  <c r="N192" i="10" s="1"/>
  <c r="N259" i="10" s="1"/>
  <c r="AJ170" i="10"/>
  <c r="AJ192" i="10" s="1"/>
  <c r="AJ259" i="10" s="1"/>
  <c r="T170" i="10"/>
  <c r="T192" i="10" s="1"/>
  <c r="D170" i="10"/>
  <c r="O170" i="10"/>
  <c r="O192" i="10" s="1"/>
  <c r="O259" i="10" s="1"/>
  <c r="U170" i="10"/>
  <c r="U192" i="10" s="1"/>
  <c r="U259" i="10" s="1"/>
  <c r="AA170" i="10"/>
  <c r="AA192" i="10" s="1"/>
  <c r="AA259" i="10" s="1"/>
  <c r="AG170" i="10"/>
  <c r="AG192" i="10" s="1"/>
  <c r="AG259" i="10" s="1"/>
  <c r="AF170" i="10"/>
  <c r="AF192" i="10" s="1"/>
  <c r="AF259" i="10" s="1"/>
  <c r="P170" i="10"/>
  <c r="P192" i="10" s="1"/>
  <c r="AM170" i="10"/>
  <c r="AM192" i="10" s="1"/>
  <c r="AM259" i="10" s="1"/>
  <c r="G170" i="10"/>
  <c r="G192" i="10" s="1"/>
  <c r="M170" i="10"/>
  <c r="M192" i="10" s="1"/>
  <c r="S170" i="10"/>
  <c r="S192" i="10" s="1"/>
  <c r="S259" i="10" s="1"/>
  <c r="Y170" i="10"/>
  <c r="Y192" i="10" s="1"/>
  <c r="AH170" i="10"/>
  <c r="AH192" i="10" s="1"/>
  <c r="AN170" i="10"/>
  <c r="AN192" i="10" s="1"/>
  <c r="AN259" i="10" s="1"/>
  <c r="X170" i="10"/>
  <c r="X192" i="10" s="1"/>
  <c r="X259" i="10" s="1"/>
  <c r="AL170" i="10"/>
  <c r="AL192" i="10" s="1"/>
  <c r="AL259" i="10" s="1"/>
  <c r="V170" i="10"/>
  <c r="V192" i="10" s="1"/>
  <c r="V259" i="10" s="1"/>
  <c r="AB170" i="10"/>
  <c r="AB192" i="10" s="1"/>
  <c r="AB259" i="10" s="1"/>
  <c r="AK170" i="10"/>
  <c r="AK192" i="10" s="1"/>
  <c r="AK259" i="10" s="1"/>
  <c r="E170" i="10"/>
  <c r="E192" i="10" s="1"/>
  <c r="G171" i="10"/>
  <c r="G193" i="10" s="1"/>
  <c r="W171" i="10"/>
  <c r="W193" i="10" s="1"/>
  <c r="W260" i="10" s="1"/>
  <c r="S171" i="10"/>
  <c r="S193" i="10" s="1"/>
  <c r="S260" i="10" s="1"/>
  <c r="X171" i="10"/>
  <c r="Y171" i="10"/>
  <c r="AL171" i="10"/>
  <c r="J171" i="10"/>
  <c r="J193" i="10" s="1"/>
  <c r="L171" i="10"/>
  <c r="L193" i="10" s="1"/>
  <c r="U171" i="10"/>
  <c r="U193" i="10" s="1"/>
  <c r="AG171" i="10"/>
  <c r="AO171" i="10"/>
  <c r="AN171" i="10"/>
  <c r="AN193" i="10" s="1"/>
  <c r="AN212" i="10" s="1"/>
  <c r="AA171" i="10"/>
  <c r="AD171" i="10"/>
  <c r="V171" i="10"/>
  <c r="T171" i="10"/>
  <c r="T193" i="10" s="1"/>
  <c r="T260" i="10" s="1"/>
  <c r="N171" i="10"/>
  <c r="N193" i="10" s="1"/>
  <c r="AF171" i="10"/>
  <c r="AF193" i="10" s="1"/>
  <c r="AF260" i="10" s="1"/>
  <c r="I171" i="10"/>
  <c r="I193" i="10" s="1"/>
  <c r="I260" i="10" s="1"/>
  <c r="D171" i="10"/>
  <c r="E171" i="10"/>
  <c r="E193" i="10" s="1"/>
  <c r="O171" i="10"/>
  <c r="O193" i="10" s="1"/>
  <c r="O260" i="10" s="1"/>
  <c r="M171" i="10"/>
  <c r="M193" i="10" s="1"/>
  <c r="AP171" i="10"/>
  <c r="AE171" i="10"/>
  <c r="AC171" i="10"/>
  <c r="R171" i="10"/>
  <c r="R193" i="10" s="1"/>
  <c r="R260" i="10" s="1"/>
  <c r="K171" i="10"/>
  <c r="K193" i="10" s="1"/>
  <c r="Z171" i="10"/>
  <c r="AH171" i="10"/>
  <c r="AH193" i="10" s="1"/>
  <c r="AH260" i="10" s="1"/>
  <c r="AK171" i="10"/>
  <c r="AK193" i="10" s="1"/>
  <c r="AK260" i="10" s="1"/>
  <c r="H171" i="10"/>
  <c r="H193" i="10" s="1"/>
  <c r="H260" i="10" s="1"/>
  <c r="AM171" i="10"/>
  <c r="AM193" i="10" s="1"/>
  <c r="AM260" i="10" s="1"/>
  <c r="AB171" i="10"/>
  <c r="AI171" i="10"/>
  <c r="AJ171" i="10"/>
  <c r="P137" i="9"/>
  <c r="P159" i="9" s="1"/>
  <c r="AN128" i="10"/>
  <c r="G128" i="10"/>
  <c r="Y128" i="10"/>
  <c r="R128" i="10"/>
  <c r="E128" i="10"/>
  <c r="I128" i="10"/>
  <c r="U128" i="10"/>
  <c r="AE128" i="10"/>
  <c r="W128" i="10"/>
  <c r="W150" i="10" s="1"/>
  <c r="AB128" i="10"/>
  <c r="AB150" i="10" s="1"/>
  <c r="AD128" i="10"/>
  <c r="V128" i="10"/>
  <c r="Z128" i="10"/>
  <c r="Z150" i="10" s="1"/>
  <c r="AC128" i="10"/>
  <c r="AO128" i="10"/>
  <c r="Q128" i="10"/>
  <c r="J128" i="10"/>
  <c r="AP128" i="10"/>
  <c r="N128" i="10"/>
  <c r="AA128" i="10"/>
  <c r="AJ128" i="10"/>
  <c r="X128" i="10"/>
  <c r="K128" i="10"/>
  <c r="AI128" i="10"/>
  <c r="F128" i="10"/>
  <c r="P128" i="10"/>
  <c r="AF128" i="10"/>
  <c r="L128" i="10"/>
  <c r="D128" i="10"/>
  <c r="AG128" i="10"/>
  <c r="AH128" i="10"/>
  <c r="AH150" i="10" s="1"/>
  <c r="H128" i="10"/>
  <c r="AL128" i="10"/>
  <c r="S128" i="10"/>
  <c r="M128" i="10"/>
  <c r="AM128" i="10"/>
  <c r="T128" i="10"/>
  <c r="AK128" i="10"/>
  <c r="AK150" i="10" s="1"/>
  <c r="O128" i="10"/>
  <c r="AE129" i="10"/>
  <c r="AE151" i="10" s="1"/>
  <c r="K129" i="10"/>
  <c r="K151" i="10" s="1"/>
  <c r="AF129" i="10"/>
  <c r="AF151" i="10" s="1"/>
  <c r="AB129" i="10"/>
  <c r="AB151" i="10" s="1"/>
  <c r="AB245" i="10" s="1"/>
  <c r="AD129" i="10"/>
  <c r="G129" i="10"/>
  <c r="G151" i="10" s="1"/>
  <c r="G245" i="10" s="1"/>
  <c r="M129" i="10"/>
  <c r="M151" i="10" s="1"/>
  <c r="M245" i="10" s="1"/>
  <c r="T129" i="10"/>
  <c r="T151" i="10" s="1"/>
  <c r="T245" i="10" s="1"/>
  <c r="Y129" i="10"/>
  <c r="Y151" i="10" s="1"/>
  <c r="AK129" i="10"/>
  <c r="AK151" i="10" s="1"/>
  <c r="AA129" i="10"/>
  <c r="U129" i="10"/>
  <c r="U151" i="10" s="1"/>
  <c r="U245" i="10" s="1"/>
  <c r="V129" i="10"/>
  <c r="V151" i="10" s="1"/>
  <c r="Q129" i="10"/>
  <c r="Q151" i="10" s="1"/>
  <c r="Q245" i="10" s="1"/>
  <c r="AL129" i="10"/>
  <c r="AL151" i="10" s="1"/>
  <c r="R129" i="10"/>
  <c r="R151" i="10" s="1"/>
  <c r="R245" i="10" s="1"/>
  <c r="AN129" i="10"/>
  <c r="AN151" i="10" s="1"/>
  <c r="AN245" i="10" s="1"/>
  <c r="AM129" i="10"/>
  <c r="AM151" i="10" s="1"/>
  <c r="AC129" i="10"/>
  <c r="AC151" i="10" s="1"/>
  <c r="AI129" i="10"/>
  <c r="AG129" i="10"/>
  <c r="I129" i="10"/>
  <c r="I151" i="10" s="1"/>
  <c r="I245" i="10" s="1"/>
  <c r="AP129" i="10"/>
  <c r="AP151" i="10" s="1"/>
  <c r="L129" i="10"/>
  <c r="L151" i="10" s="1"/>
  <c r="L245" i="10" s="1"/>
  <c r="N129" i="10"/>
  <c r="N151" i="10" s="1"/>
  <c r="X129" i="10"/>
  <c r="X151" i="10" s="1"/>
  <c r="X245" i="10" s="1"/>
  <c r="F129" i="10"/>
  <c r="F151" i="10" s="1"/>
  <c r="E129" i="10"/>
  <c r="E151" i="10" s="1"/>
  <c r="AJ129" i="10"/>
  <c r="AJ151" i="10" s="1"/>
  <c r="S129" i="10"/>
  <c r="S151" i="10" s="1"/>
  <c r="O129" i="10"/>
  <c r="O151" i="10" s="1"/>
  <c r="O245" i="10" s="1"/>
  <c r="D129" i="10"/>
  <c r="Z129" i="10"/>
  <c r="Z151" i="10" s="1"/>
  <c r="AO129" i="10"/>
  <c r="AO151" i="10" s="1"/>
  <c r="J129" i="10"/>
  <c r="J151" i="10" s="1"/>
  <c r="W129" i="10"/>
  <c r="W151" i="10" s="1"/>
  <c r="W245" i="10" s="1"/>
  <c r="H129" i="10"/>
  <c r="H151" i="10" s="1"/>
  <c r="P129" i="10"/>
  <c r="P151" i="10" s="1"/>
  <c r="AH129" i="10"/>
  <c r="AH151" i="10" s="1"/>
  <c r="AH245" i="10" s="1"/>
  <c r="V130" i="10"/>
  <c r="V152" i="10" s="1"/>
  <c r="V246" i="10" s="1"/>
  <c r="K130" i="10"/>
  <c r="K152" i="10" s="1"/>
  <c r="L130" i="10"/>
  <c r="L152" i="10" s="1"/>
  <c r="L246" i="10" s="1"/>
  <c r="O130" i="10"/>
  <c r="O152" i="10" s="1"/>
  <c r="AK130" i="10"/>
  <c r="U130" i="10"/>
  <c r="U152" i="10" s="1"/>
  <c r="AI130" i="10"/>
  <c r="AI152" i="10" s="1"/>
  <c r="AI246" i="10" s="1"/>
  <c r="Q130" i="10"/>
  <c r="Q152" i="10" s="1"/>
  <c r="AL130" i="10"/>
  <c r="AF130" i="10"/>
  <c r="AF152" i="10" s="1"/>
  <c r="AF246" i="10" s="1"/>
  <c r="E130" i="10"/>
  <c r="E152" i="10" s="1"/>
  <c r="AO130" i="10"/>
  <c r="Z130" i="10"/>
  <c r="G130" i="10"/>
  <c r="G152" i="10" s="1"/>
  <c r="I130" i="10"/>
  <c r="I152" i="10" s="1"/>
  <c r="I246" i="10" s="1"/>
  <c r="AB130" i="10"/>
  <c r="AD130" i="10"/>
  <c r="AD152" i="10" s="1"/>
  <c r="AD246" i="10" s="1"/>
  <c r="Y130" i="10"/>
  <c r="X130" i="10"/>
  <c r="S130" i="10"/>
  <c r="S152" i="10" s="1"/>
  <c r="H130" i="10"/>
  <c r="H152" i="10" s="1"/>
  <c r="H246" i="10" s="1"/>
  <c r="F130" i="10"/>
  <c r="F152" i="10" s="1"/>
  <c r="AP130" i="10"/>
  <c r="AP152" i="10" s="1"/>
  <c r="AP246" i="10" s="1"/>
  <c r="D130" i="10"/>
  <c r="AE130" i="10"/>
  <c r="AE152" i="10" s="1"/>
  <c r="AE246" i="10" s="1"/>
  <c r="AM130" i="10"/>
  <c r="AM152" i="10" s="1"/>
  <c r="AA130" i="10"/>
  <c r="AA152" i="10" s="1"/>
  <c r="AA246" i="10" s="1"/>
  <c r="W130" i="10"/>
  <c r="P130" i="10"/>
  <c r="P152" i="10" s="1"/>
  <c r="P246" i="10" s="1"/>
  <c r="J130" i="10"/>
  <c r="J152" i="10" s="1"/>
  <c r="AG130" i="10"/>
  <c r="M130" i="10"/>
  <c r="M152" i="10" s="1"/>
  <c r="AC130" i="10"/>
  <c r="D137" i="9"/>
  <c r="AL186" i="6"/>
  <c r="AL89" i="8"/>
  <c r="O186" i="6"/>
  <c r="O89" i="8"/>
  <c r="T95" i="11"/>
  <c r="AH95" i="11"/>
  <c r="W95" i="11"/>
  <c r="S94" i="11"/>
  <c r="AD506" i="6"/>
  <c r="J512" i="6" s="1"/>
  <c r="D506" i="6"/>
  <c r="N505" i="6"/>
  <c r="N14" i="11"/>
  <c r="AC505" i="6"/>
  <c r="I511" i="6" s="1"/>
  <c r="AC14" i="11"/>
  <c r="G505" i="6"/>
  <c r="G14" i="11"/>
  <c r="H505" i="6"/>
  <c r="H14" i="11"/>
  <c r="U505" i="6"/>
  <c r="U14" i="11"/>
  <c r="AG505" i="6"/>
  <c r="M511" i="6" s="1"/>
  <c r="AG14" i="11"/>
  <c r="AN505" i="6"/>
  <c r="T511" i="6" s="1"/>
  <c r="AN14" i="11"/>
  <c r="AH505" i="6"/>
  <c r="N511" i="6" s="1"/>
  <c r="AH14" i="11"/>
  <c r="AM505" i="6"/>
  <c r="S511" i="6" s="1"/>
  <c r="AM14" i="11"/>
  <c r="L505" i="6"/>
  <c r="L14" i="11"/>
  <c r="AE172" i="6"/>
  <c r="R126" i="6"/>
  <c r="L126" i="6"/>
  <c r="D129" i="6" a="1"/>
  <c r="H130" i="6" s="1"/>
  <c r="X126" i="6"/>
  <c r="AC126" i="6"/>
  <c r="D126" i="6"/>
  <c r="AL126" i="6"/>
  <c r="AH126" i="6"/>
  <c r="R20" i="8"/>
  <c r="N20" i="8"/>
  <c r="M135" i="8"/>
  <c r="E122" i="8"/>
  <c r="AA122" i="8"/>
  <c r="AI178" i="9"/>
  <c r="AI200" i="9" s="1"/>
  <c r="AI268" i="9" s="1"/>
  <c r="AG137" i="9"/>
  <c r="AG159" i="9" s="1"/>
  <c r="AK186" i="6"/>
  <c r="AK89" i="8"/>
  <c r="N130" i="10"/>
  <c r="N152" i="10" s="1"/>
  <c r="AH186" i="6"/>
  <c r="AH89" i="8"/>
  <c r="H79" i="6"/>
  <c r="D79" i="6"/>
  <c r="AL79" i="6"/>
  <c r="F136" i="8"/>
  <c r="D111" i="8" a="1"/>
  <c r="G55" i="11"/>
  <c r="Y55" i="11"/>
  <c r="AH55" i="11"/>
  <c r="O55" i="11"/>
  <c r="AL135" i="8"/>
  <c r="AL108" i="8"/>
  <c r="N172" i="6"/>
  <c r="L135" i="8"/>
  <c r="L108" i="8"/>
  <c r="L122" i="8"/>
  <c r="AC33" i="10"/>
  <c r="AC14" i="10"/>
  <c r="T94" i="11"/>
  <c r="AL55" i="11"/>
  <c r="F55" i="11"/>
  <c r="S55" i="11"/>
  <c r="V55" i="11"/>
  <c r="AJ55" i="11"/>
  <c r="M55" i="11"/>
  <c r="X55" i="11"/>
  <c r="AC55" i="11"/>
  <c r="U55" i="11"/>
  <c r="D151" i="6" a="1"/>
  <c r="T153" i="6" s="1"/>
  <c r="D122" i="8"/>
  <c r="I108" i="8"/>
  <c r="I135" i="8"/>
  <c r="I122" i="8"/>
  <c r="AK172" i="6"/>
  <c r="K122" i="8"/>
  <c r="N45" i="8"/>
  <c r="V45" i="8"/>
  <c r="F45" i="8"/>
  <c r="S45" i="8"/>
  <c r="H45" i="8"/>
  <c r="P45" i="8"/>
  <c r="K45" i="8"/>
  <c r="D45" i="8"/>
  <c r="L45" i="8"/>
  <c r="M45" i="8"/>
  <c r="J45" i="8"/>
  <c r="R45" i="8"/>
  <c r="E45" i="8"/>
  <c r="Q45" i="8"/>
  <c r="G45" i="8"/>
  <c r="O45" i="8"/>
  <c r="I45" i="8"/>
  <c r="U45" i="8"/>
  <c r="T45" i="8"/>
  <c r="T46" i="8"/>
  <c r="U46" i="8"/>
  <c r="Q46" i="8"/>
  <c r="J46" i="8"/>
  <c r="H46" i="8"/>
  <c r="L46" i="8"/>
  <c r="S46" i="8"/>
  <c r="M46" i="8"/>
  <c r="I46" i="8"/>
  <c r="R46" i="8"/>
  <c r="G46" i="8"/>
  <c r="P46" i="8"/>
  <c r="O46" i="8"/>
  <c r="E46" i="8"/>
  <c r="N46" i="8"/>
  <c r="F46" i="8"/>
  <c r="D46" i="8"/>
  <c r="V46" i="8"/>
  <c r="K46" i="8"/>
  <c r="R47" i="8"/>
  <c r="Q47" i="8"/>
  <c r="P47" i="8"/>
  <c r="L47" i="8"/>
  <c r="T47" i="8"/>
  <c r="H47" i="8"/>
  <c r="J47" i="8"/>
  <c r="O47" i="8"/>
  <c r="D47" i="8"/>
  <c r="V47" i="8"/>
  <c r="I47" i="8"/>
  <c r="G47" i="8"/>
  <c r="K47" i="8"/>
  <c r="U47" i="8"/>
  <c r="S47" i="8"/>
  <c r="E47" i="8"/>
  <c r="F47" i="8"/>
  <c r="M47" i="8"/>
  <c r="N47" i="8"/>
  <c r="AG108" i="8"/>
  <c r="AG135" i="8"/>
  <c r="AP186" i="6"/>
  <c r="AP89" i="8"/>
  <c r="F186" i="6"/>
  <c r="F89" i="8"/>
  <c r="AD95" i="10"/>
  <c r="Q95" i="10"/>
  <c r="K95" i="10"/>
  <c r="Y95" i="10"/>
  <c r="V95" i="10"/>
  <c r="AI95" i="10"/>
  <c r="AM95" i="10"/>
  <c r="AE95" i="10"/>
  <c r="F95" i="10"/>
  <c r="T94" i="10"/>
  <c r="I94" i="10"/>
  <c r="O94" i="10"/>
  <c r="AM34" i="10"/>
  <c r="V94" i="10"/>
  <c r="AA94" i="10"/>
  <c r="E94" i="10"/>
  <c r="N94" i="10"/>
  <c r="W94" i="10"/>
  <c r="AM33" i="10"/>
  <c r="AM14" i="10"/>
  <c r="AA33" i="10"/>
  <c r="AA14" i="10"/>
  <c r="AI33" i="10"/>
  <c r="AI14" i="10"/>
  <c r="AH33" i="10"/>
  <c r="AH14" i="10"/>
  <c r="AB33" i="10"/>
  <c r="AB14" i="10"/>
  <c r="AD33" i="10"/>
  <c r="AD14" i="10"/>
  <c r="S33" i="10"/>
  <c r="S14" i="10"/>
  <c r="D33" i="10"/>
  <c r="Z33" i="10"/>
  <c r="Z14" i="10"/>
  <c r="K33" i="10"/>
  <c r="K14" i="10"/>
  <c r="AD172" i="6"/>
  <c r="Q136" i="8"/>
  <c r="D55" i="10"/>
  <c r="D76" i="10"/>
  <c r="AD74" i="10"/>
  <c r="AD55" i="10"/>
  <c r="Z74" i="10"/>
  <c r="Z55" i="10"/>
  <c r="J74" i="10"/>
  <c r="J55" i="10"/>
  <c r="S74" i="10"/>
  <c r="S55" i="10"/>
  <c r="T74" i="10"/>
  <c r="T55" i="10"/>
  <c r="Q74" i="10"/>
  <c r="Q55" i="10"/>
  <c r="U74" i="10"/>
  <c r="U55" i="10"/>
  <c r="AO74" i="10"/>
  <c r="AO55" i="10"/>
  <c r="K74" i="10"/>
  <c r="K55" i="10"/>
  <c r="AB74" i="10"/>
  <c r="AB55" i="10"/>
  <c r="G34" i="8"/>
  <c r="AK135" i="8"/>
  <c r="AK108" i="8"/>
  <c r="G122" i="8"/>
  <c r="AO122" i="8"/>
  <c r="K178" i="9"/>
  <c r="K200" i="9" s="1"/>
  <c r="K268" i="9" s="1"/>
  <c r="W92" i="6"/>
  <c r="AD95" i="9"/>
  <c r="Y95" i="9"/>
  <c r="AG95" i="9"/>
  <c r="R95" i="9"/>
  <c r="AO95" i="9"/>
  <c r="AN95" i="9"/>
  <c r="D14" i="9"/>
  <c r="D35" i="9"/>
  <c r="Q95" i="9"/>
  <c r="Q254" i="9"/>
  <c r="K95" i="9"/>
  <c r="V94" i="9"/>
  <c r="F94" i="9"/>
  <c r="AH94" i="9"/>
  <c r="Q94" i="9"/>
  <c r="R94" i="9"/>
  <c r="N94" i="9"/>
  <c r="E94" i="9"/>
  <c r="H94" i="9"/>
  <c r="M94" i="9"/>
  <c r="I33" i="9"/>
  <c r="I14" i="9"/>
  <c r="L33" i="9"/>
  <c r="L14" i="9"/>
  <c r="AH33" i="9"/>
  <c r="AH14" i="9"/>
  <c r="U33" i="9"/>
  <c r="U14" i="9"/>
  <c r="AM33" i="9"/>
  <c r="AM14" i="9"/>
  <c r="AL33" i="9"/>
  <c r="AL14" i="9"/>
  <c r="N33" i="9"/>
  <c r="N14" i="9"/>
  <c r="O33" i="9"/>
  <c r="O14" i="9"/>
  <c r="AP33" i="9"/>
  <c r="AP14" i="9"/>
  <c r="AF33" i="9"/>
  <c r="AF14" i="9"/>
  <c r="H136" i="8"/>
  <c r="AG75" i="9"/>
  <c r="AJ75" i="9"/>
  <c r="AD75" i="9"/>
  <c r="AL75" i="9"/>
  <c r="AL94" i="9" s="1"/>
  <c r="G74" i="9"/>
  <c r="G55" i="9"/>
  <c r="N74" i="9"/>
  <c r="N55" i="9"/>
  <c r="Y74" i="9"/>
  <c r="Y55" i="9"/>
  <c r="F74" i="9"/>
  <c r="F55" i="9"/>
  <c r="AB74" i="9"/>
  <c r="AB55" i="9"/>
  <c r="AD74" i="9"/>
  <c r="AD55" i="9"/>
  <c r="AI74" i="9"/>
  <c r="AI55" i="9"/>
  <c r="X74" i="9"/>
  <c r="X55" i="9"/>
  <c r="Q74" i="9"/>
  <c r="Q55" i="9"/>
  <c r="I172" i="6"/>
  <c r="Y172" i="6"/>
  <c r="O172" i="6"/>
  <c r="I178" i="9"/>
  <c r="I200" i="9" s="1"/>
  <c r="I268" i="9" s="1"/>
  <c r="M137" i="6"/>
  <c r="D137" i="6"/>
  <c r="AC137" i="6"/>
  <c r="AP137" i="6"/>
  <c r="F137" i="6"/>
  <c r="AO137" i="6"/>
  <c r="AF137" i="6"/>
  <c r="AI137" i="6"/>
  <c r="P137" i="6"/>
  <c r="AE137" i="6"/>
  <c r="AJ137" i="6"/>
  <c r="AA137" i="6"/>
  <c r="AL137" i="6"/>
  <c r="K137" i="6"/>
  <c r="AM137" i="6"/>
  <c r="G137" i="6"/>
  <c r="U137" i="6"/>
  <c r="Y137" i="6"/>
  <c r="H137" i="6"/>
  <c r="AG137" i="6"/>
  <c r="AH137" i="6"/>
  <c r="X137" i="6"/>
  <c r="O137" i="6"/>
  <c r="J137" i="6"/>
  <c r="L137" i="6"/>
  <c r="E137" i="6"/>
  <c r="I137" i="6"/>
  <c r="AD137" i="6"/>
  <c r="V137" i="6"/>
  <c r="AB137" i="6"/>
  <c r="AK137" i="6"/>
  <c r="W137" i="6"/>
  <c r="N137" i="6"/>
  <c r="AN137" i="6"/>
  <c r="R137" i="6"/>
  <c r="Q137" i="6"/>
  <c r="S137" i="6"/>
  <c r="Z137" i="6"/>
  <c r="T137" i="6"/>
  <c r="I138" i="6"/>
  <c r="AD138" i="6"/>
  <c r="N138" i="6"/>
  <c r="AJ138" i="6"/>
  <c r="T138" i="6"/>
  <c r="D138" i="6"/>
  <c r="O138" i="6"/>
  <c r="U138" i="6"/>
  <c r="AA138" i="6"/>
  <c r="AG138" i="6"/>
  <c r="AP138" i="6"/>
  <c r="Z138" i="6"/>
  <c r="J138" i="6"/>
  <c r="AF138" i="6"/>
  <c r="P138" i="6"/>
  <c r="AM138" i="6"/>
  <c r="G138" i="6"/>
  <c r="M138" i="6"/>
  <c r="S138" i="6"/>
  <c r="Y138" i="6"/>
  <c r="AL138" i="6"/>
  <c r="V138" i="6"/>
  <c r="F138" i="6"/>
  <c r="AH138" i="6"/>
  <c r="AN138" i="6"/>
  <c r="X138" i="6"/>
  <c r="L138" i="6"/>
  <c r="AE138" i="6"/>
  <c r="E138" i="6"/>
  <c r="R138" i="6"/>
  <c r="H138" i="6"/>
  <c r="AB138" i="6"/>
  <c r="AK138" i="6"/>
  <c r="W138" i="6"/>
  <c r="AC138" i="6"/>
  <c r="AI138" i="6"/>
  <c r="AO138" i="6"/>
  <c r="K138" i="6"/>
  <c r="Q138" i="6"/>
  <c r="G139" i="6"/>
  <c r="K139" i="6"/>
  <c r="AN139" i="6"/>
  <c r="D139" i="6"/>
  <c r="AF139" i="6"/>
  <c r="X139" i="6"/>
  <c r="L139" i="6"/>
  <c r="AJ139" i="6"/>
  <c r="AD139" i="6"/>
  <c r="AC139" i="6"/>
  <c r="N139" i="6"/>
  <c r="S139" i="6"/>
  <c r="I139" i="6"/>
  <c r="AA139" i="6"/>
  <c r="T139" i="6"/>
  <c r="F139" i="6"/>
  <c r="E139" i="6"/>
  <c r="W139" i="6"/>
  <c r="AH139" i="6"/>
  <c r="AG139" i="6"/>
  <c r="AK139" i="6"/>
  <c r="AE139" i="6"/>
  <c r="AI139" i="6"/>
  <c r="Q139" i="6"/>
  <c r="AM139" i="6"/>
  <c r="AO139" i="6"/>
  <c r="Y139" i="6"/>
  <c r="U139" i="6"/>
  <c r="P139" i="6"/>
  <c r="J139" i="6"/>
  <c r="U172" i="11"/>
  <c r="P171" i="10"/>
  <c r="P193" i="10" s="1"/>
  <c r="Q171" i="10"/>
  <c r="Q193" i="10" s="1"/>
  <c r="Q260" i="10" s="1"/>
  <c r="AG127" i="11"/>
  <c r="AG149" i="11" s="1"/>
  <c r="AB127" i="11"/>
  <c r="AB149" i="11" s="1"/>
  <c r="AD127" i="11"/>
  <c r="AD149" i="11" s="1"/>
  <c r="V127" i="11"/>
  <c r="V149" i="11" s="1"/>
  <c r="Z127" i="11"/>
  <c r="Z149" i="11" s="1"/>
  <c r="AO127" i="11"/>
  <c r="AO149" i="11" s="1"/>
  <c r="J127" i="11"/>
  <c r="J149" i="11" s="1"/>
  <c r="AP127" i="11"/>
  <c r="AP149" i="11" s="1"/>
  <c r="N127" i="11"/>
  <c r="N149" i="11" s="1"/>
  <c r="AA127" i="11"/>
  <c r="AA149" i="11" s="1"/>
  <c r="AJ127" i="11"/>
  <c r="AJ149" i="11" s="1"/>
  <c r="X127" i="11"/>
  <c r="X149" i="11" s="1"/>
  <c r="K127" i="11"/>
  <c r="K149" i="11" s="1"/>
  <c r="AI127" i="11"/>
  <c r="AI149" i="11" s="1"/>
  <c r="F127" i="11"/>
  <c r="F149" i="11" s="1"/>
  <c r="P127" i="11"/>
  <c r="P149" i="11" s="1"/>
  <c r="AF127" i="11"/>
  <c r="AF149" i="11" s="1"/>
  <c r="U127" i="11"/>
  <c r="U149" i="11" s="1"/>
  <c r="M127" i="11"/>
  <c r="M149" i="11" s="1"/>
  <c r="L127" i="11"/>
  <c r="L149" i="11" s="1"/>
  <c r="AK127" i="11"/>
  <c r="AK149" i="11" s="1"/>
  <c r="D127" i="11"/>
  <c r="D149" i="11" s="1"/>
  <c r="W127" i="11"/>
  <c r="W149" i="11" s="1"/>
  <c r="G127" i="11"/>
  <c r="G149" i="11" s="1"/>
  <c r="Y127" i="11"/>
  <c r="Y149" i="11" s="1"/>
  <c r="AH127" i="11"/>
  <c r="AH149" i="11" s="1"/>
  <c r="H127" i="11"/>
  <c r="H149" i="11" s="1"/>
  <c r="E127" i="11"/>
  <c r="E149" i="11" s="1"/>
  <c r="I127" i="11"/>
  <c r="I149" i="11" s="1"/>
  <c r="AL127" i="11"/>
  <c r="AL149" i="11" s="1"/>
  <c r="AE127" i="11"/>
  <c r="AE149" i="11" s="1"/>
  <c r="AM127" i="11"/>
  <c r="AM149" i="11" s="1"/>
  <c r="S127" i="11"/>
  <c r="S149" i="11" s="1"/>
  <c r="O127" i="11"/>
  <c r="O149" i="11" s="1"/>
  <c r="AN127" i="11"/>
  <c r="AN149" i="11" s="1"/>
  <c r="Q127" i="11"/>
  <c r="Q149" i="11" s="1"/>
  <c r="R127" i="11"/>
  <c r="R149" i="11" s="1"/>
  <c r="T127" i="11"/>
  <c r="T149" i="11" s="1"/>
  <c r="AC127" i="11"/>
  <c r="AC149" i="11" s="1"/>
  <c r="K128" i="11"/>
  <c r="K150" i="11" s="1"/>
  <c r="M128" i="11"/>
  <c r="M150" i="11" s="1"/>
  <c r="G128" i="11"/>
  <c r="J128" i="11"/>
  <c r="AB128" i="11"/>
  <c r="AI128" i="11"/>
  <c r="AI150" i="11" s="1"/>
  <c r="AC128" i="11"/>
  <c r="AC150" i="11" s="1"/>
  <c r="AK128" i="11"/>
  <c r="X128" i="11"/>
  <c r="X150" i="11" s="1"/>
  <c r="I128" i="11"/>
  <c r="T128" i="11"/>
  <c r="T150" i="11" s="1"/>
  <c r="W128" i="11"/>
  <c r="AA128" i="11"/>
  <c r="AJ128" i="11"/>
  <c r="AJ150" i="11" s="1"/>
  <c r="AH128" i="11"/>
  <c r="AH150" i="11" s="1"/>
  <c r="L128" i="11"/>
  <c r="AP128" i="11"/>
  <c r="D128" i="11"/>
  <c r="D150" i="11" s="1"/>
  <c r="O128" i="11"/>
  <c r="O150" i="11" s="1"/>
  <c r="AG128" i="11"/>
  <c r="AG150" i="11" s="1"/>
  <c r="AF128" i="11"/>
  <c r="AF150" i="11" s="1"/>
  <c r="R128" i="11"/>
  <c r="R150" i="11" s="1"/>
  <c r="AE128" i="11"/>
  <c r="AE150" i="11" s="1"/>
  <c r="AO128" i="11"/>
  <c r="E128" i="11"/>
  <c r="S128" i="11"/>
  <c r="S150" i="11" s="1"/>
  <c r="P128" i="11"/>
  <c r="U128" i="11"/>
  <c r="U150" i="11" s="1"/>
  <c r="AD128" i="11"/>
  <c r="AD150" i="11" s="1"/>
  <c r="Q128" i="11"/>
  <c r="Q150" i="11" s="1"/>
  <c r="F128" i="11"/>
  <c r="Z128" i="11"/>
  <c r="H128" i="11"/>
  <c r="H150" i="11" s="1"/>
  <c r="N128" i="11"/>
  <c r="V128" i="11"/>
  <c r="AM128" i="11"/>
  <c r="Y128" i="11"/>
  <c r="AL128" i="11"/>
  <c r="AL150" i="11" s="1"/>
  <c r="AN128" i="11"/>
  <c r="AN129" i="11"/>
  <c r="AN151" i="11" s="1"/>
  <c r="AO129" i="11"/>
  <c r="K129" i="11"/>
  <c r="K151" i="11" s="1"/>
  <c r="AG129" i="11"/>
  <c r="AG151" i="11" s="1"/>
  <c r="AD129" i="11"/>
  <c r="AD151" i="11" s="1"/>
  <c r="F129" i="11"/>
  <c r="F151" i="11" s="1"/>
  <c r="T129" i="11"/>
  <c r="Q129" i="11"/>
  <c r="Q151" i="11" s="1"/>
  <c r="X129" i="11"/>
  <c r="X151" i="11" s="1"/>
  <c r="E129" i="11"/>
  <c r="E151" i="11" s="1"/>
  <c r="I129" i="11"/>
  <c r="I151" i="11" s="1"/>
  <c r="Z129" i="11"/>
  <c r="Z151" i="11" s="1"/>
  <c r="U129" i="11"/>
  <c r="U151" i="11" s="1"/>
  <c r="AE129" i="11"/>
  <c r="AE151" i="11" s="1"/>
  <c r="AI129" i="11"/>
  <c r="AI151" i="11" s="1"/>
  <c r="AL129" i="11"/>
  <c r="AL151" i="11" s="1"/>
  <c r="V129" i="11"/>
  <c r="V151" i="11" s="1"/>
  <c r="P129" i="11"/>
  <c r="P151" i="11" s="1"/>
  <c r="W129" i="11"/>
  <c r="W151" i="11" s="1"/>
  <c r="O129" i="11"/>
  <c r="O151" i="11" s="1"/>
  <c r="AB129" i="11"/>
  <c r="AB151" i="11" s="1"/>
  <c r="AA129" i="11"/>
  <c r="AA151" i="11" s="1"/>
  <c r="AH129" i="11"/>
  <c r="AH151" i="11" s="1"/>
  <c r="D129" i="11"/>
  <c r="D151" i="11" s="1"/>
  <c r="R129" i="11"/>
  <c r="R151" i="11" s="1"/>
  <c r="H129" i="11"/>
  <c r="H151" i="11" s="1"/>
  <c r="G129" i="11"/>
  <c r="G151" i="11" s="1"/>
  <c r="AJ129" i="11"/>
  <c r="AJ151" i="11" s="1"/>
  <c r="AP129" i="11"/>
  <c r="AP151" i="11" s="1"/>
  <c r="AM129" i="11"/>
  <c r="AM151" i="11" s="1"/>
  <c r="N129" i="11"/>
  <c r="AC129" i="11"/>
  <c r="AC151" i="11" s="1"/>
  <c r="T130" i="10"/>
  <c r="T152" i="10" s="1"/>
  <c r="AE186" i="6"/>
  <c r="AE89" i="8"/>
  <c r="G94" i="11"/>
  <c r="I505" i="6"/>
  <c r="I14" i="11"/>
  <c r="D505" i="6"/>
  <c r="D14" i="11"/>
  <c r="V505" i="6"/>
  <c r="V14" i="11"/>
  <c r="J505" i="6"/>
  <c r="J14" i="11"/>
  <c r="AL505" i="6"/>
  <c r="R511" i="6" s="1"/>
  <c r="AL14" i="11"/>
  <c r="K505" i="6"/>
  <c r="K14" i="11"/>
  <c r="M505" i="6"/>
  <c r="M14" i="11"/>
  <c r="AP505" i="6"/>
  <c r="V511" i="6" s="1"/>
  <c r="AP14" i="11"/>
  <c r="AK505" i="6"/>
  <c r="Q511" i="6" s="1"/>
  <c r="AK14" i="11"/>
  <c r="Q172" i="6"/>
  <c r="V126" i="6"/>
  <c r="P126" i="6"/>
  <c r="T126" i="6"/>
  <c r="L130" i="6"/>
  <c r="AO126" i="6"/>
  <c r="AA126" i="6"/>
  <c r="AJ126" i="6"/>
  <c r="AM126" i="6"/>
  <c r="Y126" i="6"/>
  <c r="AP126" i="6"/>
  <c r="AE126" i="6"/>
  <c r="AN172" i="6"/>
  <c r="S20" i="8"/>
  <c r="J20" i="8"/>
  <c r="M20" i="8"/>
  <c r="W17" i="8"/>
  <c r="E186" i="6"/>
  <c r="E89" i="8"/>
  <c r="J186" i="6"/>
  <c r="J89" i="8"/>
  <c r="S129" i="11"/>
  <c r="S151" i="11" s="1"/>
  <c r="K186" i="6"/>
  <c r="K89" i="8"/>
  <c r="AK129" i="11"/>
  <c r="AK151" i="11" s="1"/>
  <c r="E94" i="8"/>
  <c r="Y89" i="8"/>
  <c r="F79" i="6"/>
  <c r="I79" i="6"/>
  <c r="L79" i="6"/>
  <c r="P79" i="6"/>
  <c r="K79" i="6"/>
  <c r="N79" i="6"/>
  <c r="E79" i="6"/>
  <c r="O83" i="6"/>
  <c r="AO79" i="6"/>
  <c r="AD79" i="6"/>
  <c r="Y79" i="6"/>
  <c r="AI79" i="6"/>
  <c r="Z79" i="6"/>
  <c r="AE79" i="6"/>
  <c r="D135" i="8"/>
  <c r="W135" i="8"/>
  <c r="W136" i="8" s="1"/>
  <c r="AF135" i="8"/>
  <c r="AI135" i="8"/>
  <c r="V135" i="8"/>
  <c r="V136" i="8" s="1"/>
  <c r="D58" i="11" l="1" a="1"/>
  <c r="D58" i="9" a="1"/>
  <c r="F95" i="11"/>
  <c r="Q94" i="11"/>
  <c r="AJ94" i="11"/>
  <c r="E95" i="11"/>
  <c r="N95" i="11"/>
  <c r="G95" i="11"/>
  <c r="AL95" i="11"/>
  <c r="AG95" i="11"/>
  <c r="X95" i="11"/>
  <c r="AK95" i="11"/>
  <c r="U212" i="10"/>
  <c r="M507" i="6"/>
  <c r="AI95" i="11"/>
  <c r="H94" i="11"/>
  <c r="L94" i="11"/>
  <c r="V95" i="11"/>
  <c r="AP95" i="11"/>
  <c r="M94" i="11"/>
  <c r="O94" i="11"/>
  <c r="AO95" i="11"/>
  <c r="AA94" i="11"/>
  <c r="N94" i="11"/>
  <c r="AL506" i="6"/>
  <c r="R512" i="6" s="1"/>
  <c r="Q95" i="11"/>
  <c r="U95" i="11"/>
  <c r="Y94" i="11"/>
  <c r="AF247" i="11"/>
  <c r="F94" i="11"/>
  <c r="AE95" i="11"/>
  <c r="P94" i="11"/>
  <c r="O95" i="11"/>
  <c r="AF95" i="11"/>
  <c r="E94" i="11"/>
  <c r="I506" i="6"/>
  <c r="K507" i="6"/>
  <c r="K506" i="6"/>
  <c r="AP506" i="6"/>
  <c r="V512" i="6" s="1"/>
  <c r="V94" i="11"/>
  <c r="AB94" i="11"/>
  <c r="U506" i="6"/>
  <c r="P507" i="6"/>
  <c r="L247" i="11"/>
  <c r="AD507" i="6"/>
  <c r="J513" i="6" s="1"/>
  <c r="I95" i="11"/>
  <c r="AM507" i="6"/>
  <c r="S513" i="6" s="1"/>
  <c r="H507" i="6"/>
  <c r="AK94" i="11"/>
  <c r="AN507" i="6"/>
  <c r="T513" i="6" s="1"/>
  <c r="AC95" i="11"/>
  <c r="Z95" i="11"/>
  <c r="J506" i="6"/>
  <c r="AA507" i="6"/>
  <c r="G513" i="6" s="1"/>
  <c r="Y95" i="11"/>
  <c r="AB507" i="6"/>
  <c r="H513" i="6" s="1"/>
  <c r="S507" i="6"/>
  <c r="L95" i="11"/>
  <c r="J507" i="6"/>
  <c r="AO506" i="6"/>
  <c r="U512" i="6" s="1"/>
  <c r="R507" i="6"/>
  <c r="R506" i="6"/>
  <c r="W506" i="6"/>
  <c r="F150" i="11"/>
  <c r="F246" i="11" s="1"/>
  <c r="M194" i="11"/>
  <c r="M217" i="11" s="1"/>
  <c r="M193" i="11"/>
  <c r="M260" i="11" s="1"/>
  <c r="T151" i="11"/>
  <c r="T247" i="11" s="1"/>
  <c r="AE194" i="11"/>
  <c r="AE261" i="11" s="1"/>
  <c r="Z194" i="11"/>
  <c r="Z195" i="11" s="1"/>
  <c r="P85" i="14" s="1"/>
  <c r="AN194" i="11"/>
  <c r="AN261" i="11" s="1"/>
  <c r="S193" i="11"/>
  <c r="S216" i="11" s="1"/>
  <c r="AB194" i="11"/>
  <c r="AB261" i="11" s="1"/>
  <c r="AF193" i="11"/>
  <c r="P150" i="11"/>
  <c r="P246" i="11" s="1"/>
  <c r="Q194" i="11"/>
  <c r="Q261" i="11" s="1"/>
  <c r="AM194" i="11"/>
  <c r="AM261" i="11" s="1"/>
  <c r="AP193" i="11"/>
  <c r="AP260" i="11" s="1"/>
  <c r="S194" i="11"/>
  <c r="S217" i="11" s="1"/>
  <c r="U193" i="11"/>
  <c r="U260" i="11" s="1"/>
  <c r="W194" i="11"/>
  <c r="W261" i="11" s="1"/>
  <c r="O193" i="11"/>
  <c r="O260" i="11" s="1"/>
  <c r="G150" i="11"/>
  <c r="G246" i="11" s="1"/>
  <c r="AB193" i="11"/>
  <c r="AB260" i="11" s="1"/>
  <c r="N150" i="11"/>
  <c r="N216" i="11" s="1"/>
  <c r="O194" i="11"/>
  <c r="O217" i="11" s="1"/>
  <c r="X193" i="11"/>
  <c r="X260" i="11" s="1"/>
  <c r="AJ193" i="11"/>
  <c r="AJ260" i="11" s="1"/>
  <c r="AA150" i="11"/>
  <c r="AA152" i="11" s="1"/>
  <c r="J86" i="14" s="1"/>
  <c r="W150" i="11"/>
  <c r="W246" i="11" s="1"/>
  <c r="AP194" i="11"/>
  <c r="AP261" i="11" s="1"/>
  <c r="AF194" i="11"/>
  <c r="AF261" i="11" s="1"/>
  <c r="G194" i="11"/>
  <c r="G217" i="11" s="1"/>
  <c r="J193" i="11"/>
  <c r="AJ194" i="11"/>
  <c r="AJ261" i="11" s="1"/>
  <c r="I150" i="11"/>
  <c r="I216" i="11" s="1"/>
  <c r="AH193" i="11"/>
  <c r="AH260" i="11" s="1"/>
  <c r="AO150" i="11"/>
  <c r="AO246" i="11" s="1"/>
  <c r="AK150" i="11"/>
  <c r="AK246" i="11" s="1"/>
  <c r="U194" i="11"/>
  <c r="U217" i="11" s="1"/>
  <c r="E193" i="11"/>
  <c r="AB150" i="11"/>
  <c r="E194" i="11"/>
  <c r="E261" i="11" s="1"/>
  <c r="AE193" i="11"/>
  <c r="AE216" i="11" s="1"/>
  <c r="J150" i="11"/>
  <c r="J246" i="11" s="1"/>
  <c r="K194" i="11"/>
  <c r="K261" i="11" s="1"/>
  <c r="L193" i="11"/>
  <c r="L260" i="11" s="1"/>
  <c r="W193" i="11"/>
  <c r="W260" i="11" s="1"/>
  <c r="J151" i="11"/>
  <c r="J247" i="11" s="1"/>
  <c r="AP150" i="11"/>
  <c r="P194" i="11"/>
  <c r="P261" i="11" s="1"/>
  <c r="AC194" i="11"/>
  <c r="AC261" i="11" s="1"/>
  <c r="F193" i="11"/>
  <c r="F260" i="11" s="1"/>
  <c r="F194" i="11"/>
  <c r="F261" i="11" s="1"/>
  <c r="AK194" i="11"/>
  <c r="AK217" i="11" s="1"/>
  <c r="P193" i="11"/>
  <c r="AO194" i="11"/>
  <c r="R193" i="11"/>
  <c r="R260" i="11" s="1"/>
  <c r="Q193" i="11"/>
  <c r="Q216" i="11" s="1"/>
  <c r="AL194" i="11"/>
  <c r="AL261" i="11" s="1"/>
  <c r="AO151" i="11"/>
  <c r="AO247" i="11" s="1"/>
  <c r="E150" i="11"/>
  <c r="E246" i="11" s="1"/>
  <c r="H193" i="11"/>
  <c r="H260" i="11" s="1"/>
  <c r="AN150" i="11"/>
  <c r="AN246" i="11" s="1"/>
  <c r="H194" i="11"/>
  <c r="H261" i="11" s="1"/>
  <c r="AO193" i="11"/>
  <c r="N151" i="11"/>
  <c r="N247" i="11" s="1"/>
  <c r="Y150" i="11"/>
  <c r="AC193" i="11"/>
  <c r="AM150" i="11"/>
  <c r="AM246" i="11" s="1"/>
  <c r="N194" i="11"/>
  <c r="N261" i="11" s="1"/>
  <c r="V150" i="11"/>
  <c r="V246" i="11" s="1"/>
  <c r="T193" i="11"/>
  <c r="T216" i="11" s="1"/>
  <c r="Z150" i="11"/>
  <c r="Z246" i="11" s="1"/>
  <c r="L150" i="11"/>
  <c r="Y151" i="11"/>
  <c r="Y247" i="11" s="1"/>
  <c r="Y275" i="11" s="1"/>
  <c r="AI194" i="11"/>
  <c r="AI195" i="11" s="1"/>
  <c r="P94" i="14" s="1"/>
  <c r="Y193" i="11"/>
  <c r="Y195" i="11" s="1"/>
  <c r="P84" i="14" s="1"/>
  <c r="V193" i="11"/>
  <c r="V260" i="11" s="1"/>
  <c r="AC219" i="9"/>
  <c r="H211" i="10"/>
  <c r="K211" i="10"/>
  <c r="J140" i="6"/>
  <c r="L93" i="6"/>
  <c r="N106" i="6"/>
  <c r="N55" i="7" s="1"/>
  <c r="U83" i="6"/>
  <c r="S83" i="6"/>
  <c r="T130" i="6"/>
  <c r="M83" i="6"/>
  <c r="V83" i="6"/>
  <c r="K83" i="6"/>
  <c r="E211" i="10"/>
  <c r="Q83" i="6"/>
  <c r="L106" i="6"/>
  <c r="L55" i="7" s="1"/>
  <c r="S93" i="6"/>
  <c r="P67" i="8"/>
  <c r="I67" i="8"/>
  <c r="T186" i="6"/>
  <c r="H67" i="8"/>
  <c r="H83" i="6"/>
  <c r="O67" i="8"/>
  <c r="AC218" i="9"/>
  <c r="S218" i="9"/>
  <c r="W96" i="6"/>
  <c r="W132" i="6"/>
  <c r="W176" i="6"/>
  <c r="W178" i="6"/>
  <c r="W145" i="6"/>
  <c r="W143" i="6"/>
  <c r="W177" i="6"/>
  <c r="W98" i="6"/>
  <c r="W511" i="6"/>
  <c r="W144" i="6"/>
  <c r="W85" i="6"/>
  <c r="W97" i="6"/>
  <c r="K216" i="11"/>
  <c r="AO93" i="6"/>
  <c r="AB219" i="9"/>
  <c r="O218" i="9"/>
  <c r="P219" i="9"/>
  <c r="S219" i="9"/>
  <c r="D17" i="9" a="1"/>
  <c r="J17" i="9" s="1"/>
  <c r="G153" i="6"/>
  <c r="E83" i="6"/>
  <c r="AA282" i="9"/>
  <c r="U219" i="9"/>
  <c r="U218" i="9"/>
  <c r="N218" i="9"/>
  <c r="AJ218" i="9"/>
  <c r="Q268" i="9"/>
  <c r="Q282" i="9" s="1"/>
  <c r="W93" i="6"/>
  <c r="L218" i="9"/>
  <c r="AA267" i="9"/>
  <c r="T218" i="9"/>
  <c r="K218" i="9"/>
  <c r="G93" i="6"/>
  <c r="H93" i="6"/>
  <c r="X218" i="9"/>
  <c r="AI93" i="6"/>
  <c r="Q93" i="6"/>
  <c r="G81" i="8"/>
  <c r="V81" i="8"/>
  <c r="F281" i="9"/>
  <c r="AN260" i="11"/>
  <c r="AB218" i="9"/>
  <c r="E218" i="9"/>
  <c r="F218" i="9"/>
  <c r="P218" i="9"/>
  <c r="AG267" i="9"/>
  <c r="M218" i="9"/>
  <c r="K93" i="6"/>
  <c r="T81" i="8"/>
  <c r="R81" i="8"/>
  <c r="AB254" i="9"/>
  <c r="AB282" i="9" s="1"/>
  <c r="AE93" i="6"/>
  <c r="R218" i="9"/>
  <c r="AG218" i="9"/>
  <c r="I218" i="9"/>
  <c r="E93" i="6"/>
  <c r="G67" i="8"/>
  <c r="Q67" i="8"/>
  <c r="AG219" i="9"/>
  <c r="N219" i="9"/>
  <c r="AE218" i="9"/>
  <c r="AO267" i="9"/>
  <c r="R93" i="6"/>
  <c r="F81" i="8"/>
  <c r="L67" i="8"/>
  <c r="AL216" i="11"/>
  <c r="N253" i="9"/>
  <c r="N281" i="9" s="1"/>
  <c r="AN94" i="11"/>
  <c r="O173" i="6"/>
  <c r="Q281" i="9"/>
  <c r="AH281" i="9"/>
  <c r="V282" i="9"/>
  <c r="I173" i="6"/>
  <c r="R281" i="9"/>
  <c r="U173" i="6"/>
  <c r="O140" i="6"/>
  <c r="H140" i="6"/>
  <c r="L173" i="6"/>
  <c r="T212" i="10"/>
  <c r="N140" i="6"/>
  <c r="U67" i="8"/>
  <c r="Z281" i="9"/>
  <c r="Q173" i="6"/>
  <c r="E245" i="10"/>
  <c r="U48" i="8"/>
  <c r="M48" i="8"/>
  <c r="P48" i="8"/>
  <c r="N211" i="10"/>
  <c r="AN273" i="10"/>
  <c r="AN485" i="6" s="1"/>
  <c r="T491" i="6" s="1"/>
  <c r="P253" i="9"/>
  <c r="P281" i="9" s="1"/>
  <c r="AA173" i="6"/>
  <c r="H218" i="9"/>
  <c r="J218" i="9"/>
  <c r="AC253" i="9"/>
  <c r="AC281" i="9" s="1"/>
  <c r="Y93" i="6"/>
  <c r="P140" i="6"/>
  <c r="AF140" i="6"/>
  <c r="L273" i="10"/>
  <c r="L485" i="6" s="1"/>
  <c r="I81" i="8"/>
  <c r="L81" i="8"/>
  <c r="H81" i="8"/>
  <c r="U81" i="8"/>
  <c r="J67" i="8"/>
  <c r="R140" i="6"/>
  <c r="M253" i="9"/>
  <c r="M281" i="9" s="1"/>
  <c r="E253" i="9"/>
  <c r="E281" i="9" s="1"/>
  <c r="AG254" i="9"/>
  <c r="AG282" i="9" s="1"/>
  <c r="J211" i="10"/>
  <c r="AL211" i="10"/>
  <c r="Q218" i="9"/>
  <c r="G218" i="9"/>
  <c r="AI218" i="9"/>
  <c r="E81" i="8"/>
  <c r="R67" i="8"/>
  <c r="V67" i="8"/>
  <c r="F140" i="6"/>
  <c r="S140" i="6"/>
  <c r="V281" i="9"/>
  <c r="R282" i="9"/>
  <c r="R212" i="10"/>
  <c r="P211" i="10"/>
  <c r="S211" i="10"/>
  <c r="X273" i="10"/>
  <c r="X485" i="6" s="1"/>
  <c r="D491" i="6" s="1"/>
  <c r="AK211" i="10"/>
  <c r="W211" i="10"/>
  <c r="AP211" i="10"/>
  <c r="O282" i="9"/>
  <c r="AN260" i="10"/>
  <c r="AN274" i="10" s="1"/>
  <c r="AN486" i="6" s="1"/>
  <c r="T492" i="6" s="1"/>
  <c r="AE253" i="9"/>
  <c r="AE281" i="9" s="1"/>
  <c r="T93" i="6"/>
  <c r="N93" i="6"/>
  <c r="AG93" i="6"/>
  <c r="M140" i="6"/>
  <c r="AJ211" i="10"/>
  <c r="AH211" i="10"/>
  <c r="T173" i="6"/>
  <c r="W173" i="6"/>
  <c r="X93" i="6"/>
  <c r="AP218" i="9"/>
  <c r="V140" i="6"/>
  <c r="W140" i="6"/>
  <c r="AC140" i="6"/>
  <c r="K140" i="6"/>
  <c r="AI140" i="6"/>
  <c r="AP140" i="6"/>
  <c r="U273" i="10"/>
  <c r="U485" i="6" s="1"/>
  <c r="O253" i="9"/>
  <c r="O281" i="9" s="1"/>
  <c r="AD260" i="11"/>
  <c r="J253" i="9"/>
  <c r="J281" i="9" s="1"/>
  <c r="I273" i="10"/>
  <c r="I485" i="6" s="1"/>
  <c r="Q273" i="10"/>
  <c r="Q485" i="6" s="1"/>
  <c r="AF274" i="10"/>
  <c r="AF486" i="6" s="1"/>
  <c r="L492" i="6" s="1"/>
  <c r="V17" i="9"/>
  <c r="L17" i="9"/>
  <c r="H17" i="9"/>
  <c r="F17" i="9"/>
  <c r="P17" i="9"/>
  <c r="U17" i="9"/>
  <c r="D17" i="9"/>
  <c r="O18" i="9"/>
  <c r="U18" i="9"/>
  <c r="R19" i="9"/>
  <c r="V19" i="9"/>
  <c r="U19" i="9"/>
  <c r="S19" i="9"/>
  <c r="I19" i="9"/>
  <c r="M18" i="9"/>
  <c r="S18" i="9"/>
  <c r="D18" i="9"/>
  <c r="J18" i="9"/>
  <c r="E58" i="9"/>
  <c r="N58" i="9"/>
  <c r="O58" i="9"/>
  <c r="D58" i="9"/>
  <c r="T58" i="9"/>
  <c r="R58" i="9"/>
  <c r="U58" i="9"/>
  <c r="P58" i="9"/>
  <c r="S58" i="9"/>
  <c r="V58" i="9"/>
  <c r="J58" i="9"/>
  <c r="K58" i="9"/>
  <c r="F58" i="9"/>
  <c r="M58" i="9"/>
  <c r="I58" i="9"/>
  <c r="H58" i="9"/>
  <c r="G58" i="9"/>
  <c r="L58" i="9"/>
  <c r="Q58" i="9"/>
  <c r="L59" i="9"/>
  <c r="S59" i="9"/>
  <c r="N59" i="9"/>
  <c r="E59" i="9"/>
  <c r="I59" i="9"/>
  <c r="T59" i="9"/>
  <c r="O59" i="9"/>
  <c r="F59" i="9"/>
  <c r="D59" i="9"/>
  <c r="Q59" i="9"/>
  <c r="K59" i="9"/>
  <c r="V59" i="9"/>
  <c r="H59" i="9"/>
  <c r="M60" i="9"/>
  <c r="V60" i="9"/>
  <c r="D60" i="9"/>
  <c r="R60" i="9"/>
  <c r="E60" i="9"/>
  <c r="T60" i="9"/>
  <c r="H60" i="9"/>
  <c r="O60" i="9"/>
  <c r="N60" i="9"/>
  <c r="I60" i="9"/>
  <c r="Q60" i="9"/>
  <c r="U60" i="9"/>
  <c r="J60" i="9"/>
  <c r="F60" i="9"/>
  <c r="S60" i="9"/>
  <c r="G60" i="9"/>
  <c r="L60" i="9"/>
  <c r="P60" i="9"/>
  <c r="K60" i="9"/>
  <c r="AD267" i="9"/>
  <c r="AH93" i="9"/>
  <c r="AH36" i="9"/>
  <c r="I46" i="14" s="1"/>
  <c r="AL93" i="11"/>
  <c r="AL36" i="11"/>
  <c r="J50" i="14" s="1"/>
  <c r="AA130" i="11"/>
  <c r="X246" i="11"/>
  <c r="V215" i="11"/>
  <c r="AD140" i="6"/>
  <c r="AM140" i="6"/>
  <c r="O61" i="9"/>
  <c r="R59" i="9"/>
  <c r="AF130" i="11"/>
  <c r="Q48" i="8"/>
  <c r="I61" i="11"/>
  <c r="S77" i="11"/>
  <c r="P31" i="14" s="1"/>
  <c r="G77" i="11"/>
  <c r="P19" i="14" s="1"/>
  <c r="AA153" i="6"/>
  <c r="AH93" i="11"/>
  <c r="AH36" i="11"/>
  <c r="J46" i="14" s="1"/>
  <c r="AM212" i="10"/>
  <c r="Y152" i="10"/>
  <c r="K212" i="10"/>
  <c r="AG151" i="10"/>
  <c r="AG245" i="10" s="1"/>
  <c r="V211" i="10"/>
  <c r="AD151" i="10"/>
  <c r="AD245" i="10" s="1"/>
  <c r="AD273" i="10" s="1"/>
  <c r="AD485" i="6" s="1"/>
  <c r="J491" i="6" s="1"/>
  <c r="AM150" i="10"/>
  <c r="AM153" i="10" s="1"/>
  <c r="H98" i="14" s="1"/>
  <c r="AM131" i="10"/>
  <c r="H150" i="10"/>
  <c r="H244" i="10" s="1"/>
  <c r="H131" i="10"/>
  <c r="L150" i="10"/>
  <c r="L244" i="10" s="1"/>
  <c r="L131" i="10"/>
  <c r="AI150" i="10"/>
  <c r="AI244" i="10" s="1"/>
  <c r="AI131" i="10"/>
  <c r="AA150" i="10"/>
  <c r="AA244" i="10" s="1"/>
  <c r="AA131" i="10"/>
  <c r="Q150" i="10"/>
  <c r="Q244" i="10" s="1"/>
  <c r="Q131" i="10"/>
  <c r="V150" i="10"/>
  <c r="V244" i="10" s="1"/>
  <c r="V131" i="10"/>
  <c r="AE150" i="10"/>
  <c r="AE244" i="10" s="1"/>
  <c r="AE131" i="10"/>
  <c r="R150" i="10"/>
  <c r="R244" i="10" s="1"/>
  <c r="R131" i="10"/>
  <c r="Z193" i="10"/>
  <c r="Z260" i="10" s="1"/>
  <c r="AE193" i="10"/>
  <c r="AE212" i="10" s="1"/>
  <c r="AA172" i="10"/>
  <c r="AA193" i="10"/>
  <c r="AA194" i="10" s="1"/>
  <c r="N86" i="14" s="1"/>
  <c r="D192" i="10"/>
  <c r="D259" i="10" s="1"/>
  <c r="AK191" i="10"/>
  <c r="AK194" i="10" s="1"/>
  <c r="N96" i="14" s="1"/>
  <c r="AK172" i="10"/>
  <c r="E191" i="10"/>
  <c r="E258" i="10" s="1"/>
  <c r="E172" i="10"/>
  <c r="I191" i="10"/>
  <c r="I258" i="10" s="1"/>
  <c r="I172" i="10"/>
  <c r="AE191" i="10"/>
  <c r="AE258" i="10" s="1"/>
  <c r="AE172" i="10"/>
  <c r="AB191" i="10"/>
  <c r="AB258" i="10" s="1"/>
  <c r="Y191" i="10"/>
  <c r="Y258" i="10" s="1"/>
  <c r="F191" i="10"/>
  <c r="F258" i="10" s="1"/>
  <c r="F172" i="10"/>
  <c r="P191" i="10"/>
  <c r="P258" i="10" s="1"/>
  <c r="P172" i="10"/>
  <c r="E77" i="9"/>
  <c r="O17" i="14" s="1"/>
  <c r="AJ266" i="9"/>
  <c r="AJ77" i="9"/>
  <c r="O48" i="14" s="1"/>
  <c r="P77" i="9"/>
  <c r="O28" i="14" s="1"/>
  <c r="K77" i="9"/>
  <c r="O23" i="14" s="1"/>
  <c r="AA77" i="9"/>
  <c r="O39" i="14" s="1"/>
  <c r="H20" i="9"/>
  <c r="I20" i="9"/>
  <c r="Q20" i="9"/>
  <c r="E20" i="9"/>
  <c r="AM94" i="9"/>
  <c r="AF94" i="9"/>
  <c r="AI94" i="10"/>
  <c r="AI259" i="10"/>
  <c r="U260" i="10"/>
  <c r="AB273" i="10"/>
  <c r="AB485" i="6" s="1"/>
  <c r="H491" i="6" s="1"/>
  <c r="I274" i="10"/>
  <c r="I486" i="6" s="1"/>
  <c r="J153" i="6"/>
  <c r="N153" i="6"/>
  <c r="M153" i="6"/>
  <c r="P136" i="8"/>
  <c r="J61" i="11"/>
  <c r="D552" i="6" a="1"/>
  <c r="AL553" i="6" s="1"/>
  <c r="D259" i="11"/>
  <c r="D77" i="11"/>
  <c r="P16" i="14" s="1"/>
  <c r="AG259" i="11"/>
  <c r="AG77" i="11"/>
  <c r="P45" i="14" s="1"/>
  <c r="Q77" i="11"/>
  <c r="P29" i="14" s="1"/>
  <c r="Q61" i="9"/>
  <c r="N61" i="9"/>
  <c r="AK94" i="9"/>
  <c r="N282" i="9"/>
  <c r="AN173" i="6"/>
  <c r="AN104" i="6"/>
  <c r="W104" i="6"/>
  <c r="AG104" i="6"/>
  <c r="V104" i="6"/>
  <c r="X104" i="6"/>
  <c r="AH104" i="6"/>
  <c r="AO104" i="6"/>
  <c r="I104" i="6"/>
  <c r="I53" i="7" s="1"/>
  <c r="G104" i="6"/>
  <c r="G53" i="7" s="1"/>
  <c r="R104" i="6"/>
  <c r="R53" i="7" s="1"/>
  <c r="E104" i="6"/>
  <c r="E53" i="7" s="1"/>
  <c r="T104" i="6"/>
  <c r="AK104" i="6"/>
  <c r="AA104" i="6"/>
  <c r="D104" i="6"/>
  <c r="Y104" i="6"/>
  <c r="S104" i="6"/>
  <c r="S53" i="7" s="1"/>
  <c r="N104" i="6"/>
  <c r="N53" i="7" s="1"/>
  <c r="K104" i="6"/>
  <c r="K53" i="7" s="1"/>
  <c r="L104" i="6"/>
  <c r="L53" i="7" s="1"/>
  <c r="AD104" i="6"/>
  <c r="AL104" i="6"/>
  <c r="Z104" i="6"/>
  <c r="AE104" i="6"/>
  <c r="AC104" i="6"/>
  <c r="AP104" i="6"/>
  <c r="H104" i="6"/>
  <c r="H53" i="7" s="1"/>
  <c r="M104" i="6"/>
  <c r="M53" i="7" s="1"/>
  <c r="F104" i="6"/>
  <c r="F53" i="7" s="1"/>
  <c r="AI104" i="6"/>
  <c r="AB104" i="6"/>
  <c r="AJ104" i="6"/>
  <c r="AF104" i="6"/>
  <c r="AM104" i="6"/>
  <c r="J104" i="6"/>
  <c r="U104" i="6"/>
  <c r="Q104" i="6"/>
  <c r="Q53" i="7" s="1"/>
  <c r="O104" i="6"/>
  <c r="P104" i="6"/>
  <c r="P53" i="7" s="1"/>
  <c r="Q105" i="6"/>
  <c r="Q54" i="7" s="1"/>
  <c r="R105" i="6"/>
  <c r="R54" i="7" s="1"/>
  <c r="P105" i="6"/>
  <c r="P54" i="7" s="1"/>
  <c r="G105" i="6"/>
  <c r="G54" i="7" s="1"/>
  <c r="J105" i="6"/>
  <c r="J54" i="7" s="1"/>
  <c r="U105" i="6"/>
  <c r="U54" i="7" s="1"/>
  <c r="S105" i="6"/>
  <c r="S54" i="7" s="1"/>
  <c r="N105" i="6"/>
  <c r="N54" i="7" s="1"/>
  <c r="E105" i="6"/>
  <c r="E54" i="7" s="1"/>
  <c r="K105" i="6"/>
  <c r="K54" i="7" s="1"/>
  <c r="V105" i="6"/>
  <c r="V54" i="7" s="1"/>
  <c r="Y105" i="6"/>
  <c r="D105" i="6"/>
  <c r="W105" i="6"/>
  <c r="W54" i="7" s="1"/>
  <c r="AK105" i="6"/>
  <c r="AD105" i="6"/>
  <c r="AF105" i="6"/>
  <c r="I105" i="6"/>
  <c r="I54" i="7" s="1"/>
  <c r="F105" i="6"/>
  <c r="F54" i="7" s="1"/>
  <c r="M105" i="6"/>
  <c r="M54" i="7" s="1"/>
  <c r="AE105" i="6"/>
  <c r="Z105" i="6"/>
  <c r="X105" i="6"/>
  <c r="AN105" i="6"/>
  <c r="AH105" i="6"/>
  <c r="AM105" i="6"/>
  <c r="AL105" i="6"/>
  <c r="AC105" i="6"/>
  <c r="AI105" i="6"/>
  <c r="AB105" i="6"/>
  <c r="AP105" i="6"/>
  <c r="AO105" i="6"/>
  <c r="T105" i="6"/>
  <c r="T54" i="7" s="1"/>
  <c r="AA105" i="6"/>
  <c r="L105" i="6"/>
  <c r="L54" i="7" s="1"/>
  <c r="O105" i="6"/>
  <c r="O54" i="7" s="1"/>
  <c r="AJ105" i="6"/>
  <c r="H105" i="6"/>
  <c r="H54" i="7" s="1"/>
  <c r="AG105" i="6"/>
  <c r="AB106" i="6"/>
  <c r="AG106" i="6"/>
  <c r="T106" i="6"/>
  <c r="T55" i="7" s="1"/>
  <c r="U106" i="6"/>
  <c r="U55" i="7" s="1"/>
  <c r="O106" i="6"/>
  <c r="O55" i="7" s="1"/>
  <c r="AK106" i="6"/>
  <c r="AC106" i="6"/>
  <c r="W106" i="6"/>
  <c r="W55" i="7" s="1"/>
  <c r="X106" i="6"/>
  <c r="AJ106" i="6"/>
  <c r="F106" i="6"/>
  <c r="AE106" i="6"/>
  <c r="M106" i="6"/>
  <c r="AP106" i="6"/>
  <c r="AM106" i="6"/>
  <c r="D106" i="6"/>
  <c r="AO106" i="6"/>
  <c r="R106" i="6"/>
  <c r="AI106" i="6"/>
  <c r="AD106" i="6"/>
  <c r="H106" i="6"/>
  <c r="S106" i="6"/>
  <c r="V106" i="6"/>
  <c r="V55" i="7" s="1"/>
  <c r="AF106" i="6"/>
  <c r="G106" i="6"/>
  <c r="Q106" i="6"/>
  <c r="W20" i="8"/>
  <c r="I130" i="6"/>
  <c r="X94" i="11"/>
  <c r="H246" i="11"/>
  <c r="D95" i="11"/>
  <c r="U247" i="11"/>
  <c r="O219" i="9"/>
  <c r="AK138" i="9"/>
  <c r="AK159" i="9"/>
  <c r="L254" i="9"/>
  <c r="L219" i="9"/>
  <c r="D158" i="9"/>
  <c r="D253" i="9" s="1"/>
  <c r="Y158" i="9"/>
  <c r="Y253" i="9" s="1"/>
  <c r="Y281" i="9" s="1"/>
  <c r="AM157" i="9"/>
  <c r="AM252" i="9" s="1"/>
  <c r="AM138" i="9"/>
  <c r="P157" i="9"/>
  <c r="P252" i="9" s="1"/>
  <c r="P138" i="9"/>
  <c r="K157" i="9"/>
  <c r="K252" i="9" s="1"/>
  <c r="K138" i="9"/>
  <c r="G157" i="9"/>
  <c r="G252" i="9" s="1"/>
  <c r="G138" i="9"/>
  <c r="J157" i="9"/>
  <c r="J252" i="9" s="1"/>
  <c r="J138" i="9"/>
  <c r="AB157" i="9"/>
  <c r="AB252" i="9" s="1"/>
  <c r="AB138" i="9"/>
  <c r="AC157" i="9"/>
  <c r="AC252" i="9" s="1"/>
  <c r="AC138" i="9"/>
  <c r="Q157" i="9"/>
  <c r="Q252" i="9" s="1"/>
  <c r="Q138" i="9"/>
  <c r="H157" i="9"/>
  <c r="H138" i="9"/>
  <c r="M113" i="14"/>
  <c r="M140" i="14"/>
  <c r="M122" i="14"/>
  <c r="M147" i="14"/>
  <c r="M136" i="14"/>
  <c r="M134" i="14"/>
  <c r="M119" i="14"/>
  <c r="M144" i="14"/>
  <c r="M148" i="14"/>
  <c r="M118" i="14"/>
  <c r="M139" i="14"/>
  <c r="M137" i="14"/>
  <c r="M115" i="14"/>
  <c r="M117" i="14"/>
  <c r="M146" i="14"/>
  <c r="M142" i="14"/>
  <c r="M123" i="14"/>
  <c r="M138" i="14"/>
  <c r="M114" i="14"/>
  <c r="M126" i="14"/>
  <c r="M124" i="14"/>
  <c r="M116" i="14"/>
  <c r="M120" i="14"/>
  <c r="M131" i="14"/>
  <c r="M112" i="14"/>
  <c r="M141" i="14"/>
  <c r="M129" i="14"/>
  <c r="M121" i="14"/>
  <c r="M110" i="14"/>
  <c r="M125" i="14"/>
  <c r="M128" i="14"/>
  <c r="M143" i="14"/>
  <c r="M130" i="14"/>
  <c r="M133" i="14"/>
  <c r="M135" i="14"/>
  <c r="M145" i="14"/>
  <c r="M127" i="14"/>
  <c r="M132" i="14"/>
  <c r="M111" i="14"/>
  <c r="AG173" i="11"/>
  <c r="AG261" i="11"/>
  <c r="D173" i="11"/>
  <c r="D261" i="11"/>
  <c r="AK173" i="11"/>
  <c r="AM173" i="11"/>
  <c r="O259" i="11"/>
  <c r="O173" i="11"/>
  <c r="T259" i="11"/>
  <c r="T173" i="11"/>
  <c r="AE173" i="11"/>
  <c r="AL259" i="11"/>
  <c r="AL173" i="11"/>
  <c r="G173" i="11"/>
  <c r="AI173" i="11"/>
  <c r="AC173" i="11"/>
  <c r="AO173" i="11"/>
  <c r="AI153" i="6"/>
  <c r="K61" i="9"/>
  <c r="M61" i="9"/>
  <c r="S18" i="14"/>
  <c r="S35" i="14"/>
  <c r="S46" i="14"/>
  <c r="S29" i="14"/>
  <c r="S26" i="14"/>
  <c r="S22" i="14"/>
  <c r="S41" i="14"/>
  <c r="S25" i="14"/>
  <c r="S28" i="14"/>
  <c r="S21" i="14"/>
  <c r="T93" i="9"/>
  <c r="Q93" i="9"/>
  <c r="J93" i="9"/>
  <c r="J36" i="9"/>
  <c r="I22" i="14" s="1"/>
  <c r="P93" i="9"/>
  <c r="X93" i="9"/>
  <c r="X36" i="9"/>
  <c r="I36" i="14" s="1"/>
  <c r="AL254" i="9"/>
  <c r="AF282" i="9"/>
  <c r="T36" i="9"/>
  <c r="I32" i="14" s="1"/>
  <c r="AK153" i="6"/>
  <c r="G173" i="6"/>
  <c r="W34" i="8"/>
  <c r="AF77" i="10"/>
  <c r="N44" i="14" s="1"/>
  <c r="AA258" i="10"/>
  <c r="AA77" i="10"/>
  <c r="N39" i="14" s="1"/>
  <c r="L77" i="10"/>
  <c r="N24" i="14" s="1"/>
  <c r="D58" i="10" a="1"/>
  <c r="T61" i="10" s="1"/>
  <c r="O93" i="10"/>
  <c r="O36" i="10"/>
  <c r="H27" i="14" s="1"/>
  <c r="W93" i="10"/>
  <c r="W96" i="10" s="1"/>
  <c r="W244" i="10"/>
  <c r="W36" i="10"/>
  <c r="H35" i="14" s="1"/>
  <c r="P93" i="10"/>
  <c r="P36" i="10"/>
  <c r="H28" i="14" s="1"/>
  <c r="AP93" i="10"/>
  <c r="AP36" i="10"/>
  <c r="H54" i="14" s="1"/>
  <c r="V93" i="10"/>
  <c r="V96" i="10" s="1"/>
  <c r="V36" i="10"/>
  <c r="H34" i="14" s="1"/>
  <c r="AJ245" i="10"/>
  <c r="AJ94" i="10"/>
  <c r="K245" i="10"/>
  <c r="K273" i="10" s="1"/>
  <c r="K485" i="6" s="1"/>
  <c r="J245" i="10"/>
  <c r="J273" i="10" s="1"/>
  <c r="J485" i="6" s="1"/>
  <c r="Y106" i="6"/>
  <c r="L77" i="11"/>
  <c r="P24" i="14" s="1"/>
  <c r="AE77" i="11"/>
  <c r="P43" i="14" s="1"/>
  <c r="K77" i="11"/>
  <c r="P23" i="14" s="1"/>
  <c r="AB77" i="11"/>
  <c r="P40" i="14" s="1"/>
  <c r="T77" i="11"/>
  <c r="P32" i="14" s="1"/>
  <c r="AG93" i="9"/>
  <c r="AG36" i="9"/>
  <c r="I45" i="14" s="1"/>
  <c r="W252" i="9"/>
  <c r="W93" i="9"/>
  <c r="W36" i="9"/>
  <c r="I35" i="14" s="1"/>
  <c r="M173" i="6"/>
  <c r="I93" i="10"/>
  <c r="I36" i="10"/>
  <c r="H21" i="14" s="1"/>
  <c r="AP245" i="10"/>
  <c r="AP94" i="10"/>
  <c r="V153" i="6"/>
  <c r="AO77" i="11"/>
  <c r="P53" i="14" s="1"/>
  <c r="AM77" i="11"/>
  <c r="P51" i="14" s="1"/>
  <c r="AH246" i="10"/>
  <c r="AH274" i="10" s="1"/>
  <c r="AH486" i="6" s="1"/>
  <c r="N492" i="6" s="1"/>
  <c r="AH212" i="10"/>
  <c r="AC247" i="11"/>
  <c r="N184" i="6"/>
  <c r="P184" i="6"/>
  <c r="AM184" i="6"/>
  <c r="AD184" i="6"/>
  <c r="AB184" i="6"/>
  <c r="I184" i="6"/>
  <c r="W184" i="6"/>
  <c r="Y184" i="6"/>
  <c r="AE184" i="6"/>
  <c r="AP184" i="6"/>
  <c r="E184" i="6"/>
  <c r="AC184" i="6"/>
  <c r="AG184" i="6"/>
  <c r="F184" i="6"/>
  <c r="O184" i="6"/>
  <c r="AJ184" i="6"/>
  <c r="U184" i="6"/>
  <c r="R184" i="6"/>
  <c r="Z184" i="6"/>
  <c r="AA184" i="6"/>
  <c r="V184" i="6"/>
  <c r="AK184" i="6"/>
  <c r="G184" i="6"/>
  <c r="AL184" i="6"/>
  <c r="H184" i="6"/>
  <c r="T184" i="6"/>
  <c r="J184" i="6"/>
  <c r="AI184" i="6"/>
  <c r="L184" i="6"/>
  <c r="AF184" i="6"/>
  <c r="AH184" i="6"/>
  <c r="S184" i="6"/>
  <c r="Q184" i="6"/>
  <c r="K184" i="6"/>
  <c r="M184" i="6"/>
  <c r="AN184" i="6"/>
  <c r="AO184" i="6"/>
  <c r="D184" i="6"/>
  <c r="X184" i="6"/>
  <c r="D185" i="6"/>
  <c r="K185" i="6"/>
  <c r="W185" i="6"/>
  <c r="AB185" i="6"/>
  <c r="X185" i="6"/>
  <c r="F185" i="6"/>
  <c r="U185" i="6"/>
  <c r="AG185" i="6"/>
  <c r="R185" i="6"/>
  <c r="L185" i="6"/>
  <c r="G185" i="6"/>
  <c r="AO185" i="6"/>
  <c r="O185" i="6"/>
  <c r="Y185" i="6"/>
  <c r="AD185" i="6"/>
  <c r="V185" i="6"/>
  <c r="AH185" i="6"/>
  <c r="P185" i="6"/>
  <c r="AN185" i="6"/>
  <c r="AC185" i="6"/>
  <c r="S185" i="6"/>
  <c r="E185" i="6"/>
  <c r="AL185" i="6"/>
  <c r="I185" i="6"/>
  <c r="N185" i="6"/>
  <c r="M185" i="6"/>
  <c r="AA185" i="6"/>
  <c r="AF185" i="6"/>
  <c r="H185" i="6"/>
  <c r="J185" i="6"/>
  <c r="Z185" i="6"/>
  <c r="AJ185" i="6"/>
  <c r="AI185" i="6"/>
  <c r="AE185" i="6"/>
  <c r="T185" i="6"/>
  <c r="AK185" i="6"/>
  <c r="AM185" i="6"/>
  <c r="AP185" i="6"/>
  <c r="Q185" i="6"/>
  <c r="Y186" i="6"/>
  <c r="AP200" i="9"/>
  <c r="AP268" i="9" s="1"/>
  <c r="AL179" i="9"/>
  <c r="AL200" i="9"/>
  <c r="AL219" i="9" s="1"/>
  <c r="AJ179" i="9"/>
  <c r="AJ200" i="9"/>
  <c r="V218" i="9"/>
  <c r="W218" i="9"/>
  <c r="E198" i="9"/>
  <c r="E266" i="9" s="1"/>
  <c r="E179" i="9"/>
  <c r="Q198" i="9"/>
  <c r="Q266" i="9" s="1"/>
  <c r="Q179" i="9"/>
  <c r="U198" i="9"/>
  <c r="U266" i="9" s="1"/>
  <c r="U179" i="9"/>
  <c r="W198" i="9"/>
  <c r="W201" i="9" s="1"/>
  <c r="O82" i="14" s="1"/>
  <c r="W179" i="9"/>
  <c r="AN198" i="9"/>
  <c r="AN266" i="9" s="1"/>
  <c r="AN269" i="9" s="1"/>
  <c r="AN179" i="9"/>
  <c r="H198" i="9"/>
  <c r="H179" i="9"/>
  <c r="AC198" i="9"/>
  <c r="AC201" i="9" s="1"/>
  <c r="O88" i="14" s="1"/>
  <c r="AC179" i="9"/>
  <c r="P198" i="9"/>
  <c r="P266" i="9" s="1"/>
  <c r="P179" i="9"/>
  <c r="F198" i="9"/>
  <c r="F266" i="9" s="1"/>
  <c r="F179" i="9"/>
  <c r="R61" i="9"/>
  <c r="AJ93" i="9"/>
  <c r="AJ36" i="9"/>
  <c r="I48" i="14" s="1"/>
  <c r="AD93" i="9"/>
  <c r="AD36" i="9"/>
  <c r="I42" i="14" s="1"/>
  <c r="I186" i="6"/>
  <c r="J93" i="10"/>
  <c r="J36" i="10"/>
  <c r="H22" i="14" s="1"/>
  <c r="R93" i="10"/>
  <c r="R36" i="10"/>
  <c r="H30" i="14" s="1"/>
  <c r="AE245" i="10"/>
  <c r="AE94" i="10"/>
  <c r="AJ153" i="6"/>
  <c r="AF77" i="11"/>
  <c r="P44" i="14" s="1"/>
  <c r="D198" i="6" a="1"/>
  <c r="D200" i="6" s="1"/>
  <c r="D136" i="8"/>
  <c r="D93" i="11"/>
  <c r="D36" i="11"/>
  <c r="J16" i="14" s="1"/>
  <c r="I217" i="11"/>
  <c r="AI216" i="11"/>
  <c r="K245" i="11"/>
  <c r="K130" i="11"/>
  <c r="N130" i="11"/>
  <c r="Z245" i="11"/>
  <c r="Z130" i="11"/>
  <c r="AA140" i="6"/>
  <c r="F77" i="9"/>
  <c r="O18" i="14" s="1"/>
  <c r="AL267" i="9"/>
  <c r="AL281" i="9" s="1"/>
  <c r="N93" i="9"/>
  <c r="H281" i="9"/>
  <c r="S247" i="11"/>
  <c r="AK93" i="11"/>
  <c r="AK36" i="11"/>
  <c r="J49" i="14" s="1"/>
  <c r="V245" i="11"/>
  <c r="V93" i="11"/>
  <c r="V36" i="11"/>
  <c r="J34" i="14" s="1"/>
  <c r="AM247" i="11"/>
  <c r="AF246" i="11"/>
  <c r="AM245" i="11"/>
  <c r="AM130" i="11"/>
  <c r="E130" i="11"/>
  <c r="L245" i="11"/>
  <c r="L130" i="11"/>
  <c r="P245" i="11"/>
  <c r="P130" i="11"/>
  <c r="X245" i="11"/>
  <c r="AK140" i="6"/>
  <c r="I140" i="6"/>
  <c r="G140" i="6"/>
  <c r="AJ140" i="6"/>
  <c r="H61" i="9"/>
  <c r="Q58" i="11"/>
  <c r="O58" i="11"/>
  <c r="H58" i="11"/>
  <c r="V58" i="11"/>
  <c r="K58" i="11"/>
  <c r="I58" i="11"/>
  <c r="L58" i="11"/>
  <c r="P58" i="11"/>
  <c r="F58" i="11"/>
  <c r="G58" i="11"/>
  <c r="D58" i="11"/>
  <c r="U58" i="11"/>
  <c r="R58" i="11"/>
  <c r="M58" i="11"/>
  <c r="E58" i="11"/>
  <c r="S58" i="11"/>
  <c r="J58" i="11"/>
  <c r="N58" i="11"/>
  <c r="T58" i="11"/>
  <c r="H59" i="11"/>
  <c r="U59" i="11"/>
  <c r="I59" i="11"/>
  <c r="K59" i="11"/>
  <c r="S59" i="11"/>
  <c r="O59" i="11"/>
  <c r="Q59" i="11"/>
  <c r="D59" i="11"/>
  <c r="E59" i="11"/>
  <c r="V59" i="11"/>
  <c r="G59" i="11"/>
  <c r="N59" i="11"/>
  <c r="P59" i="11"/>
  <c r="L59" i="11"/>
  <c r="I60" i="11"/>
  <c r="T60" i="11"/>
  <c r="S60" i="11"/>
  <c r="K60" i="11"/>
  <c r="V60" i="11"/>
  <c r="U60" i="11"/>
  <c r="F60" i="11"/>
  <c r="M60" i="11"/>
  <c r="P60" i="11"/>
  <c r="H60" i="11"/>
  <c r="L60" i="11"/>
  <c r="Q60" i="11"/>
  <c r="D60" i="11"/>
  <c r="R60" i="11"/>
  <c r="N60" i="11"/>
  <c r="J60" i="11"/>
  <c r="O60" i="11"/>
  <c r="E60" i="11"/>
  <c r="G60" i="11"/>
  <c r="AL77" i="11"/>
  <c r="P50" i="14" s="1"/>
  <c r="AH77" i="11"/>
  <c r="P46" i="14" s="1"/>
  <c r="AG93" i="11"/>
  <c r="AG245" i="11"/>
  <c r="AG36" i="11"/>
  <c r="J45" i="14" s="1"/>
  <c r="H93" i="11"/>
  <c r="H36" i="11"/>
  <c r="J20" i="14" s="1"/>
  <c r="M246" i="11"/>
  <c r="AD246" i="11"/>
  <c r="AD94" i="11"/>
  <c r="D159" i="9"/>
  <c r="D254" i="9" s="1"/>
  <c r="F212" i="10"/>
  <c r="Y172" i="10"/>
  <c r="Y193" i="10"/>
  <c r="AF136" i="8"/>
  <c r="G12" i="14"/>
  <c r="E49" i="6"/>
  <c r="E50" i="6"/>
  <c r="E130" i="6"/>
  <c r="I93" i="11"/>
  <c r="I36" i="11"/>
  <c r="J21" i="14" s="1"/>
  <c r="AL246" i="11"/>
  <c r="AP130" i="11"/>
  <c r="R247" i="11"/>
  <c r="R217" i="11"/>
  <c r="V130" i="11"/>
  <c r="X130" i="11"/>
  <c r="AD130" i="11"/>
  <c r="AD152" i="11"/>
  <c r="J89" i="14" s="1"/>
  <c r="AN130" i="11"/>
  <c r="AC245" i="11"/>
  <c r="AC130" i="11"/>
  <c r="AE245" i="11"/>
  <c r="AE130" i="11"/>
  <c r="H245" i="11"/>
  <c r="H130" i="11"/>
  <c r="M245" i="11"/>
  <c r="M130" i="11"/>
  <c r="F245" i="11"/>
  <c r="F130" i="11"/>
  <c r="AJ245" i="11"/>
  <c r="AJ130" i="11"/>
  <c r="J245" i="11"/>
  <c r="J130" i="11"/>
  <c r="U140" i="6"/>
  <c r="Q140" i="6"/>
  <c r="AG140" i="6"/>
  <c r="D140" i="6"/>
  <c r="Z140" i="6"/>
  <c r="AN140" i="6"/>
  <c r="AB140" i="6"/>
  <c r="D143" i="6" a="1"/>
  <c r="S143" i="6" s="1"/>
  <c r="X140" i="6"/>
  <c r="AE140" i="6"/>
  <c r="AO140" i="6"/>
  <c r="D61" i="9"/>
  <c r="AI77" i="9"/>
  <c r="O47" i="14" s="1"/>
  <c r="AB77" i="9"/>
  <c r="O40" i="14" s="1"/>
  <c r="Y77" i="9"/>
  <c r="O37" i="14" s="1"/>
  <c r="G77" i="9"/>
  <c r="O19" i="14" s="1"/>
  <c r="AJ267" i="9"/>
  <c r="M59" i="9"/>
  <c r="AF93" i="9"/>
  <c r="AF36" i="9"/>
  <c r="I44" i="14" s="1"/>
  <c r="O93" i="9"/>
  <c r="AL93" i="9"/>
  <c r="AL36" i="9"/>
  <c r="I50" i="14" s="1"/>
  <c r="U93" i="9"/>
  <c r="L93" i="9"/>
  <c r="L36" i="9"/>
  <c r="I24" i="14" s="1"/>
  <c r="AO282" i="9"/>
  <c r="AB77" i="10"/>
  <c r="N40" i="14" s="1"/>
  <c r="AO258" i="10"/>
  <c r="AO77" i="10"/>
  <c r="N53" i="14" s="1"/>
  <c r="Q77" i="10"/>
  <c r="N29" i="14" s="1"/>
  <c r="S77" i="10"/>
  <c r="N31" i="14" s="1"/>
  <c r="Z77" i="10"/>
  <c r="N38" i="14" s="1"/>
  <c r="H259" i="10"/>
  <c r="Z244" i="10"/>
  <c r="Z93" i="10"/>
  <c r="Z36" i="10"/>
  <c r="H38" i="14" s="1"/>
  <c r="S93" i="10"/>
  <c r="S36" i="10"/>
  <c r="H31" i="14" s="1"/>
  <c r="AB244" i="10"/>
  <c r="AB93" i="10"/>
  <c r="AB96" i="10" s="1"/>
  <c r="AB36" i="10"/>
  <c r="H40" i="14" s="1"/>
  <c r="AI93" i="10"/>
  <c r="AI36" i="10"/>
  <c r="H47" i="14" s="1"/>
  <c r="AM93" i="10"/>
  <c r="AM36" i="10"/>
  <c r="H51" i="14" s="1"/>
  <c r="N245" i="10"/>
  <c r="N273" i="10" s="1"/>
  <c r="N485" i="6" s="1"/>
  <c r="AM245" i="10"/>
  <c r="AM273" i="10" s="1"/>
  <c r="AM485" i="6" s="1"/>
  <c r="S491" i="6" s="1"/>
  <c r="AM94" i="10"/>
  <c r="I48" i="8"/>
  <c r="E48" i="8"/>
  <c r="L48" i="8"/>
  <c r="H48" i="8"/>
  <c r="N48" i="8"/>
  <c r="I106" i="6"/>
  <c r="D153" i="6"/>
  <c r="AC77" i="11"/>
  <c r="P41" i="14" s="1"/>
  <c r="R59" i="11"/>
  <c r="L153" i="6"/>
  <c r="N173" i="6"/>
  <c r="E61" i="11"/>
  <c r="K246" i="11"/>
  <c r="AK247" i="11"/>
  <c r="AC152" i="10"/>
  <c r="P212" i="10"/>
  <c r="H212" i="10"/>
  <c r="Z131" i="10"/>
  <c r="Z152" i="10"/>
  <c r="Z153" i="10" s="1"/>
  <c r="H85" i="14" s="1"/>
  <c r="AL152" i="10"/>
  <c r="AK131" i="10"/>
  <c r="AK152" i="10"/>
  <c r="AK153" i="10" s="1"/>
  <c r="H96" i="14" s="1"/>
  <c r="D151" i="10"/>
  <c r="D245" i="10" s="1"/>
  <c r="L211" i="10"/>
  <c r="AI151" i="10"/>
  <c r="R211" i="10"/>
  <c r="U211" i="10"/>
  <c r="T211" i="10"/>
  <c r="AB211" i="10"/>
  <c r="O150" i="10"/>
  <c r="O131" i="10"/>
  <c r="M150" i="10"/>
  <c r="M244" i="10" s="1"/>
  <c r="M131" i="10"/>
  <c r="AH153" i="10"/>
  <c r="H93" i="14" s="1"/>
  <c r="AF150" i="10"/>
  <c r="AF244" i="10" s="1"/>
  <c r="AF131" i="10"/>
  <c r="K150" i="10"/>
  <c r="K244" i="10" s="1"/>
  <c r="K131" i="10"/>
  <c r="N150" i="10"/>
  <c r="N244" i="10" s="1"/>
  <c r="N131" i="10"/>
  <c r="AO150" i="10"/>
  <c r="AO244" i="10" s="1"/>
  <c r="AO131" i="10"/>
  <c r="AD150" i="10"/>
  <c r="AD210" i="10" s="1"/>
  <c r="AD131" i="10"/>
  <c r="U150" i="10"/>
  <c r="U244" i="10" s="1"/>
  <c r="U131" i="10"/>
  <c r="Y150" i="10"/>
  <c r="Y244" i="10" s="1"/>
  <c r="Y131" i="10"/>
  <c r="AJ193" i="10"/>
  <c r="AP172" i="10"/>
  <c r="AP193" i="10"/>
  <c r="AP212" i="10" s="1"/>
  <c r="D172" i="10"/>
  <c r="D193" i="10"/>
  <c r="X172" i="10"/>
  <c r="X193" i="10"/>
  <c r="X260" i="10" s="1"/>
  <c r="Y211" i="10"/>
  <c r="AM211" i="10"/>
  <c r="W191" i="10"/>
  <c r="W194" i="10" s="1"/>
  <c r="N82" i="14" s="1"/>
  <c r="W172" i="10"/>
  <c r="R191" i="10"/>
  <c r="R258" i="10" s="1"/>
  <c r="R172" i="10"/>
  <c r="O191" i="10"/>
  <c r="O258" i="10" s="1"/>
  <c r="O172" i="10"/>
  <c r="N191" i="10"/>
  <c r="N258" i="10" s="1"/>
  <c r="N172" i="10"/>
  <c r="K191" i="10"/>
  <c r="K258" i="10" s="1"/>
  <c r="K172" i="10"/>
  <c r="L191" i="10"/>
  <c r="L258" i="10" s="1"/>
  <c r="L172" i="10"/>
  <c r="Q191" i="10"/>
  <c r="Q172" i="10"/>
  <c r="M191" i="10"/>
  <c r="M258" i="10" s="1"/>
  <c r="M172" i="10"/>
  <c r="J200" i="6"/>
  <c r="J136" i="8"/>
  <c r="Z136" i="8"/>
  <c r="V61" i="9"/>
  <c r="F61" i="9"/>
  <c r="U61" i="9"/>
  <c r="T61" i="9"/>
  <c r="AB93" i="9"/>
  <c r="AB36" i="9"/>
  <c r="I40" i="14" s="1"/>
  <c r="AC93" i="9"/>
  <c r="AC36" i="9"/>
  <c r="I41" i="14" s="1"/>
  <c r="S93" i="9"/>
  <c r="AK93" i="9"/>
  <c r="AK252" i="9"/>
  <c r="AK36" i="9"/>
  <c r="I49" i="14" s="1"/>
  <c r="Y93" i="9"/>
  <c r="Y36" i="9"/>
  <c r="I37" i="14" s="1"/>
  <c r="G253" i="9"/>
  <c r="G281" i="9" s="1"/>
  <c r="E282" i="9"/>
  <c r="F92" i="8"/>
  <c r="N92" i="8"/>
  <c r="I92" i="8"/>
  <c r="T92" i="8"/>
  <c r="K92" i="8"/>
  <c r="D92" i="8"/>
  <c r="S92" i="8"/>
  <c r="G92" i="8"/>
  <c r="R92" i="8"/>
  <c r="V92" i="8"/>
  <c r="L92" i="8"/>
  <c r="P92" i="8"/>
  <c r="O92" i="8"/>
  <c r="H92" i="8"/>
  <c r="J92" i="8"/>
  <c r="U92" i="8"/>
  <c r="M92" i="8"/>
  <c r="Q92" i="8"/>
  <c r="E92" i="8"/>
  <c r="R93" i="8"/>
  <c r="K93" i="8"/>
  <c r="L93" i="8"/>
  <c r="P93" i="8"/>
  <c r="H93" i="8"/>
  <c r="E93" i="8"/>
  <c r="I93" i="8"/>
  <c r="T93" i="8"/>
  <c r="F93" i="8"/>
  <c r="G93" i="8"/>
  <c r="N93" i="8"/>
  <c r="Q93" i="8"/>
  <c r="J93" i="8"/>
  <c r="O93" i="8"/>
  <c r="S93" i="8"/>
  <c r="M93" i="8"/>
  <c r="V93" i="8"/>
  <c r="U93" i="8"/>
  <c r="D93" i="8"/>
  <c r="T94" i="8"/>
  <c r="U94" i="8"/>
  <c r="L94" i="8"/>
  <c r="Q94" i="8"/>
  <c r="J94" i="8"/>
  <c r="P94" i="8"/>
  <c r="N94" i="8"/>
  <c r="F94" i="8"/>
  <c r="S94" i="8"/>
  <c r="I94" i="8"/>
  <c r="G94" i="8"/>
  <c r="V94" i="8"/>
  <c r="R94" i="8"/>
  <c r="O94" i="8"/>
  <c r="H94" i="8"/>
  <c r="D94" i="8"/>
  <c r="M94" i="8"/>
  <c r="K94" i="8"/>
  <c r="J173" i="6"/>
  <c r="AN106" i="6"/>
  <c r="AM77" i="10"/>
  <c r="N51" i="14" s="1"/>
  <c r="N77" i="10"/>
  <c r="N26" i="14" s="1"/>
  <c r="AN77" i="10"/>
  <c r="N52" i="14" s="1"/>
  <c r="AG258" i="10"/>
  <c r="AG77" i="10"/>
  <c r="N45" i="14" s="1"/>
  <c r="H77" i="10"/>
  <c r="N20" i="14" s="1"/>
  <c r="Q93" i="10"/>
  <c r="Q36" i="10"/>
  <c r="H29" i="14" s="1"/>
  <c r="F93" i="10"/>
  <c r="F36" i="10"/>
  <c r="H18" i="14" s="1"/>
  <c r="AE93" i="10"/>
  <c r="AE36" i="10"/>
  <c r="H43" i="14" s="1"/>
  <c r="AN93" i="10"/>
  <c r="AN96" i="10" s="1"/>
  <c r="AN36" i="10"/>
  <c r="H52" i="14" s="1"/>
  <c r="G93" i="10"/>
  <c r="G36" i="10"/>
  <c r="H19" i="14" s="1"/>
  <c r="AD94" i="10"/>
  <c r="AC245" i="10"/>
  <c r="AC94" i="10"/>
  <c r="T246" i="10"/>
  <c r="K173" i="6"/>
  <c r="N77" i="11"/>
  <c r="P26" i="14" s="1"/>
  <c r="W77" i="11"/>
  <c r="P35" i="14" s="1"/>
  <c r="AD77" i="11"/>
  <c r="P42" i="14" s="1"/>
  <c r="O61" i="11"/>
  <c r="T59" i="11"/>
  <c r="S77" i="9"/>
  <c r="O31" i="14" s="1"/>
  <c r="AK77" i="9"/>
  <c r="O49" i="14" s="1"/>
  <c r="M77" i="9"/>
  <c r="O25" i="14" s="1"/>
  <c r="AH77" i="9"/>
  <c r="O46" i="14" s="1"/>
  <c r="AC254" i="9"/>
  <c r="AC282" i="9" s="1"/>
  <c r="F77" i="10"/>
  <c r="N18" i="14" s="1"/>
  <c r="Y77" i="10"/>
  <c r="N37" i="14" s="1"/>
  <c r="AI258" i="10"/>
  <c r="AI77" i="10"/>
  <c r="N47" i="14" s="1"/>
  <c r="V173" i="6"/>
  <c r="AL173" i="6"/>
  <c r="D173" i="6"/>
  <c r="AP173" i="6"/>
  <c r="AF173" i="6"/>
  <c r="Z173" i="6"/>
  <c r="AJ173" i="6"/>
  <c r="AE173" i="6"/>
  <c r="AB136" i="8"/>
  <c r="E106" i="6"/>
  <c r="AJ93" i="11"/>
  <c r="AJ36" i="11"/>
  <c r="J48" i="14" s="1"/>
  <c r="O93" i="11"/>
  <c r="O36" i="11"/>
  <c r="J27" i="14" s="1"/>
  <c r="R93" i="11"/>
  <c r="R36" i="11"/>
  <c r="J30" i="14" s="1"/>
  <c r="P93" i="11"/>
  <c r="P36" i="11"/>
  <c r="J28" i="14" s="1"/>
  <c r="AD93" i="11"/>
  <c r="AD245" i="11"/>
  <c r="AD36" i="11"/>
  <c r="J42" i="14" s="1"/>
  <c r="M247" i="11"/>
  <c r="J254" i="9"/>
  <c r="J219" i="9"/>
  <c r="AE138" i="9"/>
  <c r="AE159" i="9"/>
  <c r="AE160" i="9" s="1"/>
  <c r="I90" i="14" s="1"/>
  <c r="W138" i="9"/>
  <c r="W159" i="9"/>
  <c r="Y159" i="9"/>
  <c r="M254" i="9"/>
  <c r="M219" i="9"/>
  <c r="E219" i="9"/>
  <c r="AP254" i="9"/>
  <c r="R219" i="9"/>
  <c r="AD218" i="9"/>
  <c r="AM158" i="9"/>
  <c r="AM253" i="9" s="1"/>
  <c r="AF158" i="9"/>
  <c r="O157" i="9"/>
  <c r="O252" i="9" s="1"/>
  <c r="O138" i="9"/>
  <c r="AE217" i="9"/>
  <c r="I157" i="9"/>
  <c r="I252" i="9" s="1"/>
  <c r="I138" i="9"/>
  <c r="X157" i="9"/>
  <c r="X138" i="9"/>
  <c r="AA157" i="9"/>
  <c r="AA252" i="9" s="1"/>
  <c r="AA138" i="9"/>
  <c r="M157" i="9"/>
  <c r="M138" i="9"/>
  <c r="AG157" i="9"/>
  <c r="AG252" i="9" s="1"/>
  <c r="AG138" i="9"/>
  <c r="T157" i="9"/>
  <c r="T252" i="9" s="1"/>
  <c r="T138" i="9"/>
  <c r="AN157" i="9"/>
  <c r="AN252" i="9" s="1"/>
  <c r="AN138" i="9"/>
  <c r="AH157" i="9"/>
  <c r="AH138" i="9"/>
  <c r="AM153" i="6"/>
  <c r="AN259" i="11"/>
  <c r="AN173" i="11"/>
  <c r="L173" i="11"/>
  <c r="X259" i="11"/>
  <c r="AB259" i="11"/>
  <c r="AB173" i="11"/>
  <c r="H259" i="11"/>
  <c r="H173" i="11"/>
  <c r="N259" i="11"/>
  <c r="N173" i="11"/>
  <c r="AF173" i="11"/>
  <c r="AJ173" i="11"/>
  <c r="D125" i="8"/>
  <c r="U125" i="8"/>
  <c r="H125" i="8"/>
  <c r="G125" i="8"/>
  <c r="N125" i="8"/>
  <c r="R125" i="8"/>
  <c r="O125" i="8"/>
  <c r="M125" i="8"/>
  <c r="P125" i="8"/>
  <c r="Q125" i="8"/>
  <c r="S125" i="8"/>
  <c r="I125" i="8"/>
  <c r="T125" i="8"/>
  <c r="L125" i="8"/>
  <c r="F125" i="8"/>
  <c r="J125" i="8"/>
  <c r="K125" i="8"/>
  <c r="V125" i="8"/>
  <c r="E125" i="8"/>
  <c r="V126" i="8"/>
  <c r="O126" i="8"/>
  <c r="L126" i="8"/>
  <c r="N126" i="8"/>
  <c r="H126" i="8"/>
  <c r="R126" i="8"/>
  <c r="E126" i="8"/>
  <c r="D126" i="8"/>
  <c r="M126" i="8"/>
  <c r="U126" i="8"/>
  <c r="P126" i="8"/>
  <c r="S126" i="8"/>
  <c r="G126" i="8"/>
  <c r="F126" i="8"/>
  <c r="K126" i="8"/>
  <c r="T126" i="8"/>
  <c r="Q126" i="8"/>
  <c r="I126" i="8"/>
  <c r="J126" i="8"/>
  <c r="G127" i="8"/>
  <c r="U127" i="8"/>
  <c r="L127" i="8"/>
  <c r="S127" i="8"/>
  <c r="D127" i="8"/>
  <c r="Q127" i="8"/>
  <c r="J127" i="8"/>
  <c r="V127" i="8"/>
  <c r="K127" i="8"/>
  <c r="E127" i="8"/>
  <c r="O127" i="8"/>
  <c r="M127" i="8"/>
  <c r="I127" i="8"/>
  <c r="H127" i="8"/>
  <c r="T127" i="8"/>
  <c r="P127" i="8"/>
  <c r="N127" i="8"/>
  <c r="F127" i="8"/>
  <c r="R127" i="8"/>
  <c r="K106" i="6"/>
  <c r="F173" i="6"/>
  <c r="AE266" i="9"/>
  <c r="AE77" i="9"/>
  <c r="O43" i="14" s="1"/>
  <c r="J77" i="9"/>
  <c r="O22" i="14" s="1"/>
  <c r="AG77" i="9"/>
  <c r="O45" i="14" s="1"/>
  <c r="U77" i="9"/>
  <c r="O33" i="14" s="1"/>
  <c r="V77" i="9"/>
  <c r="O34" i="14" s="1"/>
  <c r="U59" i="9"/>
  <c r="S31" i="14"/>
  <c r="S34" i="14"/>
  <c r="S44" i="14"/>
  <c r="S33" i="14"/>
  <c r="S19" i="14"/>
  <c r="S30" i="14"/>
  <c r="S50" i="14"/>
  <c r="S36" i="14"/>
  <c r="S27" i="14"/>
  <c r="S52" i="14"/>
  <c r="K20" i="9"/>
  <c r="K253" i="9"/>
  <c r="I253" i="9"/>
  <c r="I281" i="9" s="1"/>
  <c r="T253" i="9"/>
  <c r="T281" i="9" s="1"/>
  <c r="S254" i="9"/>
  <c r="S282" i="9" s="1"/>
  <c r="P254" i="9"/>
  <c r="D67" i="8"/>
  <c r="W66" i="8"/>
  <c r="AA106" i="6"/>
  <c r="X77" i="10"/>
  <c r="N36" i="14" s="1"/>
  <c r="I77" i="10"/>
  <c r="N21" i="14" s="1"/>
  <c r="AP259" i="10"/>
  <c r="P260" i="10"/>
  <c r="P274" i="10" s="1"/>
  <c r="P486" i="6" s="1"/>
  <c r="R173" i="6"/>
  <c r="AG94" i="10"/>
  <c r="R274" i="10"/>
  <c r="R486" i="6" s="1"/>
  <c r="AO186" i="6"/>
  <c r="O136" i="8"/>
  <c r="AH136" i="8"/>
  <c r="Q61" i="11"/>
  <c r="V61" i="11"/>
  <c r="T61" i="11"/>
  <c r="AK260" i="11"/>
  <c r="K260" i="11"/>
  <c r="T20" i="9"/>
  <c r="U253" i="9"/>
  <c r="U281" i="9" s="1"/>
  <c r="U254" i="9"/>
  <c r="AA186" i="6"/>
  <c r="AJ77" i="10"/>
  <c r="N48" i="14" s="1"/>
  <c r="N93" i="10"/>
  <c r="N36" i="10"/>
  <c r="H26" i="14" s="1"/>
  <c r="X93" i="10"/>
  <c r="X36" i="10"/>
  <c r="H36" i="14" s="1"/>
  <c r="G61" i="11"/>
  <c r="N260" i="11"/>
  <c r="AH131" i="10"/>
  <c r="AB186" i="6"/>
  <c r="AF245" i="11"/>
  <c r="AF93" i="11"/>
  <c r="AF36" i="11"/>
  <c r="J44" i="14" s="1"/>
  <c r="F93" i="11"/>
  <c r="F36" i="11"/>
  <c r="J18" i="14" s="1"/>
  <c r="AI93" i="11"/>
  <c r="AI36" i="11"/>
  <c r="J47" i="14" s="1"/>
  <c r="E93" i="11"/>
  <c r="E36" i="11"/>
  <c r="J17" i="14" s="1"/>
  <c r="T93" i="11"/>
  <c r="T36" i="11"/>
  <c r="J32" i="14" s="1"/>
  <c r="U246" i="11"/>
  <c r="P247" i="11"/>
  <c r="I247" i="11"/>
  <c r="O93" i="6"/>
  <c r="Z93" i="6"/>
  <c r="AM93" i="6"/>
  <c r="D93" i="6"/>
  <c r="U93" i="6"/>
  <c r="AD93" i="6"/>
  <c r="AH93" i="6"/>
  <c r="AA93" i="6"/>
  <c r="D186" i="6"/>
  <c r="AE179" i="9"/>
  <c r="AE200" i="9"/>
  <c r="AE201" i="9" s="1"/>
  <c r="O90" i="14" s="1"/>
  <c r="AL218" i="9"/>
  <c r="AH218" i="9"/>
  <c r="D199" i="9"/>
  <c r="D267" i="9" s="1"/>
  <c r="V198" i="9"/>
  <c r="V201" i="9" s="1"/>
  <c r="O81" i="14" s="1"/>
  <c r="V179" i="9"/>
  <c r="AD198" i="9"/>
  <c r="AD266" i="9" s="1"/>
  <c r="N198" i="9"/>
  <c r="N179" i="9"/>
  <c r="T198" i="9"/>
  <c r="T266" i="9" s="1"/>
  <c r="T179" i="9"/>
  <c r="I198" i="9"/>
  <c r="I179" i="9"/>
  <c r="L198" i="9"/>
  <c r="L266" i="9" s="1"/>
  <c r="L179" i="9"/>
  <c r="J198" i="9"/>
  <c r="J266" i="9" s="1"/>
  <c r="J179" i="9"/>
  <c r="AO198" i="9"/>
  <c r="AO201" i="9" s="1"/>
  <c r="O100" i="14" s="1"/>
  <c r="AO179" i="9"/>
  <c r="AI198" i="9"/>
  <c r="AI201" i="9" s="1"/>
  <c r="O94" i="14" s="1"/>
  <c r="AI179" i="9"/>
  <c r="AP198" i="9"/>
  <c r="AP179" i="9"/>
  <c r="J81" i="8"/>
  <c r="Q81" i="8"/>
  <c r="W78" i="8"/>
  <c r="AL266" i="9"/>
  <c r="AL77" i="9"/>
  <c r="O50" i="14" s="1"/>
  <c r="O20" i="9"/>
  <c r="Y94" i="9"/>
  <c r="S253" i="9"/>
  <c r="S281" i="9" s="1"/>
  <c r="E67" i="8"/>
  <c r="M67" i="8"/>
  <c r="T67" i="8"/>
  <c r="W65" i="8"/>
  <c r="P245" i="10"/>
  <c r="AL245" i="10"/>
  <c r="AL273" i="10" s="1"/>
  <c r="AL485" i="6" s="1"/>
  <c r="R491" i="6" s="1"/>
  <c r="AM186" i="6"/>
  <c r="AG260" i="11"/>
  <c r="G247" i="11"/>
  <c r="W130" i="11"/>
  <c r="D246" i="11"/>
  <c r="R130" i="11"/>
  <c r="S245" i="11"/>
  <c r="S130" i="11"/>
  <c r="I130" i="11"/>
  <c r="Y245" i="11"/>
  <c r="Y130" i="11"/>
  <c r="AK130" i="11"/>
  <c r="AG215" i="11"/>
  <c r="M143" i="6"/>
  <c r="AD77" i="9"/>
  <c r="O42" i="14" s="1"/>
  <c r="N77" i="9"/>
  <c r="O26" i="14" s="1"/>
  <c r="AP93" i="9"/>
  <c r="AP36" i="9"/>
  <c r="I54" i="14" s="1"/>
  <c r="AM93" i="9"/>
  <c r="AM36" i="9"/>
  <c r="I51" i="14" s="1"/>
  <c r="I93" i="9"/>
  <c r="I36" i="9"/>
  <c r="I21" i="14" s="1"/>
  <c r="AI136" i="8"/>
  <c r="M93" i="11"/>
  <c r="M36" i="11"/>
  <c r="J25" i="14" s="1"/>
  <c r="AJ246" i="11"/>
  <c r="Q245" i="11"/>
  <c r="Q130" i="11"/>
  <c r="G245" i="11"/>
  <c r="G130" i="11"/>
  <c r="E140" i="6"/>
  <c r="Q77" i="9"/>
  <c r="O29" i="14" s="1"/>
  <c r="E61" i="9"/>
  <c r="J59" i="9"/>
  <c r="D95" i="9"/>
  <c r="S151" i="6"/>
  <c r="AE151" i="6"/>
  <c r="G151" i="6"/>
  <c r="AH151" i="6"/>
  <c r="E151" i="6"/>
  <c r="W151" i="6"/>
  <c r="AM151" i="6"/>
  <c r="P151" i="6"/>
  <c r="M151" i="6"/>
  <c r="U151" i="6"/>
  <c r="Y151" i="6"/>
  <c r="X151" i="6"/>
  <c r="AP151" i="6"/>
  <c r="T151" i="6"/>
  <c r="I151" i="6"/>
  <c r="N151" i="6"/>
  <c r="O151" i="6"/>
  <c r="H151" i="6"/>
  <c r="R151" i="6"/>
  <c r="AO151" i="6"/>
  <c r="AB151" i="6"/>
  <c r="Q151" i="6"/>
  <c r="L151" i="6"/>
  <c r="V151" i="6"/>
  <c r="K151" i="6"/>
  <c r="AD151" i="6"/>
  <c r="Z151" i="6"/>
  <c r="J151" i="6"/>
  <c r="AG151" i="6"/>
  <c r="AJ151" i="6"/>
  <c r="AK151" i="6"/>
  <c r="AA151" i="6"/>
  <c r="D151" i="6"/>
  <c r="F151" i="6"/>
  <c r="AL151" i="6"/>
  <c r="AI151" i="6"/>
  <c r="AC151" i="6"/>
  <c r="AN151" i="6"/>
  <c r="AF151" i="6"/>
  <c r="P152" i="6"/>
  <c r="O152" i="6"/>
  <c r="AP152" i="6"/>
  <c r="M152" i="6"/>
  <c r="L152" i="6"/>
  <c r="I152" i="6"/>
  <c r="Y152" i="6"/>
  <c r="AD152" i="6"/>
  <c r="AG152" i="6"/>
  <c r="AF152" i="6"/>
  <c r="G152" i="6"/>
  <c r="S152" i="6"/>
  <c r="AO152" i="6"/>
  <c r="T152" i="6"/>
  <c r="AA152" i="6"/>
  <c r="AI152" i="6"/>
  <c r="V152" i="6"/>
  <c r="AM152" i="6"/>
  <c r="AJ152" i="6"/>
  <c r="E152" i="6"/>
  <c r="K152" i="6"/>
  <c r="AN152" i="6"/>
  <c r="W152" i="6"/>
  <c r="F152" i="6"/>
  <c r="AB152" i="6"/>
  <c r="Q152" i="6"/>
  <c r="Z152" i="6"/>
  <c r="AC152" i="6"/>
  <c r="H152" i="6"/>
  <c r="R152" i="6"/>
  <c r="J152" i="6"/>
  <c r="D152" i="6"/>
  <c r="X152" i="6"/>
  <c r="AL152" i="6"/>
  <c r="AH152" i="6"/>
  <c r="N152" i="6"/>
  <c r="AE152" i="6"/>
  <c r="AK152" i="6"/>
  <c r="U152" i="6"/>
  <c r="W153" i="6"/>
  <c r="AN153" i="6"/>
  <c r="Y153" i="6"/>
  <c r="F153" i="6"/>
  <c r="P153" i="6"/>
  <c r="Q153" i="6"/>
  <c r="O153" i="6"/>
  <c r="AL153" i="6"/>
  <c r="AC153" i="6"/>
  <c r="AH153" i="6"/>
  <c r="AP153" i="6"/>
  <c r="AB153" i="6"/>
  <c r="AJ77" i="11"/>
  <c r="P48" i="14" s="1"/>
  <c r="AL260" i="11"/>
  <c r="Q129" i="6"/>
  <c r="S129" i="6"/>
  <c r="N129" i="6"/>
  <c r="L129" i="6"/>
  <c r="F129" i="6"/>
  <c r="O129" i="6"/>
  <c r="E129" i="6"/>
  <c r="H129" i="6"/>
  <c r="K129" i="6"/>
  <c r="G129" i="6"/>
  <c r="V129" i="6"/>
  <c r="U129" i="6"/>
  <c r="P129" i="6"/>
  <c r="M129" i="6"/>
  <c r="T129" i="6"/>
  <c r="J129" i="6"/>
  <c r="I129" i="6"/>
  <c r="D129" i="6"/>
  <c r="R129" i="6"/>
  <c r="R130" i="6"/>
  <c r="J130" i="6"/>
  <c r="S130" i="6"/>
  <c r="M130" i="6"/>
  <c r="P130" i="6"/>
  <c r="F130" i="6"/>
  <c r="Q130" i="6"/>
  <c r="K130" i="6"/>
  <c r="N130" i="6"/>
  <c r="G131" i="6"/>
  <c r="P131" i="6"/>
  <c r="J131" i="6"/>
  <c r="D131" i="6"/>
  <c r="L131" i="6"/>
  <c r="R131" i="6"/>
  <c r="V131" i="6"/>
  <c r="I131" i="6"/>
  <c r="S131" i="6"/>
  <c r="K131" i="6"/>
  <c r="H131" i="6"/>
  <c r="U131" i="6"/>
  <c r="N131" i="6"/>
  <c r="T131" i="6"/>
  <c r="E131" i="6"/>
  <c r="Q131" i="6"/>
  <c r="O131" i="6"/>
  <c r="F131" i="6"/>
  <c r="M131" i="6"/>
  <c r="L93" i="11"/>
  <c r="L36" i="11"/>
  <c r="J24" i="14" s="1"/>
  <c r="AC93" i="11"/>
  <c r="AC36" i="11"/>
  <c r="J41" i="14" s="1"/>
  <c r="H247" i="11"/>
  <c r="J246" i="10"/>
  <c r="J212" i="10"/>
  <c r="G246" i="10"/>
  <c r="G212" i="10"/>
  <c r="D130" i="6"/>
  <c r="AP245" i="11"/>
  <c r="AP93" i="11"/>
  <c r="AP36" i="11"/>
  <c r="J54" i="14" s="1"/>
  <c r="K93" i="11"/>
  <c r="K36" i="11"/>
  <c r="J23" i="14" s="1"/>
  <c r="J93" i="11"/>
  <c r="J36" i="11"/>
  <c r="J22" i="14" s="1"/>
  <c r="E247" i="11"/>
  <c r="K247" i="11"/>
  <c r="D130" i="11"/>
  <c r="D247" i="11"/>
  <c r="Q247" i="11"/>
  <c r="AG130" i="11"/>
  <c r="AG152" i="11"/>
  <c r="J92" i="14" s="1"/>
  <c r="AC246" i="11"/>
  <c r="T245" i="11"/>
  <c r="T130" i="11"/>
  <c r="O245" i="11"/>
  <c r="O130" i="11"/>
  <c r="AL130" i="11"/>
  <c r="AH130" i="11"/>
  <c r="U245" i="11"/>
  <c r="U130" i="11"/>
  <c r="AI130" i="11"/>
  <c r="AA215" i="11"/>
  <c r="AO245" i="11"/>
  <c r="AO130" i="11"/>
  <c r="AB245" i="11"/>
  <c r="AB130" i="11"/>
  <c r="Y140" i="6"/>
  <c r="AH140" i="6"/>
  <c r="T140" i="6"/>
  <c r="L140" i="6"/>
  <c r="T145" i="6"/>
  <c r="AL140" i="6"/>
  <c r="X77" i="9"/>
  <c r="O36" i="14" s="1"/>
  <c r="J61" i="9"/>
  <c r="P59" i="9"/>
  <c r="V20" i="9"/>
  <c r="S20" i="9"/>
  <c r="N20" i="9"/>
  <c r="AD254" i="9"/>
  <c r="AO153" i="6"/>
  <c r="AK136" i="8"/>
  <c r="AH259" i="10"/>
  <c r="AH273" i="10" s="1"/>
  <c r="AH485" i="6" s="1"/>
  <c r="N491" i="6" s="1"/>
  <c r="E260" i="10"/>
  <c r="V48" i="8"/>
  <c r="W46" i="8"/>
  <c r="O48" i="8"/>
  <c r="R48" i="8"/>
  <c r="W45" i="8"/>
  <c r="D48" i="8"/>
  <c r="S48" i="8"/>
  <c r="I153" i="6"/>
  <c r="D61" i="11"/>
  <c r="M77" i="11"/>
  <c r="P25" i="14" s="1"/>
  <c r="V259" i="11"/>
  <c r="V77" i="11"/>
  <c r="P34" i="14" s="1"/>
  <c r="F77" i="11"/>
  <c r="P18" i="14" s="1"/>
  <c r="AC93" i="10"/>
  <c r="AC36" i="10"/>
  <c r="H41" i="14" s="1"/>
  <c r="O77" i="11"/>
  <c r="P27" i="14" s="1"/>
  <c r="Y77" i="11"/>
  <c r="P37" i="14" s="1"/>
  <c r="F111" i="8"/>
  <c r="S111" i="8"/>
  <c r="E111" i="8"/>
  <c r="Q111" i="8"/>
  <c r="N111" i="8"/>
  <c r="V111" i="8"/>
  <c r="J111" i="8"/>
  <c r="T111" i="8"/>
  <c r="P111" i="8"/>
  <c r="U111" i="8"/>
  <c r="H111" i="8"/>
  <c r="R111" i="8"/>
  <c r="O111" i="8"/>
  <c r="L111" i="8"/>
  <c r="K111" i="8"/>
  <c r="G111" i="8"/>
  <c r="M111" i="8"/>
  <c r="D111" i="8"/>
  <c r="I111" i="8"/>
  <c r="K112" i="8"/>
  <c r="T112" i="8"/>
  <c r="M112" i="8"/>
  <c r="O112" i="8"/>
  <c r="N112" i="8"/>
  <c r="F112" i="8"/>
  <c r="S112" i="8"/>
  <c r="Q112" i="8"/>
  <c r="P112" i="8"/>
  <c r="V112" i="8"/>
  <c r="E112" i="8"/>
  <c r="J112" i="8"/>
  <c r="R112" i="8"/>
  <c r="I112" i="8"/>
  <c r="H112" i="8"/>
  <c r="U112" i="8"/>
  <c r="G112" i="8"/>
  <c r="L112" i="8"/>
  <c r="D112" i="8"/>
  <c r="T113" i="8"/>
  <c r="H113" i="8"/>
  <c r="R113" i="8"/>
  <c r="K113" i="8"/>
  <c r="O113" i="8"/>
  <c r="U113" i="8"/>
  <c r="V113" i="8"/>
  <c r="M113" i="8"/>
  <c r="S113" i="8"/>
  <c r="P113" i="8"/>
  <c r="J113" i="8"/>
  <c r="D113" i="8"/>
  <c r="G113" i="8"/>
  <c r="L113" i="8"/>
  <c r="F113" i="8"/>
  <c r="N113" i="8"/>
  <c r="E113" i="8"/>
  <c r="I113" i="8"/>
  <c r="Q113" i="8"/>
  <c r="N246" i="10"/>
  <c r="N212" i="10"/>
  <c r="E153" i="6"/>
  <c r="V130" i="6"/>
  <c r="AM93" i="11"/>
  <c r="AM96" i="11" s="1"/>
  <c r="AM36" i="11"/>
  <c r="J51" i="14" s="1"/>
  <c r="AN93" i="11"/>
  <c r="AN245" i="11"/>
  <c r="AN36" i="11"/>
  <c r="J52" i="14" s="1"/>
  <c r="U93" i="11"/>
  <c r="U36" i="11"/>
  <c r="J33" i="14" s="1"/>
  <c r="G93" i="11"/>
  <c r="G36" i="11"/>
  <c r="J19" i="14" s="1"/>
  <c r="N93" i="11"/>
  <c r="N36" i="11"/>
  <c r="J26" i="14" s="1"/>
  <c r="AH247" i="11"/>
  <c r="AB247" i="11"/>
  <c r="M212" i="10"/>
  <c r="W131" i="10"/>
  <c r="W152" i="10"/>
  <c r="D152" i="10"/>
  <c r="D246" i="10" s="1"/>
  <c r="S212" i="10"/>
  <c r="AB131" i="10"/>
  <c r="AB152" i="10"/>
  <c r="AO152" i="10"/>
  <c r="Q246" i="10"/>
  <c r="Q212" i="10"/>
  <c r="O246" i="10"/>
  <c r="O212" i="10"/>
  <c r="O211" i="10"/>
  <c r="F211" i="10"/>
  <c r="AA151" i="10"/>
  <c r="M211" i="10"/>
  <c r="AF211" i="10"/>
  <c r="S150" i="10"/>
  <c r="S244" i="10" s="1"/>
  <c r="S131" i="10"/>
  <c r="AG150" i="10"/>
  <c r="AG244" i="10" s="1"/>
  <c r="AG131" i="10"/>
  <c r="P150" i="10"/>
  <c r="P244" i="10" s="1"/>
  <c r="P131" i="10"/>
  <c r="X150" i="10"/>
  <c r="X244" i="10" s="1"/>
  <c r="AP150" i="10"/>
  <c r="AP131" i="10"/>
  <c r="AC150" i="10"/>
  <c r="AC131" i="10"/>
  <c r="I150" i="10"/>
  <c r="I131" i="10"/>
  <c r="G150" i="10"/>
  <c r="G131" i="10"/>
  <c r="AI172" i="10"/>
  <c r="AI193" i="10"/>
  <c r="AI260" i="10" s="1"/>
  <c r="AI274" i="10" s="1"/>
  <c r="AI486" i="6" s="1"/>
  <c r="O492" i="6" s="1"/>
  <c r="V172" i="10"/>
  <c r="V193" i="10"/>
  <c r="V260" i="10" s="1"/>
  <c r="V274" i="10" s="1"/>
  <c r="V486" i="6" s="1"/>
  <c r="AO172" i="10"/>
  <c r="AO193" i="10"/>
  <c r="AO260" i="10" s="1"/>
  <c r="X211" i="10"/>
  <c r="AC211" i="10"/>
  <c r="AE211" i="10"/>
  <c r="Z211" i="10"/>
  <c r="G191" i="10"/>
  <c r="G258" i="10" s="1"/>
  <c r="G172" i="10"/>
  <c r="AH191" i="10"/>
  <c r="AH210" i="10" s="1"/>
  <c r="AH172" i="10"/>
  <c r="X191" i="10"/>
  <c r="X258" i="10" s="1"/>
  <c r="H191" i="10"/>
  <c r="H258" i="10" s="1"/>
  <c r="H172" i="10"/>
  <c r="J191" i="10"/>
  <c r="J172" i="10"/>
  <c r="S191" i="10"/>
  <c r="S172" i="10"/>
  <c r="AL191" i="10"/>
  <c r="AL172" i="10"/>
  <c r="D191" i="10"/>
  <c r="D258" i="10" s="1"/>
  <c r="AF191" i="10"/>
  <c r="AF194" i="10" s="1"/>
  <c r="N91" i="14" s="1"/>
  <c r="AF172" i="10"/>
  <c r="Z106" i="6"/>
  <c r="AP77" i="9"/>
  <c r="O54" i="14" s="1"/>
  <c r="Z77" i="9"/>
  <c r="O38" i="14" s="1"/>
  <c r="AO77" i="9"/>
  <c r="O53" i="14" s="1"/>
  <c r="O77" i="9"/>
  <c r="O27" i="14" s="1"/>
  <c r="AN77" i="9"/>
  <c r="O52" i="14" s="1"/>
  <c r="F20" i="9"/>
  <c r="U20" i="9"/>
  <c r="G20" i="9"/>
  <c r="AG94" i="9"/>
  <c r="AG253" i="9"/>
  <c r="AP281" i="9"/>
  <c r="O36" i="9"/>
  <c r="I27" i="14" s="1"/>
  <c r="N136" i="8"/>
  <c r="M13" i="14"/>
  <c r="T136" i="8"/>
  <c r="AC259" i="10"/>
  <c r="Y259" i="10"/>
  <c r="K260" i="10"/>
  <c r="H153" i="6"/>
  <c r="H245" i="10"/>
  <c r="P106" i="6"/>
  <c r="F61" i="11"/>
  <c r="AI77" i="11"/>
  <c r="P47" i="14" s="1"/>
  <c r="H77" i="11"/>
  <c r="P20" i="14" s="1"/>
  <c r="Z94" i="11"/>
  <c r="Z260" i="11"/>
  <c r="AM260" i="11"/>
  <c r="I261" i="11"/>
  <c r="L61" i="9"/>
  <c r="N36" i="9"/>
  <c r="I26" i="14" s="1"/>
  <c r="J260" i="10"/>
  <c r="AG173" i="6"/>
  <c r="AH173" i="6"/>
  <c r="Y173" i="6"/>
  <c r="AM173" i="6"/>
  <c r="AI173" i="6"/>
  <c r="AJ136" i="8"/>
  <c r="T82" i="6"/>
  <c r="F82" i="6"/>
  <c r="U82" i="6"/>
  <c r="E82" i="6"/>
  <c r="P82" i="6"/>
  <c r="H82" i="6"/>
  <c r="S82" i="6"/>
  <c r="Q82" i="6"/>
  <c r="N82" i="6"/>
  <c r="I82" i="6"/>
  <c r="O82" i="6"/>
  <c r="M82" i="6"/>
  <c r="D82" i="6"/>
  <c r="V82" i="6"/>
  <c r="R82" i="6"/>
  <c r="G82" i="6"/>
  <c r="K82" i="6"/>
  <c r="J82" i="6"/>
  <c r="L82" i="6"/>
  <c r="P83" i="6"/>
  <c r="N83" i="6"/>
  <c r="I83" i="6"/>
  <c r="G83" i="6"/>
  <c r="T83" i="6"/>
  <c r="J83" i="6"/>
  <c r="L83" i="6"/>
  <c r="R84" i="6"/>
  <c r="M84" i="6"/>
  <c r="J84" i="6"/>
  <c r="U84" i="6"/>
  <c r="G84" i="6"/>
  <c r="S84" i="6"/>
  <c r="P84" i="6"/>
  <c r="D84" i="6"/>
  <c r="V84" i="6"/>
  <c r="F84" i="6"/>
  <c r="L84" i="6"/>
  <c r="E84" i="6"/>
  <c r="O84" i="6"/>
  <c r="I84" i="6"/>
  <c r="N84" i="6"/>
  <c r="H84" i="6"/>
  <c r="T84" i="6"/>
  <c r="K84" i="6"/>
  <c r="Q84" i="6"/>
  <c r="S186" i="6"/>
  <c r="P173" i="6"/>
  <c r="X93" i="11"/>
  <c r="X36" i="11"/>
  <c r="J36" i="14" s="1"/>
  <c r="AG246" i="11"/>
  <c r="AG94" i="11"/>
  <c r="R246" i="11"/>
  <c r="F254" i="9"/>
  <c r="F219" i="9"/>
  <c r="T219" i="9"/>
  <c r="AO219" i="9"/>
  <c r="AI219" i="9"/>
  <c r="H254" i="9"/>
  <c r="H219" i="9"/>
  <c r="AA219" i="9"/>
  <c r="I254" i="9"/>
  <c r="I219" i="9"/>
  <c r="AO158" i="9"/>
  <c r="AO253" i="9" s="1"/>
  <c r="AK158" i="9"/>
  <c r="U157" i="9"/>
  <c r="U138" i="9"/>
  <c r="F157" i="9"/>
  <c r="F252" i="9" s="1"/>
  <c r="F138" i="9"/>
  <c r="Y157" i="9"/>
  <c r="Y252" i="9" s="1"/>
  <c r="Y138" i="9"/>
  <c r="N157" i="9"/>
  <c r="N252" i="9" s="1"/>
  <c r="N138" i="9"/>
  <c r="Z157" i="9"/>
  <c r="Z252" i="9" s="1"/>
  <c r="Z138" i="9"/>
  <c r="E157" i="9"/>
  <c r="E138" i="9"/>
  <c r="S157" i="9"/>
  <c r="S138" i="9"/>
  <c r="AA173" i="11"/>
  <c r="AA261" i="11"/>
  <c r="AH261" i="11"/>
  <c r="AG216" i="11"/>
  <c r="AD216" i="11"/>
  <c r="Q173" i="11"/>
  <c r="AH259" i="11"/>
  <c r="AH173" i="11"/>
  <c r="K173" i="11"/>
  <c r="Y173" i="11"/>
  <c r="I259" i="11"/>
  <c r="I173" i="11"/>
  <c r="J259" i="11"/>
  <c r="J173" i="11"/>
  <c r="Z173" i="11"/>
  <c r="F259" i="11"/>
  <c r="F173" i="11"/>
  <c r="M259" i="11"/>
  <c r="M173" i="11"/>
  <c r="X153" i="6"/>
  <c r="I61" i="9"/>
  <c r="S61" i="9"/>
  <c r="S45" i="14"/>
  <c r="S49" i="14"/>
  <c r="S23" i="14"/>
  <c r="S32" i="14"/>
  <c r="S39" i="14"/>
  <c r="S20" i="14"/>
  <c r="S16" i="14"/>
  <c r="S43" i="14"/>
  <c r="S48" i="14"/>
  <c r="S17" i="14"/>
  <c r="E93" i="9"/>
  <c r="E36" i="9"/>
  <c r="I17" i="14" s="1"/>
  <c r="D219" i="6" a="1"/>
  <c r="D219" i="6" s="1"/>
  <c r="D93" i="9"/>
  <c r="D36" i="9"/>
  <c r="I16" i="14" s="1"/>
  <c r="M93" i="9"/>
  <c r="M36" i="9"/>
  <c r="I25" i="14" s="1"/>
  <c r="AE252" i="9"/>
  <c r="AE93" i="9"/>
  <c r="AE36" i="9"/>
  <c r="I43" i="14" s="1"/>
  <c r="AJ253" i="9"/>
  <c r="AJ94" i="9"/>
  <c r="AB253" i="9"/>
  <c r="AB281" i="9" s="1"/>
  <c r="AI254" i="9"/>
  <c r="T254" i="9"/>
  <c r="AJ186" i="6"/>
  <c r="M12" i="14"/>
  <c r="H49" i="6"/>
  <c r="H50" i="6"/>
  <c r="I50" i="6" s="1"/>
  <c r="E173" i="6"/>
  <c r="W77" i="10"/>
  <c r="N35" i="14" s="1"/>
  <c r="G77" i="10"/>
  <c r="N19" i="14" s="1"/>
  <c r="AE77" i="10"/>
  <c r="N43" i="14" s="1"/>
  <c r="T259" i="10"/>
  <c r="T273" i="10" s="1"/>
  <c r="T485" i="6" s="1"/>
  <c r="W259" i="10"/>
  <c r="W273" i="10" s="1"/>
  <c r="W485" i="6" s="1"/>
  <c r="AG93" i="10"/>
  <c r="AG36" i="10"/>
  <c r="H45" i="14" s="1"/>
  <c r="AL93" i="10"/>
  <c r="AL96" i="10" s="1"/>
  <c r="AL36" i="10"/>
  <c r="H50" i="14" s="1"/>
  <c r="L93" i="10"/>
  <c r="L36" i="10"/>
  <c r="H24" i="14" s="1"/>
  <c r="AJ93" i="10"/>
  <c r="AJ36" i="10"/>
  <c r="H48" i="14" s="1"/>
  <c r="AF93" i="10"/>
  <c r="AF96" i="10" s="1"/>
  <c r="AF36" i="10"/>
  <c r="H44" i="14" s="1"/>
  <c r="AK94" i="10"/>
  <c r="AK245" i="10"/>
  <c r="D94" i="10"/>
  <c r="AJ246" i="10"/>
  <c r="Q186" i="6"/>
  <c r="R77" i="11"/>
  <c r="P30" i="14" s="1"/>
  <c r="AK77" i="11"/>
  <c r="P49" i="14" s="1"/>
  <c r="AP77" i="11"/>
  <c r="P54" i="14" s="1"/>
  <c r="AN77" i="11"/>
  <c r="P52" i="14" s="1"/>
  <c r="I77" i="11"/>
  <c r="P21" i="14" s="1"/>
  <c r="G260" i="11"/>
  <c r="AI260" i="11"/>
  <c r="H93" i="9"/>
  <c r="H36" i="9"/>
  <c r="I20" i="14" s="1"/>
  <c r="G93" i="9"/>
  <c r="G36" i="9"/>
  <c r="I19" i="14" s="1"/>
  <c r="AN93" i="9"/>
  <c r="AN36" i="9"/>
  <c r="I52" i="14" s="1"/>
  <c r="L253" i="9"/>
  <c r="L281" i="9" s="1"/>
  <c r="V160" i="9"/>
  <c r="I81" i="14" s="1"/>
  <c r="V219" i="9"/>
  <c r="D17" i="10" a="1"/>
  <c r="H20" i="10" s="1"/>
  <c r="E93" i="10"/>
  <c r="E36" i="10"/>
  <c r="H17" i="14" s="1"/>
  <c r="S245" i="10"/>
  <c r="S273" i="10" s="1"/>
  <c r="S485" i="6" s="1"/>
  <c r="Y94" i="10"/>
  <c r="Y245" i="10"/>
  <c r="Z153" i="6"/>
  <c r="AA259" i="11"/>
  <c r="AA77" i="11"/>
  <c r="P39" i="14" s="1"/>
  <c r="P77" i="11"/>
  <c r="P28" i="14" s="1"/>
  <c r="F83" i="6"/>
  <c r="K219" i="9"/>
  <c r="AF153" i="6"/>
  <c r="U130" i="6"/>
  <c r="T246" i="11"/>
  <c r="AF94" i="11"/>
  <c r="AC94" i="11"/>
  <c r="O247" i="11"/>
  <c r="F247" i="11"/>
  <c r="H186" i="6"/>
  <c r="M93" i="6"/>
  <c r="AP93" i="6"/>
  <c r="AK93" i="6"/>
  <c r="J93" i="6"/>
  <c r="P93" i="6"/>
  <c r="V93" i="6"/>
  <c r="AC93" i="6"/>
  <c r="AN93" i="6"/>
  <c r="AL93" i="6"/>
  <c r="AF93" i="6"/>
  <c r="AN219" i="9"/>
  <c r="AD179" i="9"/>
  <c r="AD200" i="9"/>
  <c r="AD268" i="9" s="1"/>
  <c r="Y200" i="9"/>
  <c r="Y268" i="9" s="1"/>
  <c r="AM179" i="9"/>
  <c r="AM200" i="9"/>
  <c r="D200" i="9"/>
  <c r="D268" i="9" s="1"/>
  <c r="AA218" i="9"/>
  <c r="G198" i="9"/>
  <c r="G179" i="9"/>
  <c r="R198" i="9"/>
  <c r="R266" i="9" s="1"/>
  <c r="R179" i="9"/>
  <c r="Y198" i="9"/>
  <c r="Y179" i="9"/>
  <c r="K198" i="9"/>
  <c r="K179" i="9"/>
  <c r="AB198" i="9"/>
  <c r="AB201" i="9" s="1"/>
  <c r="O87" i="14" s="1"/>
  <c r="AB179" i="9"/>
  <c r="AK198" i="9"/>
  <c r="AK201" i="9" s="1"/>
  <c r="O96" i="14" s="1"/>
  <c r="AK179" i="9"/>
  <c r="M198" i="9"/>
  <c r="M179" i="9"/>
  <c r="AF198" i="9"/>
  <c r="AF201" i="9" s="1"/>
  <c r="O91" i="14" s="1"/>
  <c r="AF179" i="9"/>
  <c r="D198" i="9"/>
  <c r="D179" i="9"/>
  <c r="O81" i="8"/>
  <c r="K81" i="8"/>
  <c r="H268" i="9"/>
  <c r="F93" i="9"/>
  <c r="F36" i="9"/>
  <c r="I18" i="14" s="1"/>
  <c r="AI93" i="9"/>
  <c r="AI36" i="9"/>
  <c r="I47" i="14" s="1"/>
  <c r="K67" i="8"/>
  <c r="S67" i="8"/>
  <c r="AK77" i="10"/>
  <c r="N49" i="14" s="1"/>
  <c r="F259" i="10"/>
  <c r="AO93" i="10"/>
  <c r="AO36" i="10"/>
  <c r="H53" i="14" s="1"/>
  <c r="Y93" i="10"/>
  <c r="Y36" i="10"/>
  <c r="H37" i="14" s="1"/>
  <c r="AF245" i="10"/>
  <c r="AF273" i="10" s="1"/>
  <c r="AF485" i="6" s="1"/>
  <c r="L491" i="6" s="1"/>
  <c r="D95" i="10"/>
  <c r="E77" i="11"/>
  <c r="P17" i="14" s="1"/>
  <c r="M59" i="11"/>
  <c r="R261" i="11"/>
  <c r="L217" i="11"/>
  <c r="AN282" i="9"/>
  <c r="K77" i="10"/>
  <c r="N23" i="14" s="1"/>
  <c r="U77" i="10"/>
  <c r="N33" i="14" s="1"/>
  <c r="T77" i="10"/>
  <c r="N32" i="14" s="1"/>
  <c r="J77" i="10"/>
  <c r="N22" i="14" s="1"/>
  <c r="AD258" i="10"/>
  <c r="AD77" i="10"/>
  <c r="N42" i="14" s="1"/>
  <c r="N260" i="10"/>
  <c r="K93" i="10"/>
  <c r="K36" i="10"/>
  <c r="H23" i="14" s="1"/>
  <c r="D362" i="6" a="1"/>
  <c r="AP363" i="6" s="1"/>
  <c r="D93" i="10"/>
  <c r="D36" i="10"/>
  <c r="H16" i="14" s="1"/>
  <c r="AD93" i="10"/>
  <c r="AD36" i="10"/>
  <c r="H42" i="14" s="1"/>
  <c r="AH93" i="10"/>
  <c r="AH96" i="10" s="1"/>
  <c r="AH244" i="10"/>
  <c r="AH36" i="10"/>
  <c r="H46" i="14" s="1"/>
  <c r="AA93" i="10"/>
  <c r="AA96" i="10" s="1"/>
  <c r="AA36" i="10"/>
  <c r="H39" i="14" s="1"/>
  <c r="V245" i="10"/>
  <c r="V273" i="10" s="1"/>
  <c r="V485" i="6" s="1"/>
  <c r="O273" i="10"/>
  <c r="O485" i="6" s="1"/>
  <c r="F246" i="10"/>
  <c r="AM246" i="10"/>
  <c r="K246" i="10"/>
  <c r="AG136" i="8"/>
  <c r="W47" i="8"/>
  <c r="T48" i="8"/>
  <c r="G48" i="8"/>
  <c r="J48" i="8"/>
  <c r="K48" i="8"/>
  <c r="F48" i="8"/>
  <c r="K153" i="6"/>
  <c r="I136" i="8"/>
  <c r="U77" i="11"/>
  <c r="P33" i="14" s="1"/>
  <c r="X77" i="11"/>
  <c r="P36" i="14" s="1"/>
  <c r="P61" i="11"/>
  <c r="R61" i="11"/>
  <c r="L136" i="8"/>
  <c r="AL136" i="8"/>
  <c r="N61" i="11"/>
  <c r="U136" i="8"/>
  <c r="M136" i="8"/>
  <c r="G130" i="6"/>
  <c r="O246" i="11"/>
  <c r="Q246" i="11"/>
  <c r="D94" i="11"/>
  <c r="S246" i="11"/>
  <c r="AG152" i="10"/>
  <c r="X131" i="10"/>
  <c r="X152" i="10"/>
  <c r="I212" i="10"/>
  <c r="E246" i="10"/>
  <c r="E212" i="10"/>
  <c r="L212" i="10"/>
  <c r="AO211" i="10"/>
  <c r="I211" i="10"/>
  <c r="Q211" i="10"/>
  <c r="G211" i="10"/>
  <c r="T150" i="10"/>
  <c r="T244" i="10" s="1"/>
  <c r="T131" i="10"/>
  <c r="AL150" i="10"/>
  <c r="AL131" i="10"/>
  <c r="D150" i="10"/>
  <c r="D131" i="10"/>
  <c r="F150" i="10"/>
  <c r="F131" i="10"/>
  <c r="AJ150" i="10"/>
  <c r="AJ244" i="10" s="1"/>
  <c r="AJ131" i="10"/>
  <c r="J150" i="10"/>
  <c r="J244" i="10" s="1"/>
  <c r="J131" i="10"/>
  <c r="E150" i="10"/>
  <c r="E131" i="10"/>
  <c r="AN150" i="10"/>
  <c r="AN244" i="10" s="1"/>
  <c r="AN131" i="10"/>
  <c r="AB172" i="10"/>
  <c r="AB193" i="10"/>
  <c r="AC172" i="10"/>
  <c r="AC193" i="10"/>
  <c r="AF212" i="10"/>
  <c r="AD172" i="10"/>
  <c r="AD193" i="10"/>
  <c r="AG172" i="10"/>
  <c r="AG193" i="10"/>
  <c r="AG260" i="10" s="1"/>
  <c r="AL193" i="10"/>
  <c r="AL260" i="10" s="1"/>
  <c r="AN211" i="10"/>
  <c r="T191" i="10"/>
  <c r="T258" i="10" s="1"/>
  <c r="T172" i="10"/>
  <c r="Z191" i="10"/>
  <c r="Z258" i="10" s="1"/>
  <c r="Z172" i="10"/>
  <c r="AM191" i="10"/>
  <c r="AM258" i="10" s="1"/>
  <c r="AM261" i="10" s="1"/>
  <c r="AM172" i="10"/>
  <c r="U191" i="10"/>
  <c r="U258" i="10" s="1"/>
  <c r="U172" i="10"/>
  <c r="AN191" i="10"/>
  <c r="AN194" i="10" s="1"/>
  <c r="N99" i="14" s="1"/>
  <c r="AN172" i="10"/>
  <c r="AJ191" i="10"/>
  <c r="AJ172" i="10"/>
  <c r="J106" i="6"/>
  <c r="J55" i="7" s="1"/>
  <c r="P61" i="9"/>
  <c r="G61" i="9"/>
  <c r="G59" i="9"/>
  <c r="R136" i="8"/>
  <c r="V93" i="9"/>
  <c r="V252" i="9"/>
  <c r="V36" i="9"/>
  <c r="I34" i="14" s="1"/>
  <c r="Z93" i="9"/>
  <c r="Z36" i="9"/>
  <c r="I38" i="14" s="1"/>
  <c r="K93" i="9"/>
  <c r="K36" i="9"/>
  <c r="I23" i="14" s="1"/>
  <c r="AO93" i="9"/>
  <c r="AO36" i="9"/>
  <c r="I53" i="14" s="1"/>
  <c r="AA93" i="9"/>
  <c r="AA36" i="9"/>
  <c r="I39" i="14" s="1"/>
  <c r="D94" i="9"/>
  <c r="AI281" i="9"/>
  <c r="AN136" i="8"/>
  <c r="O77" i="10"/>
  <c r="N27" i="14" s="1"/>
  <c r="AH77" i="10"/>
  <c r="N46" i="14" s="1"/>
  <c r="D409" i="6" a="1"/>
  <c r="D77" i="10"/>
  <c r="N16" i="14" s="1"/>
  <c r="R77" i="10"/>
  <c r="N30" i="14" s="1"/>
  <c r="P77" i="10"/>
  <c r="N28" i="14" s="1"/>
  <c r="M259" i="10"/>
  <c r="M273" i="10" s="1"/>
  <c r="M485" i="6" s="1"/>
  <c r="H173" i="6"/>
  <c r="M93" i="10"/>
  <c r="M36" i="10"/>
  <c r="H25" i="14" s="1"/>
  <c r="AK244" i="10"/>
  <c r="AK93" i="10"/>
  <c r="AK36" i="10"/>
  <c r="H49" i="14" s="1"/>
  <c r="T93" i="10"/>
  <c r="T36" i="10"/>
  <c r="H32" i="14" s="1"/>
  <c r="H93" i="10"/>
  <c r="H36" i="10"/>
  <c r="H20" i="14" s="1"/>
  <c r="R273" i="10"/>
  <c r="R485" i="6" s="1"/>
  <c r="AO245" i="10"/>
  <c r="AO273" i="10" s="1"/>
  <c r="AO485" i="6" s="1"/>
  <c r="U491" i="6" s="1"/>
  <c r="AO94" i="10"/>
  <c r="Z94" i="10"/>
  <c r="Z245" i="10"/>
  <c r="Z273" i="10" s="1"/>
  <c r="Z485" i="6" s="1"/>
  <c r="F491" i="6" s="1"/>
  <c r="H274" i="10"/>
  <c r="H486" i="6" s="1"/>
  <c r="U246" i="10"/>
  <c r="AG153" i="6"/>
  <c r="Z77" i="11"/>
  <c r="P38" i="14" s="1"/>
  <c r="J77" i="11"/>
  <c r="P22" i="14" s="1"/>
  <c r="M61" i="11"/>
  <c r="F59" i="11"/>
  <c r="J59" i="11"/>
  <c r="U153" i="6"/>
  <c r="I77" i="9"/>
  <c r="O21" i="14" s="1"/>
  <c r="R77" i="9"/>
  <c r="O30" i="14" s="1"/>
  <c r="AF77" i="9"/>
  <c r="O44" i="14" s="1"/>
  <c r="D266" i="6" a="1"/>
  <c r="AJ267" i="6" s="1"/>
  <c r="D77" i="9"/>
  <c r="O16" i="14" s="1"/>
  <c r="T77" i="9"/>
  <c r="O32" i="14" s="1"/>
  <c r="W281" i="9"/>
  <c r="AJ254" i="9"/>
  <c r="V258" i="10"/>
  <c r="V77" i="10"/>
  <c r="N34" i="14" s="1"/>
  <c r="AP258" i="10"/>
  <c r="AP77" i="10"/>
  <c r="N54" i="14" s="1"/>
  <c r="AL77" i="10"/>
  <c r="N50" i="14" s="1"/>
  <c r="P259" i="10"/>
  <c r="M260" i="10"/>
  <c r="AK173" i="6"/>
  <c r="AC173" i="6"/>
  <c r="AO173" i="6"/>
  <c r="D176" i="6" a="1"/>
  <c r="O177" i="6" s="1"/>
  <c r="X173" i="6"/>
  <c r="AD173" i="6"/>
  <c r="AB173" i="6"/>
  <c r="D139" i="8" a="1"/>
  <c r="X136" i="8"/>
  <c r="AE136" i="8"/>
  <c r="E136" i="8"/>
  <c r="G14" i="14"/>
  <c r="O130" i="6"/>
  <c r="D17" i="11" a="1"/>
  <c r="J20" i="11" s="1"/>
  <c r="AO93" i="11"/>
  <c r="AO36" i="11"/>
  <c r="J53" i="14" s="1"/>
  <c r="AB93" i="11"/>
  <c r="AB36" i="11"/>
  <c r="J40" i="14" s="1"/>
  <c r="AA245" i="11"/>
  <c r="AA93" i="11"/>
  <c r="AA36" i="11"/>
  <c r="J39" i="14" s="1"/>
  <c r="Y93" i="11"/>
  <c r="Y36" i="11"/>
  <c r="J37" i="14" s="1"/>
  <c r="AI94" i="11"/>
  <c r="AE94" i="11"/>
  <c r="AE246" i="11"/>
  <c r="G254" i="9"/>
  <c r="G219" i="9"/>
  <c r="AF219" i="9"/>
  <c r="Z254" i="9"/>
  <c r="Z282" i="9" s="1"/>
  <c r="Z219" i="9"/>
  <c r="AH159" i="9"/>
  <c r="AN158" i="9"/>
  <c r="D157" i="9"/>
  <c r="D138" i="9"/>
  <c r="L157" i="9"/>
  <c r="L252" i="9" s="1"/>
  <c r="L138" i="9"/>
  <c r="AF157" i="9"/>
  <c r="AF252" i="9" s="1"/>
  <c r="AF138" i="9"/>
  <c r="AI157" i="9"/>
  <c r="AI138" i="9"/>
  <c r="AJ157" i="9"/>
  <c r="AJ252" i="9" s="1"/>
  <c r="AJ138" i="9"/>
  <c r="AP157" i="9"/>
  <c r="AP252" i="9" s="1"/>
  <c r="AP138" i="9"/>
  <c r="AD157" i="9"/>
  <c r="AD138" i="9"/>
  <c r="AO157" i="9"/>
  <c r="AO138" i="9"/>
  <c r="R157" i="9"/>
  <c r="R252" i="9" s="1"/>
  <c r="R138" i="9"/>
  <c r="AL157" i="9"/>
  <c r="AL217" i="9" s="1"/>
  <c r="AL138" i="9"/>
  <c r="G120" i="14"/>
  <c r="G129" i="14"/>
  <c r="G145" i="14"/>
  <c r="V173" i="11"/>
  <c r="X173" i="11"/>
  <c r="U259" i="11"/>
  <c r="U173" i="11"/>
  <c r="AD173" i="11"/>
  <c r="S259" i="11"/>
  <c r="S173" i="11"/>
  <c r="W173" i="11"/>
  <c r="R259" i="11"/>
  <c r="R173" i="11"/>
  <c r="E173" i="11"/>
  <c r="P173" i="11"/>
  <c r="AP173" i="11"/>
  <c r="S153" i="6"/>
  <c r="K136" i="8"/>
  <c r="AE153" i="6"/>
  <c r="AC77" i="9"/>
  <c r="O41" i="14" s="1"/>
  <c r="H77" i="9"/>
  <c r="O20" i="14" s="1"/>
  <c r="AM266" i="9"/>
  <c r="AM77" i="9"/>
  <c r="O51" i="14" s="1"/>
  <c r="W77" i="9"/>
  <c r="O35" i="14" s="1"/>
  <c r="L77" i="9"/>
  <c r="O24" i="14" s="1"/>
  <c r="S40" i="14"/>
  <c r="S38" i="14"/>
  <c r="S37" i="14"/>
  <c r="S24" i="14"/>
  <c r="S53" i="14"/>
  <c r="S42" i="14"/>
  <c r="S54" i="14"/>
  <c r="S51" i="14"/>
  <c r="S47" i="14"/>
  <c r="D20" i="9"/>
  <c r="R93" i="9"/>
  <c r="AD253" i="9"/>
  <c r="AD94" i="9"/>
  <c r="S36" i="9"/>
  <c r="I31" i="14" s="1"/>
  <c r="P36" i="9"/>
  <c r="I28" i="14" s="1"/>
  <c r="AN186" i="6"/>
  <c r="M14" i="14"/>
  <c r="AA136" i="8"/>
  <c r="E77" i="10"/>
  <c r="N17" i="14" s="1"/>
  <c r="AC258" i="10"/>
  <c r="AC77" i="10"/>
  <c r="N41" i="14" s="1"/>
  <c r="L260" i="10"/>
  <c r="L274" i="10" s="1"/>
  <c r="L486" i="6" s="1"/>
  <c r="G260" i="10"/>
  <c r="F245" i="10"/>
  <c r="S246" i="10"/>
  <c r="F93" i="6"/>
  <c r="R153" i="6"/>
  <c r="Y136" i="8"/>
  <c r="AH106" i="6"/>
  <c r="K61" i="11"/>
  <c r="H61" i="11"/>
  <c r="I260" i="11"/>
  <c r="T261" i="11"/>
  <c r="P268" i="9"/>
  <c r="M20" i="9"/>
  <c r="X94" i="9"/>
  <c r="X253" i="9"/>
  <c r="X281" i="9" s="1"/>
  <c r="U36" i="9"/>
  <c r="I33" i="14" s="1"/>
  <c r="V138" i="9"/>
  <c r="M77" i="10"/>
  <c r="N25" i="14" s="1"/>
  <c r="G259" i="10"/>
  <c r="U93" i="10"/>
  <c r="U36" i="10"/>
  <c r="H33" i="14" s="1"/>
  <c r="U61" i="11"/>
  <c r="S61" i="11"/>
  <c r="J261" i="11"/>
  <c r="D83" i="6"/>
  <c r="K282" i="9"/>
  <c r="AD153" i="6"/>
  <c r="G13" i="14"/>
  <c r="S173" i="6"/>
  <c r="S93" i="11"/>
  <c r="S36" i="11"/>
  <c r="J31" i="14" s="1"/>
  <c r="AE93" i="11"/>
  <c r="AE36" i="11"/>
  <c r="J43" i="14" s="1"/>
  <c r="Z93" i="11"/>
  <c r="Z36" i="11"/>
  <c r="J38" i="14" s="1"/>
  <c r="W93" i="11"/>
  <c r="W96" i="11" s="1"/>
  <c r="W245" i="11"/>
  <c r="W36" i="11"/>
  <c r="J35" i="14" s="1"/>
  <c r="Q93" i="11"/>
  <c r="Q36" i="11"/>
  <c r="J29" i="14" s="1"/>
  <c r="AH246" i="11"/>
  <c r="AH94" i="11"/>
  <c r="M186" i="6"/>
  <c r="I93" i="6"/>
  <c r="AJ93" i="6"/>
  <c r="AB93" i="6"/>
  <c r="D96" i="6" a="1"/>
  <c r="R98" i="6" s="1"/>
  <c r="P186" i="6"/>
  <c r="X179" i="9"/>
  <c r="X200" i="9"/>
  <c r="X268" i="9" s="1"/>
  <c r="X282" i="9" s="1"/>
  <c r="Z218" i="9"/>
  <c r="AG198" i="9"/>
  <c r="AG201" i="9" s="1"/>
  <c r="O92" i="14" s="1"/>
  <c r="AG179" i="9"/>
  <c r="Z198" i="9"/>
  <c r="Z201" i="9" s="1"/>
  <c r="O85" i="14" s="1"/>
  <c r="Z179" i="9"/>
  <c r="X198" i="9"/>
  <c r="X266" i="9" s="1"/>
  <c r="S198" i="9"/>
  <c r="S266" i="9" s="1"/>
  <c r="S179" i="9"/>
  <c r="AH198" i="9"/>
  <c r="AH179" i="9"/>
  <c r="O198" i="9"/>
  <c r="O266" i="9" s="1"/>
  <c r="O179" i="9"/>
  <c r="AA198" i="9"/>
  <c r="AA201" i="9" s="1"/>
  <c r="O86" i="14" s="1"/>
  <c r="AA179" i="9"/>
  <c r="S81" i="8"/>
  <c r="P81" i="8"/>
  <c r="D81" i="8"/>
  <c r="W80" i="8"/>
  <c r="M81" i="8"/>
  <c r="N81" i="8"/>
  <c r="W79" i="8"/>
  <c r="P20" i="9"/>
  <c r="J20" i="9"/>
  <c r="AA94" i="9"/>
  <c r="AA253" i="9"/>
  <c r="F67" i="8"/>
  <c r="N67" i="8"/>
  <c r="W64" i="8"/>
  <c r="E259" i="10"/>
  <c r="M246" i="10"/>
  <c r="L61" i="11"/>
  <c r="AA260" i="11"/>
  <c r="L261" i="11"/>
  <c r="AJ96" i="11" l="1"/>
  <c r="L61" i="10"/>
  <c r="K19" i="9"/>
  <c r="F18" i="9"/>
  <c r="R18" i="9"/>
  <c r="D220" i="6"/>
  <c r="L20" i="9"/>
  <c r="H18" i="9"/>
  <c r="O145" i="6"/>
  <c r="E200" i="6"/>
  <c r="F217" i="11"/>
  <c r="O216" i="11"/>
  <c r="G216" i="11"/>
  <c r="AK216" i="11"/>
  <c r="AB216" i="11"/>
  <c r="AL96" i="11"/>
  <c r="AC195" i="11"/>
  <c r="P88" i="14" s="1"/>
  <c r="W152" i="11"/>
  <c r="J82" i="14" s="1"/>
  <c r="AA96" i="11"/>
  <c r="AM217" i="11"/>
  <c r="AP216" i="11"/>
  <c r="AB96" i="11"/>
  <c r="V274" i="11"/>
  <c r="H217" i="11"/>
  <c r="AP96" i="11"/>
  <c r="AF275" i="11"/>
  <c r="AO96" i="11"/>
  <c r="T217" i="11"/>
  <c r="W512" i="6"/>
  <c r="Z216" i="11"/>
  <c r="J216" i="11"/>
  <c r="F274" i="11"/>
  <c r="W195" i="11"/>
  <c r="P82" i="14" s="1"/>
  <c r="AH216" i="11"/>
  <c r="R216" i="11"/>
  <c r="AB217" i="11"/>
  <c r="Y96" i="11"/>
  <c r="V96" i="11"/>
  <c r="AN152" i="11"/>
  <c r="J99" i="14" s="1"/>
  <c r="L216" i="11"/>
  <c r="AA216" i="11"/>
  <c r="W274" i="11"/>
  <c r="U216" i="11"/>
  <c r="AA246" i="11"/>
  <c r="AA274" i="11" s="1"/>
  <c r="AC260" i="11"/>
  <c r="AC274" i="11" s="1"/>
  <c r="W513" i="6"/>
  <c r="V152" i="11"/>
  <c r="J81" i="14" s="1"/>
  <c r="V216" i="11"/>
  <c r="Y216" i="11"/>
  <c r="AB275" i="11"/>
  <c r="AI261" i="11"/>
  <c r="AO217" i="11"/>
  <c r="H216" i="11"/>
  <c r="W216" i="11"/>
  <c r="AM216" i="11"/>
  <c r="E216" i="11"/>
  <c r="J217" i="11"/>
  <c r="P216" i="11"/>
  <c r="AP195" i="11"/>
  <c r="P101" i="14" s="1"/>
  <c r="AH274" i="11"/>
  <c r="AF217" i="11"/>
  <c r="F216" i="11"/>
  <c r="AK96" i="11"/>
  <c r="AO216" i="11"/>
  <c r="M216" i="11"/>
  <c r="AF195" i="11"/>
  <c r="P91" i="14" s="1"/>
  <c r="N275" i="11"/>
  <c r="AJ216" i="11"/>
  <c r="S261" i="11"/>
  <c r="S275" i="11" s="1"/>
  <c r="AM274" i="11"/>
  <c r="AM275" i="11"/>
  <c r="T260" i="11"/>
  <c r="T262" i="11" s="1"/>
  <c r="AO261" i="11"/>
  <c r="AO275" i="11" s="1"/>
  <c r="E260" i="11"/>
  <c r="E274" i="11" s="1"/>
  <c r="G261" i="11"/>
  <c r="G275" i="11" s="1"/>
  <c r="N246" i="11"/>
  <c r="N274" i="11" s="1"/>
  <c r="AC275" i="11"/>
  <c r="U261" i="11"/>
  <c r="U275" i="11" s="1"/>
  <c r="N217" i="11"/>
  <c r="AP152" i="11"/>
  <c r="J101" i="14" s="1"/>
  <c r="M274" i="11"/>
  <c r="AK261" i="11"/>
  <c r="AK275" i="11" s="1"/>
  <c r="E217" i="11"/>
  <c r="AJ195" i="11"/>
  <c r="P95" i="14" s="1"/>
  <c r="AJ274" i="11"/>
  <c r="K217" i="11"/>
  <c r="AM195" i="11"/>
  <c r="P98" i="14" s="1"/>
  <c r="AC217" i="11"/>
  <c r="Y260" i="11"/>
  <c r="AF260" i="11"/>
  <c r="AF274" i="11" s="1"/>
  <c r="M261" i="11"/>
  <c r="M262" i="11" s="1"/>
  <c r="AN274" i="11"/>
  <c r="Y217" i="11"/>
  <c r="Y246" i="11"/>
  <c r="Y248" i="11" s="1"/>
  <c r="AE260" i="11"/>
  <c r="AE274" i="11" s="1"/>
  <c r="I246" i="11"/>
  <c r="I274" i="11" s="1"/>
  <c r="S260" i="11"/>
  <c r="S274" i="11" s="1"/>
  <c r="T275" i="11"/>
  <c r="P217" i="11"/>
  <c r="L246" i="11"/>
  <c r="L274" i="11" s="1"/>
  <c r="Q260" i="11"/>
  <c r="Q274" i="11" s="1"/>
  <c r="AO260" i="11"/>
  <c r="AO274" i="11" s="1"/>
  <c r="AP246" i="11"/>
  <c r="AP274" i="11" s="1"/>
  <c r="AB246" i="11"/>
  <c r="AB274" i="11" s="1"/>
  <c r="J260" i="11"/>
  <c r="J274" i="11" s="1"/>
  <c r="O261" i="11"/>
  <c r="O262" i="11" s="1"/>
  <c r="J275" i="11"/>
  <c r="P260" i="11"/>
  <c r="P274" i="11" s="1"/>
  <c r="H274" i="11"/>
  <c r="Q217" i="11"/>
  <c r="U274" i="11"/>
  <c r="AO195" i="11"/>
  <c r="P100" i="14" s="1"/>
  <c r="AB262" i="11"/>
  <c r="Z261" i="11"/>
  <c r="R274" i="11"/>
  <c r="AE195" i="11"/>
  <c r="P90" i="14" s="1"/>
  <c r="AK274" i="11"/>
  <c r="AN216" i="11"/>
  <c r="AK195" i="11"/>
  <c r="P96" i="14" s="1"/>
  <c r="X274" i="11"/>
  <c r="O85" i="6"/>
  <c r="AK160" i="9"/>
  <c r="I96" i="14" s="1"/>
  <c r="K145" i="6"/>
  <c r="Q19" i="9"/>
  <c r="V18" i="9"/>
  <c r="G17" i="9"/>
  <c r="U145" i="6"/>
  <c r="T19" i="9"/>
  <c r="I18" i="9"/>
  <c r="I17" i="9"/>
  <c r="G18" i="9"/>
  <c r="P19" i="9"/>
  <c r="K18" i="9"/>
  <c r="T17" i="9"/>
  <c r="L18" i="9"/>
  <c r="G19" i="9"/>
  <c r="N18" i="9"/>
  <c r="O17" i="9"/>
  <c r="AG553" i="6"/>
  <c r="R85" i="6"/>
  <c r="AH200" i="6"/>
  <c r="Q18" i="9"/>
  <c r="M19" i="9"/>
  <c r="T18" i="9"/>
  <c r="Q17" i="9"/>
  <c r="H85" i="6"/>
  <c r="F114" i="8"/>
  <c r="S145" i="6"/>
  <c r="E18" i="9"/>
  <c r="F19" i="9"/>
  <c r="E17" i="9"/>
  <c r="N17" i="9"/>
  <c r="D182" i="9" a="1"/>
  <c r="E182" i="9" s="1"/>
  <c r="R143" i="6"/>
  <c r="AB200" i="6"/>
  <c r="P18" i="9"/>
  <c r="H19" i="9"/>
  <c r="M17" i="9"/>
  <c r="K17" i="9"/>
  <c r="K200" i="6"/>
  <c r="N143" i="6"/>
  <c r="L19" i="9"/>
  <c r="O19" i="9"/>
  <c r="S17" i="9"/>
  <c r="N19" i="9"/>
  <c r="J19" i="9"/>
  <c r="R17" i="9"/>
  <c r="L200" i="6"/>
  <c r="G145" i="6"/>
  <c r="R20" i="9"/>
  <c r="W20" i="9" s="1"/>
  <c r="E19" i="9"/>
  <c r="D19" i="9"/>
  <c r="S70" i="14"/>
  <c r="S117" i="14" s="1"/>
  <c r="S78" i="14"/>
  <c r="S125" i="14" s="1"/>
  <c r="S71" i="14"/>
  <c r="S118" i="14" s="1"/>
  <c r="I210" i="10"/>
  <c r="I213" i="10" s="1"/>
  <c r="S69" i="14"/>
  <c r="S116" i="14" s="1"/>
  <c r="AB210" i="10"/>
  <c r="AI246" i="11"/>
  <c r="AI274" i="11" s="1"/>
  <c r="O154" i="6"/>
  <c r="M85" i="6"/>
  <c r="W179" i="6"/>
  <c r="W190" i="6"/>
  <c r="W111" i="6"/>
  <c r="W157" i="6"/>
  <c r="W192" i="6"/>
  <c r="W159" i="6"/>
  <c r="W146" i="6"/>
  <c r="W110" i="6"/>
  <c r="W99" i="6"/>
  <c r="W191" i="6"/>
  <c r="W112" i="6"/>
  <c r="W158" i="6"/>
  <c r="AJ96" i="10"/>
  <c r="W258" i="10"/>
  <c r="W261" i="10" s="1"/>
  <c r="S77" i="14"/>
  <c r="S124" i="14" s="1"/>
  <c r="I20" i="11"/>
  <c r="M20" i="11"/>
  <c r="U20" i="11"/>
  <c r="S20" i="11"/>
  <c r="D134" i="10" a="1"/>
  <c r="I134" i="10" s="1"/>
  <c r="V20" i="10"/>
  <c r="N61" i="10"/>
  <c r="J61" i="10"/>
  <c r="D80" i="10" a="1"/>
  <c r="R80" i="10" s="1"/>
  <c r="G20" i="10"/>
  <c r="R20" i="10"/>
  <c r="O20" i="10"/>
  <c r="D141" i="9" a="1"/>
  <c r="S141" i="9" s="1"/>
  <c r="Q143" i="6"/>
  <c r="D145" i="6"/>
  <c r="T143" i="6"/>
  <c r="AE363" i="6"/>
  <c r="D143" i="6"/>
  <c r="AJ363" i="6"/>
  <c r="S92" i="14"/>
  <c r="S139" i="14" s="1"/>
  <c r="AC96" i="10"/>
  <c r="AC266" i="9"/>
  <c r="AC269" i="9" s="1"/>
  <c r="D195" i="11"/>
  <c r="P63" i="14" s="1"/>
  <c r="AM244" i="10"/>
  <c r="AM272" i="10" s="1"/>
  <c r="AM484" i="6" s="1"/>
  <c r="S490" i="6" s="1"/>
  <c r="AP201" i="9"/>
  <c r="O101" i="14" s="1"/>
  <c r="S187" i="6"/>
  <c r="AH213" i="10"/>
  <c r="AK258" i="10"/>
  <c r="AK261" i="10" s="1"/>
  <c r="S94" i="14"/>
  <c r="S141" i="14" s="1"/>
  <c r="S87" i="14"/>
  <c r="S134" i="14" s="1"/>
  <c r="AK210" i="10"/>
  <c r="AD281" i="9"/>
  <c r="W210" i="10"/>
  <c r="AP219" i="9"/>
  <c r="AN96" i="11"/>
  <c r="AN262" i="11"/>
  <c r="AI96" i="10"/>
  <c r="AF266" i="9"/>
  <c r="AF269" i="9" s="1"/>
  <c r="AO266" i="9"/>
  <c r="AO269" i="9" s="1"/>
  <c r="AO281" i="9"/>
  <c r="S79" i="14"/>
  <c r="S126" i="14" s="1"/>
  <c r="AK259" i="11"/>
  <c r="AG281" i="9"/>
  <c r="W187" i="6"/>
  <c r="AA195" i="11"/>
  <c r="P86" i="14" s="1"/>
  <c r="N255" i="9"/>
  <c r="AC259" i="11"/>
  <c r="S65" i="14"/>
  <c r="S112" i="14" s="1"/>
  <c r="AL201" i="9"/>
  <c r="O97" i="14" s="1"/>
  <c r="G134" i="14"/>
  <c r="AG195" i="11"/>
  <c r="P92" i="14" s="1"/>
  <c r="AH258" i="10"/>
  <c r="AH272" i="10" s="1"/>
  <c r="F187" i="6"/>
  <c r="K187" i="6"/>
  <c r="N187" i="6"/>
  <c r="AD244" i="10"/>
  <c r="AD272" i="10" s="1"/>
  <c r="AD484" i="6" s="1"/>
  <c r="J490" i="6" s="1"/>
  <c r="S68" i="14"/>
  <c r="S115" i="14" s="1"/>
  <c r="S89" i="14"/>
  <c r="S136" i="14" s="1"/>
  <c r="S66" i="14"/>
  <c r="S113" i="14" s="1"/>
  <c r="Z261" i="10"/>
  <c r="I153" i="10"/>
  <c r="H68" i="14" s="1"/>
  <c r="V261" i="10"/>
  <c r="U154" i="6"/>
  <c r="N85" i="6"/>
  <c r="Z96" i="11"/>
  <c r="H154" i="6"/>
  <c r="AO272" i="10"/>
  <c r="AO484" i="6" s="1"/>
  <c r="U490" i="6" s="1"/>
  <c r="H273" i="10"/>
  <c r="H485" i="6" s="1"/>
  <c r="AE96" i="10"/>
  <c r="R154" i="6"/>
  <c r="Y96" i="10"/>
  <c r="AD269" i="9"/>
  <c r="V85" i="6"/>
  <c r="G85" i="6"/>
  <c r="F154" i="6"/>
  <c r="AD96" i="11"/>
  <c r="AD154" i="6"/>
  <c r="AG96" i="10"/>
  <c r="AE280" i="9"/>
  <c r="J85" i="6"/>
  <c r="E132" i="6"/>
  <c r="T154" i="6"/>
  <c r="G136" i="14"/>
  <c r="Q85" i="6"/>
  <c r="P85" i="6"/>
  <c r="U187" i="6"/>
  <c r="AE187" i="6"/>
  <c r="E85" i="6"/>
  <c r="N95" i="8"/>
  <c r="AI212" i="10"/>
  <c r="AM259" i="11"/>
  <c r="AM273" i="11" s="1"/>
  <c r="K128" i="8"/>
  <c r="AD195" i="11"/>
  <c r="P89" i="14" s="1"/>
  <c r="Z259" i="11"/>
  <c r="Z273" i="11" s="1"/>
  <c r="AP266" i="9"/>
  <c r="AP269" i="9" s="1"/>
  <c r="L95" i="8"/>
  <c r="AE96" i="11"/>
  <c r="AG194" i="10"/>
  <c r="N92" i="14" s="1"/>
  <c r="D260" i="11"/>
  <c r="D262" i="11" s="1"/>
  <c r="P154" i="6"/>
  <c r="W126" i="8"/>
  <c r="AF215" i="11"/>
  <c r="I244" i="10"/>
  <c r="I272" i="10" s="1"/>
  <c r="I484" i="6" s="1"/>
  <c r="AK96" i="10"/>
  <c r="V194" i="10"/>
  <c r="N81" i="14" s="1"/>
  <c r="K114" i="8"/>
  <c r="Q132" i="6"/>
  <c r="AG154" i="6"/>
  <c r="AB154" i="6"/>
  <c r="W61" i="9"/>
  <c r="W60" i="11"/>
  <c r="R187" i="6"/>
  <c r="Y107" i="6"/>
  <c r="AL262" i="11"/>
  <c r="G141" i="14"/>
  <c r="S14" i="14"/>
  <c r="J114" i="8"/>
  <c r="W61" i="11"/>
  <c r="AL274" i="11"/>
  <c r="W81" i="8"/>
  <c r="AA262" i="11"/>
  <c r="W154" i="6"/>
  <c r="G154" i="6"/>
  <c r="L187" i="6"/>
  <c r="W266" i="9"/>
  <c r="W269" i="9" s="1"/>
  <c r="Q187" i="6"/>
  <c r="U85" i="6"/>
  <c r="Q114" i="8"/>
  <c r="V114" i="8"/>
  <c r="R114" i="8"/>
  <c r="S132" i="6"/>
  <c r="L132" i="6"/>
  <c r="R128" i="8"/>
  <c r="AE272" i="10"/>
  <c r="AE484" i="6" s="1"/>
  <c r="K490" i="6" s="1"/>
  <c r="K95" i="8"/>
  <c r="O95" i="8"/>
  <c r="I95" i="8"/>
  <c r="P95" i="8"/>
  <c r="U95" i="8"/>
  <c r="AJ154" i="6"/>
  <c r="AL187" i="6"/>
  <c r="AD187" i="6"/>
  <c r="L85" i="6"/>
  <c r="Y154" i="6"/>
  <c r="Q128" i="8"/>
  <c r="U128" i="8"/>
  <c r="E95" i="8"/>
  <c r="V187" i="6"/>
  <c r="AH187" i="6"/>
  <c r="J187" i="6"/>
  <c r="G187" i="6"/>
  <c r="Z187" i="6"/>
  <c r="O187" i="6"/>
  <c r="E187" i="6"/>
  <c r="AM187" i="6"/>
  <c r="P187" i="6"/>
  <c r="S98" i="14"/>
  <c r="S145" i="14" s="1"/>
  <c r="G118" i="14"/>
  <c r="S84" i="14"/>
  <c r="S131" i="14" s="1"/>
  <c r="S74" i="14"/>
  <c r="S121" i="14" s="1"/>
  <c r="S96" i="14"/>
  <c r="S143" i="14" s="1"/>
  <c r="H187" i="6"/>
  <c r="G114" i="8"/>
  <c r="M132" i="6"/>
  <c r="H132" i="6"/>
  <c r="J132" i="6"/>
  <c r="I128" i="8"/>
  <c r="G128" i="8"/>
  <c r="Q95" i="8"/>
  <c r="AD153" i="10"/>
  <c r="H89" i="14" s="1"/>
  <c r="T187" i="6"/>
  <c r="AJ280" i="9"/>
  <c r="AJ255" i="9"/>
  <c r="J247" i="10"/>
  <c r="P272" i="10"/>
  <c r="P484" i="6" s="1"/>
  <c r="P247" i="10"/>
  <c r="S247" i="10"/>
  <c r="AB273" i="11"/>
  <c r="U273" i="11"/>
  <c r="U248" i="11"/>
  <c r="T280" i="9"/>
  <c r="T255" i="9"/>
  <c r="AM281" i="9"/>
  <c r="E269" i="9"/>
  <c r="H261" i="10"/>
  <c r="Q80" i="10"/>
  <c r="P80" i="10"/>
  <c r="U80" i="10"/>
  <c r="S80" i="10"/>
  <c r="O269" i="9"/>
  <c r="S269" i="9"/>
  <c r="R262" i="11"/>
  <c r="L280" i="9"/>
  <c r="L255" i="9"/>
  <c r="U261" i="10"/>
  <c r="AN247" i="10"/>
  <c r="X261" i="10"/>
  <c r="X272" i="10"/>
  <c r="X484" i="6" s="1"/>
  <c r="D490" i="6" s="1"/>
  <c r="AG272" i="10"/>
  <c r="AG484" i="6" s="1"/>
  <c r="M490" i="6" s="1"/>
  <c r="J269" i="9"/>
  <c r="AG255" i="9"/>
  <c r="L261" i="10"/>
  <c r="P269" i="9"/>
  <c r="N262" i="11"/>
  <c r="X269" i="9"/>
  <c r="P182" i="9"/>
  <c r="O182" i="9"/>
  <c r="L182" i="9"/>
  <c r="I182" i="9"/>
  <c r="G182" i="9"/>
  <c r="V182" i="9"/>
  <c r="Q182" i="9"/>
  <c r="H183" i="9"/>
  <c r="M183" i="9"/>
  <c r="I183" i="9"/>
  <c r="T183" i="9"/>
  <c r="S183" i="9"/>
  <c r="P183" i="9"/>
  <c r="F183" i="9"/>
  <c r="N183" i="9"/>
  <c r="K183" i="9"/>
  <c r="G183" i="9"/>
  <c r="O183" i="9"/>
  <c r="I184" i="9"/>
  <c r="D184" i="9"/>
  <c r="H184" i="9"/>
  <c r="N184" i="9"/>
  <c r="M184" i="9"/>
  <c r="O184" i="9"/>
  <c r="U184" i="9"/>
  <c r="G184" i="9"/>
  <c r="T184" i="9"/>
  <c r="K184" i="9"/>
  <c r="T182" i="9"/>
  <c r="J182" i="9"/>
  <c r="N182" i="9"/>
  <c r="E184" i="9"/>
  <c r="N134" i="10"/>
  <c r="Q134" i="10"/>
  <c r="T134" i="10"/>
  <c r="P134" i="10"/>
  <c r="M134" i="10"/>
  <c r="U134" i="10"/>
  <c r="V135" i="10"/>
  <c r="P135" i="10"/>
  <c r="K135" i="10"/>
  <c r="U135" i="10"/>
  <c r="N135" i="10"/>
  <c r="F135" i="10"/>
  <c r="L135" i="10"/>
  <c r="I135" i="10"/>
  <c r="Q136" i="10"/>
  <c r="F136" i="10"/>
  <c r="H136" i="10"/>
  <c r="D136" i="10"/>
  <c r="V136" i="10"/>
  <c r="G136" i="10"/>
  <c r="K136" i="10"/>
  <c r="O136" i="10"/>
  <c r="O273" i="11"/>
  <c r="O248" i="11"/>
  <c r="T141" i="9"/>
  <c r="O143" i="9"/>
  <c r="P248" i="11"/>
  <c r="AC255" i="9"/>
  <c r="K255" i="9"/>
  <c r="P200" i="6"/>
  <c r="AD219" i="9"/>
  <c r="P194" i="10"/>
  <c r="N75" i="14" s="1"/>
  <c r="Y212" i="10"/>
  <c r="Y246" i="10"/>
  <c r="Y247" i="10" s="1"/>
  <c r="AA217" i="11"/>
  <c r="AA247" i="11"/>
  <c r="Y272" i="10"/>
  <c r="Y484" i="6" s="1"/>
  <c r="E490" i="6" s="1"/>
  <c r="F280" i="9"/>
  <c r="F255" i="9"/>
  <c r="L185" i="9"/>
  <c r="Y201" i="9"/>
  <c r="O84" i="14" s="1"/>
  <c r="G201" i="9"/>
  <c r="O66" i="14" s="1"/>
  <c r="AM219" i="9"/>
  <c r="AM268" i="9"/>
  <c r="M98" i="6"/>
  <c r="AF154" i="6"/>
  <c r="L17" i="10"/>
  <c r="E17" i="10"/>
  <c r="U17" i="10"/>
  <c r="Q17" i="10"/>
  <c r="G17" i="10"/>
  <c r="I17" i="10"/>
  <c r="J17" i="10"/>
  <c r="O17" i="10"/>
  <c r="V17" i="10"/>
  <c r="R17" i="10"/>
  <c r="S17" i="10"/>
  <c r="M17" i="10"/>
  <c r="P17" i="10"/>
  <c r="T17" i="10"/>
  <c r="K17" i="10"/>
  <c r="F17" i="10"/>
  <c r="D17" i="10"/>
  <c r="N17" i="10"/>
  <c r="H17" i="10"/>
  <c r="O18" i="10"/>
  <c r="R18" i="10"/>
  <c r="T18" i="10"/>
  <c r="D18" i="10"/>
  <c r="G18" i="10"/>
  <c r="H18" i="10"/>
  <c r="N18" i="10"/>
  <c r="L18" i="10"/>
  <c r="R19" i="10"/>
  <c r="E19" i="10"/>
  <c r="H19" i="10"/>
  <c r="Q19" i="10"/>
  <c r="G19" i="10"/>
  <c r="J19" i="10"/>
  <c r="T19" i="10"/>
  <c r="K19" i="10"/>
  <c r="M19" i="10"/>
  <c r="O19" i="10"/>
  <c r="L19" i="10"/>
  <c r="V19" i="10"/>
  <c r="I19" i="10"/>
  <c r="P19" i="10"/>
  <c r="N19" i="10"/>
  <c r="U19" i="10"/>
  <c r="S19" i="10"/>
  <c r="F19" i="10"/>
  <c r="D19" i="10"/>
  <c r="E18" i="10"/>
  <c r="Q18" i="10"/>
  <c r="M18" i="10"/>
  <c r="I18" i="10"/>
  <c r="J18" i="10"/>
  <c r="S18" i="10"/>
  <c r="K18" i="10"/>
  <c r="V18" i="10"/>
  <c r="P18" i="10"/>
  <c r="F18" i="10"/>
  <c r="U18" i="10"/>
  <c r="AN280" i="9"/>
  <c r="I262" i="11"/>
  <c r="AP259" i="11"/>
  <c r="AP262" i="11" s="1"/>
  <c r="AJ247" i="10"/>
  <c r="D363" i="6"/>
  <c r="AF247" i="10"/>
  <c r="I61" i="10"/>
  <c r="G261" i="10"/>
  <c r="AJ187" i="6"/>
  <c r="AJ281" i="9"/>
  <c r="G117" i="14"/>
  <c r="G139" i="14"/>
  <c r="M195" i="11"/>
  <c r="P72" i="14" s="1"/>
  <c r="I195" i="11"/>
  <c r="P68" i="14" s="1"/>
  <c r="K195" i="11"/>
  <c r="P70" i="14" s="1"/>
  <c r="Q195" i="11"/>
  <c r="P76" i="14" s="1"/>
  <c r="N217" i="9"/>
  <c r="N160" i="9"/>
  <c r="I73" i="14" s="1"/>
  <c r="F217" i="9"/>
  <c r="F160" i="9"/>
  <c r="I65" i="14" s="1"/>
  <c r="AK217" i="9"/>
  <c r="I282" i="9"/>
  <c r="H282" i="9"/>
  <c r="E20" i="11"/>
  <c r="K85" i="6"/>
  <c r="I85" i="6"/>
  <c r="F85" i="6"/>
  <c r="S85" i="6"/>
  <c r="H177" i="6"/>
  <c r="P107" i="6"/>
  <c r="P56" i="7" s="1"/>
  <c r="P55" i="7"/>
  <c r="D423" i="6" a="1"/>
  <c r="Q423" i="6" s="1"/>
  <c r="D194" i="10"/>
  <c r="N63" i="14" s="1"/>
  <c r="V137" i="10"/>
  <c r="AO212" i="10"/>
  <c r="AO246" i="10"/>
  <c r="W153" i="10"/>
  <c r="H82" i="14" s="1"/>
  <c r="W212" i="10"/>
  <c r="W246" i="10"/>
  <c r="W274" i="10" s="1"/>
  <c r="W486" i="6" s="1"/>
  <c r="G248" i="11"/>
  <c r="E154" i="6"/>
  <c r="I114" i="8"/>
  <c r="L114" i="8"/>
  <c r="P114" i="8"/>
  <c r="U114" i="8"/>
  <c r="H114" i="8"/>
  <c r="N20" i="10"/>
  <c r="AC216" i="11"/>
  <c r="AL217" i="11"/>
  <c r="AL247" i="11"/>
  <c r="D217" i="11"/>
  <c r="K96" i="11"/>
  <c r="G274" i="10"/>
  <c r="G486" i="6" s="1"/>
  <c r="F132" i="6"/>
  <c r="T132" i="6"/>
  <c r="K132" i="6"/>
  <c r="R132" i="6"/>
  <c r="P132" i="6"/>
  <c r="AH154" i="6"/>
  <c r="Q154" i="6"/>
  <c r="AI154" i="6"/>
  <c r="AA154" i="6"/>
  <c r="AO154" i="6"/>
  <c r="D157" i="6" a="1"/>
  <c r="G159" i="6" s="1"/>
  <c r="X154" i="6"/>
  <c r="D282" i="9"/>
  <c r="G215" i="11"/>
  <c r="G152" i="11"/>
  <c r="J66" i="14" s="1"/>
  <c r="I255" i="9"/>
  <c r="AM96" i="9"/>
  <c r="AK215" i="11"/>
  <c r="AK218" i="11" s="1"/>
  <c r="AK152" i="11"/>
  <c r="J96" i="14" s="1"/>
  <c r="I215" i="11"/>
  <c r="I152" i="11"/>
  <c r="J68" i="14" s="1"/>
  <c r="R215" i="11"/>
  <c r="R152" i="11"/>
  <c r="J77" i="14" s="1"/>
  <c r="R20" i="11"/>
  <c r="E20" i="10"/>
  <c r="U185" i="9"/>
  <c r="AD201" i="9"/>
  <c r="O89" i="14" s="1"/>
  <c r="AO218" i="9"/>
  <c r="N96" i="6"/>
  <c r="E97" i="6"/>
  <c r="P97" i="6"/>
  <c r="I275" i="11"/>
  <c r="AI96" i="11"/>
  <c r="F273" i="11"/>
  <c r="F248" i="11"/>
  <c r="N272" i="10"/>
  <c r="N484" i="6" s="1"/>
  <c r="N247" i="10"/>
  <c r="U282" i="9"/>
  <c r="M20" i="10"/>
  <c r="G61" i="14"/>
  <c r="P282" i="9"/>
  <c r="G113" i="14"/>
  <c r="U269" i="9"/>
  <c r="K107" i="6"/>
  <c r="K56" i="7" s="1"/>
  <c r="K55" i="7"/>
  <c r="P128" i="8"/>
  <c r="V128" i="8"/>
  <c r="S128" i="8"/>
  <c r="L128" i="8"/>
  <c r="H195" i="11"/>
  <c r="P67" i="14" s="1"/>
  <c r="X195" i="11"/>
  <c r="P83" i="14" s="1"/>
  <c r="G144" i="9"/>
  <c r="Y219" i="9"/>
  <c r="Y254" i="9"/>
  <c r="Y282" i="9" s="1"/>
  <c r="AE219" i="9"/>
  <c r="AE220" i="9" s="1"/>
  <c r="AE254" i="9"/>
  <c r="R96" i="11"/>
  <c r="D20" i="11"/>
  <c r="D177" i="6"/>
  <c r="AI261" i="10"/>
  <c r="F261" i="10"/>
  <c r="AD259" i="11"/>
  <c r="AD273" i="11" s="1"/>
  <c r="AN258" i="10"/>
  <c r="AN261" i="10" s="1"/>
  <c r="M95" i="8"/>
  <c r="R95" i="8"/>
  <c r="S95" i="8"/>
  <c r="J95" i="8"/>
  <c r="T95" i="8"/>
  <c r="Y96" i="9"/>
  <c r="AK96" i="9"/>
  <c r="AB96" i="9"/>
  <c r="Q194" i="10"/>
  <c r="N76" i="14" s="1"/>
  <c r="K194" i="10"/>
  <c r="N70" i="14" s="1"/>
  <c r="O194" i="10"/>
  <c r="N74" i="14" s="1"/>
  <c r="U210" i="10"/>
  <c r="U153" i="10"/>
  <c r="H80" i="14" s="1"/>
  <c r="AO210" i="10"/>
  <c r="AO153" i="10"/>
  <c r="H100" i="14" s="1"/>
  <c r="K210" i="10"/>
  <c r="K153" i="10"/>
  <c r="H70" i="14" s="1"/>
  <c r="O210" i="10"/>
  <c r="O153" i="10"/>
  <c r="H74" i="14" s="1"/>
  <c r="AI211" i="10"/>
  <c r="AI245" i="10"/>
  <c r="AI273" i="10" s="1"/>
  <c r="AI485" i="6" s="1"/>
  <c r="O491" i="6" s="1"/>
  <c r="D211" i="10"/>
  <c r="AK212" i="10"/>
  <c r="AK246" i="10"/>
  <c r="AK274" i="10" s="1"/>
  <c r="AK486" i="6" s="1"/>
  <c r="Q492" i="6" s="1"/>
  <c r="Z246" i="10"/>
  <c r="Z247" i="10" s="1"/>
  <c r="Z212" i="10"/>
  <c r="D154" i="6"/>
  <c r="AE247" i="10"/>
  <c r="Q258" i="10"/>
  <c r="Q272" i="10" s="1"/>
  <c r="Q484" i="6" s="1"/>
  <c r="O96" i="9"/>
  <c r="Y266" i="9"/>
  <c r="Y269" i="9" s="1"/>
  <c r="AI266" i="9"/>
  <c r="AI269" i="9" s="1"/>
  <c r="P145" i="6"/>
  <c r="J215" i="11"/>
  <c r="J152" i="11"/>
  <c r="J69" i="14" s="1"/>
  <c r="F215" i="11"/>
  <c r="F152" i="11"/>
  <c r="J65" i="14" s="1"/>
  <c r="W215" i="11"/>
  <c r="AE215" i="11"/>
  <c r="AE152" i="11"/>
  <c r="J90" i="14" s="1"/>
  <c r="AC215" i="11"/>
  <c r="AC152" i="11"/>
  <c r="J88" i="14" s="1"/>
  <c r="V20" i="11"/>
  <c r="S12" i="14"/>
  <c r="AF200" i="6"/>
  <c r="X215" i="11"/>
  <c r="X152" i="11"/>
  <c r="J83" i="14" s="1"/>
  <c r="F269" i="9"/>
  <c r="AH217" i="11"/>
  <c r="J96" i="10"/>
  <c r="F201" i="9"/>
  <c r="O65" i="14" s="1"/>
  <c r="T185" i="9"/>
  <c r="Q201" i="9"/>
  <c r="O76" i="14" s="1"/>
  <c r="AF187" i="6"/>
  <c r="AK187" i="6"/>
  <c r="AP187" i="6"/>
  <c r="J97" i="6"/>
  <c r="I98" i="6"/>
  <c r="AO259" i="11"/>
  <c r="D20" i="10"/>
  <c r="W96" i="9"/>
  <c r="AE259" i="11"/>
  <c r="AP96" i="10"/>
  <c r="L83" i="10"/>
  <c r="AK154" i="6"/>
  <c r="P96" i="9"/>
  <c r="J96" i="9"/>
  <c r="T195" i="11"/>
  <c r="P79" i="14" s="1"/>
  <c r="W217" i="9"/>
  <c r="AL160" i="9"/>
  <c r="I97" i="14" s="1"/>
  <c r="L282" i="9"/>
  <c r="G15" i="14"/>
  <c r="G107" i="6"/>
  <c r="G56" i="7" s="1"/>
  <c r="G55" i="7"/>
  <c r="H107" i="6"/>
  <c r="H56" i="7" s="1"/>
  <c r="H55" i="7"/>
  <c r="M107" i="6"/>
  <c r="M56" i="7" s="1"/>
  <c r="M55" i="7"/>
  <c r="J53" i="7"/>
  <c r="J107" i="6"/>
  <c r="J56" i="7" s="1"/>
  <c r="AB107" i="6"/>
  <c r="Z107" i="6"/>
  <c r="D53" i="7"/>
  <c r="D107" i="6"/>
  <c r="AO107" i="6"/>
  <c r="AG107" i="6"/>
  <c r="E61" i="10"/>
  <c r="AG262" i="11"/>
  <c r="R552" i="6"/>
  <c r="S552" i="6"/>
  <c r="E552" i="6"/>
  <c r="P552" i="6"/>
  <c r="L552" i="6"/>
  <c r="U552" i="6"/>
  <c r="J552" i="6"/>
  <c r="Q552" i="6"/>
  <c r="K552" i="6"/>
  <c r="M552" i="6"/>
  <c r="N552" i="6"/>
  <c r="T552" i="6"/>
  <c r="F552" i="6"/>
  <c r="O552" i="6"/>
  <c r="I552" i="6"/>
  <c r="G552" i="6"/>
  <c r="H552" i="6"/>
  <c r="AL552" i="6"/>
  <c r="AD552" i="6"/>
  <c r="AO552" i="6"/>
  <c r="X552" i="6"/>
  <c r="Z552" i="6"/>
  <c r="AK552" i="6"/>
  <c r="W552" i="6"/>
  <c r="AE552" i="6"/>
  <c r="AG552" i="6"/>
  <c r="AF552" i="6"/>
  <c r="AI552" i="6"/>
  <c r="Y552" i="6"/>
  <c r="AJ552" i="6"/>
  <c r="AM552" i="6"/>
  <c r="V552" i="6"/>
  <c r="AP552" i="6"/>
  <c r="AB552" i="6"/>
  <c r="D552" i="6"/>
  <c r="AN552" i="6"/>
  <c r="AH552" i="6"/>
  <c r="AC552" i="6"/>
  <c r="AA552" i="6"/>
  <c r="O553" i="6"/>
  <c r="E553" i="6"/>
  <c r="J553" i="6"/>
  <c r="S553" i="6"/>
  <c r="AA553" i="6"/>
  <c r="K553" i="6"/>
  <c r="I553" i="6"/>
  <c r="AH553" i="6"/>
  <c r="AE553" i="6"/>
  <c r="AI553" i="6"/>
  <c r="W553" i="6"/>
  <c r="X553" i="6"/>
  <c r="AF553" i="6"/>
  <c r="Y553" i="6"/>
  <c r="L553" i="6"/>
  <c r="N553" i="6"/>
  <c r="AJ553" i="6"/>
  <c r="U553" i="6"/>
  <c r="P553" i="6"/>
  <c r="T553" i="6"/>
  <c r="F553" i="6"/>
  <c r="V553" i="6"/>
  <c r="AK553" i="6"/>
  <c r="AB553" i="6"/>
  <c r="AP553" i="6"/>
  <c r="AM553" i="6"/>
  <c r="AC553" i="6"/>
  <c r="AO553" i="6"/>
  <c r="D553" i="6"/>
  <c r="AN553" i="6"/>
  <c r="AD553" i="6"/>
  <c r="Z553" i="6"/>
  <c r="H554" i="6"/>
  <c r="Q554" i="6"/>
  <c r="K554" i="6"/>
  <c r="S554" i="6"/>
  <c r="P554" i="6"/>
  <c r="R554" i="6"/>
  <c r="M554" i="6"/>
  <c r="E554" i="6"/>
  <c r="O554" i="6"/>
  <c r="J554" i="6"/>
  <c r="U554" i="6"/>
  <c r="T554" i="6"/>
  <c r="N554" i="6"/>
  <c r="L554" i="6"/>
  <c r="G554" i="6"/>
  <c r="I554" i="6"/>
  <c r="F554" i="6"/>
  <c r="AD554" i="6"/>
  <c r="V554" i="6"/>
  <c r="AK554" i="6"/>
  <c r="AM554" i="6"/>
  <c r="D554" i="6"/>
  <c r="AL554" i="6"/>
  <c r="AA554" i="6"/>
  <c r="AF554" i="6"/>
  <c r="Z554" i="6"/>
  <c r="W554" i="6"/>
  <c r="AO554" i="6"/>
  <c r="AB554" i="6"/>
  <c r="AH554" i="6"/>
  <c r="AE554" i="6"/>
  <c r="AJ554" i="6"/>
  <c r="AG554" i="6"/>
  <c r="AP554" i="6"/>
  <c r="Y554" i="6"/>
  <c r="AN554" i="6"/>
  <c r="AI554" i="6"/>
  <c r="X554" i="6"/>
  <c r="AC554" i="6"/>
  <c r="G553" i="6"/>
  <c r="R553" i="6"/>
  <c r="M553" i="6"/>
  <c r="Q553" i="6"/>
  <c r="H553" i="6"/>
  <c r="M154" i="6"/>
  <c r="T20" i="10"/>
  <c r="M61" i="10"/>
  <c r="N107" i="6"/>
  <c r="N56" i="7" s="1"/>
  <c r="AA266" i="9"/>
  <c r="AA269" i="9" s="1"/>
  <c r="AB194" i="10"/>
  <c r="N87" i="14" s="1"/>
  <c r="E194" i="10"/>
  <c r="N64" i="14" s="1"/>
  <c r="R210" i="10"/>
  <c r="R153" i="10"/>
  <c r="H77" i="14" s="1"/>
  <c r="V210" i="10"/>
  <c r="V153" i="10"/>
  <c r="H81" i="14" s="1"/>
  <c r="AA210" i="10"/>
  <c r="AA153" i="10"/>
  <c r="H86" i="14" s="1"/>
  <c r="L210" i="10"/>
  <c r="L153" i="10"/>
  <c r="H71" i="14" s="1"/>
  <c r="AM210" i="10"/>
  <c r="AM213" i="10" s="1"/>
  <c r="AG211" i="10"/>
  <c r="F20" i="10"/>
  <c r="W59" i="9"/>
  <c r="W58" i="9"/>
  <c r="AI217" i="11"/>
  <c r="AI247" i="11"/>
  <c r="N139" i="8"/>
  <c r="I139" i="8"/>
  <c r="K139" i="8"/>
  <c r="D139" i="8"/>
  <c r="U139" i="8"/>
  <c r="E139" i="8"/>
  <c r="T139" i="8"/>
  <c r="J139" i="8"/>
  <c r="F139" i="8"/>
  <c r="O139" i="8"/>
  <c r="Q139" i="8"/>
  <c r="G139" i="8"/>
  <c r="L139" i="8"/>
  <c r="R139" i="8"/>
  <c r="V139" i="8"/>
  <c r="H139" i="8"/>
  <c r="S139" i="8"/>
  <c r="P139" i="8"/>
  <c r="M139" i="8"/>
  <c r="N140" i="8"/>
  <c r="O140" i="8"/>
  <c r="Q140" i="8"/>
  <c r="P140" i="8"/>
  <c r="L140" i="8"/>
  <c r="T140" i="8"/>
  <c r="U140" i="8"/>
  <c r="J140" i="8"/>
  <c r="S140" i="8"/>
  <c r="R140" i="8"/>
  <c r="E140" i="8"/>
  <c r="V140" i="8"/>
  <c r="F140" i="8"/>
  <c r="I140" i="8"/>
  <c r="D140" i="8"/>
  <c r="H140" i="8"/>
  <c r="K140" i="8"/>
  <c r="G140" i="8"/>
  <c r="M140" i="8"/>
  <c r="Q141" i="8"/>
  <c r="T141" i="8"/>
  <c r="V141" i="8"/>
  <c r="N141" i="8"/>
  <c r="G141" i="8"/>
  <c r="K141" i="8"/>
  <c r="H141" i="8"/>
  <c r="L141" i="8"/>
  <c r="U141" i="8"/>
  <c r="J141" i="8"/>
  <c r="E141" i="8"/>
  <c r="F141" i="8"/>
  <c r="O141" i="8"/>
  <c r="S141" i="8"/>
  <c r="I141" i="8"/>
  <c r="D141" i="8"/>
  <c r="M141" i="8"/>
  <c r="R141" i="8"/>
  <c r="P141" i="8"/>
  <c r="L266" i="6"/>
  <c r="G266" i="6"/>
  <c r="O266" i="6"/>
  <c r="K266" i="6"/>
  <c r="H266" i="6"/>
  <c r="R266" i="6"/>
  <c r="J266" i="6"/>
  <c r="P266" i="6"/>
  <c r="T266" i="6"/>
  <c r="M266" i="6"/>
  <c r="Q266" i="6"/>
  <c r="I266" i="6"/>
  <c r="E266" i="6"/>
  <c r="U266" i="6"/>
  <c r="F266" i="6"/>
  <c r="S266" i="6"/>
  <c r="N266" i="6"/>
  <c r="Y266" i="6"/>
  <c r="AE266" i="6"/>
  <c r="AB266" i="6"/>
  <c r="AP266" i="6"/>
  <c r="AM266" i="6"/>
  <c r="AC266" i="6"/>
  <c r="W266" i="6"/>
  <c r="AN266" i="6"/>
  <c r="Z266" i="6"/>
  <c r="AO266" i="6"/>
  <c r="AA266" i="6"/>
  <c r="AK266" i="6"/>
  <c r="AD266" i="6"/>
  <c r="V266" i="6"/>
  <c r="AI266" i="6"/>
  <c r="AJ266" i="6"/>
  <c r="AH266" i="6"/>
  <c r="AF266" i="6"/>
  <c r="AL266" i="6"/>
  <c r="AG266" i="6"/>
  <c r="X266" i="6"/>
  <c r="G267" i="6"/>
  <c r="O267" i="6"/>
  <c r="T267" i="6"/>
  <c r="K267" i="6"/>
  <c r="AN267" i="6"/>
  <c r="Y267" i="6"/>
  <c r="M267" i="6"/>
  <c r="J267" i="6"/>
  <c r="F267" i="6"/>
  <c r="AI267" i="6"/>
  <c r="AE267" i="6"/>
  <c r="W267" i="6"/>
  <c r="E267" i="6"/>
  <c r="I267" i="6"/>
  <c r="X267" i="6"/>
  <c r="AH267" i="6"/>
  <c r="Z267" i="6"/>
  <c r="AK267" i="6"/>
  <c r="AC267" i="6"/>
  <c r="AB267" i="6"/>
  <c r="V267" i="6"/>
  <c r="AM267" i="6"/>
  <c r="AP267" i="6"/>
  <c r="AF267" i="6"/>
  <c r="AA267" i="6"/>
  <c r="AD267" i="6"/>
  <c r="AO267" i="6"/>
  <c r="AG267" i="6"/>
  <c r="AL267" i="6"/>
  <c r="H268" i="6"/>
  <c r="N268" i="6"/>
  <c r="F268" i="6"/>
  <c r="L268" i="6"/>
  <c r="K268" i="6"/>
  <c r="U268" i="6"/>
  <c r="O268" i="6"/>
  <c r="E268" i="6"/>
  <c r="G268" i="6"/>
  <c r="T268" i="6"/>
  <c r="M268" i="6"/>
  <c r="R268" i="6"/>
  <c r="S268" i="6"/>
  <c r="Q268" i="6"/>
  <c r="I268" i="6"/>
  <c r="P268" i="6"/>
  <c r="J268" i="6"/>
  <c r="AJ268" i="6"/>
  <c r="AL268" i="6"/>
  <c r="W268" i="6"/>
  <c r="AM268" i="6"/>
  <c r="AD268" i="6"/>
  <c r="AH268" i="6"/>
  <c r="AB268" i="6"/>
  <c r="Y268" i="6"/>
  <c r="X268" i="6"/>
  <c r="AF268" i="6"/>
  <c r="AA268" i="6"/>
  <c r="AN268" i="6"/>
  <c r="AE268" i="6"/>
  <c r="AO268" i="6"/>
  <c r="AP268" i="6"/>
  <c r="AC268" i="6"/>
  <c r="AI268" i="6"/>
  <c r="Z268" i="6"/>
  <c r="V268" i="6"/>
  <c r="AK268" i="6"/>
  <c r="AG268" i="6"/>
  <c r="U267" i="6"/>
  <c r="L267" i="6"/>
  <c r="S267" i="6"/>
  <c r="N267" i="6"/>
  <c r="Q267" i="6"/>
  <c r="R267" i="6"/>
  <c r="H267" i="6"/>
  <c r="P267" i="6"/>
  <c r="M272" i="10"/>
  <c r="M484" i="6" s="1"/>
  <c r="M247" i="10"/>
  <c r="R261" i="10"/>
  <c r="O261" i="10"/>
  <c r="V96" i="9"/>
  <c r="AD260" i="10"/>
  <c r="AD261" i="10" s="1"/>
  <c r="F210" i="10"/>
  <c r="F153" i="10"/>
  <c r="H65" i="14" s="1"/>
  <c r="D80" i="11" a="1"/>
  <c r="V83" i="11" s="1"/>
  <c r="AM274" i="10"/>
  <c r="AM486" i="6" s="1"/>
  <c r="S492" i="6" s="1"/>
  <c r="AH247" i="10"/>
  <c r="D456" i="6" a="1"/>
  <c r="AK457" i="6" s="1"/>
  <c r="D96" i="10"/>
  <c r="K261" i="10"/>
  <c r="D280" i="6" a="1"/>
  <c r="G280" i="6" s="1"/>
  <c r="D201" i="9"/>
  <c r="O63" i="14" s="1"/>
  <c r="R96" i="6"/>
  <c r="G97" i="6"/>
  <c r="E96" i="10"/>
  <c r="AN96" i="9"/>
  <c r="J219" i="6"/>
  <c r="K219" i="6"/>
  <c r="E219" i="6"/>
  <c r="I219" i="6"/>
  <c r="L219" i="6"/>
  <c r="H219" i="6"/>
  <c r="M219" i="6"/>
  <c r="F219" i="6"/>
  <c r="G219" i="6"/>
  <c r="R219" i="6"/>
  <c r="P219" i="6"/>
  <c r="AL219" i="6"/>
  <c r="AH219" i="6"/>
  <c r="Y219" i="6"/>
  <c r="T219" i="6"/>
  <c r="AI219" i="6"/>
  <c r="W219" i="6"/>
  <c r="AO219" i="6"/>
  <c r="AA219" i="6"/>
  <c r="V219" i="6"/>
  <c r="AE219" i="6"/>
  <c r="U219" i="6"/>
  <c r="Q219" i="6"/>
  <c r="AG219" i="6"/>
  <c r="AN219" i="6"/>
  <c r="X219" i="6"/>
  <c r="Z219" i="6"/>
  <c r="AD219" i="6"/>
  <c r="S219" i="6"/>
  <c r="AM219" i="6"/>
  <c r="AJ219" i="6"/>
  <c r="AC219" i="6"/>
  <c r="N219" i="6"/>
  <c r="AF219" i="6"/>
  <c r="AB219" i="6"/>
  <c r="AP219" i="6"/>
  <c r="AK219" i="6"/>
  <c r="O219" i="6"/>
  <c r="AP220" i="6"/>
  <c r="K220" i="6"/>
  <c r="U220" i="6"/>
  <c r="W220" i="6"/>
  <c r="V220" i="6"/>
  <c r="AL220" i="6"/>
  <c r="P220" i="6"/>
  <c r="J220" i="6"/>
  <c r="AO220" i="6"/>
  <c r="S220" i="6"/>
  <c r="O220" i="6"/>
  <c r="R220" i="6"/>
  <c r="AC220" i="6"/>
  <c r="F220" i="6"/>
  <c r="G220" i="6"/>
  <c r="L220" i="6"/>
  <c r="Z220" i="6"/>
  <c r="AE220" i="6"/>
  <c r="AN220" i="6"/>
  <c r="AB220" i="6"/>
  <c r="Q220" i="6"/>
  <c r="AH220" i="6"/>
  <c r="AI220" i="6"/>
  <c r="N220" i="6"/>
  <c r="T220" i="6"/>
  <c r="AM220" i="6"/>
  <c r="AA220" i="6"/>
  <c r="AG220" i="6"/>
  <c r="AD220" i="6"/>
  <c r="Y220" i="6"/>
  <c r="AF220" i="6"/>
  <c r="X220" i="6"/>
  <c r="AJ220" i="6"/>
  <c r="K221" i="6"/>
  <c r="H221" i="6"/>
  <c r="M221" i="6"/>
  <c r="F221" i="6"/>
  <c r="E221" i="6"/>
  <c r="I221" i="6"/>
  <c r="G221" i="6"/>
  <c r="J221" i="6"/>
  <c r="L221" i="6"/>
  <c r="AD221" i="6"/>
  <c r="W221" i="6"/>
  <c r="U221" i="6"/>
  <c r="O221" i="6"/>
  <c r="AP221" i="6"/>
  <c r="Z221" i="6"/>
  <c r="AN221" i="6"/>
  <c r="AI221" i="6"/>
  <c r="R221" i="6"/>
  <c r="AE221" i="6"/>
  <c r="AH221" i="6"/>
  <c r="AK221" i="6"/>
  <c r="V221" i="6"/>
  <c r="AA221" i="6"/>
  <c r="AM221" i="6"/>
  <c r="T221" i="6"/>
  <c r="AJ221" i="6"/>
  <c r="AO221" i="6"/>
  <c r="N221" i="6"/>
  <c r="AB221" i="6"/>
  <c r="AL221" i="6"/>
  <c r="AC221" i="6"/>
  <c r="P221" i="6"/>
  <c r="X221" i="6"/>
  <c r="Y221" i="6"/>
  <c r="Q221" i="6"/>
  <c r="AF221" i="6"/>
  <c r="S221" i="6"/>
  <c r="AG221" i="6"/>
  <c r="I220" i="6"/>
  <c r="M220" i="6"/>
  <c r="H220" i="6"/>
  <c r="E220" i="6"/>
  <c r="F282" i="9"/>
  <c r="AL194" i="10"/>
  <c r="N97" i="14" s="1"/>
  <c r="J194" i="10"/>
  <c r="N69" i="14" s="1"/>
  <c r="AG210" i="10"/>
  <c r="AG153" i="10"/>
  <c r="H92" i="14" s="1"/>
  <c r="AA211" i="10"/>
  <c r="AA245" i="10"/>
  <c r="AA273" i="10" s="1"/>
  <c r="AA485" i="6" s="1"/>
  <c r="G491" i="6" s="1"/>
  <c r="AH215" i="11"/>
  <c r="AH152" i="11"/>
  <c r="J93" i="14" s="1"/>
  <c r="AC248" i="11"/>
  <c r="V132" i="6"/>
  <c r="D221" i="6"/>
  <c r="M273" i="11"/>
  <c r="M248" i="11"/>
  <c r="AM280" i="9"/>
  <c r="AM255" i="9"/>
  <c r="G60" i="14"/>
  <c r="G107" i="14" s="1"/>
  <c r="J280" i="6"/>
  <c r="J201" i="9"/>
  <c r="O69" i="14" s="1"/>
  <c r="U97" i="6"/>
  <c r="D97" i="6"/>
  <c r="F96" i="11"/>
  <c r="N96" i="10"/>
  <c r="D128" i="8"/>
  <c r="W127" i="8"/>
  <c r="AH217" i="9"/>
  <c r="AH160" i="9"/>
  <c r="I93" i="14" s="1"/>
  <c r="M217" i="9"/>
  <c r="M160" i="9"/>
  <c r="I72" i="14" s="1"/>
  <c r="M282" i="9"/>
  <c r="G177" i="6"/>
  <c r="S83" i="10"/>
  <c r="AB255" i="9"/>
  <c r="AP194" i="10"/>
  <c r="N101" i="14" s="1"/>
  <c r="AP260" i="10"/>
  <c r="AP261" i="10" s="1"/>
  <c r="S96" i="10"/>
  <c r="U96" i="9"/>
  <c r="X217" i="11"/>
  <c r="X247" i="11"/>
  <c r="X248" i="11" s="1"/>
  <c r="H273" i="11"/>
  <c r="H248" i="11"/>
  <c r="AH262" i="11"/>
  <c r="E215" i="11"/>
  <c r="E152" i="11"/>
  <c r="J64" i="14" s="1"/>
  <c r="D198" i="6"/>
  <c r="AM198" i="6"/>
  <c r="X198" i="6"/>
  <c r="T198" i="6"/>
  <c r="I198" i="6"/>
  <c r="P198" i="6"/>
  <c r="J198" i="6"/>
  <c r="AL198" i="6"/>
  <c r="F198" i="6"/>
  <c r="L198" i="6"/>
  <c r="AD198" i="6"/>
  <c r="W198" i="6"/>
  <c r="E198" i="6"/>
  <c r="AE198" i="6"/>
  <c r="O198" i="6"/>
  <c r="AB198" i="6"/>
  <c r="M198" i="6"/>
  <c r="AP198" i="6"/>
  <c r="K198" i="6"/>
  <c r="AH198" i="6"/>
  <c r="AJ198" i="6"/>
  <c r="AG198" i="6"/>
  <c r="R198" i="6"/>
  <c r="AF198" i="6"/>
  <c r="Q198" i="6"/>
  <c r="AO198" i="6"/>
  <c r="H198" i="6"/>
  <c r="AK198" i="6"/>
  <c r="N198" i="6"/>
  <c r="V198" i="6"/>
  <c r="AC198" i="6"/>
  <c r="Z198" i="6"/>
  <c r="G198" i="6"/>
  <c r="AI198" i="6"/>
  <c r="U198" i="6"/>
  <c r="AA198" i="6"/>
  <c r="AN198" i="6"/>
  <c r="Y198" i="6"/>
  <c r="S198" i="6"/>
  <c r="Q199" i="6"/>
  <c r="J199" i="6"/>
  <c r="P199" i="6"/>
  <c r="R199" i="6"/>
  <c r="S199" i="6"/>
  <c r="G199" i="6"/>
  <c r="U199" i="6"/>
  <c r="AP199" i="6"/>
  <c r="AC199" i="6"/>
  <c r="AH199" i="6"/>
  <c r="F199" i="6"/>
  <c r="AK199" i="6"/>
  <c r="H199" i="6"/>
  <c r="AA199" i="6"/>
  <c r="AO199" i="6"/>
  <c r="AG199" i="6"/>
  <c r="AB199" i="6"/>
  <c r="AI199" i="6"/>
  <c r="AL199" i="6"/>
  <c r="AN199" i="6"/>
  <c r="Z199" i="6"/>
  <c r="I199" i="6"/>
  <c r="W199" i="6"/>
  <c r="K199" i="6"/>
  <c r="AJ199" i="6"/>
  <c r="T199" i="6"/>
  <c r="X199" i="6"/>
  <c r="N199" i="6"/>
  <c r="D199" i="6"/>
  <c r="AE199" i="6"/>
  <c r="AF199" i="6"/>
  <c r="Y199" i="6"/>
  <c r="E199" i="6"/>
  <c r="O199" i="6"/>
  <c r="L199" i="6"/>
  <c r="AM199" i="6"/>
  <c r="M199" i="6"/>
  <c r="AD199" i="6"/>
  <c r="V199" i="6"/>
  <c r="V200" i="6"/>
  <c r="X200" i="6"/>
  <c r="W200" i="6"/>
  <c r="S200" i="6"/>
  <c r="Q200" i="6"/>
  <c r="AO200" i="6"/>
  <c r="AM200" i="6"/>
  <c r="AD200" i="6"/>
  <c r="AC200" i="6"/>
  <c r="F200" i="6"/>
  <c r="H200" i="6"/>
  <c r="G200" i="6"/>
  <c r="AP200" i="6"/>
  <c r="I185" i="9"/>
  <c r="AJ268" i="9"/>
  <c r="AJ282" i="9" s="1"/>
  <c r="AP273" i="10"/>
  <c r="AP485" i="6" s="1"/>
  <c r="V491" i="6" s="1"/>
  <c r="AG96" i="9"/>
  <c r="P96" i="10"/>
  <c r="D39" i="9" a="1"/>
  <c r="O42" i="9" s="1"/>
  <c r="T96" i="9"/>
  <c r="H217" i="9"/>
  <c r="H160" i="9"/>
  <c r="I67" i="14" s="1"/>
  <c r="J217" i="9"/>
  <c r="J160" i="9"/>
  <c r="I69" i="14" s="1"/>
  <c r="Q107" i="6"/>
  <c r="Q56" i="7" s="1"/>
  <c r="Q55" i="7"/>
  <c r="R107" i="6"/>
  <c r="R56" i="7" s="1"/>
  <c r="R55" i="7"/>
  <c r="AJ107" i="6"/>
  <c r="AE107" i="6"/>
  <c r="T53" i="7"/>
  <c r="T107" i="6"/>
  <c r="T56" i="7" s="1"/>
  <c r="AK220" i="6"/>
  <c r="AH201" i="9"/>
  <c r="O93" i="14" s="1"/>
  <c r="M187" i="6"/>
  <c r="S13" i="14"/>
  <c r="AH107" i="6"/>
  <c r="F273" i="10"/>
  <c r="F485" i="6" s="1"/>
  <c r="E261" i="10"/>
  <c r="D267" i="6"/>
  <c r="L269" i="9"/>
  <c r="S154" i="6"/>
  <c r="X261" i="11"/>
  <c r="X262" i="11" s="1"/>
  <c r="G135" i="14"/>
  <c r="S88" i="14"/>
  <c r="S135" i="14" s="1"/>
  <c r="G110" i="14"/>
  <c r="S63" i="14"/>
  <c r="S110" i="14" s="1"/>
  <c r="G133" i="14"/>
  <c r="S86" i="14"/>
  <c r="S133" i="14" s="1"/>
  <c r="G132" i="14"/>
  <c r="S85" i="14"/>
  <c r="S132" i="14" s="1"/>
  <c r="S73" i="14"/>
  <c r="S120" i="14" s="1"/>
  <c r="AO217" i="9"/>
  <c r="AO160" i="9"/>
  <c r="I100" i="14" s="1"/>
  <c r="AI217" i="9"/>
  <c r="AI220" i="9" s="1"/>
  <c r="AI160" i="9"/>
  <c r="I94" i="14" s="1"/>
  <c r="U177" i="6"/>
  <c r="D266" i="6"/>
  <c r="R269" i="9"/>
  <c r="T272" i="10"/>
  <c r="T484" i="6" s="1"/>
  <c r="T247" i="10"/>
  <c r="K96" i="9"/>
  <c r="AL210" i="10"/>
  <c r="AL153" i="10"/>
  <c r="H97" i="14" s="1"/>
  <c r="J362" i="6"/>
  <c r="L362" i="6"/>
  <c r="R362" i="6"/>
  <c r="E362" i="6"/>
  <c r="S362" i="6"/>
  <c r="N362" i="6"/>
  <c r="Q362" i="6"/>
  <c r="G362" i="6"/>
  <c r="O362" i="6"/>
  <c r="W362" i="6"/>
  <c r="I362" i="6"/>
  <c r="U362" i="6"/>
  <c r="T362" i="6"/>
  <c r="M362" i="6"/>
  <c r="P362" i="6"/>
  <c r="H362" i="6"/>
  <c r="K362" i="6"/>
  <c r="F362" i="6"/>
  <c r="AL362" i="6"/>
  <c r="AA362" i="6"/>
  <c r="AD362" i="6"/>
  <c r="AG362" i="6"/>
  <c r="X362" i="6"/>
  <c r="AB362" i="6"/>
  <c r="AC362" i="6"/>
  <c r="Y362" i="6"/>
  <c r="AJ362" i="6"/>
  <c r="AE362" i="6"/>
  <c r="AH362" i="6"/>
  <c r="AO362" i="6"/>
  <c r="AK362" i="6"/>
  <c r="Z362" i="6"/>
  <c r="V362" i="6"/>
  <c r="AN362" i="6"/>
  <c r="AP362" i="6"/>
  <c r="AF362" i="6"/>
  <c r="AM362" i="6"/>
  <c r="AI362" i="6"/>
  <c r="T363" i="6"/>
  <c r="J363" i="6"/>
  <c r="K363" i="6"/>
  <c r="L363" i="6"/>
  <c r="X363" i="6"/>
  <c r="AN363" i="6"/>
  <c r="W363" i="6"/>
  <c r="V363" i="6"/>
  <c r="H363" i="6"/>
  <c r="AH363" i="6"/>
  <c r="U363" i="6"/>
  <c r="N363" i="6"/>
  <c r="AI363" i="6"/>
  <c r="AF363" i="6"/>
  <c r="AL363" i="6"/>
  <c r="AB363" i="6"/>
  <c r="AA363" i="6"/>
  <c r="AC363" i="6"/>
  <c r="AO363" i="6"/>
  <c r="AM363" i="6"/>
  <c r="Y363" i="6"/>
  <c r="AD363" i="6"/>
  <c r="AG363" i="6"/>
  <c r="Z363" i="6"/>
  <c r="E364" i="6"/>
  <c r="S364" i="6"/>
  <c r="Q364" i="6"/>
  <c r="O364" i="6"/>
  <c r="U364" i="6"/>
  <c r="I364" i="6"/>
  <c r="N364" i="6"/>
  <c r="K364" i="6"/>
  <c r="T364" i="6"/>
  <c r="G364" i="6"/>
  <c r="H364" i="6"/>
  <c r="J364" i="6"/>
  <c r="L364" i="6"/>
  <c r="M364" i="6"/>
  <c r="F364" i="6"/>
  <c r="R364" i="6"/>
  <c r="P364" i="6"/>
  <c r="AA364" i="6"/>
  <c r="AD364" i="6"/>
  <c r="AO364" i="6"/>
  <c r="AH364" i="6"/>
  <c r="AB364" i="6"/>
  <c r="W364" i="6"/>
  <c r="AP364" i="6"/>
  <c r="V364" i="6"/>
  <c r="AF364" i="6"/>
  <c r="X364" i="6"/>
  <c r="Y364" i="6"/>
  <c r="AJ364" i="6"/>
  <c r="AN364" i="6"/>
  <c r="Z364" i="6"/>
  <c r="AI364" i="6"/>
  <c r="AL364" i="6"/>
  <c r="AC364" i="6"/>
  <c r="AK364" i="6"/>
  <c r="AM364" i="6"/>
  <c r="AG364" i="6"/>
  <c r="AE364" i="6"/>
  <c r="P363" i="6"/>
  <c r="S363" i="6"/>
  <c r="M363" i="6"/>
  <c r="G363" i="6"/>
  <c r="Q363" i="6"/>
  <c r="O363" i="6"/>
  <c r="I363" i="6"/>
  <c r="F363" i="6"/>
  <c r="R363" i="6"/>
  <c r="E363" i="6"/>
  <c r="D364" i="6"/>
  <c r="M274" i="10"/>
  <c r="M486" i="6" s="1"/>
  <c r="M185" i="9"/>
  <c r="F96" i="6"/>
  <c r="O97" i="6"/>
  <c r="L98" i="6"/>
  <c r="L275" i="11"/>
  <c r="Q248" i="11"/>
  <c r="S96" i="11"/>
  <c r="S274" i="10"/>
  <c r="S486" i="6" s="1"/>
  <c r="D61" i="10"/>
  <c r="AA200" i="6"/>
  <c r="R280" i="9"/>
  <c r="R255" i="9"/>
  <c r="P195" i="11"/>
  <c r="P75" i="14" s="1"/>
  <c r="V195" i="11"/>
  <c r="P81" i="14" s="1"/>
  <c r="V261" i="11"/>
  <c r="V262" i="11" s="1"/>
  <c r="G114" i="14"/>
  <c r="S67" i="14"/>
  <c r="S114" i="14" s="1"/>
  <c r="G142" i="14"/>
  <c r="S95" i="14"/>
  <c r="S142" i="14" s="1"/>
  <c r="G148" i="14"/>
  <c r="S101" i="14"/>
  <c r="S148" i="14" s="1"/>
  <c r="S82" i="14"/>
  <c r="S129" i="14" s="1"/>
  <c r="G123" i="14"/>
  <c r="S76" i="14"/>
  <c r="S123" i="14" s="1"/>
  <c r="G119" i="14"/>
  <c r="S72" i="14"/>
  <c r="S119" i="14" s="1"/>
  <c r="G130" i="14"/>
  <c r="S83" i="14"/>
  <c r="S130" i="14" s="1"/>
  <c r="AO248" i="11"/>
  <c r="AE200" i="6"/>
  <c r="I177" i="6"/>
  <c r="K177" i="6"/>
  <c r="R83" i="10"/>
  <c r="H96" i="10"/>
  <c r="T96" i="10"/>
  <c r="P261" i="10"/>
  <c r="AN200" i="6"/>
  <c r="AO96" i="9"/>
  <c r="R200" i="6"/>
  <c r="AM194" i="10"/>
  <c r="N98" i="14" s="1"/>
  <c r="Z194" i="10"/>
  <c r="N85" i="14" s="1"/>
  <c r="AB260" i="10"/>
  <c r="AB261" i="10" s="1"/>
  <c r="Z210" i="10"/>
  <c r="AJ210" i="10"/>
  <c r="X246" i="10"/>
  <c r="X212" i="10"/>
  <c r="AG212" i="10"/>
  <c r="AG246" i="10"/>
  <c r="AG274" i="10" s="1"/>
  <c r="AG486" i="6" s="1"/>
  <c r="M492" i="6" s="1"/>
  <c r="O274" i="11"/>
  <c r="N20" i="11"/>
  <c r="AL200" i="6"/>
  <c r="K154" i="6"/>
  <c r="AG200" i="6"/>
  <c r="AA272" i="10"/>
  <c r="AA484" i="6" s="1"/>
  <c r="G490" i="6" s="1"/>
  <c r="D362" i="6"/>
  <c r="J258" i="10"/>
  <c r="AI96" i="9"/>
  <c r="F96" i="9"/>
  <c r="Q185" i="9"/>
  <c r="S185" i="9"/>
  <c r="J185" i="9"/>
  <c r="F20" i="11"/>
  <c r="P259" i="11"/>
  <c r="Y273" i="10"/>
  <c r="Y485" i="6" s="1"/>
  <c r="E491" i="6" s="1"/>
  <c r="H252" i="9"/>
  <c r="AK363" i="6"/>
  <c r="L96" i="10"/>
  <c r="AL244" i="10"/>
  <c r="I49" i="6"/>
  <c r="T282" i="9"/>
  <c r="M252" i="9"/>
  <c r="D313" i="6" a="1"/>
  <c r="K313" i="6" s="1"/>
  <c r="D96" i="9"/>
  <c r="S217" i="9"/>
  <c r="S160" i="9"/>
  <c r="I78" i="14" s="1"/>
  <c r="Z217" i="9"/>
  <c r="Z220" i="9" s="1"/>
  <c r="Z160" i="9"/>
  <c r="I85" i="14" s="1"/>
  <c r="E144" i="9"/>
  <c r="G20" i="11"/>
  <c r="X96" i="11"/>
  <c r="T85" i="6"/>
  <c r="AJ200" i="6"/>
  <c r="E177" i="6"/>
  <c r="R61" i="10"/>
  <c r="AI259" i="11"/>
  <c r="T200" i="6"/>
  <c r="N200" i="6"/>
  <c r="Z266" i="9"/>
  <c r="Z269" i="9" s="1"/>
  <c r="S194" i="10"/>
  <c r="N78" i="14" s="1"/>
  <c r="H194" i="10"/>
  <c r="N67" i="14" s="1"/>
  <c r="G194" i="10"/>
  <c r="N66" i="14" s="1"/>
  <c r="AP210" i="10"/>
  <c r="AP213" i="10" s="1"/>
  <c r="AP153" i="10"/>
  <c r="H101" i="14" s="1"/>
  <c r="P210" i="10"/>
  <c r="P153" i="10"/>
  <c r="H75" i="14" s="1"/>
  <c r="S210" i="10"/>
  <c r="S153" i="10"/>
  <c r="H78" i="14" s="1"/>
  <c r="O274" i="10"/>
  <c r="O486" i="6" s="1"/>
  <c r="AH275" i="11"/>
  <c r="N96" i="11"/>
  <c r="G96" i="11"/>
  <c r="E114" i="8"/>
  <c r="S114" i="8"/>
  <c r="O114" i="8"/>
  <c r="T114" i="8"/>
  <c r="I154" i="6"/>
  <c r="J20" i="10"/>
  <c r="AK200" i="6"/>
  <c r="AO215" i="11"/>
  <c r="AO152" i="11"/>
  <c r="J100" i="14" s="1"/>
  <c r="AI215" i="11"/>
  <c r="AI152" i="11"/>
  <c r="J94" i="14" s="1"/>
  <c r="D519" i="6" a="1"/>
  <c r="X520" i="6" s="1"/>
  <c r="D215" i="11"/>
  <c r="D152" i="11"/>
  <c r="J63" i="14" s="1"/>
  <c r="AL215" i="11"/>
  <c r="AL152" i="11"/>
  <c r="J97" i="14" s="1"/>
  <c r="T215" i="11"/>
  <c r="T152" i="11"/>
  <c r="J79" i="14" s="1"/>
  <c r="Q275" i="11"/>
  <c r="K275" i="11"/>
  <c r="G274" i="11"/>
  <c r="J273" i="11"/>
  <c r="J248" i="11"/>
  <c r="K248" i="11"/>
  <c r="L96" i="11"/>
  <c r="O132" i="6"/>
  <c r="N132" i="6"/>
  <c r="G132" i="6"/>
  <c r="AJ259" i="11"/>
  <c r="AJ262" i="11" s="1"/>
  <c r="AC154" i="6"/>
  <c r="Z154" i="6"/>
  <c r="F61" i="10"/>
  <c r="Q269" i="9"/>
  <c r="I96" i="9"/>
  <c r="Q20" i="11"/>
  <c r="U20" i="10"/>
  <c r="M59" i="14"/>
  <c r="M106" i="14" s="1"/>
  <c r="H55" i="6"/>
  <c r="I55" i="6" s="1"/>
  <c r="H56" i="6"/>
  <c r="L280" i="6"/>
  <c r="L201" i="9"/>
  <c r="O71" i="14" s="1"/>
  <c r="T201" i="9"/>
  <c r="O79" i="14" s="1"/>
  <c r="G96" i="6"/>
  <c r="K96" i="6"/>
  <c r="T97" i="6"/>
  <c r="I97" i="6"/>
  <c r="P275" i="11"/>
  <c r="E245" i="11"/>
  <c r="E248" i="11" s="1"/>
  <c r="AI245" i="11"/>
  <c r="D39" i="10" a="1"/>
  <c r="I42" i="10" s="1"/>
  <c r="O200" i="6"/>
  <c r="L20" i="10"/>
  <c r="W67" i="8"/>
  <c r="G125" i="14"/>
  <c r="D268" i="6"/>
  <c r="T128" i="8"/>
  <c r="O128" i="8"/>
  <c r="J128" i="8"/>
  <c r="N128" i="8"/>
  <c r="W125" i="8"/>
  <c r="D176" i="11" a="1"/>
  <c r="K179" i="11" s="1"/>
  <c r="AN195" i="11"/>
  <c r="P99" i="14" s="1"/>
  <c r="AM154" i="6"/>
  <c r="AN217" i="9"/>
  <c r="AN160" i="9"/>
  <c r="I99" i="14" s="1"/>
  <c r="AG217" i="9"/>
  <c r="AG220" i="9" s="1"/>
  <c r="AG160" i="9"/>
  <c r="I92" i="14" s="1"/>
  <c r="AA217" i="9"/>
  <c r="AA220" i="9" s="1"/>
  <c r="AA160" i="9"/>
  <c r="I86" i="14" s="1"/>
  <c r="AF218" i="9"/>
  <c r="K144" i="9"/>
  <c r="R245" i="11"/>
  <c r="E107" i="6"/>
  <c r="E56" i="7" s="1"/>
  <c r="E55" i="7"/>
  <c r="F177" i="6"/>
  <c r="P177" i="6"/>
  <c r="AH266" i="9"/>
  <c r="AH269" i="9" s="1"/>
  <c r="AK266" i="9"/>
  <c r="AK269" i="9" s="1"/>
  <c r="AC273" i="10"/>
  <c r="AC485" i="6" s="1"/>
  <c r="I491" i="6" s="1"/>
  <c r="G96" i="10"/>
  <c r="Q96" i="10"/>
  <c r="D95" i="8"/>
  <c r="W94" i="8"/>
  <c r="V95" i="8"/>
  <c r="F95" i="8"/>
  <c r="W93" i="8"/>
  <c r="W92" i="8"/>
  <c r="S252" i="9"/>
  <c r="AC96" i="9"/>
  <c r="Z200" i="6"/>
  <c r="M194" i="10"/>
  <c r="N72" i="14" s="1"/>
  <c r="D260" i="10"/>
  <c r="L137" i="10"/>
  <c r="Q137" i="10"/>
  <c r="F137" i="10"/>
  <c r="K274" i="11"/>
  <c r="L154" i="6"/>
  <c r="I107" i="6"/>
  <c r="I56" i="7" s="1"/>
  <c r="I55" i="7"/>
  <c r="AB272" i="10"/>
  <c r="AB484" i="6" s="1"/>
  <c r="H490" i="6" s="1"/>
  <c r="U83" i="10"/>
  <c r="L96" i="9"/>
  <c r="AL96" i="9"/>
  <c r="H143" i="6"/>
  <c r="F143" i="6"/>
  <c r="AD247" i="11"/>
  <c r="AD248" i="11" s="1"/>
  <c r="AD217" i="11"/>
  <c r="R275" i="11"/>
  <c r="I96" i="11"/>
  <c r="Y260" i="10"/>
  <c r="Y261" i="10" s="1"/>
  <c r="AG273" i="11"/>
  <c r="L107" i="6"/>
  <c r="L56" i="7" s="1"/>
  <c r="D133" i="11" a="1"/>
  <c r="R136" i="11" s="1"/>
  <c r="L215" i="11"/>
  <c r="L152" i="11"/>
  <c r="J71" i="14" s="1"/>
  <c r="AM215" i="11"/>
  <c r="AM152" i="11"/>
  <c r="J98" i="14" s="1"/>
  <c r="AK245" i="11"/>
  <c r="Z215" i="11"/>
  <c r="Z152" i="11"/>
  <c r="J85" i="14" s="1"/>
  <c r="K215" i="11"/>
  <c r="K152" i="11"/>
  <c r="J70" i="14" s="1"/>
  <c r="D245" i="11"/>
  <c r="R96" i="10"/>
  <c r="AD96" i="9"/>
  <c r="AJ313" i="6"/>
  <c r="AJ96" i="9"/>
  <c r="AM201" i="9"/>
  <c r="O98" i="14" s="1"/>
  <c r="AN201" i="9"/>
  <c r="O99" i="14" s="1"/>
  <c r="AL268" i="9"/>
  <c r="AL269" i="9" s="1"/>
  <c r="AP282" i="9"/>
  <c r="AO187" i="6"/>
  <c r="AG187" i="6"/>
  <c r="AB187" i="6"/>
  <c r="S97" i="6"/>
  <c r="O20" i="11"/>
  <c r="V154" i="6"/>
  <c r="P61" i="10"/>
  <c r="AP244" i="10"/>
  <c r="O244" i="10"/>
  <c r="AF258" i="10"/>
  <c r="AF261" i="10" s="1"/>
  <c r="X313" i="6"/>
  <c r="X96" i="9"/>
  <c r="P280" i="9"/>
  <c r="P255" i="9"/>
  <c r="Q280" i="9"/>
  <c r="Q255" i="9"/>
  <c r="G115" i="14"/>
  <c r="G195" i="11"/>
  <c r="P66" i="14" s="1"/>
  <c r="Q217" i="9"/>
  <c r="Q160" i="9"/>
  <c r="I76" i="14" s="1"/>
  <c r="AB217" i="9"/>
  <c r="AB220" i="9" s="1"/>
  <c r="AB160" i="9"/>
  <c r="I87" i="14" s="1"/>
  <c r="G217" i="9"/>
  <c r="G160" i="9"/>
  <c r="I66" i="14" s="1"/>
  <c r="P217" i="9"/>
  <c r="P160" i="9"/>
  <c r="I75" i="14" s="1"/>
  <c r="Y218" i="9"/>
  <c r="AJ219" i="9"/>
  <c r="AK254" i="9"/>
  <c r="AK219" i="9"/>
  <c r="D55" i="7"/>
  <c r="O53" i="7"/>
  <c r="O107" i="6"/>
  <c r="O56" i="7" s="1"/>
  <c r="AM107" i="6"/>
  <c r="AI107" i="6"/>
  <c r="AP107" i="6"/>
  <c r="AL107" i="6"/>
  <c r="AA107" i="6"/>
  <c r="W53" i="7"/>
  <c r="W107" i="6"/>
  <c r="W56" i="7" s="1"/>
  <c r="N154" i="6"/>
  <c r="K20" i="10"/>
  <c r="AJ153" i="10"/>
  <c r="H95" i="14" s="1"/>
  <c r="AO194" i="10"/>
  <c r="N100" i="14" s="1"/>
  <c r="F194" i="10"/>
  <c r="N65" i="14" s="1"/>
  <c r="K137" i="10"/>
  <c r="O137" i="10"/>
  <c r="AD211" i="10"/>
  <c r="AH96" i="11"/>
  <c r="G259" i="11"/>
  <c r="G273" i="11" s="1"/>
  <c r="X216" i="11"/>
  <c r="AE217" i="11"/>
  <c r="AE247" i="11"/>
  <c r="AE275" i="11" s="1"/>
  <c r="AH252" i="9"/>
  <c r="W60" i="9"/>
  <c r="G59" i="14"/>
  <c r="E55" i="6"/>
  <c r="E61" i="6" s="1"/>
  <c r="E56" i="6"/>
  <c r="AA281" i="9"/>
  <c r="M60" i="14"/>
  <c r="M107" i="14" s="1"/>
  <c r="N185" i="9"/>
  <c r="S280" i="6"/>
  <c r="S201" i="9"/>
  <c r="O78" i="14" s="1"/>
  <c r="V96" i="6"/>
  <c r="H96" i="6"/>
  <c r="T96" i="6"/>
  <c r="D96" i="6"/>
  <c r="M96" i="6"/>
  <c r="E96" i="6"/>
  <c r="U96" i="6"/>
  <c r="Q96" i="6"/>
  <c r="J96" i="6"/>
  <c r="I96" i="6"/>
  <c r="L96" i="6"/>
  <c r="P96" i="6"/>
  <c r="Q97" i="6"/>
  <c r="M97" i="6"/>
  <c r="L97" i="6"/>
  <c r="O98" i="6"/>
  <c r="V98" i="6"/>
  <c r="U98" i="6"/>
  <c r="K98" i="6"/>
  <c r="Q98" i="6"/>
  <c r="S98" i="6"/>
  <c r="E98" i="6"/>
  <c r="D98" i="6"/>
  <c r="F98" i="6"/>
  <c r="P98" i="6"/>
  <c r="N97" i="6"/>
  <c r="U272" i="10"/>
  <c r="U484" i="6" s="1"/>
  <c r="U247" i="10"/>
  <c r="J179" i="11"/>
  <c r="G147" i="14"/>
  <c r="S100" i="14"/>
  <c r="S147" i="14" s="1"/>
  <c r="G127" i="14"/>
  <c r="S80" i="14"/>
  <c r="S127" i="14" s="1"/>
  <c r="G140" i="14"/>
  <c r="S93" i="14"/>
  <c r="S140" i="14" s="1"/>
  <c r="D233" i="6" a="1"/>
  <c r="AM234" i="6" s="1"/>
  <c r="D217" i="9"/>
  <c r="D160" i="9"/>
  <c r="I63" i="14" s="1"/>
  <c r="AA273" i="11"/>
  <c r="S176" i="6"/>
  <c r="K176" i="6"/>
  <c r="U176" i="6"/>
  <c r="Q176" i="6"/>
  <c r="E176" i="6"/>
  <c r="O176" i="6"/>
  <c r="T176" i="6"/>
  <c r="M176" i="6"/>
  <c r="G176" i="6"/>
  <c r="I176" i="6"/>
  <c r="P176" i="6"/>
  <c r="H176" i="6"/>
  <c r="D176" i="6"/>
  <c r="L176" i="6"/>
  <c r="F176" i="6"/>
  <c r="V176" i="6"/>
  <c r="N176" i="6"/>
  <c r="R176" i="6"/>
  <c r="J176" i="6"/>
  <c r="T177" i="6"/>
  <c r="J178" i="6"/>
  <c r="S178" i="6"/>
  <c r="E178" i="6"/>
  <c r="F178" i="6"/>
  <c r="M178" i="6"/>
  <c r="N178" i="6"/>
  <c r="I178" i="6"/>
  <c r="K178" i="6"/>
  <c r="V178" i="6"/>
  <c r="H178" i="6"/>
  <c r="D178" i="6"/>
  <c r="U178" i="6"/>
  <c r="L178" i="6"/>
  <c r="P178" i="6"/>
  <c r="O178" i="6"/>
  <c r="G178" i="6"/>
  <c r="R178" i="6"/>
  <c r="Q178" i="6"/>
  <c r="T178" i="6"/>
  <c r="N177" i="6"/>
  <c r="L177" i="6"/>
  <c r="V83" i="10"/>
  <c r="T269" i="9"/>
  <c r="X409" i="6"/>
  <c r="L409" i="6"/>
  <c r="G409" i="6"/>
  <c r="AF409" i="6"/>
  <c r="AC409" i="6"/>
  <c r="E409" i="6"/>
  <c r="AJ409" i="6"/>
  <c r="S409" i="6"/>
  <c r="T409" i="6"/>
  <c r="Y409" i="6"/>
  <c r="Q409" i="6"/>
  <c r="V409" i="6"/>
  <c r="AN409" i="6"/>
  <c r="O409" i="6"/>
  <c r="F409" i="6"/>
  <c r="AL409" i="6"/>
  <c r="R409" i="6"/>
  <c r="J409" i="6"/>
  <c r="AH409" i="6"/>
  <c r="AK409" i="6"/>
  <c r="H409" i="6"/>
  <c r="AG409" i="6"/>
  <c r="M409" i="6"/>
  <c r="N409" i="6"/>
  <c r="AO409" i="6"/>
  <c r="W409" i="6"/>
  <c r="K409" i="6"/>
  <c r="AB409" i="6"/>
  <c r="P409" i="6"/>
  <c r="I409" i="6"/>
  <c r="U409" i="6"/>
  <c r="D409" i="6"/>
  <c r="AP409" i="6"/>
  <c r="AE409" i="6"/>
  <c r="AD409" i="6"/>
  <c r="AI409" i="6"/>
  <c r="AA409" i="6"/>
  <c r="Z409" i="6"/>
  <c r="AM409" i="6"/>
  <c r="O410" i="6"/>
  <c r="S410" i="6"/>
  <c r="H410" i="6"/>
  <c r="X410" i="6"/>
  <c r="I410" i="6"/>
  <c r="Y410" i="6"/>
  <c r="G410" i="6"/>
  <c r="AK410" i="6"/>
  <c r="V410" i="6"/>
  <c r="U410" i="6"/>
  <c r="P410" i="6"/>
  <c r="AA410" i="6"/>
  <c r="AE410" i="6"/>
  <c r="K410" i="6"/>
  <c r="L410" i="6"/>
  <c r="N410" i="6"/>
  <c r="AO410" i="6"/>
  <c r="AP410" i="6"/>
  <c r="AB410" i="6"/>
  <c r="F410" i="6"/>
  <c r="AC410" i="6"/>
  <c r="AG410" i="6"/>
  <c r="M410" i="6"/>
  <c r="AM410" i="6"/>
  <c r="AI410" i="6"/>
  <c r="D410" i="6"/>
  <c r="AL411" i="6"/>
  <c r="K411" i="6"/>
  <c r="AI411" i="6"/>
  <c r="AN411" i="6"/>
  <c r="AG411" i="6"/>
  <c r="AE411" i="6"/>
  <c r="AH411" i="6"/>
  <c r="AB411" i="6"/>
  <c r="AJ411" i="6"/>
  <c r="R411" i="6"/>
  <c r="AO411" i="6"/>
  <c r="G411" i="6"/>
  <c r="H411" i="6"/>
  <c r="E411" i="6"/>
  <c r="F411" i="6"/>
  <c r="AC411" i="6"/>
  <c r="Y411" i="6"/>
  <c r="AM411" i="6"/>
  <c r="P411" i="6"/>
  <c r="AF411" i="6"/>
  <c r="N411" i="6"/>
  <c r="U411" i="6"/>
  <c r="AK411" i="6"/>
  <c r="I411" i="6"/>
  <c r="M411" i="6"/>
  <c r="O411" i="6"/>
  <c r="AD411" i="6"/>
  <c r="J411" i="6"/>
  <c r="AP411" i="6"/>
  <c r="T411" i="6"/>
  <c r="X411" i="6"/>
  <c r="S411" i="6"/>
  <c r="Z411" i="6"/>
  <c r="L411" i="6"/>
  <c r="AA411" i="6"/>
  <c r="Q411" i="6"/>
  <c r="W411" i="6"/>
  <c r="D411" i="6"/>
  <c r="V411" i="6"/>
  <c r="W410" i="6"/>
  <c r="T410" i="6"/>
  <c r="Q410" i="6"/>
  <c r="AL410" i="6"/>
  <c r="AH410" i="6"/>
  <c r="Z410" i="6"/>
  <c r="AD410" i="6"/>
  <c r="R410" i="6"/>
  <c r="AF410" i="6"/>
  <c r="AN410" i="6"/>
  <c r="AJ410" i="6"/>
  <c r="J410" i="6"/>
  <c r="E410" i="6"/>
  <c r="AA96" i="9"/>
  <c r="Z96" i="9"/>
  <c r="U194" i="10"/>
  <c r="N80" i="14" s="1"/>
  <c r="AC260" i="10"/>
  <c r="AC261" i="10" s="1"/>
  <c r="T137" i="10"/>
  <c r="J210" i="10"/>
  <c r="J153" i="10"/>
  <c r="H69" i="14" s="1"/>
  <c r="R137" i="10"/>
  <c r="G42" i="10"/>
  <c r="K272" i="10"/>
  <c r="K484" i="6" s="1"/>
  <c r="K247" i="10"/>
  <c r="T261" i="10"/>
  <c r="AO96" i="10"/>
  <c r="M201" i="9"/>
  <c r="O72" i="14" s="1"/>
  <c r="H185" i="9"/>
  <c r="E185" i="9"/>
  <c r="F275" i="11"/>
  <c r="G313" i="6"/>
  <c r="G96" i="9"/>
  <c r="D273" i="10"/>
  <c r="D485" i="6" s="1"/>
  <c r="AK273" i="10"/>
  <c r="AK485" i="6" s="1"/>
  <c r="Q491" i="6" s="1"/>
  <c r="R42" i="10"/>
  <c r="E96" i="9"/>
  <c r="E217" i="9"/>
  <c r="E160" i="9"/>
  <c r="I64" i="14" s="1"/>
  <c r="D39" i="11" a="1"/>
  <c r="N42" i="11" s="1"/>
  <c r="H262" i="11"/>
  <c r="D175" i="10" a="1"/>
  <c r="K178" i="10" s="1"/>
  <c r="AC210" i="10"/>
  <c r="AC153" i="10"/>
  <c r="H88" i="14" s="1"/>
  <c r="Q274" i="10"/>
  <c r="Q486" i="6" s="1"/>
  <c r="D212" i="10"/>
  <c r="U96" i="11"/>
  <c r="F262" i="11"/>
  <c r="W48" i="8"/>
  <c r="AD282" i="9"/>
  <c r="AB215" i="11"/>
  <c r="AB152" i="11"/>
  <c r="J87" i="14" s="1"/>
  <c r="U215" i="11"/>
  <c r="U152" i="11"/>
  <c r="J80" i="14" s="1"/>
  <c r="O215" i="11"/>
  <c r="O152" i="11"/>
  <c r="J74" i="14" s="1"/>
  <c r="H275" i="11"/>
  <c r="AP154" i="6"/>
  <c r="AP255" i="9"/>
  <c r="AG274" i="11"/>
  <c r="P273" i="10"/>
  <c r="P485" i="6" s="1"/>
  <c r="I280" i="6"/>
  <c r="I201" i="9"/>
  <c r="O68" i="14" s="1"/>
  <c r="N280" i="6"/>
  <c r="N201" i="9"/>
  <c r="O73" i="14" s="1"/>
  <c r="D187" i="6"/>
  <c r="T273" i="11"/>
  <c r="T248" i="11"/>
  <c r="AF248" i="11"/>
  <c r="X96" i="10"/>
  <c r="D83" i="10"/>
  <c r="K281" i="9"/>
  <c r="L195" i="11"/>
  <c r="P71" i="14" s="1"/>
  <c r="T217" i="9"/>
  <c r="T160" i="9"/>
  <c r="I79" i="14" s="1"/>
  <c r="X217" i="9"/>
  <c r="X160" i="9"/>
  <c r="I83" i="14" s="1"/>
  <c r="AM218" i="9"/>
  <c r="J282" i="9"/>
  <c r="O96" i="11"/>
  <c r="M266" i="9"/>
  <c r="T274" i="10"/>
  <c r="T486" i="6" s="1"/>
  <c r="F244" i="10"/>
  <c r="T83" i="10"/>
  <c r="G98" i="6"/>
  <c r="AJ212" i="10"/>
  <c r="AJ260" i="10"/>
  <c r="AJ274" i="10" s="1"/>
  <c r="AJ486" i="6" s="1"/>
  <c r="P492" i="6" s="1"/>
  <c r="Z272" i="10"/>
  <c r="Z484" i="6" s="1"/>
  <c r="F490" i="6" s="1"/>
  <c r="O280" i="9"/>
  <c r="O255" i="9"/>
  <c r="AN217" i="11"/>
  <c r="AN247" i="11"/>
  <c r="AN275" i="11" s="1"/>
  <c r="F49" i="6"/>
  <c r="K49" i="6"/>
  <c r="L49" i="6" s="1"/>
  <c r="P215" i="11"/>
  <c r="P152" i="11"/>
  <c r="J75" i="14" s="1"/>
  <c r="N215" i="11"/>
  <c r="N152" i="11"/>
  <c r="J73" i="14" s="1"/>
  <c r="H201" i="9"/>
  <c r="O67" i="14" s="1"/>
  <c r="D190" i="6" a="1"/>
  <c r="H192" i="6" s="1"/>
  <c r="X187" i="6"/>
  <c r="R97" i="6"/>
  <c r="H98" i="6"/>
  <c r="K58" i="10"/>
  <c r="D58" i="10"/>
  <c r="M58" i="10"/>
  <c r="P58" i="10"/>
  <c r="I58" i="10"/>
  <c r="U58" i="10"/>
  <c r="O58" i="10"/>
  <c r="H58" i="10"/>
  <c r="S58" i="10"/>
  <c r="V58" i="10"/>
  <c r="G58" i="10"/>
  <c r="Q58" i="10"/>
  <c r="E58" i="10"/>
  <c r="L58" i="10"/>
  <c r="T58" i="10"/>
  <c r="N58" i="10"/>
  <c r="J58" i="10"/>
  <c r="F58" i="10"/>
  <c r="R58" i="10"/>
  <c r="E59" i="10"/>
  <c r="D59" i="10"/>
  <c r="G59" i="10"/>
  <c r="K59" i="10"/>
  <c r="J59" i="10"/>
  <c r="F59" i="10"/>
  <c r="P59" i="10"/>
  <c r="T59" i="10"/>
  <c r="V59" i="10"/>
  <c r="U59" i="10"/>
  <c r="L59" i="10"/>
  <c r="Q59" i="10"/>
  <c r="I59" i="10"/>
  <c r="M59" i="10"/>
  <c r="S59" i="10"/>
  <c r="N59" i="10"/>
  <c r="H59" i="10"/>
  <c r="R59" i="10"/>
  <c r="I60" i="10"/>
  <c r="M60" i="10"/>
  <c r="V60" i="10"/>
  <c r="D60" i="10"/>
  <c r="S60" i="10"/>
  <c r="U60" i="10"/>
  <c r="T60" i="10"/>
  <c r="H60" i="10"/>
  <c r="J60" i="10"/>
  <c r="G60" i="10"/>
  <c r="F60" i="10"/>
  <c r="L60" i="10"/>
  <c r="K60" i="10"/>
  <c r="R60" i="10"/>
  <c r="O60" i="10"/>
  <c r="N60" i="10"/>
  <c r="P60" i="10"/>
  <c r="E60" i="10"/>
  <c r="Q60" i="10"/>
  <c r="O59" i="10"/>
  <c r="J280" i="9"/>
  <c r="J255" i="9"/>
  <c r="AL195" i="11"/>
  <c r="P97" i="14" s="1"/>
  <c r="AC217" i="9"/>
  <c r="AC220" i="9" s="1"/>
  <c r="AC160" i="9"/>
  <c r="I88" i="14" s="1"/>
  <c r="K217" i="9"/>
  <c r="K160" i="9"/>
  <c r="I70" i="14" s="1"/>
  <c r="AM217" i="9"/>
  <c r="AM160" i="9"/>
  <c r="I98" i="14" s="1"/>
  <c r="D275" i="11"/>
  <c r="S107" i="6"/>
  <c r="S56" i="7" s="1"/>
  <c r="S55" i="7"/>
  <c r="D54" i="7"/>
  <c r="U53" i="7"/>
  <c r="U107" i="6"/>
  <c r="U56" i="7" s="1"/>
  <c r="V53" i="7"/>
  <c r="V107" i="6"/>
  <c r="V56" i="7" s="1"/>
  <c r="O61" i="10"/>
  <c r="AJ201" i="9"/>
  <c r="O95" i="14" s="1"/>
  <c r="X201" i="9"/>
  <c r="O83" i="14" s="1"/>
  <c r="F97" i="6"/>
  <c r="N98" i="6"/>
  <c r="E195" i="11"/>
  <c r="P64" i="14" s="1"/>
  <c r="G137" i="14"/>
  <c r="S90" i="14"/>
  <c r="S137" i="14" s="1"/>
  <c r="AL220" i="9"/>
  <c r="AP217" i="9"/>
  <c r="AP160" i="9"/>
  <c r="I101" i="14" s="1"/>
  <c r="L217" i="9"/>
  <c r="L160" i="9"/>
  <c r="I71" i="14" s="1"/>
  <c r="AN218" i="9"/>
  <c r="AN253" i="9"/>
  <c r="AN281" i="9" s="1"/>
  <c r="J177" i="6"/>
  <c r="U274" i="10"/>
  <c r="U486" i="6" s="1"/>
  <c r="Z255" i="9"/>
  <c r="AC194" i="10"/>
  <c r="N88" i="14" s="1"/>
  <c r="S178" i="10"/>
  <c r="T194" i="10"/>
  <c r="N79" i="14" s="1"/>
  <c r="AN210" i="10"/>
  <c r="AN213" i="10" s="1"/>
  <c r="AN153" i="10"/>
  <c r="H99" i="14" s="1"/>
  <c r="M200" i="6"/>
  <c r="I200" i="6"/>
  <c r="K274" i="10"/>
  <c r="K486" i="6" s="1"/>
  <c r="F274" i="10"/>
  <c r="F486" i="6" s="1"/>
  <c r="K96" i="10"/>
  <c r="E259" i="11"/>
  <c r="M61" i="14"/>
  <c r="M108" i="14" s="1"/>
  <c r="O280" i="6"/>
  <c r="O201" i="9"/>
  <c r="O74" i="14" s="1"/>
  <c r="T98" i="6"/>
  <c r="J98" i="6"/>
  <c r="Q96" i="11"/>
  <c r="S273" i="11"/>
  <c r="S248" i="11"/>
  <c r="U96" i="10"/>
  <c r="M261" i="10"/>
  <c r="Y200" i="6"/>
  <c r="G61" i="10"/>
  <c r="R96" i="9"/>
  <c r="G131" i="14"/>
  <c r="H266" i="9"/>
  <c r="R195" i="11"/>
  <c r="P77" i="14" s="1"/>
  <c r="S195" i="11"/>
  <c r="P78" i="14" s="1"/>
  <c r="U195" i="11"/>
  <c r="P80" i="14" s="1"/>
  <c r="G146" i="14"/>
  <c r="S99" i="14"/>
  <c r="S146" i="14" s="1"/>
  <c r="G122" i="14"/>
  <c r="S75" i="14"/>
  <c r="S122" i="14" s="1"/>
  <c r="G128" i="14"/>
  <c r="S81" i="14"/>
  <c r="S128" i="14" s="1"/>
  <c r="G111" i="14"/>
  <c r="S64" i="14"/>
  <c r="S111" i="14" s="1"/>
  <c r="G138" i="14"/>
  <c r="S91" i="14"/>
  <c r="S138" i="14" s="1"/>
  <c r="G144" i="14"/>
  <c r="S97" i="14"/>
  <c r="S144" i="14" s="1"/>
  <c r="R217" i="9"/>
  <c r="R160" i="9"/>
  <c r="I77" i="14" s="1"/>
  <c r="AD217" i="9"/>
  <c r="AD160" i="9"/>
  <c r="I89" i="14" s="1"/>
  <c r="AJ217" i="9"/>
  <c r="AJ160" i="9"/>
  <c r="I95" i="14" s="1"/>
  <c r="AF217" i="9"/>
  <c r="AF160" i="9"/>
  <c r="I91" i="14" s="1"/>
  <c r="AH219" i="9"/>
  <c r="AH254" i="9"/>
  <c r="AH282" i="9" s="1"/>
  <c r="G282" i="9"/>
  <c r="L17" i="11"/>
  <c r="D17" i="11"/>
  <c r="E17" i="11"/>
  <c r="F17" i="11"/>
  <c r="M17" i="11"/>
  <c r="N17" i="11"/>
  <c r="R17" i="11"/>
  <c r="G17" i="11"/>
  <c r="T17" i="11"/>
  <c r="P17" i="11"/>
  <c r="S17" i="11"/>
  <c r="K17" i="11"/>
  <c r="I17" i="11"/>
  <c r="O17" i="11"/>
  <c r="H17" i="11"/>
  <c r="Q17" i="11"/>
  <c r="U17" i="11"/>
  <c r="V17" i="11"/>
  <c r="J17" i="11"/>
  <c r="Q18" i="11"/>
  <c r="H18" i="11"/>
  <c r="S18" i="11"/>
  <c r="T18" i="11"/>
  <c r="E18" i="11"/>
  <c r="V18" i="11"/>
  <c r="R18" i="11"/>
  <c r="G18" i="11"/>
  <c r="U18" i="11"/>
  <c r="P18" i="11"/>
  <c r="F18" i="11"/>
  <c r="D19" i="11"/>
  <c r="N19" i="11"/>
  <c r="R19" i="11"/>
  <c r="I19" i="11"/>
  <c r="L19" i="11"/>
  <c r="E19" i="11"/>
  <c r="U19" i="11"/>
  <c r="K19" i="11"/>
  <c r="Q19" i="11"/>
  <c r="P19" i="11"/>
  <c r="H19" i="11"/>
  <c r="O19" i="11"/>
  <c r="F19" i="11"/>
  <c r="J19" i="11"/>
  <c r="S19" i="11"/>
  <c r="V19" i="11"/>
  <c r="G19" i="11"/>
  <c r="T19" i="11"/>
  <c r="M19" i="11"/>
  <c r="I18" i="11"/>
  <c r="L18" i="11"/>
  <c r="M18" i="11"/>
  <c r="D18" i="11"/>
  <c r="J18" i="11"/>
  <c r="N18" i="11"/>
  <c r="K18" i="11"/>
  <c r="O18" i="11"/>
  <c r="S177" i="6"/>
  <c r="M177" i="6"/>
  <c r="AL258" i="10"/>
  <c r="AL261" i="10" s="1"/>
  <c r="D266" i="9"/>
  <c r="I266" i="9"/>
  <c r="H272" i="10"/>
  <c r="H484" i="6" s="1"/>
  <c r="H247" i="10"/>
  <c r="M96" i="10"/>
  <c r="D281" i="9"/>
  <c r="AA255" i="9"/>
  <c r="AO252" i="9"/>
  <c r="V255" i="9"/>
  <c r="AJ194" i="10"/>
  <c r="N95" i="14" s="1"/>
  <c r="H178" i="10"/>
  <c r="E210" i="10"/>
  <c r="E153" i="10"/>
  <c r="H64" i="14" s="1"/>
  <c r="D376" i="6" a="1"/>
  <c r="AO378" i="6" s="1"/>
  <c r="D210" i="10"/>
  <c r="D153" i="10"/>
  <c r="H63" i="14" s="1"/>
  <c r="T210" i="10"/>
  <c r="T153" i="10"/>
  <c r="H79" i="14" s="1"/>
  <c r="E274" i="10"/>
  <c r="E486" i="6" s="1"/>
  <c r="U200" i="6"/>
  <c r="N42" i="10"/>
  <c r="AD96" i="10"/>
  <c r="D244" i="10"/>
  <c r="U42" i="10"/>
  <c r="Q83" i="10"/>
  <c r="AI252" i="9"/>
  <c r="K201" i="9"/>
  <c r="O70" i="14" s="1"/>
  <c r="R280" i="6"/>
  <c r="R201" i="9"/>
  <c r="O77" i="14" s="1"/>
  <c r="K97" i="6"/>
  <c r="K20" i="11"/>
  <c r="E244" i="10"/>
  <c r="G255" i="9"/>
  <c r="H96" i="9"/>
  <c r="L272" i="10"/>
  <c r="L484" i="6" s="1"/>
  <c r="L247" i="10"/>
  <c r="AI282" i="9"/>
  <c r="AE96" i="9"/>
  <c r="M96" i="9"/>
  <c r="D252" i="9"/>
  <c r="E252" i="9"/>
  <c r="G126" i="14"/>
  <c r="G143" i="14"/>
  <c r="F195" i="11"/>
  <c r="P65" i="14" s="1"/>
  <c r="J195" i="11"/>
  <c r="P69" i="14" s="1"/>
  <c r="AH195" i="11"/>
  <c r="P93" i="14" s="1"/>
  <c r="AD261" i="11"/>
  <c r="V217" i="9"/>
  <c r="V220" i="9" s="1"/>
  <c r="Y217" i="9"/>
  <c r="Y160" i="9"/>
  <c r="I84" i="14" s="1"/>
  <c r="U217" i="9"/>
  <c r="U160" i="9"/>
  <c r="I80" i="14" s="1"/>
  <c r="AK218" i="9"/>
  <c r="X219" i="9"/>
  <c r="H20" i="11"/>
  <c r="X273" i="11"/>
  <c r="D85" i="6"/>
  <c r="V177" i="6"/>
  <c r="V61" i="10"/>
  <c r="Q20" i="10"/>
  <c r="X194" i="10"/>
  <c r="N83" i="14" s="1"/>
  <c r="AH194" i="10"/>
  <c r="N93" i="14" s="1"/>
  <c r="G210" i="10"/>
  <c r="G153" i="10"/>
  <c r="H66" i="14" s="1"/>
  <c r="X210" i="10"/>
  <c r="X153" i="10"/>
  <c r="H83" i="14" s="1"/>
  <c r="M137" i="10"/>
  <c r="AB153" i="10"/>
  <c r="H87" i="14" s="1"/>
  <c r="AB212" i="10"/>
  <c r="AB246" i="10"/>
  <c r="N245" i="11"/>
  <c r="AN273" i="11"/>
  <c r="AM248" i="11"/>
  <c r="N274" i="10"/>
  <c r="N486" i="6" s="1"/>
  <c r="N114" i="8"/>
  <c r="D114" i="8"/>
  <c r="W113" i="8"/>
  <c r="M114" i="8"/>
  <c r="W112" i="8"/>
  <c r="W111" i="8"/>
  <c r="Y259" i="11"/>
  <c r="AC244" i="10"/>
  <c r="E273" i="10"/>
  <c r="E485" i="6" s="1"/>
  <c r="D80" i="9" a="1"/>
  <c r="G83" i="9" s="1"/>
  <c r="AG217" i="11"/>
  <c r="AG218" i="11" s="1"/>
  <c r="AG247" i="11"/>
  <c r="AG248" i="11" s="1"/>
  <c r="Z247" i="11"/>
  <c r="Z248" i="11" s="1"/>
  <c r="Z217" i="11"/>
  <c r="AJ247" i="11"/>
  <c r="AJ217" i="11"/>
  <c r="E275" i="11"/>
  <c r="J96" i="11"/>
  <c r="J274" i="10"/>
  <c r="J486" i="6" s="1"/>
  <c r="AC96" i="11"/>
  <c r="U132" i="6"/>
  <c r="I132" i="6"/>
  <c r="D132" i="6"/>
  <c r="AL154" i="6"/>
  <c r="P158" i="6"/>
  <c r="AN154" i="6"/>
  <c r="AE154" i="6"/>
  <c r="U61" i="10"/>
  <c r="AP215" i="11"/>
  <c r="Q215" i="11"/>
  <c r="Q152" i="11"/>
  <c r="J76" i="14" s="1"/>
  <c r="M96" i="11"/>
  <c r="AI200" i="6"/>
  <c r="AP96" i="9"/>
  <c r="N266" i="9"/>
  <c r="N280" i="9" s="1"/>
  <c r="Y215" i="11"/>
  <c r="Y152" i="11"/>
  <c r="J84" i="14" s="1"/>
  <c r="S215" i="11"/>
  <c r="S152" i="11"/>
  <c r="J78" i="14" s="1"/>
  <c r="D216" i="11"/>
  <c r="W217" i="11"/>
  <c r="W247" i="11"/>
  <c r="Q61" i="10"/>
  <c r="O185" i="9"/>
  <c r="AE268" i="9"/>
  <c r="AE269" i="9" s="1"/>
  <c r="O96" i="6"/>
  <c r="H97" i="6"/>
  <c r="T96" i="11"/>
  <c r="E96" i="11"/>
  <c r="AF96" i="11"/>
  <c r="AJ258" i="10"/>
  <c r="AG273" i="10"/>
  <c r="AG485" i="6" s="1"/>
  <c r="M491" i="6" s="1"/>
  <c r="P20" i="10"/>
  <c r="I261" i="10"/>
  <c r="K61" i="10"/>
  <c r="G121" i="14"/>
  <c r="G124" i="14"/>
  <c r="V266" i="9"/>
  <c r="V269" i="9" s="1"/>
  <c r="AG266" i="9"/>
  <c r="AG269" i="9" s="1"/>
  <c r="F128" i="8"/>
  <c r="H128" i="8"/>
  <c r="E128" i="8"/>
  <c r="M128" i="8"/>
  <c r="D566" i="6" a="1"/>
  <c r="I566" i="6" s="1"/>
  <c r="N195" i="11"/>
  <c r="P73" i="14" s="1"/>
  <c r="AB195" i="11"/>
  <c r="P87" i="14" s="1"/>
  <c r="D144" i="9"/>
  <c r="I217" i="9"/>
  <c r="I160" i="9"/>
  <c r="I68" i="14" s="1"/>
  <c r="O217" i="9"/>
  <c r="O160" i="9"/>
  <c r="I74" i="14" s="1"/>
  <c r="W160" i="9"/>
  <c r="I82" i="14" s="1"/>
  <c r="W219" i="9"/>
  <c r="W254" i="9"/>
  <c r="P96" i="11"/>
  <c r="R177" i="6"/>
  <c r="W259" i="11"/>
  <c r="W262" i="11" s="1"/>
  <c r="G244" i="10"/>
  <c r="F96" i="10"/>
  <c r="Q247" i="10"/>
  <c r="AG261" i="10"/>
  <c r="N261" i="10"/>
  <c r="H95" i="8"/>
  <c r="G95" i="8"/>
  <c r="S96" i="9"/>
  <c r="AI194" i="10"/>
  <c r="N94" i="14" s="1"/>
  <c r="L194" i="10"/>
  <c r="N71" i="14" s="1"/>
  <c r="N194" i="10"/>
  <c r="N73" i="14" s="1"/>
  <c r="R423" i="6"/>
  <c r="R194" i="10"/>
  <c r="N77" i="14" s="1"/>
  <c r="Y210" i="10"/>
  <c r="Y153" i="10"/>
  <c r="H84" i="14" s="1"/>
  <c r="N210" i="10"/>
  <c r="N153" i="10"/>
  <c r="H73" i="14" s="1"/>
  <c r="AF210" i="10"/>
  <c r="AF213" i="10" s="1"/>
  <c r="AF153" i="10"/>
  <c r="H91" i="14" s="1"/>
  <c r="M210" i="10"/>
  <c r="M153" i="10"/>
  <c r="H72" i="14" s="1"/>
  <c r="V212" i="10"/>
  <c r="AL246" i="10"/>
  <c r="AL274" i="10" s="1"/>
  <c r="AL486" i="6" s="1"/>
  <c r="R492" i="6" s="1"/>
  <c r="AL212" i="10"/>
  <c r="AD212" i="10"/>
  <c r="AC212" i="10"/>
  <c r="AC246" i="10"/>
  <c r="T20" i="11"/>
  <c r="I20" i="10"/>
  <c r="AM96" i="10"/>
  <c r="AI272" i="10"/>
  <c r="AI484" i="6" s="1"/>
  <c r="O490" i="6" s="1"/>
  <c r="Z96" i="10"/>
  <c r="S258" i="10"/>
  <c r="S272" i="10" s="1"/>
  <c r="S484" i="6" s="1"/>
  <c r="AO261" i="10"/>
  <c r="U252" i="9"/>
  <c r="U280" i="9" s="1"/>
  <c r="AL252" i="9"/>
  <c r="AF313" i="6"/>
  <c r="AF96" i="9"/>
  <c r="G266" i="9"/>
  <c r="G280" i="9" s="1"/>
  <c r="AB266" i="9"/>
  <c r="AB269" i="9" s="1"/>
  <c r="I143" i="6"/>
  <c r="L143" i="6"/>
  <c r="O143" i="6"/>
  <c r="K143" i="6"/>
  <c r="E143" i="6"/>
  <c r="V143" i="6"/>
  <c r="G143" i="6"/>
  <c r="P143" i="6"/>
  <c r="U143" i="6"/>
  <c r="D144" i="6"/>
  <c r="V144" i="6"/>
  <c r="L144" i="6"/>
  <c r="U144" i="6"/>
  <c r="T144" i="6"/>
  <c r="R144" i="6"/>
  <c r="M144" i="6"/>
  <c r="P144" i="6"/>
  <c r="H144" i="6"/>
  <c r="N144" i="6"/>
  <c r="J144" i="6"/>
  <c r="O144" i="6"/>
  <c r="E144" i="6"/>
  <c r="Q144" i="6"/>
  <c r="I144" i="6"/>
  <c r="S144" i="6"/>
  <c r="F144" i="6"/>
  <c r="K144" i="6"/>
  <c r="G144" i="6"/>
  <c r="R145" i="6"/>
  <c r="H145" i="6"/>
  <c r="V145" i="6"/>
  <c r="F145" i="6"/>
  <c r="M145" i="6"/>
  <c r="Q145" i="6"/>
  <c r="N145" i="6"/>
  <c r="E145" i="6"/>
  <c r="J145" i="6"/>
  <c r="I145" i="6"/>
  <c r="L145" i="6"/>
  <c r="AD215" i="11"/>
  <c r="AJ215" i="11"/>
  <c r="AJ152" i="11"/>
  <c r="J95" i="14" s="1"/>
  <c r="M215" i="11"/>
  <c r="M152" i="11"/>
  <c r="J72" i="14" s="1"/>
  <c r="H215" i="11"/>
  <c r="H152" i="11"/>
  <c r="J67" i="14" s="1"/>
  <c r="AN215" i="11"/>
  <c r="V521" i="6"/>
  <c r="V217" i="11"/>
  <c r="V247" i="11"/>
  <c r="V248" i="11" s="1"/>
  <c r="AP217" i="11"/>
  <c r="AP247" i="11"/>
  <c r="I245" i="11"/>
  <c r="F50" i="6"/>
  <c r="K50" i="6"/>
  <c r="L50" i="6" s="1"/>
  <c r="D219" i="9"/>
  <c r="AD274" i="11"/>
  <c r="H96" i="11"/>
  <c r="AG96" i="11"/>
  <c r="W59" i="11"/>
  <c r="W58" i="11"/>
  <c r="H61" i="10"/>
  <c r="AF216" i="11"/>
  <c r="V273" i="11"/>
  <c r="N96" i="9"/>
  <c r="J143" i="6"/>
  <c r="AF152" i="11"/>
  <c r="J91" i="14" s="1"/>
  <c r="D599" i="6" a="1"/>
  <c r="K599" i="6" s="1"/>
  <c r="D96" i="11"/>
  <c r="AF259" i="11"/>
  <c r="AE273" i="10"/>
  <c r="AE485" i="6" s="1"/>
  <c r="K491" i="6" s="1"/>
  <c r="R272" i="10"/>
  <c r="R484" i="6" s="1"/>
  <c r="R247" i="10"/>
  <c r="I187" i="6"/>
  <c r="AD252" i="9"/>
  <c r="P280" i="6"/>
  <c r="P201" i="9"/>
  <c r="O75" i="14" s="1"/>
  <c r="U201" i="9"/>
  <c r="O80" i="14" s="1"/>
  <c r="E201" i="9"/>
  <c r="O64" i="14" s="1"/>
  <c r="R185" i="9"/>
  <c r="S191" i="6"/>
  <c r="AN187" i="6"/>
  <c r="AI187" i="6"/>
  <c r="AA187" i="6"/>
  <c r="AC187" i="6"/>
  <c r="Y187" i="6"/>
  <c r="S96" i="6"/>
  <c r="V97" i="6"/>
  <c r="L20" i="11"/>
  <c r="I96" i="10"/>
  <c r="M42" i="9"/>
  <c r="K259" i="11"/>
  <c r="L259" i="11"/>
  <c r="AJ273" i="10"/>
  <c r="AJ485" i="6" s="1"/>
  <c r="P491" i="6" s="1"/>
  <c r="V272" i="10"/>
  <c r="V247" i="10"/>
  <c r="O96" i="10"/>
  <c r="M15" i="14"/>
  <c r="X252" i="9"/>
  <c r="Q96" i="9"/>
  <c r="G116" i="14"/>
  <c r="G112" i="14"/>
  <c r="O195" i="11"/>
  <c r="P74" i="14" s="1"/>
  <c r="I144" i="9"/>
  <c r="D218" i="9"/>
  <c r="P20" i="11"/>
  <c r="F107" i="6"/>
  <c r="F56" i="7" s="1"/>
  <c r="F55" i="7"/>
  <c r="F111" i="6"/>
  <c r="F60" i="7" s="1"/>
  <c r="AF107" i="6"/>
  <c r="AC107" i="6"/>
  <c r="AD107" i="6"/>
  <c r="AK107" i="6"/>
  <c r="D110" i="6" a="1"/>
  <c r="F112" i="6" s="1"/>
  <c r="X107" i="6"/>
  <c r="AN107" i="6"/>
  <c r="Q177" i="6"/>
  <c r="AK253" i="9"/>
  <c r="AK281" i="9" s="1"/>
  <c r="Q259" i="11"/>
  <c r="J154" i="6"/>
  <c r="S61" i="10"/>
  <c r="AF253" i="9"/>
  <c r="K266" i="9"/>
  <c r="Y194" i="10"/>
  <c r="AD194" i="10"/>
  <c r="N89" i="14" s="1"/>
  <c r="I194" i="10"/>
  <c r="N68" i="14" s="1"/>
  <c r="AA212" i="10"/>
  <c r="AA260" i="10"/>
  <c r="AA274" i="10" s="1"/>
  <c r="AA486" i="6" s="1"/>
  <c r="G492" i="6" s="1"/>
  <c r="AE194" i="10"/>
  <c r="N90" i="14" s="1"/>
  <c r="AE260" i="10"/>
  <c r="AE274" i="10" s="1"/>
  <c r="AE486" i="6" s="1"/>
  <c r="K492" i="6" s="1"/>
  <c r="AE210" i="10"/>
  <c r="AE213" i="10" s="1"/>
  <c r="AE153" i="10"/>
  <c r="H90" i="14" s="1"/>
  <c r="Q210" i="10"/>
  <c r="Q153" i="10"/>
  <c r="H76" i="14" s="1"/>
  <c r="AI210" i="10"/>
  <c r="AI153" i="10"/>
  <c r="H94" i="14" s="1"/>
  <c r="H210" i="10"/>
  <c r="H153" i="10"/>
  <c r="H67" i="14" s="1"/>
  <c r="AH245" i="11"/>
  <c r="S20" i="10"/>
  <c r="AL245" i="11"/>
  <c r="AH96" i="9"/>
  <c r="G273" i="10"/>
  <c r="G485" i="6" s="1"/>
  <c r="Z274" i="11"/>
  <c r="V179" i="11" l="1"/>
  <c r="H83" i="11"/>
  <c r="AN521" i="6"/>
  <c r="M179" i="11"/>
  <c r="Q179" i="11"/>
  <c r="P179" i="11"/>
  <c r="R179" i="11"/>
  <c r="L179" i="11"/>
  <c r="N83" i="10"/>
  <c r="G83" i="10"/>
  <c r="O83" i="10"/>
  <c r="P83" i="10"/>
  <c r="O423" i="6"/>
  <c r="L82" i="10"/>
  <c r="I83" i="10"/>
  <c r="H137" i="10"/>
  <c r="E136" i="10"/>
  <c r="L136" i="10"/>
  <c r="J82" i="10"/>
  <c r="P137" i="10"/>
  <c r="R136" i="10"/>
  <c r="E134" i="10"/>
  <c r="G82" i="10"/>
  <c r="E83" i="10"/>
  <c r="W83" i="10" s="1"/>
  <c r="N15" i="14" s="1"/>
  <c r="D42" i="10"/>
  <c r="S137" i="10"/>
  <c r="O135" i="10"/>
  <c r="T135" i="10"/>
  <c r="V134" i="10"/>
  <c r="Q81" i="10"/>
  <c r="J136" i="10"/>
  <c r="N82" i="10"/>
  <c r="G135" i="10"/>
  <c r="S136" i="10"/>
  <c r="O82" i="10"/>
  <c r="D137" i="10"/>
  <c r="W137" i="10" s="1"/>
  <c r="N136" i="10"/>
  <c r="Q135" i="10"/>
  <c r="F134" i="10"/>
  <c r="M81" i="10"/>
  <c r="G137" i="10"/>
  <c r="M135" i="10"/>
  <c r="R135" i="10"/>
  <c r="J134" i="10"/>
  <c r="P81" i="10"/>
  <c r="J83" i="10"/>
  <c r="M83" i="10"/>
  <c r="I81" i="10"/>
  <c r="D135" i="10"/>
  <c r="L42" i="10"/>
  <c r="J137" i="10"/>
  <c r="N137" i="10"/>
  <c r="L134" i="10"/>
  <c r="I137" i="10"/>
  <c r="Q42" i="10"/>
  <c r="E137" i="10"/>
  <c r="H83" i="10"/>
  <c r="H134" i="10"/>
  <c r="F83" i="10"/>
  <c r="K83" i="10"/>
  <c r="U136" i="10"/>
  <c r="K42" i="10"/>
  <c r="T423" i="6"/>
  <c r="U137" i="10"/>
  <c r="P136" i="10"/>
  <c r="S135" i="10"/>
  <c r="K134" i="10"/>
  <c r="D81" i="10"/>
  <c r="R143" i="9"/>
  <c r="L144" i="9"/>
  <c r="R141" i="9"/>
  <c r="J144" i="9"/>
  <c r="M143" i="9"/>
  <c r="V141" i="9"/>
  <c r="O144" i="9"/>
  <c r="O142" i="9"/>
  <c r="R144" i="9"/>
  <c r="P142" i="9"/>
  <c r="D182" i="9"/>
  <c r="Q184" i="9"/>
  <c r="V183" i="9"/>
  <c r="G185" i="9"/>
  <c r="AA314" i="6"/>
  <c r="V185" i="9"/>
  <c r="E143" i="9"/>
  <c r="G142" i="9"/>
  <c r="V184" i="9"/>
  <c r="J183" i="9"/>
  <c r="S182" i="9"/>
  <c r="P144" i="9"/>
  <c r="M141" i="9"/>
  <c r="D315" i="6"/>
  <c r="J142" i="9"/>
  <c r="M182" i="9"/>
  <c r="Q144" i="9"/>
  <c r="E280" i="6"/>
  <c r="N313" i="6"/>
  <c r="N143" i="9"/>
  <c r="D142" i="9"/>
  <c r="J184" i="9"/>
  <c r="E183" i="9"/>
  <c r="R182" i="9"/>
  <c r="K143" i="9"/>
  <c r="V144" i="9"/>
  <c r="H141" i="9"/>
  <c r="P143" i="9"/>
  <c r="O141" i="9"/>
  <c r="S143" i="9"/>
  <c r="V142" i="9"/>
  <c r="F144" i="9"/>
  <c r="S142" i="9"/>
  <c r="D185" i="9"/>
  <c r="K185" i="9"/>
  <c r="E142" i="9"/>
  <c r="G141" i="9"/>
  <c r="R184" i="9"/>
  <c r="D183" i="9"/>
  <c r="K182" i="9"/>
  <c r="L141" i="9"/>
  <c r="N144" i="9"/>
  <c r="D143" i="9"/>
  <c r="L143" i="9"/>
  <c r="I141" i="9"/>
  <c r="S144" i="9"/>
  <c r="U280" i="6"/>
  <c r="F185" i="9"/>
  <c r="P185" i="9"/>
  <c r="J143" i="9"/>
  <c r="J141" i="9"/>
  <c r="S184" i="9"/>
  <c r="Q183" i="9"/>
  <c r="U182" i="9"/>
  <c r="M313" i="6"/>
  <c r="G158" i="6"/>
  <c r="AG314" i="6"/>
  <c r="R313" i="6"/>
  <c r="AJ314" i="6"/>
  <c r="I158" i="6"/>
  <c r="AH313" i="6"/>
  <c r="Q313" i="6"/>
  <c r="I423" i="6"/>
  <c r="AP313" i="6"/>
  <c r="AM218" i="11"/>
  <c r="J262" i="11"/>
  <c r="T274" i="11"/>
  <c r="T276" i="11" s="1"/>
  <c r="AB218" i="11"/>
  <c r="AE262" i="11"/>
  <c r="AB248" i="11"/>
  <c r="AI262" i="11"/>
  <c r="V218" i="11"/>
  <c r="AA218" i="11"/>
  <c r="M275" i="11"/>
  <c r="M276" i="11" s="1"/>
  <c r="AK262" i="11"/>
  <c r="AB276" i="11"/>
  <c r="AA248" i="11"/>
  <c r="S262" i="11"/>
  <c r="AI275" i="11"/>
  <c r="AO218" i="11"/>
  <c r="AC262" i="11"/>
  <c r="U262" i="11"/>
  <c r="O275" i="11"/>
  <c r="O276" i="11" s="1"/>
  <c r="AF262" i="11"/>
  <c r="L248" i="11"/>
  <c r="AO262" i="11"/>
  <c r="Y262" i="11"/>
  <c r="Y218" i="11"/>
  <c r="AM276" i="11"/>
  <c r="Y274" i="11"/>
  <c r="S146" i="6"/>
  <c r="W19" i="9"/>
  <c r="N146" i="6"/>
  <c r="W17" i="9"/>
  <c r="W18" i="9"/>
  <c r="T269" i="6"/>
  <c r="AB213" i="10"/>
  <c r="I136" i="11"/>
  <c r="I42" i="9"/>
  <c r="S423" i="6"/>
  <c r="O179" i="11"/>
  <c r="AM457" i="6"/>
  <c r="U192" i="6"/>
  <c r="J83" i="11"/>
  <c r="M136" i="11"/>
  <c r="M280" i="6"/>
  <c r="F423" i="6"/>
  <c r="U159" i="6"/>
  <c r="U179" i="11"/>
  <c r="I83" i="11"/>
  <c r="F456" i="6"/>
  <c r="E158" i="6"/>
  <c r="F42" i="9"/>
  <c r="J158" i="6"/>
  <c r="L423" i="6"/>
  <c r="M456" i="6"/>
  <c r="U42" i="9"/>
  <c r="Y425" i="6"/>
  <c r="P456" i="6"/>
  <c r="J136" i="11"/>
  <c r="S42" i="9"/>
  <c r="H159" i="6"/>
  <c r="N136" i="11"/>
  <c r="R456" i="6"/>
  <c r="L136" i="11"/>
  <c r="N83" i="11"/>
  <c r="H42" i="9"/>
  <c r="H136" i="11"/>
  <c r="G42" i="9"/>
  <c r="V269" i="6"/>
  <c r="K456" i="6"/>
  <c r="H280" i="6"/>
  <c r="G456" i="6"/>
  <c r="L456" i="6"/>
  <c r="F158" i="6"/>
  <c r="T42" i="9"/>
  <c r="AP457" i="6"/>
  <c r="D159" i="6"/>
  <c r="Q42" i="9"/>
  <c r="I456" i="6"/>
  <c r="T83" i="11"/>
  <c r="Q158" i="6"/>
  <c r="E456" i="6"/>
  <c r="N158" i="6"/>
  <c r="O456" i="6"/>
  <c r="L158" i="6"/>
  <c r="K280" i="6"/>
  <c r="U456" i="6"/>
  <c r="S158" i="6"/>
  <c r="V42" i="9"/>
  <c r="T456" i="6"/>
  <c r="T158" i="6"/>
  <c r="O159" i="6"/>
  <c r="N456" i="6"/>
  <c r="I136" i="10"/>
  <c r="T136" i="10"/>
  <c r="G134" i="10"/>
  <c r="R134" i="10"/>
  <c r="P184" i="9"/>
  <c r="L183" i="9"/>
  <c r="H182" i="9"/>
  <c r="K42" i="9"/>
  <c r="L42" i="9"/>
  <c r="O191" i="6"/>
  <c r="W521" i="6"/>
  <c r="M42" i="10"/>
  <c r="AP220" i="9"/>
  <c r="T42" i="10"/>
  <c r="R158" i="6"/>
  <c r="AA313" i="6"/>
  <c r="M136" i="10"/>
  <c r="H135" i="10"/>
  <c r="D134" i="10"/>
  <c r="S134" i="10"/>
  <c r="F184" i="9"/>
  <c r="R183" i="9"/>
  <c r="F182" i="9"/>
  <c r="J135" i="10"/>
  <c r="E135" i="10"/>
  <c r="O134" i="10"/>
  <c r="L184" i="9"/>
  <c r="U183" i="9"/>
  <c r="D197" i="10" a="1"/>
  <c r="O197" i="10" s="1"/>
  <c r="N84" i="14"/>
  <c r="AI213" i="10"/>
  <c r="T146" i="6"/>
  <c r="W272" i="10"/>
  <c r="W484" i="6" s="1"/>
  <c r="AK272" i="10"/>
  <c r="AK484" i="6" s="1"/>
  <c r="Q490" i="6" s="1"/>
  <c r="Z262" i="11"/>
  <c r="D274" i="11"/>
  <c r="W272" i="6"/>
  <c r="W274" i="6"/>
  <c r="AM247" i="10"/>
  <c r="W368" i="6"/>
  <c r="W370" i="6"/>
  <c r="W206" i="6"/>
  <c r="W225" i="6"/>
  <c r="W226" i="6"/>
  <c r="W415" i="6"/>
  <c r="W204" i="6"/>
  <c r="W559" i="6"/>
  <c r="W113" i="6"/>
  <c r="W369" i="6"/>
  <c r="W193" i="6"/>
  <c r="W491" i="6"/>
  <c r="W417" i="6"/>
  <c r="W273" i="6"/>
  <c r="W205" i="6"/>
  <c r="W558" i="6"/>
  <c r="D222" i="6"/>
  <c r="W227" i="6"/>
  <c r="W416" i="6"/>
  <c r="W560" i="6"/>
  <c r="W160" i="6"/>
  <c r="W213" i="10"/>
  <c r="J599" i="6"/>
  <c r="K136" i="11"/>
  <c r="T599" i="6"/>
  <c r="D99" i="11" a="1"/>
  <c r="Q99" i="11" s="1"/>
  <c r="E136" i="11"/>
  <c r="D519" i="6"/>
  <c r="V136" i="11"/>
  <c r="H179" i="11"/>
  <c r="D155" i="11" a="1"/>
  <c r="M155" i="11" s="1"/>
  <c r="Q136" i="11"/>
  <c r="D156" i="10" a="1"/>
  <c r="P156" i="10" s="1"/>
  <c r="H81" i="10"/>
  <c r="S82" i="10"/>
  <c r="K82" i="10"/>
  <c r="R82" i="10"/>
  <c r="E82" i="10"/>
  <c r="O81" i="10"/>
  <c r="L81" i="10"/>
  <c r="R81" i="10"/>
  <c r="K81" i="10"/>
  <c r="J80" i="10"/>
  <c r="F80" i="10"/>
  <c r="M80" i="10"/>
  <c r="I80" i="10"/>
  <c r="D80" i="10"/>
  <c r="F42" i="10"/>
  <c r="J42" i="10"/>
  <c r="H42" i="10"/>
  <c r="F82" i="10"/>
  <c r="P82" i="10"/>
  <c r="M82" i="10"/>
  <c r="D82" i="10"/>
  <c r="I82" i="10"/>
  <c r="G81" i="10"/>
  <c r="J81" i="10"/>
  <c r="N81" i="10"/>
  <c r="T81" i="10"/>
  <c r="K80" i="10"/>
  <c r="G80" i="10"/>
  <c r="T80" i="10"/>
  <c r="L80" i="10"/>
  <c r="H80" i="10"/>
  <c r="U81" i="10"/>
  <c r="Q82" i="10"/>
  <c r="H82" i="10"/>
  <c r="T82" i="10"/>
  <c r="V82" i="10"/>
  <c r="U82" i="10"/>
  <c r="F81" i="10"/>
  <c r="S81" i="10"/>
  <c r="V81" i="10"/>
  <c r="E81" i="10"/>
  <c r="V80" i="10"/>
  <c r="O80" i="10"/>
  <c r="E80" i="10"/>
  <c r="N80" i="10"/>
  <c r="D99" i="10" a="1"/>
  <c r="Q99" i="10" s="1"/>
  <c r="S42" i="10"/>
  <c r="AE313" i="6"/>
  <c r="H313" i="6"/>
  <c r="E313" i="6"/>
  <c r="AM314" i="6"/>
  <c r="AC313" i="6"/>
  <c r="U144" i="9"/>
  <c r="H144" i="9"/>
  <c r="D42" i="9"/>
  <c r="M144" i="9"/>
  <c r="T142" i="9"/>
  <c r="Q142" i="9"/>
  <c r="H143" i="9"/>
  <c r="F143" i="9"/>
  <c r="Q143" i="9"/>
  <c r="T143" i="9"/>
  <c r="F142" i="9"/>
  <c r="R142" i="9"/>
  <c r="I142" i="9"/>
  <c r="H142" i="9"/>
  <c r="Q141" i="9"/>
  <c r="K141" i="9"/>
  <c r="F141" i="9"/>
  <c r="E141" i="9"/>
  <c r="S313" i="6"/>
  <c r="X314" i="6"/>
  <c r="Z313" i="6"/>
  <c r="AD314" i="6"/>
  <c r="AF314" i="6"/>
  <c r="AL313" i="6"/>
  <c r="E42" i="9"/>
  <c r="N42" i="9"/>
  <c r="T144" i="9"/>
  <c r="AC280" i="9"/>
  <c r="AC283" i="9" s="1"/>
  <c r="U142" i="9"/>
  <c r="L142" i="9"/>
  <c r="G143" i="9"/>
  <c r="U143" i="9"/>
  <c r="I143" i="9"/>
  <c r="V143" i="9"/>
  <c r="M142" i="9"/>
  <c r="N142" i="9"/>
  <c r="K142" i="9"/>
  <c r="N141" i="9"/>
  <c r="D141" i="9"/>
  <c r="U141" i="9"/>
  <c r="P141" i="9"/>
  <c r="Q191" i="6"/>
  <c r="O599" i="6"/>
  <c r="G192" i="6"/>
  <c r="I313" i="6"/>
  <c r="AI313" i="6"/>
  <c r="AI520" i="6"/>
  <c r="O313" i="6"/>
  <c r="AM313" i="6"/>
  <c r="M599" i="6"/>
  <c r="N111" i="6"/>
  <c r="N60" i="7" s="1"/>
  <c r="D437" i="6" a="1"/>
  <c r="X437" i="6" s="1"/>
  <c r="AO313" i="6"/>
  <c r="AJ282" i="6"/>
  <c r="AH275" i="10"/>
  <c r="AH484" i="6"/>
  <c r="N490" i="6" s="1"/>
  <c r="V275" i="10"/>
  <c r="V484" i="6"/>
  <c r="S192" i="6"/>
  <c r="F313" i="6"/>
  <c r="V313" i="6"/>
  <c r="J313" i="6"/>
  <c r="J456" i="6"/>
  <c r="AK313" i="6"/>
  <c r="U158" i="6"/>
  <c r="AC520" i="6"/>
  <c r="I191" i="6"/>
  <c r="AK314" i="6"/>
  <c r="E191" i="6"/>
  <c r="AD313" i="6"/>
  <c r="L313" i="6"/>
  <c r="D313" i="6"/>
  <c r="H191" i="6"/>
  <c r="T159" i="6"/>
  <c r="AK213" i="10"/>
  <c r="AF280" i="9"/>
  <c r="AL218" i="11"/>
  <c r="AH220" i="9"/>
  <c r="AC273" i="11"/>
  <c r="AC276" i="11" s="1"/>
  <c r="E62" i="6"/>
  <c r="F62" i="6" s="1"/>
  <c r="F56" i="6"/>
  <c r="H62" i="6"/>
  <c r="I62" i="6" s="1"/>
  <c r="I56" i="6"/>
  <c r="AD247" i="10"/>
  <c r="AH261" i="10"/>
  <c r="M62" i="14"/>
  <c r="M109" i="14" s="1"/>
  <c r="AH218" i="11"/>
  <c r="AD218" i="11"/>
  <c r="AF220" i="9"/>
  <c r="AD220" i="9"/>
  <c r="AM262" i="11"/>
  <c r="I247" i="10"/>
  <c r="AI275" i="10"/>
  <c r="AJ269" i="9"/>
  <c r="AJ261" i="10"/>
  <c r="I201" i="6"/>
  <c r="AP280" i="9"/>
  <c r="AP283" i="9" s="1"/>
  <c r="AK247" i="10"/>
  <c r="AM275" i="10"/>
  <c r="W280" i="9"/>
  <c r="V412" i="6"/>
  <c r="L201" i="6"/>
  <c r="K222" i="6"/>
  <c r="W247" i="10"/>
  <c r="E269" i="6"/>
  <c r="I269" i="6"/>
  <c r="O222" i="6"/>
  <c r="L555" i="6"/>
  <c r="J555" i="6"/>
  <c r="R142" i="8"/>
  <c r="R555" i="6"/>
  <c r="AE555" i="6"/>
  <c r="AD213" i="10"/>
  <c r="M201" i="6"/>
  <c r="Q201" i="6"/>
  <c r="N99" i="6"/>
  <c r="L412" i="6"/>
  <c r="O412" i="6"/>
  <c r="P179" i="6"/>
  <c r="AP222" i="6"/>
  <c r="AD222" i="6"/>
  <c r="U412" i="6"/>
  <c r="E412" i="6"/>
  <c r="K412" i="6"/>
  <c r="AG222" i="6"/>
  <c r="AC269" i="6"/>
  <c r="U508" i="6"/>
  <c r="AB508" i="6"/>
  <c r="K56" i="6"/>
  <c r="L56" i="6" s="1"/>
  <c r="AA201" i="6"/>
  <c r="K201" i="6"/>
  <c r="J201" i="6"/>
  <c r="W365" i="6"/>
  <c r="F365" i="6"/>
  <c r="H365" i="6"/>
  <c r="N365" i="6"/>
  <c r="AM365" i="6"/>
  <c r="AC365" i="6"/>
  <c r="AH412" i="6"/>
  <c r="AC222" i="6"/>
  <c r="AE269" i="6"/>
  <c r="AJ218" i="11"/>
  <c r="R508" i="6"/>
  <c r="S508" i="6"/>
  <c r="K508" i="6"/>
  <c r="M508" i="6"/>
  <c r="AJ508" i="6"/>
  <c r="J179" i="6"/>
  <c r="AB280" i="9"/>
  <c r="AB283" i="9" s="1"/>
  <c r="AJ273" i="11"/>
  <c r="M269" i="6"/>
  <c r="O269" i="6"/>
  <c r="F269" i="6"/>
  <c r="AD269" i="6"/>
  <c r="AM269" i="6"/>
  <c r="Y269" i="6"/>
  <c r="M142" i="8"/>
  <c r="O142" i="8"/>
  <c r="U142" i="8"/>
  <c r="G142" i="8"/>
  <c r="Q142" i="8"/>
  <c r="N555" i="6"/>
  <c r="AO555" i="6"/>
  <c r="AP273" i="11"/>
  <c r="AP218" i="11"/>
  <c r="K99" i="6"/>
  <c r="N201" i="6"/>
  <c r="AN248" i="11"/>
  <c r="AJ220" i="9"/>
  <c r="G146" i="6"/>
  <c r="O146" i="6"/>
  <c r="AI247" i="10"/>
  <c r="AN276" i="11"/>
  <c r="W18" i="11"/>
  <c r="J99" i="6"/>
  <c r="W185" i="9"/>
  <c r="W508" i="6"/>
  <c r="L508" i="6"/>
  <c r="AB412" i="6"/>
  <c r="AF412" i="6"/>
  <c r="T179" i="6"/>
  <c r="Z218" i="11"/>
  <c r="AA247" i="10"/>
  <c r="AN365" i="6"/>
  <c r="F201" i="6"/>
  <c r="E201" i="6"/>
  <c r="AH201" i="6"/>
  <c r="AB201" i="6"/>
  <c r="AL201" i="6"/>
  <c r="R222" i="6"/>
  <c r="I142" i="8"/>
  <c r="E142" i="8"/>
  <c r="AB555" i="6"/>
  <c r="AJ555" i="6"/>
  <c r="AG555" i="6"/>
  <c r="AC218" i="11"/>
  <c r="Z213" i="10"/>
  <c r="AO213" i="10"/>
  <c r="W17" i="10"/>
  <c r="AP555" i="6"/>
  <c r="AG275" i="10"/>
  <c r="AJ283" i="9"/>
  <c r="R99" i="6"/>
  <c r="I146" i="6"/>
  <c r="Q146" i="6"/>
  <c r="W220" i="9"/>
  <c r="AL282" i="9"/>
  <c r="AN218" i="11"/>
  <c r="P412" i="6"/>
  <c r="E99" i="6"/>
  <c r="AE201" i="6"/>
  <c r="Q222" i="6"/>
  <c r="M222" i="6"/>
  <c r="T412" i="6"/>
  <c r="H179" i="6"/>
  <c r="W555" i="6"/>
  <c r="G555" i="6"/>
  <c r="P146" i="6"/>
  <c r="P201" i="6"/>
  <c r="Y280" i="9"/>
  <c r="Y283" i="9" s="1"/>
  <c r="U146" i="6"/>
  <c r="R412" i="6"/>
  <c r="K146" i="6"/>
  <c r="AC274" i="10"/>
  <c r="AC486" i="6" s="1"/>
  <c r="I492" i="6" s="1"/>
  <c r="V280" i="9"/>
  <c r="V283" i="9" s="1"/>
  <c r="AA280" i="9"/>
  <c r="AA283" i="9" s="1"/>
  <c r="Z280" i="9"/>
  <c r="Z283" i="9" s="1"/>
  <c r="H99" i="6"/>
  <c r="AF273" i="11"/>
  <c r="AF276" i="11" s="1"/>
  <c r="R179" i="6"/>
  <c r="V179" i="6"/>
  <c r="M179" i="6"/>
  <c r="Q99" i="6"/>
  <c r="Z201" i="6"/>
  <c r="AP201" i="6"/>
  <c r="V201" i="6"/>
  <c r="S222" i="6"/>
  <c r="T222" i="6"/>
  <c r="L222" i="6"/>
  <c r="E222" i="6"/>
  <c r="P269" i="6"/>
  <c r="S142" i="8"/>
  <c r="Q555" i="6"/>
  <c r="AN272" i="10"/>
  <c r="S99" i="10"/>
  <c r="D99" i="10"/>
  <c r="K99" i="10"/>
  <c r="I99" i="10"/>
  <c r="T99" i="10"/>
  <c r="U99" i="10"/>
  <c r="M100" i="10"/>
  <c r="F100" i="10"/>
  <c r="D100" i="10"/>
  <c r="J100" i="10"/>
  <c r="K101" i="10"/>
  <c r="U101" i="10"/>
  <c r="L101" i="10"/>
  <c r="T101" i="10"/>
  <c r="P101" i="10"/>
  <c r="J101" i="10"/>
  <c r="V101" i="10"/>
  <c r="S101" i="10"/>
  <c r="R102" i="10"/>
  <c r="E102" i="10"/>
  <c r="G102" i="10"/>
  <c r="P102" i="10"/>
  <c r="M102" i="10"/>
  <c r="Q102" i="10"/>
  <c r="P100" i="10"/>
  <c r="I102" i="10"/>
  <c r="N102" i="10"/>
  <c r="N283" i="9"/>
  <c r="D156" i="10"/>
  <c r="H156" i="10"/>
  <c r="O156" i="10"/>
  <c r="J156" i="10"/>
  <c r="S156" i="10"/>
  <c r="L156" i="10"/>
  <c r="R156" i="10"/>
  <c r="I156" i="10"/>
  <c r="E157" i="10"/>
  <c r="N157" i="10"/>
  <c r="Q157" i="10"/>
  <c r="V157" i="10"/>
  <c r="H157" i="10"/>
  <c r="P157" i="10"/>
  <c r="O157" i="10"/>
  <c r="T158" i="10"/>
  <c r="G158" i="10"/>
  <c r="J158" i="10"/>
  <c r="P158" i="10"/>
  <c r="F158" i="10"/>
  <c r="Q158" i="10"/>
  <c r="I158" i="10"/>
  <c r="H158" i="10"/>
  <c r="F159" i="10"/>
  <c r="J159" i="10"/>
  <c r="Q159" i="10"/>
  <c r="J155" i="11"/>
  <c r="S155" i="11"/>
  <c r="P156" i="11"/>
  <c r="S156" i="11"/>
  <c r="E157" i="11"/>
  <c r="T157" i="11"/>
  <c r="L156" i="11"/>
  <c r="O157" i="11"/>
  <c r="F61" i="7"/>
  <c r="G283" i="9"/>
  <c r="K99" i="11"/>
  <c r="P99" i="11"/>
  <c r="N99" i="11"/>
  <c r="M99" i="11"/>
  <c r="I99" i="11"/>
  <c r="L99" i="11"/>
  <c r="G99" i="11"/>
  <c r="M100" i="11"/>
  <c r="I100" i="11"/>
  <c r="T100" i="11"/>
  <c r="R100" i="11"/>
  <c r="T101" i="11"/>
  <c r="L101" i="11"/>
  <c r="S101" i="11"/>
  <c r="I101" i="11"/>
  <c r="O101" i="11"/>
  <c r="Q101" i="11"/>
  <c r="N101" i="11"/>
  <c r="T102" i="11"/>
  <c r="L100" i="11"/>
  <c r="S102" i="11"/>
  <c r="E102" i="11"/>
  <c r="H102" i="11"/>
  <c r="R102" i="11"/>
  <c r="D100" i="11"/>
  <c r="H146" i="6"/>
  <c r="L102" i="11"/>
  <c r="K197" i="10"/>
  <c r="G197" i="10"/>
  <c r="R197" i="10"/>
  <c r="J197" i="10"/>
  <c r="H198" i="10"/>
  <c r="J198" i="10"/>
  <c r="U198" i="10"/>
  <c r="K198" i="10"/>
  <c r="R199" i="10"/>
  <c r="K199" i="10"/>
  <c r="G199" i="10"/>
  <c r="P199" i="10"/>
  <c r="V83" i="9"/>
  <c r="D247" i="6" a="1"/>
  <c r="D247" i="6" s="1"/>
  <c r="D280" i="9"/>
  <c r="D255" i="9"/>
  <c r="E272" i="10"/>
  <c r="E484" i="6" s="1"/>
  <c r="E247" i="10"/>
  <c r="L220" i="9"/>
  <c r="AN508" i="6"/>
  <c r="L233" i="6"/>
  <c r="O233" i="6"/>
  <c r="P233" i="6"/>
  <c r="G233" i="6"/>
  <c r="M233" i="6"/>
  <c r="S233" i="6"/>
  <c r="R233" i="6"/>
  <c r="U233" i="6"/>
  <c r="K233" i="6"/>
  <c r="F233" i="6"/>
  <c r="N233" i="6"/>
  <c r="T233" i="6"/>
  <c r="H233" i="6"/>
  <c r="E233" i="6"/>
  <c r="J233" i="6"/>
  <c r="I233" i="6"/>
  <c r="Q233" i="6"/>
  <c r="AK233" i="6"/>
  <c r="AO233" i="6"/>
  <c r="X233" i="6"/>
  <c r="AC233" i="6"/>
  <c r="AJ233" i="6"/>
  <c r="AB233" i="6"/>
  <c r="AE233" i="6"/>
  <c r="AL233" i="6"/>
  <c r="AG233" i="6"/>
  <c r="Z233" i="6"/>
  <c r="AA233" i="6"/>
  <c r="AD233" i="6"/>
  <c r="V233" i="6"/>
  <c r="W233" i="6"/>
  <c r="AH233" i="6"/>
  <c r="AF233" i="6"/>
  <c r="AP233" i="6"/>
  <c r="AI233" i="6"/>
  <c r="D233" i="6"/>
  <c r="AN233" i="6"/>
  <c r="AM233" i="6"/>
  <c r="Y233" i="6"/>
  <c r="AP234" i="6"/>
  <c r="AC234" i="6"/>
  <c r="AD234" i="6"/>
  <c r="W234" i="6"/>
  <c r="AL234" i="6"/>
  <c r="AH234" i="6"/>
  <c r="AA234" i="6"/>
  <c r="V234" i="6"/>
  <c r="AB234" i="6"/>
  <c r="X234" i="6"/>
  <c r="Z234" i="6"/>
  <c r="AG234" i="6"/>
  <c r="AE234" i="6"/>
  <c r="AO234" i="6"/>
  <c r="AJ234" i="6"/>
  <c r="AF234" i="6"/>
  <c r="AI234" i="6"/>
  <c r="M234" i="6"/>
  <c r="H234" i="6"/>
  <c r="F234" i="6"/>
  <c r="L234" i="6"/>
  <c r="S234" i="6"/>
  <c r="U234" i="6"/>
  <c r="N234" i="6"/>
  <c r="T234" i="6"/>
  <c r="R234" i="6"/>
  <c r="O234" i="6"/>
  <c r="G234" i="6"/>
  <c r="K234" i="6"/>
  <c r="I234" i="6"/>
  <c r="P234" i="6"/>
  <c r="J234" i="6"/>
  <c r="E234" i="6"/>
  <c r="D234" i="6"/>
  <c r="Q234" i="6"/>
  <c r="K235" i="6"/>
  <c r="AG235" i="6"/>
  <c r="AM235" i="6"/>
  <c r="AN235" i="6"/>
  <c r="Q235" i="6"/>
  <c r="AJ235" i="6"/>
  <c r="V235" i="6"/>
  <c r="M235" i="6"/>
  <c r="F235" i="6"/>
  <c r="AP235" i="6"/>
  <c r="S235" i="6"/>
  <c r="I235" i="6"/>
  <c r="D235" i="6"/>
  <c r="P235" i="6"/>
  <c r="AL235" i="6"/>
  <c r="L235" i="6"/>
  <c r="T235" i="6"/>
  <c r="U235" i="6"/>
  <c r="AO235" i="6"/>
  <c r="H235" i="6"/>
  <c r="AD235" i="6"/>
  <c r="AE235" i="6"/>
  <c r="X235" i="6"/>
  <c r="Z235" i="6"/>
  <c r="G235" i="6"/>
  <c r="N235" i="6"/>
  <c r="J235" i="6"/>
  <c r="AC235" i="6"/>
  <c r="Y235" i="6"/>
  <c r="W235" i="6"/>
  <c r="AH235" i="6"/>
  <c r="AB235" i="6"/>
  <c r="AK235" i="6"/>
  <c r="AI235" i="6"/>
  <c r="AA235" i="6"/>
  <c r="AF235" i="6"/>
  <c r="E235" i="6"/>
  <c r="R235" i="6"/>
  <c r="O235" i="6"/>
  <c r="J112" i="6"/>
  <c r="G220" i="9"/>
  <c r="Q283" i="9"/>
  <c r="K83" i="9"/>
  <c r="N178" i="10"/>
  <c r="AD365" i="6"/>
  <c r="J178" i="10"/>
  <c r="I275" i="10"/>
  <c r="AC201" i="6"/>
  <c r="D204" i="6" a="1"/>
  <c r="S205" i="6" s="1"/>
  <c r="X201" i="6"/>
  <c r="G112" i="6"/>
  <c r="R83" i="9"/>
  <c r="J83" i="9"/>
  <c r="AI222" i="6"/>
  <c r="AL222" i="6"/>
  <c r="O80" i="11"/>
  <c r="P80" i="11"/>
  <c r="S80" i="11"/>
  <c r="V80" i="11"/>
  <c r="H80" i="11"/>
  <c r="I80" i="11"/>
  <c r="T80" i="11"/>
  <c r="N80" i="11"/>
  <c r="U80" i="11"/>
  <c r="G80" i="11"/>
  <c r="M80" i="11"/>
  <c r="R80" i="11"/>
  <c r="Q80" i="11"/>
  <c r="J80" i="11"/>
  <c r="E80" i="11"/>
  <c r="D80" i="11"/>
  <c r="F80" i="11"/>
  <c r="K80" i="11"/>
  <c r="L80" i="11"/>
  <c r="V81" i="11"/>
  <c r="E81" i="11"/>
  <c r="Q81" i="11"/>
  <c r="H81" i="11"/>
  <c r="S81" i="11"/>
  <c r="N81" i="11"/>
  <c r="I81" i="11"/>
  <c r="G81" i="11"/>
  <c r="U81" i="11"/>
  <c r="K81" i="11"/>
  <c r="O81" i="11"/>
  <c r="D81" i="11"/>
  <c r="P81" i="11"/>
  <c r="L81" i="11"/>
  <c r="R81" i="11"/>
  <c r="M81" i="11"/>
  <c r="J81" i="11"/>
  <c r="T81" i="11"/>
  <c r="F81" i="11"/>
  <c r="P82" i="11"/>
  <c r="M82" i="11"/>
  <c r="V82" i="11"/>
  <c r="E82" i="11"/>
  <c r="T82" i="11"/>
  <c r="O82" i="11"/>
  <c r="J82" i="11"/>
  <c r="Q82" i="11"/>
  <c r="S82" i="11"/>
  <c r="D82" i="11"/>
  <c r="I82" i="11"/>
  <c r="R82" i="11"/>
  <c r="G82" i="11"/>
  <c r="L82" i="11"/>
  <c r="F82" i="11"/>
  <c r="U82" i="11"/>
  <c r="H82" i="11"/>
  <c r="N82" i="11"/>
  <c r="K82" i="11"/>
  <c r="M275" i="10"/>
  <c r="F83" i="11"/>
  <c r="D272" i="6" a="1"/>
  <c r="M273" i="6" s="1"/>
  <c r="X269" i="6"/>
  <c r="AH269" i="6"/>
  <c r="Z269" i="6"/>
  <c r="R42" i="11"/>
  <c r="R213" i="10"/>
  <c r="H197" i="10"/>
  <c r="Y555" i="6"/>
  <c r="D558" i="6" a="1"/>
  <c r="J558" i="6" s="1"/>
  <c r="X555" i="6"/>
  <c r="E111" i="6"/>
  <c r="E60" i="7" s="1"/>
  <c r="D112" i="6"/>
  <c r="S15" i="14"/>
  <c r="X218" i="11"/>
  <c r="AI377" i="6"/>
  <c r="W20" i="11"/>
  <c r="AE255" i="9"/>
  <c r="AE282" i="9"/>
  <c r="G108" i="14"/>
  <c r="S108" i="14" s="1"/>
  <c r="S61" i="14"/>
  <c r="N275" i="10"/>
  <c r="D218" i="11"/>
  <c r="D83" i="9"/>
  <c r="G276" i="11"/>
  <c r="V423" i="6"/>
  <c r="AP423" i="6"/>
  <c r="W423" i="6"/>
  <c r="AC423" i="6"/>
  <c r="AI423" i="6"/>
  <c r="AE423" i="6"/>
  <c r="AN423" i="6"/>
  <c r="AA423" i="6"/>
  <c r="AL423" i="6"/>
  <c r="AD423" i="6"/>
  <c r="AO423" i="6"/>
  <c r="AK423" i="6"/>
  <c r="AG423" i="6"/>
  <c r="AF423" i="6"/>
  <c r="AJ423" i="6"/>
  <c r="AB423" i="6"/>
  <c r="X423" i="6"/>
  <c r="Y423" i="6"/>
  <c r="Z423" i="6"/>
  <c r="AN424" i="6"/>
  <c r="AB424" i="6"/>
  <c r="AD424" i="6"/>
  <c r="AE424" i="6"/>
  <c r="W424" i="6"/>
  <c r="AI424" i="6"/>
  <c r="AL424" i="6"/>
  <c r="AA424" i="6"/>
  <c r="Z424" i="6"/>
  <c r="AF424" i="6"/>
  <c r="AO424" i="6"/>
  <c r="V424" i="6"/>
  <c r="AG424" i="6"/>
  <c r="AK424" i="6"/>
  <c r="AH424" i="6"/>
  <c r="AJ424" i="6"/>
  <c r="AM424" i="6"/>
  <c r="AC424" i="6"/>
  <c r="Y424" i="6"/>
  <c r="AP424" i="6"/>
  <c r="X424" i="6"/>
  <c r="D424" i="6"/>
  <c r="AO425" i="6"/>
  <c r="Z425" i="6"/>
  <c r="AG425" i="6"/>
  <c r="AF425" i="6"/>
  <c r="W425" i="6"/>
  <c r="AK425" i="6"/>
  <c r="D425" i="6"/>
  <c r="AM425" i="6"/>
  <c r="AN425" i="6"/>
  <c r="AH425" i="6"/>
  <c r="AL425" i="6"/>
  <c r="AC425" i="6"/>
  <c r="X425" i="6"/>
  <c r="AA425" i="6"/>
  <c r="AE425" i="6"/>
  <c r="V425" i="6"/>
  <c r="AI425" i="6"/>
  <c r="AD425" i="6"/>
  <c r="AP425" i="6"/>
  <c r="AB425" i="6"/>
  <c r="AJ425" i="6"/>
  <c r="F425" i="6"/>
  <c r="H425" i="6"/>
  <c r="L425" i="6"/>
  <c r="R424" i="6"/>
  <c r="R425" i="6"/>
  <c r="S425" i="6"/>
  <c r="U424" i="6"/>
  <c r="O425" i="6"/>
  <c r="K424" i="6"/>
  <c r="Q425" i="6"/>
  <c r="T425" i="6"/>
  <c r="I424" i="6"/>
  <c r="J425" i="6"/>
  <c r="P424" i="6"/>
  <c r="E425" i="6"/>
  <c r="U425" i="6"/>
  <c r="K425" i="6"/>
  <c r="J424" i="6"/>
  <c r="M425" i="6"/>
  <c r="Q424" i="6"/>
  <c r="M424" i="6"/>
  <c r="L424" i="6"/>
  <c r="O424" i="6"/>
  <c r="E424" i="6"/>
  <c r="N424" i="6"/>
  <c r="N425" i="6"/>
  <c r="G425" i="6"/>
  <c r="H424" i="6"/>
  <c r="P425" i="6"/>
  <c r="T424" i="6"/>
  <c r="I425" i="6"/>
  <c r="S424" i="6"/>
  <c r="G424" i="6"/>
  <c r="F424" i="6"/>
  <c r="Q566" i="6"/>
  <c r="F283" i="9"/>
  <c r="G178" i="10"/>
  <c r="M83" i="11"/>
  <c r="S275" i="10"/>
  <c r="J272" i="10"/>
  <c r="J484" i="6" s="1"/>
  <c r="W566" i="6"/>
  <c r="AA566" i="6"/>
  <c r="AI566" i="6"/>
  <c r="X566" i="6"/>
  <c r="AH566" i="6"/>
  <c r="AF566" i="6"/>
  <c r="Y566" i="6"/>
  <c r="AG566" i="6"/>
  <c r="AC566" i="6"/>
  <c r="AJ566" i="6"/>
  <c r="Z566" i="6"/>
  <c r="AM566" i="6"/>
  <c r="AK566" i="6"/>
  <c r="AE566" i="6"/>
  <c r="V566" i="6"/>
  <c r="AD566" i="6"/>
  <c r="AP566" i="6"/>
  <c r="AO566" i="6"/>
  <c r="D566" i="6"/>
  <c r="AJ567" i="6"/>
  <c r="W567" i="6"/>
  <c r="AG567" i="6"/>
  <c r="AP567" i="6"/>
  <c r="AO567" i="6"/>
  <c r="X567" i="6"/>
  <c r="AK567" i="6"/>
  <c r="AC567" i="6"/>
  <c r="Z567" i="6"/>
  <c r="AM567" i="6"/>
  <c r="V567" i="6"/>
  <c r="AD567" i="6"/>
  <c r="AI567" i="6"/>
  <c r="AE567" i="6"/>
  <c r="AH567" i="6"/>
  <c r="AA567" i="6"/>
  <c r="AN567" i="6"/>
  <c r="AF567" i="6"/>
  <c r="AL567" i="6"/>
  <c r="AB567" i="6"/>
  <c r="Y567" i="6"/>
  <c r="W568" i="6"/>
  <c r="AK568" i="6"/>
  <c r="AN568" i="6"/>
  <c r="AJ568" i="6"/>
  <c r="AA568" i="6"/>
  <c r="X568" i="6"/>
  <c r="AO568" i="6"/>
  <c r="AP568" i="6"/>
  <c r="AE568" i="6"/>
  <c r="AB568" i="6"/>
  <c r="AL568" i="6"/>
  <c r="Z568" i="6"/>
  <c r="AM568" i="6"/>
  <c r="AF568" i="6"/>
  <c r="AC568" i="6"/>
  <c r="AI568" i="6"/>
  <c r="AH568" i="6"/>
  <c r="Y568" i="6"/>
  <c r="AG568" i="6"/>
  <c r="AD568" i="6"/>
  <c r="V568" i="6"/>
  <c r="U567" i="6"/>
  <c r="E568" i="6"/>
  <c r="O567" i="6"/>
  <c r="H567" i="6"/>
  <c r="T568" i="6"/>
  <c r="E567" i="6"/>
  <c r="M568" i="6"/>
  <c r="M567" i="6"/>
  <c r="Q567" i="6"/>
  <c r="I568" i="6"/>
  <c r="O568" i="6"/>
  <c r="Q568" i="6"/>
  <c r="K567" i="6"/>
  <c r="N567" i="6"/>
  <c r="S568" i="6"/>
  <c r="H568" i="6"/>
  <c r="G568" i="6"/>
  <c r="J567" i="6"/>
  <c r="S567" i="6"/>
  <c r="P568" i="6"/>
  <c r="F567" i="6"/>
  <c r="U568" i="6"/>
  <c r="N568" i="6"/>
  <c r="K568" i="6"/>
  <c r="L567" i="6"/>
  <c r="T567" i="6"/>
  <c r="R567" i="6"/>
  <c r="J568" i="6"/>
  <c r="I567" i="6"/>
  <c r="R568" i="6"/>
  <c r="F568" i="6"/>
  <c r="P567" i="6"/>
  <c r="G567" i="6"/>
  <c r="L568" i="6"/>
  <c r="U80" i="9"/>
  <c r="Q80" i="9"/>
  <c r="V80" i="9"/>
  <c r="O80" i="9"/>
  <c r="M80" i="9"/>
  <c r="S80" i="9"/>
  <c r="K80" i="9"/>
  <c r="L80" i="9"/>
  <c r="R80" i="9"/>
  <c r="P80" i="9"/>
  <c r="E80" i="9"/>
  <c r="G80" i="9"/>
  <c r="I80" i="9"/>
  <c r="H80" i="9"/>
  <c r="T80" i="9"/>
  <c r="F80" i="9"/>
  <c r="D80" i="9"/>
  <c r="J80" i="9"/>
  <c r="N80" i="9"/>
  <c r="Q81" i="9"/>
  <c r="I81" i="9"/>
  <c r="V81" i="9"/>
  <c r="T81" i="9"/>
  <c r="E81" i="9"/>
  <c r="S81" i="9"/>
  <c r="L81" i="9"/>
  <c r="O81" i="9"/>
  <c r="K81" i="9"/>
  <c r="H81" i="9"/>
  <c r="D81" i="9"/>
  <c r="F81" i="9"/>
  <c r="N81" i="9"/>
  <c r="U81" i="9"/>
  <c r="G81" i="9"/>
  <c r="P81" i="9"/>
  <c r="M81" i="9"/>
  <c r="E82" i="9"/>
  <c r="R82" i="9"/>
  <c r="V82" i="9"/>
  <c r="I82" i="9"/>
  <c r="U82" i="9"/>
  <c r="T82" i="9"/>
  <c r="G82" i="9"/>
  <c r="H82" i="9"/>
  <c r="M82" i="9"/>
  <c r="P82" i="9"/>
  <c r="S82" i="9"/>
  <c r="L82" i="9"/>
  <c r="N82" i="9"/>
  <c r="F82" i="9"/>
  <c r="Q82" i="9"/>
  <c r="K82" i="9"/>
  <c r="J82" i="9"/>
  <c r="D82" i="9"/>
  <c r="O82" i="9"/>
  <c r="R81" i="9"/>
  <c r="J81" i="9"/>
  <c r="X213" i="10"/>
  <c r="G213" i="10"/>
  <c r="P376" i="6"/>
  <c r="F376" i="6"/>
  <c r="K376" i="6"/>
  <c r="U376" i="6"/>
  <c r="N376" i="6"/>
  <c r="J376" i="6"/>
  <c r="R376" i="6"/>
  <c r="T376" i="6"/>
  <c r="M376" i="6"/>
  <c r="I376" i="6"/>
  <c r="S376" i="6"/>
  <c r="H376" i="6"/>
  <c r="G376" i="6"/>
  <c r="O376" i="6"/>
  <c r="L376" i="6"/>
  <c r="Q376" i="6"/>
  <c r="E376" i="6"/>
  <c r="AM376" i="6"/>
  <c r="AC376" i="6"/>
  <c r="AP376" i="6"/>
  <c r="AD376" i="6"/>
  <c r="AG376" i="6"/>
  <c r="Y376" i="6"/>
  <c r="AE376" i="6"/>
  <c r="AL376" i="6"/>
  <c r="V376" i="6"/>
  <c r="X376" i="6"/>
  <c r="AO376" i="6"/>
  <c r="AN376" i="6"/>
  <c r="AB376" i="6"/>
  <c r="AH376" i="6"/>
  <c r="AK376" i="6"/>
  <c r="AI376" i="6"/>
  <c r="AA376" i="6"/>
  <c r="AJ376" i="6"/>
  <c r="Z376" i="6"/>
  <c r="W376" i="6"/>
  <c r="AF376" i="6"/>
  <c r="N377" i="6"/>
  <c r="J377" i="6"/>
  <c r="O377" i="6"/>
  <c r="P377" i="6"/>
  <c r="E377" i="6"/>
  <c r="H377" i="6"/>
  <c r="F377" i="6"/>
  <c r="L377" i="6"/>
  <c r="S377" i="6"/>
  <c r="K377" i="6"/>
  <c r="AL377" i="6"/>
  <c r="W377" i="6"/>
  <c r="AN377" i="6"/>
  <c r="V377" i="6"/>
  <c r="AO377" i="6"/>
  <c r="Y377" i="6"/>
  <c r="AE377" i="6"/>
  <c r="AH377" i="6"/>
  <c r="AB377" i="6"/>
  <c r="AC377" i="6"/>
  <c r="AJ377" i="6"/>
  <c r="AP377" i="6"/>
  <c r="X377" i="6"/>
  <c r="AM377" i="6"/>
  <c r="AF377" i="6"/>
  <c r="AK377" i="6"/>
  <c r="Z377" i="6"/>
  <c r="AD377" i="6"/>
  <c r="D377" i="6"/>
  <c r="T378" i="6"/>
  <c r="AN378" i="6"/>
  <c r="AF378" i="6"/>
  <c r="E378" i="6"/>
  <c r="N378" i="6"/>
  <c r="J378" i="6"/>
  <c r="G378" i="6"/>
  <c r="U378" i="6"/>
  <c r="AJ378" i="6"/>
  <c r="AE378" i="6"/>
  <c r="AI378" i="6"/>
  <c r="AM378" i="6"/>
  <c r="O378" i="6"/>
  <c r="AH378" i="6"/>
  <c r="I378" i="6"/>
  <c r="AD378" i="6"/>
  <c r="AA378" i="6"/>
  <c r="Q378" i="6"/>
  <c r="AL378" i="6"/>
  <c r="AP378" i="6"/>
  <c r="X378" i="6"/>
  <c r="AG378" i="6"/>
  <c r="AC378" i="6"/>
  <c r="AB378" i="6"/>
  <c r="Z378" i="6"/>
  <c r="AK378" i="6"/>
  <c r="W378" i="6"/>
  <c r="R378" i="6"/>
  <c r="M377" i="6"/>
  <c r="L378" i="6"/>
  <c r="T377" i="6"/>
  <c r="Q377" i="6"/>
  <c r="K378" i="6"/>
  <c r="P378" i="6"/>
  <c r="H378" i="6"/>
  <c r="U377" i="6"/>
  <c r="S378" i="6"/>
  <c r="I377" i="6"/>
  <c r="G377" i="6"/>
  <c r="V378" i="6"/>
  <c r="R377" i="6"/>
  <c r="M378" i="6"/>
  <c r="F378" i="6"/>
  <c r="U566" i="6"/>
  <c r="R566" i="6"/>
  <c r="K220" i="9"/>
  <c r="AK508" i="6"/>
  <c r="AE508" i="6"/>
  <c r="D146" i="6"/>
  <c r="P218" i="11"/>
  <c r="F272" i="10"/>
  <c r="F484" i="6" s="1"/>
  <c r="F247" i="10"/>
  <c r="I39" i="11"/>
  <c r="U39" i="11"/>
  <c r="K39" i="11"/>
  <c r="S39" i="11"/>
  <c r="H39" i="11"/>
  <c r="F39" i="11"/>
  <c r="T39" i="11"/>
  <c r="J39" i="11"/>
  <c r="G39" i="11"/>
  <c r="O39" i="11"/>
  <c r="N39" i="11"/>
  <c r="P39" i="11"/>
  <c r="M39" i="11"/>
  <c r="E39" i="11"/>
  <c r="D39" i="11"/>
  <c r="V39" i="11"/>
  <c r="L39" i="11"/>
  <c r="R39" i="11"/>
  <c r="Q39" i="11"/>
  <c r="S40" i="11"/>
  <c r="H40" i="11"/>
  <c r="Q40" i="11"/>
  <c r="G40" i="11"/>
  <c r="E40" i="11"/>
  <c r="T40" i="11"/>
  <c r="V40" i="11"/>
  <c r="P40" i="11"/>
  <c r="F40" i="11"/>
  <c r="R40" i="11"/>
  <c r="U40" i="11"/>
  <c r="O40" i="11"/>
  <c r="I40" i="11"/>
  <c r="D40" i="11"/>
  <c r="M40" i="11"/>
  <c r="L40" i="11"/>
  <c r="K40" i="11"/>
  <c r="Q41" i="11"/>
  <c r="N41" i="11"/>
  <c r="H41" i="11"/>
  <c r="E41" i="11"/>
  <c r="V41" i="11"/>
  <c r="K41" i="11"/>
  <c r="J41" i="11"/>
  <c r="I41" i="11"/>
  <c r="R41" i="11"/>
  <c r="G41" i="11"/>
  <c r="F41" i="11"/>
  <c r="T41" i="11"/>
  <c r="P41" i="11"/>
  <c r="L41" i="11"/>
  <c r="D41" i="11"/>
  <c r="S41" i="11"/>
  <c r="O41" i="11"/>
  <c r="M41" i="11"/>
  <c r="U41" i="11"/>
  <c r="J40" i="11"/>
  <c r="N40" i="11"/>
  <c r="AM412" i="6"/>
  <c r="D99" i="6"/>
  <c r="D99" i="9" a="1"/>
  <c r="G102" i="9" s="1"/>
  <c r="AN566" i="6"/>
  <c r="AI273" i="11"/>
  <c r="AI248" i="11"/>
  <c r="N599" i="6"/>
  <c r="P262" i="11"/>
  <c r="P178" i="10"/>
  <c r="L83" i="9"/>
  <c r="S599" i="6"/>
  <c r="AH555" i="6"/>
  <c r="AL273" i="11"/>
  <c r="AL248" i="11"/>
  <c r="AA213" i="10"/>
  <c r="K269" i="9"/>
  <c r="S111" i="6"/>
  <c r="S60" i="7" s="1"/>
  <c r="O566" i="6"/>
  <c r="AD280" i="9"/>
  <c r="AD283" i="9" s="1"/>
  <c r="AD255" i="9"/>
  <c r="J146" i="6"/>
  <c r="M146" i="6"/>
  <c r="R146" i="6"/>
  <c r="S261" i="10"/>
  <c r="Y213" i="10"/>
  <c r="O200" i="10"/>
  <c r="P599" i="6"/>
  <c r="W282" i="9"/>
  <c r="I220" i="9"/>
  <c r="AB566" i="6"/>
  <c r="S218" i="11"/>
  <c r="AG521" i="6"/>
  <c r="AC272" i="10"/>
  <c r="AC484" i="6" s="1"/>
  <c r="I490" i="6" s="1"/>
  <c r="AC247" i="10"/>
  <c r="U83" i="9"/>
  <c r="J566" i="6"/>
  <c r="AE261" i="10"/>
  <c r="L275" i="10"/>
  <c r="U201" i="6"/>
  <c r="D376" i="6"/>
  <c r="M178" i="10"/>
  <c r="S276" i="11"/>
  <c r="Q599" i="6"/>
  <c r="I178" i="10"/>
  <c r="H42" i="11"/>
  <c r="E566" i="6"/>
  <c r="V112" i="6"/>
  <c r="V61" i="7" s="1"/>
  <c r="AA261" i="10"/>
  <c r="W58" i="10"/>
  <c r="E508" i="6"/>
  <c r="P508" i="6"/>
  <c r="N508" i="6"/>
  <c r="H508" i="6"/>
  <c r="AH508" i="6"/>
  <c r="AA508" i="6"/>
  <c r="AD508" i="6"/>
  <c r="Y508" i="6"/>
  <c r="O283" i="9"/>
  <c r="M269" i="9"/>
  <c r="T220" i="9"/>
  <c r="U423" i="6"/>
  <c r="W412" i="6"/>
  <c r="M412" i="6"/>
  <c r="N412" i="6"/>
  <c r="H412" i="6"/>
  <c r="Z412" i="6"/>
  <c r="AE412" i="6"/>
  <c r="AG412" i="6"/>
  <c r="Y412" i="6"/>
  <c r="G179" i="6"/>
  <c r="U179" i="6"/>
  <c r="K179" i="6"/>
  <c r="F179" i="6"/>
  <c r="I83" i="9"/>
  <c r="AE248" i="11"/>
  <c r="U99" i="6"/>
  <c r="F55" i="6"/>
  <c r="K55" i="6"/>
  <c r="L55" i="6" s="1"/>
  <c r="Q111" i="6"/>
  <c r="Q60" i="7" s="1"/>
  <c r="K112" i="6"/>
  <c r="L112" i="6"/>
  <c r="AK282" i="9"/>
  <c r="AN280" i="6"/>
  <c r="AE457" i="6"/>
  <c r="K218" i="11"/>
  <c r="AK273" i="11"/>
  <c r="AK276" i="11" s="1"/>
  <c r="AK248" i="11"/>
  <c r="L218" i="11"/>
  <c r="P136" i="11"/>
  <c r="H83" i="9"/>
  <c r="D178" i="10"/>
  <c r="P42" i="11"/>
  <c r="AN220" i="9"/>
  <c r="G176" i="11"/>
  <c r="L176" i="11"/>
  <c r="S176" i="11"/>
  <c r="O176" i="11"/>
  <c r="V176" i="11"/>
  <c r="I176" i="11"/>
  <c r="U176" i="11"/>
  <c r="P176" i="11"/>
  <c r="D176" i="11"/>
  <c r="J176" i="11"/>
  <c r="M176" i="11"/>
  <c r="K176" i="11"/>
  <c r="F176" i="11"/>
  <c r="N176" i="11"/>
  <c r="Q176" i="11"/>
  <c r="E176" i="11"/>
  <c r="F177" i="11"/>
  <c r="M177" i="11"/>
  <c r="P177" i="11"/>
  <c r="Q177" i="11"/>
  <c r="U177" i="11"/>
  <c r="I177" i="11"/>
  <c r="R177" i="11"/>
  <c r="S177" i="11"/>
  <c r="D177" i="11"/>
  <c r="V177" i="11"/>
  <c r="E177" i="11"/>
  <c r="L177" i="11"/>
  <c r="G177" i="11"/>
  <c r="N177" i="11"/>
  <c r="K177" i="11"/>
  <c r="H177" i="11"/>
  <c r="J177" i="11"/>
  <c r="O177" i="11"/>
  <c r="T177" i="11"/>
  <c r="U178" i="11"/>
  <c r="D178" i="11"/>
  <c r="K178" i="11"/>
  <c r="P178" i="11"/>
  <c r="M178" i="11"/>
  <c r="E178" i="11"/>
  <c r="F178" i="11"/>
  <c r="H178" i="11"/>
  <c r="R178" i="11"/>
  <c r="Q178" i="11"/>
  <c r="L178" i="11"/>
  <c r="G178" i="11"/>
  <c r="V178" i="11"/>
  <c r="T178" i="11"/>
  <c r="O178" i="11"/>
  <c r="I178" i="11"/>
  <c r="S178" i="11"/>
  <c r="T176" i="11"/>
  <c r="J178" i="11"/>
  <c r="H176" i="11"/>
  <c r="R176" i="11"/>
  <c r="N178" i="11"/>
  <c r="M83" i="9"/>
  <c r="L39" i="10"/>
  <c r="H39" i="10"/>
  <c r="M39" i="10"/>
  <c r="O39" i="10"/>
  <c r="D39" i="10"/>
  <c r="I39" i="10"/>
  <c r="E39" i="10"/>
  <c r="G39" i="10"/>
  <c r="V39" i="10"/>
  <c r="R39" i="10"/>
  <c r="J39" i="10"/>
  <c r="N39" i="10"/>
  <c r="P39" i="10"/>
  <c r="S39" i="10"/>
  <c r="F39" i="10"/>
  <c r="U39" i="10"/>
  <c r="Q39" i="10"/>
  <c r="T39" i="10"/>
  <c r="K39" i="10"/>
  <c r="L40" i="10"/>
  <c r="D40" i="10"/>
  <c r="H40" i="10"/>
  <c r="T40" i="10"/>
  <c r="O40" i="10"/>
  <c r="R40" i="10"/>
  <c r="G40" i="10"/>
  <c r="N40" i="10"/>
  <c r="S40" i="10"/>
  <c r="J40" i="10"/>
  <c r="V40" i="10"/>
  <c r="Q40" i="10"/>
  <c r="M40" i="10"/>
  <c r="K40" i="10"/>
  <c r="I40" i="10"/>
  <c r="P40" i="10"/>
  <c r="U40" i="10"/>
  <c r="F40" i="10"/>
  <c r="J41" i="10"/>
  <c r="R41" i="10"/>
  <c r="L41" i="10"/>
  <c r="Q41" i="10"/>
  <c r="U41" i="10"/>
  <c r="E41" i="10"/>
  <c r="P41" i="10"/>
  <c r="K41" i="10"/>
  <c r="G41" i="10"/>
  <c r="M41" i="10"/>
  <c r="I41" i="10"/>
  <c r="S41" i="10"/>
  <c r="O41" i="10"/>
  <c r="D41" i="10"/>
  <c r="F41" i="10"/>
  <c r="V41" i="10"/>
  <c r="H41" i="10"/>
  <c r="T41" i="10"/>
  <c r="N41" i="10"/>
  <c r="E40" i="10"/>
  <c r="E273" i="11"/>
  <c r="T280" i="6"/>
  <c r="O158" i="6"/>
  <c r="J276" i="11"/>
  <c r="T218" i="11"/>
  <c r="O158" i="11"/>
  <c r="E83" i="11"/>
  <c r="P213" i="10"/>
  <c r="U178" i="10"/>
  <c r="T201" i="6"/>
  <c r="N179" i="11"/>
  <c r="D314" i="6"/>
  <c r="V315" i="6"/>
  <c r="W315" i="6"/>
  <c r="M315" i="6"/>
  <c r="G315" i="6"/>
  <c r="F315" i="6"/>
  <c r="L315" i="6"/>
  <c r="H315" i="6"/>
  <c r="Z315" i="6"/>
  <c r="AK315" i="6"/>
  <c r="AP315" i="6"/>
  <c r="AJ315" i="6"/>
  <c r="AJ316" i="6" s="1"/>
  <c r="I314" i="6"/>
  <c r="AE315" i="6"/>
  <c r="M314" i="6"/>
  <c r="Q315" i="6"/>
  <c r="Y315" i="6"/>
  <c r="N315" i="6"/>
  <c r="AF315" i="6"/>
  <c r="E314" i="6"/>
  <c r="AN315" i="6"/>
  <c r="AI314" i="6"/>
  <c r="W314" i="6"/>
  <c r="AA315" i="6"/>
  <c r="AE314" i="6"/>
  <c r="AI315" i="6"/>
  <c r="J314" i="6"/>
  <c r="F314" i="6"/>
  <c r="AD315" i="6"/>
  <c r="K314" i="6"/>
  <c r="X315" i="6"/>
  <c r="P315" i="6"/>
  <c r="U315" i="6"/>
  <c r="S314" i="6"/>
  <c r="AB315" i="6"/>
  <c r="O315" i="6"/>
  <c r="AB314" i="6"/>
  <c r="AL315" i="6"/>
  <c r="L314" i="6"/>
  <c r="H314" i="6"/>
  <c r="N314" i="6"/>
  <c r="AO315" i="6"/>
  <c r="P314" i="6"/>
  <c r="T314" i="6"/>
  <c r="U314" i="6"/>
  <c r="I315" i="6"/>
  <c r="AC314" i="6"/>
  <c r="T315" i="6"/>
  <c r="AP314" i="6"/>
  <c r="AN314" i="6"/>
  <c r="AO314" i="6"/>
  <c r="Z314" i="6"/>
  <c r="V314" i="6"/>
  <c r="K315" i="6"/>
  <c r="R314" i="6"/>
  <c r="O314" i="6"/>
  <c r="AM315" i="6"/>
  <c r="R315" i="6"/>
  <c r="J315" i="6"/>
  <c r="AH314" i="6"/>
  <c r="Q314" i="6"/>
  <c r="AG315" i="6"/>
  <c r="E315" i="6"/>
  <c r="AC315" i="6"/>
  <c r="S315" i="6"/>
  <c r="AL314" i="6"/>
  <c r="G314" i="6"/>
  <c r="AH315" i="6"/>
  <c r="P42" i="10"/>
  <c r="H280" i="9"/>
  <c r="H255" i="9"/>
  <c r="AA275" i="10"/>
  <c r="D83" i="11"/>
  <c r="X274" i="10"/>
  <c r="R201" i="6"/>
  <c r="H456" i="6"/>
  <c r="D179" i="11"/>
  <c r="K159" i="6"/>
  <c r="W61" i="10"/>
  <c r="K42" i="11"/>
  <c r="M365" i="6"/>
  <c r="G365" i="6"/>
  <c r="I365" i="6"/>
  <c r="S365" i="6"/>
  <c r="AF365" i="6"/>
  <c r="Z365" i="6"/>
  <c r="AE365" i="6"/>
  <c r="AB365" i="6"/>
  <c r="AA365" i="6"/>
  <c r="F178" i="10"/>
  <c r="T275" i="10"/>
  <c r="AO220" i="9"/>
  <c r="S107" i="14"/>
  <c r="O111" i="6"/>
  <c r="O60" i="7" s="1"/>
  <c r="H220" i="9"/>
  <c r="T313" i="6"/>
  <c r="V42" i="10"/>
  <c r="P191" i="6"/>
  <c r="P42" i="9"/>
  <c r="G201" i="6"/>
  <c r="AD201" i="6"/>
  <c r="S201" i="6"/>
  <c r="Y201" i="6"/>
  <c r="AI201" i="6"/>
  <c r="AO201" i="6"/>
  <c r="AG201" i="6"/>
  <c r="X275" i="11"/>
  <c r="X276" i="11" s="1"/>
  <c r="AP274" i="10"/>
  <c r="AP486" i="6" s="1"/>
  <c r="V492" i="6" s="1"/>
  <c r="AK255" i="9"/>
  <c r="AE275" i="10"/>
  <c r="F599" i="6"/>
  <c r="S60" i="14"/>
  <c r="AG213" i="10"/>
  <c r="G179" i="11"/>
  <c r="P222" i="6"/>
  <c r="N222" i="6"/>
  <c r="U222" i="6"/>
  <c r="J222" i="6"/>
  <c r="F222" i="6"/>
  <c r="AB222" i="6"/>
  <c r="AJ222" i="6"/>
  <c r="Z222" i="6"/>
  <c r="AA222" i="6"/>
  <c r="AC600" i="6"/>
  <c r="E42" i="10"/>
  <c r="F213" i="10"/>
  <c r="Q269" i="6"/>
  <c r="U269" i="6"/>
  <c r="N269" i="6"/>
  <c r="U273" i="6"/>
  <c r="AG269" i="6"/>
  <c r="AJ269" i="6"/>
  <c r="AK269" i="6"/>
  <c r="AN269" i="6"/>
  <c r="AP269" i="6"/>
  <c r="D142" i="8"/>
  <c r="W141" i="8"/>
  <c r="F142" i="8"/>
  <c r="L142" i="8"/>
  <c r="N142" i="8"/>
  <c r="W140" i="8"/>
  <c r="Y273" i="11"/>
  <c r="G136" i="11"/>
  <c r="F555" i="6"/>
  <c r="O555" i="6"/>
  <c r="P555" i="6"/>
  <c r="H555" i="6"/>
  <c r="AN555" i="6"/>
  <c r="AI555" i="6"/>
  <c r="D56" i="7"/>
  <c r="J111" i="6"/>
  <c r="J60" i="7" s="1"/>
  <c r="T566" i="6"/>
  <c r="I99" i="6"/>
  <c r="Q280" i="6"/>
  <c r="F280" i="6"/>
  <c r="F136" i="11"/>
  <c r="D136" i="11"/>
  <c r="F218" i="11"/>
  <c r="R42" i="9"/>
  <c r="O42" i="10"/>
  <c r="Z274" i="10"/>
  <c r="K213" i="10"/>
  <c r="U213" i="10"/>
  <c r="AD262" i="11"/>
  <c r="D198" i="11" a="1"/>
  <c r="D201" i="11" s="1"/>
  <c r="R218" i="11"/>
  <c r="H158" i="6"/>
  <c r="AL275" i="11"/>
  <c r="O178" i="10"/>
  <c r="D423" i="6"/>
  <c r="AK220" i="9"/>
  <c r="N220" i="9"/>
  <c r="AF272" i="10"/>
  <c r="AN255" i="9"/>
  <c r="M99" i="6"/>
  <c r="AA275" i="11"/>
  <c r="AA276" i="11" s="1"/>
  <c r="Y378" i="6"/>
  <c r="P273" i="11"/>
  <c r="X247" i="10"/>
  <c r="U276" i="11"/>
  <c r="D274" i="10"/>
  <c r="D486" i="6" s="1"/>
  <c r="R275" i="10"/>
  <c r="M102" i="11"/>
  <c r="AP248" i="11"/>
  <c r="AP275" i="11"/>
  <c r="H218" i="11"/>
  <c r="AB274" i="10"/>
  <c r="U220" i="9"/>
  <c r="T213" i="10"/>
  <c r="D294" i="6" a="1"/>
  <c r="N294" i="6" s="1"/>
  <c r="D269" i="9"/>
  <c r="R220" i="9"/>
  <c r="E262" i="11"/>
  <c r="AL566" i="6"/>
  <c r="O218" i="11"/>
  <c r="I175" i="10"/>
  <c r="L175" i="10"/>
  <c r="P175" i="10"/>
  <c r="T175" i="10"/>
  <c r="U175" i="10"/>
  <c r="V175" i="10"/>
  <c r="O175" i="10"/>
  <c r="R175" i="10"/>
  <c r="G175" i="10"/>
  <c r="K175" i="10"/>
  <c r="M175" i="10"/>
  <c r="J175" i="10"/>
  <c r="Q175" i="10"/>
  <c r="Q176" i="10"/>
  <c r="F176" i="10"/>
  <c r="M176" i="10"/>
  <c r="R176" i="10"/>
  <c r="P176" i="10"/>
  <c r="H176" i="10"/>
  <c r="T176" i="10"/>
  <c r="S176" i="10"/>
  <c r="V176" i="10"/>
  <c r="K176" i="10"/>
  <c r="U176" i="10"/>
  <c r="I176" i="10"/>
  <c r="D176" i="10"/>
  <c r="N176" i="10"/>
  <c r="E176" i="10"/>
  <c r="L176" i="10"/>
  <c r="G176" i="10"/>
  <c r="J176" i="10"/>
  <c r="O176" i="10"/>
  <c r="U177" i="10"/>
  <c r="M177" i="10"/>
  <c r="L177" i="10"/>
  <c r="I177" i="10"/>
  <c r="D177" i="10"/>
  <c r="E177" i="10"/>
  <c r="O177" i="10"/>
  <c r="G177" i="10"/>
  <c r="N177" i="10"/>
  <c r="J177" i="10"/>
  <c r="V177" i="10"/>
  <c r="T177" i="10"/>
  <c r="Q177" i="10"/>
  <c r="S177" i="10"/>
  <c r="H177" i="10"/>
  <c r="F175" i="10"/>
  <c r="S175" i="10"/>
  <c r="R177" i="10"/>
  <c r="N175" i="10"/>
  <c r="F177" i="10"/>
  <c r="H175" i="10"/>
  <c r="P177" i="10"/>
  <c r="D175" i="10"/>
  <c r="K177" i="10"/>
  <c r="E175" i="10"/>
  <c r="AD412" i="6"/>
  <c r="AJ412" i="6"/>
  <c r="L179" i="6"/>
  <c r="V111" i="6"/>
  <c r="V60" i="7" s="1"/>
  <c r="Y234" i="6"/>
  <c r="Q220" i="9"/>
  <c r="AP272" i="10"/>
  <c r="AP484" i="6" s="1"/>
  <c r="V490" i="6" s="1"/>
  <c r="AP247" i="10"/>
  <c r="G62" i="14"/>
  <c r="T42" i="11"/>
  <c r="D567" i="6"/>
  <c r="J261" i="10"/>
  <c r="Q365" i="6"/>
  <c r="AH365" i="6"/>
  <c r="AF281" i="9"/>
  <c r="Q262" i="11"/>
  <c r="H111" i="6"/>
  <c r="H60" i="7" s="1"/>
  <c r="S112" i="6"/>
  <c r="X280" i="9"/>
  <c r="X255" i="9"/>
  <c r="L262" i="11"/>
  <c r="H599" i="6"/>
  <c r="V275" i="11"/>
  <c r="M218" i="11"/>
  <c r="E146" i="6"/>
  <c r="F146" i="6"/>
  <c r="AL280" i="9"/>
  <c r="AL255" i="9"/>
  <c r="M213" i="10"/>
  <c r="N213" i="10"/>
  <c r="N423" i="6"/>
  <c r="Q275" i="10"/>
  <c r="G272" i="10"/>
  <c r="G484" i="6" s="1"/>
  <c r="G247" i="10"/>
  <c r="E599" i="6"/>
  <c r="W275" i="11"/>
  <c r="N269" i="9"/>
  <c r="Q218" i="11"/>
  <c r="L273" i="11"/>
  <c r="V42" i="11"/>
  <c r="Z275" i="11"/>
  <c r="Z276" i="11" s="1"/>
  <c r="N273" i="11"/>
  <c r="N248" i="11"/>
  <c r="H159" i="10"/>
  <c r="AH423" i="6"/>
  <c r="R178" i="10"/>
  <c r="T83" i="9"/>
  <c r="AG600" i="6"/>
  <c r="AK234" i="6"/>
  <c r="Y220" i="9"/>
  <c r="G83" i="11"/>
  <c r="AI280" i="9"/>
  <c r="AI283" i="9" s="1"/>
  <c r="AI255" i="9"/>
  <c r="AO280" i="9"/>
  <c r="AO283" i="9" s="1"/>
  <c r="AO255" i="9"/>
  <c r="I269" i="9"/>
  <c r="W19" i="11"/>
  <c r="S566" i="6"/>
  <c r="AN234" i="6"/>
  <c r="W248" i="11"/>
  <c r="AM220" i="9"/>
  <c r="W60" i="10"/>
  <c r="W59" i="10"/>
  <c r="H190" i="6"/>
  <c r="N190" i="6"/>
  <c r="R190" i="6"/>
  <c r="Q190" i="6"/>
  <c r="V190" i="6"/>
  <c r="E190" i="6"/>
  <c r="U190" i="6"/>
  <c r="O190" i="6"/>
  <c r="T190" i="6"/>
  <c r="I190" i="6"/>
  <c r="S190" i="6"/>
  <c r="F190" i="6"/>
  <c r="M190" i="6"/>
  <c r="D190" i="6"/>
  <c r="L190" i="6"/>
  <c r="G190" i="6"/>
  <c r="J190" i="6"/>
  <c r="P190" i="6"/>
  <c r="K190" i="6"/>
  <c r="K191" i="6"/>
  <c r="F191" i="6"/>
  <c r="J191" i="6"/>
  <c r="L191" i="6"/>
  <c r="R191" i="6"/>
  <c r="U191" i="6"/>
  <c r="G191" i="6"/>
  <c r="M191" i="6"/>
  <c r="T191" i="6"/>
  <c r="V191" i="6"/>
  <c r="D191" i="6"/>
  <c r="N191" i="6"/>
  <c r="T192" i="6"/>
  <c r="P192" i="6"/>
  <c r="K192" i="6"/>
  <c r="O192" i="6"/>
  <c r="E192" i="6"/>
  <c r="I192" i="6"/>
  <c r="D192" i="6"/>
  <c r="R192" i="6"/>
  <c r="M192" i="6"/>
  <c r="N192" i="6"/>
  <c r="V192" i="6"/>
  <c r="L192" i="6"/>
  <c r="F192" i="6"/>
  <c r="J192" i="6"/>
  <c r="Q192" i="6"/>
  <c r="T508" i="6"/>
  <c r="F508" i="6"/>
  <c r="O508" i="6"/>
  <c r="Q508" i="6"/>
  <c r="X508" i="6"/>
  <c r="AO508" i="6"/>
  <c r="AP508" i="6"/>
  <c r="Z508" i="6"/>
  <c r="AG508" i="6"/>
  <c r="AL508" i="6"/>
  <c r="Q42" i="11"/>
  <c r="F61" i="6"/>
  <c r="E47" i="7"/>
  <c r="F47" i="7" s="1"/>
  <c r="O83" i="9"/>
  <c r="G99" i="6"/>
  <c r="X220" i="9"/>
  <c r="U218" i="11"/>
  <c r="D378" i="6"/>
  <c r="I159" i="10"/>
  <c r="AJ272" i="10"/>
  <c r="K275" i="10"/>
  <c r="I199" i="10"/>
  <c r="Q412" i="6"/>
  <c r="S412" i="6"/>
  <c r="J412" i="6"/>
  <c r="I412" i="6"/>
  <c r="G412" i="6"/>
  <c r="AA412" i="6"/>
  <c r="AP412" i="6"/>
  <c r="AO412" i="6"/>
  <c r="AN412" i="6"/>
  <c r="AC412" i="6"/>
  <c r="D415" i="6" a="1"/>
  <c r="M416" i="6" s="1"/>
  <c r="X412" i="6"/>
  <c r="O179" i="6"/>
  <c r="D179" i="6"/>
  <c r="I179" i="6"/>
  <c r="E179" i="6"/>
  <c r="S83" i="9"/>
  <c r="AE273" i="11"/>
  <c r="AE276" i="11" s="1"/>
  <c r="P99" i="6"/>
  <c r="S99" i="6"/>
  <c r="V99" i="6"/>
  <c r="S59" i="14"/>
  <c r="G262" i="11"/>
  <c r="Q178" i="10"/>
  <c r="P83" i="9"/>
  <c r="D111" i="6"/>
  <c r="P220" i="9"/>
  <c r="P283" i="9"/>
  <c r="W255" i="9"/>
  <c r="S83" i="11"/>
  <c r="L83" i="11"/>
  <c r="U133" i="11"/>
  <c r="F133" i="11"/>
  <c r="E133" i="11"/>
  <c r="T133" i="11"/>
  <c r="Q133" i="11"/>
  <c r="S133" i="11"/>
  <c r="R133" i="11"/>
  <c r="H133" i="11"/>
  <c r="L133" i="11"/>
  <c r="N133" i="11"/>
  <c r="J133" i="11"/>
  <c r="I133" i="11"/>
  <c r="O133" i="11"/>
  <c r="P133" i="11"/>
  <c r="V133" i="11"/>
  <c r="K133" i="11"/>
  <c r="M133" i="11"/>
  <c r="D133" i="11"/>
  <c r="G133" i="11"/>
  <c r="T134" i="11"/>
  <c r="S134" i="11"/>
  <c r="R134" i="11"/>
  <c r="E134" i="11"/>
  <c r="Q134" i="11"/>
  <c r="J134" i="11"/>
  <c r="K134" i="11"/>
  <c r="U134" i="11"/>
  <c r="G134" i="11"/>
  <c r="M134" i="11"/>
  <c r="P134" i="11"/>
  <c r="F134" i="11"/>
  <c r="H134" i="11"/>
  <c r="N134" i="11"/>
  <c r="V134" i="11"/>
  <c r="T135" i="11"/>
  <c r="E135" i="11"/>
  <c r="L135" i="11"/>
  <c r="Q135" i="11"/>
  <c r="D135" i="11"/>
  <c r="J135" i="11"/>
  <c r="M135" i="11"/>
  <c r="S135" i="11"/>
  <c r="U135" i="11"/>
  <c r="G135" i="11"/>
  <c r="V135" i="11"/>
  <c r="H135" i="11"/>
  <c r="N135" i="11"/>
  <c r="I135" i="11"/>
  <c r="K135" i="11"/>
  <c r="D134" i="11"/>
  <c r="L134" i="11"/>
  <c r="F135" i="11"/>
  <c r="O135" i="11"/>
  <c r="O134" i="11"/>
  <c r="R135" i="11"/>
  <c r="I134" i="11"/>
  <c r="P135" i="11"/>
  <c r="I599" i="6"/>
  <c r="AD275" i="11"/>
  <c r="AD276" i="11" s="1"/>
  <c r="AB247" i="10"/>
  <c r="W95" i="8"/>
  <c r="Q456" i="6"/>
  <c r="R273" i="11"/>
  <c r="R248" i="11"/>
  <c r="D269" i="6"/>
  <c r="O201" i="6"/>
  <c r="L599" i="6"/>
  <c r="D613" i="6" a="1"/>
  <c r="T613" i="6" s="1"/>
  <c r="AI218" i="11"/>
  <c r="G599" i="6"/>
  <c r="V159" i="10"/>
  <c r="H423" i="6"/>
  <c r="S220" i="9"/>
  <c r="E179" i="11"/>
  <c r="AL272" i="10"/>
  <c r="AL247" i="10"/>
  <c r="D365" i="6"/>
  <c r="R206" i="6"/>
  <c r="U102" i="9"/>
  <c r="AO273" i="11"/>
  <c r="AO276" i="11" s="1"/>
  <c r="L99" i="6"/>
  <c r="V365" i="6"/>
  <c r="P365" i="6"/>
  <c r="L365" i="6"/>
  <c r="T365" i="6"/>
  <c r="U365" i="6"/>
  <c r="E365" i="6"/>
  <c r="AP365" i="6"/>
  <c r="AK365" i="6"/>
  <c r="AJ365" i="6"/>
  <c r="D368" i="6" a="1"/>
  <c r="J369" i="6" s="1"/>
  <c r="X365" i="6"/>
  <c r="AL365" i="6"/>
  <c r="AL213" i="10"/>
  <c r="P111" i="6"/>
  <c r="P60" i="7" s="1"/>
  <c r="S179" i="11"/>
  <c r="V39" i="9"/>
  <c r="L39" i="9"/>
  <c r="H39" i="9"/>
  <c r="N39" i="9"/>
  <c r="O39" i="9"/>
  <c r="E39" i="9"/>
  <c r="U39" i="9"/>
  <c r="G39" i="9"/>
  <c r="F39" i="9"/>
  <c r="K39" i="9"/>
  <c r="M39" i="9"/>
  <c r="Q39" i="9"/>
  <c r="P39" i="9"/>
  <c r="T39" i="9"/>
  <c r="R39" i="9"/>
  <c r="J39" i="9"/>
  <c r="S39" i="9"/>
  <c r="I39" i="9"/>
  <c r="D39" i="9"/>
  <c r="I40" i="9"/>
  <c r="N40" i="9"/>
  <c r="F40" i="9"/>
  <c r="U40" i="9"/>
  <c r="R40" i="9"/>
  <c r="V40" i="9"/>
  <c r="T40" i="9"/>
  <c r="H40" i="9"/>
  <c r="O40" i="9"/>
  <c r="K40" i="9"/>
  <c r="E40" i="9"/>
  <c r="J40" i="9"/>
  <c r="P40" i="9"/>
  <c r="G40" i="9"/>
  <c r="Q40" i="9"/>
  <c r="I41" i="9"/>
  <c r="O41" i="9"/>
  <c r="D41" i="9"/>
  <c r="R41" i="9"/>
  <c r="T41" i="9"/>
  <c r="U41" i="9"/>
  <c r="S41" i="9"/>
  <c r="N41" i="9"/>
  <c r="P41" i="9"/>
  <c r="L41" i="9"/>
  <c r="M41" i="9"/>
  <c r="F41" i="9"/>
  <c r="K41" i="9"/>
  <c r="V41" i="9"/>
  <c r="G41" i="9"/>
  <c r="J41" i="9"/>
  <c r="E41" i="9"/>
  <c r="H41" i="9"/>
  <c r="Q41" i="9"/>
  <c r="S40" i="9"/>
  <c r="M40" i="9"/>
  <c r="D40" i="9"/>
  <c r="L40" i="9"/>
  <c r="AG313" i="6"/>
  <c r="U83" i="11"/>
  <c r="H201" i="6"/>
  <c r="AM201" i="6"/>
  <c r="W201" i="6"/>
  <c r="AN201" i="6"/>
  <c r="AJ201" i="6"/>
  <c r="D201" i="6"/>
  <c r="E218" i="11"/>
  <c r="H276" i="11"/>
  <c r="E83" i="9"/>
  <c r="U313" i="6"/>
  <c r="S456" i="6"/>
  <c r="AK280" i="9"/>
  <c r="M220" i="9"/>
  <c r="O42" i="11"/>
  <c r="F179" i="11"/>
  <c r="W222" i="6"/>
  <c r="G222" i="6"/>
  <c r="AF222" i="6"/>
  <c r="AM222" i="6"/>
  <c r="D225" i="6" a="1"/>
  <c r="M226" i="6" s="1"/>
  <c r="X222" i="6"/>
  <c r="AO222" i="6"/>
  <c r="Y222" i="6"/>
  <c r="AN313" i="6"/>
  <c r="T178" i="10"/>
  <c r="AO457" i="6"/>
  <c r="J269" i="6"/>
  <c r="S269" i="6"/>
  <c r="G269" i="6"/>
  <c r="K269" i="6"/>
  <c r="H269" i="6"/>
  <c r="J273" i="6"/>
  <c r="AL269" i="6"/>
  <c r="AI269" i="6"/>
  <c r="G272" i="6"/>
  <c r="AA269" i="6"/>
  <c r="AB269" i="6"/>
  <c r="P142" i="8"/>
  <c r="H142" i="8"/>
  <c r="V142" i="8"/>
  <c r="L213" i="10"/>
  <c r="V213" i="10"/>
  <c r="E423" i="6"/>
  <c r="I555" i="6"/>
  <c r="T555" i="6"/>
  <c r="E555" i="6"/>
  <c r="S555" i="6"/>
  <c r="AA555" i="6"/>
  <c r="D555" i="6"/>
  <c r="AM555" i="6"/>
  <c r="AF555" i="6"/>
  <c r="AK555" i="6"/>
  <c r="AD555" i="6"/>
  <c r="I111" i="6"/>
  <c r="I60" i="7" s="1"/>
  <c r="I179" i="11"/>
  <c r="P313" i="6"/>
  <c r="W313" i="6"/>
  <c r="J42" i="9"/>
  <c r="S136" i="11"/>
  <c r="M42" i="11"/>
  <c r="G106" i="14"/>
  <c r="S106" i="14" s="1"/>
  <c r="T136" i="11"/>
  <c r="AE218" i="11"/>
  <c r="U159" i="10"/>
  <c r="V178" i="10"/>
  <c r="K423" i="6"/>
  <c r="AB313" i="6"/>
  <c r="Y313" i="6"/>
  <c r="Q83" i="9"/>
  <c r="R599" i="6"/>
  <c r="U255" i="9"/>
  <c r="AD280" i="6"/>
  <c r="Y314" i="6"/>
  <c r="I280" i="9"/>
  <c r="G218" i="11"/>
  <c r="D158" i="6"/>
  <c r="O136" i="11"/>
  <c r="S42" i="11"/>
  <c r="AO247" i="10"/>
  <c r="AO274" i="10"/>
  <c r="AO486" i="6" s="1"/>
  <c r="U492" i="6" s="1"/>
  <c r="K566" i="6"/>
  <c r="AN283" i="9"/>
  <c r="W18" i="10"/>
  <c r="F159" i="6"/>
  <c r="D580" i="6" a="1"/>
  <c r="L580" i="6" s="1"/>
  <c r="K280" i="9"/>
  <c r="D508" i="6"/>
  <c r="T283" i="9"/>
  <c r="P275" i="10"/>
  <c r="AH273" i="11"/>
  <c r="AH276" i="11" s="1"/>
  <c r="AH248" i="11"/>
  <c r="K159" i="10"/>
  <c r="AJ248" i="11"/>
  <c r="AJ275" i="11"/>
  <c r="H213" i="10"/>
  <c r="Q213" i="10"/>
  <c r="Q110" i="6"/>
  <c r="R110" i="6"/>
  <c r="V110" i="6"/>
  <c r="L110" i="6"/>
  <c r="L59" i="7" s="1"/>
  <c r="K110" i="6"/>
  <c r="K59" i="7" s="1"/>
  <c r="O110" i="6"/>
  <c r="O59" i="7" s="1"/>
  <c r="J110" i="6"/>
  <c r="J59" i="7" s="1"/>
  <c r="E110" i="6"/>
  <c r="E59" i="7" s="1"/>
  <c r="P110" i="6"/>
  <c r="P59" i="7" s="1"/>
  <c r="M110" i="6"/>
  <c r="I110" i="6"/>
  <c r="T110" i="6"/>
  <c r="T59" i="7" s="1"/>
  <c r="U110" i="6"/>
  <c r="U59" i="7" s="1"/>
  <c r="H110" i="6"/>
  <c r="N110" i="6"/>
  <c r="N59" i="7" s="1"/>
  <c r="D110" i="6"/>
  <c r="F110" i="6"/>
  <c r="F59" i="7" s="1"/>
  <c r="G110" i="6"/>
  <c r="G59" i="7" s="1"/>
  <c r="S110" i="6"/>
  <c r="S59" i="7" s="1"/>
  <c r="M111" i="6"/>
  <c r="M60" i="7" s="1"/>
  <c r="T111" i="6"/>
  <c r="T60" i="7" s="1"/>
  <c r="K111" i="6"/>
  <c r="K60" i="7" s="1"/>
  <c r="N112" i="6"/>
  <c r="R112" i="6"/>
  <c r="R61" i="7" s="1"/>
  <c r="E112" i="6"/>
  <c r="H112" i="6"/>
  <c r="H61" i="7" s="1"/>
  <c r="M112" i="6"/>
  <c r="M61" i="7" s="1"/>
  <c r="I112" i="6"/>
  <c r="I61" i="7" s="1"/>
  <c r="Q112" i="6"/>
  <c r="Q61" i="7" s="1"/>
  <c r="G111" i="6"/>
  <c r="G60" i="7" s="1"/>
  <c r="O112" i="6"/>
  <c r="K262" i="11"/>
  <c r="W599" i="6"/>
  <c r="AM599" i="6"/>
  <c r="AN599" i="6"/>
  <c r="AJ599" i="6"/>
  <c r="AD599" i="6"/>
  <c r="AK599" i="6"/>
  <c r="AP599" i="6"/>
  <c r="AB599" i="6"/>
  <c r="V599" i="6"/>
  <c r="AE599" i="6"/>
  <c r="AC599" i="6"/>
  <c r="AF599" i="6"/>
  <c r="AA599" i="6"/>
  <c r="AL599" i="6"/>
  <c r="AI599" i="6"/>
  <c r="AG599" i="6"/>
  <c r="AH599" i="6"/>
  <c r="Y599" i="6"/>
  <c r="Z599" i="6"/>
  <c r="AO599" i="6"/>
  <c r="X599" i="6"/>
  <c r="D599" i="6"/>
  <c r="AP600" i="6"/>
  <c r="AO600" i="6"/>
  <c r="AB600" i="6"/>
  <c r="AM600" i="6"/>
  <c r="AJ600" i="6"/>
  <c r="Z600" i="6"/>
  <c r="AA600" i="6"/>
  <c r="Y600" i="6"/>
  <c r="AK600" i="6"/>
  <c r="V600" i="6"/>
  <c r="AI600" i="6"/>
  <c r="W600" i="6"/>
  <c r="AH600" i="6"/>
  <c r="D600" i="6"/>
  <c r="AE600" i="6"/>
  <c r="AD600" i="6"/>
  <c r="AF600" i="6"/>
  <c r="X600" i="6"/>
  <c r="X601" i="6"/>
  <c r="W601" i="6"/>
  <c r="V601" i="6"/>
  <c r="Z601" i="6"/>
  <c r="Y601" i="6"/>
  <c r="AG601" i="6"/>
  <c r="AJ601" i="6"/>
  <c r="AA601" i="6"/>
  <c r="AL601" i="6"/>
  <c r="AB601" i="6"/>
  <c r="AC601" i="6"/>
  <c r="AN601" i="6"/>
  <c r="AE601" i="6"/>
  <c r="AI601" i="6"/>
  <c r="AK601" i="6"/>
  <c r="AH601" i="6"/>
  <c r="AO601" i="6"/>
  <c r="AF601" i="6"/>
  <c r="AM601" i="6"/>
  <c r="AP601" i="6"/>
  <c r="AD601" i="6"/>
  <c r="G600" i="6"/>
  <c r="L600" i="6"/>
  <c r="J601" i="6"/>
  <c r="U601" i="6"/>
  <c r="J600" i="6"/>
  <c r="S600" i="6"/>
  <c r="P601" i="6"/>
  <c r="T600" i="6"/>
  <c r="M600" i="6"/>
  <c r="Q601" i="6"/>
  <c r="L601" i="6"/>
  <c r="H601" i="6"/>
  <c r="R600" i="6"/>
  <c r="AN600" i="6"/>
  <c r="F601" i="6"/>
  <c r="E601" i="6"/>
  <c r="N601" i="6"/>
  <c r="T601" i="6"/>
  <c r="K601" i="6"/>
  <c r="R601" i="6"/>
  <c r="I601" i="6"/>
  <c r="F600" i="6"/>
  <c r="O601" i="6"/>
  <c r="AL600" i="6"/>
  <c r="N600" i="6"/>
  <c r="Q600" i="6"/>
  <c r="I600" i="6"/>
  <c r="U600" i="6"/>
  <c r="H600" i="6"/>
  <c r="P600" i="6"/>
  <c r="M601" i="6"/>
  <c r="K600" i="6"/>
  <c r="E600" i="6"/>
  <c r="S601" i="6"/>
  <c r="G601" i="6"/>
  <c r="O600" i="6"/>
  <c r="E178" i="10"/>
  <c r="I273" i="11"/>
  <c r="I248" i="11"/>
  <c r="L146" i="6"/>
  <c r="V146" i="6"/>
  <c r="G269" i="9"/>
  <c r="U283" i="9"/>
  <c r="F102" i="10"/>
  <c r="L159" i="10"/>
  <c r="O220" i="9"/>
  <c r="N566" i="6"/>
  <c r="V102" i="9"/>
  <c r="AG275" i="11"/>
  <c r="W114" i="8"/>
  <c r="D159" i="10"/>
  <c r="L178" i="10"/>
  <c r="F566" i="6"/>
  <c r="E280" i="9"/>
  <c r="E255" i="9"/>
  <c r="D390" i="6" a="1"/>
  <c r="X392" i="6" s="1"/>
  <c r="D272" i="10"/>
  <c r="D484" i="6" s="1"/>
  <c r="D247" i="10"/>
  <c r="D470" i="6" a="1"/>
  <c r="U470" i="6" s="1"/>
  <c r="D213" i="10"/>
  <c r="E213" i="10"/>
  <c r="D261" i="10"/>
  <c r="H275" i="10"/>
  <c r="W17" i="11"/>
  <c r="E42" i="11"/>
  <c r="H269" i="9"/>
  <c r="F42" i="11"/>
  <c r="T99" i="6"/>
  <c r="T159" i="10"/>
  <c r="W273" i="11"/>
  <c r="D204" i="9" a="1"/>
  <c r="S207" i="9" s="1"/>
  <c r="L111" i="6"/>
  <c r="L60" i="7" s="1"/>
  <c r="R201" i="11"/>
  <c r="J283" i="9"/>
  <c r="V508" i="6"/>
  <c r="I508" i="6"/>
  <c r="G508" i="6"/>
  <c r="J508" i="6"/>
  <c r="AF508" i="6"/>
  <c r="AI508" i="6"/>
  <c r="AC508" i="6"/>
  <c r="AM508" i="6"/>
  <c r="N218" i="11"/>
  <c r="AJ213" i="10"/>
  <c r="D163" i="9" a="1"/>
  <c r="U166" i="9" s="1"/>
  <c r="L566" i="6"/>
  <c r="U599" i="6"/>
  <c r="AC213" i="10"/>
  <c r="E220" i="9"/>
  <c r="J213" i="10"/>
  <c r="F412" i="6"/>
  <c r="AI412" i="6"/>
  <c r="D412" i="6"/>
  <c r="AK412" i="6"/>
  <c r="AL412" i="6"/>
  <c r="Q179" i="6"/>
  <c r="N179" i="6"/>
  <c r="S179" i="6"/>
  <c r="D327" i="6" a="1"/>
  <c r="K327" i="6" s="1"/>
  <c r="D220" i="9"/>
  <c r="U275" i="10"/>
  <c r="F99" i="6"/>
  <c r="O99" i="6"/>
  <c r="AH280" i="9"/>
  <c r="AH283" i="9" s="1"/>
  <c r="AH255" i="9"/>
  <c r="AE615" i="6"/>
  <c r="N102" i="11"/>
  <c r="R111" i="6"/>
  <c r="R60" i="7" s="1"/>
  <c r="D601" i="6"/>
  <c r="D568" i="6"/>
  <c r="G566" i="6"/>
  <c r="D102" i="9"/>
  <c r="O272" i="10"/>
  <c r="O484" i="6" s="1"/>
  <c r="O247" i="10"/>
  <c r="D533" i="6" a="1"/>
  <c r="Z535" i="6" s="1"/>
  <c r="D273" i="11"/>
  <c r="D248" i="11"/>
  <c r="M423" i="6"/>
  <c r="S280" i="9"/>
  <c r="S255" i="9"/>
  <c r="T112" i="6"/>
  <c r="J42" i="11"/>
  <c r="T201" i="11"/>
  <c r="L42" i="11"/>
  <c r="I42" i="11"/>
  <c r="K273" i="11"/>
  <c r="R519" i="6"/>
  <c r="T519" i="6"/>
  <c r="F519" i="6"/>
  <c r="E519" i="6"/>
  <c r="O519" i="6"/>
  <c r="G519" i="6"/>
  <c r="N519" i="6"/>
  <c r="Q519" i="6"/>
  <c r="L519" i="6"/>
  <c r="S519" i="6"/>
  <c r="I519" i="6"/>
  <c r="U519" i="6"/>
  <c r="P519" i="6"/>
  <c r="H519" i="6"/>
  <c r="K519" i="6"/>
  <c r="M519" i="6"/>
  <c r="J519" i="6"/>
  <c r="AH519" i="6"/>
  <c r="AI519" i="6"/>
  <c r="Y519" i="6"/>
  <c r="AB519" i="6"/>
  <c r="Z519" i="6"/>
  <c r="AK519" i="6"/>
  <c r="AF519" i="6"/>
  <c r="AO519" i="6"/>
  <c r="X519" i="6"/>
  <c r="AC519" i="6"/>
  <c r="AA519" i="6"/>
  <c r="AD519" i="6"/>
  <c r="AG519" i="6"/>
  <c r="AE519" i="6"/>
  <c r="AJ519" i="6"/>
  <c r="AM519" i="6"/>
  <c r="V519" i="6"/>
  <c r="AL519" i="6"/>
  <c r="AP519" i="6"/>
  <c r="W519" i="6"/>
  <c r="AN519" i="6"/>
  <c r="M520" i="6"/>
  <c r="K520" i="6"/>
  <c r="Y520" i="6"/>
  <c r="AD520" i="6"/>
  <c r="V520" i="6"/>
  <c r="AP520" i="6"/>
  <c r="AE520" i="6"/>
  <c r="AA520" i="6"/>
  <c r="Z520" i="6"/>
  <c r="AK520" i="6"/>
  <c r="AL520" i="6"/>
  <c r="AN520" i="6"/>
  <c r="W520" i="6"/>
  <c r="AO520" i="6"/>
  <c r="AJ520" i="6"/>
  <c r="AG520" i="6"/>
  <c r="AM520" i="6"/>
  <c r="AH520" i="6"/>
  <c r="AB520" i="6"/>
  <c r="AF520" i="6"/>
  <c r="D520" i="6"/>
  <c r="S521" i="6"/>
  <c r="M521" i="6"/>
  <c r="Y521" i="6"/>
  <c r="AK521" i="6"/>
  <c r="U521" i="6"/>
  <c r="P521" i="6"/>
  <c r="F521" i="6"/>
  <c r="O521" i="6"/>
  <c r="D521" i="6"/>
  <c r="AO521" i="6"/>
  <c r="AM521" i="6"/>
  <c r="Q521" i="6"/>
  <c r="R521" i="6"/>
  <c r="G521" i="6"/>
  <c r="X521" i="6"/>
  <c r="AA521" i="6"/>
  <c r="AP521" i="6"/>
  <c r="AI521" i="6"/>
  <c r="AE521" i="6"/>
  <c r="AD521" i="6"/>
  <c r="AH521" i="6"/>
  <c r="Z521" i="6"/>
  <c r="AC521" i="6"/>
  <c r="AJ521" i="6"/>
  <c r="AB521" i="6"/>
  <c r="L521" i="6"/>
  <c r="J521" i="6"/>
  <c r="H521" i="6"/>
  <c r="U520" i="6"/>
  <c r="J520" i="6"/>
  <c r="I521" i="6"/>
  <c r="I520" i="6"/>
  <c r="P520" i="6"/>
  <c r="T520" i="6"/>
  <c r="AF521" i="6"/>
  <c r="K521" i="6"/>
  <c r="S520" i="6"/>
  <c r="T521" i="6"/>
  <c r="R520" i="6"/>
  <c r="E521" i="6"/>
  <c r="E520" i="6"/>
  <c r="F520" i="6"/>
  <c r="O520" i="6"/>
  <c r="N520" i="6"/>
  <c r="N521" i="6"/>
  <c r="Q520" i="6"/>
  <c r="G520" i="6"/>
  <c r="H520" i="6"/>
  <c r="L520" i="6"/>
  <c r="U158" i="11"/>
  <c r="S213" i="10"/>
  <c r="G423" i="6"/>
  <c r="P206" i="6"/>
  <c r="F166" i="9"/>
  <c r="M280" i="9"/>
  <c r="M255" i="9"/>
  <c r="H61" i="6"/>
  <c r="I61" i="6" s="1"/>
  <c r="Q83" i="11"/>
  <c r="AM423" i="6"/>
  <c r="G42" i="11"/>
  <c r="P566" i="6"/>
  <c r="R283" i="9"/>
  <c r="Q273" i="11"/>
  <c r="R365" i="6"/>
  <c r="J365" i="6"/>
  <c r="K365" i="6"/>
  <c r="O365" i="6"/>
  <c r="F369" i="6"/>
  <c r="AI365" i="6"/>
  <c r="AO365" i="6"/>
  <c r="Y365" i="6"/>
  <c r="AG365" i="6"/>
  <c r="P112" i="6"/>
  <c r="J220" i="9"/>
  <c r="K83" i="11"/>
  <c r="H205" i="6"/>
  <c r="I205" i="6"/>
  <c r="AK201" i="6"/>
  <c r="AF201" i="6"/>
  <c r="AF218" i="11"/>
  <c r="R83" i="11"/>
  <c r="AF255" i="9"/>
  <c r="W128" i="8"/>
  <c r="AA377" i="6"/>
  <c r="J423" i="6"/>
  <c r="V222" i="6"/>
  <c r="I222" i="6"/>
  <c r="H222" i="6"/>
  <c r="AK222" i="6"/>
  <c r="AN222" i="6"/>
  <c r="AE222" i="6"/>
  <c r="AH222" i="6"/>
  <c r="AI280" i="6"/>
  <c r="AB280" i="6"/>
  <c r="Z280" i="6"/>
  <c r="AG280" i="6"/>
  <c r="AF280" i="6"/>
  <c r="AK280" i="6"/>
  <c r="AO280" i="6"/>
  <c r="AC280" i="6"/>
  <c r="Y280" i="6"/>
  <c r="V280" i="6"/>
  <c r="W280" i="6"/>
  <c r="AA280" i="6"/>
  <c r="AE280" i="6"/>
  <c r="AM280" i="6"/>
  <c r="X280" i="6"/>
  <c r="AL280" i="6"/>
  <c r="AP280" i="6"/>
  <c r="AJ280" i="6"/>
  <c r="AH280" i="6"/>
  <c r="D280" i="6"/>
  <c r="AO281" i="6"/>
  <c r="AE281" i="6"/>
  <c r="AL281" i="6"/>
  <c r="AN281" i="6"/>
  <c r="AC281" i="6"/>
  <c r="W281" i="6"/>
  <c r="AA281" i="6"/>
  <c r="AD281" i="6"/>
  <c r="AB281" i="6"/>
  <c r="AG281" i="6"/>
  <c r="Y281" i="6"/>
  <c r="X281" i="6"/>
  <c r="V281" i="6"/>
  <c r="AI281" i="6"/>
  <c r="AH281" i="6"/>
  <c r="AJ281" i="6"/>
  <c r="AK281" i="6"/>
  <c r="AP281" i="6"/>
  <c r="AF281" i="6"/>
  <c r="Z281" i="6"/>
  <c r="AM281" i="6"/>
  <c r="D281" i="6"/>
  <c r="AC282" i="6"/>
  <c r="Z282" i="6"/>
  <c r="AF282" i="6"/>
  <c r="AH282" i="6"/>
  <c r="AO282" i="6"/>
  <c r="V282" i="6"/>
  <c r="AB282" i="6"/>
  <c r="W282" i="6"/>
  <c r="AN282" i="6"/>
  <c r="AK282" i="6"/>
  <c r="AA282" i="6"/>
  <c r="Y282" i="6"/>
  <c r="AI282" i="6"/>
  <c r="D282" i="6"/>
  <c r="AG282" i="6"/>
  <c r="AL282" i="6"/>
  <c r="X282" i="6"/>
  <c r="AP282" i="6"/>
  <c r="AD282" i="6"/>
  <c r="AM282" i="6"/>
  <c r="AE282" i="6"/>
  <c r="S282" i="6"/>
  <c r="N282" i="6"/>
  <c r="M281" i="6"/>
  <c r="I282" i="6"/>
  <c r="Q282" i="6"/>
  <c r="K281" i="6"/>
  <c r="S281" i="6"/>
  <c r="E281" i="6"/>
  <c r="T282" i="6"/>
  <c r="O281" i="6"/>
  <c r="R281" i="6"/>
  <c r="J281" i="6"/>
  <c r="G281" i="6"/>
  <c r="O282" i="6"/>
  <c r="N281" i="6"/>
  <c r="E282" i="6"/>
  <c r="R282" i="6"/>
  <c r="I281" i="6"/>
  <c r="G282" i="6"/>
  <c r="H281" i="6"/>
  <c r="T281" i="6"/>
  <c r="L282" i="6"/>
  <c r="F281" i="6"/>
  <c r="P281" i="6"/>
  <c r="U282" i="6"/>
  <c r="M282" i="6"/>
  <c r="U281" i="6"/>
  <c r="K282" i="6"/>
  <c r="P282" i="6"/>
  <c r="F282" i="6"/>
  <c r="H282" i="6"/>
  <c r="J282" i="6"/>
  <c r="Q281" i="6"/>
  <c r="L281" i="6"/>
  <c r="W456" i="6"/>
  <c r="D456" i="6"/>
  <c r="AI456" i="6"/>
  <c r="Y456" i="6"/>
  <c r="AM456" i="6"/>
  <c r="AG456" i="6"/>
  <c r="AP456" i="6"/>
  <c r="AC456" i="6"/>
  <c r="AF456" i="6"/>
  <c r="AB456" i="6"/>
  <c r="X456" i="6"/>
  <c r="AE456" i="6"/>
  <c r="AN456" i="6"/>
  <c r="AO456" i="6"/>
  <c r="AH456" i="6"/>
  <c r="AD456" i="6"/>
  <c r="V456" i="6"/>
  <c r="AJ456" i="6"/>
  <c r="AL456" i="6"/>
  <c r="AK456" i="6"/>
  <c r="AA456" i="6"/>
  <c r="Z456" i="6"/>
  <c r="W457" i="6"/>
  <c r="Z457" i="6"/>
  <c r="X457" i="6"/>
  <c r="AA457" i="6"/>
  <c r="AF457" i="6"/>
  <c r="AH457" i="6"/>
  <c r="AL457" i="6"/>
  <c r="AB457" i="6"/>
  <c r="AD457" i="6"/>
  <c r="AI457" i="6"/>
  <c r="V457" i="6"/>
  <c r="AN457" i="6"/>
  <c r="AG457" i="6"/>
  <c r="Y457" i="6"/>
  <c r="AJ457" i="6"/>
  <c r="D457" i="6"/>
  <c r="AC457" i="6"/>
  <c r="AO458" i="6"/>
  <c r="D458" i="6"/>
  <c r="W458" i="6"/>
  <c r="AP458" i="6"/>
  <c r="AM458" i="6"/>
  <c r="AL458" i="6"/>
  <c r="V458" i="6"/>
  <c r="AF458" i="6"/>
  <c r="AN458" i="6"/>
  <c r="AB458" i="6"/>
  <c r="AH458" i="6"/>
  <c r="AK458" i="6"/>
  <c r="AG458" i="6"/>
  <c r="AA458" i="6"/>
  <c r="Z458" i="6"/>
  <c r="X458" i="6"/>
  <c r="Y458" i="6"/>
  <c r="AI458" i="6"/>
  <c r="AE458" i="6"/>
  <c r="AC458" i="6"/>
  <c r="AD458" i="6"/>
  <c r="AJ458" i="6"/>
  <c r="G458" i="6"/>
  <c r="O458" i="6"/>
  <c r="N457" i="6"/>
  <c r="I458" i="6"/>
  <c r="T458" i="6"/>
  <c r="F457" i="6"/>
  <c r="J458" i="6"/>
  <c r="P457" i="6"/>
  <c r="J457" i="6"/>
  <c r="U457" i="6"/>
  <c r="Q458" i="6"/>
  <c r="L458" i="6"/>
  <c r="R458" i="6"/>
  <c r="K457" i="6"/>
  <c r="O457" i="6"/>
  <c r="H458" i="6"/>
  <c r="S458" i="6"/>
  <c r="T457" i="6"/>
  <c r="S457" i="6"/>
  <c r="M457" i="6"/>
  <c r="E457" i="6"/>
  <c r="I457" i="6"/>
  <c r="Q457" i="6"/>
  <c r="N458" i="6"/>
  <c r="H457" i="6"/>
  <c r="E458" i="6"/>
  <c r="F458" i="6"/>
  <c r="P458" i="6"/>
  <c r="M458" i="6"/>
  <c r="G457" i="6"/>
  <c r="L457" i="6"/>
  <c r="R457" i="6"/>
  <c r="K458" i="6"/>
  <c r="U458" i="6"/>
  <c r="AD274" i="10"/>
  <c r="AD486" i="6" s="1"/>
  <c r="J492" i="6" s="1"/>
  <c r="W269" i="6"/>
  <c r="R269" i="6"/>
  <c r="L269" i="6"/>
  <c r="R273" i="6"/>
  <c r="G273" i="6"/>
  <c r="AF269" i="6"/>
  <c r="AO269" i="6"/>
  <c r="J142" i="8"/>
  <c r="K142" i="8"/>
  <c r="T142" i="8"/>
  <c r="W139" i="8"/>
  <c r="U42" i="11"/>
  <c r="AG377" i="6"/>
  <c r="G159" i="10"/>
  <c r="V555" i="6"/>
  <c r="U555" i="6"/>
  <c r="M555" i="6"/>
  <c r="K555" i="6"/>
  <c r="AC555" i="6"/>
  <c r="Z555" i="6"/>
  <c r="AL555" i="6"/>
  <c r="U111" i="6"/>
  <c r="U60" i="7" s="1"/>
  <c r="U112" i="6"/>
  <c r="W20" i="10"/>
  <c r="W218" i="11"/>
  <c r="J218" i="11"/>
  <c r="Q261" i="10"/>
  <c r="O213" i="10"/>
  <c r="N83" i="9"/>
  <c r="T179" i="11"/>
  <c r="H566" i="6"/>
  <c r="F276" i="11"/>
  <c r="I218" i="11"/>
  <c r="S102" i="9"/>
  <c r="J157" i="6"/>
  <c r="R157" i="6"/>
  <c r="O157" i="6"/>
  <c r="K157" i="6"/>
  <c r="S157" i="6"/>
  <c r="V157" i="6"/>
  <c r="N157" i="6"/>
  <c r="F157" i="6"/>
  <c r="G157" i="6"/>
  <c r="G160" i="6" s="1"/>
  <c r="P157" i="6"/>
  <c r="H157" i="6"/>
  <c r="I157" i="6"/>
  <c r="Q157" i="6"/>
  <c r="E157" i="6"/>
  <c r="L157" i="6"/>
  <c r="T157" i="6"/>
  <c r="U157" i="6"/>
  <c r="M157" i="6"/>
  <c r="D157" i="6"/>
  <c r="V158" i="6"/>
  <c r="Q159" i="6"/>
  <c r="L159" i="6"/>
  <c r="M159" i="6"/>
  <c r="J159" i="6"/>
  <c r="S159" i="6"/>
  <c r="R159" i="6"/>
  <c r="I159" i="6"/>
  <c r="P159" i="6"/>
  <c r="V159" i="6"/>
  <c r="N159" i="6"/>
  <c r="E159" i="6"/>
  <c r="M158" i="6"/>
  <c r="K158" i="6"/>
  <c r="P83" i="11"/>
  <c r="AL521" i="6"/>
  <c r="U136" i="11"/>
  <c r="F83" i="9"/>
  <c r="O83" i="11"/>
  <c r="D42" i="11"/>
  <c r="F220" i="9"/>
  <c r="M566" i="6"/>
  <c r="W19" i="10"/>
  <c r="AM269" i="9"/>
  <c r="AM282" i="9"/>
  <c r="AM283" i="9" s="1"/>
  <c r="Y274" i="10"/>
  <c r="P423" i="6"/>
  <c r="AG280" i="9"/>
  <c r="AG283" i="9" s="1"/>
  <c r="AG247" i="10"/>
  <c r="L283" i="9"/>
  <c r="Y255" i="9"/>
  <c r="U157" i="11" l="1"/>
  <c r="S158" i="11"/>
  <c r="E158" i="11"/>
  <c r="Q102" i="11"/>
  <c r="H100" i="11"/>
  <c r="K157" i="11"/>
  <c r="K155" i="11"/>
  <c r="F158" i="11"/>
  <c r="Q158" i="11"/>
  <c r="K100" i="11"/>
  <c r="U100" i="11"/>
  <c r="H157" i="11"/>
  <c r="L158" i="11"/>
  <c r="U101" i="11"/>
  <c r="F99" i="11"/>
  <c r="J156" i="11"/>
  <c r="D158" i="11"/>
  <c r="E156" i="11"/>
  <c r="I102" i="11"/>
  <c r="K158" i="11"/>
  <c r="J100" i="11"/>
  <c r="J101" i="11"/>
  <c r="O100" i="11"/>
  <c r="J99" i="11"/>
  <c r="V157" i="11"/>
  <c r="H156" i="11"/>
  <c r="E155" i="11"/>
  <c r="V158" i="11"/>
  <c r="P155" i="11"/>
  <c r="D156" i="11"/>
  <c r="G155" i="11"/>
  <c r="M158" i="11"/>
  <c r="O156" i="11"/>
  <c r="I156" i="11"/>
  <c r="H158" i="11"/>
  <c r="N157" i="11"/>
  <c r="M156" i="11"/>
  <c r="L155" i="11"/>
  <c r="AI615" i="6"/>
  <c r="G101" i="11"/>
  <c r="R156" i="11"/>
  <c r="Q156" i="11"/>
  <c r="I158" i="11"/>
  <c r="U102" i="11"/>
  <c r="V100" i="11"/>
  <c r="P157" i="11"/>
  <c r="U155" i="11"/>
  <c r="G100" i="11"/>
  <c r="N158" i="11"/>
  <c r="F102" i="11"/>
  <c r="V101" i="11"/>
  <c r="D99" i="11"/>
  <c r="L157" i="11"/>
  <c r="K156" i="11"/>
  <c r="V155" i="11"/>
  <c r="Q157" i="11"/>
  <c r="G157" i="11"/>
  <c r="I155" i="11"/>
  <c r="R158" i="11"/>
  <c r="D155" i="11"/>
  <c r="P158" i="11"/>
  <c r="H101" i="11"/>
  <c r="E100" i="11"/>
  <c r="H99" i="11"/>
  <c r="F157" i="11"/>
  <c r="U156" i="11"/>
  <c r="Q155" i="11"/>
  <c r="J102" i="11"/>
  <c r="R101" i="11"/>
  <c r="P100" i="11"/>
  <c r="T99" i="11"/>
  <c r="I157" i="11"/>
  <c r="T156" i="11"/>
  <c r="O155" i="11"/>
  <c r="J613" i="6"/>
  <c r="S99" i="11"/>
  <c r="F101" i="11"/>
  <c r="U99" i="11"/>
  <c r="T155" i="11"/>
  <c r="O102" i="11"/>
  <c r="D102" i="11"/>
  <c r="V102" i="11"/>
  <c r="K101" i="11"/>
  <c r="E99" i="11"/>
  <c r="J157" i="11"/>
  <c r="N155" i="11"/>
  <c r="P102" i="11"/>
  <c r="D101" i="11"/>
  <c r="R99" i="11"/>
  <c r="D157" i="11"/>
  <c r="N156" i="11"/>
  <c r="R155" i="11"/>
  <c r="Q437" i="6"/>
  <c r="H200" i="10"/>
  <c r="F199" i="10"/>
  <c r="T198" i="10"/>
  <c r="M199" i="10"/>
  <c r="L200" i="10"/>
  <c r="D199" i="10"/>
  <c r="V198" i="10"/>
  <c r="H438" i="6"/>
  <c r="H199" i="10"/>
  <c r="V102" i="10"/>
  <c r="J102" i="10"/>
  <c r="U199" i="10"/>
  <c r="S198" i="10"/>
  <c r="U439" i="6"/>
  <c r="K102" i="10"/>
  <c r="K100" i="10"/>
  <c r="H99" i="10"/>
  <c r="E200" i="10"/>
  <c r="M200" i="10"/>
  <c r="U200" i="10"/>
  <c r="D197" i="10"/>
  <c r="T199" i="10"/>
  <c r="P198" i="10"/>
  <c r="N437" i="6"/>
  <c r="L102" i="10"/>
  <c r="V100" i="10"/>
  <c r="L99" i="10"/>
  <c r="D200" i="10"/>
  <c r="S102" i="10"/>
  <c r="Q200" i="10"/>
  <c r="N200" i="10"/>
  <c r="J199" i="10"/>
  <c r="S199" i="10"/>
  <c r="N197" i="10"/>
  <c r="E438" i="6"/>
  <c r="V158" i="10"/>
  <c r="U156" i="10"/>
  <c r="T102" i="10"/>
  <c r="S100" i="10"/>
  <c r="V99" i="10"/>
  <c r="U102" i="10"/>
  <c r="N198" i="10"/>
  <c r="V197" i="10"/>
  <c r="AP439" i="6"/>
  <c r="Q101" i="10"/>
  <c r="R100" i="10"/>
  <c r="M99" i="10"/>
  <c r="E197" i="10"/>
  <c r="I200" i="10"/>
  <c r="J200" i="10"/>
  <c r="I198" i="10"/>
  <c r="M197" i="10"/>
  <c r="AI438" i="6"/>
  <c r="F157" i="10"/>
  <c r="N156" i="10"/>
  <c r="H101" i="10"/>
  <c r="G100" i="10"/>
  <c r="N99" i="10"/>
  <c r="V200" i="10"/>
  <c r="Q198" i="10"/>
  <c r="L198" i="10"/>
  <c r="S197" i="10"/>
  <c r="E437" i="6"/>
  <c r="F200" i="10"/>
  <c r="G200" i="10"/>
  <c r="D102" i="10"/>
  <c r="E198" i="10"/>
  <c r="I197" i="10"/>
  <c r="D438" i="6"/>
  <c r="N101" i="10"/>
  <c r="L100" i="10"/>
  <c r="F99" i="10"/>
  <c r="K200" i="10"/>
  <c r="T200" i="10"/>
  <c r="P200" i="10"/>
  <c r="F197" i="10"/>
  <c r="O199" i="10"/>
  <c r="G198" i="10"/>
  <c r="Q197" i="10"/>
  <c r="AE438" i="6"/>
  <c r="S159" i="10"/>
  <c r="R157" i="10"/>
  <c r="R101" i="10"/>
  <c r="N100" i="10"/>
  <c r="S200" i="10"/>
  <c r="E199" i="10"/>
  <c r="M198" i="10"/>
  <c r="U197" i="10"/>
  <c r="AA438" i="6"/>
  <c r="N102" i="9"/>
  <c r="K102" i="9"/>
  <c r="L102" i="9"/>
  <c r="D223" i="9" a="1"/>
  <c r="R226" i="9" s="1"/>
  <c r="E102" i="9"/>
  <c r="P102" i="9"/>
  <c r="H102" i="9"/>
  <c r="I294" i="6"/>
  <c r="F102" i="9"/>
  <c r="O416" i="6"/>
  <c r="W615" i="6"/>
  <c r="E613" i="6"/>
  <c r="O558" i="6"/>
  <c r="AF248" i="6"/>
  <c r="G226" i="6"/>
  <c r="L438" i="6"/>
  <c r="S438" i="6"/>
  <c r="AP437" i="6"/>
  <c r="U438" i="6"/>
  <c r="AF438" i="6"/>
  <c r="AH437" i="6"/>
  <c r="V438" i="6"/>
  <c r="AG438" i="6"/>
  <c r="L226" i="6"/>
  <c r="AO438" i="6"/>
  <c r="AF437" i="6"/>
  <c r="G438" i="6"/>
  <c r="Y438" i="6"/>
  <c r="R438" i="6"/>
  <c r="Z437" i="6"/>
  <c r="I613" i="6"/>
  <c r="L437" i="6"/>
  <c r="N438" i="6"/>
  <c r="Y437" i="6"/>
  <c r="U416" i="6"/>
  <c r="I416" i="6"/>
  <c r="J437" i="6"/>
  <c r="I437" i="6"/>
  <c r="N613" i="6"/>
  <c r="D437" i="6"/>
  <c r="AG439" i="6"/>
  <c r="AJ439" i="6"/>
  <c r="V615" i="6"/>
  <c r="AC439" i="6"/>
  <c r="P438" i="6"/>
  <c r="AM439" i="6"/>
  <c r="AI276" i="11"/>
  <c r="Y276" i="11"/>
  <c r="W183" i="9"/>
  <c r="W182" i="9"/>
  <c r="W135" i="10"/>
  <c r="AA316" i="6"/>
  <c r="J283" i="6"/>
  <c r="T160" i="6"/>
  <c r="S160" i="6"/>
  <c r="P459" i="6"/>
  <c r="U459" i="6"/>
  <c r="W184" i="9"/>
  <c r="E283" i="6"/>
  <c r="W134" i="10"/>
  <c r="W136" i="10"/>
  <c r="G226" i="9"/>
  <c r="K226" i="9"/>
  <c r="M226" i="9"/>
  <c r="H294" i="6"/>
  <c r="D258" i="9" a="1"/>
  <c r="U258" i="9" s="1"/>
  <c r="J205" i="6"/>
  <c r="L193" i="6"/>
  <c r="D265" i="11" a="1"/>
  <c r="Q265" i="11" s="1"/>
  <c r="N199" i="10"/>
  <c r="D198" i="10"/>
  <c r="T197" i="10"/>
  <c r="G437" i="6"/>
  <c r="S439" i="6"/>
  <c r="AO439" i="6"/>
  <c r="AG437" i="6"/>
  <c r="Q100" i="10"/>
  <c r="P99" i="10"/>
  <c r="J99" i="10"/>
  <c r="K580" i="6"/>
  <c r="S369" i="6"/>
  <c r="N558" i="6"/>
  <c r="R205" i="6"/>
  <c r="T559" i="6"/>
  <c r="O559" i="6"/>
  <c r="D205" i="6"/>
  <c r="U206" i="6"/>
  <c r="O206" i="6"/>
  <c r="L205" i="6"/>
  <c r="Q206" i="6"/>
  <c r="R160" i="6"/>
  <c r="G294" i="6"/>
  <c r="L439" i="6"/>
  <c r="AE439" i="6"/>
  <c r="AM437" i="6"/>
  <c r="P205" i="6"/>
  <c r="F205" i="6"/>
  <c r="J559" i="6"/>
  <c r="Q102" i="9"/>
  <c r="AK275" i="10"/>
  <c r="N205" i="6"/>
  <c r="J102" i="9"/>
  <c r="M437" i="6"/>
  <c r="AN438" i="6"/>
  <c r="AF439" i="6"/>
  <c r="W437" i="6"/>
  <c r="H102" i="10"/>
  <c r="I101" i="10"/>
  <c r="O101" i="10"/>
  <c r="T100" i="10"/>
  <c r="G99" i="10"/>
  <c r="F559" i="6"/>
  <c r="E206" i="6"/>
  <c r="L206" i="6"/>
  <c r="R200" i="10"/>
  <c r="V199" i="10"/>
  <c r="R198" i="10"/>
  <c r="P197" i="10"/>
  <c r="G439" i="6"/>
  <c r="AD438" i="6"/>
  <c r="AN439" i="6"/>
  <c r="AN437" i="6"/>
  <c r="N100" i="11"/>
  <c r="P101" i="11"/>
  <c r="S100" i="11"/>
  <c r="O99" i="11"/>
  <c r="G158" i="11"/>
  <c r="M157" i="11"/>
  <c r="F156" i="11"/>
  <c r="F155" i="11"/>
  <c r="I100" i="10"/>
  <c r="D101" i="10"/>
  <c r="E101" i="10"/>
  <c r="O100" i="10"/>
  <c r="E99" i="10"/>
  <c r="E207" i="9"/>
  <c r="M206" i="6"/>
  <c r="G205" i="6"/>
  <c r="Q160" i="6"/>
  <c r="O102" i="9"/>
  <c r="R102" i="9"/>
  <c r="O205" i="6"/>
  <c r="T102" i="9"/>
  <c r="M102" i="9"/>
  <c r="Q199" i="10"/>
  <c r="O198" i="10"/>
  <c r="L197" i="10"/>
  <c r="P437" i="6"/>
  <c r="AJ438" i="6"/>
  <c r="X439" i="6"/>
  <c r="AC437" i="6"/>
  <c r="G102" i="11"/>
  <c r="M101" i="11"/>
  <c r="Q100" i="11"/>
  <c r="V99" i="11"/>
  <c r="J158" i="11"/>
  <c r="R157" i="11"/>
  <c r="G156" i="11"/>
  <c r="H155" i="11"/>
  <c r="O102" i="10"/>
  <c r="G101" i="10"/>
  <c r="F101" i="10"/>
  <c r="H100" i="10"/>
  <c r="O99" i="10"/>
  <c r="U205" i="6"/>
  <c r="F327" i="6"/>
  <c r="D251" i="11" a="1"/>
  <c r="T254" i="11" s="1"/>
  <c r="AJ615" i="6"/>
  <c r="G613" i="6"/>
  <c r="K205" i="6"/>
  <c r="AK249" i="6"/>
  <c r="W249" i="6"/>
  <c r="W69" i="7" s="1"/>
  <c r="W569" i="6"/>
  <c r="L199" i="10"/>
  <c r="F198" i="10"/>
  <c r="R437" i="6"/>
  <c r="AB438" i="6"/>
  <c r="AI439" i="6"/>
  <c r="AJ437" i="6"/>
  <c r="K102" i="11"/>
  <c r="E101" i="11"/>
  <c r="F100" i="11"/>
  <c r="T158" i="11"/>
  <c r="S157" i="11"/>
  <c r="V156" i="11"/>
  <c r="E100" i="10"/>
  <c r="M101" i="10"/>
  <c r="U100" i="10"/>
  <c r="R99" i="10"/>
  <c r="K316" i="6"/>
  <c r="AD316" i="6"/>
  <c r="W574" i="6"/>
  <c r="S193" i="6"/>
  <c r="O283" i="6"/>
  <c r="W573" i="6"/>
  <c r="W384" i="6"/>
  <c r="H193" i="6"/>
  <c r="W275" i="10"/>
  <c r="W382" i="6"/>
  <c r="U160" i="6"/>
  <c r="AF316" i="6"/>
  <c r="J316" i="6"/>
  <c r="W321" i="6"/>
  <c r="W464" i="6"/>
  <c r="W288" i="6"/>
  <c r="W286" i="6"/>
  <c r="W526" i="6"/>
  <c r="W418" i="6"/>
  <c r="W514" i="6"/>
  <c r="W207" i="6"/>
  <c r="W275" i="6"/>
  <c r="W430" i="6"/>
  <c r="W241" i="6"/>
  <c r="W525" i="6"/>
  <c r="W606" i="6"/>
  <c r="W320" i="6"/>
  <c r="W572" i="6"/>
  <c r="W431" i="6"/>
  <c r="W463" i="6"/>
  <c r="W561" i="6"/>
  <c r="W240" i="6"/>
  <c r="W462" i="6"/>
  <c r="W287" i="6"/>
  <c r="W527" i="6"/>
  <c r="W607" i="6"/>
  <c r="W605" i="6"/>
  <c r="W371" i="6"/>
  <c r="W429" i="6"/>
  <c r="W383" i="6"/>
  <c r="W239" i="6"/>
  <c r="W319" i="6"/>
  <c r="W228" i="6"/>
  <c r="W142" i="9"/>
  <c r="W143" i="9"/>
  <c r="AF283" i="9"/>
  <c r="W141" i="9"/>
  <c r="W144" i="9"/>
  <c r="W80" i="10"/>
  <c r="AM316" i="6"/>
  <c r="W81" i="10"/>
  <c r="W82" i="10"/>
  <c r="X316" i="6"/>
  <c r="AL316" i="6"/>
  <c r="AK316" i="6"/>
  <c r="E48" i="7"/>
  <c r="F48" i="7" s="1"/>
  <c r="D316" i="6"/>
  <c r="D250" i="10" a="1"/>
  <c r="E250" i="10" s="1"/>
  <c r="AO472" i="6"/>
  <c r="U478" i="6" s="1"/>
  <c r="O470" i="6"/>
  <c r="R159" i="10"/>
  <c r="O159" i="10"/>
  <c r="M159" i="10"/>
  <c r="AC438" i="6"/>
  <c r="F438" i="6"/>
  <c r="F437" i="6"/>
  <c r="U437" i="6"/>
  <c r="AH438" i="6"/>
  <c r="M438" i="6"/>
  <c r="P439" i="6"/>
  <c r="T438" i="6"/>
  <c r="K437" i="6"/>
  <c r="O438" i="6"/>
  <c r="I438" i="6"/>
  <c r="K438" i="6"/>
  <c r="I439" i="6"/>
  <c r="J438" i="6"/>
  <c r="R439" i="6"/>
  <c r="AD439" i="6"/>
  <c r="AL439" i="6"/>
  <c r="AH439" i="6"/>
  <c r="V439" i="6"/>
  <c r="AA439" i="6"/>
  <c r="AM438" i="6"/>
  <c r="AL438" i="6"/>
  <c r="AP438" i="6"/>
  <c r="AP440" i="6" s="1"/>
  <c r="AE437" i="6"/>
  <c r="AD437" i="6"/>
  <c r="AK437" i="6"/>
  <c r="AB437" i="6"/>
  <c r="V437" i="6"/>
  <c r="N159" i="10"/>
  <c r="K158" i="10"/>
  <c r="M158" i="10"/>
  <c r="D158" i="10"/>
  <c r="R158" i="10"/>
  <c r="N158" i="10"/>
  <c r="G157" i="10"/>
  <c r="I157" i="10"/>
  <c r="U157" i="10"/>
  <c r="L157" i="10"/>
  <c r="D157" i="10"/>
  <c r="V156" i="10"/>
  <c r="Q156" i="10"/>
  <c r="G156" i="10"/>
  <c r="T156" i="10"/>
  <c r="P159" i="10"/>
  <c r="D264" i="10" a="1"/>
  <c r="N264" i="10" s="1"/>
  <c r="S437" i="6"/>
  <c r="D439" i="6"/>
  <c r="E159" i="10"/>
  <c r="K439" i="6"/>
  <c r="N439" i="6"/>
  <c r="J439" i="6"/>
  <c r="T437" i="6"/>
  <c r="W438" i="6"/>
  <c r="H437" i="6"/>
  <c r="E439" i="6"/>
  <c r="M439" i="6"/>
  <c r="O437" i="6"/>
  <c r="Q438" i="6"/>
  <c r="T439" i="6"/>
  <c r="O439" i="6"/>
  <c r="Q439" i="6"/>
  <c r="H439" i="6"/>
  <c r="F439" i="6"/>
  <c r="AB439" i="6"/>
  <c r="Z439" i="6"/>
  <c r="AK439" i="6"/>
  <c r="Y439" i="6"/>
  <c r="W439" i="6"/>
  <c r="Z438" i="6"/>
  <c r="X438" i="6"/>
  <c r="AK438" i="6"/>
  <c r="AI437" i="6"/>
  <c r="AA437" i="6"/>
  <c r="D443" i="6" s="1" a="1"/>
  <c r="AO437" i="6"/>
  <c r="AL437" i="6"/>
  <c r="J157" i="10"/>
  <c r="O158" i="10"/>
  <c r="E158" i="10"/>
  <c r="S158" i="10"/>
  <c r="U158" i="10"/>
  <c r="L158" i="10"/>
  <c r="M157" i="10"/>
  <c r="K157" i="10"/>
  <c r="T157" i="10"/>
  <c r="S157" i="10"/>
  <c r="K156" i="10"/>
  <c r="M156" i="10"/>
  <c r="F156" i="10"/>
  <c r="E156" i="10"/>
  <c r="S470" i="6"/>
  <c r="I102" i="9"/>
  <c r="N166" i="9"/>
  <c r="AL275" i="10"/>
  <c r="AL484" i="6"/>
  <c r="R490" i="6" s="1"/>
  <c r="D613" i="6"/>
  <c r="Y275" i="10"/>
  <c r="Y486" i="6"/>
  <c r="E492" i="6" s="1"/>
  <c r="N368" i="6"/>
  <c r="X275" i="10"/>
  <c r="X486" i="6"/>
  <c r="D492" i="6" s="1"/>
  <c r="E369" i="6"/>
  <c r="AB275" i="10"/>
  <c r="AB486" i="6"/>
  <c r="H492" i="6" s="1"/>
  <c r="Z275" i="10"/>
  <c r="Z486" i="6"/>
  <c r="F492" i="6" s="1"/>
  <c r="AN275" i="10"/>
  <c r="AN484" i="6"/>
  <c r="T490" i="6" s="1"/>
  <c r="O327" i="6"/>
  <c r="G580" i="6"/>
  <c r="AJ275" i="10"/>
  <c r="AJ484" i="6"/>
  <c r="P490" i="6" s="1"/>
  <c r="Q613" i="6"/>
  <c r="M613" i="6"/>
  <c r="AF275" i="10"/>
  <c r="AF484" i="6"/>
  <c r="L490" i="6" s="1"/>
  <c r="R613" i="6"/>
  <c r="AC275" i="10"/>
  <c r="U39" i="14"/>
  <c r="S62" i="14"/>
  <c r="K62" i="6"/>
  <c r="L62" i="6" s="1"/>
  <c r="E522" i="6"/>
  <c r="K522" i="6"/>
  <c r="AH426" i="6"/>
  <c r="U193" i="6"/>
  <c r="V426" i="6"/>
  <c r="U236" i="6"/>
  <c r="U40" i="14"/>
  <c r="U31" i="14"/>
  <c r="O160" i="6"/>
  <c r="W42" i="9"/>
  <c r="W283" i="9"/>
  <c r="U37" i="14"/>
  <c r="U16" i="14"/>
  <c r="U54" i="14"/>
  <c r="S602" i="6"/>
  <c r="AL283" i="9"/>
  <c r="H160" i="6"/>
  <c r="AO316" i="6"/>
  <c r="U34" i="14"/>
  <c r="U50" i="14"/>
  <c r="U47" i="14"/>
  <c r="U29" i="14"/>
  <c r="U35" i="14"/>
  <c r="U36" i="14"/>
  <c r="U33" i="14"/>
  <c r="AB316" i="6"/>
  <c r="U21" i="14"/>
  <c r="U53" i="14"/>
  <c r="W276" i="11"/>
  <c r="Z316" i="6"/>
  <c r="J459" i="6"/>
  <c r="AE459" i="6"/>
  <c r="U27" i="14"/>
  <c r="U23" i="14"/>
  <c r="U25" i="14"/>
  <c r="U46" i="14"/>
  <c r="G602" i="6"/>
  <c r="M602" i="6"/>
  <c r="J602" i="6"/>
  <c r="AG602" i="6"/>
  <c r="Q193" i="6"/>
  <c r="W42" i="10"/>
  <c r="E459" i="6"/>
  <c r="AM426" i="6"/>
  <c r="U32" i="14"/>
  <c r="U24" i="14"/>
  <c r="P379" i="6"/>
  <c r="AI379" i="6"/>
  <c r="U42" i="14"/>
  <c r="R602" i="6"/>
  <c r="E316" i="6"/>
  <c r="AC316" i="6"/>
  <c r="R379" i="6"/>
  <c r="AC379" i="6"/>
  <c r="W82" i="9"/>
  <c r="AL459" i="6"/>
  <c r="U283" i="6"/>
  <c r="R283" i="6"/>
  <c r="S283" i="6"/>
  <c r="I426" i="6"/>
  <c r="V20" i="14"/>
  <c r="AO236" i="6"/>
  <c r="O459" i="6"/>
  <c r="AH459" i="6"/>
  <c r="AI459" i="6"/>
  <c r="T602" i="6"/>
  <c r="V602" i="6"/>
  <c r="Z602" i="6"/>
  <c r="AI602" i="6"/>
  <c r="Y316" i="6"/>
  <c r="AI316" i="6"/>
  <c r="T522" i="6"/>
  <c r="L522" i="6"/>
  <c r="Z522" i="6"/>
  <c r="G522" i="6"/>
  <c r="P522" i="6"/>
  <c r="M522" i="6"/>
  <c r="W522" i="6"/>
  <c r="AM522" i="6"/>
  <c r="AD522" i="6"/>
  <c r="U28" i="14"/>
  <c r="U52" i="14"/>
  <c r="AK283" i="9"/>
  <c r="AG316" i="6"/>
  <c r="V30" i="14"/>
  <c r="S316" i="6"/>
  <c r="AP316" i="6"/>
  <c r="AE316" i="6"/>
  <c r="R426" i="6"/>
  <c r="F426" i="6"/>
  <c r="AO426" i="6"/>
  <c r="AN426" i="6"/>
  <c r="H236" i="6"/>
  <c r="M236" i="6"/>
  <c r="AM236" i="6"/>
  <c r="N459" i="6"/>
  <c r="L459" i="6"/>
  <c r="AN459" i="6"/>
  <c r="AM459" i="6"/>
  <c r="E602" i="6"/>
  <c r="H602" i="6"/>
  <c r="G193" i="6"/>
  <c r="AP275" i="10"/>
  <c r="AH316" i="6"/>
  <c r="AB569" i="6"/>
  <c r="M379" i="6"/>
  <c r="L379" i="6"/>
  <c r="AD379" i="6"/>
  <c r="W80" i="11"/>
  <c r="AA522" i="6"/>
  <c r="AC522" i="6"/>
  <c r="AN316" i="6"/>
  <c r="V45" i="14"/>
  <c r="V34" i="14"/>
  <c r="V48" i="14"/>
  <c r="V40" i="14"/>
  <c r="T426" i="6"/>
  <c r="L426" i="6"/>
  <c r="AG426" i="6"/>
  <c r="AL426" i="6"/>
  <c r="R236" i="6"/>
  <c r="W236" i="6"/>
  <c r="N236" i="6"/>
  <c r="P236" i="6"/>
  <c r="AH236" i="6"/>
  <c r="E160" i="6"/>
  <c r="I160" i="6"/>
  <c r="M160" i="6"/>
  <c r="H459" i="6"/>
  <c r="H283" i="6"/>
  <c r="W283" i="6"/>
  <c r="AB283" i="6"/>
  <c r="U26" i="14"/>
  <c r="U22" i="14"/>
  <c r="U51" i="14"/>
  <c r="V193" i="6"/>
  <c r="K193" i="6"/>
  <c r="V379" i="6"/>
  <c r="Q569" i="6"/>
  <c r="V569" i="6"/>
  <c r="AP569" i="6"/>
  <c r="AK569" i="6"/>
  <c r="AC569" i="6"/>
  <c r="Q426" i="6"/>
  <c r="S426" i="6"/>
  <c r="U41" i="14"/>
  <c r="U48" i="14"/>
  <c r="U45" i="14"/>
  <c r="U38" i="14"/>
  <c r="H379" i="6"/>
  <c r="I236" i="6"/>
  <c r="V160" i="6"/>
  <c r="P283" i="6"/>
  <c r="V283" i="6"/>
  <c r="AA283" i="6"/>
  <c r="AC283" i="6"/>
  <c r="AG283" i="6"/>
  <c r="V522" i="6"/>
  <c r="AH522" i="6"/>
  <c r="U49" i="14"/>
  <c r="U19" i="14"/>
  <c r="F193" i="6"/>
  <c r="M193" i="6"/>
  <c r="T193" i="6"/>
  <c r="T16" i="14"/>
  <c r="AL569" i="6"/>
  <c r="Q379" i="6"/>
  <c r="AE379" i="6"/>
  <c r="J379" i="6"/>
  <c r="U569" i="6"/>
  <c r="I569" i="6"/>
  <c r="Z569" i="6"/>
  <c r="Y569" i="6"/>
  <c r="AI569" i="6"/>
  <c r="S265" i="11"/>
  <c r="D265" i="11"/>
  <c r="K265" i="11"/>
  <c r="T265" i="11"/>
  <c r="M265" i="11"/>
  <c r="P265" i="11"/>
  <c r="P266" i="11"/>
  <c r="J266" i="11"/>
  <c r="K266" i="11"/>
  <c r="Q266" i="11"/>
  <c r="E266" i="11"/>
  <c r="F266" i="11"/>
  <c r="M266" i="11"/>
  <c r="I267" i="11"/>
  <c r="E267" i="11"/>
  <c r="S267" i="11"/>
  <c r="F267" i="11"/>
  <c r="G267" i="11"/>
  <c r="J267" i="11"/>
  <c r="H268" i="11"/>
  <c r="S268" i="11"/>
  <c r="D268" i="11"/>
  <c r="E268" i="11"/>
  <c r="L268" i="11"/>
  <c r="K268" i="11"/>
  <c r="I250" i="10"/>
  <c r="T250" i="10"/>
  <c r="G250" i="10"/>
  <c r="F250" i="10"/>
  <c r="S250" i="10"/>
  <c r="M250" i="10"/>
  <c r="P250" i="10"/>
  <c r="Q250" i="10"/>
  <c r="K250" i="10"/>
  <c r="H250" i="10"/>
  <c r="I251" i="10"/>
  <c r="U251" i="10"/>
  <c r="L251" i="10"/>
  <c r="R251" i="10"/>
  <c r="S251" i="10"/>
  <c r="N251" i="10"/>
  <c r="T251" i="10"/>
  <c r="G251" i="10"/>
  <c r="O251" i="10"/>
  <c r="H251" i="10"/>
  <c r="E251" i="10"/>
  <c r="P251" i="10"/>
  <c r="R252" i="10"/>
  <c r="G252" i="10"/>
  <c r="T252" i="10"/>
  <c r="N252" i="10"/>
  <c r="F252" i="10"/>
  <c r="U252" i="10"/>
  <c r="P252" i="10"/>
  <c r="J252" i="10"/>
  <c r="I252" i="10"/>
  <c r="Q252" i="10"/>
  <c r="E252" i="10"/>
  <c r="M252" i="10"/>
  <c r="S252" i="10"/>
  <c r="Q251" i="10"/>
  <c r="G253" i="10"/>
  <c r="J253" i="10"/>
  <c r="F253" i="10"/>
  <c r="N253" i="10"/>
  <c r="O253" i="10"/>
  <c r="E253" i="10"/>
  <c r="E264" i="10"/>
  <c r="H264" i="10"/>
  <c r="P264" i="10"/>
  <c r="L264" i="10"/>
  <c r="D264" i="10"/>
  <c r="O264" i="10"/>
  <c r="K264" i="10"/>
  <c r="M265" i="10"/>
  <c r="V265" i="10"/>
  <c r="P265" i="10"/>
  <c r="L265" i="10"/>
  <c r="K265" i="10"/>
  <c r="L266" i="10"/>
  <c r="S266" i="10"/>
  <c r="U266" i="10"/>
  <c r="P266" i="10"/>
  <c r="H266" i="10"/>
  <c r="I266" i="10"/>
  <c r="N267" i="10"/>
  <c r="S267" i="10"/>
  <c r="H267" i="10"/>
  <c r="J267" i="10"/>
  <c r="D267" i="10"/>
  <c r="L267" i="10"/>
  <c r="I267" i="10"/>
  <c r="R258" i="9"/>
  <c r="P258" i="9"/>
  <c r="G258" i="9"/>
  <c r="H258" i="9"/>
  <c r="D258" i="9"/>
  <c r="L258" i="9"/>
  <c r="Q258" i="9"/>
  <c r="I258" i="9"/>
  <c r="S258" i="9"/>
  <c r="M258" i="9"/>
  <c r="F258" i="9"/>
  <c r="E258" i="9"/>
  <c r="J258" i="9"/>
  <c r="O259" i="9"/>
  <c r="R259" i="9"/>
  <c r="F259" i="9"/>
  <c r="H259" i="9"/>
  <c r="I259" i="9"/>
  <c r="T259" i="9"/>
  <c r="P259" i="9"/>
  <c r="V259" i="9"/>
  <c r="J259" i="9"/>
  <c r="U259" i="9"/>
  <c r="Q259" i="9"/>
  <c r="N259" i="9"/>
  <c r="M259" i="9"/>
  <c r="G259" i="9"/>
  <c r="S260" i="9"/>
  <c r="R260" i="9"/>
  <c r="T260" i="9"/>
  <c r="V260" i="9"/>
  <c r="F260" i="9"/>
  <c r="J260" i="9"/>
  <c r="D260" i="9"/>
  <c r="Q260" i="9"/>
  <c r="U260" i="9"/>
  <c r="P260" i="9"/>
  <c r="E260" i="9"/>
  <c r="H260" i="9"/>
  <c r="N260" i="9"/>
  <c r="O260" i="9"/>
  <c r="S261" i="9"/>
  <c r="V261" i="9"/>
  <c r="P261" i="9"/>
  <c r="H261" i="9"/>
  <c r="I261" i="9"/>
  <c r="F261" i="9"/>
  <c r="M261" i="9"/>
  <c r="G261" i="9"/>
  <c r="W42" i="11"/>
  <c r="P160" i="6"/>
  <c r="J160" i="6"/>
  <c r="K459" i="6"/>
  <c r="M459" i="6"/>
  <c r="S459" i="6"/>
  <c r="R459" i="6"/>
  <c r="T459" i="6"/>
  <c r="G459" i="6"/>
  <c r="V459" i="6"/>
  <c r="W459" i="6"/>
  <c r="Z459" i="6"/>
  <c r="AJ459" i="6"/>
  <c r="AO459" i="6"/>
  <c r="AB459" i="6"/>
  <c r="AG459" i="6"/>
  <c r="D459" i="6"/>
  <c r="K283" i="6"/>
  <c r="I283" i="6"/>
  <c r="AH283" i="6"/>
  <c r="D286" i="6" a="1"/>
  <c r="S288" i="6" s="1"/>
  <c r="X283" i="6"/>
  <c r="AO283" i="6"/>
  <c r="Z283" i="6"/>
  <c r="J327" i="6"/>
  <c r="N522" i="6"/>
  <c r="R522" i="6"/>
  <c r="D522" i="6"/>
  <c r="U522" i="6"/>
  <c r="S522" i="6"/>
  <c r="AP522" i="6"/>
  <c r="AF522" i="6"/>
  <c r="Y522" i="6"/>
  <c r="S283" i="9"/>
  <c r="D627" i="6" a="1"/>
  <c r="D627" i="6" s="1"/>
  <c r="D276" i="11"/>
  <c r="N261" i="9"/>
  <c r="U43" i="14"/>
  <c r="AM328" i="6"/>
  <c r="D390" i="6"/>
  <c r="I602" i="6"/>
  <c r="N602" i="6"/>
  <c r="W602" i="6"/>
  <c r="D602" i="6"/>
  <c r="Y602" i="6"/>
  <c r="AL602" i="6"/>
  <c r="AE602" i="6"/>
  <c r="AK602" i="6"/>
  <c r="AM602" i="6"/>
  <c r="D59" i="7"/>
  <c r="AO275" i="10"/>
  <c r="L470" i="6"/>
  <c r="N225" i="6"/>
  <c r="G225" i="6"/>
  <c r="P225" i="6"/>
  <c r="O225" i="6"/>
  <c r="E225" i="6"/>
  <c r="I225" i="6"/>
  <c r="T225" i="6"/>
  <c r="L225" i="6"/>
  <c r="S225" i="6"/>
  <c r="D225" i="6"/>
  <c r="M225" i="6"/>
  <c r="J225" i="6"/>
  <c r="Q225" i="6"/>
  <c r="K225" i="6"/>
  <c r="V225" i="6"/>
  <c r="H225" i="6"/>
  <c r="R225" i="6"/>
  <c r="U225" i="6"/>
  <c r="F225" i="6"/>
  <c r="I226" i="6"/>
  <c r="T226" i="6"/>
  <c r="R226" i="6"/>
  <c r="O226" i="6"/>
  <c r="F226" i="6"/>
  <c r="V226" i="6"/>
  <c r="H226" i="6"/>
  <c r="N226" i="6"/>
  <c r="U226" i="6"/>
  <c r="K226" i="6"/>
  <c r="Q226" i="6"/>
  <c r="G227" i="6"/>
  <c r="L227" i="6"/>
  <c r="V227" i="6"/>
  <c r="J227" i="6"/>
  <c r="D227" i="6"/>
  <c r="T227" i="6"/>
  <c r="Q227" i="6"/>
  <c r="O227" i="6"/>
  <c r="P227" i="6"/>
  <c r="R227" i="6"/>
  <c r="H227" i="6"/>
  <c r="N227" i="6"/>
  <c r="U227" i="6"/>
  <c r="M227" i="6"/>
  <c r="I227" i="6"/>
  <c r="F227" i="6"/>
  <c r="S227" i="6"/>
  <c r="K227" i="6"/>
  <c r="E227" i="6"/>
  <c r="D226" i="6"/>
  <c r="O166" i="9"/>
  <c r="R253" i="10"/>
  <c r="H253" i="10"/>
  <c r="H226" i="9"/>
  <c r="D60" i="7"/>
  <c r="D415" i="6"/>
  <c r="T415" i="6"/>
  <c r="U415" i="6"/>
  <c r="E415" i="6"/>
  <c r="Q415" i="6"/>
  <c r="N415" i="6"/>
  <c r="P415" i="6"/>
  <c r="I415" i="6"/>
  <c r="R415" i="6"/>
  <c r="M415" i="6"/>
  <c r="H415" i="6"/>
  <c r="L415" i="6"/>
  <c r="O415" i="6"/>
  <c r="K415" i="6"/>
  <c r="F415" i="6"/>
  <c r="G415" i="6"/>
  <c r="S415" i="6"/>
  <c r="J415" i="6"/>
  <c r="V415" i="6"/>
  <c r="E416" i="6"/>
  <c r="D416" i="6"/>
  <c r="J416" i="6"/>
  <c r="P416" i="6"/>
  <c r="T416" i="6"/>
  <c r="N416" i="6"/>
  <c r="L416" i="6"/>
  <c r="R416" i="6"/>
  <c r="F416" i="6"/>
  <c r="K416" i="6"/>
  <c r="G416" i="6"/>
  <c r="S416" i="6"/>
  <c r="U417" i="6"/>
  <c r="R417" i="6"/>
  <c r="E417" i="6"/>
  <c r="G417" i="6"/>
  <c r="O417" i="6"/>
  <c r="Q417" i="6"/>
  <c r="I417" i="6"/>
  <c r="K417" i="6"/>
  <c r="T417" i="6"/>
  <c r="V417" i="6"/>
  <c r="F417" i="6"/>
  <c r="D417" i="6"/>
  <c r="H417" i="6"/>
  <c r="J417" i="6"/>
  <c r="L417" i="6"/>
  <c r="N417" i="6"/>
  <c r="P417" i="6"/>
  <c r="M417" i="6"/>
  <c r="S417" i="6"/>
  <c r="U613" i="6"/>
  <c r="D226" i="9"/>
  <c r="R193" i="6"/>
  <c r="O193" i="6"/>
  <c r="D207" i="9"/>
  <c r="N276" i="11"/>
  <c r="G275" i="10"/>
  <c r="AD472" i="6"/>
  <c r="J478" i="6" s="1"/>
  <c r="V253" i="10"/>
  <c r="W177" i="10"/>
  <c r="V54" i="14"/>
  <c r="V36" i="14"/>
  <c r="V50" i="14"/>
  <c r="V25" i="14"/>
  <c r="V39" i="14"/>
  <c r="V33" i="14"/>
  <c r="V38" i="14"/>
  <c r="V21" i="14"/>
  <c r="V35" i="14"/>
  <c r="R327" i="6"/>
  <c r="AK294" i="6"/>
  <c r="Z294" i="6"/>
  <c r="AI294" i="6"/>
  <c r="V294" i="6"/>
  <c r="AO294" i="6"/>
  <c r="AM294" i="6"/>
  <c r="X294" i="6"/>
  <c r="AB294" i="6"/>
  <c r="W294" i="6"/>
  <c r="AL294" i="6"/>
  <c r="AP294" i="6"/>
  <c r="AN294" i="6"/>
  <c r="AE294" i="6"/>
  <c r="AC294" i="6"/>
  <c r="D294" i="6"/>
  <c r="AA294" i="6"/>
  <c r="Y294" i="6"/>
  <c r="AG294" i="6"/>
  <c r="AD294" i="6"/>
  <c r="AF294" i="6"/>
  <c r="AJ294" i="6"/>
  <c r="AH294" i="6"/>
  <c r="V295" i="6"/>
  <c r="AK295" i="6"/>
  <c r="AM295" i="6"/>
  <c r="AB295" i="6"/>
  <c r="AH295" i="6"/>
  <c r="W295" i="6"/>
  <c r="AI295" i="6"/>
  <c r="AF295" i="6"/>
  <c r="Y295" i="6"/>
  <c r="AG295" i="6"/>
  <c r="AC295" i="6"/>
  <c r="AP295" i="6"/>
  <c r="AO295" i="6"/>
  <c r="AN295" i="6"/>
  <c r="AE295" i="6"/>
  <c r="Z295" i="6"/>
  <c r="AA295" i="6"/>
  <c r="X295" i="6"/>
  <c r="AJ295" i="6"/>
  <c r="D295" i="6"/>
  <c r="AH296" i="6"/>
  <c r="AG296" i="6"/>
  <c r="V296" i="6"/>
  <c r="AA296" i="6"/>
  <c r="AB296" i="6"/>
  <c r="AO296" i="6"/>
  <c r="AP296" i="6"/>
  <c r="AI296" i="6"/>
  <c r="AK296" i="6"/>
  <c r="AC296" i="6"/>
  <c r="AD296" i="6"/>
  <c r="AF296" i="6"/>
  <c r="Z296" i="6"/>
  <c r="Y296" i="6"/>
  <c r="AN296" i="6"/>
  <c r="D296" i="6"/>
  <c r="AL296" i="6"/>
  <c r="AJ296" i="6"/>
  <c r="AE296" i="6"/>
  <c r="AM296" i="6"/>
  <c r="I296" i="6"/>
  <c r="R295" i="6"/>
  <c r="M296" i="6"/>
  <c r="O295" i="6"/>
  <c r="R296" i="6"/>
  <c r="W296" i="6"/>
  <c r="F295" i="6"/>
  <c r="T295" i="6"/>
  <c r="L296" i="6"/>
  <c r="T296" i="6"/>
  <c r="P295" i="6"/>
  <c r="K296" i="6"/>
  <c r="M295" i="6"/>
  <c r="J296" i="6"/>
  <c r="N296" i="6"/>
  <c r="O296" i="6"/>
  <c r="J295" i="6"/>
  <c r="E295" i="6"/>
  <c r="F296" i="6"/>
  <c r="S295" i="6"/>
  <c r="L295" i="6"/>
  <c r="G296" i="6"/>
  <c r="U296" i="6"/>
  <c r="G295" i="6"/>
  <c r="H295" i="6"/>
  <c r="Q295" i="6"/>
  <c r="N295" i="6"/>
  <c r="Q296" i="6"/>
  <c r="E296" i="6"/>
  <c r="U295" i="6"/>
  <c r="K295" i="6"/>
  <c r="S296" i="6"/>
  <c r="I295" i="6"/>
  <c r="S294" i="6"/>
  <c r="F294" i="6"/>
  <c r="L294" i="6"/>
  <c r="R294" i="6"/>
  <c r="E294" i="6"/>
  <c r="J294" i="6"/>
  <c r="P296" i="6"/>
  <c r="T294" i="6"/>
  <c r="O294" i="6"/>
  <c r="P294" i="6"/>
  <c r="Q294" i="6"/>
  <c r="H296" i="6"/>
  <c r="X296" i="6"/>
  <c r="AD295" i="6"/>
  <c r="U294" i="6"/>
  <c r="AL295" i="6"/>
  <c r="T261" i="9"/>
  <c r="N327" i="6"/>
  <c r="Z392" i="6"/>
  <c r="W136" i="11"/>
  <c r="I369" i="6"/>
  <c r="U254" i="11"/>
  <c r="T316" i="6"/>
  <c r="O316" i="6"/>
  <c r="P316" i="6"/>
  <c r="Q316" i="6"/>
  <c r="H316" i="6"/>
  <c r="M316" i="6"/>
  <c r="W40" i="10"/>
  <c r="W39" i="10"/>
  <c r="AG276" i="11"/>
  <c r="I114" i="14"/>
  <c r="I137" i="14"/>
  <c r="I112" i="14"/>
  <c r="I124" i="14"/>
  <c r="I111" i="14"/>
  <c r="I138" i="14"/>
  <c r="D166" i="9"/>
  <c r="I166" i="9"/>
  <c r="J166" i="9"/>
  <c r="E166" i="9"/>
  <c r="AL276" i="11"/>
  <c r="AN569" i="6"/>
  <c r="F379" i="6"/>
  <c r="W379" i="6"/>
  <c r="I379" i="6"/>
  <c r="G379" i="6"/>
  <c r="AF379" i="6"/>
  <c r="AA379" i="6"/>
  <c r="AG379" i="6"/>
  <c r="AM379" i="6"/>
  <c r="G569" i="6"/>
  <c r="T569" i="6"/>
  <c r="AO569" i="6"/>
  <c r="AE569" i="6"/>
  <c r="AJ569" i="6"/>
  <c r="AF569" i="6"/>
  <c r="AA569" i="6"/>
  <c r="J275" i="10"/>
  <c r="U426" i="6"/>
  <c r="O426" i="6"/>
  <c r="X426" i="6"/>
  <c r="W426" i="6"/>
  <c r="Y426" i="6"/>
  <c r="AF426" i="6"/>
  <c r="AD426" i="6"/>
  <c r="AP426" i="6"/>
  <c r="W83" i="9"/>
  <c r="M558" i="6"/>
  <c r="U558" i="6"/>
  <c r="E558" i="6"/>
  <c r="P558" i="6"/>
  <c r="V558" i="6"/>
  <c r="Q558" i="6"/>
  <c r="I558" i="6"/>
  <c r="R558" i="6"/>
  <c r="S558" i="6"/>
  <c r="H558" i="6"/>
  <c r="G558" i="6"/>
  <c r="F558" i="6"/>
  <c r="D558" i="6"/>
  <c r="K558" i="6"/>
  <c r="T558" i="6"/>
  <c r="L558" i="6"/>
  <c r="S559" i="6"/>
  <c r="G559" i="6"/>
  <c r="D559" i="6"/>
  <c r="M559" i="6"/>
  <c r="Q559" i="6"/>
  <c r="R559" i="6"/>
  <c r="P559" i="6"/>
  <c r="N559" i="6"/>
  <c r="V559" i="6"/>
  <c r="H559" i="6"/>
  <c r="I559" i="6"/>
  <c r="U559" i="6"/>
  <c r="K559" i="6"/>
  <c r="E559" i="6"/>
  <c r="L559" i="6"/>
  <c r="U560" i="6"/>
  <c r="D560" i="6"/>
  <c r="S560" i="6"/>
  <c r="T560" i="6"/>
  <c r="G560" i="6"/>
  <c r="J560" i="6"/>
  <c r="R560" i="6"/>
  <c r="E560" i="6"/>
  <c r="H560" i="6"/>
  <c r="V560" i="6"/>
  <c r="L560" i="6"/>
  <c r="O560" i="6"/>
  <c r="I560" i="6"/>
  <c r="M560" i="6"/>
  <c r="F560" i="6"/>
  <c r="Q560" i="6"/>
  <c r="P560" i="6"/>
  <c r="N560" i="6"/>
  <c r="K560" i="6"/>
  <c r="AJ276" i="11"/>
  <c r="Q205" i="6"/>
  <c r="M369" i="6"/>
  <c r="O236" i="6"/>
  <c r="J236" i="6"/>
  <c r="S236" i="6"/>
  <c r="V236" i="6"/>
  <c r="AN236" i="6"/>
  <c r="AF236" i="6"/>
  <c r="AL236" i="6"/>
  <c r="AC236" i="6"/>
  <c r="T45" i="14"/>
  <c r="T21" i="14"/>
  <c r="T22" i="14"/>
  <c r="T43" i="14"/>
  <c r="T34" i="14"/>
  <c r="T40" i="14"/>
  <c r="T33" i="14"/>
  <c r="T38" i="14"/>
  <c r="T41" i="14"/>
  <c r="T31" i="14"/>
  <c r="X329" i="6"/>
  <c r="M253" i="10"/>
  <c r="I459" i="6"/>
  <c r="AA459" i="6"/>
  <c r="AF459" i="6"/>
  <c r="G283" i="6"/>
  <c r="AL283" i="6"/>
  <c r="AJ283" i="6"/>
  <c r="AM283" i="6"/>
  <c r="AK283" i="6"/>
  <c r="P113" i="6"/>
  <c r="P62" i="7" s="1"/>
  <c r="P61" i="7"/>
  <c r="M283" i="9"/>
  <c r="H522" i="6"/>
  <c r="AJ522" i="6"/>
  <c r="Q522" i="6"/>
  <c r="O522" i="6"/>
  <c r="AL522" i="6"/>
  <c r="AE522" i="6"/>
  <c r="AK522" i="6"/>
  <c r="AI522" i="6"/>
  <c r="O533" i="6"/>
  <c r="O96" i="7" s="1"/>
  <c r="E533" i="6"/>
  <c r="E96" i="7" s="1"/>
  <c r="F533" i="6"/>
  <c r="F96" i="7" s="1"/>
  <c r="R533" i="6"/>
  <c r="R96" i="7" s="1"/>
  <c r="U533" i="6"/>
  <c r="U96" i="7" s="1"/>
  <c r="N533" i="6"/>
  <c r="N96" i="7" s="1"/>
  <c r="I533" i="6"/>
  <c r="I96" i="7" s="1"/>
  <c r="H533" i="6"/>
  <c r="H96" i="7" s="1"/>
  <c r="L533" i="6"/>
  <c r="L96" i="7" s="1"/>
  <c r="J533" i="6"/>
  <c r="J96" i="7" s="1"/>
  <c r="K533" i="6"/>
  <c r="K96" i="7" s="1"/>
  <c r="G533" i="6"/>
  <c r="G96" i="7" s="1"/>
  <c r="P533" i="6"/>
  <c r="P96" i="7" s="1"/>
  <c r="M533" i="6"/>
  <c r="M96" i="7" s="1"/>
  <c r="Q533" i="6"/>
  <c r="Q96" i="7" s="1"/>
  <c r="T533" i="6"/>
  <c r="T96" i="7" s="1"/>
  <c r="S533" i="6"/>
  <c r="S96" i="7" s="1"/>
  <c r="AF533" i="6"/>
  <c r="AE533" i="6"/>
  <c r="AA533" i="6"/>
  <c r="AK533" i="6"/>
  <c r="AH533" i="6"/>
  <c r="AD533" i="6"/>
  <c r="AG533" i="6"/>
  <c r="D533" i="6"/>
  <c r="Y533" i="6"/>
  <c r="AC533" i="6"/>
  <c r="AN533" i="6"/>
  <c r="AL533" i="6"/>
  <c r="AI533" i="6"/>
  <c r="Z533" i="6"/>
  <c r="AM533" i="6"/>
  <c r="AJ533" i="6"/>
  <c r="AO533" i="6"/>
  <c r="AP533" i="6"/>
  <c r="AB533" i="6"/>
  <c r="W533" i="6"/>
  <c r="X533" i="6"/>
  <c r="V533" i="6"/>
  <c r="F534" i="6"/>
  <c r="F97" i="7" s="1"/>
  <c r="R534" i="6"/>
  <c r="R97" i="7" s="1"/>
  <c r="M534" i="6"/>
  <c r="M97" i="7" s="1"/>
  <c r="U534" i="6"/>
  <c r="U97" i="7" s="1"/>
  <c r="I534" i="6"/>
  <c r="I97" i="7" s="1"/>
  <c r="S534" i="6"/>
  <c r="S97" i="7" s="1"/>
  <c r="J534" i="6"/>
  <c r="J97" i="7" s="1"/>
  <c r="L534" i="6"/>
  <c r="L97" i="7" s="1"/>
  <c r="Q534" i="6"/>
  <c r="Q97" i="7" s="1"/>
  <c r="K534" i="6"/>
  <c r="K97" i="7" s="1"/>
  <c r="AG534" i="6"/>
  <c r="AA534" i="6"/>
  <c r="AL534" i="6"/>
  <c r="H534" i="6"/>
  <c r="H97" i="7" s="1"/>
  <c r="N534" i="6"/>
  <c r="N97" i="7" s="1"/>
  <c r="Z534" i="6"/>
  <c r="AK534" i="6"/>
  <c r="AJ534" i="6"/>
  <c r="AP534" i="6"/>
  <c r="AO534" i="6"/>
  <c r="G534" i="6"/>
  <c r="G97" i="7" s="1"/>
  <c r="X534" i="6"/>
  <c r="Y534" i="6"/>
  <c r="AB534" i="6"/>
  <c r="AM534" i="6"/>
  <c r="V534" i="6"/>
  <c r="V97" i="7" s="1"/>
  <c r="AN534" i="6"/>
  <c r="W534" i="6"/>
  <c r="W97" i="7" s="1"/>
  <c r="AH534" i="6"/>
  <c r="AF534" i="6"/>
  <c r="D534" i="6"/>
  <c r="M535" i="6"/>
  <c r="S535" i="6"/>
  <c r="AM535" i="6"/>
  <c r="Y535" i="6"/>
  <c r="AK535" i="6"/>
  <c r="AO535" i="6"/>
  <c r="AJ535" i="6"/>
  <c r="E535" i="6"/>
  <c r="X535" i="6"/>
  <c r="AN535" i="6"/>
  <c r="AD535" i="6"/>
  <c r="AI535" i="6"/>
  <c r="AB535" i="6"/>
  <c r="AC535" i="6"/>
  <c r="AP535" i="6"/>
  <c r="AE535" i="6"/>
  <c r="AH535" i="6"/>
  <c r="T535" i="6"/>
  <c r="AF535" i="6"/>
  <c r="L535" i="6"/>
  <c r="N535" i="6"/>
  <c r="E534" i="6"/>
  <c r="E97" i="7" s="1"/>
  <c r="P534" i="6"/>
  <c r="P97" i="7" s="1"/>
  <c r="J535" i="6"/>
  <c r="Q535" i="6"/>
  <c r="P535" i="6"/>
  <c r="H535" i="6"/>
  <c r="AI534" i="6"/>
  <c r="U535" i="6"/>
  <c r="I535" i="6"/>
  <c r="G535" i="6"/>
  <c r="D535" i="6"/>
  <c r="AC534" i="6"/>
  <c r="R535" i="6"/>
  <c r="AD534" i="6"/>
  <c r="T534" i="6"/>
  <c r="T97" i="7" s="1"/>
  <c r="AE534" i="6"/>
  <c r="O534" i="6"/>
  <c r="O97" i="7" s="1"/>
  <c r="F535" i="6"/>
  <c r="O535" i="6"/>
  <c r="K535" i="6"/>
  <c r="O275" i="10"/>
  <c r="D569" i="6"/>
  <c r="U17" i="14"/>
  <c r="U18" i="14"/>
  <c r="AL470" i="6"/>
  <c r="R476" i="6" s="1"/>
  <c r="AA470" i="6"/>
  <c r="G476" i="6" s="1"/>
  <c r="AP470" i="6"/>
  <c r="V476" i="6" s="1"/>
  <c r="AK470" i="6"/>
  <c r="Q476" i="6" s="1"/>
  <c r="AE470" i="6"/>
  <c r="K476" i="6" s="1"/>
  <c r="AO470" i="6"/>
  <c r="U476" i="6" s="1"/>
  <c r="AF470" i="6"/>
  <c r="L476" i="6" s="1"/>
  <c r="AJ470" i="6"/>
  <c r="P476" i="6" s="1"/>
  <c r="AM470" i="6"/>
  <c r="S476" i="6" s="1"/>
  <c r="AG470" i="6"/>
  <c r="M476" i="6" s="1"/>
  <c r="AH470" i="6"/>
  <c r="N476" i="6" s="1"/>
  <c r="V470" i="6"/>
  <c r="W470" i="6"/>
  <c r="AB470" i="6"/>
  <c r="H476" i="6" s="1"/>
  <c r="X470" i="6"/>
  <c r="D476" i="6" s="1"/>
  <c r="AN470" i="6"/>
  <c r="T476" i="6" s="1"/>
  <c r="Y470" i="6"/>
  <c r="E476" i="6" s="1"/>
  <c r="AC470" i="6"/>
  <c r="I476" i="6" s="1"/>
  <c r="AI470" i="6"/>
  <c r="O476" i="6" s="1"/>
  <c r="Z470" i="6"/>
  <c r="F476" i="6" s="1"/>
  <c r="AD470" i="6"/>
  <c r="J476" i="6" s="1"/>
  <c r="AE471" i="6"/>
  <c r="K477" i="6" s="1"/>
  <c r="AN471" i="6"/>
  <c r="T477" i="6" s="1"/>
  <c r="AP471" i="6"/>
  <c r="V477" i="6" s="1"/>
  <c r="X471" i="6"/>
  <c r="D477" i="6" s="1"/>
  <c r="AC471" i="6"/>
  <c r="I477" i="6" s="1"/>
  <c r="AH471" i="6"/>
  <c r="N477" i="6" s="1"/>
  <c r="W471" i="6"/>
  <c r="Y471" i="6"/>
  <c r="E477" i="6" s="1"/>
  <c r="AM471" i="6"/>
  <c r="S477" i="6" s="1"/>
  <c r="Z471" i="6"/>
  <c r="F477" i="6" s="1"/>
  <c r="AB471" i="6"/>
  <c r="H477" i="6" s="1"/>
  <c r="AI471" i="6"/>
  <c r="O477" i="6" s="1"/>
  <c r="AA471" i="6"/>
  <c r="G477" i="6" s="1"/>
  <c r="AK471" i="6"/>
  <c r="Q477" i="6" s="1"/>
  <c r="AL471" i="6"/>
  <c r="R477" i="6" s="1"/>
  <c r="V471" i="6"/>
  <c r="AG471" i="6"/>
  <c r="M477" i="6" s="1"/>
  <c r="AJ471" i="6"/>
  <c r="P477" i="6" s="1"/>
  <c r="AO471" i="6"/>
  <c r="U477" i="6" s="1"/>
  <c r="AD471" i="6"/>
  <c r="J477" i="6" s="1"/>
  <c r="AF471" i="6"/>
  <c r="L477" i="6" s="1"/>
  <c r="D471" i="6"/>
  <c r="AF472" i="6"/>
  <c r="L478" i="6" s="1"/>
  <c r="AA472" i="6"/>
  <c r="G478" i="6" s="1"/>
  <c r="Z472" i="6"/>
  <c r="F478" i="6" s="1"/>
  <c r="AJ472" i="6"/>
  <c r="P478" i="6" s="1"/>
  <c r="AK472" i="6"/>
  <c r="Q478" i="6" s="1"/>
  <c r="X472" i="6"/>
  <c r="D478" i="6" s="1"/>
  <c r="AP472" i="6"/>
  <c r="V478" i="6" s="1"/>
  <c r="AL472" i="6"/>
  <c r="R478" i="6" s="1"/>
  <c r="AN472" i="6"/>
  <c r="T478" i="6" s="1"/>
  <c r="AC472" i="6"/>
  <c r="I478" i="6" s="1"/>
  <c r="AI472" i="6"/>
  <c r="O478" i="6" s="1"/>
  <c r="AG472" i="6"/>
  <c r="M478" i="6" s="1"/>
  <c r="W472" i="6"/>
  <c r="U472" i="6"/>
  <c r="N471" i="6"/>
  <c r="S471" i="6"/>
  <c r="P471" i="6"/>
  <c r="E471" i="6"/>
  <c r="R472" i="6"/>
  <c r="J471" i="6"/>
  <c r="K471" i="6"/>
  <c r="T472" i="6"/>
  <c r="H471" i="6"/>
  <c r="H472" i="6"/>
  <c r="I472" i="6"/>
  <c r="G472" i="6"/>
  <c r="AH472" i="6"/>
  <c r="N478" i="6" s="1"/>
  <c r="L472" i="6"/>
  <c r="I471" i="6"/>
  <c r="Q472" i="6"/>
  <c r="M472" i="6"/>
  <c r="R471" i="6"/>
  <c r="P472" i="6"/>
  <c r="E472" i="6"/>
  <c r="N472" i="6"/>
  <c r="Q471" i="6"/>
  <c r="L471" i="6"/>
  <c r="T471" i="6"/>
  <c r="O472" i="6"/>
  <c r="S472" i="6"/>
  <c r="U471" i="6"/>
  <c r="K472" i="6"/>
  <c r="M471" i="6"/>
  <c r="F472" i="6"/>
  <c r="AE472" i="6"/>
  <c r="K478" i="6" s="1"/>
  <c r="J472" i="6"/>
  <c r="O471" i="6"/>
  <c r="I470" i="6"/>
  <c r="F471" i="6"/>
  <c r="AM472" i="6"/>
  <c r="S478" i="6" s="1"/>
  <c r="G471" i="6"/>
  <c r="AG535" i="6"/>
  <c r="I627" i="6"/>
  <c r="I276" i="11"/>
  <c r="U602" i="6"/>
  <c r="D605" i="6" a="1"/>
  <c r="J605" i="6" s="1"/>
  <c r="X602" i="6"/>
  <c r="AH602" i="6"/>
  <c r="AA602" i="6"/>
  <c r="AD602" i="6"/>
  <c r="O113" i="6"/>
  <c r="O62" i="7" s="1"/>
  <c r="O61" i="7"/>
  <c r="N113" i="6"/>
  <c r="N62" i="7" s="1"/>
  <c r="N61" i="7"/>
  <c r="I59" i="7"/>
  <c r="I113" i="6"/>
  <c r="I62" i="7" s="1"/>
  <c r="V59" i="7"/>
  <c r="V113" i="6"/>
  <c r="V62" i="7" s="1"/>
  <c r="H470" i="6"/>
  <c r="D272" i="9" a="1"/>
  <c r="S275" i="9" s="1"/>
  <c r="K283" i="9"/>
  <c r="F160" i="6"/>
  <c r="U253" i="10"/>
  <c r="I283" i="9"/>
  <c r="W41" i="9"/>
  <c r="M166" i="9"/>
  <c r="U223" i="9"/>
  <c r="H223" i="9"/>
  <c r="N223" i="9"/>
  <c r="D223" i="9"/>
  <c r="V223" i="9"/>
  <c r="F223" i="9"/>
  <c r="J223" i="9"/>
  <c r="O223" i="9"/>
  <c r="S223" i="9"/>
  <c r="E223" i="9"/>
  <c r="K223" i="9"/>
  <c r="T223" i="9"/>
  <c r="G223" i="9"/>
  <c r="Q223" i="9"/>
  <c r="P223" i="9"/>
  <c r="I223" i="9"/>
  <c r="M223" i="9"/>
  <c r="L223" i="9"/>
  <c r="R223" i="9"/>
  <c r="V224" i="9"/>
  <c r="R224" i="9"/>
  <c r="G224" i="9"/>
  <c r="F224" i="9"/>
  <c r="N224" i="9"/>
  <c r="Q224" i="9"/>
  <c r="U224" i="9"/>
  <c r="S224" i="9"/>
  <c r="M224" i="9"/>
  <c r="E224" i="9"/>
  <c r="J224" i="9"/>
  <c r="I224" i="9"/>
  <c r="P224" i="9"/>
  <c r="K224" i="9"/>
  <c r="D224" i="9"/>
  <c r="H224" i="9"/>
  <c r="L224" i="9"/>
  <c r="O224" i="9"/>
  <c r="T224" i="9"/>
  <c r="T225" i="9"/>
  <c r="H225" i="9"/>
  <c r="F225" i="9"/>
  <c r="N225" i="9"/>
  <c r="I225" i="9"/>
  <c r="D225" i="9"/>
  <c r="G225" i="9"/>
  <c r="P225" i="9"/>
  <c r="L225" i="9"/>
  <c r="E225" i="9"/>
  <c r="O225" i="9"/>
  <c r="Q225" i="9"/>
  <c r="J225" i="9"/>
  <c r="V225" i="9"/>
  <c r="M225" i="9"/>
  <c r="U225" i="9"/>
  <c r="R225" i="9"/>
  <c r="D193" i="6"/>
  <c r="E193" i="6"/>
  <c r="I226" i="9"/>
  <c r="N470" i="6"/>
  <c r="V49" i="14"/>
  <c r="V23" i="14"/>
  <c r="V22" i="14"/>
  <c r="V44" i="14"/>
  <c r="V19" i="14"/>
  <c r="P226" i="9"/>
  <c r="D160" i="6"/>
  <c r="AB392" i="6"/>
  <c r="Q226" i="9"/>
  <c r="F198" i="11"/>
  <c r="S198" i="11"/>
  <c r="D198" i="11"/>
  <c r="J198" i="11"/>
  <c r="L198" i="11"/>
  <c r="E198" i="11"/>
  <c r="M198" i="11"/>
  <c r="I198" i="11"/>
  <c r="G198" i="11"/>
  <c r="N198" i="11"/>
  <c r="Q198" i="11"/>
  <c r="O198" i="11"/>
  <c r="P198" i="11"/>
  <c r="U198" i="11"/>
  <c r="K198" i="11"/>
  <c r="V198" i="11"/>
  <c r="T198" i="11"/>
  <c r="H198" i="11"/>
  <c r="R198" i="11"/>
  <c r="V199" i="11"/>
  <c r="Q199" i="11"/>
  <c r="G199" i="11"/>
  <c r="I199" i="11"/>
  <c r="L199" i="11"/>
  <c r="P199" i="11"/>
  <c r="M199" i="11"/>
  <c r="J199" i="11"/>
  <c r="F199" i="11"/>
  <c r="E199" i="11"/>
  <c r="D199" i="11"/>
  <c r="N199" i="11"/>
  <c r="R199" i="11"/>
  <c r="U199" i="11"/>
  <c r="S199" i="11"/>
  <c r="O199" i="11"/>
  <c r="K199" i="11"/>
  <c r="T199" i="11"/>
  <c r="H199" i="11"/>
  <c r="F200" i="11"/>
  <c r="L200" i="11"/>
  <c r="P200" i="11"/>
  <c r="K200" i="11"/>
  <c r="E200" i="11"/>
  <c r="M200" i="11"/>
  <c r="T200" i="11"/>
  <c r="S200" i="11"/>
  <c r="O200" i="11"/>
  <c r="G200" i="11"/>
  <c r="Q200" i="11"/>
  <c r="U200" i="11"/>
  <c r="V200" i="11"/>
  <c r="H200" i="11"/>
  <c r="R200" i="11"/>
  <c r="I200" i="11"/>
  <c r="N200" i="11"/>
  <c r="S201" i="11"/>
  <c r="O201" i="11"/>
  <c r="V201" i="11"/>
  <c r="J201" i="11"/>
  <c r="E201" i="11"/>
  <c r="Q201" i="11"/>
  <c r="K201" i="11"/>
  <c r="I201" i="11"/>
  <c r="F201" i="11"/>
  <c r="P201" i="11"/>
  <c r="U201" i="11"/>
  <c r="M201" i="11"/>
  <c r="J200" i="11"/>
  <c r="L201" i="11"/>
  <c r="D200" i="11"/>
  <c r="G201" i="11"/>
  <c r="I254" i="11"/>
  <c r="H327" i="6"/>
  <c r="U226" i="9"/>
  <c r="K368" i="6"/>
  <c r="H283" i="9"/>
  <c r="L316" i="6"/>
  <c r="W316" i="6"/>
  <c r="AN283" i="6"/>
  <c r="L113" i="6"/>
  <c r="L62" i="7" s="1"/>
  <c r="L61" i="7"/>
  <c r="S166" i="9"/>
  <c r="L166" i="9"/>
  <c r="D379" i="6"/>
  <c r="AK328" i="6"/>
  <c r="I253" i="10"/>
  <c r="J122" i="14"/>
  <c r="J143" i="14"/>
  <c r="J123" i="14"/>
  <c r="J111" i="14"/>
  <c r="J131" i="14"/>
  <c r="J119" i="14"/>
  <c r="J135" i="14"/>
  <c r="J137" i="14"/>
  <c r="J129" i="14"/>
  <c r="J126" i="14"/>
  <c r="J113" i="14"/>
  <c r="J145" i="14"/>
  <c r="G166" i="9"/>
  <c r="W41" i="11"/>
  <c r="W39" i="11"/>
  <c r="AN379" i="6"/>
  <c r="AL379" i="6"/>
  <c r="D216" i="10" a="1"/>
  <c r="E219" i="10" s="1"/>
  <c r="W81" i="9"/>
  <c r="J569" i="6"/>
  <c r="K569" i="6"/>
  <c r="P569" i="6"/>
  <c r="H569" i="6"/>
  <c r="AH569" i="6"/>
  <c r="S225" i="9"/>
  <c r="G426" i="6"/>
  <c r="M426" i="6"/>
  <c r="E426" i="6"/>
  <c r="D429" i="6" a="1"/>
  <c r="O431" i="6" s="1"/>
  <c r="AI426" i="6"/>
  <c r="AE283" i="9"/>
  <c r="D113" i="6"/>
  <c r="D61" i="7"/>
  <c r="W82" i="11"/>
  <c r="S226" i="6"/>
  <c r="M204" i="6"/>
  <c r="U204" i="6"/>
  <c r="O204" i="6"/>
  <c r="D204" i="6"/>
  <c r="S204" i="6"/>
  <c r="F204" i="6"/>
  <c r="J204" i="6"/>
  <c r="T204" i="6"/>
  <c r="R204" i="6"/>
  <c r="G204" i="6"/>
  <c r="V204" i="6"/>
  <c r="E204" i="6"/>
  <c r="K204" i="6"/>
  <c r="H204" i="6"/>
  <c r="L204" i="6"/>
  <c r="N204" i="6"/>
  <c r="Q204" i="6"/>
  <c r="P204" i="6"/>
  <c r="I204" i="6"/>
  <c r="V206" i="6"/>
  <c r="T206" i="6"/>
  <c r="K206" i="6"/>
  <c r="H206" i="6"/>
  <c r="F206" i="6"/>
  <c r="G206" i="6"/>
  <c r="S206" i="6"/>
  <c r="N206" i="6"/>
  <c r="J206" i="6"/>
  <c r="D206" i="6"/>
  <c r="M205" i="6"/>
  <c r="I206" i="6"/>
  <c r="F226" i="9"/>
  <c r="T166" i="9"/>
  <c r="AA236" i="6"/>
  <c r="AE236" i="6"/>
  <c r="D239" i="6" a="1"/>
  <c r="I239" i="6" s="1"/>
  <c r="X236" i="6"/>
  <c r="AD275" i="10"/>
  <c r="T17" i="14"/>
  <c r="T36" i="14"/>
  <c r="T35" i="14"/>
  <c r="T49" i="14"/>
  <c r="T32" i="14"/>
  <c r="T23" i="14"/>
  <c r="T50" i="14"/>
  <c r="T27" i="14"/>
  <c r="T18" i="14"/>
  <c r="E275" i="10"/>
  <c r="D341" i="6" a="1"/>
  <c r="S341" i="6" s="1"/>
  <c r="D283" i="9"/>
  <c r="F113" i="6"/>
  <c r="F62" i="7" s="1"/>
  <c r="N160" i="6"/>
  <c r="L160" i="6"/>
  <c r="U113" i="6"/>
  <c r="U62" i="7" s="1"/>
  <c r="U61" i="7"/>
  <c r="F459" i="6"/>
  <c r="Q459" i="6"/>
  <c r="AK459" i="6"/>
  <c r="AD459" i="6"/>
  <c r="AC459" i="6"/>
  <c r="Y459" i="6"/>
  <c r="F283" i="6"/>
  <c r="M283" i="6"/>
  <c r="L283" i="6"/>
  <c r="N283" i="6"/>
  <c r="AD283" i="6"/>
  <c r="AP283" i="6"/>
  <c r="AE283" i="6"/>
  <c r="Y283" i="6"/>
  <c r="AF283" i="6"/>
  <c r="AI283" i="6"/>
  <c r="I522" i="6"/>
  <c r="J522" i="6"/>
  <c r="F522" i="6"/>
  <c r="AN522" i="6"/>
  <c r="AG522" i="6"/>
  <c r="D525" i="6" a="1"/>
  <c r="M527" i="6" s="1"/>
  <c r="X522" i="6"/>
  <c r="K276" i="11"/>
  <c r="T113" i="6"/>
  <c r="T62" i="7" s="1"/>
  <c r="T61" i="7"/>
  <c r="D327" i="6"/>
  <c r="AJ327" i="6"/>
  <c r="AI327" i="6"/>
  <c r="AM327" i="6"/>
  <c r="AF327" i="6"/>
  <c r="Y327" i="6"/>
  <c r="W327" i="6"/>
  <c r="AB327" i="6"/>
  <c r="AE327" i="6"/>
  <c r="X327" i="6"/>
  <c r="AA327" i="6"/>
  <c r="AK327" i="6"/>
  <c r="AC327" i="6"/>
  <c r="AG327" i="6"/>
  <c r="AL327" i="6"/>
  <c r="AO327" i="6"/>
  <c r="AH327" i="6"/>
  <c r="AN327" i="6"/>
  <c r="AP327" i="6"/>
  <c r="Z327" i="6"/>
  <c r="AD327" i="6"/>
  <c r="V327" i="6"/>
  <c r="AH328" i="6"/>
  <c r="AO328" i="6"/>
  <c r="W328" i="6"/>
  <c r="AP328" i="6"/>
  <c r="AL328" i="6"/>
  <c r="V328" i="6"/>
  <c r="AA328" i="6"/>
  <c r="Z328" i="6"/>
  <c r="AE328" i="6"/>
  <c r="AG328" i="6"/>
  <c r="AI328" i="6"/>
  <c r="Y328" i="6"/>
  <c r="X328" i="6"/>
  <c r="AB328" i="6"/>
  <c r="AD328" i="6"/>
  <c r="AJ328" i="6"/>
  <c r="AC328" i="6"/>
  <c r="AF328" i="6"/>
  <c r="D328" i="6"/>
  <c r="AN329" i="6"/>
  <c r="W329" i="6"/>
  <c r="AB329" i="6"/>
  <c r="AH329" i="6"/>
  <c r="AG329" i="6"/>
  <c r="AC329" i="6"/>
  <c r="V329" i="6"/>
  <c r="AA329" i="6"/>
  <c r="AO329" i="6"/>
  <c r="AM329" i="6"/>
  <c r="D329" i="6"/>
  <c r="Z329" i="6"/>
  <c r="AF329" i="6"/>
  <c r="Y329" i="6"/>
  <c r="AI329" i="6"/>
  <c r="AE329" i="6"/>
  <c r="AK329" i="6"/>
  <c r="AL329" i="6"/>
  <c r="P329" i="6"/>
  <c r="U329" i="6"/>
  <c r="M328" i="6"/>
  <c r="I328" i="6"/>
  <c r="N329" i="6"/>
  <c r="F328" i="6"/>
  <c r="G328" i="6"/>
  <c r="O328" i="6"/>
  <c r="S329" i="6"/>
  <c r="Q328" i="6"/>
  <c r="Q329" i="6"/>
  <c r="T328" i="6"/>
  <c r="R328" i="6"/>
  <c r="J328" i="6"/>
  <c r="P328" i="6"/>
  <c r="L328" i="6"/>
  <c r="K328" i="6"/>
  <c r="H328" i="6"/>
  <c r="U328" i="6"/>
  <c r="N328" i="6"/>
  <c r="E328" i="6"/>
  <c r="S328" i="6"/>
  <c r="H329" i="6"/>
  <c r="O329" i="6"/>
  <c r="K329" i="6"/>
  <c r="F329" i="6"/>
  <c r="M329" i="6"/>
  <c r="J329" i="6"/>
  <c r="R329" i="6"/>
  <c r="G329" i="6"/>
  <c r="E329" i="6"/>
  <c r="L329" i="6"/>
  <c r="T329" i="6"/>
  <c r="I329" i="6"/>
  <c r="AP329" i="6"/>
  <c r="J470" i="6"/>
  <c r="U44" i="14"/>
  <c r="U30" i="14"/>
  <c r="E327" i="6"/>
  <c r="D204" i="9"/>
  <c r="R204" i="9"/>
  <c r="V204" i="9"/>
  <c r="P204" i="9"/>
  <c r="O204" i="9"/>
  <c r="H204" i="9"/>
  <c r="F204" i="9"/>
  <c r="I204" i="9"/>
  <c r="M204" i="9"/>
  <c r="L204" i="9"/>
  <c r="Q204" i="9"/>
  <c r="U204" i="9"/>
  <c r="E204" i="9"/>
  <c r="G204" i="9"/>
  <c r="K204" i="9"/>
  <c r="S204" i="9"/>
  <c r="J204" i="9"/>
  <c r="T204" i="9"/>
  <c r="O205" i="9"/>
  <c r="U205" i="9"/>
  <c r="K205" i="9"/>
  <c r="F205" i="9"/>
  <c r="R205" i="9"/>
  <c r="T205" i="9"/>
  <c r="S205" i="9"/>
  <c r="I205" i="9"/>
  <c r="J205" i="9"/>
  <c r="H205" i="9"/>
  <c r="M205" i="9"/>
  <c r="E205" i="9"/>
  <c r="D205" i="9"/>
  <c r="G205" i="9"/>
  <c r="N205" i="9"/>
  <c r="P205" i="9"/>
  <c r="Q205" i="9"/>
  <c r="V205" i="9"/>
  <c r="L205" i="9"/>
  <c r="I206" i="9"/>
  <c r="F206" i="9"/>
  <c r="L206" i="9"/>
  <c r="T206" i="9"/>
  <c r="M206" i="9"/>
  <c r="Q206" i="9"/>
  <c r="G206" i="9"/>
  <c r="N206" i="9"/>
  <c r="U206" i="9"/>
  <c r="H206" i="9"/>
  <c r="E206" i="9"/>
  <c r="O206" i="9"/>
  <c r="D206" i="9"/>
  <c r="P206" i="9"/>
  <c r="S206" i="9"/>
  <c r="V206" i="9"/>
  <c r="J206" i="9"/>
  <c r="I207" i="9"/>
  <c r="L207" i="9"/>
  <c r="R206" i="9"/>
  <c r="N204" i="9"/>
  <c r="K207" i="9"/>
  <c r="V207" i="9"/>
  <c r="G207" i="9"/>
  <c r="O207" i="9"/>
  <c r="M207" i="9"/>
  <c r="K206" i="9"/>
  <c r="H207" i="9"/>
  <c r="F207" i="9"/>
  <c r="U207" i="9"/>
  <c r="R207" i="9"/>
  <c r="Q207" i="9"/>
  <c r="P166" i="9"/>
  <c r="E470" i="6"/>
  <c r="D470" i="6"/>
  <c r="D275" i="10"/>
  <c r="O602" i="6"/>
  <c r="K602" i="6"/>
  <c r="F602" i="6"/>
  <c r="L602" i="6"/>
  <c r="P602" i="6"/>
  <c r="AO602" i="6"/>
  <c r="AF602" i="6"/>
  <c r="AB602" i="6"/>
  <c r="AJ602" i="6"/>
  <c r="H59" i="7"/>
  <c r="H113" i="6"/>
  <c r="H62" i="7" s="1"/>
  <c r="M59" i="7"/>
  <c r="M113" i="6"/>
  <c r="M62" i="7" s="1"/>
  <c r="R59" i="7"/>
  <c r="R113" i="6"/>
  <c r="R62" i="7" s="1"/>
  <c r="AE580" i="6"/>
  <c r="AN580" i="6"/>
  <c r="AG580" i="6"/>
  <c r="W580" i="6"/>
  <c r="AK580" i="6"/>
  <c r="AD580" i="6"/>
  <c r="AB580" i="6"/>
  <c r="AH580" i="6"/>
  <c r="AI580" i="6"/>
  <c r="Z580" i="6"/>
  <c r="AF580" i="6"/>
  <c r="AJ580" i="6"/>
  <c r="AL580" i="6"/>
  <c r="V580" i="6"/>
  <c r="Y580" i="6"/>
  <c r="AC580" i="6"/>
  <c r="AA580" i="6"/>
  <c r="AO580" i="6"/>
  <c r="AP580" i="6"/>
  <c r="AM580" i="6"/>
  <c r="X580" i="6"/>
  <c r="W581" i="6"/>
  <c r="AK581" i="6"/>
  <c r="AM581" i="6"/>
  <c r="X581" i="6"/>
  <c r="AP581" i="6"/>
  <c r="AO581" i="6"/>
  <c r="AI581" i="6"/>
  <c r="AF581" i="6"/>
  <c r="V581" i="6"/>
  <c r="AA581" i="6"/>
  <c r="AN581" i="6"/>
  <c r="AC581" i="6"/>
  <c r="AH581" i="6"/>
  <c r="AB581" i="6"/>
  <c r="AJ581" i="6"/>
  <c r="Y581" i="6"/>
  <c r="AD581" i="6"/>
  <c r="AE581" i="6"/>
  <c r="D581" i="6"/>
  <c r="AG581" i="6"/>
  <c r="AL581" i="6"/>
  <c r="AI582" i="6"/>
  <c r="AO582" i="6"/>
  <c r="AK582" i="6"/>
  <c r="AN582" i="6"/>
  <c r="AJ582" i="6"/>
  <c r="AC582" i="6"/>
  <c r="Y582" i="6"/>
  <c r="AL582" i="6"/>
  <c r="AH582" i="6"/>
  <c r="AF582" i="6"/>
  <c r="W582" i="6"/>
  <c r="AG582" i="6"/>
  <c r="AE582" i="6"/>
  <c r="AP582" i="6"/>
  <c r="AM582" i="6"/>
  <c r="Z582" i="6"/>
  <c r="AA582" i="6"/>
  <c r="AD582" i="6"/>
  <c r="X582" i="6"/>
  <c r="V582" i="6"/>
  <c r="E581" i="6"/>
  <c r="U582" i="6"/>
  <c r="J581" i="6"/>
  <c r="N582" i="6"/>
  <c r="L581" i="6"/>
  <c r="H582" i="6"/>
  <c r="F581" i="6"/>
  <c r="Q582" i="6"/>
  <c r="P581" i="6"/>
  <c r="K582" i="6"/>
  <c r="U581" i="6"/>
  <c r="R581" i="6"/>
  <c r="M581" i="6"/>
  <c r="G582" i="6"/>
  <c r="O581" i="6"/>
  <c r="T581" i="6"/>
  <c r="S582" i="6"/>
  <c r="Q581" i="6"/>
  <c r="P582" i="6"/>
  <c r="E582" i="6"/>
  <c r="H581" i="6"/>
  <c r="F582" i="6"/>
  <c r="O582" i="6"/>
  <c r="S581" i="6"/>
  <c r="AB582" i="6"/>
  <c r="M582" i="6"/>
  <c r="S580" i="6"/>
  <c r="D580" i="6"/>
  <c r="I580" i="6"/>
  <c r="O580" i="6"/>
  <c r="R582" i="6"/>
  <c r="K581" i="6"/>
  <c r="H580" i="6"/>
  <c r="D582" i="6"/>
  <c r="N581" i="6"/>
  <c r="J582" i="6"/>
  <c r="M580" i="6"/>
  <c r="L582" i="6"/>
  <c r="I582" i="6"/>
  <c r="R580" i="6"/>
  <c r="U580" i="6"/>
  <c r="I581" i="6"/>
  <c r="J580" i="6"/>
  <c r="T580" i="6"/>
  <c r="F580" i="6"/>
  <c r="N580" i="6"/>
  <c r="G581" i="6"/>
  <c r="Z581" i="6"/>
  <c r="T582" i="6"/>
  <c r="W40" i="9"/>
  <c r="Q368" i="6"/>
  <c r="M368" i="6"/>
  <c r="P368" i="6"/>
  <c r="O368" i="6"/>
  <c r="T368" i="6"/>
  <c r="V368" i="6"/>
  <c r="R368" i="6"/>
  <c r="F368" i="6"/>
  <c r="S368" i="6"/>
  <c r="U368" i="6"/>
  <c r="D368" i="6"/>
  <c r="E368" i="6"/>
  <c r="I368" i="6"/>
  <c r="L368" i="6"/>
  <c r="H368" i="6"/>
  <c r="T369" i="6"/>
  <c r="L369" i="6"/>
  <c r="O369" i="6"/>
  <c r="Q369" i="6"/>
  <c r="D369" i="6"/>
  <c r="R369" i="6"/>
  <c r="V369" i="6"/>
  <c r="N369" i="6"/>
  <c r="H369" i="6"/>
  <c r="P369" i="6"/>
  <c r="F370" i="6"/>
  <c r="D370" i="6"/>
  <c r="J370" i="6"/>
  <c r="S370" i="6"/>
  <c r="V370" i="6"/>
  <c r="U370" i="6"/>
  <c r="E370" i="6"/>
  <c r="L370" i="6"/>
  <c r="N370" i="6"/>
  <c r="K370" i="6"/>
  <c r="T370" i="6"/>
  <c r="P370" i="6"/>
  <c r="R370" i="6"/>
  <c r="M370" i="6"/>
  <c r="G370" i="6"/>
  <c r="H370" i="6"/>
  <c r="Q370" i="6"/>
  <c r="I370" i="6"/>
  <c r="O370" i="6"/>
  <c r="K369" i="6"/>
  <c r="G369" i="6"/>
  <c r="S327" i="6"/>
  <c r="AF613" i="6"/>
  <c r="AE613" i="6"/>
  <c r="V613" i="6"/>
  <c r="AA613" i="6"/>
  <c r="AJ613" i="6"/>
  <c r="AO613" i="6"/>
  <c r="AH613" i="6"/>
  <c r="AG613" i="6"/>
  <c r="AB613" i="6"/>
  <c r="Y613" i="6"/>
  <c r="AM613" i="6"/>
  <c r="AL613" i="6"/>
  <c r="W613" i="6"/>
  <c r="AD613" i="6"/>
  <c r="X613" i="6"/>
  <c r="AP613" i="6"/>
  <c r="AN613" i="6"/>
  <c r="Z613" i="6"/>
  <c r="AC613" i="6"/>
  <c r="AI613" i="6"/>
  <c r="AK613" i="6"/>
  <c r="AI614" i="6"/>
  <c r="AM614" i="6"/>
  <c r="AO614" i="6"/>
  <c r="AB614" i="6"/>
  <c r="AH614" i="6"/>
  <c r="AP614" i="6"/>
  <c r="AD614" i="6"/>
  <c r="AK614" i="6"/>
  <c r="W614" i="6"/>
  <c r="AN614" i="6"/>
  <c r="Z614" i="6"/>
  <c r="AA614" i="6"/>
  <c r="V614" i="6"/>
  <c r="Y614" i="6"/>
  <c r="AG614" i="6"/>
  <c r="AE614" i="6"/>
  <c r="AC614" i="6"/>
  <c r="AJ614" i="6"/>
  <c r="AL614" i="6"/>
  <c r="X614" i="6"/>
  <c r="D614" i="6"/>
  <c r="AN615" i="6"/>
  <c r="AP615" i="6"/>
  <c r="AB615" i="6"/>
  <c r="AK615" i="6"/>
  <c r="X615" i="6"/>
  <c r="AO615" i="6"/>
  <c r="AH615" i="6"/>
  <c r="Y615" i="6"/>
  <c r="AM615" i="6"/>
  <c r="AF615" i="6"/>
  <c r="D615" i="6"/>
  <c r="AA615" i="6"/>
  <c r="Z615" i="6"/>
  <c r="AD615" i="6"/>
  <c r="AL615" i="6"/>
  <c r="AG615" i="6"/>
  <c r="P615" i="6"/>
  <c r="O615" i="6"/>
  <c r="U615" i="6"/>
  <c r="M614" i="6"/>
  <c r="K614" i="6"/>
  <c r="F615" i="6"/>
  <c r="AC615" i="6"/>
  <c r="E615" i="6"/>
  <c r="R614" i="6"/>
  <c r="M615" i="6"/>
  <c r="S614" i="6"/>
  <c r="L614" i="6"/>
  <c r="U614" i="6"/>
  <c r="T614" i="6"/>
  <c r="S615" i="6"/>
  <c r="G614" i="6"/>
  <c r="I615" i="6"/>
  <c r="O614" i="6"/>
  <c r="T615" i="6"/>
  <c r="K615" i="6"/>
  <c r="L615" i="6"/>
  <c r="P614" i="6"/>
  <c r="I614" i="6"/>
  <c r="F614" i="6"/>
  <c r="G615" i="6"/>
  <c r="J615" i="6"/>
  <c r="H615" i="6"/>
  <c r="Q614" i="6"/>
  <c r="N615" i="6"/>
  <c r="N614" i="6"/>
  <c r="H614" i="6"/>
  <c r="Q615" i="6"/>
  <c r="E614" i="6"/>
  <c r="R615" i="6"/>
  <c r="J614" i="6"/>
  <c r="W135" i="11"/>
  <c r="P327" i="6"/>
  <c r="V416" i="6"/>
  <c r="M514" i="6"/>
  <c r="J193" i="6"/>
  <c r="N193" i="6"/>
  <c r="I193" i="6"/>
  <c r="P193" i="6"/>
  <c r="S226" i="9"/>
  <c r="V226" i="9"/>
  <c r="J226" i="9"/>
  <c r="N201" i="11"/>
  <c r="L276" i="11"/>
  <c r="R261" i="9"/>
  <c r="AF614" i="6"/>
  <c r="D261" i="9"/>
  <c r="Q580" i="6"/>
  <c r="U369" i="6"/>
  <c r="Q416" i="6"/>
  <c r="W175" i="10"/>
  <c r="O613" i="6"/>
  <c r="V17" i="14"/>
  <c r="V29" i="14"/>
  <c r="V43" i="14"/>
  <c r="V18" i="14"/>
  <c r="V32" i="14"/>
  <c r="V46" i="14"/>
  <c r="V47" i="14"/>
  <c r="V53" i="14"/>
  <c r="V28" i="14"/>
  <c r="V42" i="14"/>
  <c r="E580" i="6"/>
  <c r="T470" i="6"/>
  <c r="H201" i="11"/>
  <c r="H613" i="6"/>
  <c r="P123" i="14"/>
  <c r="P124" i="14"/>
  <c r="P141" i="14"/>
  <c r="P117" i="14"/>
  <c r="P145" i="14"/>
  <c r="P146" i="14"/>
  <c r="P127" i="14"/>
  <c r="P139" i="14"/>
  <c r="P148" i="14"/>
  <c r="P118" i="14"/>
  <c r="P126" i="14"/>
  <c r="P114" i="14"/>
  <c r="P116" i="14"/>
  <c r="P110" i="14"/>
  <c r="P142" i="14"/>
  <c r="P121" i="14"/>
  <c r="P112" i="14"/>
  <c r="P125" i="14"/>
  <c r="P129" i="14"/>
  <c r="P147" i="14"/>
  <c r="P135" i="14"/>
  <c r="P131" i="14"/>
  <c r="P140" i="14"/>
  <c r="P115" i="14"/>
  <c r="P144" i="14"/>
  <c r="P136" i="14"/>
  <c r="P113" i="14"/>
  <c r="P120" i="14"/>
  <c r="P119" i="14"/>
  <c r="P138" i="14"/>
  <c r="P132" i="14"/>
  <c r="P122" i="14"/>
  <c r="P137" i="14"/>
  <c r="P128" i="14"/>
  <c r="P134" i="14"/>
  <c r="P143" i="14"/>
  <c r="P133" i="14"/>
  <c r="P130" i="14"/>
  <c r="P111" i="14"/>
  <c r="P276" i="11"/>
  <c r="AA535" i="6"/>
  <c r="AL535" i="6"/>
  <c r="J207" i="9"/>
  <c r="K225" i="9"/>
  <c r="K470" i="6"/>
  <c r="F613" i="6"/>
  <c r="W142" i="8"/>
  <c r="F470" i="6"/>
  <c r="J226" i="6"/>
  <c r="G368" i="6"/>
  <c r="K160" i="6"/>
  <c r="W83" i="11"/>
  <c r="R316" i="6"/>
  <c r="I316" i="6"/>
  <c r="N316" i="6"/>
  <c r="F316" i="6"/>
  <c r="V316" i="6"/>
  <c r="P470" i="6"/>
  <c r="W41" i="10"/>
  <c r="W178" i="11"/>
  <c r="W177" i="11"/>
  <c r="L613" i="6"/>
  <c r="K613" i="6"/>
  <c r="H166" i="9"/>
  <c r="K113" i="6"/>
  <c r="K62" i="7" s="1"/>
  <c r="K61" i="7"/>
  <c r="H416" i="6"/>
  <c r="D472" i="6"/>
  <c r="V166" i="9"/>
  <c r="AB472" i="6"/>
  <c r="H478" i="6" s="1"/>
  <c r="S613" i="6"/>
  <c r="V472" i="6"/>
  <c r="J261" i="9"/>
  <c r="P580" i="6"/>
  <c r="R99" i="9"/>
  <c r="M99" i="9"/>
  <c r="O99" i="9"/>
  <c r="D99" i="9"/>
  <c r="T99" i="9"/>
  <c r="I99" i="9"/>
  <c r="U99" i="9"/>
  <c r="H99" i="9"/>
  <c r="N99" i="9"/>
  <c r="J99" i="9"/>
  <c r="F99" i="9"/>
  <c r="Q99" i="9"/>
  <c r="E99" i="9"/>
  <c r="V99" i="9"/>
  <c r="L99" i="9"/>
  <c r="P99" i="9"/>
  <c r="S99" i="9"/>
  <c r="G99" i="9"/>
  <c r="K99" i="9"/>
  <c r="F100" i="9"/>
  <c r="G100" i="9"/>
  <c r="K100" i="9"/>
  <c r="N100" i="9"/>
  <c r="O100" i="9"/>
  <c r="H100" i="9"/>
  <c r="V100" i="9"/>
  <c r="I100" i="9"/>
  <c r="T100" i="9"/>
  <c r="S100" i="9"/>
  <c r="D100" i="9"/>
  <c r="P100" i="9"/>
  <c r="L100" i="9"/>
  <c r="R100" i="9"/>
  <c r="E100" i="9"/>
  <c r="Q100" i="9"/>
  <c r="J100" i="9"/>
  <c r="U100" i="9"/>
  <c r="M100" i="9"/>
  <c r="N101" i="9"/>
  <c r="U101" i="9"/>
  <c r="D101" i="9"/>
  <c r="J101" i="9"/>
  <c r="S101" i="9"/>
  <c r="G101" i="9"/>
  <c r="Q101" i="9"/>
  <c r="M101" i="9"/>
  <c r="E101" i="9"/>
  <c r="V101" i="9"/>
  <c r="L101" i="9"/>
  <c r="P101" i="9"/>
  <c r="I101" i="9"/>
  <c r="O101" i="9"/>
  <c r="K101" i="9"/>
  <c r="F101" i="9"/>
  <c r="R101" i="9"/>
  <c r="T101" i="9"/>
  <c r="H101" i="9"/>
  <c r="P613" i="6"/>
  <c r="P207" i="9"/>
  <c r="S379" i="6"/>
  <c r="K379" i="6"/>
  <c r="O379" i="6"/>
  <c r="AJ379" i="6"/>
  <c r="N379" i="6"/>
  <c r="T379" i="6"/>
  <c r="Z379" i="6"/>
  <c r="AK379" i="6"/>
  <c r="AO379" i="6"/>
  <c r="AP379" i="6"/>
  <c r="W80" i="9"/>
  <c r="F569" i="6"/>
  <c r="N569" i="6"/>
  <c r="S569" i="6"/>
  <c r="O569" i="6"/>
  <c r="M569" i="6"/>
  <c r="AD569" i="6"/>
  <c r="AM569" i="6"/>
  <c r="AG569" i="6"/>
  <c r="D572" i="6" a="1"/>
  <c r="X569" i="6"/>
  <c r="Y472" i="6"/>
  <c r="E478" i="6" s="1"/>
  <c r="N426" i="6"/>
  <c r="H426" i="6"/>
  <c r="AE426" i="6"/>
  <c r="AB426" i="6"/>
  <c r="AK426" i="6"/>
  <c r="AA426" i="6"/>
  <c r="AC426" i="6"/>
  <c r="K261" i="9"/>
  <c r="R166" i="9"/>
  <c r="N272" i="6"/>
  <c r="J272" i="6"/>
  <c r="T272" i="6"/>
  <c r="Q272" i="6"/>
  <c r="U272" i="6"/>
  <c r="D272" i="6"/>
  <c r="L272" i="6"/>
  <c r="P272" i="6"/>
  <c r="S272" i="6"/>
  <c r="M272" i="6"/>
  <c r="K272" i="6"/>
  <c r="O272" i="6"/>
  <c r="V272" i="6"/>
  <c r="R272" i="6"/>
  <c r="E272" i="6"/>
  <c r="H272" i="6"/>
  <c r="I272" i="6"/>
  <c r="F272" i="6"/>
  <c r="V273" i="6"/>
  <c r="I273" i="6"/>
  <c r="K273" i="6"/>
  <c r="H273" i="6"/>
  <c r="O273" i="6"/>
  <c r="L273" i="6"/>
  <c r="E273" i="6"/>
  <c r="D273" i="6"/>
  <c r="Q273" i="6"/>
  <c r="S273" i="6"/>
  <c r="T273" i="6"/>
  <c r="N273" i="6"/>
  <c r="P273" i="6"/>
  <c r="F273" i="6"/>
  <c r="S274" i="6"/>
  <c r="V274" i="6"/>
  <c r="H274" i="6"/>
  <c r="D274" i="6"/>
  <c r="G274" i="6"/>
  <c r="G275" i="6" s="1"/>
  <c r="O274" i="6"/>
  <c r="F274" i="6"/>
  <c r="J274" i="6"/>
  <c r="I274" i="6"/>
  <c r="K274" i="6"/>
  <c r="P274" i="6"/>
  <c r="L274" i="6"/>
  <c r="E274" i="6"/>
  <c r="T274" i="6"/>
  <c r="M274" i="6"/>
  <c r="U274" i="6"/>
  <c r="R274" i="6"/>
  <c r="Q274" i="6"/>
  <c r="N274" i="6"/>
  <c r="W81" i="11"/>
  <c r="E226" i="6"/>
  <c r="T205" i="6"/>
  <c r="G327" i="6"/>
  <c r="E236" i="6"/>
  <c r="Q241" i="6"/>
  <c r="G236" i="6"/>
  <c r="AD236" i="6"/>
  <c r="T236" i="6"/>
  <c r="D236" i="6"/>
  <c r="F236" i="6"/>
  <c r="Q236" i="6"/>
  <c r="K236" i="6"/>
  <c r="Y236" i="6"/>
  <c r="AI236" i="6"/>
  <c r="Z236" i="6"/>
  <c r="AB236" i="6"/>
  <c r="L327" i="6"/>
  <c r="T42" i="14"/>
  <c r="T39" i="14"/>
  <c r="T28" i="14"/>
  <c r="T48" i="14"/>
  <c r="T54" i="14"/>
  <c r="T52" i="14"/>
  <c r="T37" i="14"/>
  <c r="T44" i="14"/>
  <c r="T25" i="14"/>
  <c r="L247" i="6"/>
  <c r="L67" i="7" s="1"/>
  <c r="M247" i="6"/>
  <c r="M67" i="7" s="1"/>
  <c r="H247" i="6"/>
  <c r="H67" i="7" s="1"/>
  <c r="J247" i="6"/>
  <c r="J67" i="7" s="1"/>
  <c r="I247" i="6"/>
  <c r="I67" i="7" s="1"/>
  <c r="E247" i="6"/>
  <c r="E67" i="7" s="1"/>
  <c r="G247" i="6"/>
  <c r="G67" i="7" s="1"/>
  <c r="K247" i="6"/>
  <c r="K67" i="7" s="1"/>
  <c r="F247" i="6"/>
  <c r="F67" i="7" s="1"/>
  <c r="AA247" i="6"/>
  <c r="S247" i="6"/>
  <c r="S67" i="7" s="1"/>
  <c r="AP247" i="6"/>
  <c r="X247" i="6"/>
  <c r="AK247" i="6"/>
  <c r="AC247" i="6"/>
  <c r="W247" i="6"/>
  <c r="AM247" i="6"/>
  <c r="N247" i="6"/>
  <c r="N67" i="7" s="1"/>
  <c r="U247" i="6"/>
  <c r="U67" i="7" s="1"/>
  <c r="Z247" i="6"/>
  <c r="T247" i="6"/>
  <c r="T67" i="7" s="1"/>
  <c r="AD247" i="6"/>
  <c r="AE247" i="6"/>
  <c r="AN247" i="6"/>
  <c r="Y247" i="6"/>
  <c r="R247" i="6"/>
  <c r="R67" i="7" s="1"/>
  <c r="AL247" i="6"/>
  <c r="Q247" i="6"/>
  <c r="Q67" i="7" s="1"/>
  <c r="AH247" i="6"/>
  <c r="AG247" i="6"/>
  <c r="V247" i="6"/>
  <c r="AO247" i="6"/>
  <c r="AB247" i="6"/>
  <c r="P247" i="6"/>
  <c r="P67" i="7" s="1"/>
  <c r="AJ247" i="6"/>
  <c r="AI247" i="6"/>
  <c r="O247" i="6"/>
  <c r="O67" i="7" s="1"/>
  <c r="AF247" i="6"/>
  <c r="L248" i="6"/>
  <c r="L68" i="7" s="1"/>
  <c r="G248" i="6"/>
  <c r="G68" i="7" s="1"/>
  <c r="M248" i="6"/>
  <c r="M68" i="7" s="1"/>
  <c r="F248" i="6"/>
  <c r="F68" i="7" s="1"/>
  <c r="J248" i="6"/>
  <c r="J68" i="7" s="1"/>
  <c r="P248" i="6"/>
  <c r="P68" i="7" s="1"/>
  <c r="I248" i="6"/>
  <c r="I68" i="7" s="1"/>
  <c r="AP248" i="6"/>
  <c r="V248" i="6"/>
  <c r="V68" i="7" s="1"/>
  <c r="AD248" i="6"/>
  <c r="AE248" i="6"/>
  <c r="Y248" i="6"/>
  <c r="W248" i="6"/>
  <c r="W68" i="7" s="1"/>
  <c r="AH248" i="6"/>
  <c r="AI248" i="6"/>
  <c r="R248" i="6"/>
  <c r="R68" i="7" s="1"/>
  <c r="AC248" i="6"/>
  <c r="O248" i="6"/>
  <c r="O68" i="7" s="1"/>
  <c r="N248" i="6"/>
  <c r="N68" i="7" s="1"/>
  <c r="AB248" i="6"/>
  <c r="AN248" i="6"/>
  <c r="AO248" i="6"/>
  <c r="AL248" i="6"/>
  <c r="Z248" i="6"/>
  <c r="U248" i="6"/>
  <c r="U68" i="7" s="1"/>
  <c r="AK248" i="6"/>
  <c r="Q248" i="6"/>
  <c r="Q68" i="7" s="1"/>
  <c r="T248" i="6"/>
  <c r="T68" i="7" s="1"/>
  <c r="S248" i="6"/>
  <c r="S68" i="7" s="1"/>
  <c r="AJ248" i="6"/>
  <c r="AG248" i="6"/>
  <c r="X248" i="6"/>
  <c r="D248" i="6"/>
  <c r="K249" i="6"/>
  <c r="AM249" i="6"/>
  <c r="AN249" i="6"/>
  <c r="Z249" i="6"/>
  <c r="P249" i="6"/>
  <c r="N249" i="6"/>
  <c r="S249" i="6"/>
  <c r="AL249" i="6"/>
  <c r="AG249" i="6"/>
  <c r="Q249" i="6"/>
  <c r="AP249" i="6"/>
  <c r="AA249" i="6"/>
  <c r="O249" i="6"/>
  <c r="D249" i="6"/>
  <c r="V249" i="6"/>
  <c r="V69" i="7" s="1"/>
  <c r="U249" i="6"/>
  <c r="R249" i="6"/>
  <c r="AI249" i="6"/>
  <c r="AE249" i="6"/>
  <c r="X249" i="6"/>
  <c r="AH249" i="6"/>
  <c r="Y249" i="6"/>
  <c r="AC249" i="6"/>
  <c r="AB249" i="6"/>
  <c r="E249" i="6"/>
  <c r="H248" i="6"/>
  <c r="H68" i="7" s="1"/>
  <c r="E248" i="6"/>
  <c r="E68" i="7" s="1"/>
  <c r="AF249" i="6"/>
  <c r="AO249" i="6"/>
  <c r="L249" i="6"/>
  <c r="M249" i="6"/>
  <c r="AA248" i="6"/>
  <c r="AD249" i="6"/>
  <c r="H249" i="6"/>
  <c r="T249" i="6"/>
  <c r="K248" i="6"/>
  <c r="K68" i="7" s="1"/>
  <c r="J249" i="6"/>
  <c r="G249" i="6"/>
  <c r="F249" i="6"/>
  <c r="AJ249" i="6"/>
  <c r="AM248" i="6"/>
  <c r="I249" i="6"/>
  <c r="E261" i="9"/>
  <c r="I463" i="6"/>
  <c r="D462" i="6" a="1"/>
  <c r="X459" i="6"/>
  <c r="AP459" i="6"/>
  <c r="T283" i="6"/>
  <c r="Q283" i="6"/>
  <c r="D283" i="6"/>
  <c r="L261" i="9"/>
  <c r="Q276" i="11"/>
  <c r="O527" i="6"/>
  <c r="AO522" i="6"/>
  <c r="AB522" i="6"/>
  <c r="U20" i="14"/>
  <c r="N163" i="9"/>
  <c r="L163" i="9"/>
  <c r="V163" i="9"/>
  <c r="T163" i="9"/>
  <c r="S163" i="9"/>
  <c r="E163" i="9"/>
  <c r="I163" i="9"/>
  <c r="Q163" i="9"/>
  <c r="U163" i="9"/>
  <c r="D163" i="9"/>
  <c r="P163" i="9"/>
  <c r="H163" i="9"/>
  <c r="J163" i="9"/>
  <c r="R163" i="9"/>
  <c r="F163" i="9"/>
  <c r="K163" i="9"/>
  <c r="G163" i="9"/>
  <c r="O163" i="9"/>
  <c r="M163" i="9"/>
  <c r="U164" i="9"/>
  <c r="R164" i="9"/>
  <c r="P164" i="9"/>
  <c r="O164" i="9"/>
  <c r="M164" i="9"/>
  <c r="V164" i="9"/>
  <c r="N164" i="9"/>
  <c r="G164" i="9"/>
  <c r="H164" i="9"/>
  <c r="F164" i="9"/>
  <c r="D164" i="9"/>
  <c r="I164" i="9"/>
  <c r="J164" i="9"/>
  <c r="K164" i="9"/>
  <c r="Q164" i="9"/>
  <c r="S164" i="9"/>
  <c r="E164" i="9"/>
  <c r="T164" i="9"/>
  <c r="M165" i="9"/>
  <c r="S165" i="9"/>
  <c r="T165" i="9"/>
  <c r="R165" i="9"/>
  <c r="D165" i="9"/>
  <c r="G165" i="9"/>
  <c r="L165" i="9"/>
  <c r="F165" i="9"/>
  <c r="O165" i="9"/>
  <c r="V165" i="9"/>
  <c r="H165" i="9"/>
  <c r="E165" i="9"/>
  <c r="Q165" i="9"/>
  <c r="N165" i="9"/>
  <c r="I165" i="9"/>
  <c r="P165" i="9"/>
  <c r="J165" i="9"/>
  <c r="U165" i="9"/>
  <c r="L164" i="9"/>
  <c r="K165" i="9"/>
  <c r="Q166" i="9"/>
  <c r="K166" i="9"/>
  <c r="J390" i="6"/>
  <c r="J82" i="7" s="1"/>
  <c r="P390" i="6"/>
  <c r="P82" i="7" s="1"/>
  <c r="O390" i="6"/>
  <c r="O82" i="7" s="1"/>
  <c r="I390" i="6"/>
  <c r="I82" i="7" s="1"/>
  <c r="F390" i="6"/>
  <c r="F82" i="7" s="1"/>
  <c r="T390" i="6"/>
  <c r="T82" i="7" s="1"/>
  <c r="W390" i="6"/>
  <c r="Q390" i="6"/>
  <c r="Q82" i="7" s="1"/>
  <c r="L390" i="6"/>
  <c r="L82" i="7" s="1"/>
  <c r="E390" i="6"/>
  <c r="E82" i="7" s="1"/>
  <c r="M390" i="6"/>
  <c r="M82" i="7" s="1"/>
  <c r="S390" i="6"/>
  <c r="S82" i="7" s="1"/>
  <c r="N390" i="6"/>
  <c r="N82" i="7" s="1"/>
  <c r="G390" i="6"/>
  <c r="G82" i="7" s="1"/>
  <c r="K390" i="6"/>
  <c r="K82" i="7" s="1"/>
  <c r="U390" i="6"/>
  <c r="U82" i="7" s="1"/>
  <c r="R390" i="6"/>
  <c r="R82" i="7" s="1"/>
  <c r="H390" i="6"/>
  <c r="H82" i="7" s="1"/>
  <c r="AI390" i="6"/>
  <c r="AC390" i="6"/>
  <c r="AN390" i="6"/>
  <c r="V390" i="6"/>
  <c r="AB390" i="6"/>
  <c r="AK390" i="6"/>
  <c r="AO390" i="6"/>
  <c r="Y390" i="6"/>
  <c r="AH390" i="6"/>
  <c r="X390" i="6"/>
  <c r="AA390" i="6"/>
  <c r="Z390" i="6"/>
  <c r="AM390" i="6"/>
  <c r="AF390" i="6"/>
  <c r="AD390" i="6"/>
  <c r="AJ390" i="6"/>
  <c r="AE390" i="6"/>
  <c r="AG390" i="6"/>
  <c r="AP390" i="6"/>
  <c r="AL390" i="6"/>
  <c r="J391" i="6"/>
  <c r="J83" i="7" s="1"/>
  <c r="T391" i="6"/>
  <c r="T83" i="7" s="1"/>
  <c r="N391" i="6"/>
  <c r="N83" i="7" s="1"/>
  <c r="U391" i="6"/>
  <c r="U83" i="7" s="1"/>
  <c r="K391" i="6"/>
  <c r="K83" i="7" s="1"/>
  <c r="S391" i="6"/>
  <c r="S83" i="7" s="1"/>
  <c r="AC391" i="6"/>
  <c r="AM391" i="6"/>
  <c r="W391" i="6"/>
  <c r="W83" i="7" s="1"/>
  <c r="L391" i="6"/>
  <c r="L83" i="7" s="1"/>
  <c r="V391" i="6"/>
  <c r="V83" i="7" s="1"/>
  <c r="X391" i="6"/>
  <c r="AH391" i="6"/>
  <c r="AN391" i="6"/>
  <c r="AA391" i="6"/>
  <c r="AI391" i="6"/>
  <c r="AB391" i="6"/>
  <c r="E391" i="6"/>
  <c r="E83" i="7" s="1"/>
  <c r="H391" i="6"/>
  <c r="H83" i="7" s="1"/>
  <c r="AL391" i="6"/>
  <c r="AF391" i="6"/>
  <c r="AO391" i="6"/>
  <c r="D391" i="6"/>
  <c r="Z391" i="6"/>
  <c r="AD391" i="6"/>
  <c r="AK391" i="6"/>
  <c r="AP391" i="6"/>
  <c r="N392" i="6"/>
  <c r="AL392" i="6"/>
  <c r="AN392" i="6"/>
  <c r="AH392" i="6"/>
  <c r="AF392" i="6"/>
  <c r="AA392" i="6"/>
  <c r="AO392" i="6"/>
  <c r="AP392" i="6"/>
  <c r="AJ392" i="6"/>
  <c r="AE392" i="6"/>
  <c r="AM392" i="6"/>
  <c r="Y392" i="6"/>
  <c r="AG392" i="6"/>
  <c r="AK392" i="6"/>
  <c r="AC392" i="6"/>
  <c r="W392" i="6"/>
  <c r="W84" i="7" s="1"/>
  <c r="I392" i="6"/>
  <c r="V392" i="6"/>
  <c r="V84" i="7" s="1"/>
  <c r="R391" i="6"/>
  <c r="R83" i="7" s="1"/>
  <c r="P392" i="6"/>
  <c r="H392" i="6"/>
  <c r="L392" i="6"/>
  <c r="Q391" i="6"/>
  <c r="Q83" i="7" s="1"/>
  <c r="R392" i="6"/>
  <c r="O391" i="6"/>
  <c r="O83" i="7" s="1"/>
  <c r="M391" i="6"/>
  <c r="M83" i="7" s="1"/>
  <c r="AD392" i="6"/>
  <c r="AI392" i="6"/>
  <c r="I391" i="6"/>
  <c r="I83" i="7" s="1"/>
  <c r="G391" i="6"/>
  <c r="G83" i="7" s="1"/>
  <c r="G392" i="6"/>
  <c r="M392" i="6"/>
  <c r="Y391" i="6"/>
  <c r="O392" i="6"/>
  <c r="T392" i="6"/>
  <c r="F392" i="6"/>
  <c r="D392" i="6"/>
  <c r="K392" i="6"/>
  <c r="AG391" i="6"/>
  <c r="AE391" i="6"/>
  <c r="S392" i="6"/>
  <c r="F391" i="6"/>
  <c r="F83" i="7" s="1"/>
  <c r="E392" i="6"/>
  <c r="J392" i="6"/>
  <c r="AJ391" i="6"/>
  <c r="P391" i="6"/>
  <c r="P83" i="7" s="1"/>
  <c r="Q392" i="6"/>
  <c r="U392" i="6"/>
  <c r="E283" i="9"/>
  <c r="Q602" i="6"/>
  <c r="AC602" i="6"/>
  <c r="AP602" i="6"/>
  <c r="AN602" i="6"/>
  <c r="E113" i="6"/>
  <c r="E62" i="7" s="1"/>
  <c r="E61" i="7"/>
  <c r="Q59" i="7"/>
  <c r="Q113" i="6"/>
  <c r="Q62" i="7" s="1"/>
  <c r="Q470" i="6"/>
  <c r="T251" i="11"/>
  <c r="Q251" i="11"/>
  <c r="M251" i="11"/>
  <c r="K251" i="11"/>
  <c r="Q252" i="11"/>
  <c r="S252" i="11"/>
  <c r="R252" i="11"/>
  <c r="T252" i="11"/>
  <c r="K252" i="11"/>
  <c r="Q253" i="11"/>
  <c r="E253" i="11"/>
  <c r="S253" i="11"/>
  <c r="K253" i="11"/>
  <c r="I253" i="11"/>
  <c r="AD329" i="6"/>
  <c r="N116" i="14"/>
  <c r="N144" i="14"/>
  <c r="N125" i="14"/>
  <c r="N111" i="14"/>
  <c r="N118" i="14"/>
  <c r="N138" i="14"/>
  <c r="N140" i="14"/>
  <c r="N142" i="14"/>
  <c r="N139" i="14"/>
  <c r="N117" i="14"/>
  <c r="N132" i="14"/>
  <c r="N136" i="14"/>
  <c r="N114" i="14"/>
  <c r="N131" i="14"/>
  <c r="N112" i="14"/>
  <c r="N121" i="14"/>
  <c r="N120" i="14"/>
  <c r="N122" i="14"/>
  <c r="N146" i="14"/>
  <c r="N135" i="14"/>
  <c r="N115" i="14"/>
  <c r="N126" i="14"/>
  <c r="N119" i="14"/>
  <c r="N110" i="14"/>
  <c r="N123" i="14"/>
  <c r="N124" i="14"/>
  <c r="N127" i="14"/>
  <c r="N133" i="14"/>
  <c r="N137" i="14"/>
  <c r="N148" i="14"/>
  <c r="N141" i="14"/>
  <c r="N143" i="14"/>
  <c r="N130" i="14"/>
  <c r="N134" i="14"/>
  <c r="N113" i="14"/>
  <c r="N128" i="14"/>
  <c r="N129" i="14"/>
  <c r="N147" i="14"/>
  <c r="N145" i="14"/>
  <c r="M327" i="6"/>
  <c r="W39" i="9"/>
  <c r="R276" i="11"/>
  <c r="W134" i="11"/>
  <c r="W133" i="11"/>
  <c r="AJ329" i="6"/>
  <c r="K61" i="6"/>
  <c r="L61" i="6" s="1"/>
  <c r="L226" i="9"/>
  <c r="O261" i="9"/>
  <c r="E226" i="9"/>
  <c r="W535" i="6"/>
  <c r="W98" i="7" s="1"/>
  <c r="M470" i="6"/>
  <c r="V535" i="6"/>
  <c r="V98" i="7" s="1"/>
  <c r="X283" i="9"/>
  <c r="S113" i="6"/>
  <c r="S62" i="7" s="1"/>
  <c r="S61" i="7"/>
  <c r="T207" i="9"/>
  <c r="Q327" i="6"/>
  <c r="W176" i="10"/>
  <c r="V24" i="14"/>
  <c r="V52" i="14"/>
  <c r="V27" i="14"/>
  <c r="V41" i="14"/>
  <c r="V16" i="14"/>
  <c r="V31" i="14"/>
  <c r="V37" i="14"/>
  <c r="V51" i="14"/>
  <c r="V26" i="14"/>
  <c r="U327" i="6"/>
  <c r="D426" i="6"/>
  <c r="O110" i="14"/>
  <c r="O129" i="14"/>
  <c r="O142" i="14"/>
  <c r="O145" i="14"/>
  <c r="O135" i="14"/>
  <c r="O133" i="14"/>
  <c r="O137" i="14"/>
  <c r="O131" i="14"/>
  <c r="O117" i="14"/>
  <c r="O144" i="14"/>
  <c r="O138" i="14"/>
  <c r="O126" i="14"/>
  <c r="O147" i="14"/>
  <c r="O143" i="14"/>
  <c r="O121" i="14"/>
  <c r="O122" i="14"/>
  <c r="O140" i="14"/>
  <c r="O141" i="14"/>
  <c r="O146" i="14"/>
  <c r="O125" i="14"/>
  <c r="O114" i="14"/>
  <c r="O148" i="14"/>
  <c r="O132" i="14"/>
  <c r="O123" i="14"/>
  <c r="O130" i="14"/>
  <c r="O118" i="14"/>
  <c r="O124" i="14"/>
  <c r="O112" i="14"/>
  <c r="O134" i="14"/>
  <c r="O127" i="14"/>
  <c r="O111" i="14"/>
  <c r="O136" i="14"/>
  <c r="O115" i="14"/>
  <c r="O128" i="14"/>
  <c r="O116" i="14"/>
  <c r="O119" i="14"/>
  <c r="O139" i="14"/>
  <c r="O120" i="14"/>
  <c r="O113" i="14"/>
  <c r="P226" i="6"/>
  <c r="Q261" i="9"/>
  <c r="N207" i="9"/>
  <c r="W179" i="11"/>
  <c r="U316" i="6"/>
  <c r="G316" i="6"/>
  <c r="E276" i="11"/>
  <c r="W176" i="11"/>
  <c r="T226" i="9"/>
  <c r="W178" i="10"/>
  <c r="D319" i="6" a="1"/>
  <c r="U320" i="6" s="1"/>
  <c r="T327" i="6"/>
  <c r="M294" i="6"/>
  <c r="G267" i="10"/>
  <c r="AN328" i="6"/>
  <c r="I327" i="6"/>
  <c r="V276" i="11"/>
  <c r="K294" i="6"/>
  <c r="R254" i="11"/>
  <c r="W40" i="11"/>
  <c r="F275" i="10"/>
  <c r="N226" i="9"/>
  <c r="AB379" i="6"/>
  <c r="U379" i="6"/>
  <c r="E379" i="6"/>
  <c r="AH379" i="6"/>
  <c r="D382" i="6" a="1"/>
  <c r="E384" i="6" s="1"/>
  <c r="X379" i="6"/>
  <c r="Y379" i="6"/>
  <c r="G470" i="6"/>
  <c r="L569" i="6"/>
  <c r="R569" i="6"/>
  <c r="E569" i="6"/>
  <c r="M574" i="6"/>
  <c r="P426" i="6"/>
  <c r="K426" i="6"/>
  <c r="J426" i="6"/>
  <c r="Z426" i="6"/>
  <c r="AJ426" i="6"/>
  <c r="AP276" i="11"/>
  <c r="D221" i="11" a="1"/>
  <c r="G109" i="14"/>
  <c r="S109" i="14" s="1"/>
  <c r="R470" i="6"/>
  <c r="G113" i="6"/>
  <c r="G62" i="7" s="1"/>
  <c r="G61" i="7"/>
  <c r="V205" i="6"/>
  <c r="E205" i="6"/>
  <c r="J368" i="6"/>
  <c r="J113" i="6"/>
  <c r="J62" i="7" s="1"/>
  <c r="J61" i="7"/>
  <c r="L236" i="6"/>
  <c r="AP236" i="6"/>
  <c r="AG236" i="6"/>
  <c r="AJ236" i="6"/>
  <c r="Q239" i="6"/>
  <c r="AK236" i="6"/>
  <c r="T46" i="14"/>
  <c r="T53" i="14"/>
  <c r="T20" i="14"/>
  <c r="T30" i="14"/>
  <c r="T51" i="14"/>
  <c r="T29" i="14"/>
  <c r="T24" i="14"/>
  <c r="T26" i="14"/>
  <c r="T47" i="14"/>
  <c r="T19" i="14"/>
  <c r="D67" i="7"/>
  <c r="V253" i="11" l="1"/>
  <c r="N252" i="11"/>
  <c r="U251" i="11"/>
  <c r="V251" i="11"/>
  <c r="P268" i="11"/>
  <c r="G265" i="11"/>
  <c r="J252" i="11"/>
  <c r="N268" i="11"/>
  <c r="N266" i="11"/>
  <c r="O253" i="11"/>
  <c r="D251" i="11"/>
  <c r="W629" i="6"/>
  <c r="J253" i="11"/>
  <c r="D267" i="11"/>
  <c r="M253" i="11"/>
  <c r="E251" i="11"/>
  <c r="I268" i="11"/>
  <c r="K267" i="11"/>
  <c r="E265" i="11"/>
  <c r="P253" i="11"/>
  <c r="Q268" i="11"/>
  <c r="P267" i="11"/>
  <c r="O265" i="11"/>
  <c r="P252" i="11"/>
  <c r="F268" i="11"/>
  <c r="O266" i="11"/>
  <c r="U268" i="11"/>
  <c r="U266" i="11"/>
  <c r="F253" i="11"/>
  <c r="M252" i="11"/>
  <c r="N251" i="11"/>
  <c r="O268" i="11"/>
  <c r="W268" i="11" s="1"/>
  <c r="R268" i="11"/>
  <c r="O267" i="11"/>
  <c r="V266" i="11"/>
  <c r="H265" i="11"/>
  <c r="E254" i="11"/>
  <c r="S251" i="11"/>
  <c r="H253" i="11"/>
  <c r="I251" i="11"/>
  <c r="J254" i="11"/>
  <c r="L267" i="11"/>
  <c r="U265" i="11"/>
  <c r="I252" i="11"/>
  <c r="L265" i="11"/>
  <c r="Q254" i="11"/>
  <c r="N253" i="11"/>
  <c r="U252" i="11"/>
  <c r="R251" i="11"/>
  <c r="L627" i="6"/>
  <c r="H267" i="11"/>
  <c r="T266" i="11"/>
  <c r="R265" i="11"/>
  <c r="L251" i="11"/>
  <c r="L266" i="11"/>
  <c r="T267" i="11"/>
  <c r="M267" i="11"/>
  <c r="F265" i="11"/>
  <c r="W265" i="11" s="1"/>
  <c r="U253" i="11"/>
  <c r="F252" i="11"/>
  <c r="P251" i="11"/>
  <c r="V268" i="11"/>
  <c r="T268" i="11"/>
  <c r="R267" i="11"/>
  <c r="W267" i="11" s="1"/>
  <c r="D266" i="11"/>
  <c r="J265" i="11"/>
  <c r="G253" i="11"/>
  <c r="L252" i="11"/>
  <c r="D252" i="11"/>
  <c r="H254" i="11"/>
  <c r="N254" i="11"/>
  <c r="V267" i="11"/>
  <c r="H266" i="11"/>
  <c r="V265" i="11"/>
  <c r="O251" i="11"/>
  <c r="I265" i="11"/>
  <c r="R266" i="11"/>
  <c r="G266" i="11"/>
  <c r="O252" i="11"/>
  <c r="P627" i="6"/>
  <c r="I266" i="11"/>
  <c r="N267" i="11"/>
  <c r="E252" i="11"/>
  <c r="D254" i="11"/>
  <c r="J268" i="11"/>
  <c r="T253" i="11"/>
  <c r="H251" i="11"/>
  <c r="N265" i="11"/>
  <c r="D253" i="11"/>
  <c r="V252" i="11"/>
  <c r="J251" i="11"/>
  <c r="K254" i="11"/>
  <c r="U267" i="11"/>
  <c r="L253" i="11"/>
  <c r="G252" i="11"/>
  <c r="G251" i="11"/>
  <c r="M268" i="11"/>
  <c r="G268" i="11"/>
  <c r="Q267" i="11"/>
  <c r="S266" i="11"/>
  <c r="E440" i="6"/>
  <c r="R266" i="10"/>
  <c r="Q266" i="10"/>
  <c r="G264" i="10"/>
  <c r="W264" i="10" s="1"/>
  <c r="L250" i="10"/>
  <c r="P267" i="10"/>
  <c r="D266" i="10"/>
  <c r="N265" i="10"/>
  <c r="S264" i="10"/>
  <c r="L253" i="10"/>
  <c r="K252" i="10"/>
  <c r="V251" i="10"/>
  <c r="D250" i="10"/>
  <c r="W250" i="10" s="1"/>
  <c r="U250" i="10"/>
  <c r="N440" i="6"/>
  <c r="K266" i="10"/>
  <c r="K267" i="10"/>
  <c r="T266" i="10"/>
  <c r="V264" i="10"/>
  <c r="R219" i="10"/>
  <c r="M267" i="10"/>
  <c r="J265" i="10"/>
  <c r="S253" i="10"/>
  <c r="E267" i="10"/>
  <c r="F266" i="10"/>
  <c r="U265" i="10"/>
  <c r="M264" i="10"/>
  <c r="K253" i="10"/>
  <c r="V252" i="10"/>
  <c r="J251" i="10"/>
  <c r="W251" i="10" s="1"/>
  <c r="O250" i="10"/>
  <c r="D278" i="10" a="1"/>
  <c r="J280" i="10" s="1"/>
  <c r="O267" i="10"/>
  <c r="T265" i="10"/>
  <c r="R267" i="10"/>
  <c r="G265" i="10"/>
  <c r="H252" i="10"/>
  <c r="N250" i="10"/>
  <c r="Y440" i="6"/>
  <c r="Q267" i="10"/>
  <c r="O266" i="10"/>
  <c r="H265" i="10"/>
  <c r="U264" i="10"/>
  <c r="T253" i="10"/>
  <c r="D252" i="10"/>
  <c r="K251" i="10"/>
  <c r="R250" i="10"/>
  <c r="L440" i="6"/>
  <c r="V267" i="10"/>
  <c r="I265" i="10"/>
  <c r="F264" i="10"/>
  <c r="Q264" i="10"/>
  <c r="W200" i="10"/>
  <c r="J264" i="10"/>
  <c r="U440" i="6"/>
  <c r="F251" i="10"/>
  <c r="D253" i="10"/>
  <c r="W253" i="10" s="1"/>
  <c r="T267" i="10"/>
  <c r="O265" i="10"/>
  <c r="E266" i="10"/>
  <c r="W266" i="10" s="1"/>
  <c r="S265" i="10"/>
  <c r="I264" i="10"/>
  <c r="Q253" i="10"/>
  <c r="O252" i="10"/>
  <c r="W252" i="10" s="1"/>
  <c r="M251" i="10"/>
  <c r="V250" i="10"/>
  <c r="I219" i="10"/>
  <c r="V266" i="10"/>
  <c r="F267" i="10"/>
  <c r="N266" i="10"/>
  <c r="E265" i="10"/>
  <c r="R264" i="10"/>
  <c r="U267" i="10"/>
  <c r="F265" i="10"/>
  <c r="W265" i="10" s="1"/>
  <c r="G266" i="10"/>
  <c r="Q265" i="10"/>
  <c r="T264" i="10"/>
  <c r="M219" i="10"/>
  <c r="J266" i="10"/>
  <c r="R265" i="10"/>
  <c r="M266" i="10"/>
  <c r="D265" i="10"/>
  <c r="P253" i="10"/>
  <c r="L252" i="10"/>
  <c r="D251" i="10"/>
  <c r="J250" i="10"/>
  <c r="I260" i="9"/>
  <c r="M260" i="9"/>
  <c r="E259" i="9"/>
  <c r="V258" i="9"/>
  <c r="U261" i="9"/>
  <c r="G260" i="9"/>
  <c r="S259" i="9"/>
  <c r="K259" i="9"/>
  <c r="O258" i="9"/>
  <c r="K260" i="9"/>
  <c r="L259" i="9"/>
  <c r="T258" i="9"/>
  <c r="N258" i="9"/>
  <c r="W258" i="9" s="1"/>
  <c r="O226" i="9"/>
  <c r="D286" i="9" a="1"/>
  <c r="R289" i="9" s="1"/>
  <c r="L260" i="9"/>
  <c r="W260" i="9" s="1"/>
  <c r="D259" i="9"/>
  <c r="K258" i="9"/>
  <c r="Q627" i="6"/>
  <c r="V431" i="6"/>
  <c r="R431" i="6"/>
  <c r="F429" i="6"/>
  <c r="D341" i="6"/>
  <c r="AG440" i="6"/>
  <c r="V239" i="6"/>
  <c r="G431" i="6"/>
  <c r="K627" i="6"/>
  <c r="AF440" i="6"/>
  <c r="V629" i="6"/>
  <c r="AA629" i="6"/>
  <c r="R627" i="6"/>
  <c r="J431" i="6"/>
  <c r="E627" i="6"/>
  <c r="AP629" i="6"/>
  <c r="P440" i="6"/>
  <c r="O561" i="6"/>
  <c r="W99" i="11"/>
  <c r="W100" i="10"/>
  <c r="T561" i="6"/>
  <c r="AN440" i="6"/>
  <c r="AJ440" i="6"/>
  <c r="W102" i="10"/>
  <c r="W99" i="10"/>
  <c r="W197" i="10"/>
  <c r="N59" i="14" s="1"/>
  <c r="W156" i="11"/>
  <c r="W157" i="11"/>
  <c r="J61" i="14" s="1"/>
  <c r="O330" i="6"/>
  <c r="S440" i="6"/>
  <c r="W155" i="11"/>
  <c r="J561" i="6"/>
  <c r="W198" i="10"/>
  <c r="N60" i="14" s="1"/>
  <c r="W101" i="10"/>
  <c r="W102" i="11"/>
  <c r="G440" i="6"/>
  <c r="W199" i="10"/>
  <c r="N61" i="14" s="1"/>
  <c r="X440" i="6"/>
  <c r="N12" i="14"/>
  <c r="Z440" i="6"/>
  <c r="AM440" i="6"/>
  <c r="R207" i="6"/>
  <c r="H297" i="6"/>
  <c r="P207" i="6"/>
  <c r="O207" i="6"/>
  <c r="S371" i="6"/>
  <c r="AO440" i="6"/>
  <c r="W158" i="11"/>
  <c r="J62" i="14" s="1"/>
  <c r="W100" i="11"/>
  <c r="R440" i="6"/>
  <c r="L207" i="6"/>
  <c r="AI440" i="6"/>
  <c r="AE440" i="6"/>
  <c r="W101" i="11"/>
  <c r="K445" i="6"/>
  <c r="O444" i="6"/>
  <c r="V445" i="6"/>
  <c r="R253" i="11"/>
  <c r="H252" i="11"/>
  <c r="F251" i="11"/>
  <c r="W102" i="9"/>
  <c r="R444" i="6"/>
  <c r="AL330" i="6"/>
  <c r="F254" i="11"/>
  <c r="L254" i="11"/>
  <c r="U207" i="6"/>
  <c r="I207" i="6"/>
  <c r="AK343" i="6"/>
  <c r="AC440" i="6"/>
  <c r="G254" i="11"/>
  <c r="AJ536" i="6"/>
  <c r="J445" i="6"/>
  <c r="E341" i="6"/>
  <c r="M254" i="11"/>
  <c r="S254" i="11"/>
  <c r="V254" i="11"/>
  <c r="P254" i="11"/>
  <c r="N606" i="6"/>
  <c r="L606" i="6"/>
  <c r="O254" i="11"/>
  <c r="AM616" i="6"/>
  <c r="V561" i="6"/>
  <c r="K330" i="6"/>
  <c r="F330" i="6"/>
  <c r="W289" i="6"/>
  <c r="Q616" i="6"/>
  <c r="AA440" i="6"/>
  <c r="AD440" i="6"/>
  <c r="I440" i="6"/>
  <c r="N14" i="14"/>
  <c r="K440" i="6"/>
  <c r="N13" i="14"/>
  <c r="E371" i="6"/>
  <c r="V371" i="6"/>
  <c r="W444" i="6"/>
  <c r="W443" i="6"/>
  <c r="W398" i="6"/>
  <c r="W254" i="6"/>
  <c r="W242" i="6"/>
  <c r="W478" i="6"/>
  <c r="W588" i="6"/>
  <c r="W587" i="6"/>
  <c r="W334" i="6"/>
  <c r="W333" i="6"/>
  <c r="W477" i="6"/>
  <c r="W541" i="6"/>
  <c r="W540" i="6"/>
  <c r="W608" i="6"/>
  <c r="W396" i="6"/>
  <c r="W528" i="6"/>
  <c r="W619" i="6"/>
  <c r="D440" i="6"/>
  <c r="W445" i="6"/>
  <c r="W322" i="6"/>
  <c r="W253" i="6"/>
  <c r="W432" i="6"/>
  <c r="W397" i="6"/>
  <c r="W335" i="6"/>
  <c r="W575" i="6"/>
  <c r="W539" i="6"/>
  <c r="W300" i="6"/>
  <c r="W490" i="6"/>
  <c r="W255" i="6"/>
  <c r="W620" i="6"/>
  <c r="W586" i="6"/>
  <c r="W385" i="6"/>
  <c r="W302" i="6"/>
  <c r="W301" i="6"/>
  <c r="W621" i="6"/>
  <c r="W476" i="6"/>
  <c r="W465" i="6"/>
  <c r="W492" i="6"/>
  <c r="W159" i="10"/>
  <c r="H62" i="14" s="1"/>
  <c r="Q440" i="6"/>
  <c r="W156" i="10"/>
  <c r="W157" i="10"/>
  <c r="AH440" i="6"/>
  <c r="W440" i="6"/>
  <c r="O440" i="6"/>
  <c r="V583" i="6"/>
  <c r="H440" i="6"/>
  <c r="M440" i="6"/>
  <c r="H445" i="6"/>
  <c r="S473" i="6"/>
  <c r="AL440" i="6"/>
  <c r="J440" i="6"/>
  <c r="AK440" i="6"/>
  <c r="T440" i="6"/>
  <c r="V440" i="6"/>
  <c r="W158" i="10"/>
  <c r="H61" i="14" s="1"/>
  <c r="AB440" i="6"/>
  <c r="F440" i="6"/>
  <c r="N627" i="6"/>
  <c r="S384" i="6"/>
  <c r="H431" i="6"/>
  <c r="I341" i="6"/>
  <c r="K341" i="6"/>
  <c r="F444" i="6"/>
  <c r="M341" i="6"/>
  <c r="R330" i="6"/>
  <c r="N62" i="14"/>
  <c r="N109" i="14" s="1"/>
  <c r="V330" i="6"/>
  <c r="I616" i="6"/>
  <c r="AN616" i="6"/>
  <c r="I15" i="14"/>
  <c r="P12" i="14"/>
  <c r="O14" i="14"/>
  <c r="Q207" i="6"/>
  <c r="F371" i="6"/>
  <c r="AN536" i="6"/>
  <c r="H561" i="6"/>
  <c r="U561" i="6"/>
  <c r="H15" i="14"/>
  <c r="Q228" i="6"/>
  <c r="P561" i="6"/>
  <c r="I561" i="6"/>
  <c r="G561" i="6"/>
  <c r="G228" i="6"/>
  <c r="L228" i="6"/>
  <c r="W267" i="10"/>
  <c r="L418" i="6"/>
  <c r="I418" i="6"/>
  <c r="E275" i="6"/>
  <c r="F514" i="6"/>
  <c r="I371" i="6"/>
  <c r="AH330" i="6"/>
  <c r="K561" i="6"/>
  <c r="S561" i="6"/>
  <c r="R418" i="6"/>
  <c r="I228" i="6"/>
  <c r="H228" i="6"/>
  <c r="L514" i="6"/>
  <c r="S514" i="6"/>
  <c r="V616" i="6"/>
  <c r="Q371" i="6"/>
  <c r="R371" i="6"/>
  <c r="N371" i="6"/>
  <c r="T583" i="6"/>
  <c r="AP583" i="6"/>
  <c r="S207" i="6"/>
  <c r="K207" i="6"/>
  <c r="I514" i="6"/>
  <c r="E514" i="6"/>
  <c r="AE616" i="6"/>
  <c r="W616" i="6"/>
  <c r="T371" i="6"/>
  <c r="R583" i="6"/>
  <c r="O583" i="6"/>
  <c r="W583" i="6"/>
  <c r="AL583" i="6"/>
  <c r="J207" i="6"/>
  <c r="AH297" i="6"/>
  <c r="W163" i="9"/>
  <c r="I59" i="14" s="1"/>
  <c r="J275" i="6"/>
  <c r="K514" i="6"/>
  <c r="T514" i="6"/>
  <c r="AA583" i="6"/>
  <c r="AI583" i="6"/>
  <c r="AE583" i="6"/>
  <c r="W201" i="11"/>
  <c r="U228" i="6"/>
  <c r="AM393" i="6"/>
  <c r="W261" i="9"/>
  <c r="AH250" i="6"/>
  <c r="AC330" i="6"/>
  <c r="AF330" i="6"/>
  <c r="V74" i="14"/>
  <c r="V121" i="14" s="1"/>
  <c r="L473" i="6"/>
  <c r="H473" i="6"/>
  <c r="AL473" i="6"/>
  <c r="AI473" i="6"/>
  <c r="AF473" i="6"/>
  <c r="AP473" i="6"/>
  <c r="AG297" i="6"/>
  <c r="AC297" i="6"/>
  <c r="AL297" i="6"/>
  <c r="E418" i="6"/>
  <c r="W165" i="9"/>
  <c r="I61" i="14" s="1"/>
  <c r="AD393" i="6"/>
  <c r="AO393" i="6"/>
  <c r="AN393" i="6"/>
  <c r="V473" i="6"/>
  <c r="AA536" i="6"/>
  <c r="AP330" i="6"/>
  <c r="M207" i="6"/>
  <c r="U473" i="6"/>
  <c r="AA473" i="6"/>
  <c r="AE473" i="6"/>
  <c r="W226" i="9"/>
  <c r="U275" i="6"/>
  <c r="L275" i="6"/>
  <c r="E616" i="6"/>
  <c r="Y616" i="6"/>
  <c r="AK616" i="6"/>
  <c r="AD616" i="6"/>
  <c r="AO616" i="6"/>
  <c r="P297" i="6"/>
  <c r="S297" i="6"/>
  <c r="O297" i="6"/>
  <c r="S418" i="6"/>
  <c r="F418" i="6"/>
  <c r="F207" i="6"/>
  <c r="F561" i="6"/>
  <c r="L561" i="6"/>
  <c r="R561" i="6"/>
  <c r="V228" i="6"/>
  <c r="J514" i="6"/>
  <c r="I583" i="6"/>
  <c r="J121" i="14"/>
  <c r="T275" i="6"/>
  <c r="V275" i="6"/>
  <c r="R616" i="6"/>
  <c r="J616" i="6"/>
  <c r="AI616" i="6"/>
  <c r="G330" i="6"/>
  <c r="J297" i="6"/>
  <c r="W297" i="6"/>
  <c r="AJ297" i="6"/>
  <c r="P418" i="6"/>
  <c r="O418" i="6"/>
  <c r="U418" i="6"/>
  <c r="J393" i="6"/>
  <c r="J85" i="7" s="1"/>
  <c r="J84" i="7"/>
  <c r="F393" i="6"/>
  <c r="F85" i="7" s="1"/>
  <c r="F84" i="7"/>
  <c r="M393" i="6"/>
  <c r="M85" i="7" s="1"/>
  <c r="M84" i="7"/>
  <c r="R393" i="6"/>
  <c r="R85" i="7" s="1"/>
  <c r="R84" i="7"/>
  <c r="P393" i="6"/>
  <c r="P85" i="7" s="1"/>
  <c r="P84" i="7"/>
  <c r="D83" i="7"/>
  <c r="AP393" i="6"/>
  <c r="AA393" i="6"/>
  <c r="P221" i="11"/>
  <c r="V221" i="11"/>
  <c r="F221" i="11"/>
  <c r="H221" i="11"/>
  <c r="I221" i="11"/>
  <c r="K221" i="11"/>
  <c r="G221" i="11"/>
  <c r="Q221" i="11"/>
  <c r="D221" i="11"/>
  <c r="E221" i="11"/>
  <c r="U221" i="11"/>
  <c r="N221" i="11"/>
  <c r="T221" i="11"/>
  <c r="M221" i="11"/>
  <c r="S221" i="11"/>
  <c r="L221" i="11"/>
  <c r="R221" i="11"/>
  <c r="J221" i="11"/>
  <c r="O221" i="11"/>
  <c r="F222" i="11"/>
  <c r="G222" i="11"/>
  <c r="K222" i="11"/>
  <c r="O222" i="11"/>
  <c r="S222" i="11"/>
  <c r="Q222" i="11"/>
  <c r="H222" i="11"/>
  <c r="E222" i="11"/>
  <c r="M222" i="11"/>
  <c r="N222" i="11"/>
  <c r="V222" i="11"/>
  <c r="T222" i="11"/>
  <c r="J222" i="11"/>
  <c r="U222" i="11"/>
  <c r="L222" i="11"/>
  <c r="P222" i="11"/>
  <c r="I222" i="11"/>
  <c r="R222" i="11"/>
  <c r="D222" i="11"/>
  <c r="N223" i="11"/>
  <c r="H223" i="11"/>
  <c r="I223" i="11"/>
  <c r="L223" i="11"/>
  <c r="K223" i="11"/>
  <c r="V223" i="11"/>
  <c r="S223" i="11"/>
  <c r="E223" i="11"/>
  <c r="T223" i="11"/>
  <c r="D223" i="11"/>
  <c r="U223" i="11"/>
  <c r="O223" i="11"/>
  <c r="P223" i="11"/>
  <c r="G223" i="11"/>
  <c r="Q223" i="11"/>
  <c r="P224" i="11"/>
  <c r="U224" i="11"/>
  <c r="J223" i="11"/>
  <c r="Q224" i="11"/>
  <c r="E224" i="11"/>
  <c r="T224" i="11"/>
  <c r="J224" i="11"/>
  <c r="M224" i="11"/>
  <c r="M223" i="11"/>
  <c r="F223" i="11"/>
  <c r="V224" i="11"/>
  <c r="F224" i="11"/>
  <c r="I224" i="11"/>
  <c r="H224" i="11"/>
  <c r="N224" i="11"/>
  <c r="R223" i="11"/>
  <c r="G224" i="11"/>
  <c r="S224" i="11"/>
  <c r="R224" i="11"/>
  <c r="J384" i="6"/>
  <c r="H122" i="14"/>
  <c r="T75" i="14"/>
  <c r="T122" i="14" s="1"/>
  <c r="H139" i="14"/>
  <c r="T92" i="14"/>
  <c r="T139" i="14" s="1"/>
  <c r="H113" i="14"/>
  <c r="T66" i="14"/>
  <c r="T113" i="14" s="1"/>
  <c r="H128" i="14"/>
  <c r="T81" i="14"/>
  <c r="T128" i="14" s="1"/>
  <c r="H138" i="14"/>
  <c r="T91" i="14"/>
  <c r="T138" i="14" s="1"/>
  <c r="H145" i="14"/>
  <c r="T98" i="14"/>
  <c r="T145" i="14" s="1"/>
  <c r="H137" i="14"/>
  <c r="T90" i="14"/>
  <c r="T137" i="14" s="1"/>
  <c r="H133" i="14"/>
  <c r="T86" i="14"/>
  <c r="T133" i="14" s="1"/>
  <c r="H129" i="14"/>
  <c r="T82" i="14"/>
  <c r="T129" i="14" s="1"/>
  <c r="H144" i="14"/>
  <c r="T97" i="14"/>
  <c r="T144" i="14" s="1"/>
  <c r="I12" i="14"/>
  <c r="Q393" i="6"/>
  <c r="Q85" i="7" s="1"/>
  <c r="Q84" i="7"/>
  <c r="E393" i="6"/>
  <c r="E85" i="7" s="1"/>
  <c r="E84" i="7"/>
  <c r="T393" i="6"/>
  <c r="T85" i="7" s="1"/>
  <c r="T84" i="7"/>
  <c r="G393" i="6"/>
  <c r="G85" i="7" s="1"/>
  <c r="G84" i="7"/>
  <c r="AG393" i="6"/>
  <c r="AF393" i="6"/>
  <c r="D396" i="6" a="1"/>
  <c r="Q397" i="6" s="1"/>
  <c r="Q89" i="7" s="1"/>
  <c r="X393" i="6"/>
  <c r="AK393" i="6"/>
  <c r="AC393" i="6"/>
  <c r="P462" i="6"/>
  <c r="F462" i="6"/>
  <c r="H462" i="6"/>
  <c r="I462" i="6"/>
  <c r="E462" i="6"/>
  <c r="N462" i="6"/>
  <c r="G462" i="6"/>
  <c r="S462" i="6"/>
  <c r="U462" i="6"/>
  <c r="Q462" i="6"/>
  <c r="J462" i="6"/>
  <c r="V462" i="6"/>
  <c r="O462" i="6"/>
  <c r="K462" i="6"/>
  <c r="M462" i="6"/>
  <c r="L462" i="6"/>
  <c r="D462" i="6"/>
  <c r="R462" i="6"/>
  <c r="T462" i="6"/>
  <c r="F463" i="6"/>
  <c r="D463" i="6"/>
  <c r="K463" i="6"/>
  <c r="O463" i="6"/>
  <c r="S463" i="6"/>
  <c r="M463" i="6"/>
  <c r="H463" i="6"/>
  <c r="N463" i="6"/>
  <c r="Q463" i="6"/>
  <c r="V463" i="6"/>
  <c r="U463" i="6"/>
  <c r="J463" i="6"/>
  <c r="G463" i="6"/>
  <c r="L463" i="6"/>
  <c r="T463" i="6"/>
  <c r="R463" i="6"/>
  <c r="S464" i="6"/>
  <c r="H464" i="6"/>
  <c r="J464" i="6"/>
  <c r="N464" i="6"/>
  <c r="F464" i="6"/>
  <c r="E464" i="6"/>
  <c r="P464" i="6"/>
  <c r="M464" i="6"/>
  <c r="O464" i="6"/>
  <c r="R464" i="6"/>
  <c r="D464" i="6"/>
  <c r="T464" i="6"/>
  <c r="I464" i="6"/>
  <c r="V464" i="6"/>
  <c r="Q464" i="6"/>
  <c r="G464" i="6"/>
  <c r="K464" i="6"/>
  <c r="L464" i="6"/>
  <c r="U464" i="6"/>
  <c r="F250" i="6"/>
  <c r="F70" i="7" s="1"/>
  <c r="F69" i="7"/>
  <c r="T250" i="6"/>
  <c r="T70" i="7" s="1"/>
  <c r="T69" i="7"/>
  <c r="M250" i="6"/>
  <c r="M70" i="7" s="1"/>
  <c r="M69" i="7"/>
  <c r="S250" i="6"/>
  <c r="S70" i="7" s="1"/>
  <c r="S69" i="7"/>
  <c r="AF250" i="6"/>
  <c r="AG250" i="6"/>
  <c r="AD250" i="6"/>
  <c r="AK250" i="6"/>
  <c r="AA250" i="6"/>
  <c r="R275" i="6"/>
  <c r="I275" i="6"/>
  <c r="S275" i="6"/>
  <c r="D384" i="6"/>
  <c r="W99" i="9"/>
  <c r="D514" i="6"/>
  <c r="R514" i="6"/>
  <c r="U514" i="6"/>
  <c r="O514" i="6"/>
  <c r="N616" i="6"/>
  <c r="G616" i="6"/>
  <c r="L616" i="6"/>
  <c r="P616" i="6"/>
  <c r="Z616" i="6"/>
  <c r="AC616" i="6"/>
  <c r="D619" i="6" a="1"/>
  <c r="M621" i="6" s="1"/>
  <c r="X616" i="6"/>
  <c r="AH616" i="6"/>
  <c r="M371" i="6"/>
  <c r="K371" i="6"/>
  <c r="U371" i="6"/>
  <c r="D371" i="6"/>
  <c r="J583" i="6"/>
  <c r="E583" i="6"/>
  <c r="Q583" i="6"/>
  <c r="N583" i="6"/>
  <c r="AO583" i="6"/>
  <c r="Z583" i="6"/>
  <c r="AD583" i="6"/>
  <c r="AN583" i="6"/>
  <c r="D487" i="6"/>
  <c r="F487" i="6"/>
  <c r="Q487" i="6"/>
  <c r="W206" i="9"/>
  <c r="E330" i="6"/>
  <c r="M330" i="6"/>
  <c r="H330" i="6"/>
  <c r="Q330" i="6"/>
  <c r="AN330" i="6"/>
  <c r="AG330" i="6"/>
  <c r="D333" i="6" a="1"/>
  <c r="M335" i="6" s="1"/>
  <c r="X330" i="6"/>
  <c r="Y330" i="6"/>
  <c r="AJ330" i="6"/>
  <c r="L526" i="6"/>
  <c r="D207" i="6"/>
  <c r="G207" i="6"/>
  <c r="T207" i="6"/>
  <c r="P14" i="14"/>
  <c r="H429" i="6"/>
  <c r="T429" i="6"/>
  <c r="M429" i="6"/>
  <c r="S429" i="6"/>
  <c r="G429" i="6"/>
  <c r="N429" i="6"/>
  <c r="R429" i="6"/>
  <c r="Q429" i="6"/>
  <c r="J429" i="6"/>
  <c r="L429" i="6"/>
  <c r="P429" i="6"/>
  <c r="D429" i="6"/>
  <c r="I429" i="6"/>
  <c r="V429" i="6"/>
  <c r="O429" i="6"/>
  <c r="K429" i="6"/>
  <c r="U429" i="6"/>
  <c r="L430" i="6"/>
  <c r="G430" i="6"/>
  <c r="E430" i="6"/>
  <c r="U430" i="6"/>
  <c r="F430" i="6"/>
  <c r="N430" i="6"/>
  <c r="V430" i="6"/>
  <c r="T430" i="6"/>
  <c r="H430" i="6"/>
  <c r="D430" i="6"/>
  <c r="R430" i="6"/>
  <c r="K430" i="6"/>
  <c r="O430" i="6"/>
  <c r="Q430" i="6"/>
  <c r="M430" i="6"/>
  <c r="I430" i="6"/>
  <c r="P430" i="6"/>
  <c r="J430" i="6"/>
  <c r="S430" i="6"/>
  <c r="F431" i="6"/>
  <c r="T431" i="6"/>
  <c r="N431" i="6"/>
  <c r="S431" i="6"/>
  <c r="L431" i="6"/>
  <c r="U431" i="6"/>
  <c r="Q431" i="6"/>
  <c r="M431" i="6"/>
  <c r="E431" i="6"/>
  <c r="K431" i="6"/>
  <c r="D431" i="6"/>
  <c r="L216" i="10"/>
  <c r="P216" i="10"/>
  <c r="E216" i="10"/>
  <c r="I216" i="10"/>
  <c r="F216" i="10"/>
  <c r="R216" i="10"/>
  <c r="G216" i="10"/>
  <c r="V216" i="10"/>
  <c r="Q216" i="10"/>
  <c r="H216" i="10"/>
  <c r="K216" i="10"/>
  <c r="U216" i="10"/>
  <c r="D216" i="10"/>
  <c r="J216" i="10"/>
  <c r="N216" i="10"/>
  <c r="T216" i="10"/>
  <c r="S216" i="10"/>
  <c r="M216" i="10"/>
  <c r="O216" i="10"/>
  <c r="S217" i="10"/>
  <c r="F217" i="10"/>
  <c r="K217" i="10"/>
  <c r="I217" i="10"/>
  <c r="T217" i="10"/>
  <c r="E217" i="10"/>
  <c r="V217" i="10"/>
  <c r="N217" i="10"/>
  <c r="D217" i="10"/>
  <c r="Q217" i="10"/>
  <c r="P217" i="10"/>
  <c r="H217" i="10"/>
  <c r="O217" i="10"/>
  <c r="U217" i="10"/>
  <c r="L217" i="10"/>
  <c r="G217" i="10"/>
  <c r="R217" i="10"/>
  <c r="G218" i="10"/>
  <c r="L218" i="10"/>
  <c r="S218" i="10"/>
  <c r="Q218" i="10"/>
  <c r="E218" i="10"/>
  <c r="T218" i="10"/>
  <c r="P218" i="10"/>
  <c r="J218" i="10"/>
  <c r="N218" i="10"/>
  <c r="U218" i="10"/>
  <c r="D218" i="10"/>
  <c r="K218" i="10"/>
  <c r="O218" i="10"/>
  <c r="F218" i="10"/>
  <c r="M218" i="10"/>
  <c r="H218" i="10"/>
  <c r="I218" i="10"/>
  <c r="N219" i="10"/>
  <c r="V218" i="10"/>
  <c r="F219" i="10"/>
  <c r="T219" i="10"/>
  <c r="J219" i="10"/>
  <c r="K219" i="10"/>
  <c r="J217" i="10"/>
  <c r="U219" i="10"/>
  <c r="O219" i="10"/>
  <c r="H219" i="10"/>
  <c r="M217" i="10"/>
  <c r="L219" i="10"/>
  <c r="R218" i="10"/>
  <c r="S219" i="10"/>
  <c r="Q219" i="10"/>
  <c r="V219" i="10"/>
  <c r="J12" i="14"/>
  <c r="V79" i="14"/>
  <c r="V126" i="14" s="1"/>
  <c r="V88" i="14"/>
  <c r="V135" i="14" s="1"/>
  <c r="V84" i="14"/>
  <c r="V131" i="14" s="1"/>
  <c r="V83" i="14"/>
  <c r="V130" i="14" s="1"/>
  <c r="J125" i="14"/>
  <c r="V78" i="14"/>
  <c r="V125" i="14" s="1"/>
  <c r="V76" i="14"/>
  <c r="V123" i="14" s="1"/>
  <c r="V86" i="14"/>
  <c r="V133" i="14" s="1"/>
  <c r="V97" i="14"/>
  <c r="V144" i="14" s="1"/>
  <c r="J134" i="14"/>
  <c r="V87" i="14"/>
  <c r="V134" i="14" s="1"/>
  <c r="G219" i="10"/>
  <c r="P473" i="6"/>
  <c r="I473" i="6"/>
  <c r="W473" i="6"/>
  <c r="Z473" i="6"/>
  <c r="AN473" i="6"/>
  <c r="AJ473" i="6"/>
  <c r="AK473" i="6"/>
  <c r="P219" i="10"/>
  <c r="O536" i="6"/>
  <c r="O99" i="7" s="1"/>
  <c r="O98" i="7"/>
  <c r="D98" i="7"/>
  <c r="J536" i="6"/>
  <c r="J99" i="7" s="1"/>
  <c r="J98" i="7"/>
  <c r="L536" i="6"/>
  <c r="L99" i="7" s="1"/>
  <c r="L98" i="7"/>
  <c r="E536" i="6"/>
  <c r="E99" i="7" s="1"/>
  <c r="E98" i="7"/>
  <c r="D97" i="7"/>
  <c r="D539" i="6" a="1"/>
  <c r="O541" i="6" s="1"/>
  <c r="O104" i="7" s="1"/>
  <c r="X536" i="6"/>
  <c r="AO536" i="6"/>
  <c r="AI536" i="6"/>
  <c r="Y536" i="6"/>
  <c r="AH536" i="6"/>
  <c r="AF536" i="6"/>
  <c r="Q561" i="6"/>
  <c r="E561" i="6"/>
  <c r="E429" i="6"/>
  <c r="P431" i="6"/>
  <c r="D219" i="10"/>
  <c r="I135" i="14"/>
  <c r="U88" i="14"/>
  <c r="U135" i="14" s="1"/>
  <c r="I148" i="14"/>
  <c r="U101" i="14"/>
  <c r="U148" i="14" s="1"/>
  <c r="U64" i="14"/>
  <c r="U111" i="14" s="1"/>
  <c r="I141" i="14"/>
  <c r="U94" i="14"/>
  <c r="U141" i="14" s="1"/>
  <c r="I128" i="14"/>
  <c r="U81" i="14"/>
  <c r="U128" i="14" s="1"/>
  <c r="U90" i="14"/>
  <c r="U137" i="14" s="1"/>
  <c r="I146" i="14"/>
  <c r="U99" i="14"/>
  <c r="U146" i="14" s="1"/>
  <c r="I142" i="14"/>
  <c r="U95" i="14"/>
  <c r="U142" i="14" s="1"/>
  <c r="I110" i="14"/>
  <c r="U63" i="14"/>
  <c r="U110" i="14" s="1"/>
  <c r="U67" i="14"/>
  <c r="U114" i="14" s="1"/>
  <c r="H13" i="14"/>
  <c r="E297" i="6"/>
  <c r="L297" i="6"/>
  <c r="R297" i="6"/>
  <c r="I297" i="6"/>
  <c r="AP297" i="6"/>
  <c r="D300" i="6" a="1"/>
  <c r="R302" i="6" s="1"/>
  <c r="X297" i="6"/>
  <c r="AI297" i="6"/>
  <c r="J130" i="14"/>
  <c r="W207" i="9"/>
  <c r="N418" i="6"/>
  <c r="D418" i="6"/>
  <c r="K418" i="6"/>
  <c r="G418" i="6"/>
  <c r="F228" i="6"/>
  <c r="N228" i="6"/>
  <c r="O228" i="6"/>
  <c r="J228" i="6"/>
  <c r="D82" i="7"/>
  <c r="D393" i="6"/>
  <c r="D286" i="6"/>
  <c r="E286" i="6"/>
  <c r="V286" i="6"/>
  <c r="T286" i="6"/>
  <c r="S286" i="6"/>
  <c r="H286" i="6"/>
  <c r="M286" i="6"/>
  <c r="N286" i="6"/>
  <c r="Q286" i="6"/>
  <c r="R286" i="6"/>
  <c r="U286" i="6"/>
  <c r="J286" i="6"/>
  <c r="K286" i="6"/>
  <c r="O286" i="6"/>
  <c r="I286" i="6"/>
  <c r="F286" i="6"/>
  <c r="G286" i="6"/>
  <c r="P286" i="6"/>
  <c r="L286" i="6"/>
  <c r="P287" i="6"/>
  <c r="H287" i="6"/>
  <c r="G287" i="6"/>
  <c r="K287" i="6"/>
  <c r="U287" i="6"/>
  <c r="N287" i="6"/>
  <c r="O287" i="6"/>
  <c r="L287" i="6"/>
  <c r="S287" i="6"/>
  <c r="F287" i="6"/>
  <c r="D287" i="6"/>
  <c r="V287" i="6"/>
  <c r="J287" i="6"/>
  <c r="M287" i="6"/>
  <c r="E287" i="6"/>
  <c r="T287" i="6"/>
  <c r="Q287" i="6"/>
  <c r="R287" i="6"/>
  <c r="I287" i="6"/>
  <c r="T288" i="6"/>
  <c r="G288" i="6"/>
  <c r="L288" i="6"/>
  <c r="D288" i="6"/>
  <c r="M288" i="6"/>
  <c r="U288" i="6"/>
  <c r="H288" i="6"/>
  <c r="E288" i="6"/>
  <c r="I288" i="6"/>
  <c r="N288" i="6"/>
  <c r="Q288" i="6"/>
  <c r="P288" i="6"/>
  <c r="O288" i="6"/>
  <c r="F288" i="6"/>
  <c r="V288" i="6"/>
  <c r="R288" i="6"/>
  <c r="J288" i="6"/>
  <c r="K319" i="6"/>
  <c r="S319" i="6"/>
  <c r="E319" i="6"/>
  <c r="L319" i="6"/>
  <c r="I319" i="6"/>
  <c r="G319" i="6"/>
  <c r="M319" i="6"/>
  <c r="U319" i="6"/>
  <c r="P319" i="6"/>
  <c r="V319" i="6"/>
  <c r="F319" i="6"/>
  <c r="O319" i="6"/>
  <c r="J319" i="6"/>
  <c r="N319" i="6"/>
  <c r="R319" i="6"/>
  <c r="H319" i="6"/>
  <c r="D319" i="6"/>
  <c r="T319" i="6"/>
  <c r="Q319" i="6"/>
  <c r="F320" i="6"/>
  <c r="H320" i="6"/>
  <c r="K320" i="6"/>
  <c r="V320" i="6"/>
  <c r="N320" i="6"/>
  <c r="I320" i="6"/>
  <c r="T320" i="6"/>
  <c r="G320" i="6"/>
  <c r="O320" i="6"/>
  <c r="N321" i="6"/>
  <c r="H321" i="6"/>
  <c r="E321" i="6"/>
  <c r="J321" i="6"/>
  <c r="O321" i="6"/>
  <c r="L321" i="6"/>
  <c r="K321" i="6"/>
  <c r="F321" i="6"/>
  <c r="R321" i="6"/>
  <c r="Q321" i="6"/>
  <c r="G321" i="6"/>
  <c r="S321" i="6"/>
  <c r="T321" i="6"/>
  <c r="D321" i="6"/>
  <c r="V321" i="6"/>
  <c r="U321" i="6"/>
  <c r="P321" i="6"/>
  <c r="I321" i="6"/>
  <c r="M321" i="6"/>
  <c r="L320" i="6"/>
  <c r="P320" i="6"/>
  <c r="D320" i="6"/>
  <c r="J320" i="6"/>
  <c r="M320" i="6"/>
  <c r="S320" i="6"/>
  <c r="Q320" i="6"/>
  <c r="T289" i="9"/>
  <c r="I250" i="6"/>
  <c r="I70" i="7" s="1"/>
  <c r="I69" i="7"/>
  <c r="G250" i="6"/>
  <c r="G70" i="7" s="1"/>
  <c r="G69" i="7"/>
  <c r="H250" i="6"/>
  <c r="H70" i="7" s="1"/>
  <c r="H69" i="7"/>
  <c r="L250" i="6"/>
  <c r="L70" i="7" s="1"/>
  <c r="L69" i="7"/>
  <c r="D250" i="6"/>
  <c r="D69" i="7"/>
  <c r="Q250" i="6"/>
  <c r="Q70" i="7" s="1"/>
  <c r="Q69" i="7"/>
  <c r="N250" i="6"/>
  <c r="N70" i="7" s="1"/>
  <c r="N69" i="7"/>
  <c r="AB250" i="6"/>
  <c r="Y250" i="6"/>
  <c r="AM250" i="6"/>
  <c r="D253" i="6" a="1"/>
  <c r="G255" i="6" s="1"/>
  <c r="G75" i="7" s="1"/>
  <c r="X250" i="6"/>
  <c r="P13" i="14"/>
  <c r="D275" i="6"/>
  <c r="T572" i="6"/>
  <c r="I572" i="6"/>
  <c r="Q572" i="6"/>
  <c r="H572" i="6"/>
  <c r="O572" i="6"/>
  <c r="L572" i="6"/>
  <c r="E572" i="6"/>
  <c r="V572" i="6"/>
  <c r="F572" i="6"/>
  <c r="R572" i="6"/>
  <c r="S572" i="6"/>
  <c r="J572" i="6"/>
  <c r="K572" i="6"/>
  <c r="N572" i="6"/>
  <c r="P572" i="6"/>
  <c r="U572" i="6"/>
  <c r="G572" i="6"/>
  <c r="D572" i="6"/>
  <c r="M572" i="6"/>
  <c r="R573" i="6"/>
  <c r="F573" i="6"/>
  <c r="L573" i="6"/>
  <c r="M573" i="6"/>
  <c r="S573" i="6"/>
  <c r="E573" i="6"/>
  <c r="H573" i="6"/>
  <c r="P573" i="6"/>
  <c r="J573" i="6"/>
  <c r="G573" i="6"/>
  <c r="T573" i="6"/>
  <c r="I573" i="6"/>
  <c r="D573" i="6"/>
  <c r="V573" i="6"/>
  <c r="N573" i="6"/>
  <c r="O573" i="6"/>
  <c r="K573" i="6"/>
  <c r="U573" i="6"/>
  <c r="Q573" i="6"/>
  <c r="G574" i="6"/>
  <c r="F574" i="6"/>
  <c r="E574" i="6"/>
  <c r="K574" i="6"/>
  <c r="V574" i="6"/>
  <c r="S574" i="6"/>
  <c r="R574" i="6"/>
  <c r="I574" i="6"/>
  <c r="N574" i="6"/>
  <c r="Q574" i="6"/>
  <c r="U574" i="6"/>
  <c r="D574" i="6"/>
  <c r="P574" i="6"/>
  <c r="H574" i="6"/>
  <c r="O574" i="6"/>
  <c r="L574" i="6"/>
  <c r="T574" i="6"/>
  <c r="J574" i="6"/>
  <c r="F384" i="6"/>
  <c r="P514" i="6"/>
  <c r="K616" i="6"/>
  <c r="E320" i="6"/>
  <c r="P583" i="6"/>
  <c r="D586" i="6" a="1"/>
  <c r="X583" i="6"/>
  <c r="AK583" i="6"/>
  <c r="W204" i="9"/>
  <c r="I330" i="6"/>
  <c r="U330" i="6"/>
  <c r="AD330" i="6"/>
  <c r="AE330" i="6"/>
  <c r="D330" i="6"/>
  <c r="J525" i="6"/>
  <c r="E525" i="6"/>
  <c r="U525" i="6"/>
  <c r="F525" i="6"/>
  <c r="P525" i="6"/>
  <c r="K525" i="6"/>
  <c r="Q525" i="6"/>
  <c r="H525" i="6"/>
  <c r="I525" i="6"/>
  <c r="O525" i="6"/>
  <c r="L525" i="6"/>
  <c r="R525" i="6"/>
  <c r="V525" i="6"/>
  <c r="M525" i="6"/>
  <c r="S525" i="6"/>
  <c r="D525" i="6"/>
  <c r="N525" i="6"/>
  <c r="T525" i="6"/>
  <c r="G525" i="6"/>
  <c r="V526" i="6"/>
  <c r="D526" i="6"/>
  <c r="E526" i="6"/>
  <c r="G526" i="6"/>
  <c r="O526" i="6"/>
  <c r="F526" i="6"/>
  <c r="H526" i="6"/>
  <c r="P526" i="6"/>
  <c r="N526" i="6"/>
  <c r="S526" i="6"/>
  <c r="J526" i="6"/>
  <c r="K526" i="6"/>
  <c r="U526" i="6"/>
  <c r="R526" i="6"/>
  <c r="T526" i="6"/>
  <c r="Q526" i="6"/>
  <c r="M526" i="6"/>
  <c r="I526" i="6"/>
  <c r="E527" i="6"/>
  <c r="L527" i="6"/>
  <c r="U527" i="6"/>
  <c r="Q527" i="6"/>
  <c r="T527" i="6"/>
  <c r="D527" i="6"/>
  <c r="G527" i="6"/>
  <c r="I527" i="6"/>
  <c r="H527" i="6"/>
  <c r="N527" i="6"/>
  <c r="P527" i="6"/>
  <c r="F527" i="6"/>
  <c r="K527" i="6"/>
  <c r="J239" i="6"/>
  <c r="P239" i="6"/>
  <c r="O239" i="6"/>
  <c r="G239" i="6"/>
  <c r="H239" i="6"/>
  <c r="N239" i="6"/>
  <c r="U239" i="6"/>
  <c r="L239" i="6"/>
  <c r="K239" i="6"/>
  <c r="S239" i="6"/>
  <c r="D239" i="6"/>
  <c r="F239" i="6"/>
  <c r="R239" i="6"/>
  <c r="E239" i="6"/>
  <c r="T239" i="6"/>
  <c r="M239" i="6"/>
  <c r="G240" i="6"/>
  <c r="N240" i="6"/>
  <c r="H240" i="6"/>
  <c r="E240" i="6"/>
  <c r="D240" i="6"/>
  <c r="K240" i="6"/>
  <c r="S240" i="6"/>
  <c r="Q240" i="6"/>
  <c r="Q242" i="6" s="1"/>
  <c r="I240" i="6"/>
  <c r="L240" i="6"/>
  <c r="T240" i="6"/>
  <c r="J240" i="6"/>
  <c r="O240" i="6"/>
  <c r="M240" i="6"/>
  <c r="U240" i="6"/>
  <c r="F240" i="6"/>
  <c r="P240" i="6"/>
  <c r="R240" i="6"/>
  <c r="S241" i="6"/>
  <c r="T241" i="6"/>
  <c r="O241" i="6"/>
  <c r="U241" i="6"/>
  <c r="M241" i="6"/>
  <c r="G241" i="6"/>
  <c r="L241" i="6"/>
  <c r="J241" i="6"/>
  <c r="V241" i="6"/>
  <c r="F241" i="6"/>
  <c r="D241" i="6"/>
  <c r="I241" i="6"/>
  <c r="N241" i="6"/>
  <c r="H241" i="6"/>
  <c r="E241" i="6"/>
  <c r="V240" i="6"/>
  <c r="V207" i="6"/>
  <c r="W61" i="7"/>
  <c r="O13" i="14"/>
  <c r="J14" i="14"/>
  <c r="J138" i="14"/>
  <c r="V91" i="14"/>
  <c r="V138" i="14" s="1"/>
  <c r="V82" i="14"/>
  <c r="V129" i="14" s="1"/>
  <c r="V72" i="14"/>
  <c r="V119" i="14" s="1"/>
  <c r="J120" i="14"/>
  <c r="V73" i="14"/>
  <c r="V120" i="14" s="1"/>
  <c r="V94" i="14"/>
  <c r="V141" i="14" s="1"/>
  <c r="J139" i="14"/>
  <c r="V92" i="14"/>
  <c r="V139" i="14" s="1"/>
  <c r="J136" i="14"/>
  <c r="V89" i="14"/>
  <c r="V136" i="14" s="1"/>
  <c r="J124" i="14"/>
  <c r="V77" i="14"/>
  <c r="V124" i="14" s="1"/>
  <c r="J116" i="14"/>
  <c r="V69" i="14"/>
  <c r="V116" i="14" s="1"/>
  <c r="J147" i="14"/>
  <c r="V100" i="14"/>
  <c r="V147" i="14" s="1"/>
  <c r="W198" i="11"/>
  <c r="W225" i="9"/>
  <c r="W223" i="9"/>
  <c r="S605" i="6"/>
  <c r="N605" i="6"/>
  <c r="D605" i="6"/>
  <c r="M605" i="6"/>
  <c r="Q605" i="6"/>
  <c r="V605" i="6"/>
  <c r="E605" i="6"/>
  <c r="T605" i="6"/>
  <c r="I605" i="6"/>
  <c r="P605" i="6"/>
  <c r="K605" i="6"/>
  <c r="O605" i="6"/>
  <c r="U605" i="6"/>
  <c r="L605" i="6"/>
  <c r="H605" i="6"/>
  <c r="R605" i="6"/>
  <c r="F605" i="6"/>
  <c r="F606" i="6"/>
  <c r="H606" i="6"/>
  <c r="O606" i="6"/>
  <c r="Q606" i="6"/>
  <c r="E606" i="6"/>
  <c r="S606" i="6"/>
  <c r="P606" i="6"/>
  <c r="R606" i="6"/>
  <c r="I606" i="6"/>
  <c r="M606" i="6"/>
  <c r="U606" i="6"/>
  <c r="V606" i="6"/>
  <c r="T606" i="6"/>
  <c r="N607" i="6"/>
  <c r="D607" i="6"/>
  <c r="M607" i="6"/>
  <c r="E607" i="6"/>
  <c r="R607" i="6"/>
  <c r="L607" i="6"/>
  <c r="J607" i="6"/>
  <c r="O607" i="6"/>
  <c r="K607" i="6"/>
  <c r="I607" i="6"/>
  <c r="H607" i="6"/>
  <c r="S607" i="6"/>
  <c r="G607" i="6"/>
  <c r="U607" i="6"/>
  <c r="T607" i="6"/>
  <c r="Q607" i="6"/>
  <c r="P607" i="6"/>
  <c r="V607" i="6"/>
  <c r="F607" i="6"/>
  <c r="F473" i="6"/>
  <c r="X473" i="6"/>
  <c r="AH473" i="6"/>
  <c r="F536" i="6"/>
  <c r="F99" i="7" s="1"/>
  <c r="F98" i="7"/>
  <c r="G536" i="6"/>
  <c r="G99" i="7" s="1"/>
  <c r="G98" i="7"/>
  <c r="H536" i="6"/>
  <c r="H99" i="7" s="1"/>
  <c r="H98" i="7"/>
  <c r="AD536" i="6"/>
  <c r="W96" i="7"/>
  <c r="W536" i="6"/>
  <c r="W99" i="7" s="1"/>
  <c r="AL536" i="6"/>
  <c r="D96" i="7"/>
  <c r="D536" i="6"/>
  <c r="AK536" i="6"/>
  <c r="J527" i="6"/>
  <c r="L224" i="11"/>
  <c r="J383" i="6"/>
  <c r="R384" i="6"/>
  <c r="W166" i="9"/>
  <c r="I120" i="14"/>
  <c r="U73" i="14"/>
  <c r="U120" i="14" s="1"/>
  <c r="I131" i="14"/>
  <c r="U84" i="14"/>
  <c r="U131" i="14" s="1"/>
  <c r="I123" i="14"/>
  <c r="U76" i="14"/>
  <c r="U123" i="14" s="1"/>
  <c r="I144" i="14"/>
  <c r="U97" i="14"/>
  <c r="U144" i="14" s="1"/>
  <c r="I139" i="14"/>
  <c r="U92" i="14"/>
  <c r="U139" i="14" s="1"/>
  <c r="I145" i="14"/>
  <c r="U98" i="14"/>
  <c r="U145" i="14" s="1"/>
  <c r="I113" i="14"/>
  <c r="U66" i="14"/>
  <c r="U113" i="14" s="1"/>
  <c r="I147" i="14"/>
  <c r="U100" i="14"/>
  <c r="U147" i="14" s="1"/>
  <c r="I132" i="14"/>
  <c r="U85" i="14"/>
  <c r="U132" i="14" s="1"/>
  <c r="Q297" i="6"/>
  <c r="K297" i="6"/>
  <c r="D297" i="6"/>
  <c r="AM297" i="6"/>
  <c r="Z297" i="6"/>
  <c r="E228" i="6"/>
  <c r="W59" i="7"/>
  <c r="W259" i="9"/>
  <c r="D279" i="11" a="1"/>
  <c r="P282" i="11" s="1"/>
  <c r="W266" i="11"/>
  <c r="H140" i="14"/>
  <c r="T93" i="14"/>
  <c r="T140" i="14" s="1"/>
  <c r="H147" i="14"/>
  <c r="T100" i="14"/>
  <c r="T147" i="14" s="1"/>
  <c r="H135" i="14"/>
  <c r="T88" i="14"/>
  <c r="T135" i="14" s="1"/>
  <c r="H124" i="14"/>
  <c r="T77" i="14"/>
  <c r="T124" i="14" s="1"/>
  <c r="H115" i="14"/>
  <c r="T68" i="14"/>
  <c r="T115" i="14" s="1"/>
  <c r="H111" i="14"/>
  <c r="T64" i="14"/>
  <c r="T111" i="14" s="1"/>
  <c r="H131" i="14"/>
  <c r="T84" i="14"/>
  <c r="T131" i="14" s="1"/>
  <c r="H127" i="14"/>
  <c r="T80" i="14"/>
  <c r="T127" i="14" s="1"/>
  <c r="H130" i="14"/>
  <c r="T83" i="14"/>
  <c r="T130" i="14" s="1"/>
  <c r="H117" i="14"/>
  <c r="T70" i="14"/>
  <c r="T117" i="14" s="1"/>
  <c r="L286" i="9"/>
  <c r="M286" i="9"/>
  <c r="K287" i="9"/>
  <c r="U287" i="9"/>
  <c r="U288" i="9"/>
  <c r="D288" i="9"/>
  <c r="F289" i="9"/>
  <c r="S287" i="9"/>
  <c r="K393" i="6"/>
  <c r="K85" i="7" s="1"/>
  <c r="K84" i="7"/>
  <c r="O393" i="6"/>
  <c r="O85" i="7" s="1"/>
  <c r="O84" i="7"/>
  <c r="L393" i="6"/>
  <c r="L85" i="7" s="1"/>
  <c r="L84" i="7"/>
  <c r="K398" i="6"/>
  <c r="K90" i="7" s="1"/>
  <c r="J397" i="6"/>
  <c r="J89" i="7" s="1"/>
  <c r="AE393" i="6"/>
  <c r="AH393" i="6"/>
  <c r="AB393" i="6"/>
  <c r="AI393" i="6"/>
  <c r="W82" i="7"/>
  <c r="W393" i="6"/>
  <c r="W85" i="7" s="1"/>
  <c r="O382" i="6"/>
  <c r="J382" i="6"/>
  <c r="Q382" i="6"/>
  <c r="E382" i="6"/>
  <c r="F382" i="6"/>
  <c r="H382" i="6"/>
  <c r="K382" i="6"/>
  <c r="S382" i="6"/>
  <c r="M382" i="6"/>
  <c r="G382" i="6"/>
  <c r="T382" i="6"/>
  <c r="U382" i="6"/>
  <c r="I382" i="6"/>
  <c r="V382" i="6"/>
  <c r="L382" i="6"/>
  <c r="N382" i="6"/>
  <c r="R382" i="6"/>
  <c r="P382" i="6"/>
  <c r="D382" i="6"/>
  <c r="F383" i="6"/>
  <c r="D383" i="6"/>
  <c r="V383" i="6"/>
  <c r="U383" i="6"/>
  <c r="P383" i="6"/>
  <c r="T383" i="6"/>
  <c r="M383" i="6"/>
  <c r="Q383" i="6"/>
  <c r="S383" i="6"/>
  <c r="N383" i="6"/>
  <c r="H383" i="6"/>
  <c r="R383" i="6"/>
  <c r="K383" i="6"/>
  <c r="G383" i="6"/>
  <c r="E383" i="6"/>
  <c r="O383" i="6"/>
  <c r="I383" i="6"/>
  <c r="L383" i="6"/>
  <c r="U384" i="6"/>
  <c r="T384" i="6"/>
  <c r="L384" i="6"/>
  <c r="P384" i="6"/>
  <c r="K384" i="6"/>
  <c r="V384" i="6"/>
  <c r="M384" i="6"/>
  <c r="Q384" i="6"/>
  <c r="H384" i="6"/>
  <c r="I384" i="6"/>
  <c r="H141" i="14"/>
  <c r="T94" i="14"/>
  <c r="T141" i="14" s="1"/>
  <c r="H123" i="14"/>
  <c r="T76" i="14"/>
  <c r="T123" i="14" s="1"/>
  <c r="H112" i="14"/>
  <c r="T65" i="14"/>
  <c r="T112" i="14" s="1"/>
  <c r="H148" i="14"/>
  <c r="T101" i="14"/>
  <c r="T148" i="14" s="1"/>
  <c r="H146" i="14"/>
  <c r="T99" i="14"/>
  <c r="T146" i="14" s="1"/>
  <c r="H126" i="14"/>
  <c r="T79" i="14"/>
  <c r="T126" i="14" s="1"/>
  <c r="H136" i="14"/>
  <c r="T89" i="14"/>
  <c r="T136" i="14" s="1"/>
  <c r="H114" i="14"/>
  <c r="T67" i="14"/>
  <c r="T114" i="14" s="1"/>
  <c r="H116" i="14"/>
  <c r="T69" i="14"/>
  <c r="T116" i="14" s="1"/>
  <c r="E207" i="6"/>
  <c r="S393" i="6"/>
  <c r="S85" i="7" s="1"/>
  <c r="S84" i="7"/>
  <c r="D84" i="7"/>
  <c r="H393" i="6"/>
  <c r="H85" i="7" s="1"/>
  <c r="H84" i="7"/>
  <c r="I393" i="6"/>
  <c r="I85" i="7" s="1"/>
  <c r="I84" i="7"/>
  <c r="P398" i="6"/>
  <c r="P90" i="7" s="1"/>
  <c r="N393" i="6"/>
  <c r="N85" i="7" s="1"/>
  <c r="N84" i="7"/>
  <c r="AL393" i="6"/>
  <c r="AJ393" i="6"/>
  <c r="Z393" i="6"/>
  <c r="Y393" i="6"/>
  <c r="V82" i="7"/>
  <c r="V393" i="6"/>
  <c r="V85" i="7" s="1"/>
  <c r="J250" i="6"/>
  <c r="J70" i="7" s="1"/>
  <c r="J69" i="7"/>
  <c r="E250" i="6"/>
  <c r="E70" i="7" s="1"/>
  <c r="E69" i="7"/>
  <c r="R250" i="6"/>
  <c r="R70" i="7" s="1"/>
  <c r="R69" i="7"/>
  <c r="O250" i="6"/>
  <c r="O70" i="7" s="1"/>
  <c r="O69" i="7"/>
  <c r="P250" i="6"/>
  <c r="P70" i="7" s="1"/>
  <c r="P69" i="7"/>
  <c r="K250" i="6"/>
  <c r="K70" i="7" s="1"/>
  <c r="K69" i="7"/>
  <c r="AI250" i="6"/>
  <c r="AO250" i="6"/>
  <c r="AN250" i="6"/>
  <c r="Z250" i="6"/>
  <c r="W67" i="7"/>
  <c r="W250" i="6"/>
  <c r="W70" i="7" s="1"/>
  <c r="AP250" i="6"/>
  <c r="N275" i="6"/>
  <c r="M275" i="6"/>
  <c r="P275" i="6"/>
  <c r="F275" i="6"/>
  <c r="H275" i="6"/>
  <c r="K275" i="6"/>
  <c r="D224" i="11"/>
  <c r="O12" i="14"/>
  <c r="W100" i="9"/>
  <c r="R320" i="6"/>
  <c r="J141" i="14"/>
  <c r="Q514" i="6"/>
  <c r="G514" i="6"/>
  <c r="N514" i="6"/>
  <c r="H514" i="6"/>
  <c r="V514" i="6"/>
  <c r="H616" i="6"/>
  <c r="T616" i="6"/>
  <c r="S616" i="6"/>
  <c r="U616" i="6"/>
  <c r="D616" i="6"/>
  <c r="AB616" i="6"/>
  <c r="AJ616" i="6"/>
  <c r="AF616" i="6"/>
  <c r="H371" i="6"/>
  <c r="P371" i="6"/>
  <c r="L371" i="6"/>
  <c r="L583" i="6"/>
  <c r="D583" i="6"/>
  <c r="M583" i="6"/>
  <c r="F583" i="6"/>
  <c r="G583" i="6"/>
  <c r="K583" i="6"/>
  <c r="H583" i="6"/>
  <c r="U583" i="6"/>
  <c r="AM583" i="6"/>
  <c r="AC583" i="6"/>
  <c r="AJ583" i="6"/>
  <c r="AH583" i="6"/>
  <c r="D606" i="6"/>
  <c r="D473" i="6"/>
  <c r="T330" i="6"/>
  <c r="S330" i="6"/>
  <c r="N330" i="6"/>
  <c r="P330" i="6"/>
  <c r="Z330" i="6"/>
  <c r="AO330" i="6"/>
  <c r="AK330" i="6"/>
  <c r="AB330" i="6"/>
  <c r="AM330" i="6"/>
  <c r="S527" i="6"/>
  <c r="AB341" i="6"/>
  <c r="AG341" i="6"/>
  <c r="AH341" i="6"/>
  <c r="Y341" i="6"/>
  <c r="AJ341" i="6"/>
  <c r="AA341" i="6"/>
  <c r="AP341" i="6"/>
  <c r="AN341" i="6"/>
  <c r="AK341" i="6"/>
  <c r="AF341" i="6"/>
  <c r="Z341" i="6"/>
  <c r="AO341" i="6"/>
  <c r="AC341" i="6"/>
  <c r="X341" i="6"/>
  <c r="W341" i="6"/>
  <c r="AE341" i="6"/>
  <c r="V341" i="6"/>
  <c r="AD341" i="6"/>
  <c r="AI341" i="6"/>
  <c r="AM341" i="6"/>
  <c r="AL341" i="6"/>
  <c r="Z342" i="6"/>
  <c r="Y342" i="6"/>
  <c r="AI342" i="6"/>
  <c r="AE342" i="6"/>
  <c r="AG342" i="6"/>
  <c r="AC342" i="6"/>
  <c r="AN342" i="6"/>
  <c r="AK342" i="6"/>
  <c r="V342" i="6"/>
  <c r="AO342" i="6"/>
  <c r="X342" i="6"/>
  <c r="AH342" i="6"/>
  <c r="W342" i="6"/>
  <c r="AB342" i="6"/>
  <c r="AP342" i="6"/>
  <c r="AD342" i="6"/>
  <c r="AL342" i="6"/>
  <c r="AM342" i="6"/>
  <c r="AF342" i="6"/>
  <c r="AA342" i="6"/>
  <c r="D342" i="6"/>
  <c r="AA343" i="6"/>
  <c r="AP343" i="6"/>
  <c r="AG343" i="6"/>
  <c r="V343" i="6"/>
  <c r="X343" i="6"/>
  <c r="Z343" i="6"/>
  <c r="AO343" i="6"/>
  <c r="AC343" i="6"/>
  <c r="AN343" i="6"/>
  <c r="AF343" i="6"/>
  <c r="AE343" i="6"/>
  <c r="AH343" i="6"/>
  <c r="AM343" i="6"/>
  <c r="AB343" i="6"/>
  <c r="M342" i="6"/>
  <c r="P342" i="6"/>
  <c r="O343" i="6"/>
  <c r="F342" i="6"/>
  <c r="R342" i="6"/>
  <c r="R343" i="6"/>
  <c r="Q342" i="6"/>
  <c r="L342" i="6"/>
  <c r="G342" i="6"/>
  <c r="N342" i="6"/>
  <c r="S343" i="6"/>
  <c r="E343" i="6"/>
  <c r="T342" i="6"/>
  <c r="J342" i="6"/>
  <c r="S342" i="6"/>
  <c r="I342" i="6"/>
  <c r="O342" i="6"/>
  <c r="U342" i="6"/>
  <c r="Q343" i="6"/>
  <c r="E342" i="6"/>
  <c r="H342" i="6"/>
  <c r="N343" i="6"/>
  <c r="K343" i="6"/>
  <c r="G341" i="6"/>
  <c r="F343" i="6"/>
  <c r="T343" i="6"/>
  <c r="P341" i="6"/>
  <c r="J341" i="6"/>
  <c r="I343" i="6"/>
  <c r="AI343" i="6"/>
  <c r="G343" i="6"/>
  <c r="O341" i="6"/>
  <c r="H343" i="6"/>
  <c r="AD343" i="6"/>
  <c r="AJ343" i="6"/>
  <c r="L343" i="6"/>
  <c r="R341" i="6"/>
  <c r="Y343" i="6"/>
  <c r="P343" i="6"/>
  <c r="L341" i="6"/>
  <c r="J343" i="6"/>
  <c r="K342" i="6"/>
  <c r="D343" i="6"/>
  <c r="U341" i="6"/>
  <c r="N341" i="6"/>
  <c r="AL343" i="6"/>
  <c r="Q341" i="6"/>
  <c r="F341" i="6"/>
  <c r="U343" i="6"/>
  <c r="M343" i="6"/>
  <c r="AJ342" i="6"/>
  <c r="T341" i="6"/>
  <c r="P241" i="6"/>
  <c r="N207" i="6"/>
  <c r="H207" i="6"/>
  <c r="I431" i="6"/>
  <c r="V98" i="14"/>
  <c r="V145" i="14" s="1"/>
  <c r="V90" i="14"/>
  <c r="V137" i="14" s="1"/>
  <c r="J140" i="14"/>
  <c r="V93" i="14"/>
  <c r="V140" i="14" s="1"/>
  <c r="J142" i="14"/>
  <c r="V95" i="14"/>
  <c r="V142" i="14" s="1"/>
  <c r="J127" i="14"/>
  <c r="V80" i="14"/>
  <c r="V127" i="14" s="1"/>
  <c r="V64" i="14"/>
  <c r="V111" i="14" s="1"/>
  <c r="J146" i="14"/>
  <c r="V99" i="14"/>
  <c r="V146" i="14" s="1"/>
  <c r="V85" i="14"/>
  <c r="V132" i="14" s="1"/>
  <c r="J128" i="14"/>
  <c r="V81" i="14"/>
  <c r="V128" i="14" s="1"/>
  <c r="J112" i="14"/>
  <c r="V65" i="14"/>
  <c r="V112" i="14" s="1"/>
  <c r="H341" i="6"/>
  <c r="W200" i="11"/>
  <c r="W199" i="11"/>
  <c r="H398" i="6"/>
  <c r="H90" i="7" s="1"/>
  <c r="M272" i="9"/>
  <c r="J272" i="9"/>
  <c r="D272" i="9"/>
  <c r="H272" i="9"/>
  <c r="N272" i="9"/>
  <c r="Q272" i="9"/>
  <c r="T272" i="9"/>
  <c r="F272" i="9"/>
  <c r="O272" i="9"/>
  <c r="S272" i="9"/>
  <c r="L272" i="9"/>
  <c r="P272" i="9"/>
  <c r="U272" i="9"/>
  <c r="R272" i="9"/>
  <c r="G272" i="9"/>
  <c r="V272" i="9"/>
  <c r="E272" i="9"/>
  <c r="K272" i="9"/>
  <c r="I272" i="9"/>
  <c r="T273" i="9"/>
  <c r="F273" i="9"/>
  <c r="E273" i="9"/>
  <c r="G273" i="9"/>
  <c r="D273" i="9"/>
  <c r="M273" i="9"/>
  <c r="S273" i="9"/>
  <c r="H273" i="9"/>
  <c r="I273" i="9"/>
  <c r="U273" i="9"/>
  <c r="N273" i="9"/>
  <c r="O273" i="9"/>
  <c r="L273" i="9"/>
  <c r="Q273" i="9"/>
  <c r="V273" i="9"/>
  <c r="K273" i="9"/>
  <c r="J273" i="9"/>
  <c r="R273" i="9"/>
  <c r="G274" i="9"/>
  <c r="H274" i="9"/>
  <c r="M274" i="9"/>
  <c r="N274" i="9"/>
  <c r="T274" i="9"/>
  <c r="J274" i="9"/>
  <c r="F274" i="9"/>
  <c r="P274" i="9"/>
  <c r="D274" i="9"/>
  <c r="O274" i="9"/>
  <c r="Q274" i="9"/>
  <c r="I274" i="9"/>
  <c r="V274" i="9"/>
  <c r="L274" i="9"/>
  <c r="E274" i="9"/>
  <c r="K274" i="9"/>
  <c r="S274" i="9"/>
  <c r="U274" i="9"/>
  <c r="T275" i="9"/>
  <c r="P273" i="9"/>
  <c r="L275" i="9"/>
  <c r="J275" i="9"/>
  <c r="V275" i="9"/>
  <c r="I275" i="9"/>
  <c r="U275" i="9"/>
  <c r="P275" i="9"/>
  <c r="D275" i="9"/>
  <c r="F275" i="9"/>
  <c r="E275" i="9"/>
  <c r="G275" i="9"/>
  <c r="R274" i="9"/>
  <c r="R275" i="9"/>
  <c r="M275" i="9"/>
  <c r="N275" i="9"/>
  <c r="O275" i="9"/>
  <c r="H275" i="9"/>
  <c r="Q275" i="9"/>
  <c r="K275" i="9"/>
  <c r="G605" i="6"/>
  <c r="G606" i="6"/>
  <c r="O473" i="6"/>
  <c r="N473" i="6"/>
  <c r="M473" i="6"/>
  <c r="R473" i="6"/>
  <c r="AC473" i="6"/>
  <c r="AB473" i="6"/>
  <c r="AG473" i="6"/>
  <c r="AO473" i="6"/>
  <c r="R536" i="6"/>
  <c r="R99" i="7" s="1"/>
  <c r="R98" i="7"/>
  <c r="I536" i="6"/>
  <c r="I99" i="7" s="1"/>
  <c r="I98" i="7"/>
  <c r="P536" i="6"/>
  <c r="P99" i="7" s="1"/>
  <c r="P98" i="7"/>
  <c r="T536" i="6"/>
  <c r="T99" i="7" s="1"/>
  <c r="T98" i="7"/>
  <c r="S536" i="6"/>
  <c r="S99" i="7" s="1"/>
  <c r="S98" i="7"/>
  <c r="AB536" i="6"/>
  <c r="AM536" i="6"/>
  <c r="AG536" i="6"/>
  <c r="R443" i="6"/>
  <c r="D443" i="6"/>
  <c r="T443" i="6"/>
  <c r="H443" i="6"/>
  <c r="L443" i="6"/>
  <c r="Q443" i="6"/>
  <c r="E443" i="6"/>
  <c r="N443" i="6"/>
  <c r="M443" i="6"/>
  <c r="I443" i="6"/>
  <c r="U443" i="6"/>
  <c r="P443" i="6"/>
  <c r="K443" i="6"/>
  <c r="O443" i="6"/>
  <c r="J443" i="6"/>
  <c r="V443" i="6"/>
  <c r="S443" i="6"/>
  <c r="F443" i="6"/>
  <c r="G443" i="6"/>
  <c r="H444" i="6"/>
  <c r="Q444" i="6"/>
  <c r="V444" i="6"/>
  <c r="P444" i="6"/>
  <c r="M444" i="6"/>
  <c r="J444" i="6"/>
  <c r="D444" i="6"/>
  <c r="N444" i="6"/>
  <c r="I444" i="6"/>
  <c r="T444" i="6"/>
  <c r="U444" i="6"/>
  <c r="E444" i="6"/>
  <c r="L444" i="6"/>
  <c r="K444" i="6"/>
  <c r="S444" i="6"/>
  <c r="G444" i="6"/>
  <c r="N445" i="6"/>
  <c r="O445" i="6"/>
  <c r="G445" i="6"/>
  <c r="Q445" i="6"/>
  <c r="F445" i="6"/>
  <c r="T445" i="6"/>
  <c r="D445" i="6"/>
  <c r="E445" i="6"/>
  <c r="M445" i="6"/>
  <c r="U445" i="6"/>
  <c r="S445" i="6"/>
  <c r="L445" i="6"/>
  <c r="R445" i="6"/>
  <c r="I445" i="6"/>
  <c r="P445" i="6"/>
  <c r="N561" i="6"/>
  <c r="M561" i="6"/>
  <c r="D561" i="6"/>
  <c r="W343" i="6"/>
  <c r="I136" i="14"/>
  <c r="U89" i="14"/>
  <c r="U136" i="14" s="1"/>
  <c r="I122" i="14"/>
  <c r="U75" i="14"/>
  <c r="U122" i="14" s="1"/>
  <c r="I118" i="14"/>
  <c r="U71" i="14"/>
  <c r="U118" i="14" s="1"/>
  <c r="I116" i="14"/>
  <c r="U69" i="14"/>
  <c r="U116" i="14" s="1"/>
  <c r="I119" i="14"/>
  <c r="U72" i="14"/>
  <c r="U119" i="14" s="1"/>
  <c r="I115" i="14"/>
  <c r="U68" i="14"/>
  <c r="U115" i="14" s="1"/>
  <c r="I121" i="14"/>
  <c r="U74" i="14"/>
  <c r="U121" i="14" s="1"/>
  <c r="I117" i="14"/>
  <c r="U70" i="14"/>
  <c r="U117" i="14" s="1"/>
  <c r="I126" i="14"/>
  <c r="U79" i="14"/>
  <c r="U126" i="14" s="1"/>
  <c r="I130" i="14"/>
  <c r="U83" i="14"/>
  <c r="U130" i="14" s="1"/>
  <c r="U297" i="6"/>
  <c r="F297" i="6"/>
  <c r="N297" i="6"/>
  <c r="M297" i="6"/>
  <c r="K302" i="6"/>
  <c r="AD297" i="6"/>
  <c r="V302" i="6"/>
  <c r="V297" i="6"/>
  <c r="Y297" i="6"/>
  <c r="AE297" i="6"/>
  <c r="AO297" i="6"/>
  <c r="AK297" i="6"/>
  <c r="J133" i="14"/>
  <c r="J144" i="14"/>
  <c r="M418" i="6"/>
  <c r="J418" i="6"/>
  <c r="V418" i="6"/>
  <c r="Q418" i="6"/>
  <c r="K228" i="6"/>
  <c r="M228" i="6"/>
  <c r="R228" i="6"/>
  <c r="T228" i="6"/>
  <c r="J606" i="6"/>
  <c r="AJ627" i="6"/>
  <c r="AB627" i="6"/>
  <c r="AF627" i="6"/>
  <c r="AG627" i="6"/>
  <c r="AE627" i="6"/>
  <c r="AI627" i="6"/>
  <c r="AK627" i="6"/>
  <c r="AH627" i="6"/>
  <c r="AA627" i="6"/>
  <c r="V627" i="6"/>
  <c r="AL627" i="6"/>
  <c r="AC627" i="6"/>
  <c r="X627" i="6"/>
  <c r="Z627" i="6"/>
  <c r="AO627" i="6"/>
  <c r="Y627" i="6"/>
  <c r="AN627" i="6"/>
  <c r="AP627" i="6"/>
  <c r="W627" i="6"/>
  <c r="AD627" i="6"/>
  <c r="AM627" i="6"/>
  <c r="AJ628" i="6"/>
  <c r="AA628" i="6"/>
  <c r="AO628" i="6"/>
  <c r="AP628" i="6"/>
  <c r="AN628" i="6"/>
  <c r="AK628" i="6"/>
  <c r="AG628" i="6"/>
  <c r="AF628" i="6"/>
  <c r="AB628" i="6"/>
  <c r="X628" i="6"/>
  <c r="V628" i="6"/>
  <c r="AH628" i="6"/>
  <c r="Y628" i="6"/>
  <c r="AM628" i="6"/>
  <c r="W628" i="6"/>
  <c r="Z628" i="6"/>
  <c r="D628" i="6"/>
  <c r="AC628" i="6"/>
  <c r="AL628" i="6"/>
  <c r="AD628" i="6"/>
  <c r="AN629" i="6"/>
  <c r="AK629" i="6"/>
  <c r="AO629" i="6"/>
  <c r="AM629" i="6"/>
  <c r="Y629" i="6"/>
  <c r="AL629" i="6"/>
  <c r="AD629" i="6"/>
  <c r="AG629" i="6"/>
  <c r="AJ629" i="6"/>
  <c r="Z629" i="6"/>
  <c r="X629" i="6"/>
  <c r="AH629" i="6"/>
  <c r="AC629" i="6"/>
  <c r="AE629" i="6"/>
  <c r="J628" i="6"/>
  <c r="F628" i="6"/>
  <c r="T629" i="6"/>
  <c r="M628" i="6"/>
  <c r="J629" i="6"/>
  <c r="P628" i="6"/>
  <c r="S628" i="6"/>
  <c r="R628" i="6"/>
  <c r="E628" i="6"/>
  <c r="AB629" i="6"/>
  <c r="N629" i="6"/>
  <c r="L628" i="6"/>
  <c r="Q628" i="6"/>
  <c r="U628" i="6"/>
  <c r="H628" i="6"/>
  <c r="M629" i="6"/>
  <c r="N628" i="6"/>
  <c r="S629" i="6"/>
  <c r="AF629" i="6"/>
  <c r="G627" i="6"/>
  <c r="O627" i="6"/>
  <c r="D629" i="6"/>
  <c r="L629" i="6"/>
  <c r="I629" i="6"/>
  <c r="U627" i="6"/>
  <c r="T627" i="6"/>
  <c r="H627" i="6"/>
  <c r="R629" i="6"/>
  <c r="T628" i="6"/>
  <c r="O628" i="6"/>
  <c r="E629" i="6"/>
  <c r="S627" i="6"/>
  <c r="J627" i="6"/>
  <c r="U629" i="6"/>
  <c r="G628" i="6"/>
  <c r="AI629" i="6"/>
  <c r="I628" i="6"/>
  <c r="G629" i="6"/>
  <c r="H629" i="6"/>
  <c r="P629" i="6"/>
  <c r="Q629" i="6"/>
  <c r="K629" i="6"/>
  <c r="O629" i="6"/>
  <c r="M627" i="6"/>
  <c r="K628" i="6"/>
  <c r="AE628" i="6"/>
  <c r="AI628" i="6"/>
  <c r="F629" i="6"/>
  <c r="F627" i="6"/>
  <c r="V527" i="6"/>
  <c r="K288" i="6"/>
  <c r="J13" i="14"/>
  <c r="H121" i="14"/>
  <c r="T74" i="14"/>
  <c r="T121" i="14" s="1"/>
  <c r="H132" i="14"/>
  <c r="T85" i="14"/>
  <c r="T132" i="14" s="1"/>
  <c r="H134" i="14"/>
  <c r="T87" i="14"/>
  <c r="T134" i="14" s="1"/>
  <c r="H125" i="14"/>
  <c r="T78" i="14"/>
  <c r="T125" i="14" s="1"/>
  <c r="H120" i="14"/>
  <c r="T73" i="14"/>
  <c r="T120" i="14" s="1"/>
  <c r="H143" i="14"/>
  <c r="T96" i="14"/>
  <c r="T143" i="14" s="1"/>
  <c r="H119" i="14"/>
  <c r="T72" i="14"/>
  <c r="T119" i="14" s="1"/>
  <c r="H110" i="14"/>
  <c r="T63" i="14"/>
  <c r="T110" i="14" s="1"/>
  <c r="H118" i="14"/>
  <c r="T71" i="14"/>
  <c r="T118" i="14" s="1"/>
  <c r="H142" i="14"/>
  <c r="T95" i="14"/>
  <c r="T142" i="14" s="1"/>
  <c r="F278" i="10"/>
  <c r="F279" i="10"/>
  <c r="O280" i="10"/>
  <c r="N281" i="10"/>
  <c r="U393" i="6"/>
  <c r="U85" i="7" s="1"/>
  <c r="U84" i="7"/>
  <c r="W164" i="9"/>
  <c r="U250" i="6"/>
  <c r="U70" i="7" s="1"/>
  <c r="U69" i="7"/>
  <c r="D68" i="7"/>
  <c r="AJ250" i="6"/>
  <c r="V67" i="7"/>
  <c r="V250" i="6"/>
  <c r="V70" i="7" s="1"/>
  <c r="AL250" i="6"/>
  <c r="AE250" i="6"/>
  <c r="AC250" i="6"/>
  <c r="Q275" i="6"/>
  <c r="O275" i="6"/>
  <c r="G384" i="6"/>
  <c r="W101" i="9"/>
  <c r="H14" i="14"/>
  <c r="P15" i="14"/>
  <c r="M616" i="6"/>
  <c r="F616" i="6"/>
  <c r="O616" i="6"/>
  <c r="AP616" i="6"/>
  <c r="AL616" i="6"/>
  <c r="AG616" i="6"/>
  <c r="AA616" i="6"/>
  <c r="O371" i="6"/>
  <c r="G371" i="6"/>
  <c r="J371" i="6"/>
  <c r="I13" i="14"/>
  <c r="S583" i="6"/>
  <c r="K588" i="6"/>
  <c r="N588" i="6"/>
  <c r="Y583" i="6"/>
  <c r="AF583" i="6"/>
  <c r="AB583" i="6"/>
  <c r="AG583" i="6"/>
  <c r="W205" i="9"/>
  <c r="L330" i="6"/>
  <c r="J330" i="6"/>
  <c r="W330" i="6"/>
  <c r="AA330" i="6"/>
  <c r="AI330" i="6"/>
  <c r="E463" i="6"/>
  <c r="K241" i="6"/>
  <c r="D62" i="7"/>
  <c r="N384" i="6"/>
  <c r="V66" i="14"/>
  <c r="V113" i="14" s="1"/>
  <c r="J114" i="14"/>
  <c r="V67" i="14"/>
  <c r="V114" i="14" s="1"/>
  <c r="J117" i="14"/>
  <c r="V70" i="14"/>
  <c r="V117" i="14" s="1"/>
  <c r="J115" i="14"/>
  <c r="V68" i="14"/>
  <c r="V115" i="14" s="1"/>
  <c r="J148" i="14"/>
  <c r="V101" i="14"/>
  <c r="V148" i="14" s="1"/>
  <c r="V96" i="14"/>
  <c r="V143" i="14" s="1"/>
  <c r="J110" i="14"/>
  <c r="V63" i="14"/>
  <c r="V110" i="14" s="1"/>
  <c r="J118" i="14"/>
  <c r="V71" i="14"/>
  <c r="V118" i="14" s="1"/>
  <c r="V75" i="14"/>
  <c r="V122" i="14" s="1"/>
  <c r="W224" i="9"/>
  <c r="I14" i="14"/>
  <c r="K606" i="6"/>
  <c r="J473" i="6"/>
  <c r="K473" i="6"/>
  <c r="E473" i="6"/>
  <c r="Q473" i="6"/>
  <c r="G473" i="6"/>
  <c r="T473" i="6"/>
  <c r="AD473" i="6"/>
  <c r="Y473" i="6"/>
  <c r="AM473" i="6"/>
  <c r="K536" i="6"/>
  <c r="K99" i="7" s="1"/>
  <c r="K98" i="7"/>
  <c r="U536" i="6"/>
  <c r="U99" i="7" s="1"/>
  <c r="U98" i="7"/>
  <c r="Q536" i="6"/>
  <c r="Q99" i="7" s="1"/>
  <c r="Q98" i="7"/>
  <c r="N536" i="6"/>
  <c r="N99" i="7" s="1"/>
  <c r="N98" i="7"/>
  <c r="M536" i="6"/>
  <c r="M99" i="7" s="1"/>
  <c r="M98" i="7"/>
  <c r="V96" i="7"/>
  <c r="V536" i="6"/>
  <c r="V99" i="7" s="1"/>
  <c r="AP536" i="6"/>
  <c r="Z536" i="6"/>
  <c r="AC536" i="6"/>
  <c r="AE536" i="6"/>
  <c r="P463" i="6"/>
  <c r="R527" i="6"/>
  <c r="R241" i="6"/>
  <c r="O15" i="14"/>
  <c r="O384" i="6"/>
  <c r="U91" i="14"/>
  <c r="U138" i="14" s="1"/>
  <c r="I127" i="14"/>
  <c r="U80" i="14"/>
  <c r="U127" i="14" s="1"/>
  <c r="I140" i="14"/>
  <c r="U93" i="14"/>
  <c r="U140" i="14" s="1"/>
  <c r="U77" i="14"/>
  <c r="U124" i="14" s="1"/>
  <c r="I125" i="14"/>
  <c r="U78" i="14"/>
  <c r="U125" i="14" s="1"/>
  <c r="U65" i="14"/>
  <c r="U112" i="14" s="1"/>
  <c r="I129" i="14"/>
  <c r="U82" i="14"/>
  <c r="U129" i="14" s="1"/>
  <c r="I143" i="14"/>
  <c r="U96" i="14"/>
  <c r="U143" i="14" s="1"/>
  <c r="I134" i="14"/>
  <c r="U87" i="14"/>
  <c r="U134" i="14" s="1"/>
  <c r="I133" i="14"/>
  <c r="U86" i="14"/>
  <c r="U133" i="14" s="1"/>
  <c r="H12" i="14"/>
  <c r="G297" i="6"/>
  <c r="T297" i="6"/>
  <c r="AF297" i="6"/>
  <c r="AA297" i="6"/>
  <c r="AN297" i="6"/>
  <c r="AB297" i="6"/>
  <c r="J132" i="14"/>
  <c r="H418" i="6"/>
  <c r="T418" i="6"/>
  <c r="W60" i="7"/>
  <c r="O224" i="11"/>
  <c r="S228" i="6"/>
  <c r="P228" i="6"/>
  <c r="D228" i="6"/>
  <c r="K224" i="11"/>
  <c r="J15" i="14"/>
  <c r="W252" i="11" l="1"/>
  <c r="W251" i="11"/>
  <c r="M282" i="11"/>
  <c r="W253" i="11"/>
  <c r="O281" i="10"/>
  <c r="D280" i="10"/>
  <c r="H278" i="10"/>
  <c r="L280" i="10"/>
  <c r="R280" i="10"/>
  <c r="I280" i="10"/>
  <c r="K279" i="10"/>
  <c r="M280" i="10"/>
  <c r="T278" i="10"/>
  <c r="K280" i="10"/>
  <c r="L278" i="10"/>
  <c r="P280" i="10"/>
  <c r="P278" i="10"/>
  <c r="K281" i="10"/>
  <c r="V281" i="10"/>
  <c r="F281" i="10"/>
  <c r="N279" i="10"/>
  <c r="D279" i="10"/>
  <c r="I281" i="10"/>
  <c r="V280" i="10"/>
  <c r="Q281" i="10"/>
  <c r="P281" i="10"/>
  <c r="G278" i="10"/>
  <c r="L281" i="10"/>
  <c r="N278" i="10"/>
  <c r="U281" i="10"/>
  <c r="G279" i="10"/>
  <c r="H279" i="10"/>
  <c r="R281" i="10"/>
  <c r="U279" i="10"/>
  <c r="M279" i="10"/>
  <c r="F280" i="10"/>
  <c r="W280" i="10" s="1"/>
  <c r="V279" i="10"/>
  <c r="K278" i="10"/>
  <c r="J278" i="10"/>
  <c r="V278" i="10"/>
  <c r="U278" i="10"/>
  <c r="S278" i="10"/>
  <c r="Q279" i="10"/>
  <c r="N280" i="10"/>
  <c r="R279" i="10"/>
  <c r="O278" i="10"/>
  <c r="T279" i="10"/>
  <c r="H280" i="10"/>
  <c r="I278" i="10"/>
  <c r="R278" i="10"/>
  <c r="S280" i="10"/>
  <c r="J279" i="10"/>
  <c r="W279" i="10" s="1"/>
  <c r="Q280" i="10"/>
  <c r="M281" i="10"/>
  <c r="D278" i="10"/>
  <c r="Q278" i="10"/>
  <c r="H281" i="10"/>
  <c r="E279" i="10"/>
  <c r="J281" i="10"/>
  <c r="S281" i="10"/>
  <c r="E280" i="10"/>
  <c r="D281" i="10"/>
  <c r="W281" i="10" s="1"/>
  <c r="E281" i="10"/>
  <c r="O279" i="10"/>
  <c r="T280" i="10"/>
  <c r="S279" i="10"/>
  <c r="T281" i="10"/>
  <c r="U280" i="10"/>
  <c r="L279" i="10"/>
  <c r="E278" i="10"/>
  <c r="G281" i="10"/>
  <c r="P279" i="10"/>
  <c r="G280" i="10"/>
  <c r="I279" i="10"/>
  <c r="M278" i="10"/>
  <c r="S289" i="9"/>
  <c r="O288" i="9"/>
  <c r="L288" i="9"/>
  <c r="S286" i="9"/>
  <c r="O286" i="9"/>
  <c r="Q288" i="9"/>
  <c r="I287" i="9"/>
  <c r="J289" i="9"/>
  <c r="V288" i="9"/>
  <c r="H288" i="9"/>
  <c r="G288" i="9"/>
  <c r="W288" i="9" s="1"/>
  <c r="E286" i="9"/>
  <c r="N286" i="9"/>
  <c r="Q289" i="9"/>
  <c r="S288" i="9"/>
  <c r="P287" i="9"/>
  <c r="F286" i="9"/>
  <c r="I286" i="9"/>
  <c r="K288" i="9"/>
  <c r="P289" i="9"/>
  <c r="R286" i="9"/>
  <c r="R288" i="9"/>
  <c r="T287" i="9"/>
  <c r="H286" i="9"/>
  <c r="O289" i="9"/>
  <c r="V287" i="9"/>
  <c r="L287" i="9"/>
  <c r="U286" i="9"/>
  <c r="R287" i="9"/>
  <c r="P286" i="9"/>
  <c r="W286" i="9" s="1"/>
  <c r="M287" i="9"/>
  <c r="G287" i="9"/>
  <c r="F288" i="9"/>
  <c r="E287" i="9"/>
  <c r="Q286" i="9"/>
  <c r="K289" i="9"/>
  <c r="G286" i="9"/>
  <c r="D289" i="9"/>
  <c r="W289" i="9" s="1"/>
  <c r="M289" i="9"/>
  <c r="V289" i="9"/>
  <c r="T288" i="9"/>
  <c r="P288" i="9"/>
  <c r="J287" i="9"/>
  <c r="D287" i="9"/>
  <c r="W287" i="9" s="1"/>
  <c r="K286" i="9"/>
  <c r="U289" i="9"/>
  <c r="N288" i="9"/>
  <c r="N289" i="9"/>
  <c r="E288" i="9"/>
  <c r="E289" i="9"/>
  <c r="J288" i="9"/>
  <c r="N287" i="9"/>
  <c r="V286" i="9"/>
  <c r="I289" i="9"/>
  <c r="G289" i="9"/>
  <c r="H287" i="9"/>
  <c r="L289" i="9"/>
  <c r="F287" i="9"/>
  <c r="Q287" i="9"/>
  <c r="J286" i="9"/>
  <c r="M288" i="9"/>
  <c r="T286" i="9"/>
  <c r="H289" i="9"/>
  <c r="I288" i="9"/>
  <c r="O287" i="9"/>
  <c r="D286" i="9"/>
  <c r="N621" i="6"/>
  <c r="I620" i="6"/>
  <c r="H621" i="6"/>
  <c r="V397" i="6"/>
  <c r="V89" i="7" s="1"/>
  <c r="R621" i="6"/>
  <c r="F397" i="6"/>
  <c r="F89" i="7" s="1"/>
  <c r="P301" i="6"/>
  <c r="G621" i="6"/>
  <c r="J621" i="6"/>
  <c r="S302" i="6"/>
  <c r="J335" i="6"/>
  <c r="U302" i="6"/>
  <c r="J60" i="14"/>
  <c r="J107" i="14" s="1"/>
  <c r="J59" i="14"/>
  <c r="J106" i="14" s="1"/>
  <c r="S465" i="6"/>
  <c r="W254" i="11"/>
  <c r="N106" i="14"/>
  <c r="R630" i="6"/>
  <c r="S432" i="6"/>
  <c r="H385" i="6"/>
  <c r="F242" i="6"/>
  <c r="J575" i="6"/>
  <c r="E528" i="6"/>
  <c r="E289" i="6"/>
  <c r="N540" i="6"/>
  <c r="N103" i="7" s="1"/>
  <c r="S335" i="6"/>
  <c r="I465" i="6"/>
  <c r="M541" i="6"/>
  <c r="M104" i="7" s="1"/>
  <c r="L540" i="6"/>
  <c r="L103" i="7" s="1"/>
  <c r="H335" i="6"/>
  <c r="V541" i="6"/>
  <c r="V104" i="7" s="1"/>
  <c r="I528" i="6"/>
  <c r="U541" i="6"/>
  <c r="U104" i="7" s="1"/>
  <c r="E446" i="6"/>
  <c r="P575" i="6"/>
  <c r="Q630" i="6"/>
  <c r="L575" i="6"/>
  <c r="N107" i="14"/>
  <c r="T528" i="6"/>
  <c r="H59" i="14"/>
  <c r="H106" i="14" s="1"/>
  <c r="U14" i="14"/>
  <c r="T14" i="14"/>
  <c r="U322" i="6"/>
  <c r="N108" i="14"/>
  <c r="W633" i="6"/>
  <c r="W347" i="6"/>
  <c r="W634" i="6"/>
  <c r="W349" i="6"/>
  <c r="W589" i="6"/>
  <c r="W542" i="6"/>
  <c r="W336" i="6"/>
  <c r="W256" i="6"/>
  <c r="W399" i="6"/>
  <c r="W446" i="6"/>
  <c r="W635" i="6"/>
  <c r="W348" i="6"/>
  <c r="W622" i="6"/>
  <c r="W303" i="6"/>
  <c r="W479" i="6"/>
  <c r="H630" i="6"/>
  <c r="H60" i="14"/>
  <c r="T60" i="14" s="1"/>
  <c r="H109" i="14"/>
  <c r="T109" i="14" s="1"/>
  <c r="T62" i="14"/>
  <c r="T15" i="14"/>
  <c r="U15" i="14"/>
  <c r="O242" i="6"/>
  <c r="O575" i="6"/>
  <c r="E575" i="6"/>
  <c r="R432" i="6"/>
  <c r="V289" i="6"/>
  <c r="L289" i="6"/>
  <c r="J528" i="6"/>
  <c r="L528" i="6"/>
  <c r="G385" i="6"/>
  <c r="T446" i="6"/>
  <c r="W344" i="6"/>
  <c r="V14" i="14"/>
  <c r="F446" i="6"/>
  <c r="V446" i="6"/>
  <c r="J432" i="6"/>
  <c r="G432" i="6"/>
  <c r="T385" i="6"/>
  <c r="K242" i="6"/>
  <c r="P630" i="6"/>
  <c r="I432" i="6"/>
  <c r="P289" i="6"/>
  <c r="Q465" i="6"/>
  <c r="P62" i="14"/>
  <c r="V62" i="14" s="1"/>
  <c r="I575" i="6"/>
  <c r="K575" i="6"/>
  <c r="S575" i="6"/>
  <c r="F575" i="6"/>
  <c r="AK487" i="6"/>
  <c r="L630" i="6"/>
  <c r="AP630" i="6"/>
  <c r="Z630" i="6"/>
  <c r="S446" i="6"/>
  <c r="G446" i="6"/>
  <c r="U344" i="6"/>
  <c r="J344" i="6"/>
  <c r="H344" i="6"/>
  <c r="I344" i="6"/>
  <c r="F344" i="6"/>
  <c r="AL344" i="6"/>
  <c r="S289" i="6"/>
  <c r="O432" i="6"/>
  <c r="H432" i="6"/>
  <c r="V432" i="6"/>
  <c r="AH630" i="6"/>
  <c r="R446" i="6"/>
  <c r="M446" i="6"/>
  <c r="N446" i="6"/>
  <c r="D344" i="6"/>
  <c r="P344" i="6"/>
  <c r="K344" i="6"/>
  <c r="AI344" i="6"/>
  <c r="Z344" i="6"/>
  <c r="AP344" i="6"/>
  <c r="L608" i="6"/>
  <c r="N630" i="6"/>
  <c r="AC344" i="6"/>
  <c r="AB344" i="6"/>
  <c r="R528" i="6"/>
  <c r="V528" i="6"/>
  <c r="K446" i="6"/>
  <c r="S385" i="6"/>
  <c r="E385" i="6"/>
  <c r="I242" i="6"/>
  <c r="S322" i="6"/>
  <c r="AA487" i="6"/>
  <c r="G465" i="6"/>
  <c r="T465" i="6"/>
  <c r="H446" i="6"/>
  <c r="N385" i="6"/>
  <c r="W630" i="6"/>
  <c r="J446" i="6"/>
  <c r="V608" i="6"/>
  <c r="G242" i="6"/>
  <c r="W219" i="10"/>
  <c r="H465" i="6"/>
  <c r="E630" i="6"/>
  <c r="V630" i="6"/>
  <c r="P242" i="6"/>
  <c r="AJ344" i="6"/>
  <c r="U608" i="6"/>
  <c r="I608" i="6"/>
  <c r="H242" i="6"/>
  <c r="T242" i="6"/>
  <c r="K528" i="6"/>
  <c r="M528" i="6"/>
  <c r="O528" i="6"/>
  <c r="I322" i="6"/>
  <c r="F289" i="6"/>
  <c r="N289" i="6"/>
  <c r="U289" i="6"/>
  <c r="E432" i="6"/>
  <c r="L432" i="6"/>
  <c r="F432" i="6"/>
  <c r="AC487" i="6"/>
  <c r="L465" i="6"/>
  <c r="V465" i="6"/>
  <c r="R465" i="6"/>
  <c r="K289" i="6"/>
  <c r="O630" i="6"/>
  <c r="K465" i="6"/>
  <c r="F465" i="6"/>
  <c r="O385" i="6"/>
  <c r="R242" i="6"/>
  <c r="M385" i="6"/>
  <c r="L385" i="6"/>
  <c r="Q608" i="6"/>
  <c r="S608" i="6"/>
  <c r="E608" i="6"/>
  <c r="J242" i="6"/>
  <c r="U242" i="6"/>
  <c r="P528" i="6"/>
  <c r="G528" i="6"/>
  <c r="U528" i="6"/>
  <c r="M575" i="6"/>
  <c r="F322" i="6"/>
  <c r="J322" i="6"/>
  <c r="R289" i="6"/>
  <c r="P432" i="6"/>
  <c r="Q432" i="6"/>
  <c r="N432" i="6"/>
  <c r="N465" i="6"/>
  <c r="W62" i="7"/>
  <c r="K630" i="6"/>
  <c r="G630" i="6"/>
  <c r="U630" i="6"/>
  <c r="D630" i="6"/>
  <c r="S630" i="6"/>
  <c r="AM630" i="6"/>
  <c r="AN630" i="6"/>
  <c r="D633" i="6" a="1"/>
  <c r="F634" i="6" s="1"/>
  <c r="X630" i="6"/>
  <c r="AA630" i="6"/>
  <c r="AE630" i="6"/>
  <c r="AJ630" i="6"/>
  <c r="I446" i="6"/>
  <c r="U446" i="6"/>
  <c r="O446" i="6"/>
  <c r="W274" i="9"/>
  <c r="M344" i="6"/>
  <c r="T344" i="6"/>
  <c r="N344" i="6"/>
  <c r="R344" i="6"/>
  <c r="V344" i="6"/>
  <c r="AD344" i="6"/>
  <c r="D347" i="6" a="1"/>
  <c r="U349" i="6" s="1"/>
  <c r="X344" i="6"/>
  <c r="AF344" i="6"/>
  <c r="AA344" i="6"/>
  <c r="AG344" i="6"/>
  <c r="Q385" i="6"/>
  <c r="P385" i="6"/>
  <c r="J479" i="6"/>
  <c r="H479" i="6"/>
  <c r="O479" i="6"/>
  <c r="F608" i="6"/>
  <c r="T608" i="6"/>
  <c r="H608" i="6"/>
  <c r="J608" i="6"/>
  <c r="M608" i="6"/>
  <c r="N242" i="6"/>
  <c r="V242" i="6"/>
  <c r="M242" i="6"/>
  <c r="S242" i="6"/>
  <c r="F528" i="6"/>
  <c r="Q528" i="6"/>
  <c r="O59" i="14"/>
  <c r="O106" i="14" s="1"/>
  <c r="T575" i="6"/>
  <c r="N575" i="6"/>
  <c r="V575" i="6"/>
  <c r="G575" i="6"/>
  <c r="O253" i="6"/>
  <c r="L253" i="6"/>
  <c r="T253" i="6"/>
  <c r="H253" i="6"/>
  <c r="E253" i="6"/>
  <c r="Q253" i="6"/>
  <c r="D253" i="6"/>
  <c r="G253" i="6"/>
  <c r="J253" i="6"/>
  <c r="R253" i="6"/>
  <c r="P253" i="6"/>
  <c r="F253" i="6"/>
  <c r="I253" i="6"/>
  <c r="K253" i="6"/>
  <c r="S253" i="6"/>
  <c r="M253" i="6"/>
  <c r="V253" i="6"/>
  <c r="U253" i="6"/>
  <c r="N253" i="6"/>
  <c r="T254" i="6"/>
  <c r="T74" i="7" s="1"/>
  <c r="V254" i="6"/>
  <c r="V74" i="7" s="1"/>
  <c r="L254" i="6"/>
  <c r="L74" i="7" s="1"/>
  <c r="N254" i="6"/>
  <c r="N74" i="7" s="1"/>
  <c r="H254" i="6"/>
  <c r="H74" i="7" s="1"/>
  <c r="E254" i="6"/>
  <c r="E74" i="7" s="1"/>
  <c r="G254" i="6"/>
  <c r="G74" i="7" s="1"/>
  <c r="R254" i="6"/>
  <c r="R74" i="7" s="1"/>
  <c r="O254" i="6"/>
  <c r="O74" i="7" s="1"/>
  <c r="I254" i="6"/>
  <c r="I74" i="7" s="1"/>
  <c r="K254" i="6"/>
  <c r="K74" i="7" s="1"/>
  <c r="P254" i="6"/>
  <c r="P74" i="7" s="1"/>
  <c r="Q254" i="6"/>
  <c r="Q74" i="7" s="1"/>
  <c r="U254" i="6"/>
  <c r="U74" i="7" s="1"/>
  <c r="J254" i="6"/>
  <c r="J74" i="7" s="1"/>
  <c r="F254" i="6"/>
  <c r="F74" i="7" s="1"/>
  <c r="S254" i="6"/>
  <c r="S74" i="7" s="1"/>
  <c r="U255" i="6"/>
  <c r="U75" i="7" s="1"/>
  <c r="J255" i="6"/>
  <c r="J75" i="7" s="1"/>
  <c r="Q255" i="6"/>
  <c r="Q75" i="7" s="1"/>
  <c r="M255" i="6"/>
  <c r="M75" i="7" s="1"/>
  <c r="L255" i="6"/>
  <c r="L75" i="7" s="1"/>
  <c r="F255" i="6"/>
  <c r="F75" i="7" s="1"/>
  <c r="S255" i="6"/>
  <c r="S75" i="7" s="1"/>
  <c r="T255" i="6"/>
  <c r="T75" i="7" s="1"/>
  <c r="R255" i="6"/>
  <c r="R75" i="7" s="1"/>
  <c r="P255" i="6"/>
  <c r="P75" i="7" s="1"/>
  <c r="V255" i="6"/>
  <c r="V75" i="7" s="1"/>
  <c r="D255" i="6"/>
  <c r="N255" i="6"/>
  <c r="N75" i="7" s="1"/>
  <c r="H255" i="6"/>
  <c r="H75" i="7" s="1"/>
  <c r="I255" i="6"/>
  <c r="I75" i="7" s="1"/>
  <c r="E255" i="6"/>
  <c r="E75" i="7" s="1"/>
  <c r="M254" i="6"/>
  <c r="M74" i="7" s="1"/>
  <c r="O255" i="6"/>
  <c r="O75" i="7" s="1"/>
  <c r="P322" i="6"/>
  <c r="T322" i="6"/>
  <c r="R322" i="6"/>
  <c r="O322" i="6"/>
  <c r="N322" i="6"/>
  <c r="J289" i="6"/>
  <c r="O289" i="6"/>
  <c r="I289" i="6"/>
  <c r="M289" i="6"/>
  <c r="T289" i="6"/>
  <c r="V12" i="14"/>
  <c r="W218" i="10"/>
  <c r="K432" i="6"/>
  <c r="U432" i="6"/>
  <c r="T432" i="6"/>
  <c r="N487" i="6"/>
  <c r="J487" i="6"/>
  <c r="M487" i="6"/>
  <c r="K487" i="6"/>
  <c r="R487" i="6"/>
  <c r="I487" i="6"/>
  <c r="AD487" i="6"/>
  <c r="Y487" i="6"/>
  <c r="AB487" i="6"/>
  <c r="AI487" i="6"/>
  <c r="AL487" i="6"/>
  <c r="L619" i="6"/>
  <c r="O619" i="6"/>
  <c r="G619" i="6"/>
  <c r="E619" i="6"/>
  <c r="T619" i="6"/>
  <c r="R619" i="6"/>
  <c r="I619" i="6"/>
  <c r="S619" i="6"/>
  <c r="N619" i="6"/>
  <c r="U619" i="6"/>
  <c r="M619" i="6"/>
  <c r="Q619" i="6"/>
  <c r="K619" i="6"/>
  <c r="J619" i="6"/>
  <c r="P619" i="6"/>
  <c r="H619" i="6"/>
  <c r="V619" i="6"/>
  <c r="D619" i="6"/>
  <c r="F619" i="6"/>
  <c r="F620" i="6"/>
  <c r="E620" i="6"/>
  <c r="G620" i="6"/>
  <c r="J620" i="6"/>
  <c r="U620" i="6"/>
  <c r="K620" i="6"/>
  <c r="N620" i="6"/>
  <c r="O620" i="6"/>
  <c r="H620" i="6"/>
  <c r="S620" i="6"/>
  <c r="T620" i="6"/>
  <c r="M620" i="6"/>
  <c r="L620" i="6"/>
  <c r="V620" i="6"/>
  <c r="Q620" i="6"/>
  <c r="D620" i="6"/>
  <c r="R620" i="6"/>
  <c r="P620" i="6"/>
  <c r="I621" i="6"/>
  <c r="K621" i="6"/>
  <c r="O621" i="6"/>
  <c r="T621" i="6"/>
  <c r="U621" i="6"/>
  <c r="D621" i="6"/>
  <c r="V621" i="6"/>
  <c r="P621" i="6"/>
  <c r="S621" i="6"/>
  <c r="Q621" i="6"/>
  <c r="L621" i="6"/>
  <c r="E621" i="6"/>
  <c r="F621" i="6"/>
  <c r="U465" i="6"/>
  <c r="D465" i="6"/>
  <c r="P465" i="6"/>
  <c r="J465" i="6"/>
  <c r="W222" i="11"/>
  <c r="V15" i="14"/>
  <c r="J109" i="14"/>
  <c r="J630" i="6"/>
  <c r="AD630" i="6"/>
  <c r="Y630" i="6"/>
  <c r="AC630" i="6"/>
  <c r="AG630" i="6"/>
  <c r="H108" i="14"/>
  <c r="T61" i="14"/>
  <c r="W275" i="9"/>
  <c r="P60" i="14"/>
  <c r="J348" i="6"/>
  <c r="AK344" i="6"/>
  <c r="U279" i="11"/>
  <c r="Q279" i="11"/>
  <c r="V279" i="11"/>
  <c r="J279" i="11"/>
  <c r="S279" i="11"/>
  <c r="I279" i="11"/>
  <c r="D279" i="11"/>
  <c r="K279" i="11"/>
  <c r="N279" i="11"/>
  <c r="G279" i="11"/>
  <c r="E279" i="11"/>
  <c r="T279" i="11"/>
  <c r="P279" i="11"/>
  <c r="R279" i="11"/>
  <c r="H279" i="11"/>
  <c r="L279" i="11"/>
  <c r="F279" i="11"/>
  <c r="M279" i="11"/>
  <c r="O279" i="11"/>
  <c r="H280" i="11"/>
  <c r="D280" i="11"/>
  <c r="V280" i="11"/>
  <c r="Q280" i="11"/>
  <c r="S280" i="11"/>
  <c r="M280" i="11"/>
  <c r="P280" i="11"/>
  <c r="G280" i="11"/>
  <c r="K280" i="11"/>
  <c r="T280" i="11"/>
  <c r="N280" i="11"/>
  <c r="E280" i="11"/>
  <c r="L280" i="11"/>
  <c r="U280" i="11"/>
  <c r="O280" i="11"/>
  <c r="E281" i="11"/>
  <c r="S281" i="11"/>
  <c r="T281" i="11"/>
  <c r="Q281" i="11"/>
  <c r="U281" i="11"/>
  <c r="L281" i="11"/>
  <c r="O281" i="11"/>
  <c r="D281" i="11"/>
  <c r="H281" i="11"/>
  <c r="J281" i="11"/>
  <c r="G281" i="11"/>
  <c r="I281" i="11"/>
  <c r="K281" i="11"/>
  <c r="V281" i="11"/>
  <c r="R280" i="11"/>
  <c r="T282" i="11"/>
  <c r="N281" i="11"/>
  <c r="F280" i="11"/>
  <c r="J280" i="11"/>
  <c r="S282" i="11"/>
  <c r="L282" i="11"/>
  <c r="I280" i="11"/>
  <c r="H282" i="11"/>
  <c r="M281" i="11"/>
  <c r="I282" i="11"/>
  <c r="U282" i="11"/>
  <c r="N282" i="11"/>
  <c r="O282" i="11"/>
  <c r="Q282" i="11"/>
  <c r="D282" i="11"/>
  <c r="K282" i="11"/>
  <c r="F282" i="11"/>
  <c r="E282" i="11"/>
  <c r="R281" i="11"/>
  <c r="J282" i="11"/>
  <c r="G282" i="11"/>
  <c r="P281" i="11"/>
  <c r="F281" i="11"/>
  <c r="D608" i="6"/>
  <c r="P59" i="14"/>
  <c r="P106" i="14" s="1"/>
  <c r="R586" i="6"/>
  <c r="E586" i="6"/>
  <c r="K586" i="6"/>
  <c r="U586" i="6"/>
  <c r="D586" i="6"/>
  <c r="O586" i="6"/>
  <c r="P586" i="6"/>
  <c r="H586" i="6"/>
  <c r="N586" i="6"/>
  <c r="I586" i="6"/>
  <c r="F586" i="6"/>
  <c r="J586" i="6"/>
  <c r="L586" i="6"/>
  <c r="S586" i="6"/>
  <c r="Q586" i="6"/>
  <c r="G586" i="6"/>
  <c r="T586" i="6"/>
  <c r="M586" i="6"/>
  <c r="V586" i="6"/>
  <c r="J587" i="6"/>
  <c r="O587" i="6"/>
  <c r="V587" i="6"/>
  <c r="G587" i="6"/>
  <c r="S587" i="6"/>
  <c r="Q587" i="6"/>
  <c r="P587" i="6"/>
  <c r="T587" i="6"/>
  <c r="E587" i="6"/>
  <c r="F587" i="6"/>
  <c r="H587" i="6"/>
  <c r="L587" i="6"/>
  <c r="U587" i="6"/>
  <c r="K587" i="6"/>
  <c r="N587" i="6"/>
  <c r="I587" i="6"/>
  <c r="D587" i="6"/>
  <c r="H588" i="6"/>
  <c r="U588" i="6"/>
  <c r="I588" i="6"/>
  <c r="E588" i="6"/>
  <c r="R588" i="6"/>
  <c r="T588" i="6"/>
  <c r="O588" i="6"/>
  <c r="Q588" i="6"/>
  <c r="P588" i="6"/>
  <c r="V588" i="6"/>
  <c r="L588" i="6"/>
  <c r="D588" i="6"/>
  <c r="F588" i="6"/>
  <c r="J588" i="6"/>
  <c r="S588" i="6"/>
  <c r="G588" i="6"/>
  <c r="D575" i="6"/>
  <c r="D289" i="6"/>
  <c r="D85" i="7"/>
  <c r="O62" i="14"/>
  <c r="O109" i="14" s="1"/>
  <c r="P300" i="6"/>
  <c r="L300" i="6"/>
  <c r="N300" i="6"/>
  <c r="K300" i="6"/>
  <c r="Q300" i="6"/>
  <c r="R300" i="6"/>
  <c r="T300" i="6"/>
  <c r="H300" i="6"/>
  <c r="E300" i="6"/>
  <c r="U300" i="6"/>
  <c r="M300" i="6"/>
  <c r="S300" i="6"/>
  <c r="I300" i="6"/>
  <c r="O300" i="6"/>
  <c r="G300" i="6"/>
  <c r="V300" i="6"/>
  <c r="F300" i="6"/>
  <c r="D300" i="6"/>
  <c r="J300" i="6"/>
  <c r="M301" i="6"/>
  <c r="S301" i="6"/>
  <c r="Q301" i="6"/>
  <c r="J301" i="6"/>
  <c r="R301" i="6"/>
  <c r="E301" i="6"/>
  <c r="H301" i="6"/>
  <c r="G301" i="6"/>
  <c r="U301" i="6"/>
  <c r="T301" i="6"/>
  <c r="I301" i="6"/>
  <c r="F301" i="6"/>
  <c r="V301" i="6"/>
  <c r="L301" i="6"/>
  <c r="O301" i="6"/>
  <c r="D301" i="6"/>
  <c r="K301" i="6"/>
  <c r="N301" i="6"/>
  <c r="D302" i="6"/>
  <c r="M302" i="6"/>
  <c r="H302" i="6"/>
  <c r="N302" i="6"/>
  <c r="G302" i="6"/>
  <c r="J302" i="6"/>
  <c r="Q302" i="6"/>
  <c r="F302" i="6"/>
  <c r="E302" i="6"/>
  <c r="T302" i="6"/>
  <c r="O302" i="6"/>
  <c r="L302" i="6"/>
  <c r="I302" i="6"/>
  <c r="P302" i="6"/>
  <c r="N333" i="6"/>
  <c r="U333" i="6"/>
  <c r="T333" i="6"/>
  <c r="D333" i="6"/>
  <c r="O333" i="6"/>
  <c r="M333" i="6"/>
  <c r="Q333" i="6"/>
  <c r="H333" i="6"/>
  <c r="P333" i="6"/>
  <c r="S333" i="6"/>
  <c r="K333" i="6"/>
  <c r="J333" i="6"/>
  <c r="F333" i="6"/>
  <c r="L333" i="6"/>
  <c r="E333" i="6"/>
  <c r="G333" i="6"/>
  <c r="V333" i="6"/>
  <c r="R333" i="6"/>
  <c r="I333" i="6"/>
  <c r="N334" i="6"/>
  <c r="Q334" i="6"/>
  <c r="T334" i="6"/>
  <c r="R334" i="6"/>
  <c r="G334" i="6"/>
  <c r="F334" i="6"/>
  <c r="V334" i="6"/>
  <c r="S334" i="6"/>
  <c r="U334" i="6"/>
  <c r="P334" i="6"/>
  <c r="L334" i="6"/>
  <c r="J334" i="6"/>
  <c r="K334" i="6"/>
  <c r="E334" i="6"/>
  <c r="I334" i="6"/>
  <c r="O334" i="6"/>
  <c r="D334" i="6"/>
  <c r="H334" i="6"/>
  <c r="M334" i="6"/>
  <c r="T335" i="6"/>
  <c r="P335" i="6"/>
  <c r="U335" i="6"/>
  <c r="I335" i="6"/>
  <c r="L335" i="6"/>
  <c r="E335" i="6"/>
  <c r="N335" i="6"/>
  <c r="D335" i="6"/>
  <c r="R335" i="6"/>
  <c r="V335" i="6"/>
  <c r="F335" i="6"/>
  <c r="K335" i="6"/>
  <c r="O335" i="6"/>
  <c r="G335" i="6"/>
  <c r="Q335" i="6"/>
  <c r="O61" i="14"/>
  <c r="O108" i="14" s="1"/>
  <c r="O487" i="6"/>
  <c r="P487" i="6"/>
  <c r="X487" i="6"/>
  <c r="AJ487" i="6"/>
  <c r="AO487" i="6"/>
  <c r="R587" i="6"/>
  <c r="K255" i="6"/>
  <c r="K75" i="7" s="1"/>
  <c r="E465" i="6"/>
  <c r="D396" i="6"/>
  <c r="S396" i="6"/>
  <c r="T396" i="6"/>
  <c r="R396" i="6"/>
  <c r="Q396" i="6"/>
  <c r="U396" i="6"/>
  <c r="J396" i="6"/>
  <c r="E396" i="6"/>
  <c r="I396" i="6"/>
  <c r="N396" i="6"/>
  <c r="K396" i="6"/>
  <c r="V396" i="6"/>
  <c r="M396" i="6"/>
  <c r="F396" i="6"/>
  <c r="H396" i="6"/>
  <c r="L396" i="6"/>
  <c r="G396" i="6"/>
  <c r="P396" i="6"/>
  <c r="O396" i="6"/>
  <c r="O397" i="6"/>
  <c r="O89" i="7" s="1"/>
  <c r="K397" i="6"/>
  <c r="K89" i="7" s="1"/>
  <c r="I397" i="6"/>
  <c r="I89" i="7" s="1"/>
  <c r="D397" i="6"/>
  <c r="P397" i="6"/>
  <c r="P89" i="7" s="1"/>
  <c r="E397" i="6"/>
  <c r="E89" i="7" s="1"/>
  <c r="N397" i="6"/>
  <c r="N89" i="7" s="1"/>
  <c r="R397" i="6"/>
  <c r="R89" i="7" s="1"/>
  <c r="H397" i="6"/>
  <c r="H89" i="7" s="1"/>
  <c r="G397" i="6"/>
  <c r="G89" i="7" s="1"/>
  <c r="M397" i="6"/>
  <c r="M89" i="7" s="1"/>
  <c r="U397" i="6"/>
  <c r="U89" i="7" s="1"/>
  <c r="S397" i="6"/>
  <c r="S89" i="7" s="1"/>
  <c r="T397" i="6"/>
  <c r="T89" i="7" s="1"/>
  <c r="L397" i="6"/>
  <c r="L89" i="7" s="1"/>
  <c r="F398" i="6"/>
  <c r="F90" i="7" s="1"/>
  <c r="N398" i="6"/>
  <c r="N90" i="7" s="1"/>
  <c r="O398" i="6"/>
  <c r="O90" i="7" s="1"/>
  <c r="R398" i="6"/>
  <c r="R90" i="7" s="1"/>
  <c r="T398" i="6"/>
  <c r="T90" i="7" s="1"/>
  <c r="G398" i="6"/>
  <c r="G90" i="7" s="1"/>
  <c r="D398" i="6"/>
  <c r="L398" i="6"/>
  <c r="L90" i="7" s="1"/>
  <c r="J398" i="6"/>
  <c r="J90" i="7" s="1"/>
  <c r="V398" i="6"/>
  <c r="V90" i="7" s="1"/>
  <c r="E398" i="6"/>
  <c r="E90" i="7" s="1"/>
  <c r="M398" i="6"/>
  <c r="M90" i="7" s="1"/>
  <c r="I398" i="6"/>
  <c r="I90" i="7" s="1"/>
  <c r="Q398" i="6"/>
  <c r="Q90" i="7" s="1"/>
  <c r="U398" i="6"/>
  <c r="U90" i="7" s="1"/>
  <c r="I106" i="14"/>
  <c r="U12" i="14"/>
  <c r="J385" i="6"/>
  <c r="W221" i="11"/>
  <c r="T12" i="14"/>
  <c r="O60" i="14"/>
  <c r="O107" i="14" s="1"/>
  <c r="I60" i="14"/>
  <c r="I107" i="14" s="1"/>
  <c r="F630" i="6"/>
  <c r="I630" i="6"/>
  <c r="M630" i="6"/>
  <c r="AL630" i="6"/>
  <c r="AO630" i="6"/>
  <c r="AK630" i="6"/>
  <c r="AF630" i="6"/>
  <c r="L446" i="6"/>
  <c r="Q446" i="6"/>
  <c r="W273" i="9"/>
  <c r="P61" i="14"/>
  <c r="P108" i="14" s="1"/>
  <c r="L344" i="6"/>
  <c r="E344" i="6"/>
  <c r="AM344" i="6"/>
  <c r="AE344" i="6"/>
  <c r="AO344" i="6"/>
  <c r="AN344" i="6"/>
  <c r="Y344" i="6"/>
  <c r="W224" i="11"/>
  <c r="I385" i="6"/>
  <c r="V385" i="6"/>
  <c r="D385" i="6"/>
  <c r="V282" i="11"/>
  <c r="R282" i="11"/>
  <c r="P608" i="6"/>
  <c r="G608" i="6"/>
  <c r="K608" i="6"/>
  <c r="R608" i="6"/>
  <c r="N608" i="6"/>
  <c r="E242" i="6"/>
  <c r="D242" i="6"/>
  <c r="L242" i="6"/>
  <c r="N528" i="6"/>
  <c r="D528" i="6"/>
  <c r="S528" i="6"/>
  <c r="M587" i="6"/>
  <c r="F385" i="6"/>
  <c r="U575" i="6"/>
  <c r="R575" i="6"/>
  <c r="M322" i="6"/>
  <c r="V322" i="6"/>
  <c r="G322" i="6"/>
  <c r="K322" i="6"/>
  <c r="E322" i="6"/>
  <c r="Q289" i="6"/>
  <c r="H289" i="6"/>
  <c r="T13" i="14"/>
  <c r="W216" i="10"/>
  <c r="M432" i="6"/>
  <c r="S487" i="6"/>
  <c r="U487" i="6"/>
  <c r="G487" i="6"/>
  <c r="T487" i="6"/>
  <c r="E487" i="6"/>
  <c r="V487" i="6"/>
  <c r="H487" i="6"/>
  <c r="W487" i="6"/>
  <c r="AP487" i="6"/>
  <c r="AE487" i="6"/>
  <c r="AN487" i="6"/>
  <c r="AH487" i="6"/>
  <c r="M588" i="6"/>
  <c r="D254" i="6"/>
  <c r="O465" i="6"/>
  <c r="S398" i="6"/>
  <c r="S90" i="7" s="1"/>
  <c r="W223" i="11"/>
  <c r="I108" i="14"/>
  <c r="U13" i="14"/>
  <c r="W278" i="10"/>
  <c r="V13" i="14"/>
  <c r="T630" i="6"/>
  <c r="P635" i="6"/>
  <c r="AI630" i="6"/>
  <c r="AB630" i="6"/>
  <c r="P446" i="6"/>
  <c r="D446" i="6"/>
  <c r="W272" i="9"/>
  <c r="G344" i="6"/>
  <c r="Q344" i="6"/>
  <c r="S344" i="6"/>
  <c r="O344" i="6"/>
  <c r="AH344" i="6"/>
  <c r="K385" i="6"/>
  <c r="U385" i="6"/>
  <c r="J108" i="14"/>
  <c r="I62" i="14"/>
  <c r="R385" i="6"/>
  <c r="D99" i="7"/>
  <c r="O608" i="6"/>
  <c r="H528" i="6"/>
  <c r="H575" i="6"/>
  <c r="Q575" i="6"/>
  <c r="D70" i="7"/>
  <c r="D322" i="6"/>
  <c r="Q322" i="6"/>
  <c r="L322" i="6"/>
  <c r="H322" i="6"/>
  <c r="G289" i="6"/>
  <c r="F539" i="6"/>
  <c r="O539" i="6"/>
  <c r="R539" i="6"/>
  <c r="J539" i="6"/>
  <c r="S539" i="6"/>
  <c r="D539" i="6"/>
  <c r="E539" i="6"/>
  <c r="G539" i="6"/>
  <c r="U539" i="6"/>
  <c r="N539" i="6"/>
  <c r="Q539" i="6"/>
  <c r="I539" i="6"/>
  <c r="T539" i="6"/>
  <c r="V539" i="6"/>
  <c r="P539" i="6"/>
  <c r="M539" i="6"/>
  <c r="H539" i="6"/>
  <c r="L539" i="6"/>
  <c r="K539" i="6"/>
  <c r="I540" i="6"/>
  <c r="I103" i="7" s="1"/>
  <c r="J540" i="6"/>
  <c r="J103" i="7" s="1"/>
  <c r="U540" i="6"/>
  <c r="U103" i="7" s="1"/>
  <c r="P540" i="6"/>
  <c r="P103" i="7" s="1"/>
  <c r="R540" i="6"/>
  <c r="R103" i="7" s="1"/>
  <c r="Q540" i="6"/>
  <c r="Q103" i="7" s="1"/>
  <c r="V540" i="6"/>
  <c r="V103" i="7" s="1"/>
  <c r="G540" i="6"/>
  <c r="G103" i="7" s="1"/>
  <c r="F540" i="6"/>
  <c r="F103" i="7" s="1"/>
  <c r="T540" i="6"/>
  <c r="T103" i="7" s="1"/>
  <c r="E540" i="6"/>
  <c r="E103" i="7" s="1"/>
  <c r="O540" i="6"/>
  <c r="O103" i="7" s="1"/>
  <c r="K540" i="6"/>
  <c r="K103" i="7" s="1"/>
  <c r="M540" i="6"/>
  <c r="M103" i="7" s="1"/>
  <c r="H540" i="6"/>
  <c r="H103" i="7" s="1"/>
  <c r="D540" i="6"/>
  <c r="S540" i="6"/>
  <c r="S103" i="7" s="1"/>
  <c r="J541" i="6"/>
  <c r="J104" i="7" s="1"/>
  <c r="E541" i="6"/>
  <c r="E104" i="7" s="1"/>
  <c r="S541" i="6"/>
  <c r="S104" i="7" s="1"/>
  <c r="L541" i="6"/>
  <c r="L104" i="7" s="1"/>
  <c r="F541" i="6"/>
  <c r="F104" i="7" s="1"/>
  <c r="G541" i="6"/>
  <c r="G104" i="7" s="1"/>
  <c r="T541" i="6"/>
  <c r="T104" i="7" s="1"/>
  <c r="R541" i="6"/>
  <c r="R104" i="7" s="1"/>
  <c r="Q541" i="6"/>
  <c r="Q104" i="7" s="1"/>
  <c r="P541" i="6"/>
  <c r="P104" i="7" s="1"/>
  <c r="D541" i="6"/>
  <c r="H541" i="6"/>
  <c r="H104" i="7" s="1"/>
  <c r="N541" i="6"/>
  <c r="N104" i="7" s="1"/>
  <c r="I541" i="6"/>
  <c r="I104" i="7" s="1"/>
  <c r="K541" i="6"/>
  <c r="K104" i="7" s="1"/>
  <c r="W217" i="10"/>
  <c r="D432" i="6"/>
  <c r="L487" i="6"/>
  <c r="AG487" i="6"/>
  <c r="AF487" i="6"/>
  <c r="Z487" i="6"/>
  <c r="AM487" i="6"/>
  <c r="M465" i="6"/>
  <c r="S349" i="6" l="1"/>
  <c r="K349" i="6"/>
  <c r="F635" i="6"/>
  <c r="G348" i="6"/>
  <c r="S348" i="6"/>
  <c r="L348" i="6"/>
  <c r="V60" i="14"/>
  <c r="T106" i="14"/>
  <c r="F336" i="6"/>
  <c r="T59" i="14"/>
  <c r="H107" i="14"/>
  <c r="T107" i="14" s="1"/>
  <c r="T108" i="14"/>
  <c r="W493" i="6"/>
  <c r="W350" i="6"/>
  <c r="W636" i="6"/>
  <c r="G336" i="6"/>
  <c r="U622" i="6"/>
  <c r="P109" i="14"/>
  <c r="V109" i="14" s="1"/>
  <c r="U61" i="14"/>
  <c r="J303" i="6"/>
  <c r="V59" i="14"/>
  <c r="P479" i="6"/>
  <c r="U107" i="14"/>
  <c r="J336" i="6"/>
  <c r="V61" i="14"/>
  <c r="U59" i="14"/>
  <c r="U60" i="14"/>
  <c r="O336" i="6"/>
  <c r="P107" i="14"/>
  <c r="V107" i="14" s="1"/>
  <c r="E589" i="6"/>
  <c r="K303" i="6"/>
  <c r="U108" i="14"/>
  <c r="V108" i="14"/>
  <c r="J589" i="6"/>
  <c r="S303" i="6"/>
  <c r="G622" i="6"/>
  <c r="P303" i="6"/>
  <c r="T303" i="6"/>
  <c r="F589" i="6"/>
  <c r="P589" i="6"/>
  <c r="S589" i="6"/>
  <c r="I589" i="6"/>
  <c r="K622" i="6"/>
  <c r="T336" i="6"/>
  <c r="N336" i="6"/>
  <c r="U589" i="6"/>
  <c r="Q479" i="6"/>
  <c r="V303" i="6"/>
  <c r="W280" i="11"/>
  <c r="F479" i="6"/>
  <c r="N479" i="6"/>
  <c r="H336" i="6"/>
  <c r="H589" i="6"/>
  <c r="N589" i="6"/>
  <c r="L479" i="6"/>
  <c r="U303" i="6"/>
  <c r="R303" i="6"/>
  <c r="G479" i="6"/>
  <c r="S336" i="6"/>
  <c r="M336" i="6"/>
  <c r="K589" i="6"/>
  <c r="R336" i="6"/>
  <c r="L336" i="6"/>
  <c r="I303" i="6"/>
  <c r="E303" i="6"/>
  <c r="G303" i="6"/>
  <c r="L622" i="6"/>
  <c r="V622" i="6"/>
  <c r="H622" i="6"/>
  <c r="V479" i="6"/>
  <c r="M622" i="6"/>
  <c r="U336" i="6"/>
  <c r="F622" i="6"/>
  <c r="S622" i="6"/>
  <c r="I622" i="6"/>
  <c r="N622" i="6"/>
  <c r="J622" i="6"/>
  <c r="R622" i="6"/>
  <c r="M479" i="6"/>
  <c r="U479" i="6"/>
  <c r="H102" i="7"/>
  <c r="H542" i="6"/>
  <c r="H105" i="7" s="1"/>
  <c r="T102" i="7"/>
  <c r="T542" i="6"/>
  <c r="T105" i="7" s="1"/>
  <c r="U102" i="7"/>
  <c r="U542" i="6"/>
  <c r="U105" i="7" s="1"/>
  <c r="S102" i="7"/>
  <c r="S542" i="6"/>
  <c r="S105" i="7" s="1"/>
  <c r="F102" i="7"/>
  <c r="F542" i="6"/>
  <c r="F105" i="7" s="1"/>
  <c r="I109" i="14"/>
  <c r="U109" i="14" s="1"/>
  <c r="U62" i="14"/>
  <c r="M589" i="6"/>
  <c r="U106" i="14"/>
  <c r="P88" i="7"/>
  <c r="P399" i="6"/>
  <c r="P91" i="7" s="1"/>
  <c r="F88" i="7"/>
  <c r="F399" i="6"/>
  <c r="F91" i="7" s="1"/>
  <c r="N88" i="7"/>
  <c r="N399" i="6"/>
  <c r="N91" i="7" s="1"/>
  <c r="U88" i="7"/>
  <c r="U399" i="6"/>
  <c r="U91" i="7" s="1"/>
  <c r="S88" i="7"/>
  <c r="S399" i="6"/>
  <c r="S91" i="7" s="1"/>
  <c r="K336" i="6"/>
  <c r="D336" i="6"/>
  <c r="I336" i="6"/>
  <c r="L303" i="6"/>
  <c r="F303" i="6"/>
  <c r="N303" i="6"/>
  <c r="G589" i="6"/>
  <c r="D589" i="6"/>
  <c r="Q589" i="6"/>
  <c r="Q622" i="6"/>
  <c r="D622" i="6"/>
  <c r="U73" i="7"/>
  <c r="U256" i="6"/>
  <c r="U76" i="7" s="1"/>
  <c r="K73" i="7"/>
  <c r="K256" i="6"/>
  <c r="K76" i="7" s="1"/>
  <c r="R73" i="7"/>
  <c r="R256" i="6"/>
  <c r="R76" i="7" s="1"/>
  <c r="Q73" i="7"/>
  <c r="Q256" i="6"/>
  <c r="Q76" i="7" s="1"/>
  <c r="L73" i="7"/>
  <c r="L256" i="6"/>
  <c r="L76" i="7" s="1"/>
  <c r="M102" i="7"/>
  <c r="M542" i="6"/>
  <c r="M105" i="7" s="1"/>
  <c r="I102" i="7"/>
  <c r="I542" i="6"/>
  <c r="I105" i="7" s="1"/>
  <c r="G102" i="7"/>
  <c r="G542" i="6"/>
  <c r="G105" i="7" s="1"/>
  <c r="J102" i="7"/>
  <c r="J542" i="6"/>
  <c r="J105" i="7" s="1"/>
  <c r="D90" i="7"/>
  <c r="G88" i="7"/>
  <c r="G399" i="6"/>
  <c r="G91" i="7" s="1"/>
  <c r="M88" i="7"/>
  <c r="M399" i="6"/>
  <c r="M91" i="7" s="1"/>
  <c r="I88" i="7"/>
  <c r="I399" i="6"/>
  <c r="I91" i="7" s="1"/>
  <c r="Q88" i="7"/>
  <c r="Q399" i="6"/>
  <c r="Q91" i="7" s="1"/>
  <c r="D88" i="7"/>
  <c r="D399" i="6"/>
  <c r="Q336" i="6"/>
  <c r="Q303" i="6"/>
  <c r="H303" i="6"/>
  <c r="L589" i="6"/>
  <c r="O589" i="6"/>
  <c r="W282" i="11"/>
  <c r="V73" i="7"/>
  <c r="V256" i="6"/>
  <c r="V76" i="7" s="1"/>
  <c r="I73" i="7"/>
  <c r="I256" i="6"/>
  <c r="I76" i="7" s="1"/>
  <c r="J73" i="7"/>
  <c r="J256" i="6"/>
  <c r="J76" i="7" s="1"/>
  <c r="E73" i="7"/>
  <c r="E256" i="6"/>
  <c r="E76" i="7" s="1"/>
  <c r="O73" i="7"/>
  <c r="O256" i="6"/>
  <c r="O76" i="7" s="1"/>
  <c r="S633" i="6"/>
  <c r="G633" i="6"/>
  <c r="F633" i="6"/>
  <c r="F636" i="6" s="1"/>
  <c r="N633" i="6"/>
  <c r="O633" i="6"/>
  <c r="K633" i="6"/>
  <c r="J633" i="6"/>
  <c r="R633" i="6"/>
  <c r="P633" i="6"/>
  <c r="D633" i="6"/>
  <c r="Q633" i="6"/>
  <c r="T633" i="6"/>
  <c r="E633" i="6"/>
  <c r="M633" i="6"/>
  <c r="H633" i="6"/>
  <c r="V633" i="6"/>
  <c r="L633" i="6"/>
  <c r="U633" i="6"/>
  <c r="I633" i="6"/>
  <c r="U634" i="6"/>
  <c r="V634" i="6"/>
  <c r="O634" i="6"/>
  <c r="N634" i="6"/>
  <c r="H634" i="6"/>
  <c r="Q634" i="6"/>
  <c r="K634" i="6"/>
  <c r="I634" i="6"/>
  <c r="S634" i="6"/>
  <c r="M634" i="6"/>
  <c r="J634" i="6"/>
  <c r="L634" i="6"/>
  <c r="E634" i="6"/>
  <c r="D634" i="6"/>
  <c r="T634" i="6"/>
  <c r="P634" i="6"/>
  <c r="G634" i="6"/>
  <c r="R634" i="6"/>
  <c r="U635" i="6"/>
  <c r="L635" i="6"/>
  <c r="O635" i="6"/>
  <c r="H635" i="6"/>
  <c r="Q635" i="6"/>
  <c r="E635" i="6"/>
  <c r="S635" i="6"/>
  <c r="T635" i="6"/>
  <c r="D635" i="6"/>
  <c r="V635" i="6"/>
  <c r="R635" i="6"/>
  <c r="J635" i="6"/>
  <c r="G635" i="6"/>
  <c r="I635" i="6"/>
  <c r="K635" i="6"/>
  <c r="M635" i="6"/>
  <c r="D104" i="7"/>
  <c r="D103" i="7"/>
  <c r="K102" i="7"/>
  <c r="K542" i="6"/>
  <c r="K105" i="7" s="1"/>
  <c r="P102" i="7"/>
  <c r="P542" i="6"/>
  <c r="P105" i="7" s="1"/>
  <c r="Q102" i="7"/>
  <c r="Q542" i="6"/>
  <c r="Q105" i="7" s="1"/>
  <c r="E102" i="7"/>
  <c r="E542" i="6"/>
  <c r="E105" i="7" s="1"/>
  <c r="R102" i="7"/>
  <c r="R542" i="6"/>
  <c r="R105" i="7" s="1"/>
  <c r="D74" i="7"/>
  <c r="L88" i="7"/>
  <c r="L399" i="6"/>
  <c r="L91" i="7" s="1"/>
  <c r="V88" i="7"/>
  <c r="V399" i="6"/>
  <c r="V91" i="7" s="1"/>
  <c r="E88" i="7"/>
  <c r="E399" i="6"/>
  <c r="E91" i="7" s="1"/>
  <c r="R88" i="7"/>
  <c r="R399" i="6"/>
  <c r="R91" i="7" s="1"/>
  <c r="O493" i="6"/>
  <c r="V336" i="6"/>
  <c r="E336" i="6"/>
  <c r="P336" i="6"/>
  <c r="M303" i="6"/>
  <c r="V589" i="6"/>
  <c r="T589" i="6"/>
  <c r="W279" i="11"/>
  <c r="E622" i="6"/>
  <c r="P622" i="6"/>
  <c r="T622" i="6"/>
  <c r="D75" i="7"/>
  <c r="M73" i="7"/>
  <c r="M256" i="6"/>
  <c r="M76" i="7" s="1"/>
  <c r="F73" i="7"/>
  <c r="F256" i="6"/>
  <c r="F76" i="7" s="1"/>
  <c r="G73" i="7"/>
  <c r="G256" i="6"/>
  <c r="G76" i="7" s="1"/>
  <c r="H73" i="7"/>
  <c r="H256" i="6"/>
  <c r="H76" i="7" s="1"/>
  <c r="I479" i="6"/>
  <c r="T479" i="6"/>
  <c r="R479" i="6"/>
  <c r="K479" i="6"/>
  <c r="S479" i="6"/>
  <c r="N635" i="6"/>
  <c r="M493" i="6"/>
  <c r="L102" i="7"/>
  <c r="L542" i="6"/>
  <c r="L105" i="7" s="1"/>
  <c r="V102" i="7"/>
  <c r="V542" i="6"/>
  <c r="V105" i="7" s="1"/>
  <c r="N102" i="7"/>
  <c r="N542" i="6"/>
  <c r="N105" i="7" s="1"/>
  <c r="D102" i="7"/>
  <c r="D542" i="6"/>
  <c r="O102" i="7"/>
  <c r="O542" i="6"/>
  <c r="O105" i="7" s="1"/>
  <c r="D89" i="7"/>
  <c r="O88" i="7"/>
  <c r="O399" i="6"/>
  <c r="O91" i="7" s="1"/>
  <c r="H88" i="7"/>
  <c r="H399" i="6"/>
  <c r="H91" i="7" s="1"/>
  <c r="K88" i="7"/>
  <c r="K399" i="6"/>
  <c r="K91" i="7" s="1"/>
  <c r="J88" i="7"/>
  <c r="J399" i="6"/>
  <c r="J91" i="7" s="1"/>
  <c r="T88" i="7"/>
  <c r="T399" i="6"/>
  <c r="T91" i="7" s="1"/>
  <c r="D303" i="6"/>
  <c r="O303" i="6"/>
  <c r="R589" i="6"/>
  <c r="W281" i="11"/>
  <c r="O622" i="6"/>
  <c r="V106" i="14"/>
  <c r="N73" i="7"/>
  <c r="N256" i="6"/>
  <c r="N76" i="7" s="1"/>
  <c r="S73" i="7"/>
  <c r="S256" i="6"/>
  <c r="S76" i="7" s="1"/>
  <c r="P73" i="7"/>
  <c r="P256" i="6"/>
  <c r="P76" i="7" s="1"/>
  <c r="D73" i="7"/>
  <c r="D256" i="6"/>
  <c r="T73" i="7"/>
  <c r="T256" i="6"/>
  <c r="T76" i="7" s="1"/>
  <c r="E479" i="6"/>
  <c r="D479" i="6"/>
  <c r="I347" i="6"/>
  <c r="U347" i="6"/>
  <c r="F347" i="6"/>
  <c r="K347" i="6"/>
  <c r="P347" i="6"/>
  <c r="O347" i="6"/>
  <c r="N347" i="6"/>
  <c r="Q347" i="6"/>
  <c r="V347" i="6"/>
  <c r="E347" i="6"/>
  <c r="S347" i="6"/>
  <c r="S350" i="6" s="1"/>
  <c r="L347" i="6"/>
  <c r="R347" i="6"/>
  <c r="J347" i="6"/>
  <c r="D347" i="6"/>
  <c r="H347" i="6"/>
  <c r="T347" i="6"/>
  <c r="G347" i="6"/>
  <c r="M347" i="6"/>
  <c r="E348" i="6"/>
  <c r="H348" i="6"/>
  <c r="N348" i="6"/>
  <c r="R348" i="6"/>
  <c r="U348" i="6"/>
  <c r="F348" i="6"/>
  <c r="V348" i="6"/>
  <c r="Q348" i="6"/>
  <c r="M348" i="6"/>
  <c r="I348" i="6"/>
  <c r="P348" i="6"/>
  <c r="D348" i="6"/>
  <c r="O348" i="6"/>
  <c r="K348" i="6"/>
  <c r="T348" i="6"/>
  <c r="O349" i="6"/>
  <c r="P349" i="6"/>
  <c r="M349" i="6"/>
  <c r="J349" i="6"/>
  <c r="V349" i="6"/>
  <c r="Q349" i="6"/>
  <c r="G349" i="6"/>
  <c r="E349" i="6"/>
  <c r="F349" i="6"/>
  <c r="L349" i="6"/>
  <c r="R349" i="6"/>
  <c r="D349" i="6"/>
  <c r="T349" i="6"/>
  <c r="H349" i="6"/>
  <c r="N349" i="6"/>
  <c r="I349" i="6"/>
  <c r="I636" i="6" l="1"/>
  <c r="L350" i="6"/>
  <c r="J350" i="6"/>
  <c r="U636" i="6"/>
  <c r="U493" i="6"/>
  <c r="N636" i="6"/>
  <c r="G350" i="6"/>
  <c r="E493" i="6"/>
  <c r="R636" i="6"/>
  <c r="S636" i="6"/>
  <c r="L636" i="6"/>
  <c r="L493" i="6"/>
  <c r="V493" i="6"/>
  <c r="S493" i="6"/>
  <c r="G636" i="6"/>
  <c r="Q350" i="6"/>
  <c r="K350" i="6"/>
  <c r="V636" i="6"/>
  <c r="E636" i="6"/>
  <c r="U350" i="6"/>
  <c r="H493" i="6"/>
  <c r="F493" i="6"/>
  <c r="G493" i="6"/>
  <c r="K493" i="6"/>
  <c r="P636" i="6"/>
  <c r="N350" i="6"/>
  <c r="R350" i="6"/>
  <c r="M350" i="6"/>
  <c r="N493" i="6"/>
  <c r="R493" i="6"/>
  <c r="K636" i="6"/>
  <c r="H350" i="6"/>
  <c r="P350" i="6"/>
  <c r="W102" i="7"/>
  <c r="W75" i="7"/>
  <c r="J493" i="6"/>
  <c r="Q493" i="6"/>
  <c r="D636" i="6"/>
  <c r="Q636" i="6"/>
  <c r="W90" i="7"/>
  <c r="T350" i="6"/>
  <c r="F350" i="6"/>
  <c r="V350" i="6"/>
  <c r="O350" i="6"/>
  <c r="D350" i="6"/>
  <c r="W73" i="7"/>
  <c r="D105" i="7"/>
  <c r="T493" i="6"/>
  <c r="I493" i="6"/>
  <c r="D493" i="6"/>
  <c r="P493" i="6"/>
  <c r="W104" i="7"/>
  <c r="M636" i="6"/>
  <c r="J636" i="6"/>
  <c r="T636" i="6"/>
  <c r="H636" i="6"/>
  <c r="W88" i="7"/>
  <c r="I350" i="6"/>
  <c r="E350" i="6"/>
  <c r="D76" i="7"/>
  <c r="O636" i="6"/>
  <c r="D91" i="7"/>
  <c r="W89" i="7"/>
  <c r="W74" i="7"/>
  <c r="W103" i="7"/>
  <c r="W76" i="7" l="1"/>
  <c r="W105" i="7"/>
  <c r="W9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兵庫県</author>
  </authors>
  <commentList>
    <comment ref="Z4" authorId="0" shapeId="0" xr:uid="{A658D1F5-7DF3-4699-84C9-6814F52530A5}">
      <text>
        <r>
          <rPr>
            <b/>
            <sz val="9"/>
            <color indexed="81"/>
            <rFont val="MS P ゴシック"/>
            <family val="3"/>
            <charset val="128"/>
          </rPr>
          <t>兵庫県:</t>
        </r>
        <r>
          <rPr>
            <sz val="9"/>
            <color indexed="81"/>
            <rFont val="MS P ゴシック"/>
            <family val="3"/>
            <charset val="128"/>
          </rPr>
          <t xml:space="preserve">
移入分･輸入分は係数ｼｰﾄの移入率･輸入率から自動計算
当初の移入分･輸入分をｾﾞﾛにしたい場合のみ、当該部門に｢1｣を入力
（波及後の移入分･輸入分は係数ｼｰﾄの移入率･輸入率から自動計算）</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兵庫県</author>
  </authors>
  <commentList>
    <comment ref="B302" authorId="0" shapeId="0" xr:uid="{6F1BA962-44B6-442F-B132-FF639CDE9340}">
      <text>
        <r>
          <rPr>
            <b/>
            <sz val="9"/>
            <color indexed="81"/>
            <rFont val="MS P ゴシック"/>
            <family val="3"/>
            <charset val="128"/>
          </rPr>
          <t>兵庫県:更新済</t>
        </r>
        <r>
          <rPr>
            <sz val="9"/>
            <color indexed="81"/>
            <rFont val="MS P ゴシック"/>
            <family val="3"/>
            <charset val="128"/>
          </rPr>
          <t xml:space="preserve">
2025/9/16</t>
        </r>
      </text>
    </comment>
    <comment ref="B815" authorId="0" shapeId="0" xr:uid="{4DD525BC-6F71-416D-B268-3FA8C0E6841F}">
      <text>
        <r>
          <rPr>
            <b/>
            <sz val="9"/>
            <color indexed="81"/>
            <rFont val="MS P ゴシック"/>
            <family val="3"/>
            <charset val="128"/>
          </rPr>
          <t>兵庫県:更新済</t>
        </r>
        <r>
          <rPr>
            <sz val="9"/>
            <color indexed="81"/>
            <rFont val="MS P ゴシック"/>
            <family val="3"/>
            <charset val="128"/>
          </rPr>
          <t xml:space="preserve">
2025/9/16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兵庫県</author>
  </authors>
  <commentList>
    <comment ref="N82" authorId="0" shapeId="0" xr:uid="{B0145D40-C239-4CF4-AF74-A5D72950095A}">
      <text>
        <r>
          <rPr>
            <b/>
            <sz val="9"/>
            <color indexed="81"/>
            <rFont val="MS P ゴシック"/>
            <family val="3"/>
            <charset val="128"/>
          </rPr>
          <t>兵庫県:</t>
        </r>
        <r>
          <rPr>
            <sz val="9"/>
            <color indexed="81"/>
            <rFont val="MS P ゴシック"/>
            <family val="3"/>
            <charset val="128"/>
          </rPr>
          <t xml:space="preserve">
分析利用編の事例２で算出した商業マージン率を使用（値貼付）</t>
        </r>
      </text>
    </comment>
    <comment ref="O82" authorId="0" shapeId="0" xr:uid="{BFA6D8FC-18D7-4B27-BE2E-0E3AF3D62BEF}">
      <text>
        <r>
          <rPr>
            <b/>
            <sz val="9"/>
            <color indexed="81"/>
            <rFont val="MS P ゴシック"/>
            <family val="3"/>
            <charset val="128"/>
          </rPr>
          <t>兵庫県:</t>
        </r>
        <r>
          <rPr>
            <sz val="9"/>
            <color indexed="81"/>
            <rFont val="MS P ゴシック"/>
            <family val="3"/>
            <charset val="128"/>
          </rPr>
          <t xml:space="preserve">
分析利用編の事例２で算出した運輸マージン率を使用（値貼付）</t>
        </r>
      </text>
    </comment>
  </commentList>
</comments>
</file>

<file path=xl/sharedStrings.xml><?xml version="1.0" encoding="utf-8"?>
<sst xmlns="http://schemas.openxmlformats.org/spreadsheetml/2006/main" count="3836" uniqueCount="835">
  <si>
    <t>39部門</t>
    <rPh sb="2" eb="4">
      <t>ブモン</t>
    </rPh>
    <phoneticPr fontId="6"/>
  </si>
  <si>
    <t>ワークシート一覧</t>
    <rPh sb="6" eb="8">
      <t>イチラン</t>
    </rPh>
    <phoneticPr fontId="6"/>
  </si>
  <si>
    <t>項目</t>
    <rPh sb="0" eb="2">
      <t>コウモク</t>
    </rPh>
    <phoneticPr fontId="6"/>
  </si>
  <si>
    <t>ワークシート名</t>
    <rPh sb="6" eb="7">
      <t>メイ</t>
    </rPh>
    <phoneticPr fontId="6"/>
  </si>
  <si>
    <t>内容</t>
    <rPh sb="0" eb="2">
      <t>ナイヨウ</t>
    </rPh>
    <phoneticPr fontId="6"/>
  </si>
  <si>
    <t>説明</t>
    <rPh sb="0" eb="2">
      <t>セツメイ</t>
    </rPh>
    <phoneticPr fontId="6"/>
  </si>
  <si>
    <t>分析シートの使い方</t>
  </si>
  <si>
    <t>入力</t>
    <rPh sb="0" eb="2">
      <t>ニュウリョク</t>
    </rPh>
    <phoneticPr fontId="6"/>
  </si>
  <si>
    <t>最終需要増加額の入力</t>
    <rPh sb="0" eb="2">
      <t>サイシュウ</t>
    </rPh>
    <rPh sb="2" eb="4">
      <t>ジュヨウ</t>
    </rPh>
    <rPh sb="4" eb="7">
      <t>ゾウカガク</t>
    </rPh>
    <rPh sb="8" eb="10">
      <t>ニュウリョク</t>
    </rPh>
    <phoneticPr fontId="6"/>
  </si>
  <si>
    <t>・県内最終需要増加額（購入者価格・生産者価格）の入力
・県外最終需要増加額（購入者価格・生産者価格）の入力
・購入者価格を生産者価格に変換</t>
    <rPh sb="1" eb="2">
      <t>ケン</t>
    </rPh>
    <rPh sb="2" eb="3">
      <t>ウチ</t>
    </rPh>
    <rPh sb="3" eb="5">
      <t>サイシュウ</t>
    </rPh>
    <rPh sb="5" eb="7">
      <t>ジュヨウ</t>
    </rPh>
    <rPh sb="7" eb="10">
      <t>ゾウカガク</t>
    </rPh>
    <rPh sb="11" eb="14">
      <t>コウニュウシャ</t>
    </rPh>
    <rPh sb="14" eb="16">
      <t>カカク</t>
    </rPh>
    <rPh sb="17" eb="20">
      <t>セイサンシャ</t>
    </rPh>
    <rPh sb="20" eb="22">
      <t>カカク</t>
    </rPh>
    <rPh sb="24" eb="26">
      <t>ニュウリョク</t>
    </rPh>
    <rPh sb="28" eb="30">
      <t>ケンガイ</t>
    </rPh>
    <rPh sb="30" eb="32">
      <t>サイシュウ</t>
    </rPh>
    <rPh sb="32" eb="34">
      <t>ジュヨウ</t>
    </rPh>
    <rPh sb="34" eb="36">
      <t>ゾウカ</t>
    </rPh>
    <rPh sb="36" eb="37">
      <t>ガク</t>
    </rPh>
    <rPh sb="51" eb="53">
      <t>ニュウリョク</t>
    </rPh>
    <rPh sb="55" eb="58">
      <t>コウニュウシャ</t>
    </rPh>
    <rPh sb="58" eb="60">
      <t>カカク</t>
    </rPh>
    <rPh sb="61" eb="64">
      <t>セイサンシャ</t>
    </rPh>
    <rPh sb="64" eb="66">
      <t>カカク</t>
    </rPh>
    <rPh sb="67" eb="69">
      <t>ヘンカン</t>
    </rPh>
    <phoneticPr fontId="6"/>
  </si>
  <si>
    <t>推計結果の
概要</t>
    <rPh sb="0" eb="2">
      <t>スイケイ</t>
    </rPh>
    <rPh sb="2" eb="4">
      <t>ケッカ</t>
    </rPh>
    <rPh sb="6" eb="8">
      <t>ガイヨウ</t>
    </rPh>
    <phoneticPr fontId="6"/>
  </si>
  <si>
    <t>推計結果の概要</t>
    <rPh sb="0" eb="2">
      <t>スイケイ</t>
    </rPh>
    <rPh sb="2" eb="4">
      <t>ケッカ</t>
    </rPh>
    <rPh sb="5" eb="7">
      <t>ガイヨウ</t>
    </rPh>
    <phoneticPr fontId="6"/>
  </si>
  <si>
    <t>・推計結果の概要</t>
    <rPh sb="1" eb="3">
      <t>スイケイ</t>
    </rPh>
    <rPh sb="3" eb="5">
      <t>ケッカ</t>
    </rPh>
    <rPh sb="6" eb="8">
      <t>ガイヨウ</t>
    </rPh>
    <phoneticPr fontId="6"/>
  </si>
  <si>
    <t>県内のみ</t>
    <rPh sb="0" eb="2">
      <t>ケンナイ</t>
    </rPh>
    <phoneticPr fontId="6"/>
  </si>
  <si>
    <t>推計結果
の詳細</t>
    <rPh sb="0" eb="2">
      <t>スイケイ</t>
    </rPh>
    <rPh sb="2" eb="4">
      <t>ケッカ</t>
    </rPh>
    <rPh sb="6" eb="8">
      <t>ショウサイ</t>
    </rPh>
    <phoneticPr fontId="6"/>
  </si>
  <si>
    <t>詳細1</t>
    <rPh sb="0" eb="2">
      <t>ショウサイ</t>
    </rPh>
    <phoneticPr fontId="6"/>
  </si>
  <si>
    <t>生産誘発額</t>
    <rPh sb="0" eb="2">
      <t>セイサン</t>
    </rPh>
    <rPh sb="2" eb="4">
      <t>ユウハツ</t>
    </rPh>
    <rPh sb="4" eb="5">
      <t>ガク</t>
    </rPh>
    <phoneticPr fontId="6"/>
  </si>
  <si>
    <t>詳細2</t>
    <rPh sb="0" eb="2">
      <t>ショウサイ</t>
    </rPh>
    <phoneticPr fontId="6"/>
  </si>
  <si>
    <t>雇用者所得誘発額</t>
    <rPh sb="0" eb="3">
      <t>コヨウシャ</t>
    </rPh>
    <rPh sb="3" eb="5">
      <t>ショトク</t>
    </rPh>
    <rPh sb="5" eb="7">
      <t>ユウハツ</t>
    </rPh>
    <rPh sb="7" eb="8">
      <t>ガク</t>
    </rPh>
    <phoneticPr fontId="6"/>
  </si>
  <si>
    <t>詳細3</t>
    <rPh sb="0" eb="2">
      <t>ショウサイ</t>
    </rPh>
    <phoneticPr fontId="6"/>
  </si>
  <si>
    <t>粗付加価値誘発額</t>
    <rPh sb="0" eb="1">
      <t>ソ</t>
    </rPh>
    <rPh sb="1" eb="3">
      <t>フカ</t>
    </rPh>
    <rPh sb="3" eb="5">
      <t>カチ</t>
    </rPh>
    <rPh sb="5" eb="7">
      <t>ユウハツ</t>
    </rPh>
    <rPh sb="7" eb="8">
      <t>ガク</t>
    </rPh>
    <phoneticPr fontId="6"/>
  </si>
  <si>
    <t>詳細4</t>
    <rPh sb="0" eb="2">
      <t>ショウサイ</t>
    </rPh>
    <phoneticPr fontId="6"/>
  </si>
  <si>
    <t>雇用創出効果</t>
    <rPh sb="0" eb="2">
      <t>コヨウ</t>
    </rPh>
    <rPh sb="2" eb="4">
      <t>ソウシュツ</t>
    </rPh>
    <rPh sb="4" eb="6">
      <t>コウカ</t>
    </rPh>
    <phoneticPr fontId="6"/>
  </si>
  <si>
    <t>体系図1</t>
    <rPh sb="0" eb="3">
      <t>タイケイズ</t>
    </rPh>
    <phoneticPr fontId="6"/>
  </si>
  <si>
    <t>経済波及効果体系図</t>
    <rPh sb="0" eb="2">
      <t>ケイザイ</t>
    </rPh>
    <rPh sb="2" eb="6">
      <t>ハキュウコウカ</t>
    </rPh>
    <rPh sb="6" eb="9">
      <t>タイケイズ</t>
    </rPh>
    <phoneticPr fontId="6"/>
  </si>
  <si>
    <t>体系図2</t>
    <rPh sb="0" eb="3">
      <t>タイケイズ</t>
    </rPh>
    <phoneticPr fontId="6"/>
  </si>
  <si>
    <t>・県外の需要増加による経済波及効果の体系図</t>
    <rPh sb="1" eb="3">
      <t>ケンガイ</t>
    </rPh>
    <rPh sb="4" eb="6">
      <t>ジュヨウ</t>
    </rPh>
    <rPh sb="6" eb="8">
      <t>ゾウカ</t>
    </rPh>
    <rPh sb="11" eb="13">
      <t>ケイザイ</t>
    </rPh>
    <rPh sb="13" eb="17">
      <t>ハキュウコウカ</t>
    </rPh>
    <rPh sb="18" eb="21">
      <t>タイケイズ</t>
    </rPh>
    <phoneticPr fontId="6"/>
  </si>
  <si>
    <t>効果内訳</t>
    <rPh sb="0" eb="2">
      <t>コウカ</t>
    </rPh>
    <rPh sb="2" eb="4">
      <t>ウチワケ</t>
    </rPh>
    <phoneticPr fontId="6"/>
  </si>
  <si>
    <t>経済波及効果内訳</t>
    <rPh sb="0" eb="2">
      <t>ケイザイ</t>
    </rPh>
    <rPh sb="2" eb="4">
      <t>ハキュウ</t>
    </rPh>
    <rPh sb="4" eb="6">
      <t>コウカ</t>
    </rPh>
    <rPh sb="6" eb="8">
      <t>ウチワケ</t>
    </rPh>
    <phoneticPr fontId="6"/>
  </si>
  <si>
    <t>グラフ1</t>
    <phoneticPr fontId="6"/>
  </si>
  <si>
    <t>生産誘発額</t>
    <rPh sb="0" eb="2">
      <t>セイサン</t>
    </rPh>
    <rPh sb="2" eb="5">
      <t>ユウハツガク</t>
    </rPh>
    <phoneticPr fontId="6"/>
  </si>
  <si>
    <t>・生産誘発額のグラフ</t>
    <rPh sb="1" eb="3">
      <t>セイサン</t>
    </rPh>
    <rPh sb="3" eb="6">
      <t>ユウハツガク</t>
    </rPh>
    <phoneticPr fontId="6"/>
  </si>
  <si>
    <t>グラフ2</t>
    <phoneticPr fontId="6"/>
  </si>
  <si>
    <t>粗付加価値誘発額</t>
    <rPh sb="0" eb="1">
      <t>ソ</t>
    </rPh>
    <rPh sb="1" eb="3">
      <t>フカ</t>
    </rPh>
    <rPh sb="3" eb="5">
      <t>カチ</t>
    </rPh>
    <rPh sb="5" eb="8">
      <t>ユウハツガク</t>
    </rPh>
    <phoneticPr fontId="6"/>
  </si>
  <si>
    <t>・粗付加価値誘発額のグラフ</t>
    <rPh sb="1" eb="2">
      <t>ソ</t>
    </rPh>
    <rPh sb="2" eb="4">
      <t>フカ</t>
    </rPh>
    <rPh sb="4" eb="6">
      <t>カチ</t>
    </rPh>
    <rPh sb="6" eb="9">
      <t>ユウハツガク</t>
    </rPh>
    <phoneticPr fontId="6"/>
  </si>
  <si>
    <t>グラフ3</t>
    <phoneticPr fontId="6"/>
  </si>
  <si>
    <t>雇用者所得誘発額</t>
    <rPh sb="0" eb="3">
      <t>コヨウシャ</t>
    </rPh>
    <rPh sb="3" eb="5">
      <t>ショトク</t>
    </rPh>
    <rPh sb="5" eb="8">
      <t>ユウハツガク</t>
    </rPh>
    <phoneticPr fontId="6"/>
  </si>
  <si>
    <t>・雇用者所得誘発額のグラフ</t>
    <rPh sb="1" eb="4">
      <t>コヨウシャ</t>
    </rPh>
    <rPh sb="4" eb="6">
      <t>ショトク</t>
    </rPh>
    <rPh sb="6" eb="9">
      <t>ユウハツガク</t>
    </rPh>
    <phoneticPr fontId="6"/>
  </si>
  <si>
    <t>グラフ4</t>
    <phoneticPr fontId="6"/>
  </si>
  <si>
    <t>・雇用創出効果のグラフ</t>
    <rPh sb="1" eb="3">
      <t>コヨウ</t>
    </rPh>
    <rPh sb="3" eb="5">
      <t>ソウシュツ</t>
    </rPh>
    <rPh sb="5" eb="7">
      <t>コウカ</t>
    </rPh>
    <phoneticPr fontId="6"/>
  </si>
  <si>
    <t>計算
プロセス</t>
    <rPh sb="0" eb="2">
      <t>ケイサン</t>
    </rPh>
    <phoneticPr fontId="6"/>
  </si>
  <si>
    <t>1次効果</t>
    <rPh sb="1" eb="2">
      <t>ジ</t>
    </rPh>
    <rPh sb="2" eb="4">
      <t>コウカ</t>
    </rPh>
    <phoneticPr fontId="6"/>
  </si>
  <si>
    <t>・1次間接波及効果の計算シート</t>
    <rPh sb="2" eb="3">
      <t>ジ</t>
    </rPh>
    <rPh sb="3" eb="5">
      <t>カンセツ</t>
    </rPh>
    <rPh sb="5" eb="9">
      <t>ハキュウコウカ</t>
    </rPh>
    <rPh sb="10" eb="12">
      <t>ケイサン</t>
    </rPh>
    <phoneticPr fontId="6"/>
  </si>
  <si>
    <t>2次効果</t>
    <rPh sb="1" eb="2">
      <t>ジ</t>
    </rPh>
    <rPh sb="2" eb="4">
      <t>コウカ</t>
    </rPh>
    <phoneticPr fontId="6"/>
  </si>
  <si>
    <t>・2次間接波及効果の計算シート</t>
    <rPh sb="2" eb="3">
      <t>ジ</t>
    </rPh>
    <rPh sb="3" eb="5">
      <t>カンセツ</t>
    </rPh>
    <rPh sb="5" eb="9">
      <t>ハキュウコウカ</t>
    </rPh>
    <rPh sb="10" eb="12">
      <t>ケイサン</t>
    </rPh>
    <phoneticPr fontId="6"/>
  </si>
  <si>
    <t>係数</t>
    <rPh sb="0" eb="2">
      <t>ケイスウ</t>
    </rPh>
    <phoneticPr fontId="6"/>
  </si>
  <si>
    <t>係数データ</t>
    <rPh sb="0" eb="2">
      <t>ケイスウ</t>
    </rPh>
    <phoneticPr fontId="6"/>
  </si>
  <si>
    <t>・分析で使用した係数データとその計算式</t>
    <rPh sb="1" eb="3">
      <t>ブンセキ</t>
    </rPh>
    <rPh sb="4" eb="6">
      <t>シヨウ</t>
    </rPh>
    <rPh sb="8" eb="10">
      <t>ケイスウ</t>
    </rPh>
    <rPh sb="16" eb="19">
      <t>ケイサンシキ</t>
    </rPh>
    <phoneticPr fontId="6"/>
  </si>
  <si>
    <t>部門名</t>
    <rPh sb="0" eb="2">
      <t>ブモン</t>
    </rPh>
    <rPh sb="2" eb="3">
      <t>メイ</t>
    </rPh>
    <phoneticPr fontId="6"/>
  </si>
  <si>
    <t>01</t>
  </si>
  <si>
    <t>02</t>
  </si>
  <si>
    <t>03</t>
  </si>
  <si>
    <t>04</t>
  </si>
  <si>
    <t>05</t>
  </si>
  <si>
    <t>06</t>
  </si>
  <si>
    <t>07</t>
  </si>
  <si>
    <t>08</t>
  </si>
  <si>
    <t>09</t>
  </si>
  <si>
    <t>最終需要増加額</t>
    <rPh sb="0" eb="2">
      <t>サイシュウ</t>
    </rPh>
    <rPh sb="2" eb="4">
      <t>ジュヨウ</t>
    </rPh>
    <rPh sb="4" eb="6">
      <t>ゾウカ</t>
    </rPh>
    <rPh sb="6" eb="7">
      <t>ガク</t>
    </rPh>
    <phoneticPr fontId="6"/>
  </si>
  <si>
    <t>林業</t>
  </si>
  <si>
    <t>パルプ・紙・木製品</t>
  </si>
  <si>
    <t>県外</t>
    <rPh sb="0" eb="2">
      <t>ケンガイ</t>
    </rPh>
    <phoneticPr fontId="6"/>
  </si>
  <si>
    <t>全国（合計）</t>
    <rPh sb="0" eb="2">
      <t>ゼンコク</t>
    </rPh>
    <rPh sb="3" eb="5">
      <t>ゴウケイ</t>
    </rPh>
    <phoneticPr fontId="6"/>
  </si>
  <si>
    <t>その他の製造工業製品</t>
  </si>
  <si>
    <t>対事業所サービス</t>
  </si>
  <si>
    <t>対個人サービス</t>
  </si>
  <si>
    <t>合計</t>
    <rPh sb="0" eb="2">
      <t>ゴウケイ</t>
    </rPh>
    <phoneticPr fontId="6"/>
  </si>
  <si>
    <t>部門</t>
    <rPh sb="0" eb="2">
      <t>ブモン</t>
    </rPh>
    <phoneticPr fontId="6"/>
  </si>
  <si>
    <t>地域内
需要増加額</t>
    <rPh sb="0" eb="3">
      <t>チイキナイ</t>
    </rPh>
    <rPh sb="4" eb="6">
      <t>ジュヨウ</t>
    </rPh>
    <rPh sb="6" eb="9">
      <t>ゾウカガク</t>
    </rPh>
    <phoneticPr fontId="6"/>
  </si>
  <si>
    <t>輸入額</t>
    <rPh sb="0" eb="3">
      <t>ユニュウガク</t>
    </rPh>
    <phoneticPr fontId="6"/>
  </si>
  <si>
    <t>○ 最終需要増加額(生産者価格）</t>
    <rPh sb="2" eb="4">
      <t>サイシュウ</t>
    </rPh>
    <rPh sb="4" eb="6">
      <t>ジュヨウ</t>
    </rPh>
    <rPh sb="6" eb="8">
      <t>ゾウカ</t>
    </rPh>
    <rPh sb="8" eb="9">
      <t>ガク</t>
    </rPh>
    <rPh sb="10" eb="13">
      <t>セイサンシャ</t>
    </rPh>
    <rPh sb="13" eb="15">
      <t>カカク</t>
    </rPh>
    <phoneticPr fontId="6"/>
  </si>
  <si>
    <t>○ 最終需要増加額のうち地域内需要増加額（直接効果）</t>
    <rPh sb="2" eb="4">
      <t>サイシュウ</t>
    </rPh>
    <rPh sb="4" eb="6">
      <t>ジュヨウ</t>
    </rPh>
    <rPh sb="6" eb="9">
      <t>ゾウカガク</t>
    </rPh>
    <rPh sb="12" eb="15">
      <t>チイキナイ</t>
    </rPh>
    <rPh sb="15" eb="17">
      <t>ジュヨウ</t>
    </rPh>
    <rPh sb="17" eb="20">
      <t>ゾウカガク</t>
    </rPh>
    <rPh sb="21" eb="23">
      <t>チョクセツ</t>
    </rPh>
    <rPh sb="23" eb="25">
      <t>コウカ</t>
    </rPh>
    <phoneticPr fontId="6"/>
  </si>
  <si>
    <t>○ 最終需要増加額のうち輸入額</t>
    <rPh sb="2" eb="4">
      <t>サイシュウ</t>
    </rPh>
    <rPh sb="4" eb="6">
      <t>ジュヨウ</t>
    </rPh>
    <rPh sb="6" eb="9">
      <t>ゾウカガク</t>
    </rPh>
    <rPh sb="12" eb="15">
      <t>ユニュウガク</t>
    </rPh>
    <phoneticPr fontId="6"/>
  </si>
  <si>
    <t>◎　推計結果の概要</t>
    <rPh sb="2" eb="4">
      <t>スイケイ</t>
    </rPh>
    <rPh sb="4" eb="6">
      <t>ケッカ</t>
    </rPh>
    <rPh sb="7" eb="9">
      <t>ガイヨウ</t>
    </rPh>
    <phoneticPr fontId="6"/>
  </si>
  <si>
    <t>Ⅰ　経済波及効果と波及倍率</t>
    <rPh sb="2" eb="4">
      <t>ケイザイ</t>
    </rPh>
    <rPh sb="4" eb="6">
      <t>ハキュウ</t>
    </rPh>
    <rPh sb="6" eb="8">
      <t>コウカ</t>
    </rPh>
    <rPh sb="9" eb="11">
      <t>ハキュウ</t>
    </rPh>
    <rPh sb="11" eb="13">
      <t>バイリツ</t>
    </rPh>
    <phoneticPr fontId="6"/>
  </si>
  <si>
    <t>需要
増加額</t>
    <rPh sb="0" eb="2">
      <t>ジュヨウ</t>
    </rPh>
    <rPh sb="3" eb="6">
      <t>ゾウカガク</t>
    </rPh>
    <phoneticPr fontId="6"/>
  </si>
  <si>
    <t>波及効果</t>
    <rPh sb="0" eb="2">
      <t>ハキュウ</t>
    </rPh>
    <rPh sb="2" eb="4">
      <t>コウカ</t>
    </rPh>
    <phoneticPr fontId="6"/>
  </si>
  <si>
    <t>波及倍率</t>
    <rPh sb="0" eb="2">
      <t>ハキュウ</t>
    </rPh>
    <rPh sb="2" eb="4">
      <t>バイリツ</t>
    </rPh>
    <phoneticPr fontId="6"/>
  </si>
  <si>
    <t>直接効果＋1次効果</t>
    <rPh sb="0" eb="2">
      <t>チョクセツ</t>
    </rPh>
    <rPh sb="2" eb="4">
      <t>コウカ</t>
    </rPh>
    <rPh sb="6" eb="7">
      <t>ジ</t>
    </rPh>
    <rPh sb="7" eb="9">
      <t>コウカ</t>
    </rPh>
    <phoneticPr fontId="6"/>
  </si>
  <si>
    <t>総合効果</t>
    <rPh sb="0" eb="2">
      <t>ソウゴウ</t>
    </rPh>
    <rPh sb="2" eb="4">
      <t>コウカ</t>
    </rPh>
    <phoneticPr fontId="6"/>
  </si>
  <si>
    <t>２　県外の需要増加による経済波及効果と波及倍率</t>
    <rPh sb="2" eb="4">
      <t>ケンガイ</t>
    </rPh>
    <rPh sb="5" eb="7">
      <t>ジュヨウ</t>
    </rPh>
    <rPh sb="7" eb="9">
      <t>ゾウカ</t>
    </rPh>
    <rPh sb="12" eb="14">
      <t>ケイザイ</t>
    </rPh>
    <rPh sb="14" eb="16">
      <t>ハキュウ</t>
    </rPh>
    <rPh sb="16" eb="18">
      <t>コウカ</t>
    </rPh>
    <rPh sb="19" eb="21">
      <t>ハキュウ</t>
    </rPh>
    <rPh sb="21" eb="23">
      <t>バイリツ</t>
    </rPh>
    <phoneticPr fontId="6"/>
  </si>
  <si>
    <t>消費転換係数（県外）</t>
    <rPh sb="0" eb="2">
      <t>ショウヒ</t>
    </rPh>
    <rPh sb="2" eb="4">
      <t>テンカン</t>
    </rPh>
    <rPh sb="4" eb="6">
      <t>ケイスウ</t>
    </rPh>
    <rPh sb="7" eb="9">
      <t>ケンガイ</t>
    </rPh>
    <phoneticPr fontId="6"/>
  </si>
  <si>
    <t>３　全国の需要増加による経済波及効果と波及倍率</t>
    <rPh sb="2" eb="4">
      <t>ゼンコク</t>
    </rPh>
    <rPh sb="5" eb="7">
      <t>ジュヨウ</t>
    </rPh>
    <rPh sb="7" eb="9">
      <t>ゾウカ</t>
    </rPh>
    <rPh sb="12" eb="14">
      <t>ケイザイ</t>
    </rPh>
    <rPh sb="14" eb="16">
      <t>ハキュウ</t>
    </rPh>
    <rPh sb="16" eb="18">
      <t>コウカ</t>
    </rPh>
    <rPh sb="19" eb="21">
      <t>ハキュウ</t>
    </rPh>
    <rPh sb="21" eb="23">
      <t>バイリツ</t>
    </rPh>
    <phoneticPr fontId="6"/>
  </si>
  <si>
    <t>Ⅱ　生産誘発額</t>
    <rPh sb="2" eb="4">
      <t>セイサン</t>
    </rPh>
    <rPh sb="4" eb="6">
      <t>ユウハツ</t>
    </rPh>
    <rPh sb="6" eb="7">
      <t>ガク</t>
    </rPh>
    <phoneticPr fontId="6"/>
  </si>
  <si>
    <t>直接効果</t>
    <rPh sb="0" eb="2">
      <t>チョクセツ</t>
    </rPh>
    <rPh sb="2" eb="4">
      <t>コウカ</t>
    </rPh>
    <phoneticPr fontId="6"/>
  </si>
  <si>
    <t>1次間接波及効果</t>
    <rPh sb="1" eb="2">
      <t>ジ</t>
    </rPh>
    <rPh sb="2" eb="4">
      <t>カンセツ</t>
    </rPh>
    <rPh sb="4" eb="6">
      <t>ハキュウ</t>
    </rPh>
    <rPh sb="6" eb="8">
      <t>コウカ</t>
    </rPh>
    <phoneticPr fontId="6"/>
  </si>
  <si>
    <t>2次間接波及効果</t>
    <rPh sb="2" eb="4">
      <t>カンセツ</t>
    </rPh>
    <phoneticPr fontId="6"/>
  </si>
  <si>
    <t>※数値は、単位未満を四捨五入しているため内訳と合計が一致しない場合があります。</t>
    <rPh sb="23" eb="25">
      <t>ゴウケイ</t>
    </rPh>
    <phoneticPr fontId="6"/>
  </si>
  <si>
    <t>２　県外の生産誘発額</t>
    <rPh sb="2" eb="4">
      <t>ケンガイ</t>
    </rPh>
    <rPh sb="5" eb="7">
      <t>セイサン</t>
    </rPh>
    <rPh sb="7" eb="9">
      <t>ユウハツ</t>
    </rPh>
    <rPh sb="9" eb="10">
      <t>ガク</t>
    </rPh>
    <phoneticPr fontId="6"/>
  </si>
  <si>
    <t>(2)県外の需要増加による県外の生産誘発額</t>
    <rPh sb="3" eb="5">
      <t>ケンガイ</t>
    </rPh>
    <rPh sb="6" eb="8">
      <t>ジュヨウ</t>
    </rPh>
    <rPh sb="8" eb="10">
      <t>ゾウカ</t>
    </rPh>
    <rPh sb="13" eb="15">
      <t>ケンガイ</t>
    </rPh>
    <rPh sb="16" eb="18">
      <t>セイサン</t>
    </rPh>
    <rPh sb="18" eb="21">
      <t>ユウハツガク</t>
    </rPh>
    <phoneticPr fontId="6"/>
  </si>
  <si>
    <t>(3)全国の需要増加による県外の生産誘発額</t>
    <rPh sb="3" eb="5">
      <t>ゼンコク</t>
    </rPh>
    <rPh sb="6" eb="8">
      <t>ジュヨウ</t>
    </rPh>
    <rPh sb="8" eb="10">
      <t>ゾウカ</t>
    </rPh>
    <rPh sb="13" eb="15">
      <t>ケンガイ</t>
    </rPh>
    <rPh sb="16" eb="18">
      <t>セイサン</t>
    </rPh>
    <rPh sb="18" eb="21">
      <t>ユウハツガク</t>
    </rPh>
    <phoneticPr fontId="6"/>
  </si>
  <si>
    <t>３　全国の生産誘発額</t>
    <rPh sb="2" eb="4">
      <t>ゼンコク</t>
    </rPh>
    <rPh sb="5" eb="7">
      <t>セイサン</t>
    </rPh>
    <rPh sb="7" eb="9">
      <t>ユウハツ</t>
    </rPh>
    <rPh sb="9" eb="10">
      <t>ガク</t>
    </rPh>
    <phoneticPr fontId="6"/>
  </si>
  <si>
    <t>(2)県外の需要増加による全国の生産誘発額</t>
    <rPh sb="3" eb="5">
      <t>ケンガイ</t>
    </rPh>
    <rPh sb="6" eb="8">
      <t>ジュヨウ</t>
    </rPh>
    <rPh sb="8" eb="10">
      <t>ゾウカ</t>
    </rPh>
    <rPh sb="13" eb="15">
      <t>ゼンコク</t>
    </rPh>
    <rPh sb="16" eb="18">
      <t>セイサン</t>
    </rPh>
    <rPh sb="18" eb="21">
      <t>ユウハツガク</t>
    </rPh>
    <phoneticPr fontId="6"/>
  </si>
  <si>
    <t>(3)全国の需要増加による全国の生産誘発額</t>
    <rPh sb="3" eb="5">
      <t>ゼンコク</t>
    </rPh>
    <rPh sb="6" eb="8">
      <t>ジュヨウ</t>
    </rPh>
    <rPh sb="8" eb="10">
      <t>ゾウカ</t>
    </rPh>
    <rPh sb="13" eb="15">
      <t>ゼンコク</t>
    </rPh>
    <rPh sb="16" eb="18">
      <t>セイサン</t>
    </rPh>
    <rPh sb="18" eb="21">
      <t>ユウハツガク</t>
    </rPh>
    <phoneticPr fontId="6"/>
  </si>
  <si>
    <t>Ⅲ　雇用者所得誘発額</t>
    <rPh sb="2" eb="5">
      <t>コヨウシャ</t>
    </rPh>
    <rPh sb="5" eb="7">
      <t>ショトク</t>
    </rPh>
    <rPh sb="7" eb="9">
      <t>ユウハツ</t>
    </rPh>
    <rPh sb="9" eb="10">
      <t>ガク</t>
    </rPh>
    <phoneticPr fontId="6"/>
  </si>
  <si>
    <t>２　県外の雇用者所得誘発額</t>
    <rPh sb="2" eb="4">
      <t>ケンガイ</t>
    </rPh>
    <rPh sb="5" eb="8">
      <t>コヨウシャ</t>
    </rPh>
    <rPh sb="8" eb="10">
      <t>ショトク</t>
    </rPh>
    <rPh sb="10" eb="12">
      <t>ユウハツ</t>
    </rPh>
    <rPh sb="12" eb="13">
      <t>ガク</t>
    </rPh>
    <phoneticPr fontId="6"/>
  </si>
  <si>
    <t>(2)県外の需要増加による県外の雇用者所得誘発額</t>
    <rPh sb="3" eb="5">
      <t>ケンガイ</t>
    </rPh>
    <rPh sb="6" eb="8">
      <t>ジュヨウ</t>
    </rPh>
    <rPh sb="8" eb="10">
      <t>ゾウカ</t>
    </rPh>
    <rPh sb="13" eb="15">
      <t>ケンガイ</t>
    </rPh>
    <rPh sb="16" eb="19">
      <t>コヨウシャ</t>
    </rPh>
    <rPh sb="19" eb="21">
      <t>ショトク</t>
    </rPh>
    <rPh sb="21" eb="23">
      <t>ユウハツ</t>
    </rPh>
    <rPh sb="23" eb="24">
      <t>ガク</t>
    </rPh>
    <phoneticPr fontId="6"/>
  </si>
  <si>
    <t>(3)全国の需要増加による県外の雇用者所得誘発額</t>
    <rPh sb="3" eb="5">
      <t>ゼンコク</t>
    </rPh>
    <rPh sb="6" eb="8">
      <t>ジュヨウ</t>
    </rPh>
    <rPh sb="8" eb="10">
      <t>ゾウカ</t>
    </rPh>
    <rPh sb="13" eb="15">
      <t>ケンガイ</t>
    </rPh>
    <rPh sb="16" eb="19">
      <t>コヨウシャ</t>
    </rPh>
    <rPh sb="19" eb="21">
      <t>ショトク</t>
    </rPh>
    <rPh sb="21" eb="23">
      <t>ユウハツ</t>
    </rPh>
    <rPh sb="23" eb="24">
      <t>ガク</t>
    </rPh>
    <phoneticPr fontId="6"/>
  </si>
  <si>
    <t>３　全国の雇用者所得誘発額</t>
    <rPh sb="2" eb="4">
      <t>ゼンコク</t>
    </rPh>
    <rPh sb="5" eb="8">
      <t>コヨウシャ</t>
    </rPh>
    <rPh sb="8" eb="10">
      <t>ショトク</t>
    </rPh>
    <rPh sb="10" eb="12">
      <t>ユウハツ</t>
    </rPh>
    <rPh sb="12" eb="13">
      <t>ガク</t>
    </rPh>
    <phoneticPr fontId="6"/>
  </si>
  <si>
    <t>(2)県外の需要増加による全国の雇用者所得誘発額</t>
    <rPh sb="3" eb="5">
      <t>ケンガイ</t>
    </rPh>
    <rPh sb="6" eb="8">
      <t>ジュヨウ</t>
    </rPh>
    <rPh sb="8" eb="10">
      <t>ゾウカ</t>
    </rPh>
    <rPh sb="13" eb="15">
      <t>ゼンコク</t>
    </rPh>
    <rPh sb="16" eb="19">
      <t>コヨウシャ</t>
    </rPh>
    <rPh sb="19" eb="21">
      <t>ショトク</t>
    </rPh>
    <rPh sb="21" eb="23">
      <t>ユウハツ</t>
    </rPh>
    <rPh sb="23" eb="24">
      <t>ガク</t>
    </rPh>
    <phoneticPr fontId="6"/>
  </si>
  <si>
    <t>(3)全国の需要増加による全国の雇用者所得誘発額</t>
    <rPh sb="3" eb="5">
      <t>ゼンコク</t>
    </rPh>
    <rPh sb="6" eb="8">
      <t>ジュヨウ</t>
    </rPh>
    <rPh sb="8" eb="10">
      <t>ゾウカ</t>
    </rPh>
    <rPh sb="13" eb="15">
      <t>ゼンコク</t>
    </rPh>
    <rPh sb="16" eb="19">
      <t>コヨウシャ</t>
    </rPh>
    <rPh sb="19" eb="21">
      <t>ショトク</t>
    </rPh>
    <rPh sb="21" eb="23">
      <t>ユウハツ</t>
    </rPh>
    <rPh sb="23" eb="24">
      <t>ガク</t>
    </rPh>
    <phoneticPr fontId="6"/>
  </si>
  <si>
    <t>Ⅳ　粗付加価値誘発額</t>
    <rPh sb="2" eb="3">
      <t>ソ</t>
    </rPh>
    <rPh sb="3" eb="5">
      <t>フカ</t>
    </rPh>
    <rPh sb="5" eb="7">
      <t>カチ</t>
    </rPh>
    <rPh sb="7" eb="9">
      <t>ユウハツ</t>
    </rPh>
    <rPh sb="9" eb="10">
      <t>ガク</t>
    </rPh>
    <phoneticPr fontId="6"/>
  </si>
  <si>
    <t>２　県外の粗付加価値誘発額</t>
    <rPh sb="2" eb="4">
      <t>ケンガイ</t>
    </rPh>
    <rPh sb="5" eb="6">
      <t>ソ</t>
    </rPh>
    <rPh sb="6" eb="8">
      <t>フカ</t>
    </rPh>
    <rPh sb="8" eb="10">
      <t>カチ</t>
    </rPh>
    <rPh sb="10" eb="12">
      <t>ユウハツ</t>
    </rPh>
    <rPh sb="12" eb="13">
      <t>ガク</t>
    </rPh>
    <phoneticPr fontId="6"/>
  </si>
  <si>
    <t>(2)県外の需要増加による県外の粗付加価値誘発額</t>
    <rPh sb="3" eb="5">
      <t>ケンガイ</t>
    </rPh>
    <rPh sb="6" eb="8">
      <t>ジュヨウ</t>
    </rPh>
    <rPh sb="8" eb="10">
      <t>ゾウカ</t>
    </rPh>
    <rPh sb="13" eb="15">
      <t>ケンガイ</t>
    </rPh>
    <phoneticPr fontId="6"/>
  </si>
  <si>
    <t>(3)全国の需要増加による県外の粗付加価値誘発額</t>
    <rPh sb="3" eb="5">
      <t>ゼンコク</t>
    </rPh>
    <rPh sb="6" eb="8">
      <t>ジュヨウ</t>
    </rPh>
    <rPh sb="8" eb="10">
      <t>ゾウカ</t>
    </rPh>
    <rPh sb="13" eb="15">
      <t>ケンガイ</t>
    </rPh>
    <phoneticPr fontId="6"/>
  </si>
  <si>
    <t>３　全国の粗付加価値誘発額</t>
    <rPh sb="2" eb="4">
      <t>ゼンコク</t>
    </rPh>
    <rPh sb="5" eb="6">
      <t>ソ</t>
    </rPh>
    <rPh sb="6" eb="8">
      <t>フカ</t>
    </rPh>
    <rPh sb="8" eb="10">
      <t>カチ</t>
    </rPh>
    <rPh sb="10" eb="12">
      <t>ユウハツ</t>
    </rPh>
    <rPh sb="12" eb="13">
      <t>ガク</t>
    </rPh>
    <phoneticPr fontId="6"/>
  </si>
  <si>
    <t>(2)県外の需要増加による全国の粗付加価値誘発額</t>
    <rPh sb="3" eb="5">
      <t>ケンガイ</t>
    </rPh>
    <rPh sb="6" eb="8">
      <t>ジュヨウ</t>
    </rPh>
    <rPh sb="8" eb="10">
      <t>ゾウカ</t>
    </rPh>
    <rPh sb="13" eb="15">
      <t>ゼンコク</t>
    </rPh>
    <phoneticPr fontId="6"/>
  </si>
  <si>
    <t>(3)全国の需要増加による全国の粗付加価値誘発額</t>
    <rPh sb="3" eb="5">
      <t>ゼンコク</t>
    </rPh>
    <rPh sb="6" eb="8">
      <t>ジュヨウ</t>
    </rPh>
    <rPh sb="8" eb="10">
      <t>ゾウカ</t>
    </rPh>
    <rPh sb="13" eb="15">
      <t>ゼンコク</t>
    </rPh>
    <phoneticPr fontId="6"/>
  </si>
  <si>
    <t>Ⅴ　雇用創出効果</t>
    <rPh sb="2" eb="4">
      <t>コヨウ</t>
    </rPh>
    <rPh sb="4" eb="6">
      <t>ソウシュツ</t>
    </rPh>
    <rPh sb="6" eb="8">
      <t>コウカ</t>
    </rPh>
    <phoneticPr fontId="6"/>
  </si>
  <si>
    <t>（単位：人）</t>
    <rPh sb="1" eb="3">
      <t>タンイ</t>
    </rPh>
    <rPh sb="4" eb="5">
      <t>ニン</t>
    </rPh>
    <phoneticPr fontId="6"/>
  </si>
  <si>
    <t>２　県外の雇用創出効果</t>
    <rPh sb="2" eb="4">
      <t>ケンガイ</t>
    </rPh>
    <rPh sb="5" eb="7">
      <t>コヨウ</t>
    </rPh>
    <rPh sb="7" eb="9">
      <t>ソウシュツ</t>
    </rPh>
    <rPh sb="9" eb="11">
      <t>コウカ</t>
    </rPh>
    <phoneticPr fontId="6"/>
  </si>
  <si>
    <t>(2)県外の需要増加による県外の雇用創出効果</t>
    <rPh sb="3" eb="5">
      <t>ケンガイ</t>
    </rPh>
    <rPh sb="6" eb="8">
      <t>ジュヨウ</t>
    </rPh>
    <rPh sb="8" eb="10">
      <t>ゾウカ</t>
    </rPh>
    <rPh sb="13" eb="15">
      <t>ケンガイ</t>
    </rPh>
    <rPh sb="16" eb="18">
      <t>コヨウ</t>
    </rPh>
    <rPh sb="18" eb="20">
      <t>ソウシュツ</t>
    </rPh>
    <rPh sb="20" eb="22">
      <t>コウカ</t>
    </rPh>
    <phoneticPr fontId="6"/>
  </si>
  <si>
    <t>(3)全国の需要増加による県外の雇用創出効果</t>
    <rPh sb="3" eb="5">
      <t>ゼンコク</t>
    </rPh>
    <rPh sb="6" eb="8">
      <t>ジュヨウ</t>
    </rPh>
    <rPh sb="8" eb="10">
      <t>ゾウカ</t>
    </rPh>
    <rPh sb="13" eb="15">
      <t>ケンガイ</t>
    </rPh>
    <rPh sb="16" eb="18">
      <t>コヨウ</t>
    </rPh>
    <rPh sb="18" eb="20">
      <t>ソウシュツ</t>
    </rPh>
    <rPh sb="20" eb="22">
      <t>コウカ</t>
    </rPh>
    <phoneticPr fontId="6"/>
  </si>
  <si>
    <t>３　全国の雇用創出効果</t>
    <rPh sb="2" eb="4">
      <t>ゼンコク</t>
    </rPh>
    <rPh sb="5" eb="7">
      <t>コヨウ</t>
    </rPh>
    <rPh sb="7" eb="9">
      <t>ソウシュツ</t>
    </rPh>
    <rPh sb="9" eb="11">
      <t>コウカ</t>
    </rPh>
    <phoneticPr fontId="6"/>
  </si>
  <si>
    <t>(2)県外の需要増加による全国の雇用創出効果</t>
    <rPh sb="3" eb="5">
      <t>ケンガイ</t>
    </rPh>
    <rPh sb="6" eb="8">
      <t>ジュヨウ</t>
    </rPh>
    <rPh sb="8" eb="10">
      <t>ゾウカ</t>
    </rPh>
    <rPh sb="13" eb="15">
      <t>ゼンコク</t>
    </rPh>
    <rPh sb="16" eb="18">
      <t>コヨウ</t>
    </rPh>
    <rPh sb="18" eb="20">
      <t>ソウシュツ</t>
    </rPh>
    <rPh sb="20" eb="22">
      <t>コウカ</t>
    </rPh>
    <phoneticPr fontId="6"/>
  </si>
  <si>
    <t>(3)全国の需要増加による全国の雇用創出効果</t>
    <rPh sb="3" eb="5">
      <t>ゼンコク</t>
    </rPh>
    <rPh sb="6" eb="8">
      <t>ジュヨウ</t>
    </rPh>
    <rPh sb="8" eb="10">
      <t>ゾウカ</t>
    </rPh>
    <rPh sb="13" eb="15">
      <t>ゼンコク</t>
    </rPh>
    <rPh sb="16" eb="18">
      <t>コヨウ</t>
    </rPh>
    <rPh sb="18" eb="20">
      <t>ソウシュツ</t>
    </rPh>
    <rPh sb="20" eb="22">
      <t>コウカ</t>
    </rPh>
    <phoneticPr fontId="6"/>
  </si>
  <si>
    <t>県内効果（抜粋）</t>
    <rPh sb="0" eb="2">
      <t>ケンナイ</t>
    </rPh>
    <rPh sb="2" eb="4">
      <t>コウカ</t>
    </rPh>
    <rPh sb="5" eb="7">
      <t>バッスイ</t>
    </rPh>
    <phoneticPr fontId="6"/>
  </si>
  <si>
    <t>◎　推計結果の詳細</t>
    <rPh sb="2" eb="4">
      <t>スイケイ</t>
    </rPh>
    <rPh sb="4" eb="6">
      <t>ケッカ</t>
    </rPh>
    <rPh sb="7" eb="9">
      <t>ショウサイ</t>
    </rPh>
    <phoneticPr fontId="6"/>
  </si>
  <si>
    <t>Ⅰ　生産誘発額</t>
    <rPh sb="2" eb="4">
      <t>セイサン</t>
    </rPh>
    <rPh sb="4" eb="6">
      <t>ユウハツ</t>
    </rPh>
    <rPh sb="6" eb="7">
      <t>ガク</t>
    </rPh>
    <phoneticPr fontId="6"/>
  </si>
  <si>
    <t>２　県外の需要増加による生産誘発額</t>
    <rPh sb="2" eb="4">
      <t>ケンガイ</t>
    </rPh>
    <rPh sb="5" eb="7">
      <t>ジュヨウ</t>
    </rPh>
    <rPh sb="7" eb="9">
      <t>ゾウカ</t>
    </rPh>
    <rPh sb="12" eb="14">
      <t>セイサン</t>
    </rPh>
    <rPh sb="14" eb="16">
      <t>ユウハツ</t>
    </rPh>
    <rPh sb="16" eb="17">
      <t>ガク</t>
    </rPh>
    <phoneticPr fontId="6"/>
  </si>
  <si>
    <t>(3)県外の需要増加による全国の生産誘発額</t>
    <rPh sb="3" eb="5">
      <t>ケンガイ</t>
    </rPh>
    <rPh sb="6" eb="8">
      <t>ジュヨウ</t>
    </rPh>
    <rPh sb="8" eb="10">
      <t>ゾウカ</t>
    </rPh>
    <rPh sb="13" eb="15">
      <t>ゼンコク</t>
    </rPh>
    <rPh sb="16" eb="18">
      <t>セイサン</t>
    </rPh>
    <rPh sb="18" eb="21">
      <t>ユウハツガク</t>
    </rPh>
    <phoneticPr fontId="6"/>
  </si>
  <si>
    <t>３　全国の需要増加による生産誘発額</t>
    <rPh sb="2" eb="4">
      <t>ゼンコク</t>
    </rPh>
    <rPh sb="5" eb="7">
      <t>ジュヨウ</t>
    </rPh>
    <rPh sb="7" eb="9">
      <t>ゾウカ</t>
    </rPh>
    <rPh sb="12" eb="14">
      <t>セイサン</t>
    </rPh>
    <rPh sb="14" eb="16">
      <t>ユウハツ</t>
    </rPh>
    <rPh sb="16" eb="17">
      <t>ガク</t>
    </rPh>
    <phoneticPr fontId="6"/>
  </si>
  <si>
    <t>(2)全国の需要増加による県外の生産誘発額</t>
    <rPh sb="3" eb="5">
      <t>ゼンコク</t>
    </rPh>
    <rPh sb="6" eb="8">
      <t>ジュヨウ</t>
    </rPh>
    <rPh sb="8" eb="10">
      <t>ゾウカ</t>
    </rPh>
    <rPh sb="13" eb="15">
      <t>ケンガイ</t>
    </rPh>
    <rPh sb="16" eb="18">
      <t>セイサン</t>
    </rPh>
    <rPh sb="18" eb="21">
      <t>ユウハツガク</t>
    </rPh>
    <phoneticPr fontId="6"/>
  </si>
  <si>
    <t>Ⅱ　雇用者所得誘発額</t>
    <rPh sb="2" eb="5">
      <t>コヨウシャ</t>
    </rPh>
    <rPh sb="5" eb="7">
      <t>ショトク</t>
    </rPh>
    <rPh sb="7" eb="9">
      <t>ユウハツ</t>
    </rPh>
    <rPh sb="9" eb="10">
      <t>ガク</t>
    </rPh>
    <phoneticPr fontId="6"/>
  </si>
  <si>
    <t>雇用者所得率</t>
    <rPh sb="0" eb="3">
      <t>コヨウシャ</t>
    </rPh>
    <rPh sb="3" eb="5">
      <t>ショトク</t>
    </rPh>
    <rPh sb="5" eb="6">
      <t>リツ</t>
    </rPh>
    <phoneticPr fontId="6"/>
  </si>
  <si>
    <t>②雇用者所得率（県外）</t>
    <rPh sb="1" eb="4">
      <t>コヨウシャ</t>
    </rPh>
    <rPh sb="4" eb="6">
      <t>ショトク</t>
    </rPh>
    <rPh sb="6" eb="7">
      <t>リツ</t>
    </rPh>
    <rPh sb="8" eb="10">
      <t>ケンガイ</t>
    </rPh>
    <phoneticPr fontId="6"/>
  </si>
  <si>
    <t>鉱業</t>
  </si>
  <si>
    <t>建設</t>
  </si>
  <si>
    <t>商業</t>
  </si>
  <si>
    <t>不動産</t>
  </si>
  <si>
    <t>公務</t>
  </si>
  <si>
    <t>分類不明</t>
  </si>
  <si>
    <t>(2)県外の需要増加による県外の雇用者所得誘発額</t>
    <rPh sb="3" eb="5">
      <t>ケンガイ</t>
    </rPh>
    <rPh sb="6" eb="8">
      <t>ジュヨウ</t>
    </rPh>
    <rPh sb="8" eb="10">
      <t>ゾウカ</t>
    </rPh>
    <rPh sb="13" eb="15">
      <t>ケンガイ</t>
    </rPh>
    <rPh sb="16" eb="19">
      <t>コヨウシャ</t>
    </rPh>
    <rPh sb="19" eb="21">
      <t>ショトク</t>
    </rPh>
    <rPh sb="21" eb="24">
      <t>ユウハツガク</t>
    </rPh>
    <phoneticPr fontId="6"/>
  </si>
  <si>
    <t>①県外の需要増加による県外の生産誘発額</t>
    <rPh sb="1" eb="3">
      <t>ケンガイ</t>
    </rPh>
    <rPh sb="4" eb="6">
      <t>ジュヨウ</t>
    </rPh>
    <rPh sb="6" eb="8">
      <t>ゾウカ</t>
    </rPh>
    <rPh sb="11" eb="13">
      <t>ケンガイ</t>
    </rPh>
    <rPh sb="14" eb="16">
      <t>セイサン</t>
    </rPh>
    <rPh sb="16" eb="18">
      <t>ユウハツ</t>
    </rPh>
    <rPh sb="18" eb="19">
      <t>ガク</t>
    </rPh>
    <phoneticPr fontId="6"/>
  </si>
  <si>
    <t>③県外の需要増加による県外の雇用者所得誘発額</t>
    <rPh sb="1" eb="3">
      <t>ケンガイ</t>
    </rPh>
    <rPh sb="4" eb="6">
      <t>ジュヨウ</t>
    </rPh>
    <rPh sb="6" eb="8">
      <t>ゾウカ</t>
    </rPh>
    <rPh sb="11" eb="13">
      <t>ケンガイ</t>
    </rPh>
    <rPh sb="14" eb="17">
      <t>コヨウシャ</t>
    </rPh>
    <rPh sb="17" eb="19">
      <t>ショトク</t>
    </rPh>
    <rPh sb="19" eb="22">
      <t>ユウハツガク</t>
    </rPh>
    <phoneticPr fontId="6"/>
  </si>
  <si>
    <t>(3)県外の需要増加による全国の雇用者所得誘発額</t>
    <rPh sb="3" eb="5">
      <t>ケンガイ</t>
    </rPh>
    <rPh sb="6" eb="8">
      <t>ジュヨウ</t>
    </rPh>
    <rPh sb="8" eb="10">
      <t>ゾウカ</t>
    </rPh>
    <rPh sb="13" eb="15">
      <t>ゼンコク</t>
    </rPh>
    <rPh sb="16" eb="19">
      <t>コヨウシャ</t>
    </rPh>
    <rPh sb="19" eb="21">
      <t>ショトク</t>
    </rPh>
    <rPh sb="21" eb="23">
      <t>ユウハツ</t>
    </rPh>
    <rPh sb="23" eb="24">
      <t>ガク</t>
    </rPh>
    <phoneticPr fontId="6"/>
  </si>
  <si>
    <t>県外の需要増加による全国の雇用者所得誘発額</t>
    <rPh sb="0" eb="2">
      <t>ケンガイ</t>
    </rPh>
    <rPh sb="3" eb="5">
      <t>ジュヨウ</t>
    </rPh>
    <rPh sb="5" eb="7">
      <t>ゾウカ</t>
    </rPh>
    <rPh sb="10" eb="12">
      <t>ゼンコク</t>
    </rPh>
    <rPh sb="13" eb="16">
      <t>コヨウシャ</t>
    </rPh>
    <rPh sb="16" eb="18">
      <t>ショトク</t>
    </rPh>
    <rPh sb="18" eb="20">
      <t>ユウハツ</t>
    </rPh>
    <rPh sb="20" eb="21">
      <t>ガク</t>
    </rPh>
    <phoneticPr fontId="6"/>
  </si>
  <si>
    <t>３　全国の需要増加による雇用者所得誘発額</t>
    <rPh sb="2" eb="4">
      <t>ゼンコク</t>
    </rPh>
    <rPh sb="5" eb="7">
      <t>ジュヨウ</t>
    </rPh>
    <rPh sb="7" eb="9">
      <t>ゾウカ</t>
    </rPh>
    <rPh sb="12" eb="15">
      <t>コヨウシャ</t>
    </rPh>
    <rPh sb="15" eb="17">
      <t>ショトク</t>
    </rPh>
    <rPh sb="17" eb="20">
      <t>ユウハツガク</t>
    </rPh>
    <phoneticPr fontId="6"/>
  </si>
  <si>
    <t>(2)全国の需要増加による県外の雇用者所得誘発額</t>
    <rPh sb="3" eb="5">
      <t>ゼンコク</t>
    </rPh>
    <rPh sb="6" eb="8">
      <t>ジュヨウ</t>
    </rPh>
    <rPh sb="8" eb="10">
      <t>ゾウカ</t>
    </rPh>
    <rPh sb="13" eb="15">
      <t>ケンガイ</t>
    </rPh>
    <rPh sb="16" eb="19">
      <t>コヨウシャ</t>
    </rPh>
    <rPh sb="19" eb="21">
      <t>ショトク</t>
    </rPh>
    <rPh sb="21" eb="24">
      <t>ユウハツガク</t>
    </rPh>
    <phoneticPr fontId="6"/>
  </si>
  <si>
    <t>(3)全国の需要増加による全国の雇用者所得誘発額</t>
    <rPh sb="3" eb="5">
      <t>ゼンコク</t>
    </rPh>
    <rPh sb="6" eb="8">
      <t>ジュヨウ</t>
    </rPh>
    <rPh sb="8" eb="10">
      <t>ゾウカ</t>
    </rPh>
    <rPh sb="13" eb="15">
      <t>ゼンコク</t>
    </rPh>
    <rPh sb="16" eb="19">
      <t>コヨウシャ</t>
    </rPh>
    <rPh sb="19" eb="21">
      <t>ショトク</t>
    </rPh>
    <rPh sb="21" eb="24">
      <t>ユウハツガク</t>
    </rPh>
    <phoneticPr fontId="6"/>
  </si>
  <si>
    <t>Ⅲ　粗付加価値誘発額</t>
    <rPh sb="2" eb="3">
      <t>ソ</t>
    </rPh>
    <rPh sb="3" eb="5">
      <t>フカ</t>
    </rPh>
    <rPh sb="5" eb="7">
      <t>カチ</t>
    </rPh>
    <rPh sb="7" eb="9">
      <t>ユウハツ</t>
    </rPh>
    <rPh sb="9" eb="10">
      <t>ガク</t>
    </rPh>
    <phoneticPr fontId="6"/>
  </si>
  <si>
    <t>粗付加価値率</t>
    <rPh sb="0" eb="1">
      <t>ソ</t>
    </rPh>
    <rPh sb="1" eb="3">
      <t>フカ</t>
    </rPh>
    <rPh sb="3" eb="5">
      <t>カチ</t>
    </rPh>
    <rPh sb="5" eb="6">
      <t>リツ</t>
    </rPh>
    <phoneticPr fontId="6"/>
  </si>
  <si>
    <t>②粗付加価値率（県外）</t>
    <rPh sb="1" eb="2">
      <t>ソ</t>
    </rPh>
    <rPh sb="2" eb="4">
      <t>フカ</t>
    </rPh>
    <rPh sb="4" eb="6">
      <t>カチ</t>
    </rPh>
    <rPh sb="6" eb="7">
      <t>リツ</t>
    </rPh>
    <rPh sb="8" eb="10">
      <t>ケンガイ</t>
    </rPh>
    <phoneticPr fontId="6"/>
  </si>
  <si>
    <t>２　県外の需要増加による粗付加価値誘発額</t>
    <rPh sb="2" eb="4">
      <t>ケンガイ</t>
    </rPh>
    <rPh sb="5" eb="7">
      <t>ジュヨウ</t>
    </rPh>
    <rPh sb="7" eb="9">
      <t>ゾウカ</t>
    </rPh>
    <rPh sb="12" eb="15">
      <t>ソフカ</t>
    </rPh>
    <rPh sb="15" eb="17">
      <t>カチ</t>
    </rPh>
    <rPh sb="17" eb="20">
      <t>ユウハツガク</t>
    </rPh>
    <phoneticPr fontId="6"/>
  </si>
  <si>
    <t>(2)県外の需要増加による県外の粗付加価値誘発額</t>
    <rPh sb="3" eb="5">
      <t>ケンガイ</t>
    </rPh>
    <rPh sb="6" eb="8">
      <t>ジュヨウ</t>
    </rPh>
    <rPh sb="8" eb="10">
      <t>ゾウカ</t>
    </rPh>
    <rPh sb="13" eb="15">
      <t>ケンガイ</t>
    </rPh>
    <rPh sb="16" eb="19">
      <t>ソフカ</t>
    </rPh>
    <rPh sb="19" eb="21">
      <t>カチ</t>
    </rPh>
    <rPh sb="21" eb="24">
      <t>ユウハツガク</t>
    </rPh>
    <phoneticPr fontId="6"/>
  </si>
  <si>
    <t>③県外の需要増加による県外の粗付加価値誘発額</t>
    <rPh sb="1" eb="3">
      <t>ケンガイ</t>
    </rPh>
    <rPh sb="4" eb="6">
      <t>ジュヨウ</t>
    </rPh>
    <rPh sb="6" eb="8">
      <t>ゾウカ</t>
    </rPh>
    <rPh sb="11" eb="13">
      <t>ケンガイ</t>
    </rPh>
    <rPh sb="14" eb="15">
      <t>ソ</t>
    </rPh>
    <rPh sb="15" eb="17">
      <t>フカ</t>
    </rPh>
    <rPh sb="17" eb="19">
      <t>カチ</t>
    </rPh>
    <rPh sb="19" eb="21">
      <t>ユウハツ</t>
    </rPh>
    <rPh sb="21" eb="22">
      <t>ガク</t>
    </rPh>
    <phoneticPr fontId="6"/>
  </si>
  <si>
    <t>(3)県外の需要増加による全国の粗付加価値誘発額</t>
    <rPh sb="3" eb="5">
      <t>ケンガイ</t>
    </rPh>
    <rPh sb="6" eb="8">
      <t>ジュヨウ</t>
    </rPh>
    <rPh sb="8" eb="10">
      <t>ゾウカ</t>
    </rPh>
    <rPh sb="13" eb="15">
      <t>ゼンコク</t>
    </rPh>
    <rPh sb="16" eb="17">
      <t>ソ</t>
    </rPh>
    <rPh sb="17" eb="19">
      <t>フカ</t>
    </rPh>
    <rPh sb="19" eb="21">
      <t>カチ</t>
    </rPh>
    <rPh sb="21" eb="23">
      <t>ユウハツ</t>
    </rPh>
    <rPh sb="23" eb="24">
      <t>ガク</t>
    </rPh>
    <phoneticPr fontId="6"/>
  </si>
  <si>
    <t>県外の需要増加による全国の粗付加価値誘発額</t>
    <rPh sb="0" eb="2">
      <t>ケンガイ</t>
    </rPh>
    <rPh sb="3" eb="5">
      <t>ジュヨウ</t>
    </rPh>
    <rPh sb="5" eb="7">
      <t>ゾウカ</t>
    </rPh>
    <rPh sb="10" eb="12">
      <t>ゼンコク</t>
    </rPh>
    <rPh sb="13" eb="14">
      <t>ソ</t>
    </rPh>
    <rPh sb="14" eb="16">
      <t>フカ</t>
    </rPh>
    <rPh sb="16" eb="18">
      <t>カチ</t>
    </rPh>
    <rPh sb="18" eb="20">
      <t>ユウハツ</t>
    </rPh>
    <rPh sb="20" eb="21">
      <t>ガク</t>
    </rPh>
    <phoneticPr fontId="6"/>
  </si>
  <si>
    <t>３　全国の需要増加による粗付加価値誘発額</t>
    <rPh sb="2" eb="4">
      <t>ゼンコク</t>
    </rPh>
    <rPh sb="5" eb="7">
      <t>ジュヨウ</t>
    </rPh>
    <rPh sb="7" eb="9">
      <t>ゾウカ</t>
    </rPh>
    <rPh sb="12" eb="13">
      <t>ソ</t>
    </rPh>
    <rPh sb="13" eb="15">
      <t>フカ</t>
    </rPh>
    <rPh sb="15" eb="17">
      <t>カチ</t>
    </rPh>
    <rPh sb="17" eb="19">
      <t>ユウハツ</t>
    </rPh>
    <rPh sb="19" eb="20">
      <t>ガク</t>
    </rPh>
    <phoneticPr fontId="6"/>
  </si>
  <si>
    <t>(2)全国の需要増加による県外の粗付加価値誘発額</t>
    <rPh sb="3" eb="5">
      <t>ゼンコク</t>
    </rPh>
    <rPh sb="6" eb="8">
      <t>ジュヨウ</t>
    </rPh>
    <rPh sb="8" eb="10">
      <t>ゾウカ</t>
    </rPh>
    <rPh sb="13" eb="15">
      <t>ケンガイ</t>
    </rPh>
    <phoneticPr fontId="6"/>
  </si>
  <si>
    <t>Ⅳ　雇用創出効果</t>
    <rPh sb="2" eb="4">
      <t>コヨウ</t>
    </rPh>
    <rPh sb="4" eb="6">
      <t>ソウシュツ</t>
    </rPh>
    <rPh sb="6" eb="8">
      <t>コウカ</t>
    </rPh>
    <phoneticPr fontId="6"/>
  </si>
  <si>
    <t>(単位：人)</t>
    <rPh sb="1" eb="3">
      <t>タンイ</t>
    </rPh>
    <rPh sb="4" eb="5">
      <t>ニン</t>
    </rPh>
    <phoneticPr fontId="6"/>
  </si>
  <si>
    <t>②雇用係数（県外）</t>
    <rPh sb="1" eb="3">
      <t>コヨウ</t>
    </rPh>
    <rPh sb="3" eb="5">
      <t>ケイスウ</t>
    </rPh>
    <rPh sb="6" eb="8">
      <t>ケンガイ</t>
    </rPh>
    <phoneticPr fontId="6"/>
  </si>
  <si>
    <t>２　県外の需要増加による雇用創出効果</t>
    <rPh sb="2" eb="4">
      <t>ケンガイ</t>
    </rPh>
    <rPh sb="5" eb="7">
      <t>ジュヨウ</t>
    </rPh>
    <rPh sb="7" eb="9">
      <t>ゾウカ</t>
    </rPh>
    <rPh sb="12" eb="14">
      <t>コヨウ</t>
    </rPh>
    <rPh sb="14" eb="16">
      <t>ソウシュツ</t>
    </rPh>
    <rPh sb="16" eb="18">
      <t>コウカ</t>
    </rPh>
    <phoneticPr fontId="6"/>
  </si>
  <si>
    <t>③県外の需要増加による県外の雇用創出効果</t>
    <rPh sb="1" eb="3">
      <t>ケンガイ</t>
    </rPh>
    <rPh sb="4" eb="6">
      <t>ジュヨウ</t>
    </rPh>
    <rPh sb="6" eb="8">
      <t>ゾウカ</t>
    </rPh>
    <rPh sb="11" eb="13">
      <t>ケンガイ</t>
    </rPh>
    <rPh sb="14" eb="16">
      <t>コヨウ</t>
    </rPh>
    <rPh sb="16" eb="18">
      <t>ソウシュツ</t>
    </rPh>
    <rPh sb="18" eb="20">
      <t>コウカ</t>
    </rPh>
    <phoneticPr fontId="6"/>
  </si>
  <si>
    <t>(3)県外の需要増加による全国の雇用創出効果</t>
    <rPh sb="3" eb="5">
      <t>ケンガイ</t>
    </rPh>
    <rPh sb="6" eb="8">
      <t>ジュヨウ</t>
    </rPh>
    <rPh sb="8" eb="10">
      <t>ゾウカ</t>
    </rPh>
    <rPh sb="13" eb="15">
      <t>ゼンコク</t>
    </rPh>
    <rPh sb="16" eb="18">
      <t>コヨウ</t>
    </rPh>
    <rPh sb="18" eb="20">
      <t>ソウシュツ</t>
    </rPh>
    <rPh sb="20" eb="22">
      <t>コウカ</t>
    </rPh>
    <phoneticPr fontId="6"/>
  </si>
  <si>
    <t>県外の需要増加による全国の雇用創出効果</t>
    <rPh sb="0" eb="2">
      <t>ケンガイ</t>
    </rPh>
    <rPh sb="3" eb="5">
      <t>ジュヨウ</t>
    </rPh>
    <rPh sb="5" eb="7">
      <t>ゾウカ</t>
    </rPh>
    <rPh sb="10" eb="12">
      <t>ゼンコク</t>
    </rPh>
    <rPh sb="13" eb="15">
      <t>コヨウ</t>
    </rPh>
    <rPh sb="15" eb="17">
      <t>ソウシュツ</t>
    </rPh>
    <rPh sb="17" eb="19">
      <t>コウカ</t>
    </rPh>
    <phoneticPr fontId="6"/>
  </si>
  <si>
    <t>３　全国の需要増加による雇用創出効果</t>
    <rPh sb="2" eb="4">
      <t>ゼンコク</t>
    </rPh>
    <rPh sb="5" eb="7">
      <t>ジュヨウ</t>
    </rPh>
    <rPh sb="7" eb="9">
      <t>ゾウカ</t>
    </rPh>
    <rPh sb="12" eb="14">
      <t>コヨウ</t>
    </rPh>
    <rPh sb="14" eb="16">
      <t>ソウシュツ</t>
    </rPh>
    <rPh sb="16" eb="18">
      <t>コウカ</t>
    </rPh>
    <phoneticPr fontId="6"/>
  </si>
  <si>
    <t>(2)全国の需要増加による県外の雇用創出効果</t>
    <rPh sb="3" eb="5">
      <t>ゼンコク</t>
    </rPh>
    <rPh sb="6" eb="8">
      <t>ジュヨウ</t>
    </rPh>
    <rPh sb="8" eb="10">
      <t>ゾウカ</t>
    </rPh>
    <rPh sb="13" eb="15">
      <t>ケンガイ</t>
    </rPh>
    <rPh sb="16" eb="18">
      <t>コヨウ</t>
    </rPh>
    <rPh sb="18" eb="20">
      <t>ソウシュツ</t>
    </rPh>
    <rPh sb="20" eb="22">
      <t>コウカ</t>
    </rPh>
    <phoneticPr fontId="6"/>
  </si>
  <si>
    <t>★輸入額</t>
    <rPh sb="1" eb="4">
      <t>ユニュウガク</t>
    </rPh>
    <phoneticPr fontId="6"/>
  </si>
  <si>
    <t>★雇用者所得誘発額</t>
    <rPh sb="1" eb="4">
      <t>コヨウシャ</t>
    </rPh>
    <rPh sb="4" eb="6">
      <t>ショトク</t>
    </rPh>
    <rPh sb="6" eb="8">
      <t>ユウハツ</t>
    </rPh>
    <rPh sb="8" eb="9">
      <t>ガク</t>
    </rPh>
    <phoneticPr fontId="6"/>
  </si>
  <si>
    <t>（直接効果）</t>
    <rPh sb="1" eb="3">
      <t>チョクセツ</t>
    </rPh>
    <rPh sb="3" eb="5">
      <t>コウカ</t>
    </rPh>
    <phoneticPr fontId="6"/>
  </si>
  <si>
    <t xml:space="preserve"> ・</t>
    <phoneticPr fontId="6"/>
  </si>
  <si>
    <t>・</t>
    <phoneticPr fontId="6"/>
  </si>
  <si>
    <t>★最終需要増加額</t>
    <rPh sb="1" eb="3">
      <t>サイシュウ</t>
    </rPh>
    <rPh sb="3" eb="5">
      <t>ジュヨウ</t>
    </rPh>
    <rPh sb="5" eb="8">
      <t>ゾウカガク</t>
    </rPh>
    <phoneticPr fontId="6"/>
  </si>
  <si>
    <t>★需要増加額(直接効果）</t>
    <rPh sb="1" eb="3">
      <t>ジュヨウ</t>
    </rPh>
    <rPh sb="7" eb="9">
      <t>チョクセツ</t>
    </rPh>
    <rPh sb="9" eb="11">
      <t>コウカ</t>
    </rPh>
    <phoneticPr fontId="6"/>
  </si>
  <si>
    <t>★需要増加額</t>
    <rPh sb="1" eb="3">
      <t>ジュヨウ</t>
    </rPh>
    <rPh sb="3" eb="5">
      <t>ゾウカ</t>
    </rPh>
    <rPh sb="5" eb="6">
      <t>ガク</t>
    </rPh>
    <phoneticPr fontId="6"/>
  </si>
  <si>
    <r>
      <t>★需要増加額</t>
    </r>
    <r>
      <rPr>
        <sz val="11"/>
        <color indexed="9"/>
        <rFont val="ＭＳ ゴシック"/>
        <family val="3"/>
        <charset val="128"/>
      </rPr>
      <t>(輸入を除く)</t>
    </r>
    <rPh sb="1" eb="3">
      <t>ジュヨウ</t>
    </rPh>
    <rPh sb="3" eb="5">
      <t>ゾウカ</t>
    </rPh>
    <rPh sb="5" eb="6">
      <t>ガク</t>
    </rPh>
    <rPh sb="7" eb="9">
      <t>ユニュウ</t>
    </rPh>
    <rPh sb="10" eb="11">
      <t>ノゾ</t>
    </rPh>
    <phoneticPr fontId="6"/>
  </si>
  <si>
    <t>★生産誘発額
（一次間接波及効果）</t>
    <rPh sb="1" eb="3">
      <t>セイサン</t>
    </rPh>
    <rPh sb="3" eb="5">
      <t>ユウハツ</t>
    </rPh>
    <rPh sb="5" eb="6">
      <t>ガク</t>
    </rPh>
    <rPh sb="8" eb="9">
      <t>イチ</t>
    </rPh>
    <rPh sb="9" eb="10">
      <t>ジ</t>
    </rPh>
    <rPh sb="10" eb="12">
      <t>カンセツ</t>
    </rPh>
    <rPh sb="12" eb="14">
      <t>ハキュウ</t>
    </rPh>
    <rPh sb="14" eb="16">
      <t>コウカ</t>
    </rPh>
    <phoneticPr fontId="6"/>
  </si>
  <si>
    <t>★雇用者所得誘発額</t>
    <rPh sb="1" eb="4">
      <t>コヨウシャ</t>
    </rPh>
    <rPh sb="4" eb="6">
      <t>ショトク</t>
    </rPh>
    <rPh sb="6" eb="8">
      <t>ユウハツ</t>
    </rPh>
    <phoneticPr fontId="6"/>
  </si>
  <si>
    <t>（一次間接波及効果）</t>
    <rPh sb="1" eb="3">
      <t>イチジ</t>
    </rPh>
    <rPh sb="3" eb="5">
      <t>カンセツ</t>
    </rPh>
    <rPh sb="5" eb="7">
      <t>ハキュウ</t>
    </rPh>
    <rPh sb="7" eb="9">
      <t>コウカ</t>
    </rPh>
    <phoneticPr fontId="6"/>
  </si>
  <si>
    <t>(県外）  計</t>
    <rPh sb="1" eb="3">
      <t>ケンガイ</t>
    </rPh>
    <rPh sb="6" eb="7">
      <t>ケイ</t>
    </rPh>
    <phoneticPr fontId="6"/>
  </si>
  <si>
    <t>(県外）　計</t>
    <rPh sb="1" eb="3">
      <t>ケンガイ</t>
    </rPh>
    <rPh sb="5" eb="6">
      <t>ケイ</t>
    </rPh>
    <phoneticPr fontId="6"/>
  </si>
  <si>
    <t xml:space="preserve"> 合計</t>
    <rPh sb="1" eb="3">
      <t>ゴウケイ</t>
    </rPh>
    <phoneticPr fontId="6"/>
  </si>
  <si>
    <t>★雇用者所得誘発額</t>
    <rPh sb="1" eb="4">
      <t>コヨウシャ</t>
    </rPh>
    <rPh sb="4" eb="6">
      <t>ショトク</t>
    </rPh>
    <rPh sb="6" eb="9">
      <t>ユウハツガク</t>
    </rPh>
    <phoneticPr fontId="6"/>
  </si>
  <si>
    <t>★雇用者所得による</t>
    <rPh sb="1" eb="4">
      <t>コヨウシャ</t>
    </rPh>
    <rPh sb="4" eb="6">
      <t>ショトク</t>
    </rPh>
    <phoneticPr fontId="6"/>
  </si>
  <si>
    <t>★需要増加額</t>
    <rPh sb="1" eb="3">
      <t>ジュヨウ</t>
    </rPh>
    <phoneticPr fontId="6"/>
  </si>
  <si>
    <t>　需要増加額（部門別）</t>
    <rPh sb="1" eb="3">
      <t>ジュヨウ</t>
    </rPh>
    <rPh sb="3" eb="6">
      <t>ゾウカガク</t>
    </rPh>
    <rPh sb="7" eb="10">
      <t>ブモンベツ</t>
    </rPh>
    <phoneticPr fontId="6"/>
  </si>
  <si>
    <t>★雇用者所得増加額</t>
    <rPh sb="1" eb="4">
      <t>コヨウシャ</t>
    </rPh>
    <rPh sb="4" eb="6">
      <t>ショトク</t>
    </rPh>
    <rPh sb="6" eb="9">
      <t>ゾウカガク</t>
    </rPh>
    <phoneticPr fontId="6"/>
  </si>
  <si>
    <t>直接効果分（Ａ１）</t>
    <rPh sb="0" eb="2">
      <t>チョクセツ</t>
    </rPh>
    <rPh sb="2" eb="4">
      <t>コウカ</t>
    </rPh>
    <rPh sb="4" eb="5">
      <t>ブン</t>
    </rPh>
    <phoneticPr fontId="6"/>
  </si>
  <si>
    <t>一次効果分（Ｂ１）</t>
    <rPh sb="0" eb="2">
      <t>イチジ</t>
    </rPh>
    <rPh sb="2" eb="4">
      <t>コウカ</t>
    </rPh>
    <rPh sb="4" eb="5">
      <t>ブン</t>
    </rPh>
    <phoneticPr fontId="6"/>
  </si>
  <si>
    <t xml:space="preserve"> 需要増加額（総額）</t>
    <rPh sb="1" eb="3">
      <t>ジュヨウ</t>
    </rPh>
    <rPh sb="3" eb="5">
      <t>ゾウカ</t>
    </rPh>
    <rPh sb="5" eb="6">
      <t>ガク</t>
    </rPh>
    <rPh sb="7" eb="9">
      <t>ソウガク</t>
    </rPh>
    <phoneticPr fontId="6"/>
  </si>
  <si>
    <t xml:space="preserve"> ・</t>
    <phoneticPr fontId="6"/>
  </si>
  <si>
    <t>・</t>
    <phoneticPr fontId="6"/>
  </si>
  <si>
    <t>直接効果分（Ｃ１）</t>
    <rPh sb="0" eb="2">
      <t>チョクセツ</t>
    </rPh>
    <rPh sb="2" eb="4">
      <t>コウカ</t>
    </rPh>
    <rPh sb="4" eb="5">
      <t>ブン</t>
    </rPh>
    <phoneticPr fontId="6"/>
  </si>
  <si>
    <t>一次効果分（Ｄ１）</t>
    <rPh sb="0" eb="2">
      <t>イチジ</t>
    </rPh>
    <rPh sb="2" eb="4">
      <t>コウカ</t>
    </rPh>
    <rPh sb="4" eb="5">
      <t>ブン</t>
    </rPh>
    <phoneticPr fontId="6"/>
  </si>
  <si>
    <r>
      <t>★雇用者所得</t>
    </r>
    <r>
      <rPr>
        <sz val="10"/>
        <color indexed="9"/>
        <rFont val="ＭＳ ゴシック"/>
        <family val="3"/>
        <charset val="128"/>
      </rPr>
      <t>（県内・県外）</t>
    </r>
    <rPh sb="1" eb="3">
      <t>コヨウ</t>
    </rPh>
    <rPh sb="3" eb="4">
      <t>シャ</t>
    </rPh>
    <rPh sb="4" eb="6">
      <t>ショトク</t>
    </rPh>
    <rPh sb="7" eb="9">
      <t>ケンナイ</t>
    </rPh>
    <rPh sb="10" eb="12">
      <t>ケンガイ</t>
    </rPh>
    <phoneticPr fontId="6"/>
  </si>
  <si>
    <t>★生産誘発額
（二次間接波及効果）</t>
    <rPh sb="1" eb="3">
      <t>セイサン</t>
    </rPh>
    <rPh sb="3" eb="5">
      <t>ユウハツ</t>
    </rPh>
    <rPh sb="5" eb="6">
      <t>ガク</t>
    </rPh>
    <rPh sb="8" eb="9">
      <t>ニ</t>
    </rPh>
    <rPh sb="9" eb="10">
      <t>ジ</t>
    </rPh>
    <rPh sb="10" eb="12">
      <t>カンセツ</t>
    </rPh>
    <rPh sb="12" eb="14">
      <t>ハキュウ</t>
    </rPh>
    <rPh sb="14" eb="16">
      <t>コウカ</t>
    </rPh>
    <phoneticPr fontId="6"/>
  </si>
  <si>
    <t>★生産誘発額
（直接効果）</t>
    <rPh sb="1" eb="3">
      <t>セイサン</t>
    </rPh>
    <rPh sb="3" eb="6">
      <t>ユウハツガク</t>
    </rPh>
    <rPh sb="8" eb="10">
      <t>チョクセツ</t>
    </rPh>
    <rPh sb="10" eb="12">
      <t>コウカ</t>
    </rPh>
    <phoneticPr fontId="6"/>
  </si>
  <si>
    <t>★粗付加価値誘発額</t>
    <rPh sb="1" eb="2">
      <t>ソ</t>
    </rPh>
    <rPh sb="2" eb="4">
      <t>フカ</t>
    </rPh>
    <rPh sb="4" eb="6">
      <t>カチ</t>
    </rPh>
    <rPh sb="6" eb="8">
      <t>ユウハツ</t>
    </rPh>
    <rPh sb="8" eb="9">
      <t>ガク</t>
    </rPh>
    <phoneticPr fontId="6"/>
  </si>
  <si>
    <t>　による需要増加額</t>
    <rPh sb="4" eb="6">
      <t>ジュヨウ</t>
    </rPh>
    <phoneticPr fontId="6"/>
  </si>
  <si>
    <t>★生産誘発額
（一次間接波及効果）</t>
    <rPh sb="1" eb="3">
      <t>セイサン</t>
    </rPh>
    <rPh sb="3" eb="6">
      <t>ユウハツガク</t>
    </rPh>
    <rPh sb="8" eb="10">
      <t>イチジ</t>
    </rPh>
    <rPh sb="10" eb="12">
      <t>カンセツ</t>
    </rPh>
    <rPh sb="12" eb="14">
      <t>ハキュウ</t>
    </rPh>
    <rPh sb="14" eb="16">
      <t>コウカ</t>
    </rPh>
    <phoneticPr fontId="6"/>
  </si>
  <si>
    <t>★粗付加価値誘発額</t>
    <rPh sb="1" eb="2">
      <t>ソ</t>
    </rPh>
    <rPh sb="2" eb="4">
      <t>フカ</t>
    </rPh>
    <rPh sb="4" eb="6">
      <t>カチ</t>
    </rPh>
    <rPh sb="6" eb="9">
      <t>ユウハツガク</t>
    </rPh>
    <phoneticPr fontId="6"/>
  </si>
  <si>
    <t>★生産誘発額
（二次間接波及効果）</t>
    <rPh sb="1" eb="3">
      <t>セイサン</t>
    </rPh>
    <rPh sb="3" eb="6">
      <t>ユウハツガク</t>
    </rPh>
    <rPh sb="8" eb="10">
      <t>ニジ</t>
    </rPh>
    <rPh sb="10" eb="12">
      <t>カンセツ</t>
    </rPh>
    <rPh sb="12" eb="14">
      <t>ハキュウ</t>
    </rPh>
    <rPh sb="14" eb="16">
      <t>コウカ</t>
    </rPh>
    <phoneticPr fontId="6"/>
  </si>
  <si>
    <t>（二次間接波及効果）</t>
    <rPh sb="1" eb="2">
      <t>ニ</t>
    </rPh>
    <rPh sb="2" eb="3">
      <t>ジ</t>
    </rPh>
    <rPh sb="3" eb="5">
      <t>カンセツ</t>
    </rPh>
    <rPh sb="5" eb="7">
      <t>ハキュウ</t>
    </rPh>
    <rPh sb="7" eb="9">
      <t>コウカ</t>
    </rPh>
    <phoneticPr fontId="6"/>
  </si>
  <si>
    <t xml:space="preserve"> ・</t>
    <phoneticPr fontId="6"/>
  </si>
  <si>
    <t>・</t>
    <phoneticPr fontId="6"/>
  </si>
  <si>
    <t xml:space="preserve"> ・</t>
    <phoneticPr fontId="6"/>
  </si>
  <si>
    <t>・</t>
    <phoneticPr fontId="6"/>
  </si>
  <si>
    <t>直接効果分（Ａ２）</t>
    <rPh sb="0" eb="2">
      <t>チョクセツ</t>
    </rPh>
    <rPh sb="2" eb="4">
      <t>コウカ</t>
    </rPh>
    <rPh sb="4" eb="5">
      <t>ブン</t>
    </rPh>
    <phoneticPr fontId="6"/>
  </si>
  <si>
    <t>一次効果分（Ｂ２）</t>
    <rPh sb="0" eb="2">
      <t>イチジ</t>
    </rPh>
    <rPh sb="2" eb="4">
      <t>コウカ</t>
    </rPh>
    <rPh sb="4" eb="5">
      <t>ブン</t>
    </rPh>
    <phoneticPr fontId="6"/>
  </si>
  <si>
    <t>直接効果分（Ｃ２）</t>
    <rPh sb="0" eb="2">
      <t>チョクセツ</t>
    </rPh>
    <rPh sb="2" eb="4">
      <t>コウカ</t>
    </rPh>
    <rPh sb="4" eb="5">
      <t>ブン</t>
    </rPh>
    <phoneticPr fontId="6"/>
  </si>
  <si>
    <t>一次効果分（Ｄ２）</t>
    <rPh sb="0" eb="2">
      <t>イチジ</t>
    </rPh>
    <rPh sb="2" eb="4">
      <t>コウカ</t>
    </rPh>
    <rPh sb="4" eb="5">
      <t>ブン</t>
    </rPh>
    <phoneticPr fontId="6"/>
  </si>
  <si>
    <t xml:space="preserve"> ・</t>
    <phoneticPr fontId="6"/>
  </si>
  <si>
    <t>・</t>
    <phoneticPr fontId="6"/>
  </si>
  <si>
    <t>経済波及効果の内訳</t>
    <rPh sb="0" eb="2">
      <t>ケイザイ</t>
    </rPh>
    <rPh sb="2" eb="6">
      <t>ハキュウコウカ</t>
    </rPh>
    <rPh sb="7" eb="9">
      <t>ウチワケ</t>
    </rPh>
    <phoneticPr fontId="6"/>
  </si>
  <si>
    <t>経済波及効果　</t>
    <rPh sb="0" eb="2">
      <t>ケイザイ</t>
    </rPh>
    <rPh sb="2" eb="4">
      <t>ハキュウ</t>
    </rPh>
    <rPh sb="4" eb="6">
      <t>コウカ</t>
    </rPh>
    <phoneticPr fontId="6"/>
  </si>
  <si>
    <t>　需要増加</t>
    <rPh sb="1" eb="3">
      <t>ジュヨウ</t>
    </rPh>
    <rPh sb="3" eb="5">
      <t>ゾウカ</t>
    </rPh>
    <phoneticPr fontId="6"/>
  </si>
  <si>
    <t>生産誘発額</t>
  </si>
  <si>
    <t>粗付加価値
誘発額</t>
    <rPh sb="0" eb="3">
      <t>ソフカ</t>
    </rPh>
    <rPh sb="3" eb="5">
      <t>カチ</t>
    </rPh>
    <rPh sb="6" eb="8">
      <t>ユウハツ</t>
    </rPh>
    <rPh sb="8" eb="9">
      <t>ガク</t>
    </rPh>
    <phoneticPr fontId="6"/>
  </si>
  <si>
    <t>雇用者所得</t>
    <rPh sb="0" eb="3">
      <t>コヨウシャ</t>
    </rPh>
    <rPh sb="3" eb="5">
      <t>ショトク</t>
    </rPh>
    <phoneticPr fontId="6"/>
  </si>
  <si>
    <t>誘発額</t>
    <rPh sb="0" eb="3">
      <t>ユウハツガク</t>
    </rPh>
    <phoneticPr fontId="6"/>
  </si>
  <si>
    <t>① 直接効果</t>
    <rPh sb="2" eb="4">
      <t>チョクセツ</t>
    </rPh>
    <rPh sb="4" eb="6">
      <t>コウカ</t>
    </rPh>
    <phoneticPr fontId="6"/>
  </si>
  <si>
    <t>② 1次波及効果</t>
    <phoneticPr fontId="6"/>
  </si>
  <si>
    <t>② 1次波及効果</t>
    <phoneticPr fontId="6"/>
  </si>
  <si>
    <t>② 1次波及効果</t>
    <phoneticPr fontId="6"/>
  </si>
  <si>
    <t>③ 2次波及効果</t>
    <phoneticPr fontId="6"/>
  </si>
  <si>
    <t>③ 2次波及効果</t>
    <phoneticPr fontId="6"/>
  </si>
  <si>
    <r>
      <t>総合効果</t>
    </r>
    <r>
      <rPr>
        <sz val="11"/>
        <rFont val="ＭＳ ゴシック"/>
        <family val="3"/>
        <charset val="128"/>
      </rPr>
      <t>(①+②+③)</t>
    </r>
    <rPh sb="0" eb="2">
      <t>ソウゴウ</t>
    </rPh>
    <rPh sb="2" eb="4">
      <t>コウカ</t>
    </rPh>
    <phoneticPr fontId="6"/>
  </si>
  <si>
    <t>内訳</t>
    <rPh sb="0" eb="2">
      <t>ウチワケ</t>
    </rPh>
    <phoneticPr fontId="6"/>
  </si>
  <si>
    <t>② 1次波及効果</t>
    <phoneticPr fontId="6"/>
  </si>
  <si>
    <t>③ 2次波及効果</t>
    <phoneticPr fontId="6"/>
  </si>
  <si>
    <t>※単位未満を四捨五入しているため、内訳と合計が一致しない場合があります。</t>
    <rPh sb="1" eb="3">
      <t>タンイ</t>
    </rPh>
    <rPh sb="3" eb="5">
      <t>ミマン</t>
    </rPh>
    <rPh sb="6" eb="10">
      <t>シシャゴニュウ</t>
    </rPh>
    <rPh sb="17" eb="19">
      <t>ウチワケ</t>
    </rPh>
    <phoneticPr fontId="6"/>
  </si>
  <si>
    <t>地域内最終需要増加額（生産者価格）</t>
    <rPh sb="0" eb="3">
      <t>チイキナイ</t>
    </rPh>
    <rPh sb="3" eb="5">
      <t>サイシュウ</t>
    </rPh>
    <rPh sb="5" eb="7">
      <t>ジュヨウ</t>
    </rPh>
    <rPh sb="7" eb="9">
      <t>ゾウカ</t>
    </rPh>
    <rPh sb="9" eb="10">
      <t>ガク</t>
    </rPh>
    <rPh sb="11" eb="14">
      <t>セイサンシャ</t>
    </rPh>
    <rPh sb="14" eb="16">
      <t>カカク</t>
    </rPh>
    <phoneticPr fontId="6"/>
  </si>
  <si>
    <t>コード</t>
    <phoneticPr fontId="6"/>
  </si>
  <si>
    <t>地域内最終需要増加額</t>
    <rPh sb="0" eb="3">
      <t>チイキナイ</t>
    </rPh>
    <rPh sb="3" eb="5">
      <t>サイシュウ</t>
    </rPh>
    <rPh sb="5" eb="7">
      <t>ジュヨウ</t>
    </rPh>
    <rPh sb="7" eb="10">
      <t>ゾウカガク</t>
    </rPh>
    <phoneticPr fontId="6"/>
  </si>
  <si>
    <t>県外　　計</t>
    <rPh sb="0" eb="2">
      <t>ケンガイ</t>
    </rPh>
    <rPh sb="4" eb="5">
      <t>ケイ</t>
    </rPh>
    <phoneticPr fontId="6"/>
  </si>
  <si>
    <t>コード</t>
    <phoneticPr fontId="6"/>
  </si>
  <si>
    <t>コード</t>
    <phoneticPr fontId="6"/>
  </si>
  <si>
    <t>コード</t>
    <phoneticPr fontId="6"/>
  </si>
  <si>
    <t>地域内需要増加額（直接効果）</t>
    <rPh sb="0" eb="3">
      <t>チイキナイ</t>
    </rPh>
    <rPh sb="3" eb="5">
      <t>ジュヨウ</t>
    </rPh>
    <rPh sb="5" eb="7">
      <t>ゾウカ</t>
    </rPh>
    <rPh sb="7" eb="8">
      <t>ガク</t>
    </rPh>
    <rPh sb="9" eb="11">
      <t>チョクセツ</t>
    </rPh>
    <rPh sb="11" eb="13">
      <t>コウカ</t>
    </rPh>
    <phoneticPr fontId="6"/>
  </si>
  <si>
    <t>地域内需要増加額（直接効果）</t>
    <rPh sb="0" eb="3">
      <t>チイキナイ</t>
    </rPh>
    <rPh sb="3" eb="5">
      <t>ジュヨウ</t>
    </rPh>
    <rPh sb="5" eb="8">
      <t>ゾウカガク</t>
    </rPh>
    <rPh sb="9" eb="11">
      <t>チョクセツ</t>
    </rPh>
    <rPh sb="11" eb="13">
      <t>コウカ</t>
    </rPh>
    <phoneticPr fontId="6"/>
  </si>
  <si>
    <t>粗付加価値率</t>
    <rPh sb="0" eb="3">
      <t>ソフカ</t>
    </rPh>
    <rPh sb="3" eb="5">
      <t>カチ</t>
    </rPh>
    <rPh sb="5" eb="6">
      <t>リツ</t>
    </rPh>
    <phoneticPr fontId="6"/>
  </si>
  <si>
    <t>雇用係数</t>
    <rPh sb="0" eb="1">
      <t>ヤトイ</t>
    </rPh>
    <rPh sb="1" eb="2">
      <t>ヨウ</t>
    </rPh>
    <rPh sb="2" eb="4">
      <t>ケイスウ</t>
    </rPh>
    <phoneticPr fontId="6"/>
  </si>
  <si>
    <t>雇用創出
効果</t>
    <rPh sb="0" eb="2">
      <t>コヨウ</t>
    </rPh>
    <rPh sb="2" eb="4">
      <t>ソウシュツ</t>
    </rPh>
    <rPh sb="5" eb="7">
      <t>コウカ</t>
    </rPh>
    <phoneticPr fontId="6"/>
  </si>
  <si>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</si>
  <si>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</si>
  <si>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</si>
  <si>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</si>
  <si>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</si>
  <si>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</si>
  <si>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</si>
  <si>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</si>
  <si>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</si>
  <si>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</si>
  <si>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</si>
  <si>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</si>
  <si>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</si>
  <si>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</si>
  <si>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</si>
  <si>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</si>
  <si>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</si>
  <si>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</si>
  <si>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</si>
  <si>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</si>
  <si>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</si>
  <si>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</si>
  <si>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</si>
  <si>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</si>
  <si>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</si>
  <si>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</si>
  <si>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</si>
  <si>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投入係数：A</t>
    <rPh sb="0" eb="2">
      <t>トウニュウ</t>
    </rPh>
    <rPh sb="2" eb="4">
      <t>ケイスウ</t>
    </rPh>
    <phoneticPr fontId="6"/>
  </si>
  <si>
    <t>粗付加価値</t>
    <rPh sb="0" eb="1">
      <t>ソ</t>
    </rPh>
    <rPh sb="1" eb="3">
      <t>フカ</t>
    </rPh>
    <rPh sb="3" eb="5">
      <t>カチ</t>
    </rPh>
    <phoneticPr fontId="6"/>
  </si>
  <si>
    <t>需要増加額</t>
    <rPh sb="0" eb="2">
      <t>ジュヨウ</t>
    </rPh>
    <rPh sb="2" eb="5">
      <t>ゾウカガク</t>
    </rPh>
    <phoneticPr fontId="6"/>
  </si>
  <si>
    <t>需要増加額　合計</t>
    <rPh sb="0" eb="2">
      <t>ジュヨウ</t>
    </rPh>
    <rPh sb="2" eb="5">
      <t>ゾウカガク</t>
    </rPh>
    <rPh sb="6" eb="8">
      <t>ゴウケイ</t>
    </rPh>
    <phoneticPr fontId="6"/>
  </si>
  <si>
    <t>（県外）輸入額</t>
    <rPh sb="4" eb="6">
      <t>ユニュウ</t>
    </rPh>
    <rPh sb="6" eb="7">
      <t>ガク</t>
    </rPh>
    <phoneticPr fontId="6"/>
  </si>
  <si>
    <t>コード</t>
    <phoneticPr fontId="6"/>
  </si>
  <si>
    <t>(県外)
地域内需要
増加額</t>
    <rPh sb="1" eb="3">
      <t>ケンガイ</t>
    </rPh>
    <rPh sb="5" eb="8">
      <t>チイキナイ</t>
    </rPh>
    <rPh sb="8" eb="10">
      <t>ジュヨウ</t>
    </rPh>
    <rPh sb="11" eb="14">
      <t>ゾウカガク</t>
    </rPh>
    <phoneticPr fontId="6"/>
  </si>
  <si>
    <t>(県外)
輸入係数</t>
    <rPh sb="1" eb="3">
      <t>ケンガイ</t>
    </rPh>
    <rPh sb="5" eb="7">
      <t>ユニュウ</t>
    </rPh>
    <rPh sb="7" eb="9">
      <t>ケイスウ</t>
    </rPh>
    <phoneticPr fontId="6"/>
  </si>
  <si>
    <t>(県外)
輸入額</t>
    <rPh sb="1" eb="3">
      <t>ケンガイ</t>
    </rPh>
    <rPh sb="5" eb="7">
      <t>ユニュウ</t>
    </rPh>
    <rPh sb="7" eb="8">
      <t>ガク</t>
    </rPh>
    <phoneticPr fontId="6"/>
  </si>
  <si>
    <t>（県外）需要増加額</t>
    <rPh sb="4" eb="6">
      <t>ジュヨウ</t>
    </rPh>
    <rPh sb="6" eb="8">
      <t>ゾウカ</t>
    </rPh>
    <rPh sb="8" eb="9">
      <t>ガク</t>
    </rPh>
    <phoneticPr fontId="6"/>
  </si>
  <si>
    <t>(県外)
自給率
(1-輸入率)</t>
    <rPh sb="1" eb="3">
      <t>ケンガイ</t>
    </rPh>
    <rPh sb="5" eb="8">
      <t>ジキュウリツ</t>
    </rPh>
    <rPh sb="12" eb="14">
      <t>ユニュウ</t>
    </rPh>
    <rPh sb="14" eb="15">
      <t>リツ</t>
    </rPh>
    <phoneticPr fontId="6"/>
  </si>
  <si>
    <t>(県外)
需要増加額</t>
    <rPh sb="1" eb="3">
      <t>ケンガイ</t>
    </rPh>
    <rPh sb="5" eb="7">
      <t>ジュヨウ</t>
    </rPh>
    <rPh sb="7" eb="10">
      <t>ゾウカガク</t>
    </rPh>
    <phoneticPr fontId="6"/>
  </si>
  <si>
    <t>需要増加額（輸入を除く）　合計</t>
    <rPh sb="0" eb="2">
      <t>ジュヨウ</t>
    </rPh>
    <rPh sb="2" eb="5">
      <t>ゾウカガク</t>
    </rPh>
    <rPh sb="9" eb="10">
      <t>ノゾ</t>
    </rPh>
    <rPh sb="13" eb="15">
      <t>ゴウケイ</t>
    </rPh>
    <phoneticPr fontId="6"/>
  </si>
  <si>
    <t>生産誘発額（１次効果）</t>
    <rPh sb="0" eb="2">
      <t>セイサン</t>
    </rPh>
    <rPh sb="2" eb="5">
      <t>ユウハツガク</t>
    </rPh>
    <rPh sb="7" eb="8">
      <t>ジ</t>
    </rPh>
    <rPh sb="8" eb="10">
      <t>コウカ</t>
    </rPh>
    <phoneticPr fontId="6"/>
  </si>
  <si>
    <t>粗付加価値誘発額</t>
    <rPh sb="7" eb="8">
      <t>ガク</t>
    </rPh>
    <phoneticPr fontId="6"/>
  </si>
  <si>
    <t>雇用者所得
率</t>
    <rPh sb="0" eb="3">
      <t>コヨウシャ</t>
    </rPh>
    <rPh sb="3" eb="5">
      <t>ショトク</t>
    </rPh>
    <rPh sb="6" eb="7">
      <t>リツ</t>
    </rPh>
    <phoneticPr fontId="6"/>
  </si>
  <si>
    <t>雇用者所得
誘発額</t>
    <rPh sb="6" eb="9">
      <t>ユウハツガク</t>
    </rPh>
    <phoneticPr fontId="6"/>
  </si>
  <si>
    <t>(県外）
地域内最終需要増加額</t>
    <rPh sb="1" eb="3">
      <t>ケンガイ</t>
    </rPh>
    <rPh sb="5" eb="8">
      <t>チイキナイ</t>
    </rPh>
    <rPh sb="8" eb="10">
      <t>サイシュウ</t>
    </rPh>
    <rPh sb="10" eb="12">
      <t>ジュヨウ</t>
    </rPh>
    <rPh sb="12" eb="15">
      <t>ゾウカガク</t>
    </rPh>
    <phoneticPr fontId="6"/>
  </si>
  <si>
    <t xml:space="preserve">(県外）
移入係数
</t>
    <rPh sb="5" eb="7">
      <t>イニュウ</t>
    </rPh>
    <rPh sb="7" eb="9">
      <t>ケイスウ</t>
    </rPh>
    <phoneticPr fontId="6"/>
  </si>
  <si>
    <t>(県外）
移入額
（県内需要増加額）</t>
    <rPh sb="1" eb="3">
      <t>ケンガイ</t>
    </rPh>
    <rPh sb="5" eb="7">
      <t>イニュウ</t>
    </rPh>
    <rPh sb="7" eb="8">
      <t>ガク</t>
    </rPh>
    <rPh sb="10" eb="12">
      <t>ケンナイ</t>
    </rPh>
    <rPh sb="12" eb="14">
      <t>ジュヨウ</t>
    </rPh>
    <rPh sb="14" eb="17">
      <t>ゾウカガク</t>
    </rPh>
    <phoneticPr fontId="6"/>
  </si>
  <si>
    <t>（県外）需要増加額</t>
    <rPh sb="1" eb="3">
      <t>ケンガイ</t>
    </rPh>
    <rPh sb="4" eb="6">
      <t>ジュヨウ</t>
    </rPh>
    <rPh sb="6" eb="9">
      <t>ゾウカガク</t>
    </rPh>
    <phoneticPr fontId="6"/>
  </si>
  <si>
    <t>コード</t>
    <phoneticPr fontId="6"/>
  </si>
  <si>
    <t>（県外）
地域内最終需要増加額</t>
    <rPh sb="1" eb="3">
      <t>ケンガイ</t>
    </rPh>
    <rPh sb="5" eb="8">
      <t>チイキナイ</t>
    </rPh>
    <rPh sb="8" eb="10">
      <t>サイシュウ</t>
    </rPh>
    <rPh sb="10" eb="12">
      <t>ジュヨウ</t>
    </rPh>
    <rPh sb="12" eb="15">
      <t>ゾウカガク</t>
    </rPh>
    <phoneticPr fontId="6"/>
  </si>
  <si>
    <t>（県外）
地域内自給率（１－移入係数－輸入係数）</t>
    <rPh sb="1" eb="3">
      <t>ケンガイ</t>
    </rPh>
    <rPh sb="5" eb="7">
      <t>チイキ</t>
    </rPh>
    <rPh sb="7" eb="8">
      <t>ナイ</t>
    </rPh>
    <rPh sb="8" eb="11">
      <t>ジキュウリツ</t>
    </rPh>
    <rPh sb="14" eb="16">
      <t>イニュウ</t>
    </rPh>
    <rPh sb="16" eb="18">
      <t>ケイスウ</t>
    </rPh>
    <rPh sb="19" eb="21">
      <t>ユニュウ</t>
    </rPh>
    <rPh sb="21" eb="23">
      <t>ケイスウ</t>
    </rPh>
    <phoneticPr fontId="6"/>
  </si>
  <si>
    <t>（県外）
需要増加額</t>
    <rPh sb="1" eb="3">
      <t>ケンガイ</t>
    </rPh>
    <rPh sb="5" eb="7">
      <t>ジュヨウ</t>
    </rPh>
    <rPh sb="7" eb="10">
      <t>ゾウカガク</t>
    </rPh>
    <phoneticPr fontId="6"/>
  </si>
  <si>
    <t>（県外）輸入額</t>
    <rPh sb="1" eb="3">
      <t>ケンガイ</t>
    </rPh>
    <rPh sb="4" eb="7">
      <t>ユニュウガク</t>
    </rPh>
    <phoneticPr fontId="6"/>
  </si>
  <si>
    <t>コード</t>
    <phoneticPr fontId="6"/>
  </si>
  <si>
    <t>（県外）
輸入係数</t>
    <rPh sb="1" eb="3">
      <t>ケンガイ</t>
    </rPh>
    <rPh sb="5" eb="7">
      <t>ユニュウ</t>
    </rPh>
    <rPh sb="7" eb="9">
      <t>ケイスウ</t>
    </rPh>
    <phoneticPr fontId="6"/>
  </si>
  <si>
    <t>（県外）
輸入額</t>
    <rPh sb="1" eb="3">
      <t>ケンガイ</t>
    </rPh>
    <rPh sb="5" eb="8">
      <t>ユニュウガク</t>
    </rPh>
    <phoneticPr fontId="6"/>
  </si>
  <si>
    <t>コード</t>
    <phoneticPr fontId="6"/>
  </si>
  <si>
    <t>雇用者所得
誘発額</t>
    <rPh sb="0" eb="3">
      <t>コヨウシャ</t>
    </rPh>
    <rPh sb="3" eb="5">
      <t>ショトク</t>
    </rPh>
    <rPh sb="8" eb="9">
      <t>ガク</t>
    </rPh>
    <phoneticPr fontId="6"/>
  </si>
  <si>
    <t>（県外）需要増加額</t>
    <rPh sb="1" eb="3">
      <t>ケンガイ</t>
    </rPh>
    <rPh sb="4" eb="6">
      <t>ジュヨウ</t>
    </rPh>
    <rPh sb="6" eb="8">
      <t>ゾウカ</t>
    </rPh>
    <rPh sb="8" eb="9">
      <t>ガク</t>
    </rPh>
    <phoneticPr fontId="6"/>
  </si>
  <si>
    <t>（県外）
地域内需要
増加額</t>
    <rPh sb="1" eb="3">
      <t>ケンガイ</t>
    </rPh>
    <rPh sb="5" eb="7">
      <t>チイキ</t>
    </rPh>
    <rPh sb="7" eb="8">
      <t>ナイ</t>
    </rPh>
    <rPh sb="8" eb="10">
      <t>ジュヨウ</t>
    </rPh>
    <rPh sb="11" eb="14">
      <t>ゾウカガク</t>
    </rPh>
    <phoneticPr fontId="6"/>
  </si>
  <si>
    <t>（県外）
自給率(1－輸入係数)</t>
    <rPh sb="1" eb="3">
      <t>ケンガイ</t>
    </rPh>
    <rPh sb="5" eb="8">
      <t>ジキュウリツ</t>
    </rPh>
    <rPh sb="11" eb="13">
      <t>ユニュウ</t>
    </rPh>
    <rPh sb="13" eb="15">
      <t>ケイスウ</t>
    </rPh>
    <phoneticPr fontId="6"/>
  </si>
  <si>
    <t>（県外）輸入額</t>
    <rPh sb="1" eb="2">
      <t>ケン</t>
    </rPh>
    <rPh sb="2" eb="3">
      <t>ガイ</t>
    </rPh>
    <rPh sb="4" eb="7">
      <t>ユニュウガク</t>
    </rPh>
    <phoneticPr fontId="6"/>
  </si>
  <si>
    <t>(県外）
輸入額</t>
    <rPh sb="1" eb="3">
      <t>ケンガイ</t>
    </rPh>
    <rPh sb="5" eb="8">
      <t>ユニュウガク</t>
    </rPh>
    <phoneticPr fontId="6"/>
  </si>
  <si>
    <t>コード</t>
    <phoneticPr fontId="6"/>
  </si>
  <si>
    <t>（県外の需要増加による）需要増加額</t>
    <rPh sb="1" eb="3">
      <t>ケンガイ</t>
    </rPh>
    <rPh sb="4" eb="6">
      <t>ジュヨウ</t>
    </rPh>
    <rPh sb="6" eb="8">
      <t>ゾウカ</t>
    </rPh>
    <rPh sb="12" eb="14">
      <t>ジュヨウ</t>
    </rPh>
    <rPh sb="14" eb="17">
      <t>ゾウカガク</t>
    </rPh>
    <phoneticPr fontId="6"/>
  </si>
  <si>
    <t>生産誘発額（一次効果）</t>
    <rPh sb="0" eb="2">
      <t>セイサン</t>
    </rPh>
    <rPh sb="2" eb="5">
      <t>ユウハツガク</t>
    </rPh>
    <rPh sb="6" eb="8">
      <t>イチジ</t>
    </rPh>
    <rPh sb="8" eb="10">
      <t>コウカ</t>
    </rPh>
    <phoneticPr fontId="6"/>
  </si>
  <si>
    <t>(県外の需要増加による）生産誘発額（一次効果）</t>
    <rPh sb="1" eb="3">
      <t>ケンガイ</t>
    </rPh>
    <rPh sb="4" eb="6">
      <t>ジュヨウ</t>
    </rPh>
    <rPh sb="6" eb="8">
      <t>ゾウカ</t>
    </rPh>
    <rPh sb="12" eb="14">
      <t>セイサン</t>
    </rPh>
    <rPh sb="14" eb="17">
      <t>ユウハツガク</t>
    </rPh>
    <rPh sb="18" eb="20">
      <t>イチジ</t>
    </rPh>
    <rPh sb="20" eb="22">
      <t>コウカ</t>
    </rPh>
    <phoneticPr fontId="6"/>
  </si>
  <si>
    <t>直接効果及び1次効果の雇用者所得による需要増加額</t>
    <rPh sb="0" eb="2">
      <t>チョクセツ</t>
    </rPh>
    <rPh sb="2" eb="4">
      <t>コウカ</t>
    </rPh>
    <rPh sb="4" eb="5">
      <t>オヨ</t>
    </rPh>
    <rPh sb="7" eb="8">
      <t>ジ</t>
    </rPh>
    <rPh sb="8" eb="10">
      <t>コウカ</t>
    </rPh>
    <rPh sb="11" eb="14">
      <t>コヨウシャ</t>
    </rPh>
    <rPh sb="14" eb="16">
      <t>ショトク</t>
    </rPh>
    <rPh sb="19" eb="21">
      <t>ジュヨウ</t>
    </rPh>
    <rPh sb="21" eb="24">
      <t>ゾウカガク</t>
    </rPh>
    <phoneticPr fontId="6"/>
  </si>
  <si>
    <t>直接効果分</t>
    <rPh sb="0" eb="2">
      <t>チョクセツ</t>
    </rPh>
    <rPh sb="2" eb="4">
      <t>コウカ</t>
    </rPh>
    <rPh sb="4" eb="5">
      <t>ブン</t>
    </rPh>
    <phoneticPr fontId="6"/>
  </si>
  <si>
    <t>1次効果分</t>
    <rPh sb="1" eb="2">
      <t>ジ</t>
    </rPh>
    <rPh sb="2" eb="4">
      <t>コウカ</t>
    </rPh>
    <rPh sb="4" eb="5">
      <t>ブン</t>
    </rPh>
    <phoneticPr fontId="6"/>
  </si>
  <si>
    <t>雇用者所得
合計額</t>
    <phoneticPr fontId="6"/>
  </si>
  <si>
    <t>消費転換
係数</t>
    <rPh sb="0" eb="2">
      <t>ショウヒ</t>
    </rPh>
    <rPh sb="2" eb="4">
      <t>テンカン</t>
    </rPh>
    <rPh sb="5" eb="7">
      <t>ケイスウ</t>
    </rPh>
    <phoneticPr fontId="6"/>
  </si>
  <si>
    <t>雇用者所得による
需要増加額</t>
    <phoneticPr fontId="6"/>
  </si>
  <si>
    <t>×</t>
    <phoneticPr fontId="6"/>
  </si>
  <si>
    <t>＝</t>
    <phoneticPr fontId="6"/>
  </si>
  <si>
    <t>雇用者所得誘発額（県外）</t>
    <rPh sb="0" eb="3">
      <t>コヨウシャ</t>
    </rPh>
    <rPh sb="3" eb="5">
      <t>ショトク</t>
    </rPh>
    <rPh sb="5" eb="7">
      <t>ユウハツ</t>
    </rPh>
    <rPh sb="7" eb="8">
      <t>ガク</t>
    </rPh>
    <rPh sb="9" eb="11">
      <t>ケンガイ</t>
    </rPh>
    <phoneticPr fontId="6"/>
  </si>
  <si>
    <t>コード</t>
    <phoneticPr fontId="6"/>
  </si>
  <si>
    <t>雇用者所得
合計額</t>
    <phoneticPr fontId="6"/>
  </si>
  <si>
    <t>雇用者所得による
需要増加額</t>
    <phoneticPr fontId="6"/>
  </si>
  <si>
    <t>×</t>
    <phoneticPr fontId="6"/>
  </si>
  <si>
    <t>＝</t>
    <phoneticPr fontId="6"/>
  </si>
  <si>
    <t>雇用者所得による県内需要増加額以外の需要増加額</t>
    <rPh sb="0" eb="3">
      <t>コヨウシャ</t>
    </rPh>
    <rPh sb="3" eb="5">
      <t>ショトク</t>
    </rPh>
    <rPh sb="8" eb="10">
      <t>ケンナイ</t>
    </rPh>
    <rPh sb="10" eb="12">
      <t>ジュヨウ</t>
    </rPh>
    <rPh sb="12" eb="14">
      <t>ゾウカ</t>
    </rPh>
    <rPh sb="14" eb="15">
      <t>ガク</t>
    </rPh>
    <rPh sb="15" eb="17">
      <t>イガイ</t>
    </rPh>
    <rPh sb="18" eb="20">
      <t>ジュヨウ</t>
    </rPh>
    <rPh sb="20" eb="22">
      <t>ゾウカ</t>
    </rPh>
    <rPh sb="22" eb="23">
      <t>ガク</t>
    </rPh>
    <phoneticPr fontId="6"/>
  </si>
  <si>
    <t>コード</t>
    <phoneticPr fontId="6"/>
  </si>
  <si>
    <t>（県外）
雇用者所得による
需要増加額</t>
    <rPh sb="1" eb="3">
      <t>ケンガイ</t>
    </rPh>
    <phoneticPr fontId="6"/>
  </si>
  <si>
    <t>(県外)
民間消費支出構成比</t>
    <rPh sb="1" eb="3">
      <t>ケンガイ</t>
    </rPh>
    <rPh sb="5" eb="7">
      <t>ミンカン</t>
    </rPh>
    <rPh sb="7" eb="9">
      <t>ショウヒ</t>
    </rPh>
    <rPh sb="9" eb="11">
      <t>シシュツ</t>
    </rPh>
    <rPh sb="11" eb="14">
      <t>コウセイヒ</t>
    </rPh>
    <phoneticPr fontId="6"/>
  </si>
  <si>
    <t>（県外）
雇用者所得による
需要増加額</t>
    <rPh sb="1" eb="3">
      <t>ケンガイ</t>
    </rPh>
    <rPh sb="5" eb="8">
      <t>コヨウシャ</t>
    </rPh>
    <rPh sb="8" eb="10">
      <t>ショトク</t>
    </rPh>
    <rPh sb="14" eb="16">
      <t>ジュヨウ</t>
    </rPh>
    <rPh sb="16" eb="18">
      <t>ゾウカ</t>
    </rPh>
    <rPh sb="18" eb="19">
      <t>ガク</t>
    </rPh>
    <phoneticPr fontId="6"/>
  </si>
  <si>
    <t>雇用者所得による県外需要増加額</t>
    <rPh sb="0" eb="3">
      <t>コヨウシャ</t>
    </rPh>
    <rPh sb="3" eb="5">
      <t>ショトク</t>
    </rPh>
    <rPh sb="8" eb="10">
      <t>ケンガイ</t>
    </rPh>
    <rPh sb="10" eb="12">
      <t>ジュヨウ</t>
    </rPh>
    <rPh sb="12" eb="14">
      <t>ゾウカ</t>
    </rPh>
    <rPh sb="14" eb="15">
      <t>ガク</t>
    </rPh>
    <phoneticPr fontId="6"/>
  </si>
  <si>
    <t>雇用者所得による
需要増加額</t>
    <rPh sb="0" eb="3">
      <t>コヨウシャ</t>
    </rPh>
    <rPh sb="3" eb="5">
      <t>ショトク</t>
    </rPh>
    <rPh sb="9" eb="11">
      <t>ジュヨウ</t>
    </rPh>
    <rPh sb="11" eb="13">
      <t>ゾウカ</t>
    </rPh>
    <rPh sb="13" eb="14">
      <t>ガク</t>
    </rPh>
    <phoneticPr fontId="6"/>
  </si>
  <si>
    <t>地域内
自給率
（１－移入係数ー輸入係数）</t>
    <rPh sb="0" eb="3">
      <t>チイキナイ</t>
    </rPh>
    <rPh sb="4" eb="7">
      <t>ジキュウリツ</t>
    </rPh>
    <rPh sb="11" eb="13">
      <t>イニュウ</t>
    </rPh>
    <rPh sb="13" eb="15">
      <t>ケイスウ</t>
    </rPh>
    <rPh sb="16" eb="18">
      <t>ユニュウ</t>
    </rPh>
    <rPh sb="18" eb="20">
      <t>ケイスウ</t>
    </rPh>
    <phoneticPr fontId="6"/>
  </si>
  <si>
    <t>県外需要増加額</t>
    <rPh sb="0" eb="2">
      <t>ケンガイ</t>
    </rPh>
    <rPh sb="2" eb="4">
      <t>ジュヨウ</t>
    </rPh>
    <rPh sb="4" eb="6">
      <t>ゾウカ</t>
    </rPh>
    <rPh sb="6" eb="7">
      <t>ガク</t>
    </rPh>
    <phoneticPr fontId="6"/>
  </si>
  <si>
    <t>雇用者所得による県外需要増加額以外の需要増加額</t>
    <rPh sb="0" eb="3">
      <t>コヨウシャ</t>
    </rPh>
    <rPh sb="3" eb="5">
      <t>ショトク</t>
    </rPh>
    <rPh sb="8" eb="10">
      <t>ケンガイ</t>
    </rPh>
    <rPh sb="10" eb="12">
      <t>ジュヨウ</t>
    </rPh>
    <rPh sb="12" eb="15">
      <t>ゾウカガク</t>
    </rPh>
    <rPh sb="15" eb="17">
      <t>イガイ</t>
    </rPh>
    <rPh sb="18" eb="20">
      <t>ジュヨウ</t>
    </rPh>
    <rPh sb="20" eb="23">
      <t>ゾウカガク</t>
    </rPh>
    <phoneticPr fontId="6"/>
  </si>
  <si>
    <t>（県外）移入額（県内需要増加額）</t>
    <rPh sb="1" eb="3">
      <t>ケンガイ</t>
    </rPh>
    <rPh sb="4" eb="5">
      <t>イ</t>
    </rPh>
    <rPh sb="5" eb="6">
      <t>イリ</t>
    </rPh>
    <rPh sb="6" eb="7">
      <t>ガク</t>
    </rPh>
    <rPh sb="8" eb="10">
      <t>ケンナイ</t>
    </rPh>
    <rPh sb="10" eb="12">
      <t>ジュヨウ</t>
    </rPh>
    <rPh sb="12" eb="14">
      <t>ゾウカ</t>
    </rPh>
    <rPh sb="14" eb="15">
      <t>ガク</t>
    </rPh>
    <phoneticPr fontId="6"/>
  </si>
  <si>
    <t>（県外）
移入係数</t>
    <rPh sb="1" eb="3">
      <t>ケンガイ</t>
    </rPh>
    <rPh sb="5" eb="7">
      <t>イニュウ</t>
    </rPh>
    <rPh sb="7" eb="9">
      <t>ケイスウ</t>
    </rPh>
    <phoneticPr fontId="6"/>
  </si>
  <si>
    <t>（県外）
移入額
（県内需要増加額）</t>
    <rPh sb="1" eb="3">
      <t>ケンガイ</t>
    </rPh>
    <rPh sb="5" eb="7">
      <t>イニュウ</t>
    </rPh>
    <rPh sb="7" eb="8">
      <t>ガク</t>
    </rPh>
    <rPh sb="10" eb="12">
      <t>ケンナイ</t>
    </rPh>
    <rPh sb="12" eb="14">
      <t>ジュヨウ</t>
    </rPh>
    <rPh sb="14" eb="17">
      <t>ゾウカガク</t>
    </rPh>
    <phoneticPr fontId="6"/>
  </si>
  <si>
    <t>（県外）輸入額</t>
    <rPh sb="1" eb="3">
      <t>ケンガイ</t>
    </rPh>
    <rPh sb="4" eb="6">
      <t>ユニュウ</t>
    </rPh>
    <rPh sb="6" eb="7">
      <t>ガク</t>
    </rPh>
    <phoneticPr fontId="6"/>
  </si>
  <si>
    <t>需要
増加額</t>
    <rPh sb="0" eb="2">
      <t>ジュヨウ</t>
    </rPh>
    <rPh sb="3" eb="5">
      <t>ゾウカ</t>
    </rPh>
    <rPh sb="5" eb="6">
      <t>ガク</t>
    </rPh>
    <phoneticPr fontId="6"/>
  </si>
  <si>
    <t>生産誘発額（２次効果）</t>
    <rPh sb="0" eb="2">
      <t>セイサン</t>
    </rPh>
    <rPh sb="2" eb="4">
      <t>ユウハツ</t>
    </rPh>
    <rPh sb="4" eb="5">
      <t>ガク</t>
    </rPh>
    <rPh sb="7" eb="8">
      <t>ジ</t>
    </rPh>
    <rPh sb="8" eb="10">
      <t>コウカ</t>
    </rPh>
    <phoneticPr fontId="6"/>
  </si>
  <si>
    <t>県外の需要増加による</t>
    <rPh sb="0" eb="2">
      <t>ケンガイ</t>
    </rPh>
    <rPh sb="3" eb="5">
      <t>ジュヨウ</t>
    </rPh>
    <rPh sb="5" eb="7">
      <t>ゾウカ</t>
    </rPh>
    <phoneticPr fontId="6"/>
  </si>
  <si>
    <t>雇用者所得
合計額</t>
    <phoneticPr fontId="6"/>
  </si>
  <si>
    <t>雇用者所得による
需要増加額</t>
    <phoneticPr fontId="6"/>
  </si>
  <si>
    <t>×</t>
    <phoneticPr fontId="6"/>
  </si>
  <si>
    <t>＝</t>
    <phoneticPr fontId="6"/>
  </si>
  <si>
    <t>コード</t>
    <phoneticPr fontId="6"/>
  </si>
  <si>
    <t>県外の需要増加により県外に発生した雇用者所得による</t>
    <rPh sb="0" eb="2">
      <t>ケンガイ</t>
    </rPh>
    <rPh sb="3" eb="5">
      <t>ジュヨウ</t>
    </rPh>
    <rPh sb="5" eb="7">
      <t>ゾウカ</t>
    </rPh>
    <rPh sb="10" eb="12">
      <t>ケンガイ</t>
    </rPh>
    <rPh sb="13" eb="15">
      <t>ハッセイ</t>
    </rPh>
    <rPh sb="17" eb="20">
      <t>コヨウシャ</t>
    </rPh>
    <rPh sb="20" eb="22">
      <t>ショトク</t>
    </rPh>
    <phoneticPr fontId="6"/>
  </si>
  <si>
    <t>（県外）雇用者所得による需要増加額</t>
    <rPh sb="1" eb="3">
      <t>ケンガイ</t>
    </rPh>
    <rPh sb="4" eb="7">
      <t>コヨウシャ</t>
    </rPh>
    <rPh sb="7" eb="9">
      <t>ショトク</t>
    </rPh>
    <rPh sb="12" eb="14">
      <t>ジュヨウ</t>
    </rPh>
    <rPh sb="14" eb="16">
      <t>ゾウカ</t>
    </rPh>
    <rPh sb="16" eb="17">
      <t>ガク</t>
    </rPh>
    <phoneticPr fontId="6"/>
  </si>
  <si>
    <t>（県外）県外需要増加額</t>
    <rPh sb="1" eb="3">
      <t>ケンガイ</t>
    </rPh>
    <rPh sb="4" eb="6">
      <t>ケンガイ</t>
    </rPh>
    <rPh sb="6" eb="8">
      <t>ジュヨウ</t>
    </rPh>
    <rPh sb="8" eb="10">
      <t>ゾウカ</t>
    </rPh>
    <rPh sb="10" eb="11">
      <t>ガク</t>
    </rPh>
    <phoneticPr fontId="6"/>
  </si>
  <si>
    <t>コード</t>
    <phoneticPr fontId="6"/>
  </si>
  <si>
    <t>（県外）
地域内
自給率
（１－移入係数ー輸入係数）</t>
    <rPh sb="1" eb="3">
      <t>ケンガイ</t>
    </rPh>
    <rPh sb="5" eb="8">
      <t>チイキナイ</t>
    </rPh>
    <rPh sb="9" eb="12">
      <t>ジキュウリツ</t>
    </rPh>
    <rPh sb="16" eb="18">
      <t>イニュウ</t>
    </rPh>
    <rPh sb="18" eb="20">
      <t>ケイスウ</t>
    </rPh>
    <rPh sb="21" eb="23">
      <t>ユニュウ</t>
    </rPh>
    <rPh sb="23" eb="25">
      <t>ケイスウ</t>
    </rPh>
    <phoneticPr fontId="6"/>
  </si>
  <si>
    <t>（県外）
県外需要増加額</t>
    <rPh sb="1" eb="3">
      <t>ケンガイ</t>
    </rPh>
    <rPh sb="5" eb="7">
      <t>ケンガイ</t>
    </rPh>
    <rPh sb="7" eb="9">
      <t>ジュヨウ</t>
    </rPh>
    <rPh sb="9" eb="11">
      <t>ゾウカ</t>
    </rPh>
    <rPh sb="11" eb="12">
      <t>ガク</t>
    </rPh>
    <phoneticPr fontId="6"/>
  </si>
  <si>
    <t>（県外）移入額（県内需要増加額）</t>
    <rPh sb="1" eb="3">
      <t>ケンガイ</t>
    </rPh>
    <rPh sb="4" eb="5">
      <t>イ</t>
    </rPh>
    <rPh sb="5" eb="6">
      <t>イリ</t>
    </rPh>
    <rPh sb="6" eb="7">
      <t>ガク</t>
    </rPh>
    <rPh sb="8" eb="10">
      <t>ケンナイ</t>
    </rPh>
    <rPh sb="10" eb="12">
      <t>ジュヨウ</t>
    </rPh>
    <rPh sb="12" eb="15">
      <t>ゾウカガク</t>
    </rPh>
    <phoneticPr fontId="6"/>
  </si>
  <si>
    <t>（県外）
移入額
（県内需要増加額）</t>
    <rPh sb="1" eb="2">
      <t>ケン</t>
    </rPh>
    <rPh sb="2" eb="3">
      <t>ガイ</t>
    </rPh>
    <rPh sb="5" eb="7">
      <t>イニュウ</t>
    </rPh>
    <rPh sb="7" eb="8">
      <t>ガク</t>
    </rPh>
    <rPh sb="10" eb="12">
      <t>ケンナイ</t>
    </rPh>
    <rPh sb="12" eb="14">
      <t>ジュヨウ</t>
    </rPh>
    <rPh sb="14" eb="17">
      <t>ゾウカガク</t>
    </rPh>
    <phoneticPr fontId="6"/>
  </si>
  <si>
    <t>県内需要
増加額</t>
    <rPh sb="0" eb="2">
      <t>ケンナイ</t>
    </rPh>
    <rPh sb="2" eb="4">
      <t>ジュヨウ</t>
    </rPh>
    <rPh sb="5" eb="7">
      <t>ゾウカ</t>
    </rPh>
    <rPh sb="7" eb="8">
      <t>ガク</t>
    </rPh>
    <phoneticPr fontId="6"/>
  </si>
  <si>
    <r>
      <t>県外の需要増加による</t>
    </r>
    <r>
      <rPr>
        <sz val="14"/>
        <rFont val="ＭＳ ゴシック"/>
        <family val="3"/>
        <charset val="128"/>
      </rPr>
      <t>生産誘発額（２次効果）ここまで</t>
    </r>
    <rPh sb="0" eb="2">
      <t>ケンガイ</t>
    </rPh>
    <rPh sb="3" eb="5">
      <t>ジュヨウ</t>
    </rPh>
    <rPh sb="5" eb="7">
      <t>ゾウカ</t>
    </rPh>
    <phoneticPr fontId="6"/>
  </si>
  <si>
    <t>移入係数</t>
    <rPh sb="0" eb="2">
      <t>イニュウ</t>
    </rPh>
    <rPh sb="2" eb="4">
      <t>ケイスウ</t>
    </rPh>
    <phoneticPr fontId="6"/>
  </si>
  <si>
    <t>輸入係数</t>
    <rPh sb="0" eb="2">
      <t>ユニュウ</t>
    </rPh>
    <rPh sb="2" eb="4">
      <t>ケイスウ</t>
    </rPh>
    <phoneticPr fontId="6"/>
  </si>
  <si>
    <t>移輸入係数</t>
    <rPh sb="0" eb="1">
      <t>イ</t>
    </rPh>
    <rPh sb="1" eb="3">
      <t>ユニュウ</t>
    </rPh>
    <rPh sb="3" eb="5">
      <t>ケイスウ</t>
    </rPh>
    <phoneticPr fontId="6"/>
  </si>
  <si>
    <t>地域内自給率
（1-移入係数－輸入係数）</t>
    <rPh sb="0" eb="3">
      <t>チイキナイ</t>
    </rPh>
    <rPh sb="3" eb="6">
      <t>ジキュウリツ</t>
    </rPh>
    <rPh sb="10" eb="12">
      <t>イニュウ</t>
    </rPh>
    <rPh sb="12" eb="14">
      <t>ケイスウ</t>
    </rPh>
    <rPh sb="15" eb="17">
      <t>ユニュウ</t>
    </rPh>
    <rPh sb="17" eb="19">
      <t>ケイスウ</t>
    </rPh>
    <phoneticPr fontId="6"/>
  </si>
  <si>
    <t>自給率
（1-輸入係数）</t>
    <rPh sb="0" eb="3">
      <t>ジキュウリツ</t>
    </rPh>
    <rPh sb="7" eb="9">
      <t>ユニュウ</t>
    </rPh>
    <rPh sb="9" eb="11">
      <t>ケイスウ</t>
    </rPh>
    <phoneticPr fontId="6"/>
  </si>
  <si>
    <t>雇用者所得率</t>
    <rPh sb="0" eb="2">
      <t>コヨウ</t>
    </rPh>
    <rPh sb="2" eb="3">
      <t>シャ</t>
    </rPh>
    <rPh sb="3" eb="5">
      <t>ショトク</t>
    </rPh>
    <rPh sb="5" eb="6">
      <t>リツ</t>
    </rPh>
    <phoneticPr fontId="6"/>
  </si>
  <si>
    <t>雇用係数</t>
    <rPh sb="0" eb="2">
      <t>コヨウ</t>
    </rPh>
    <rPh sb="2" eb="4">
      <t>ケイスウ</t>
    </rPh>
    <phoneticPr fontId="6"/>
  </si>
  <si>
    <t>民間消費支出
構成比</t>
    <rPh sb="0" eb="2">
      <t>ミンカン</t>
    </rPh>
    <rPh sb="2" eb="4">
      <t>ショウヒ</t>
    </rPh>
    <rPh sb="4" eb="6">
      <t>シシュツ</t>
    </rPh>
    <rPh sb="7" eb="10">
      <t>コウセイヒ</t>
    </rPh>
    <phoneticPr fontId="6"/>
  </si>
  <si>
    <t>商業マージン率</t>
    <rPh sb="0" eb="2">
      <t>ショウギョウ</t>
    </rPh>
    <rPh sb="6" eb="7">
      <t>リツ</t>
    </rPh>
    <phoneticPr fontId="6"/>
  </si>
  <si>
    <t>電力・ガス・熱供給</t>
  </si>
  <si>
    <t>水道</t>
  </si>
  <si>
    <t>廃棄物処理</t>
  </si>
  <si>
    <t>37</t>
  </si>
  <si>
    <t>38</t>
  </si>
  <si>
    <t>39</t>
  </si>
  <si>
    <t>産業連関表（全国表）</t>
    <rPh sb="0" eb="2">
      <t>サンギョウ</t>
    </rPh>
    <rPh sb="2" eb="4">
      <t>レンカン</t>
    </rPh>
    <rPh sb="4" eb="5">
      <t>ヒョウ</t>
    </rPh>
    <rPh sb="6" eb="8">
      <t>ゼンコク</t>
    </rPh>
    <rPh sb="8" eb="9">
      <t>ヒョウ</t>
    </rPh>
    <phoneticPr fontId="6"/>
  </si>
  <si>
    <t>計算方法</t>
    <rPh sb="0" eb="2">
      <t>ケイサン</t>
    </rPh>
    <rPh sb="2" eb="4">
      <t>ホウホウ</t>
    </rPh>
    <phoneticPr fontId="6"/>
  </si>
  <si>
    <t>商業マージン
÷
購入者価格</t>
    <rPh sb="0" eb="2">
      <t>ショウギョウ</t>
    </rPh>
    <rPh sb="9" eb="12">
      <t>コウニュウシャ</t>
    </rPh>
    <rPh sb="12" eb="14">
      <t>カカク</t>
    </rPh>
    <phoneticPr fontId="6"/>
  </si>
  <si>
    <t>国内貨物運賃
÷
購入者価格</t>
    <rPh sb="0" eb="2">
      <t>コクナイ</t>
    </rPh>
    <rPh sb="2" eb="4">
      <t>カモツ</t>
    </rPh>
    <rPh sb="4" eb="6">
      <t>ウンチン</t>
    </rPh>
    <rPh sb="9" eb="12">
      <t>コウニュウシャ</t>
    </rPh>
    <rPh sb="12" eb="14">
      <t>カカク</t>
    </rPh>
    <phoneticPr fontId="6"/>
  </si>
  <si>
    <t>漁業</t>
  </si>
  <si>
    <t>合計</t>
    <rPh sb="0" eb="2">
      <t>ゴウケイ</t>
    </rPh>
    <phoneticPr fontId="5"/>
  </si>
  <si>
    <t>金融・保険</t>
  </si>
  <si>
    <t>39部門 係数</t>
    <rPh sb="2" eb="4">
      <t>ブモン</t>
    </rPh>
    <rPh sb="5" eb="7">
      <t>ケイスウ</t>
    </rPh>
    <phoneticPr fontId="6"/>
  </si>
  <si>
    <t>○均衡産出高モデルを使用した産業連関分析</t>
    <rPh sb="10" eb="12">
      <t>シヨウ</t>
    </rPh>
    <rPh sb="14" eb="16">
      <t>サンギョウ</t>
    </rPh>
    <rPh sb="16" eb="18">
      <t>レンカン</t>
    </rPh>
    <rPh sb="18" eb="20">
      <t>ブンセキ</t>
    </rPh>
    <phoneticPr fontId="6"/>
  </si>
  <si>
    <t>コード</t>
    <phoneticPr fontId="6"/>
  </si>
  <si>
    <t>部 門 名</t>
    <rPh sb="0" eb="1">
      <t>ブ</t>
    </rPh>
    <rPh sb="2" eb="3">
      <t>モン</t>
    </rPh>
    <rPh sb="4" eb="5">
      <t>メイ</t>
    </rPh>
    <phoneticPr fontId="6"/>
  </si>
  <si>
    <t>商業マージン</t>
    <phoneticPr fontId="5"/>
  </si>
  <si>
    <t>運輸マージン</t>
    <rPh sb="0" eb="2">
      <t>ウンユ</t>
    </rPh>
    <phoneticPr fontId="5"/>
  </si>
  <si>
    <t>飲食料品</t>
  </si>
  <si>
    <t>繊維製品</t>
  </si>
  <si>
    <t>化学製品</t>
  </si>
  <si>
    <t>石油・石炭製品</t>
  </si>
  <si>
    <t>窯業・土石製品</t>
  </si>
  <si>
    <t>鉄鋼</t>
  </si>
  <si>
    <t>非鉄金属</t>
  </si>
  <si>
    <t>金属製品</t>
  </si>
  <si>
    <t>はん用機械</t>
  </si>
  <si>
    <t>生産用機械</t>
  </si>
  <si>
    <t>業務用機械</t>
  </si>
  <si>
    <t>電子部品</t>
  </si>
  <si>
    <t>電気機械</t>
  </si>
  <si>
    <t>輸送機械</t>
  </si>
  <si>
    <t>運輸・郵便</t>
  </si>
  <si>
    <t>情報通信</t>
  </si>
  <si>
    <t>教育・研究</t>
  </si>
  <si>
    <t>医療・福祉</t>
  </si>
  <si>
    <t>事務用品</t>
  </si>
  <si>
    <t>県内商業マージン</t>
    <rPh sb="0" eb="1">
      <t>ケン</t>
    </rPh>
    <rPh sb="1" eb="2">
      <t>ナイ</t>
    </rPh>
    <phoneticPr fontId="5"/>
  </si>
  <si>
    <t>県内運輸マージン</t>
    <rPh sb="0" eb="1">
      <t>ケン</t>
    </rPh>
    <rPh sb="1" eb="2">
      <t>ナイ</t>
    </rPh>
    <rPh sb="2" eb="4">
      <t>ウンユ</t>
    </rPh>
    <phoneticPr fontId="5"/>
  </si>
  <si>
    <t>県外商業マージン</t>
    <rPh sb="0" eb="2">
      <t>ケンガイ</t>
    </rPh>
    <phoneticPr fontId="5"/>
  </si>
  <si>
    <t>県外運輸マージン</t>
    <rPh sb="0" eb="2">
      <t>ケンガイ</t>
    </rPh>
    <rPh sb="2" eb="4">
      <t>ウンユ</t>
    </rPh>
    <phoneticPr fontId="5"/>
  </si>
  <si>
    <t>小計</t>
    <rPh sb="0" eb="1">
      <t>ショウ</t>
    </rPh>
    <rPh sb="1" eb="2">
      <t>ケイ</t>
    </rPh>
    <phoneticPr fontId="6"/>
  </si>
  <si>
    <t>均衡産出高モデルを使用した産業連関分析（39部門）</t>
    <rPh sb="9" eb="11">
      <t>シヨウ</t>
    </rPh>
    <rPh sb="13" eb="15">
      <t>サンギョウ</t>
    </rPh>
    <rPh sb="15" eb="17">
      <t>レンカン</t>
    </rPh>
    <rPh sb="17" eb="19">
      <t>ブンセキ</t>
    </rPh>
    <rPh sb="22" eb="24">
      <t>ブモン</t>
    </rPh>
    <phoneticPr fontId="6"/>
  </si>
  <si>
    <t>運輸マージン率</t>
    <rPh sb="0" eb="2">
      <t>ウンユ</t>
    </rPh>
    <rPh sb="6" eb="7">
      <t>リツ</t>
    </rPh>
    <phoneticPr fontId="6"/>
  </si>
  <si>
    <t>プラスチック・ゴム製品</t>
  </si>
  <si>
    <t>情報通信機器</t>
  </si>
  <si>
    <t>他に分類されない会員制団体</t>
  </si>
  <si>
    <t>農業</t>
    <rPh sb="0" eb="2">
      <t>ノウギョウ</t>
    </rPh>
    <phoneticPr fontId="14"/>
  </si>
  <si>
    <t>部門</t>
    <rPh sb="0" eb="2">
      <t>ブモン</t>
    </rPh>
    <phoneticPr fontId="5"/>
  </si>
  <si>
    <t>入力_県内外</t>
    <rPh sb="0" eb="2">
      <t>ニュウリョク</t>
    </rPh>
    <rPh sb="3" eb="5">
      <t>ケンナイ</t>
    </rPh>
    <rPh sb="5" eb="6">
      <t>ガイ</t>
    </rPh>
    <phoneticPr fontId="6"/>
  </si>
  <si>
    <t>営業余剰</t>
  </si>
  <si>
    <t>令和2年(2020年)兵庫県内外2地域間産業連関表による産業連関分析シート</t>
    <rPh sb="0" eb="2">
      <t>レイワ</t>
    </rPh>
    <rPh sb="3" eb="4">
      <t>ネン</t>
    </rPh>
    <rPh sb="9" eb="10">
      <t>ネン</t>
    </rPh>
    <rPh sb="11" eb="13">
      <t>ヒョウゴ</t>
    </rPh>
    <rPh sb="13" eb="15">
      <t>ケンナイ</t>
    </rPh>
    <rPh sb="14" eb="16">
      <t>ナイガイ</t>
    </rPh>
    <rPh sb="17" eb="20">
      <t>チイキカン</t>
    </rPh>
    <rPh sb="20" eb="22">
      <t>サンギョウ</t>
    </rPh>
    <rPh sb="22" eb="24">
      <t>レンカン</t>
    </rPh>
    <rPh sb="24" eb="25">
      <t>ヒョウ</t>
    </rPh>
    <rPh sb="28" eb="30">
      <t>サンギョウ</t>
    </rPh>
    <rPh sb="30" eb="32">
      <t>レンカン</t>
    </rPh>
    <rPh sb="32" eb="34">
      <t>ブンセキ</t>
    </rPh>
    <phoneticPr fontId="6"/>
  </si>
  <si>
    <t>兵庫県企画部統計課　政策統計班</t>
    <rPh sb="0" eb="3">
      <t>ヒョウゴケン</t>
    </rPh>
    <rPh sb="3" eb="9">
      <t>キカクブトウケイカ</t>
    </rPh>
    <rPh sb="10" eb="15">
      <t>セイサクトウケイハン</t>
    </rPh>
    <phoneticPr fontId="6"/>
  </si>
  <si>
    <t>(単位：百万円)</t>
    <rPh sb="1" eb="3">
      <t>タンイ</t>
    </rPh>
    <rPh sb="4" eb="7">
      <t>ヒャクマンエン</t>
    </rPh>
    <phoneticPr fontId="6"/>
  </si>
  <si>
    <t>令和2年(2020年)兵庫県内外2地域間産業連関表</t>
    <rPh sb="0" eb="2">
      <t>レイワ</t>
    </rPh>
    <rPh sb="3" eb="4">
      <t>ネン</t>
    </rPh>
    <rPh sb="9" eb="10">
      <t>ネン</t>
    </rPh>
    <rPh sb="11" eb="13">
      <t>ヒョウゴ</t>
    </rPh>
    <rPh sb="13" eb="15">
      <t>ケンナイ</t>
    </rPh>
    <rPh sb="14" eb="16">
      <t>ナイガイ</t>
    </rPh>
    <rPh sb="17" eb="20">
      <t>チイキカン</t>
    </rPh>
    <rPh sb="20" eb="25">
      <t>サンギョウレンカンヒョウ</t>
    </rPh>
    <phoneticPr fontId="6"/>
  </si>
  <si>
    <t>兵庫県内</t>
    <rPh sb="3" eb="4">
      <t>ナイ</t>
    </rPh>
    <phoneticPr fontId="6"/>
  </si>
  <si>
    <t>１　兵庫県内の需要増加による経済波及効果と波及倍率</t>
    <rPh sb="5" eb="6">
      <t>ナイ</t>
    </rPh>
    <rPh sb="7" eb="9">
      <t>ジュヨウ</t>
    </rPh>
    <rPh sb="9" eb="11">
      <t>ゾウカ</t>
    </rPh>
    <rPh sb="14" eb="16">
      <t>ケイザイ</t>
    </rPh>
    <rPh sb="16" eb="18">
      <t>ハキュウ</t>
    </rPh>
    <rPh sb="18" eb="20">
      <t>コウカ</t>
    </rPh>
    <rPh sb="21" eb="23">
      <t>ハキュウ</t>
    </rPh>
    <rPh sb="23" eb="25">
      <t>バイリツ</t>
    </rPh>
    <phoneticPr fontId="6"/>
  </si>
  <si>
    <t>消費転換係数（兵庫県）</t>
    <rPh sb="0" eb="2">
      <t>ショウヒ</t>
    </rPh>
    <rPh sb="2" eb="4">
      <t>テンカン</t>
    </rPh>
    <rPh sb="4" eb="6">
      <t>ケイスウ</t>
    </rPh>
    <phoneticPr fontId="6"/>
  </si>
  <si>
    <t>兵庫県</t>
    <phoneticPr fontId="6"/>
  </si>
  <si>
    <t>１　兵庫県内の生産誘発額</t>
    <rPh sb="5" eb="6">
      <t>ナイ</t>
    </rPh>
    <rPh sb="7" eb="9">
      <t>セイサン</t>
    </rPh>
    <rPh sb="9" eb="11">
      <t>ユウハツ</t>
    </rPh>
    <rPh sb="11" eb="12">
      <t>ガク</t>
    </rPh>
    <phoneticPr fontId="6"/>
  </si>
  <si>
    <t>(1)兵庫県内の需要増加による兵庫県内の生産誘発額</t>
    <rPh sb="6" eb="7">
      <t>ナイ</t>
    </rPh>
    <rPh sb="8" eb="10">
      <t>ジュヨウ</t>
    </rPh>
    <rPh sb="10" eb="12">
      <t>ゾウカ</t>
    </rPh>
    <rPh sb="18" eb="19">
      <t>ナイ</t>
    </rPh>
    <rPh sb="20" eb="22">
      <t>セイサン</t>
    </rPh>
    <rPh sb="22" eb="25">
      <t>ユウハツガク</t>
    </rPh>
    <phoneticPr fontId="6"/>
  </si>
  <si>
    <t>(2)県外の需要増加による兵庫県内の生産誘発額</t>
    <rPh sb="3" eb="5">
      <t>ケンガイ</t>
    </rPh>
    <rPh sb="6" eb="8">
      <t>ジュヨウ</t>
    </rPh>
    <rPh sb="8" eb="10">
      <t>ゾウカ</t>
    </rPh>
    <rPh sb="15" eb="17">
      <t>ケンナイ</t>
    </rPh>
    <rPh sb="18" eb="20">
      <t>セイサン</t>
    </rPh>
    <rPh sb="20" eb="23">
      <t>ユウハツガク</t>
    </rPh>
    <phoneticPr fontId="6"/>
  </si>
  <si>
    <t>(3)全国の需要増加による兵庫県内の生産誘発額</t>
    <rPh sb="3" eb="5">
      <t>ゼンコク</t>
    </rPh>
    <rPh sb="6" eb="8">
      <t>ジュヨウ</t>
    </rPh>
    <rPh sb="8" eb="10">
      <t>ゾウカ</t>
    </rPh>
    <rPh sb="15" eb="17">
      <t>ケンナイ</t>
    </rPh>
    <rPh sb="18" eb="20">
      <t>セイサン</t>
    </rPh>
    <rPh sb="20" eb="23">
      <t>ユウハツガク</t>
    </rPh>
    <phoneticPr fontId="6"/>
  </si>
  <si>
    <t>(1)兵庫県内の需要増加による県外の生産誘発額</t>
    <rPh sb="6" eb="7">
      <t>ナイ</t>
    </rPh>
    <rPh sb="8" eb="10">
      <t>ジュヨウ</t>
    </rPh>
    <rPh sb="10" eb="12">
      <t>ゾウカ</t>
    </rPh>
    <rPh sb="15" eb="17">
      <t>ケンガイ</t>
    </rPh>
    <rPh sb="18" eb="20">
      <t>セイサン</t>
    </rPh>
    <rPh sb="20" eb="23">
      <t>ユウハツガク</t>
    </rPh>
    <phoneticPr fontId="6"/>
  </si>
  <si>
    <t>(1)兵庫県内の需要増加による全国の生産誘発額</t>
    <rPh sb="6" eb="7">
      <t>ナイ</t>
    </rPh>
    <rPh sb="8" eb="10">
      <t>ジュヨウ</t>
    </rPh>
    <rPh sb="10" eb="12">
      <t>ゾウカ</t>
    </rPh>
    <rPh sb="15" eb="17">
      <t>ゼンコク</t>
    </rPh>
    <rPh sb="18" eb="20">
      <t>セイサン</t>
    </rPh>
    <rPh sb="20" eb="23">
      <t>ユウハツガク</t>
    </rPh>
    <phoneticPr fontId="6"/>
  </si>
  <si>
    <t>１　兵庫県内の雇用者所得誘発額</t>
    <rPh sb="5" eb="6">
      <t>ナイ</t>
    </rPh>
    <rPh sb="7" eb="10">
      <t>コヨウシャ</t>
    </rPh>
    <rPh sb="10" eb="12">
      <t>ショトク</t>
    </rPh>
    <rPh sb="12" eb="14">
      <t>ユウハツ</t>
    </rPh>
    <rPh sb="14" eb="15">
      <t>ガク</t>
    </rPh>
    <phoneticPr fontId="6"/>
  </si>
  <si>
    <t>(1)兵庫県内の需要増加による兵庫県内の雇用者所得誘発額</t>
    <rPh sb="6" eb="7">
      <t>ナイ</t>
    </rPh>
    <rPh sb="8" eb="10">
      <t>ジュヨウ</t>
    </rPh>
    <rPh sb="10" eb="12">
      <t>ゾウカ</t>
    </rPh>
    <rPh sb="18" eb="19">
      <t>ナイ</t>
    </rPh>
    <rPh sb="20" eb="23">
      <t>コヨウシャ</t>
    </rPh>
    <rPh sb="23" eb="25">
      <t>ショトク</t>
    </rPh>
    <rPh sb="25" eb="27">
      <t>ユウハツ</t>
    </rPh>
    <rPh sb="27" eb="28">
      <t>ガク</t>
    </rPh>
    <phoneticPr fontId="6"/>
  </si>
  <si>
    <t>(2)県外の需要増加による兵庫県内の雇用者所得誘発額</t>
    <rPh sb="3" eb="5">
      <t>ケンガイ</t>
    </rPh>
    <rPh sb="6" eb="8">
      <t>ジュヨウ</t>
    </rPh>
    <rPh sb="8" eb="10">
      <t>ゾウカ</t>
    </rPh>
    <rPh sb="15" eb="17">
      <t>ケンナイ</t>
    </rPh>
    <rPh sb="18" eb="21">
      <t>コヨウシャ</t>
    </rPh>
    <rPh sb="21" eb="23">
      <t>ショトク</t>
    </rPh>
    <rPh sb="23" eb="25">
      <t>ユウハツ</t>
    </rPh>
    <rPh sb="25" eb="26">
      <t>ガク</t>
    </rPh>
    <phoneticPr fontId="6"/>
  </si>
  <si>
    <t>(3)全国の需要増加による兵庫県内の雇用者所得誘発額</t>
    <rPh sb="3" eb="5">
      <t>ゼンコク</t>
    </rPh>
    <rPh sb="6" eb="8">
      <t>ジュヨウ</t>
    </rPh>
    <rPh sb="8" eb="10">
      <t>ゾウカ</t>
    </rPh>
    <rPh sb="15" eb="17">
      <t>ケンナイ</t>
    </rPh>
    <rPh sb="18" eb="21">
      <t>コヨウシャ</t>
    </rPh>
    <rPh sb="21" eb="23">
      <t>ショトク</t>
    </rPh>
    <rPh sb="23" eb="25">
      <t>ユウハツ</t>
    </rPh>
    <rPh sb="25" eb="26">
      <t>ガク</t>
    </rPh>
    <phoneticPr fontId="6"/>
  </si>
  <si>
    <t>(1)兵庫県内の需要増加による県外の雇用者所得誘発額</t>
    <rPh sb="6" eb="7">
      <t>ナイ</t>
    </rPh>
    <rPh sb="8" eb="10">
      <t>ジュヨウ</t>
    </rPh>
    <rPh sb="10" eb="12">
      <t>ゾウカ</t>
    </rPh>
    <rPh sb="15" eb="17">
      <t>ケンガイ</t>
    </rPh>
    <rPh sb="18" eb="21">
      <t>コヨウシャ</t>
    </rPh>
    <rPh sb="21" eb="23">
      <t>ショトク</t>
    </rPh>
    <rPh sb="23" eb="25">
      <t>ユウハツ</t>
    </rPh>
    <rPh sb="25" eb="26">
      <t>ガク</t>
    </rPh>
    <phoneticPr fontId="6"/>
  </si>
  <si>
    <t>(1)兵庫県内の需要増加による全国の雇用者所得誘発額</t>
    <rPh sb="6" eb="7">
      <t>ナイ</t>
    </rPh>
    <rPh sb="8" eb="10">
      <t>ジュヨウ</t>
    </rPh>
    <rPh sb="10" eb="12">
      <t>ゾウカ</t>
    </rPh>
    <rPh sb="15" eb="17">
      <t>ゼンコク</t>
    </rPh>
    <rPh sb="18" eb="21">
      <t>コヨウシャ</t>
    </rPh>
    <rPh sb="21" eb="23">
      <t>ショトク</t>
    </rPh>
    <rPh sb="23" eb="25">
      <t>ユウハツ</t>
    </rPh>
    <rPh sb="25" eb="26">
      <t>ガク</t>
    </rPh>
    <phoneticPr fontId="6"/>
  </si>
  <si>
    <t>１　兵庫県内の粗付加価値誘発額</t>
    <rPh sb="5" eb="6">
      <t>ナイ</t>
    </rPh>
    <rPh sb="7" eb="8">
      <t>ソ</t>
    </rPh>
    <rPh sb="8" eb="10">
      <t>フカ</t>
    </rPh>
    <rPh sb="10" eb="12">
      <t>カチ</t>
    </rPh>
    <rPh sb="12" eb="14">
      <t>ユウハツ</t>
    </rPh>
    <rPh sb="14" eb="15">
      <t>ガク</t>
    </rPh>
    <phoneticPr fontId="6"/>
  </si>
  <si>
    <t>(1)兵庫県内の需要増加による兵庫県内の粗付加価値誘発額</t>
    <rPh sb="6" eb="7">
      <t>ナイ</t>
    </rPh>
    <rPh sb="8" eb="10">
      <t>ジュヨウ</t>
    </rPh>
    <rPh sb="10" eb="12">
      <t>ゾウカ</t>
    </rPh>
    <rPh sb="18" eb="19">
      <t>ナイ</t>
    </rPh>
    <rPh sb="20" eb="21">
      <t>ソ</t>
    </rPh>
    <rPh sb="21" eb="23">
      <t>フカ</t>
    </rPh>
    <rPh sb="23" eb="25">
      <t>カチ</t>
    </rPh>
    <rPh sb="25" eb="27">
      <t>ユウハツ</t>
    </rPh>
    <rPh sb="27" eb="28">
      <t>ガク</t>
    </rPh>
    <phoneticPr fontId="6"/>
  </si>
  <si>
    <t>(2)県外の需要増加による兵庫県内の粗付加価値誘発額</t>
    <rPh sb="3" eb="5">
      <t>ケンガイ</t>
    </rPh>
    <rPh sb="6" eb="8">
      <t>ジュヨウ</t>
    </rPh>
    <rPh sb="8" eb="10">
      <t>ゾウカ</t>
    </rPh>
    <rPh sb="15" eb="17">
      <t>ケンナイ</t>
    </rPh>
    <rPh sb="18" eb="19">
      <t>ソ</t>
    </rPh>
    <rPh sb="19" eb="21">
      <t>フカ</t>
    </rPh>
    <rPh sb="21" eb="23">
      <t>カチ</t>
    </rPh>
    <rPh sb="23" eb="25">
      <t>ユウハツ</t>
    </rPh>
    <rPh sb="25" eb="26">
      <t>ガク</t>
    </rPh>
    <phoneticPr fontId="6"/>
  </si>
  <si>
    <t>(3)全国の需要増加による兵庫県内の粗付加価値誘発額</t>
    <rPh sb="3" eb="5">
      <t>ゼンコク</t>
    </rPh>
    <rPh sb="6" eb="8">
      <t>ジュヨウ</t>
    </rPh>
    <rPh sb="8" eb="10">
      <t>ゾウカ</t>
    </rPh>
    <rPh sb="15" eb="17">
      <t>ケンナイ</t>
    </rPh>
    <rPh sb="18" eb="19">
      <t>ソ</t>
    </rPh>
    <rPh sb="19" eb="21">
      <t>フカ</t>
    </rPh>
    <rPh sb="21" eb="23">
      <t>カチ</t>
    </rPh>
    <rPh sb="23" eb="25">
      <t>ユウハツ</t>
    </rPh>
    <rPh sb="25" eb="26">
      <t>ガク</t>
    </rPh>
    <phoneticPr fontId="6"/>
  </si>
  <si>
    <t>(1)兵庫県内の需要増加による県外の粗付加価値誘発額</t>
    <rPh sb="6" eb="7">
      <t>ナイ</t>
    </rPh>
    <rPh sb="8" eb="10">
      <t>ジュヨウ</t>
    </rPh>
    <rPh sb="10" eb="12">
      <t>ゾウカ</t>
    </rPh>
    <rPh sb="15" eb="17">
      <t>ケンガイ</t>
    </rPh>
    <phoneticPr fontId="6"/>
  </si>
  <si>
    <t>(1)兵庫県内の需要増加による全国の粗付加価値誘発額</t>
    <rPh sb="6" eb="7">
      <t>ナイ</t>
    </rPh>
    <rPh sb="8" eb="10">
      <t>ジュヨウ</t>
    </rPh>
    <rPh sb="10" eb="12">
      <t>ゾウカ</t>
    </rPh>
    <rPh sb="15" eb="17">
      <t>ゼンコク</t>
    </rPh>
    <phoneticPr fontId="6"/>
  </si>
  <si>
    <t>１　兵庫県内の雇用創出効果</t>
    <rPh sb="5" eb="6">
      <t>ナイ</t>
    </rPh>
    <rPh sb="7" eb="9">
      <t>コヨウ</t>
    </rPh>
    <rPh sb="9" eb="11">
      <t>ソウシュツ</t>
    </rPh>
    <rPh sb="11" eb="13">
      <t>コウカ</t>
    </rPh>
    <phoneticPr fontId="6"/>
  </si>
  <si>
    <t>(1)兵庫県内の需要増加による兵庫県内の雇用創出効果</t>
    <rPh sb="6" eb="7">
      <t>ナイ</t>
    </rPh>
    <rPh sb="8" eb="10">
      <t>ジュヨウ</t>
    </rPh>
    <rPh sb="10" eb="12">
      <t>ゾウカ</t>
    </rPh>
    <rPh sb="18" eb="19">
      <t>ナイ</t>
    </rPh>
    <rPh sb="20" eb="22">
      <t>コヨウ</t>
    </rPh>
    <rPh sb="22" eb="24">
      <t>ソウシュツ</t>
    </rPh>
    <rPh sb="24" eb="26">
      <t>コウカ</t>
    </rPh>
    <phoneticPr fontId="6"/>
  </si>
  <si>
    <t>(2)県外の需要増加による兵庫県内の雇用創出効果</t>
    <rPh sb="3" eb="5">
      <t>ケンガイ</t>
    </rPh>
    <rPh sb="6" eb="8">
      <t>ジュヨウ</t>
    </rPh>
    <rPh sb="8" eb="10">
      <t>ゾウカ</t>
    </rPh>
    <rPh sb="15" eb="17">
      <t>ケンナイ</t>
    </rPh>
    <rPh sb="18" eb="20">
      <t>コヨウ</t>
    </rPh>
    <rPh sb="20" eb="22">
      <t>ソウシュツ</t>
    </rPh>
    <rPh sb="22" eb="24">
      <t>コウカ</t>
    </rPh>
    <phoneticPr fontId="6"/>
  </si>
  <si>
    <t>(3)全国の需要増加による兵庫県内の雇用創出効果</t>
    <rPh sb="3" eb="5">
      <t>ゼンコク</t>
    </rPh>
    <rPh sb="6" eb="8">
      <t>ジュヨウ</t>
    </rPh>
    <rPh sb="8" eb="10">
      <t>ゾウカ</t>
    </rPh>
    <rPh sb="15" eb="17">
      <t>ケンナイ</t>
    </rPh>
    <rPh sb="18" eb="20">
      <t>コヨウ</t>
    </rPh>
    <rPh sb="20" eb="22">
      <t>ソウシュツ</t>
    </rPh>
    <rPh sb="22" eb="24">
      <t>コウカ</t>
    </rPh>
    <phoneticPr fontId="6"/>
  </si>
  <si>
    <t>(1)兵庫県内の需要増加による県外の雇用創出効果</t>
    <rPh sb="6" eb="7">
      <t>ナイ</t>
    </rPh>
    <rPh sb="8" eb="10">
      <t>ジュヨウ</t>
    </rPh>
    <rPh sb="10" eb="12">
      <t>ゾウカ</t>
    </rPh>
    <rPh sb="15" eb="17">
      <t>ケンガイ</t>
    </rPh>
    <rPh sb="18" eb="20">
      <t>コヨウ</t>
    </rPh>
    <rPh sb="20" eb="22">
      <t>ソウシュツ</t>
    </rPh>
    <rPh sb="22" eb="24">
      <t>コウカ</t>
    </rPh>
    <phoneticPr fontId="6"/>
  </si>
  <si>
    <t>(1)兵庫県内の需要増加による全国の雇用創出効果</t>
    <rPh sb="6" eb="7">
      <t>ナイ</t>
    </rPh>
    <rPh sb="8" eb="10">
      <t>ジュヨウ</t>
    </rPh>
    <rPh sb="10" eb="12">
      <t>ゾウカ</t>
    </rPh>
    <rPh sb="15" eb="17">
      <t>ゼンコク</t>
    </rPh>
    <rPh sb="18" eb="20">
      <t>コヨウ</t>
    </rPh>
    <rPh sb="20" eb="22">
      <t>ソウシュツ</t>
    </rPh>
    <rPh sb="22" eb="24">
      <t>コウカ</t>
    </rPh>
    <phoneticPr fontId="6"/>
  </si>
  <si>
    <t>家計調査より(令和6年平均:近畿値)</t>
    <rPh sb="0" eb="4">
      <t>カケイチョウサ</t>
    </rPh>
    <rPh sb="11" eb="13">
      <t>ヘイキン</t>
    </rPh>
    <rPh sb="14" eb="17">
      <t>キンキチ</t>
    </rPh>
    <phoneticPr fontId="6"/>
  </si>
  <si>
    <t>兵庫県内の経済波及効果と波及倍率</t>
    <rPh sb="3" eb="4">
      <t>ナイ</t>
    </rPh>
    <rPh sb="5" eb="7">
      <t>ケイザイ</t>
    </rPh>
    <rPh sb="7" eb="9">
      <t>ハキュウ</t>
    </rPh>
    <rPh sb="9" eb="11">
      <t>コウカ</t>
    </rPh>
    <rPh sb="12" eb="14">
      <t>ハキュウ</t>
    </rPh>
    <rPh sb="14" eb="16">
      <t>バイリツ</t>
    </rPh>
    <phoneticPr fontId="6"/>
  </si>
  <si>
    <t>生産誘発額（兵庫県内）</t>
    <rPh sb="0" eb="2">
      <t>セイサン</t>
    </rPh>
    <rPh sb="2" eb="5">
      <t>ユウハツガク</t>
    </rPh>
    <rPh sb="8" eb="10">
      <t>ケンナイ</t>
    </rPh>
    <phoneticPr fontId="6"/>
  </si>
  <si>
    <t>雇用者所得誘発額（兵庫県内）</t>
    <rPh sb="0" eb="3">
      <t>コヨウシャ</t>
    </rPh>
    <rPh sb="3" eb="5">
      <t>ショトク</t>
    </rPh>
    <rPh sb="5" eb="8">
      <t>ユウハツガク</t>
    </rPh>
    <rPh sb="11" eb="13">
      <t>ケンナイ</t>
    </rPh>
    <phoneticPr fontId="6"/>
  </si>
  <si>
    <t>粗付加価値誘発額（兵庫県内）</t>
    <rPh sb="0" eb="1">
      <t>ソ</t>
    </rPh>
    <rPh sb="1" eb="3">
      <t>フカ</t>
    </rPh>
    <rPh sb="3" eb="5">
      <t>カチ</t>
    </rPh>
    <rPh sb="5" eb="8">
      <t>ユウハツガク</t>
    </rPh>
    <rPh sb="11" eb="13">
      <t>ケンナイ</t>
    </rPh>
    <phoneticPr fontId="6"/>
  </si>
  <si>
    <t>雇用創出効果（兵庫県内）</t>
    <rPh sb="0" eb="2">
      <t>コヨウ</t>
    </rPh>
    <rPh sb="2" eb="4">
      <t>ソウシュツ</t>
    </rPh>
    <rPh sb="4" eb="6">
      <t>コウカ</t>
    </rPh>
    <rPh sb="9" eb="11">
      <t>ケンナイ</t>
    </rPh>
    <phoneticPr fontId="6"/>
  </si>
  <si>
    <t>１ 兵庫県内の需要増加による生産誘発額</t>
    <rPh sb="4" eb="6">
      <t>ケンナイ</t>
    </rPh>
    <rPh sb="7" eb="9">
      <t>ジュヨウ</t>
    </rPh>
    <rPh sb="9" eb="11">
      <t>ゾウカ</t>
    </rPh>
    <rPh sb="14" eb="16">
      <t>セイサン</t>
    </rPh>
    <rPh sb="16" eb="19">
      <t>ユウハツガク</t>
    </rPh>
    <phoneticPr fontId="6"/>
  </si>
  <si>
    <t>(1)兵庫県内の需要増加による兵庫県内の生産誘発額</t>
    <rPh sb="6" eb="7">
      <t>ナイ</t>
    </rPh>
    <rPh sb="8" eb="10">
      <t>ジュヨウ</t>
    </rPh>
    <rPh sb="10" eb="12">
      <t>ゾウカ</t>
    </rPh>
    <rPh sb="17" eb="19">
      <t>ケンナイ</t>
    </rPh>
    <rPh sb="20" eb="22">
      <t>セイサン</t>
    </rPh>
    <rPh sb="22" eb="25">
      <t>ユウハツガク</t>
    </rPh>
    <phoneticPr fontId="6"/>
  </si>
  <si>
    <t>(2)兵庫県内の需要増加による県外の生産誘発額</t>
    <rPh sb="5" eb="6">
      <t>ケン</t>
    </rPh>
    <rPh sb="6" eb="7">
      <t>ナイ</t>
    </rPh>
    <rPh sb="8" eb="10">
      <t>ジュヨウ</t>
    </rPh>
    <rPh sb="10" eb="12">
      <t>ゾウカ</t>
    </rPh>
    <rPh sb="15" eb="17">
      <t>ケンガイ</t>
    </rPh>
    <rPh sb="18" eb="20">
      <t>セイサン</t>
    </rPh>
    <rPh sb="20" eb="23">
      <t>ユウハツガク</t>
    </rPh>
    <phoneticPr fontId="6"/>
  </si>
  <si>
    <t>(3)兵庫県内の需要増加による全国の生産誘発額</t>
    <rPh sb="6" eb="7">
      <t>ナイ</t>
    </rPh>
    <rPh sb="8" eb="10">
      <t>ジュヨウ</t>
    </rPh>
    <rPh sb="10" eb="12">
      <t>ゾウカ</t>
    </rPh>
    <rPh sb="15" eb="17">
      <t>ゼンコク</t>
    </rPh>
    <rPh sb="18" eb="20">
      <t>セイサン</t>
    </rPh>
    <rPh sb="20" eb="23">
      <t>ユウハツガク</t>
    </rPh>
    <phoneticPr fontId="6"/>
  </si>
  <si>
    <t>(1)県外の需要増加による兵庫県内の生産誘発額</t>
    <rPh sb="3" eb="5">
      <t>ケンガイ</t>
    </rPh>
    <rPh sb="6" eb="8">
      <t>ジュヨウ</t>
    </rPh>
    <rPh sb="8" eb="10">
      <t>ゾウカ</t>
    </rPh>
    <rPh sb="15" eb="17">
      <t>ケンナイ</t>
    </rPh>
    <rPh sb="18" eb="20">
      <t>セイサン</t>
    </rPh>
    <rPh sb="20" eb="23">
      <t>ユウハツガク</t>
    </rPh>
    <phoneticPr fontId="6"/>
  </si>
  <si>
    <t>(1)全国の需要増加による兵庫県内の生産誘発額</t>
    <rPh sb="3" eb="5">
      <t>ゼンコク</t>
    </rPh>
    <rPh sb="6" eb="8">
      <t>ジュヨウ</t>
    </rPh>
    <rPh sb="8" eb="10">
      <t>ゾウカ</t>
    </rPh>
    <rPh sb="15" eb="17">
      <t>ケンナイ</t>
    </rPh>
    <rPh sb="18" eb="20">
      <t>セイサン</t>
    </rPh>
    <rPh sb="20" eb="23">
      <t>ユウハツガク</t>
    </rPh>
    <phoneticPr fontId="6"/>
  </si>
  <si>
    <t>１　兵庫県内の需要増加による雇用者所得誘発額</t>
    <rPh sb="5" eb="6">
      <t>ナイ</t>
    </rPh>
    <rPh sb="7" eb="9">
      <t>ジュヨウ</t>
    </rPh>
    <rPh sb="9" eb="11">
      <t>ゾウカ</t>
    </rPh>
    <rPh sb="14" eb="17">
      <t>コヨウシャ</t>
    </rPh>
    <rPh sb="17" eb="19">
      <t>ショトク</t>
    </rPh>
    <rPh sb="19" eb="21">
      <t>ユウハツ</t>
    </rPh>
    <rPh sb="21" eb="22">
      <t>ガク</t>
    </rPh>
    <phoneticPr fontId="6"/>
  </si>
  <si>
    <t>(1)兵庫県内の需要増加による兵庫県内の雇用者所得誘発額</t>
    <rPh sb="6" eb="7">
      <t>ナイ</t>
    </rPh>
    <rPh sb="8" eb="10">
      <t>ジュヨウ</t>
    </rPh>
    <rPh sb="10" eb="12">
      <t>ゾウカ</t>
    </rPh>
    <rPh sb="18" eb="19">
      <t>ナイ</t>
    </rPh>
    <rPh sb="20" eb="22">
      <t>コヨウ</t>
    </rPh>
    <rPh sb="22" eb="23">
      <t>シャ</t>
    </rPh>
    <rPh sb="23" eb="25">
      <t>ショトク</t>
    </rPh>
    <rPh sb="25" eb="27">
      <t>ユウハツ</t>
    </rPh>
    <rPh sb="27" eb="28">
      <t>ガク</t>
    </rPh>
    <phoneticPr fontId="6"/>
  </si>
  <si>
    <t>①兵庫県内の需要増加による兵庫県内の生産誘発額</t>
    <rPh sb="4" eb="5">
      <t>ナイ</t>
    </rPh>
    <rPh sb="6" eb="8">
      <t>ジュヨウ</t>
    </rPh>
    <rPh sb="8" eb="10">
      <t>ゾウカ</t>
    </rPh>
    <rPh sb="16" eb="17">
      <t>ナイ</t>
    </rPh>
    <rPh sb="18" eb="20">
      <t>セイサン</t>
    </rPh>
    <rPh sb="20" eb="23">
      <t>ユウハツガク</t>
    </rPh>
    <phoneticPr fontId="6"/>
  </si>
  <si>
    <t>②雇用者所得率（兵庫県）</t>
    <rPh sb="1" eb="4">
      <t>コヨウシャ</t>
    </rPh>
    <rPh sb="4" eb="6">
      <t>ショトク</t>
    </rPh>
    <rPh sb="6" eb="7">
      <t>リツ</t>
    </rPh>
    <phoneticPr fontId="6"/>
  </si>
  <si>
    <t>③兵庫県内の需要増加による兵庫県内の雇用者所得誘発額</t>
    <rPh sb="4" eb="5">
      <t>ナイ</t>
    </rPh>
    <rPh sb="6" eb="8">
      <t>ジュヨウ</t>
    </rPh>
    <rPh sb="8" eb="10">
      <t>ゾウカ</t>
    </rPh>
    <rPh sb="18" eb="21">
      <t>コヨウシャ</t>
    </rPh>
    <rPh sb="21" eb="23">
      <t>ショトク</t>
    </rPh>
    <rPh sb="23" eb="26">
      <t>ユウハツガク</t>
    </rPh>
    <phoneticPr fontId="6"/>
  </si>
  <si>
    <t>(2)　兵庫県内の需要増加による県外の雇用者所得誘発額</t>
    <rPh sb="6" eb="8">
      <t>ケンナイ</t>
    </rPh>
    <rPh sb="9" eb="11">
      <t>ジュヨウ</t>
    </rPh>
    <rPh sb="11" eb="13">
      <t>ゾウカ</t>
    </rPh>
    <rPh sb="16" eb="18">
      <t>ケンガイ</t>
    </rPh>
    <rPh sb="19" eb="22">
      <t>コヨウシャ</t>
    </rPh>
    <rPh sb="22" eb="24">
      <t>ショトク</t>
    </rPh>
    <rPh sb="24" eb="27">
      <t>ユウハツガク</t>
    </rPh>
    <phoneticPr fontId="6"/>
  </si>
  <si>
    <t>①兵庫県内の需要増加による県外の生産誘発額</t>
    <rPh sb="3" eb="4">
      <t>ケン</t>
    </rPh>
    <rPh sb="4" eb="5">
      <t>ナイ</t>
    </rPh>
    <rPh sb="6" eb="8">
      <t>ジュヨウ</t>
    </rPh>
    <rPh sb="8" eb="10">
      <t>ゾウカ</t>
    </rPh>
    <rPh sb="13" eb="15">
      <t>ケンガイ</t>
    </rPh>
    <rPh sb="16" eb="18">
      <t>セイサン</t>
    </rPh>
    <rPh sb="18" eb="21">
      <t>ユウハツガク</t>
    </rPh>
    <phoneticPr fontId="6"/>
  </si>
  <si>
    <t>③兵庫県内の需要増加による県外の雇用者所得誘発額</t>
    <rPh sb="3" eb="5">
      <t>ケンナイ</t>
    </rPh>
    <rPh sb="6" eb="8">
      <t>ジュヨウ</t>
    </rPh>
    <rPh sb="8" eb="10">
      <t>ゾウカ</t>
    </rPh>
    <rPh sb="13" eb="15">
      <t>ケンガイ</t>
    </rPh>
    <rPh sb="16" eb="19">
      <t>コヨウシャ</t>
    </rPh>
    <rPh sb="19" eb="21">
      <t>ショトク</t>
    </rPh>
    <rPh sb="21" eb="24">
      <t>ユウハツガク</t>
    </rPh>
    <phoneticPr fontId="6"/>
  </si>
  <si>
    <t>(3)兵庫県内の需要増加による全国の雇用者所得誘発額</t>
    <rPh sb="5" eb="7">
      <t>ケンナイ</t>
    </rPh>
    <rPh sb="8" eb="10">
      <t>ジュヨウ</t>
    </rPh>
    <rPh sb="10" eb="12">
      <t>ゾウカ</t>
    </rPh>
    <rPh sb="15" eb="17">
      <t>ゼンコク</t>
    </rPh>
    <rPh sb="18" eb="21">
      <t>コヨウシャ</t>
    </rPh>
    <rPh sb="21" eb="23">
      <t>ショトク</t>
    </rPh>
    <rPh sb="23" eb="26">
      <t>ユウハツガク</t>
    </rPh>
    <phoneticPr fontId="6"/>
  </si>
  <si>
    <t>兵庫県内の需要増加による全国の雇用者所得誘発額</t>
    <rPh sb="2" eb="4">
      <t>ケンナイ</t>
    </rPh>
    <rPh sb="5" eb="7">
      <t>ジュヨウ</t>
    </rPh>
    <rPh sb="7" eb="9">
      <t>ゾウカ</t>
    </rPh>
    <rPh sb="12" eb="14">
      <t>ゼンコク</t>
    </rPh>
    <rPh sb="15" eb="18">
      <t>コヨウシャ</t>
    </rPh>
    <rPh sb="18" eb="20">
      <t>ショトク</t>
    </rPh>
    <rPh sb="20" eb="23">
      <t>ユウハツガク</t>
    </rPh>
    <phoneticPr fontId="6"/>
  </si>
  <si>
    <t>２　県外の需要増加による兵庫県内の雇用者所得誘発額</t>
    <rPh sb="2" eb="4">
      <t>ケンガイ</t>
    </rPh>
    <rPh sb="5" eb="7">
      <t>ジュヨウ</t>
    </rPh>
    <rPh sb="7" eb="9">
      <t>ゾウカ</t>
    </rPh>
    <rPh sb="14" eb="16">
      <t>ケンナイ</t>
    </rPh>
    <rPh sb="17" eb="20">
      <t>コヨウシャ</t>
    </rPh>
    <rPh sb="20" eb="22">
      <t>ショトク</t>
    </rPh>
    <rPh sb="22" eb="25">
      <t>ユウハツガク</t>
    </rPh>
    <phoneticPr fontId="6"/>
  </si>
  <si>
    <t>(1)県外の需要増加による兵庫県内の雇用者所得誘発額</t>
    <rPh sb="3" eb="5">
      <t>ケンガイ</t>
    </rPh>
    <rPh sb="6" eb="8">
      <t>ジュヨウ</t>
    </rPh>
    <rPh sb="8" eb="10">
      <t>ゾウカ</t>
    </rPh>
    <rPh sb="16" eb="17">
      <t>ナイ</t>
    </rPh>
    <rPh sb="18" eb="21">
      <t>コヨウシャ</t>
    </rPh>
    <rPh sb="21" eb="23">
      <t>ショトク</t>
    </rPh>
    <rPh sb="23" eb="25">
      <t>ユウハツ</t>
    </rPh>
    <rPh sb="25" eb="26">
      <t>ガク</t>
    </rPh>
    <phoneticPr fontId="6"/>
  </si>
  <si>
    <t>①県外の需要増加による兵庫県内の生産誘発額</t>
    <rPh sb="1" eb="3">
      <t>ケンガイ</t>
    </rPh>
    <rPh sb="4" eb="6">
      <t>ジュヨウ</t>
    </rPh>
    <rPh sb="6" eb="8">
      <t>ゾウカ</t>
    </rPh>
    <rPh sb="13" eb="15">
      <t>ケンナイ</t>
    </rPh>
    <rPh sb="16" eb="18">
      <t>セイサン</t>
    </rPh>
    <rPh sb="18" eb="20">
      <t>ユウハツ</t>
    </rPh>
    <rPh sb="20" eb="21">
      <t>ガク</t>
    </rPh>
    <phoneticPr fontId="6"/>
  </si>
  <si>
    <t>③県外の需要増加による兵庫県内の雇用者所得誘発額</t>
    <rPh sb="1" eb="3">
      <t>ケンガイ</t>
    </rPh>
    <rPh sb="4" eb="6">
      <t>ジュヨウ</t>
    </rPh>
    <rPh sb="6" eb="8">
      <t>ゾウカ</t>
    </rPh>
    <rPh sb="13" eb="15">
      <t>ケンナイ</t>
    </rPh>
    <rPh sb="16" eb="19">
      <t>コヨウシャ</t>
    </rPh>
    <rPh sb="19" eb="21">
      <t>ショトク</t>
    </rPh>
    <rPh sb="21" eb="24">
      <t>ユウハツガク</t>
    </rPh>
    <phoneticPr fontId="6"/>
  </si>
  <si>
    <t>(1)全国の需要増加による兵庫県内の雇用者所得誘発額</t>
    <rPh sb="3" eb="5">
      <t>ゼンコク</t>
    </rPh>
    <rPh sb="6" eb="8">
      <t>ジュヨウ</t>
    </rPh>
    <rPh sb="8" eb="10">
      <t>ゾウカ</t>
    </rPh>
    <rPh sb="15" eb="17">
      <t>ケンナイ</t>
    </rPh>
    <rPh sb="18" eb="21">
      <t>コヨウシャ</t>
    </rPh>
    <rPh sb="21" eb="23">
      <t>ショトク</t>
    </rPh>
    <rPh sb="23" eb="26">
      <t>ユウハツガク</t>
    </rPh>
    <phoneticPr fontId="6"/>
  </si>
  <si>
    <t>１　兵庫県内の需要増加による粗付加価値誘発額</t>
    <rPh sb="4" eb="6">
      <t>ケンナイ</t>
    </rPh>
    <rPh sb="7" eb="9">
      <t>ジュヨウ</t>
    </rPh>
    <rPh sb="9" eb="11">
      <t>ゾウカ</t>
    </rPh>
    <rPh sb="14" eb="17">
      <t>ソフカ</t>
    </rPh>
    <rPh sb="17" eb="19">
      <t>カチ</t>
    </rPh>
    <rPh sb="19" eb="22">
      <t>ユウハツガク</t>
    </rPh>
    <phoneticPr fontId="6"/>
  </si>
  <si>
    <t>①兵庫県内の需要増加による兵庫県内の生産誘発額</t>
    <rPh sb="4" eb="5">
      <t>ナイ</t>
    </rPh>
    <rPh sb="6" eb="8">
      <t>ジュヨウ</t>
    </rPh>
    <rPh sb="8" eb="10">
      <t>ゾウカ</t>
    </rPh>
    <rPh sb="16" eb="17">
      <t>ナイ</t>
    </rPh>
    <rPh sb="18" eb="20">
      <t>セイサン</t>
    </rPh>
    <rPh sb="20" eb="22">
      <t>ユウハツ</t>
    </rPh>
    <rPh sb="22" eb="23">
      <t>ガク</t>
    </rPh>
    <phoneticPr fontId="6"/>
  </si>
  <si>
    <t>②粗付加価値率（兵庫県）</t>
    <rPh sb="1" eb="2">
      <t>ソ</t>
    </rPh>
    <rPh sb="2" eb="4">
      <t>フカ</t>
    </rPh>
    <rPh sb="4" eb="6">
      <t>カチ</t>
    </rPh>
    <rPh sb="6" eb="7">
      <t>リツ</t>
    </rPh>
    <phoneticPr fontId="6"/>
  </si>
  <si>
    <t>③兵庫県の需要増加による兵庫県内の粗付加価値誘発額</t>
    <rPh sb="5" eb="7">
      <t>ジュヨウ</t>
    </rPh>
    <rPh sb="7" eb="9">
      <t>ゾウカ</t>
    </rPh>
    <rPh sb="14" eb="16">
      <t>ケンナイ</t>
    </rPh>
    <rPh sb="17" eb="18">
      <t>ソ</t>
    </rPh>
    <rPh sb="18" eb="20">
      <t>フカ</t>
    </rPh>
    <rPh sb="20" eb="22">
      <t>カチ</t>
    </rPh>
    <rPh sb="22" eb="24">
      <t>ユウハツ</t>
    </rPh>
    <rPh sb="24" eb="25">
      <t>ガク</t>
    </rPh>
    <phoneticPr fontId="6"/>
  </si>
  <si>
    <t>(2)兵庫県内の需要増加による県外の粗付加価値誘発額</t>
    <rPh sb="5" eb="7">
      <t>ケンナイ</t>
    </rPh>
    <rPh sb="8" eb="10">
      <t>ジュヨウ</t>
    </rPh>
    <rPh sb="10" eb="12">
      <t>ゾウカ</t>
    </rPh>
    <rPh sb="15" eb="17">
      <t>ケンガイ</t>
    </rPh>
    <rPh sb="18" eb="21">
      <t>ソフカ</t>
    </rPh>
    <rPh sb="21" eb="23">
      <t>カチ</t>
    </rPh>
    <rPh sb="23" eb="26">
      <t>ユウハツガク</t>
    </rPh>
    <phoneticPr fontId="6"/>
  </si>
  <si>
    <t>①兵庫県内の需要増加による県外の生産誘発額</t>
    <rPh sb="3" eb="4">
      <t>ケン</t>
    </rPh>
    <rPh sb="4" eb="5">
      <t>ナイ</t>
    </rPh>
    <rPh sb="6" eb="8">
      <t>ジュヨウ</t>
    </rPh>
    <rPh sb="8" eb="10">
      <t>ゾウカ</t>
    </rPh>
    <rPh sb="13" eb="15">
      <t>ケンガイ</t>
    </rPh>
    <rPh sb="16" eb="18">
      <t>セイサン</t>
    </rPh>
    <rPh sb="18" eb="20">
      <t>ユウハツ</t>
    </rPh>
    <rPh sb="20" eb="21">
      <t>ガク</t>
    </rPh>
    <phoneticPr fontId="6"/>
  </si>
  <si>
    <t>③兵庫県内の需要増加による県外の粗付加価値誘発額</t>
    <rPh sb="3" eb="5">
      <t>ケンナイ</t>
    </rPh>
    <rPh sb="6" eb="8">
      <t>ジュヨウ</t>
    </rPh>
    <rPh sb="8" eb="10">
      <t>ゾウカ</t>
    </rPh>
    <rPh sb="13" eb="15">
      <t>ケンガイ</t>
    </rPh>
    <rPh sb="16" eb="17">
      <t>ソ</t>
    </rPh>
    <rPh sb="17" eb="19">
      <t>フカ</t>
    </rPh>
    <rPh sb="19" eb="21">
      <t>カチ</t>
    </rPh>
    <rPh sb="21" eb="23">
      <t>ユウハツ</t>
    </rPh>
    <rPh sb="23" eb="24">
      <t>ガク</t>
    </rPh>
    <phoneticPr fontId="6"/>
  </si>
  <si>
    <t>(3)兵庫県内の需要増加による全国の粗付加価値誘発額</t>
    <rPh sb="5" eb="7">
      <t>ケンナイ</t>
    </rPh>
    <rPh sb="8" eb="10">
      <t>ジュヨウ</t>
    </rPh>
    <rPh sb="10" eb="12">
      <t>ゾウカ</t>
    </rPh>
    <rPh sb="15" eb="17">
      <t>ゼンコク</t>
    </rPh>
    <rPh sb="18" eb="19">
      <t>ソ</t>
    </rPh>
    <rPh sb="19" eb="21">
      <t>フカ</t>
    </rPh>
    <rPh sb="21" eb="23">
      <t>カチ</t>
    </rPh>
    <rPh sb="23" eb="25">
      <t>ユウハツ</t>
    </rPh>
    <rPh sb="25" eb="26">
      <t>ガク</t>
    </rPh>
    <phoneticPr fontId="6"/>
  </si>
  <si>
    <t>兵庫県内の需要増加による全国の粗付加価値誘発額</t>
    <rPh sb="2" eb="4">
      <t>ケンナイ</t>
    </rPh>
    <rPh sb="5" eb="7">
      <t>ジュヨウ</t>
    </rPh>
    <rPh sb="7" eb="9">
      <t>ゾウカ</t>
    </rPh>
    <rPh sb="12" eb="14">
      <t>ゼンコク</t>
    </rPh>
    <rPh sb="15" eb="16">
      <t>ソ</t>
    </rPh>
    <rPh sb="16" eb="18">
      <t>フカ</t>
    </rPh>
    <rPh sb="18" eb="20">
      <t>カチ</t>
    </rPh>
    <rPh sb="20" eb="22">
      <t>ユウハツ</t>
    </rPh>
    <rPh sb="22" eb="23">
      <t>ガク</t>
    </rPh>
    <phoneticPr fontId="6"/>
  </si>
  <si>
    <t>(1)県外の需要増加による兵庫県内の粗付加価値誘発額</t>
    <rPh sb="3" eb="5">
      <t>ケンガイ</t>
    </rPh>
    <rPh sb="6" eb="8">
      <t>ジュヨウ</t>
    </rPh>
    <rPh sb="8" eb="10">
      <t>ゾウカ</t>
    </rPh>
    <rPh sb="16" eb="17">
      <t>ナイ</t>
    </rPh>
    <rPh sb="18" eb="19">
      <t>ソ</t>
    </rPh>
    <rPh sb="19" eb="21">
      <t>フカ</t>
    </rPh>
    <rPh sb="21" eb="23">
      <t>カチ</t>
    </rPh>
    <rPh sb="23" eb="25">
      <t>ユウハツ</t>
    </rPh>
    <rPh sb="25" eb="26">
      <t>ガク</t>
    </rPh>
    <phoneticPr fontId="6"/>
  </si>
  <si>
    <t>①県外の需要増加による兵庫県内の生産誘発額</t>
    <rPh sb="1" eb="3">
      <t>ケンガイ</t>
    </rPh>
    <rPh sb="4" eb="6">
      <t>ジュヨウ</t>
    </rPh>
    <rPh sb="6" eb="8">
      <t>ゾウカ</t>
    </rPh>
    <rPh sb="14" eb="15">
      <t>ナイ</t>
    </rPh>
    <rPh sb="16" eb="18">
      <t>セイサン</t>
    </rPh>
    <rPh sb="18" eb="20">
      <t>ユウハツ</t>
    </rPh>
    <rPh sb="20" eb="21">
      <t>ガク</t>
    </rPh>
    <phoneticPr fontId="6"/>
  </si>
  <si>
    <t>③県外の需要増加による兵庫県内の粗付加価値誘発額</t>
    <rPh sb="1" eb="3">
      <t>ケンガイ</t>
    </rPh>
    <rPh sb="4" eb="6">
      <t>ジュヨウ</t>
    </rPh>
    <rPh sb="6" eb="8">
      <t>ゾウカ</t>
    </rPh>
    <rPh sb="13" eb="15">
      <t>ケンナイ</t>
    </rPh>
    <rPh sb="16" eb="17">
      <t>ソ</t>
    </rPh>
    <rPh sb="17" eb="19">
      <t>フカ</t>
    </rPh>
    <rPh sb="19" eb="21">
      <t>カチ</t>
    </rPh>
    <rPh sb="21" eb="23">
      <t>ユウハツ</t>
    </rPh>
    <rPh sb="23" eb="24">
      <t>ガク</t>
    </rPh>
    <phoneticPr fontId="6"/>
  </si>
  <si>
    <t>(1)全国の需要増加による兵庫県内の粗付加価値誘発額</t>
    <rPh sb="3" eb="5">
      <t>ゼンコク</t>
    </rPh>
    <rPh sb="6" eb="8">
      <t>ジュヨウ</t>
    </rPh>
    <rPh sb="8" eb="10">
      <t>ゾウカ</t>
    </rPh>
    <rPh sb="15" eb="17">
      <t>ケンナイ</t>
    </rPh>
    <phoneticPr fontId="6"/>
  </si>
  <si>
    <t>１　兵庫県内の需要増加による雇用創出効果</t>
    <rPh sb="4" eb="6">
      <t>ケンナイ</t>
    </rPh>
    <rPh sb="7" eb="9">
      <t>ジュヨウ</t>
    </rPh>
    <rPh sb="9" eb="11">
      <t>ゾウカ</t>
    </rPh>
    <rPh sb="14" eb="16">
      <t>コヨウ</t>
    </rPh>
    <rPh sb="16" eb="18">
      <t>ソウシュツ</t>
    </rPh>
    <rPh sb="18" eb="20">
      <t>コウカ</t>
    </rPh>
    <phoneticPr fontId="6"/>
  </si>
  <si>
    <t>①兵庫県内の需要増加による兵庫県内の生産誘発額</t>
    <rPh sb="4" eb="5">
      <t>ナイ</t>
    </rPh>
    <rPh sb="6" eb="8">
      <t>ジュヨウ</t>
    </rPh>
    <rPh sb="8" eb="10">
      <t>ゾウカ</t>
    </rPh>
    <rPh sb="15" eb="17">
      <t>ケンナイ</t>
    </rPh>
    <rPh sb="18" eb="20">
      <t>セイサン</t>
    </rPh>
    <rPh sb="20" eb="22">
      <t>ユウハツ</t>
    </rPh>
    <rPh sb="22" eb="23">
      <t>ガク</t>
    </rPh>
    <phoneticPr fontId="6"/>
  </si>
  <si>
    <t>②雇用係数（兵庫県）</t>
    <rPh sb="1" eb="3">
      <t>コヨウ</t>
    </rPh>
    <rPh sb="3" eb="5">
      <t>ケイスウ</t>
    </rPh>
    <phoneticPr fontId="6"/>
  </si>
  <si>
    <t>③兵庫県内の需要増加による兵庫県内の雇用創出効果</t>
    <rPh sb="4" eb="5">
      <t>ナイ</t>
    </rPh>
    <rPh sb="6" eb="8">
      <t>ジュヨウ</t>
    </rPh>
    <rPh sb="8" eb="10">
      <t>ゾウカ</t>
    </rPh>
    <rPh sb="16" eb="17">
      <t>ナイ</t>
    </rPh>
    <rPh sb="18" eb="20">
      <t>コヨウ</t>
    </rPh>
    <rPh sb="20" eb="22">
      <t>ソウシュツ</t>
    </rPh>
    <rPh sb="22" eb="24">
      <t>コウカ</t>
    </rPh>
    <phoneticPr fontId="6"/>
  </si>
  <si>
    <t>(2)兵庫県内の需要増加による県外の雇用創出効果</t>
    <rPh sb="6" eb="7">
      <t>ナイ</t>
    </rPh>
    <rPh sb="8" eb="10">
      <t>ジュヨウ</t>
    </rPh>
    <rPh sb="10" eb="12">
      <t>ゾウカ</t>
    </rPh>
    <rPh sb="15" eb="17">
      <t>ケンガイ</t>
    </rPh>
    <rPh sb="18" eb="20">
      <t>コヨウ</t>
    </rPh>
    <rPh sb="20" eb="22">
      <t>ソウシュツ</t>
    </rPh>
    <rPh sb="22" eb="24">
      <t>コウカ</t>
    </rPh>
    <phoneticPr fontId="6"/>
  </si>
  <si>
    <t>①兵庫県内の需要増加による県外の生産誘発額</t>
    <rPh sb="4" eb="5">
      <t>ナイ</t>
    </rPh>
    <rPh sb="6" eb="8">
      <t>ジュヨウ</t>
    </rPh>
    <rPh sb="8" eb="10">
      <t>ゾウカ</t>
    </rPh>
    <rPh sb="13" eb="15">
      <t>ケンガイ</t>
    </rPh>
    <rPh sb="16" eb="18">
      <t>セイサン</t>
    </rPh>
    <rPh sb="18" eb="20">
      <t>ユウハツ</t>
    </rPh>
    <rPh sb="20" eb="21">
      <t>ガク</t>
    </rPh>
    <phoneticPr fontId="6"/>
  </si>
  <si>
    <t>③兵庫県内の需要増加による県外の雇用創出効果</t>
    <rPh sb="4" eb="5">
      <t>ナイ</t>
    </rPh>
    <rPh sb="6" eb="8">
      <t>ジュヨウ</t>
    </rPh>
    <rPh sb="8" eb="10">
      <t>ゾウカ</t>
    </rPh>
    <rPh sb="13" eb="15">
      <t>ケンガイ</t>
    </rPh>
    <rPh sb="16" eb="18">
      <t>コヨウ</t>
    </rPh>
    <rPh sb="18" eb="20">
      <t>ソウシュツ</t>
    </rPh>
    <rPh sb="20" eb="22">
      <t>コウカ</t>
    </rPh>
    <phoneticPr fontId="6"/>
  </si>
  <si>
    <t>(3)兵庫県内の需要増加による全国の雇用創出効果</t>
    <rPh sb="6" eb="7">
      <t>ナイ</t>
    </rPh>
    <rPh sb="8" eb="10">
      <t>ジュヨウ</t>
    </rPh>
    <rPh sb="10" eb="12">
      <t>ゾウカ</t>
    </rPh>
    <rPh sb="15" eb="17">
      <t>ゼンコク</t>
    </rPh>
    <rPh sb="18" eb="20">
      <t>コヨウ</t>
    </rPh>
    <rPh sb="20" eb="22">
      <t>ソウシュツ</t>
    </rPh>
    <rPh sb="22" eb="24">
      <t>コウカ</t>
    </rPh>
    <phoneticPr fontId="6"/>
  </si>
  <si>
    <t>兵庫県内の需要増加による全国の雇用創出効果</t>
    <rPh sb="3" eb="4">
      <t>ナイ</t>
    </rPh>
    <rPh sb="5" eb="7">
      <t>ジュヨウ</t>
    </rPh>
    <rPh sb="7" eb="9">
      <t>ゾウカ</t>
    </rPh>
    <rPh sb="12" eb="14">
      <t>ゼンコク</t>
    </rPh>
    <rPh sb="15" eb="17">
      <t>コヨウ</t>
    </rPh>
    <rPh sb="17" eb="19">
      <t>ソウシュツ</t>
    </rPh>
    <rPh sb="19" eb="21">
      <t>コウカ</t>
    </rPh>
    <phoneticPr fontId="6"/>
  </si>
  <si>
    <t>(1)県外の需要増加による兵庫県内の雇用創出効果</t>
    <rPh sb="3" eb="5">
      <t>ケンガイ</t>
    </rPh>
    <rPh sb="6" eb="8">
      <t>ジュヨウ</t>
    </rPh>
    <rPh sb="8" eb="10">
      <t>ゾウカ</t>
    </rPh>
    <rPh sb="15" eb="17">
      <t>ケンナイ</t>
    </rPh>
    <rPh sb="18" eb="20">
      <t>コヨウ</t>
    </rPh>
    <rPh sb="20" eb="22">
      <t>ソウシュツ</t>
    </rPh>
    <rPh sb="22" eb="24">
      <t>コウカ</t>
    </rPh>
    <phoneticPr fontId="6"/>
  </si>
  <si>
    <t>③県外の需要増加による兵庫県内の雇用創出効果</t>
    <rPh sb="1" eb="3">
      <t>ケンガイ</t>
    </rPh>
    <rPh sb="4" eb="6">
      <t>ジュヨウ</t>
    </rPh>
    <rPh sb="6" eb="8">
      <t>ゾウカ</t>
    </rPh>
    <rPh sb="14" eb="15">
      <t>ナイ</t>
    </rPh>
    <rPh sb="16" eb="18">
      <t>コヨウ</t>
    </rPh>
    <rPh sb="18" eb="20">
      <t>ソウシュツ</t>
    </rPh>
    <rPh sb="20" eb="22">
      <t>コウカ</t>
    </rPh>
    <phoneticPr fontId="6"/>
  </si>
  <si>
    <t>(1)全国の需要増加による兵庫県内の雇用創出効果</t>
    <rPh sb="3" eb="5">
      <t>ゼンコク</t>
    </rPh>
    <rPh sb="6" eb="8">
      <t>ジュヨウ</t>
    </rPh>
    <rPh sb="8" eb="10">
      <t>ゾウカ</t>
    </rPh>
    <rPh sb="15" eb="17">
      <t>ケンナイ</t>
    </rPh>
    <rPh sb="18" eb="20">
      <t>コヨウ</t>
    </rPh>
    <rPh sb="20" eb="22">
      <t>ソウシュツ</t>
    </rPh>
    <rPh sb="22" eb="24">
      <t>コウカ</t>
    </rPh>
    <phoneticPr fontId="6"/>
  </si>
  <si>
    <t>(兵庫県）計</t>
    <rPh sb="5" eb="6">
      <t>ケイ</t>
    </rPh>
    <phoneticPr fontId="6"/>
  </si>
  <si>
    <t>全国 （兵庫県内＋県外）</t>
    <rPh sb="0" eb="2">
      <t>ゼンコク</t>
    </rPh>
    <rPh sb="6" eb="8">
      <t>ケンナイ</t>
    </rPh>
    <rPh sb="9" eb="11">
      <t>ケンガイ</t>
    </rPh>
    <phoneticPr fontId="6"/>
  </si>
  <si>
    <t xml:space="preserve">全国 （兵庫県内＋県外）
</t>
    <rPh sb="0" eb="2">
      <t>ゼンコク</t>
    </rPh>
    <rPh sb="7" eb="8">
      <t>ナイ</t>
    </rPh>
    <rPh sb="9" eb="11">
      <t>ケンガイ</t>
    </rPh>
    <phoneticPr fontId="6"/>
  </si>
  <si>
    <t>地域内需要増加額による最終需要増加額（兵庫県・県外）</t>
    <rPh sb="0" eb="3">
      <t>チイキナイ</t>
    </rPh>
    <rPh sb="3" eb="5">
      <t>ジュヨウ</t>
    </rPh>
    <rPh sb="5" eb="8">
      <t>ゾウカガク</t>
    </rPh>
    <rPh sb="11" eb="13">
      <t>サイシュウ</t>
    </rPh>
    <rPh sb="13" eb="15">
      <t>ジュヨウ</t>
    </rPh>
    <rPh sb="15" eb="18">
      <t>ゾウカガク</t>
    </rPh>
    <rPh sb="23" eb="25">
      <t>ケンガイ</t>
    </rPh>
    <phoneticPr fontId="6"/>
  </si>
  <si>
    <t>兵庫県　計</t>
    <rPh sb="4" eb="5">
      <t>ケイ</t>
    </rPh>
    <phoneticPr fontId="6"/>
  </si>
  <si>
    <t>兵庫県内の需要増加による（兵庫県・県外の）需要増加額、直接効果、１次効果の計算</t>
    <rPh sb="3" eb="4">
      <t>ナイ</t>
    </rPh>
    <rPh sb="5" eb="7">
      <t>ジュヨウ</t>
    </rPh>
    <rPh sb="7" eb="9">
      <t>ゾウカ</t>
    </rPh>
    <rPh sb="21" eb="23">
      <t>ジュヨウ</t>
    </rPh>
    <rPh sb="23" eb="26">
      <t>ゾウカガク</t>
    </rPh>
    <rPh sb="27" eb="29">
      <t>チョクセツ</t>
    </rPh>
    <rPh sb="29" eb="31">
      <t>コウカ</t>
    </rPh>
    <rPh sb="33" eb="34">
      <t>ジ</t>
    </rPh>
    <rPh sb="34" eb="36">
      <t>コウカ</t>
    </rPh>
    <rPh sb="37" eb="39">
      <t>ケイサン</t>
    </rPh>
    <phoneticPr fontId="6"/>
  </si>
  <si>
    <t>（兵庫県）県内需要増加額（生産者価格）</t>
    <rPh sb="5" eb="7">
      <t>ケンナイ</t>
    </rPh>
    <rPh sb="7" eb="9">
      <t>ジュヨウ</t>
    </rPh>
    <rPh sb="9" eb="11">
      <t>ゾウカ</t>
    </rPh>
    <rPh sb="11" eb="12">
      <t>ガク</t>
    </rPh>
    <rPh sb="13" eb="16">
      <t>セイサンシャ</t>
    </rPh>
    <rPh sb="16" eb="18">
      <t>カカク</t>
    </rPh>
    <phoneticPr fontId="6"/>
  </si>
  <si>
    <t>（兵庫県）地域内最終需要増加額</t>
    <rPh sb="5" eb="8">
      <t>チイキナイ</t>
    </rPh>
    <rPh sb="8" eb="10">
      <t>サイシュウ</t>
    </rPh>
    <rPh sb="10" eb="12">
      <t>ジュヨウ</t>
    </rPh>
    <rPh sb="12" eb="15">
      <t>ゾウカガク</t>
    </rPh>
    <phoneticPr fontId="6"/>
  </si>
  <si>
    <t>（兵庫県）地域内自給率（１－移入係数ー輸入係数）</t>
    <rPh sb="5" eb="7">
      <t>チイキ</t>
    </rPh>
    <rPh sb="7" eb="8">
      <t>ナイ</t>
    </rPh>
    <rPh sb="8" eb="11">
      <t>ジキュウリツ</t>
    </rPh>
    <rPh sb="14" eb="16">
      <t>イニュウ</t>
    </rPh>
    <rPh sb="16" eb="18">
      <t>ケイスウ</t>
    </rPh>
    <rPh sb="19" eb="21">
      <t>ユニュウ</t>
    </rPh>
    <rPh sb="21" eb="23">
      <t>ケイスウ</t>
    </rPh>
    <phoneticPr fontId="6"/>
  </si>
  <si>
    <t>(兵庫県）県内需要増加額</t>
    <rPh sb="5" eb="7">
      <t>ケンナイ</t>
    </rPh>
    <rPh sb="7" eb="9">
      <t>ジュヨウ</t>
    </rPh>
    <rPh sb="9" eb="12">
      <t>ゾウカガク</t>
    </rPh>
    <phoneticPr fontId="6"/>
  </si>
  <si>
    <t>（兵庫県）移入額（県外需要増加額）</t>
    <rPh sb="5" eb="6">
      <t>イ</t>
    </rPh>
    <rPh sb="6" eb="7">
      <t>イリ</t>
    </rPh>
    <rPh sb="7" eb="8">
      <t>ガク</t>
    </rPh>
    <rPh sb="9" eb="11">
      <t>ケンガイ</t>
    </rPh>
    <rPh sb="11" eb="13">
      <t>ジュヨウ</t>
    </rPh>
    <rPh sb="13" eb="16">
      <t>ゾウカガク</t>
    </rPh>
    <phoneticPr fontId="6"/>
  </si>
  <si>
    <t>（兵庫県）移入係数</t>
    <rPh sb="3" eb="4">
      <t>ケン</t>
    </rPh>
    <rPh sb="5" eb="7">
      <t>イニュウ</t>
    </rPh>
    <rPh sb="7" eb="9">
      <t>ケイスウ</t>
    </rPh>
    <phoneticPr fontId="6"/>
  </si>
  <si>
    <t>（兵庫県）輸入額</t>
    <rPh sb="5" eb="8">
      <t>ユニュウガク</t>
    </rPh>
    <phoneticPr fontId="6"/>
  </si>
  <si>
    <t>（兵庫県）輸入係数</t>
    <rPh sb="5" eb="7">
      <t>ユニュウ</t>
    </rPh>
    <rPh sb="7" eb="9">
      <t>ケイスウ</t>
    </rPh>
    <phoneticPr fontId="6"/>
  </si>
  <si>
    <t>（兵庫県）県内需要増加額</t>
    <rPh sb="5" eb="7">
      <t>ケンナイ</t>
    </rPh>
    <rPh sb="7" eb="9">
      <t>ジュヨウ</t>
    </rPh>
    <rPh sb="9" eb="11">
      <t>ゾウカ</t>
    </rPh>
    <rPh sb="11" eb="12">
      <t>ガク</t>
    </rPh>
    <phoneticPr fontId="6"/>
  </si>
  <si>
    <t>（兵庫県）
県内需要
増加額</t>
    <rPh sb="6" eb="8">
      <t>ケンナイ</t>
    </rPh>
    <rPh sb="8" eb="10">
      <t>ジュヨウ</t>
    </rPh>
    <rPh sb="11" eb="14">
      <t>ゾウカガク</t>
    </rPh>
    <phoneticPr fontId="6"/>
  </si>
  <si>
    <t>（兵庫県）
自給率
(1-輸入率)</t>
    <rPh sb="6" eb="9">
      <t>ジキュウリツ</t>
    </rPh>
    <rPh sb="13" eb="15">
      <t>ユニュウ</t>
    </rPh>
    <rPh sb="15" eb="16">
      <t>リツ</t>
    </rPh>
    <phoneticPr fontId="6"/>
  </si>
  <si>
    <t>(兵庫県）
県内需要
増加額</t>
    <rPh sb="6" eb="8">
      <t>ケンナイ</t>
    </rPh>
    <rPh sb="8" eb="10">
      <t>ジュヨウ</t>
    </rPh>
    <rPh sb="11" eb="14">
      <t>ゾウカガク</t>
    </rPh>
    <phoneticPr fontId="6"/>
  </si>
  <si>
    <t>（兵庫県）
輸入係数</t>
    <rPh sb="6" eb="8">
      <t>ユニュウ</t>
    </rPh>
    <rPh sb="8" eb="10">
      <t>ケイスウ</t>
    </rPh>
    <phoneticPr fontId="6"/>
  </si>
  <si>
    <t>(兵庫県）
輸入額</t>
    <rPh sb="6" eb="9">
      <t>ユニュウガク</t>
    </rPh>
    <phoneticPr fontId="6"/>
  </si>
  <si>
    <t>逆行列係数(兵庫県地域間表）</t>
    <rPh sb="0" eb="1">
      <t>ギャク</t>
    </rPh>
    <rPh sb="1" eb="3">
      <t>ギョウレツ</t>
    </rPh>
    <rPh sb="3" eb="5">
      <t>ケイスウ</t>
    </rPh>
    <rPh sb="9" eb="12">
      <t>チイキカン</t>
    </rPh>
    <rPh sb="12" eb="13">
      <t>ヒョウ</t>
    </rPh>
    <phoneticPr fontId="6"/>
  </si>
  <si>
    <t>(兵庫県内の需要増加による）生産誘発額（一次効果）</t>
    <rPh sb="4" eb="5">
      <t>ナイ</t>
    </rPh>
    <rPh sb="6" eb="8">
      <t>ジュヨウ</t>
    </rPh>
    <rPh sb="8" eb="10">
      <t>ゾウカ</t>
    </rPh>
    <rPh sb="14" eb="16">
      <t>セイサン</t>
    </rPh>
    <rPh sb="16" eb="19">
      <t>ユウハツガク</t>
    </rPh>
    <rPh sb="20" eb="22">
      <t>イチジ</t>
    </rPh>
    <rPh sb="22" eb="24">
      <t>コウカ</t>
    </rPh>
    <phoneticPr fontId="6"/>
  </si>
  <si>
    <t>（兵庫県内の需要増加による（兵庫県・県外の）需要増加額、直接効果、１次効果の計算　ここまで）</t>
    <rPh sb="3" eb="5">
      <t>ケンナイ</t>
    </rPh>
    <rPh sb="6" eb="8">
      <t>ジュヨウ</t>
    </rPh>
    <rPh sb="8" eb="10">
      <t>ゾウカ</t>
    </rPh>
    <rPh sb="18" eb="20">
      <t>ケンガイ</t>
    </rPh>
    <rPh sb="28" eb="30">
      <t>チョクセツ</t>
    </rPh>
    <rPh sb="30" eb="32">
      <t>コウカ</t>
    </rPh>
    <rPh sb="34" eb="35">
      <t>ジ</t>
    </rPh>
    <rPh sb="35" eb="37">
      <t>コウカ</t>
    </rPh>
    <rPh sb="38" eb="40">
      <t>ケイサン</t>
    </rPh>
    <phoneticPr fontId="6"/>
  </si>
  <si>
    <t>県外の需要増加による（兵庫県・県外の）需要増加額、直接効果、１次効果の計算</t>
    <rPh sb="0" eb="2">
      <t>ケンガイ</t>
    </rPh>
    <rPh sb="3" eb="5">
      <t>ジュヨウ</t>
    </rPh>
    <rPh sb="5" eb="7">
      <t>ゾウカ</t>
    </rPh>
    <rPh sb="15" eb="17">
      <t>ケンガイ</t>
    </rPh>
    <rPh sb="19" eb="21">
      <t>ジュヨウ</t>
    </rPh>
    <rPh sb="21" eb="23">
      <t>ゾウカ</t>
    </rPh>
    <rPh sb="23" eb="24">
      <t>ガク</t>
    </rPh>
    <rPh sb="25" eb="27">
      <t>チョクセツ</t>
    </rPh>
    <rPh sb="27" eb="29">
      <t>コウカ</t>
    </rPh>
    <rPh sb="31" eb="32">
      <t>ジ</t>
    </rPh>
    <rPh sb="32" eb="34">
      <t>コウカ</t>
    </rPh>
    <rPh sb="35" eb="37">
      <t>ケイサン</t>
    </rPh>
    <phoneticPr fontId="6"/>
  </si>
  <si>
    <t>県内需要増加額（県外が兵庫県から移入）</t>
    <rPh sb="0" eb="2">
      <t>ケンナイ</t>
    </rPh>
    <rPh sb="2" eb="4">
      <t>ジュヨウ</t>
    </rPh>
    <rPh sb="4" eb="6">
      <t>ゾウカ</t>
    </rPh>
    <rPh sb="6" eb="7">
      <t>ガク</t>
    </rPh>
    <rPh sb="8" eb="10">
      <t>ケンガイ</t>
    </rPh>
    <rPh sb="16" eb="18">
      <t>イニュウ</t>
    </rPh>
    <phoneticPr fontId="6"/>
  </si>
  <si>
    <t>（兵庫県）輸入額</t>
    <rPh sb="5" eb="7">
      <t>ユニュウ</t>
    </rPh>
    <rPh sb="7" eb="8">
      <t>ガク</t>
    </rPh>
    <phoneticPr fontId="6"/>
  </si>
  <si>
    <t>(兵庫県)
県内需要
増加額</t>
    <rPh sb="6" eb="7">
      <t>ケン</t>
    </rPh>
    <rPh sb="7" eb="8">
      <t>ナイ</t>
    </rPh>
    <rPh sb="8" eb="10">
      <t>ジュヨウ</t>
    </rPh>
    <rPh sb="11" eb="14">
      <t>ゾウカガク</t>
    </rPh>
    <phoneticPr fontId="6"/>
  </si>
  <si>
    <t>(兵庫県)
輸入係数</t>
    <rPh sb="6" eb="8">
      <t>ユニュウ</t>
    </rPh>
    <rPh sb="8" eb="10">
      <t>ケイスウ</t>
    </rPh>
    <phoneticPr fontId="6"/>
  </si>
  <si>
    <t>(兵庫県)
輸入額</t>
    <rPh sb="6" eb="9">
      <t>ユニュウガク</t>
    </rPh>
    <phoneticPr fontId="6"/>
  </si>
  <si>
    <t>(兵庫県)
自給率（１－輸入係数）</t>
    <rPh sb="6" eb="9">
      <t>ジキュウリツ</t>
    </rPh>
    <rPh sb="12" eb="14">
      <t>ユニュウ</t>
    </rPh>
    <rPh sb="14" eb="16">
      <t>ケイスウ</t>
    </rPh>
    <phoneticPr fontId="6"/>
  </si>
  <si>
    <t>(兵庫県)
県内需要
増加額</t>
    <rPh sb="6" eb="8">
      <t>ケンナイ</t>
    </rPh>
    <rPh sb="8" eb="10">
      <t>ジュヨウ</t>
    </rPh>
    <rPh sb="11" eb="14">
      <t>ゾウカガク</t>
    </rPh>
    <phoneticPr fontId="6"/>
  </si>
  <si>
    <t>県外の需要増加による需要増加額（兵庫県・県外）</t>
    <rPh sb="0" eb="2">
      <t>ケンガイ</t>
    </rPh>
    <rPh sb="3" eb="5">
      <t>ジュヨウ</t>
    </rPh>
    <rPh sb="5" eb="7">
      <t>ゾウカ</t>
    </rPh>
    <rPh sb="10" eb="12">
      <t>ジュヨウ</t>
    </rPh>
    <rPh sb="12" eb="14">
      <t>ゾウカ</t>
    </rPh>
    <rPh sb="14" eb="15">
      <t>ガク</t>
    </rPh>
    <rPh sb="20" eb="22">
      <t>ケンガイ</t>
    </rPh>
    <phoneticPr fontId="6"/>
  </si>
  <si>
    <t>需要増加額・合計（兵庫県・県外）</t>
    <rPh sb="0" eb="2">
      <t>ジュヨウ</t>
    </rPh>
    <rPh sb="2" eb="4">
      <t>ゾウカ</t>
    </rPh>
    <rPh sb="4" eb="5">
      <t>ガク</t>
    </rPh>
    <rPh sb="6" eb="8">
      <t>ゴウケイ</t>
    </rPh>
    <rPh sb="13" eb="15">
      <t>ケンガイ</t>
    </rPh>
    <phoneticPr fontId="6"/>
  </si>
  <si>
    <t>兵庫県内の需要増加による生産誘発額（２次効果）</t>
    <rPh sb="3" eb="4">
      <t>ナイ</t>
    </rPh>
    <rPh sb="5" eb="7">
      <t>ジュヨウ</t>
    </rPh>
    <rPh sb="7" eb="9">
      <t>ゾウカ</t>
    </rPh>
    <phoneticPr fontId="6"/>
  </si>
  <si>
    <t>兵庫県内の需要増加による</t>
    <rPh sb="3" eb="4">
      <t>ナイ</t>
    </rPh>
    <rPh sb="5" eb="7">
      <t>ジュヨウ</t>
    </rPh>
    <rPh sb="7" eb="9">
      <t>ゾウカ</t>
    </rPh>
    <phoneticPr fontId="6"/>
  </si>
  <si>
    <t>雇用者所得誘発額（兵庫県）</t>
    <rPh sb="0" eb="3">
      <t>コヨウシャ</t>
    </rPh>
    <rPh sb="3" eb="5">
      <t>ショトク</t>
    </rPh>
    <rPh sb="5" eb="7">
      <t>ユウハツ</t>
    </rPh>
    <rPh sb="7" eb="8">
      <t>ガク</t>
    </rPh>
    <phoneticPr fontId="6"/>
  </si>
  <si>
    <t>兵庫県内の需要増加により兵庫県内に発生した雇用者所得による</t>
    <rPh sb="3" eb="4">
      <t>ナイ</t>
    </rPh>
    <rPh sb="5" eb="7">
      <t>ジュヨウ</t>
    </rPh>
    <rPh sb="7" eb="9">
      <t>ゾウカ</t>
    </rPh>
    <rPh sb="15" eb="16">
      <t>ナイ</t>
    </rPh>
    <rPh sb="17" eb="19">
      <t>ハッセイ</t>
    </rPh>
    <rPh sb="21" eb="24">
      <t>コヨウシャ</t>
    </rPh>
    <rPh sb="24" eb="26">
      <t>ショトク</t>
    </rPh>
    <phoneticPr fontId="6"/>
  </si>
  <si>
    <t>（兵庫県）雇用者所得による需要増加額</t>
    <rPh sb="5" eb="8">
      <t>コヨウシャ</t>
    </rPh>
    <rPh sb="8" eb="10">
      <t>ショトク</t>
    </rPh>
    <rPh sb="13" eb="15">
      <t>ジュヨウ</t>
    </rPh>
    <rPh sb="15" eb="17">
      <t>ゾウカ</t>
    </rPh>
    <rPh sb="17" eb="18">
      <t>ガク</t>
    </rPh>
    <phoneticPr fontId="6"/>
  </si>
  <si>
    <t>（兵庫県）雇用者所得による
需要増加額</t>
    <phoneticPr fontId="6"/>
  </si>
  <si>
    <t>(兵庫県)
民間消費支出構成比</t>
    <rPh sb="6" eb="8">
      <t>ミンカン</t>
    </rPh>
    <rPh sb="8" eb="10">
      <t>ショウヒ</t>
    </rPh>
    <rPh sb="10" eb="12">
      <t>シシュツ</t>
    </rPh>
    <rPh sb="12" eb="15">
      <t>コウセイヒ</t>
    </rPh>
    <phoneticPr fontId="6"/>
  </si>
  <si>
    <t>（兵庫県）雇用者所得による
需要増加額</t>
    <rPh sb="5" eb="8">
      <t>コヨウシャ</t>
    </rPh>
    <rPh sb="8" eb="10">
      <t>ショトク</t>
    </rPh>
    <rPh sb="14" eb="16">
      <t>ジュヨウ</t>
    </rPh>
    <rPh sb="16" eb="18">
      <t>ゾウカ</t>
    </rPh>
    <rPh sb="18" eb="19">
      <t>ガク</t>
    </rPh>
    <phoneticPr fontId="6"/>
  </si>
  <si>
    <t>（兵庫県）地域内
自給率
（１－移入係数ー輸入係数）</t>
    <rPh sb="5" eb="8">
      <t>チイキナイ</t>
    </rPh>
    <rPh sb="9" eb="12">
      <t>ジキュウリツ</t>
    </rPh>
    <rPh sb="16" eb="18">
      <t>イニュウ</t>
    </rPh>
    <rPh sb="18" eb="20">
      <t>ケイスウ</t>
    </rPh>
    <rPh sb="21" eb="23">
      <t>ユニュウ</t>
    </rPh>
    <rPh sb="23" eb="25">
      <t>ケイスウ</t>
    </rPh>
    <phoneticPr fontId="6"/>
  </si>
  <si>
    <t>（兵庫県）移入額（県外需要増加額）</t>
    <rPh sb="5" eb="6">
      <t>イ</t>
    </rPh>
    <rPh sb="6" eb="7">
      <t>イリ</t>
    </rPh>
    <rPh sb="7" eb="8">
      <t>ガク</t>
    </rPh>
    <rPh sb="9" eb="11">
      <t>ケンガイ</t>
    </rPh>
    <rPh sb="11" eb="13">
      <t>ジュヨウ</t>
    </rPh>
    <rPh sb="13" eb="15">
      <t>ゾウカ</t>
    </rPh>
    <rPh sb="15" eb="16">
      <t>ガク</t>
    </rPh>
    <phoneticPr fontId="6"/>
  </si>
  <si>
    <t>（兵庫県）
雇用者所得による
需要増加額</t>
    <rPh sb="6" eb="9">
      <t>コヨウシャ</t>
    </rPh>
    <rPh sb="9" eb="11">
      <t>ショトク</t>
    </rPh>
    <rPh sb="15" eb="17">
      <t>ジュヨウ</t>
    </rPh>
    <rPh sb="17" eb="19">
      <t>ゾウカ</t>
    </rPh>
    <rPh sb="19" eb="20">
      <t>ガク</t>
    </rPh>
    <phoneticPr fontId="6"/>
  </si>
  <si>
    <t>（兵庫県）
移入係数</t>
    <rPh sb="6" eb="8">
      <t>イニュウ</t>
    </rPh>
    <rPh sb="8" eb="10">
      <t>ケイスウ</t>
    </rPh>
    <phoneticPr fontId="6"/>
  </si>
  <si>
    <t>（兵庫県）移入額
（県外需要増加額）</t>
    <rPh sb="5" eb="7">
      <t>イニュウ</t>
    </rPh>
    <rPh sb="7" eb="8">
      <t>ガク</t>
    </rPh>
    <rPh sb="10" eb="12">
      <t>ケンガイ</t>
    </rPh>
    <rPh sb="12" eb="14">
      <t>ジュヨウ</t>
    </rPh>
    <rPh sb="14" eb="17">
      <t>ゾウカガク</t>
    </rPh>
    <phoneticPr fontId="6"/>
  </si>
  <si>
    <t>兵庫県内の需要増加により県外に発生した雇用者所得による</t>
    <rPh sb="3" eb="4">
      <t>ナイ</t>
    </rPh>
    <rPh sb="5" eb="7">
      <t>ジュヨウ</t>
    </rPh>
    <rPh sb="7" eb="9">
      <t>ゾウカ</t>
    </rPh>
    <rPh sb="12" eb="14">
      <t>ケンガイ</t>
    </rPh>
    <rPh sb="15" eb="17">
      <t>ハッセイ</t>
    </rPh>
    <rPh sb="19" eb="22">
      <t>コヨウシャ</t>
    </rPh>
    <rPh sb="22" eb="24">
      <t>ショトク</t>
    </rPh>
    <phoneticPr fontId="6"/>
  </si>
  <si>
    <t>兵庫県内の需要増加により兵庫県及び県外に発生した雇用者所得による</t>
    <rPh sb="3" eb="4">
      <t>ナイ</t>
    </rPh>
    <rPh sb="5" eb="7">
      <t>ジュヨウ</t>
    </rPh>
    <rPh sb="7" eb="9">
      <t>ゾウカ</t>
    </rPh>
    <rPh sb="15" eb="16">
      <t>オヨ</t>
    </rPh>
    <rPh sb="17" eb="19">
      <t>ケンガイ</t>
    </rPh>
    <rPh sb="24" eb="27">
      <t>コヨウシャ</t>
    </rPh>
    <rPh sb="27" eb="29">
      <t>ショトク</t>
    </rPh>
    <phoneticPr fontId="6"/>
  </si>
  <si>
    <t>兵庫県及び県外の需要増加額</t>
    <rPh sb="3" eb="4">
      <t>オヨ</t>
    </rPh>
    <rPh sb="5" eb="7">
      <t>ケンガイ</t>
    </rPh>
    <rPh sb="8" eb="10">
      <t>ジュヨウ</t>
    </rPh>
    <rPh sb="10" eb="13">
      <t>ゾウカガク</t>
    </rPh>
    <phoneticPr fontId="6"/>
  </si>
  <si>
    <t>生産誘発額（２次効果）（兵庫県・県外）</t>
    <rPh sb="0" eb="2">
      <t>セイサン</t>
    </rPh>
    <rPh sb="2" eb="4">
      <t>ユウハツ</t>
    </rPh>
    <rPh sb="4" eb="5">
      <t>ガク</t>
    </rPh>
    <rPh sb="7" eb="8">
      <t>ジ</t>
    </rPh>
    <rPh sb="8" eb="10">
      <t>コウカ</t>
    </rPh>
    <rPh sb="16" eb="18">
      <t>ケンガイ</t>
    </rPh>
    <phoneticPr fontId="6"/>
  </si>
  <si>
    <t>兵庫県内の需要増加による生産誘発額（２次効果）　ここまで</t>
    <rPh sb="3" eb="4">
      <t>ナイ</t>
    </rPh>
    <rPh sb="5" eb="7">
      <t>ジュヨウ</t>
    </rPh>
    <rPh sb="7" eb="9">
      <t>ゾウカ</t>
    </rPh>
    <phoneticPr fontId="6"/>
  </si>
  <si>
    <t>県外の需要増加により兵庫県内に発生した雇用者所得による</t>
    <rPh sb="0" eb="2">
      <t>ケンガイ</t>
    </rPh>
    <rPh sb="3" eb="5">
      <t>ジュヨウ</t>
    </rPh>
    <rPh sb="5" eb="7">
      <t>ゾウカ</t>
    </rPh>
    <rPh sb="13" eb="14">
      <t>ナイ</t>
    </rPh>
    <rPh sb="15" eb="17">
      <t>ハッセイ</t>
    </rPh>
    <rPh sb="19" eb="22">
      <t>コヨウシャ</t>
    </rPh>
    <rPh sb="22" eb="24">
      <t>ショトク</t>
    </rPh>
    <phoneticPr fontId="6"/>
  </si>
  <si>
    <t>（兵庫県）雇用者所得による需要増加額</t>
    <rPh sb="5" eb="7">
      <t>コヨウ</t>
    </rPh>
    <rPh sb="7" eb="8">
      <t>シャ</t>
    </rPh>
    <rPh sb="8" eb="10">
      <t>ショトク</t>
    </rPh>
    <rPh sb="13" eb="15">
      <t>ジュヨウ</t>
    </rPh>
    <rPh sb="15" eb="18">
      <t>ゾウカガク</t>
    </rPh>
    <phoneticPr fontId="6"/>
  </si>
  <si>
    <t>（兵庫県）雇用者所得による県内需要増加額</t>
    <rPh sb="5" eb="8">
      <t>コヨウシャ</t>
    </rPh>
    <rPh sb="8" eb="10">
      <t>ショトク</t>
    </rPh>
    <rPh sb="13" eb="14">
      <t>ケン</t>
    </rPh>
    <rPh sb="14" eb="15">
      <t>ナイ</t>
    </rPh>
    <rPh sb="15" eb="17">
      <t>ジュヨウ</t>
    </rPh>
    <rPh sb="17" eb="19">
      <t>ゾウカ</t>
    </rPh>
    <rPh sb="19" eb="20">
      <t>ガク</t>
    </rPh>
    <phoneticPr fontId="6"/>
  </si>
  <si>
    <t>（兵庫県）
地域内
自給率
（１－移入係数ー輸入係数）</t>
    <rPh sb="6" eb="9">
      <t>チイキナイ</t>
    </rPh>
    <rPh sb="10" eb="13">
      <t>ジキュウリツ</t>
    </rPh>
    <rPh sb="17" eb="19">
      <t>イニュウ</t>
    </rPh>
    <rPh sb="19" eb="21">
      <t>ケイスウ</t>
    </rPh>
    <rPh sb="22" eb="24">
      <t>ユニュウ</t>
    </rPh>
    <rPh sb="24" eb="26">
      <t>ケイスウ</t>
    </rPh>
    <phoneticPr fontId="6"/>
  </si>
  <si>
    <t>（兵庫県）県内需要増加額</t>
    <rPh sb="5" eb="7">
      <t>ケンナイ</t>
    </rPh>
    <rPh sb="7" eb="9">
      <t>ジュヨウ</t>
    </rPh>
    <rPh sb="9" eb="12">
      <t>ゾウカガク</t>
    </rPh>
    <phoneticPr fontId="6"/>
  </si>
  <si>
    <t>（兵庫県）移入係数</t>
    <rPh sb="5" eb="7">
      <t>イニュウ</t>
    </rPh>
    <rPh sb="7" eb="9">
      <t>ケイスウ</t>
    </rPh>
    <phoneticPr fontId="6"/>
  </si>
  <si>
    <t>（兵庫県）移入額（県外需要増加額）</t>
    <rPh sb="5" eb="7">
      <t>イニュウ</t>
    </rPh>
    <rPh sb="7" eb="8">
      <t>ガク</t>
    </rPh>
    <rPh sb="9" eb="11">
      <t>ケンガイ</t>
    </rPh>
    <rPh sb="11" eb="13">
      <t>ジュヨウ</t>
    </rPh>
    <rPh sb="13" eb="16">
      <t>ゾウカガク</t>
    </rPh>
    <phoneticPr fontId="6"/>
  </si>
  <si>
    <t>県外の需要増加により兵庫県内及び県外に発生した雇用者所得による</t>
    <rPh sb="0" eb="2">
      <t>ケンガイ</t>
    </rPh>
    <rPh sb="3" eb="5">
      <t>ジュヨウ</t>
    </rPh>
    <rPh sb="5" eb="7">
      <t>ゾウカ</t>
    </rPh>
    <rPh sb="12" eb="14">
      <t>ケンナイ</t>
    </rPh>
    <rPh sb="14" eb="15">
      <t>オヨ</t>
    </rPh>
    <rPh sb="16" eb="18">
      <t>ケンガイ</t>
    </rPh>
    <rPh sb="23" eb="26">
      <t>コヨウシャ</t>
    </rPh>
    <rPh sb="26" eb="28">
      <t>ショトク</t>
    </rPh>
    <phoneticPr fontId="6"/>
  </si>
  <si>
    <t>兵庫県及び県外の需要増加額（合計）</t>
    <rPh sb="3" eb="4">
      <t>オヨ</t>
    </rPh>
    <rPh sb="5" eb="7">
      <t>ケンガイ</t>
    </rPh>
    <rPh sb="8" eb="10">
      <t>ジュヨウ</t>
    </rPh>
    <rPh sb="10" eb="13">
      <t>ゾウカガク</t>
    </rPh>
    <rPh sb="14" eb="16">
      <t>ゴウケイ</t>
    </rPh>
    <phoneticPr fontId="6"/>
  </si>
  <si>
    <t>令和2年兵庫県/その他地域地域間表(39部門）</t>
    <rPh sb="0" eb="2">
      <t>レイワ</t>
    </rPh>
    <rPh sb="3" eb="4">
      <t>ネン</t>
    </rPh>
    <rPh sb="4" eb="7">
      <t>ヒョウゴケン</t>
    </rPh>
    <rPh sb="10" eb="11">
      <t>タ</t>
    </rPh>
    <rPh sb="11" eb="13">
      <t>チイキ</t>
    </rPh>
    <rPh sb="13" eb="16">
      <t>チイキカン</t>
    </rPh>
    <rPh sb="16" eb="17">
      <t>ヒョウ</t>
    </rPh>
    <rPh sb="20" eb="22">
      <t>ブモン</t>
    </rPh>
    <phoneticPr fontId="65"/>
  </si>
  <si>
    <t>(単位：百万円）</t>
    <rPh sb="1" eb="3">
      <t>タンイ</t>
    </rPh>
    <rPh sb="4" eb="5">
      <t>ヒャク</t>
    </rPh>
    <rPh sb="5" eb="6">
      <t>マン</t>
    </rPh>
    <rPh sb="6" eb="7">
      <t>エン</t>
    </rPh>
    <phoneticPr fontId="65"/>
  </si>
  <si>
    <t>中間需要</t>
  </si>
  <si>
    <t>最終需要</t>
  </si>
  <si>
    <t>兵庫県域</t>
  </si>
  <si>
    <t>その他地域</t>
  </si>
  <si>
    <t>部門名（39部門）</t>
  </si>
  <si>
    <t>40</t>
  </si>
  <si>
    <t>41</t>
  </si>
  <si>
    <t>42</t>
  </si>
  <si>
    <t>43</t>
  </si>
  <si>
    <t>農業</t>
  </si>
  <si>
    <t>林業</t>
    <rPh sb="0" eb="2">
      <t>リンギョウ</t>
    </rPh>
    <phoneticPr fontId="66"/>
  </si>
  <si>
    <t>漁業</t>
    <rPh sb="0" eb="2">
      <t>ギョギョウ</t>
    </rPh>
    <phoneticPr fontId="66"/>
  </si>
  <si>
    <t>プラスチック・ゴム</t>
  </si>
  <si>
    <t>情報・通信機器</t>
  </si>
  <si>
    <t>その他の非営利団体サービス</t>
  </si>
  <si>
    <t>域内中間投入計</t>
  </si>
  <si>
    <t>中間需要    　　総計</t>
  </si>
  <si>
    <t>家計外消費支出（列）</t>
  </si>
  <si>
    <t>民間消費支出</t>
  </si>
  <si>
    <t>一般政府消費支出</t>
  </si>
  <si>
    <t>県内総固定資本形成（公的）</t>
  </si>
  <si>
    <t>県内総固定資本形成（民間）</t>
  </si>
  <si>
    <t>在庫純増</t>
  </si>
  <si>
    <t>調整項</t>
    <rPh sb="0" eb="2">
      <t>チョウセイ</t>
    </rPh>
    <rPh sb="2" eb="3">
      <t>コウ</t>
    </rPh>
    <phoneticPr fontId="65"/>
  </si>
  <si>
    <t>域内最終需要計</t>
  </si>
  <si>
    <t>最終需要総計</t>
  </si>
  <si>
    <t>輸出</t>
  </si>
  <si>
    <t>（控除）輸入</t>
  </si>
  <si>
    <t>生産額</t>
  </si>
  <si>
    <t xml:space="preserve"> 中</t>
  </si>
  <si>
    <t>兵</t>
  </si>
  <si>
    <t>１</t>
  </si>
  <si>
    <t>農業</t>
    <rPh sb="0" eb="2">
      <t>ノウギョウ</t>
    </rPh>
    <phoneticPr fontId="67"/>
  </si>
  <si>
    <t>間</t>
  </si>
  <si>
    <t>庫</t>
  </si>
  <si>
    <t>2</t>
  </si>
  <si>
    <t>林業</t>
    <rPh sb="0" eb="2">
      <t>リンギョウ</t>
    </rPh>
    <phoneticPr fontId="68"/>
  </si>
  <si>
    <t>投</t>
  </si>
  <si>
    <t>県</t>
  </si>
  <si>
    <t>3</t>
  </si>
  <si>
    <t>漁業</t>
    <rPh sb="0" eb="2">
      <t>ギョギョウ</t>
    </rPh>
    <phoneticPr fontId="68"/>
  </si>
  <si>
    <t>入</t>
  </si>
  <si>
    <t>域</t>
  </si>
  <si>
    <t>4</t>
  </si>
  <si>
    <t>5</t>
  </si>
  <si>
    <t>飲食料品　　　　　　　</t>
  </si>
  <si>
    <t>6</t>
  </si>
  <si>
    <t>7</t>
  </si>
  <si>
    <t>8</t>
  </si>
  <si>
    <t>9</t>
  </si>
  <si>
    <t>プラスチック・ゴム製品</t>
    <rPh sb="9" eb="11">
      <t>セイヒン</t>
    </rPh>
    <phoneticPr fontId="67"/>
  </si>
  <si>
    <t>電子部品</t>
    <rPh sb="0" eb="2">
      <t>デンシ</t>
    </rPh>
    <rPh sb="2" eb="4">
      <t>ブヒン</t>
    </rPh>
    <phoneticPr fontId="68"/>
  </si>
  <si>
    <t>輸送機械  　　　　　</t>
  </si>
  <si>
    <t>電力・ガス・熱供給　</t>
  </si>
  <si>
    <t>水道　　</t>
  </si>
  <si>
    <t>廃棄物処理</t>
    <rPh sb="0" eb="3">
      <t>ハイキブツ</t>
    </rPh>
    <rPh sb="3" eb="5">
      <t>ショリ</t>
    </rPh>
    <phoneticPr fontId="68"/>
  </si>
  <si>
    <t>商業</t>
    <rPh sb="0" eb="2">
      <t>ショウギョウ</t>
    </rPh>
    <phoneticPr fontId="68"/>
  </si>
  <si>
    <t>運輸・郵便</t>
    <rPh sb="3" eb="5">
      <t>ユウビン</t>
    </rPh>
    <phoneticPr fontId="68"/>
  </si>
  <si>
    <t>医療・福祉</t>
    <rPh sb="3" eb="5">
      <t>フクシ</t>
    </rPh>
    <phoneticPr fontId="68"/>
  </si>
  <si>
    <t>他に分類されない会員制団体</t>
    <rPh sb="0" eb="1">
      <t>ホカ</t>
    </rPh>
    <rPh sb="2" eb="4">
      <t>ブンルイ</t>
    </rPh>
    <rPh sb="8" eb="11">
      <t>カイインセイ</t>
    </rPh>
    <rPh sb="11" eb="13">
      <t>ダンタイ</t>
    </rPh>
    <phoneticPr fontId="68"/>
  </si>
  <si>
    <t>事務用品</t>
    <rPh sb="0" eb="2">
      <t>ジム</t>
    </rPh>
    <rPh sb="2" eb="4">
      <t>ヨウヒン</t>
    </rPh>
    <phoneticPr fontId="68"/>
  </si>
  <si>
    <t>分類不明</t>
    <rPh sb="0" eb="2">
      <t>ブンルイ</t>
    </rPh>
    <rPh sb="2" eb="4">
      <t>フメイ</t>
    </rPh>
    <phoneticPr fontId="68"/>
  </si>
  <si>
    <t>そ</t>
  </si>
  <si>
    <t>の</t>
  </si>
  <si>
    <t>他</t>
  </si>
  <si>
    <t>地</t>
  </si>
  <si>
    <t>中間投入総計</t>
  </si>
  <si>
    <t xml:space="preserve"> </t>
  </si>
  <si>
    <t>粗</t>
  </si>
  <si>
    <t>家計外消費支出（行）</t>
  </si>
  <si>
    <t>付</t>
  </si>
  <si>
    <t>雇用者所得</t>
  </si>
  <si>
    <t>加</t>
  </si>
  <si>
    <t>価</t>
  </si>
  <si>
    <t>資本減耗引当</t>
  </si>
  <si>
    <t>値</t>
  </si>
  <si>
    <t>間接税(除関税)</t>
  </si>
  <si>
    <t>（控除）経常補助金</t>
  </si>
  <si>
    <t>粗付加価値部門計</t>
  </si>
  <si>
    <t>令和２年兵庫県産業連関表</t>
    <rPh sb="0" eb="2">
      <t>レイワ</t>
    </rPh>
    <rPh sb="3" eb="4">
      <t>ネン</t>
    </rPh>
    <phoneticPr fontId="6"/>
  </si>
  <si>
    <t>県の産業連関表は「自家輸送部門表章なし」</t>
    <rPh sb="0" eb="1">
      <t>ケン</t>
    </rPh>
    <rPh sb="2" eb="7">
      <t>サンギョウレンカンヒョウ</t>
    </rPh>
    <rPh sb="9" eb="17">
      <t>ジカユソウブモンヒョウショウ</t>
    </rPh>
    <phoneticPr fontId="6"/>
  </si>
  <si>
    <t>第１表　取引基本表（生産者価格表）</t>
    <rPh sb="0" eb="1">
      <t>ダイ</t>
    </rPh>
    <rPh sb="2" eb="3">
      <t>ヒョウ</t>
    </rPh>
    <phoneticPr fontId="6"/>
  </si>
  <si>
    <t>（単位：百万円）</t>
  </si>
  <si>
    <t>　</t>
  </si>
  <si>
    <t>統合大分類（39部門）</t>
    <rPh sb="0" eb="2">
      <t>トウゴウ</t>
    </rPh>
    <rPh sb="2" eb="3">
      <t>ダイ</t>
    </rPh>
    <rPh sb="3" eb="5">
      <t>ブンルイ</t>
    </rPh>
    <phoneticPr fontId="6"/>
  </si>
  <si>
    <t>林業</t>
    <rPh sb="0" eb="2">
      <t>リンギョウ</t>
    </rPh>
    <phoneticPr fontId="70"/>
  </si>
  <si>
    <t>漁業</t>
    <rPh sb="0" eb="2">
      <t>ギョギョウ</t>
    </rPh>
    <phoneticPr fontId="70"/>
  </si>
  <si>
    <t>プラスチック・ゴム製品</t>
    <rPh sb="9" eb="11">
      <t>セイヒン</t>
    </rPh>
    <phoneticPr fontId="6"/>
  </si>
  <si>
    <t>他に分類されない会員制団体</t>
    <rPh sb="0" eb="1">
      <t>ホカ</t>
    </rPh>
    <rPh sb="2" eb="4">
      <t>ブンルイ</t>
    </rPh>
    <rPh sb="8" eb="11">
      <t>カイインセイ</t>
    </rPh>
    <rPh sb="11" eb="13">
      <t>ダンタイ</t>
    </rPh>
    <phoneticPr fontId="6"/>
  </si>
  <si>
    <t>内生部門計</t>
  </si>
  <si>
    <t>家計外消費支出（列）</t>
    <rPh sb="8" eb="9">
      <t>レツ</t>
    </rPh>
    <phoneticPr fontId="6"/>
  </si>
  <si>
    <t>県内最終需要計</t>
  </si>
  <si>
    <t>県内需要合計</t>
  </si>
  <si>
    <t>移出</t>
  </si>
  <si>
    <t>移輸出計</t>
    <rPh sb="0" eb="1">
      <t>イ</t>
    </rPh>
    <rPh sb="1" eb="2">
      <t>ユ</t>
    </rPh>
    <rPh sb="2" eb="3">
      <t>デ</t>
    </rPh>
    <rPh sb="3" eb="4">
      <t>ケイ</t>
    </rPh>
    <phoneticPr fontId="6"/>
  </si>
  <si>
    <t>最終需要計</t>
  </si>
  <si>
    <t>需要合計</t>
  </si>
  <si>
    <t>（控除）移入</t>
  </si>
  <si>
    <t>（控除）移輸入計</t>
  </si>
  <si>
    <t>最終需要部門計</t>
  </si>
  <si>
    <t>県内生産額</t>
  </si>
  <si>
    <t>農業</t>
    <rPh sb="0" eb="2">
      <t>ノウギョウ</t>
    </rPh>
    <phoneticPr fontId="6"/>
  </si>
  <si>
    <t>林業</t>
    <rPh sb="0" eb="2">
      <t>リンギョウ</t>
    </rPh>
    <phoneticPr fontId="6"/>
  </si>
  <si>
    <t>林業</t>
    <rPh sb="0" eb="2">
      <t>リンギョウ</t>
    </rPh>
    <phoneticPr fontId="71"/>
  </si>
  <si>
    <t>漁業</t>
    <rPh sb="0" eb="2">
      <t>ギョギョウ</t>
    </rPh>
    <phoneticPr fontId="6"/>
  </si>
  <si>
    <t>漁業</t>
    <rPh sb="0" eb="2">
      <t>ギョギョウ</t>
    </rPh>
    <phoneticPr fontId="71"/>
  </si>
  <si>
    <t>電子部品</t>
    <rPh sb="0" eb="2">
      <t>デンシ</t>
    </rPh>
    <rPh sb="2" eb="4">
      <t>ブヒン</t>
    </rPh>
    <phoneticPr fontId="71"/>
  </si>
  <si>
    <t>廃棄物処理</t>
    <rPh sb="0" eb="3">
      <t>ハイキブツ</t>
    </rPh>
    <rPh sb="3" eb="5">
      <t>ショリ</t>
    </rPh>
    <phoneticPr fontId="71"/>
  </si>
  <si>
    <t>商業</t>
    <rPh sb="0" eb="2">
      <t>ショウギョウ</t>
    </rPh>
    <phoneticPr fontId="71"/>
  </si>
  <si>
    <t>運輸・郵便</t>
    <rPh sb="3" eb="5">
      <t>ユウビン</t>
    </rPh>
    <phoneticPr fontId="71"/>
  </si>
  <si>
    <t>医療・福祉</t>
    <rPh sb="3" eb="5">
      <t>フクシ</t>
    </rPh>
    <phoneticPr fontId="71"/>
  </si>
  <si>
    <t>他に分類されない会員制団体</t>
    <rPh sb="0" eb="1">
      <t>ホカ</t>
    </rPh>
    <rPh sb="2" eb="4">
      <t>ブンルイ</t>
    </rPh>
    <rPh sb="8" eb="11">
      <t>カイインセイ</t>
    </rPh>
    <rPh sb="11" eb="13">
      <t>ダンタイ</t>
    </rPh>
    <phoneticPr fontId="71"/>
  </si>
  <si>
    <t>事務用品</t>
    <rPh sb="0" eb="2">
      <t>ジム</t>
    </rPh>
    <rPh sb="2" eb="4">
      <t>ヨウヒン</t>
    </rPh>
    <phoneticPr fontId="71"/>
  </si>
  <si>
    <t>分類不明</t>
    <rPh sb="0" eb="2">
      <t>ブンルイ</t>
    </rPh>
    <rPh sb="2" eb="4">
      <t>フメイ</t>
    </rPh>
    <phoneticPr fontId="71"/>
  </si>
  <si>
    <t>間接税（関税・輸入品商品税を除く。）</t>
  </si>
  <si>
    <t>令和2年（2020年）産業連関表 取引基本表(生産者価格評価)(統合大分類)（自家輸送部門表章なし）</t>
    <rPh sb="0" eb="2">
      <t>レイワ</t>
    </rPh>
    <rPh sb="3" eb="4">
      <t>ネン</t>
    </rPh>
    <rPh sb="9" eb="10">
      <t>ネン</t>
    </rPh>
    <phoneticPr fontId="6"/>
  </si>
  <si>
    <t>★このシートはR2全国表の「投入表（自家輸送部門表章なし）基本分類（百万円単位）」をピボットで集計して作成したもの</t>
    <rPh sb="9" eb="12">
      <t>ゼンコクヒョウ</t>
    </rPh>
    <rPh sb="14" eb="17">
      <t>トウニュウヒョウ</t>
    </rPh>
    <rPh sb="18" eb="24">
      <t>ジカユソウブモン</t>
    </rPh>
    <rPh sb="24" eb="26">
      <t>ヒョウショウ</t>
    </rPh>
    <rPh sb="29" eb="33">
      <t>キホンブンルイ</t>
    </rPh>
    <rPh sb="34" eb="39">
      <t>ヒャクマンエンタンイ</t>
    </rPh>
    <rPh sb="47" eb="49">
      <t>シュウケイ</t>
    </rPh>
    <rPh sb="51" eb="53">
      <t>サクセイ</t>
    </rPh>
    <phoneticPr fontId="6"/>
  </si>
  <si>
    <t>(単位 : 100万円)</t>
  </si>
  <si>
    <t>78</t>
  </si>
  <si>
    <t>79</t>
  </si>
  <si>
    <t>80</t>
  </si>
  <si>
    <t>82</t>
  </si>
  <si>
    <t>83</t>
  </si>
  <si>
    <t>87</t>
  </si>
  <si>
    <t>88</t>
  </si>
  <si>
    <t>97</t>
  </si>
  <si>
    <t>国内総固定資本形成（公的）</t>
  </si>
  <si>
    <t>国内総固定資本形成（民間）</t>
  </si>
  <si>
    <t>国内最終需要計</t>
  </si>
  <si>
    <t>国内需要合計</t>
  </si>
  <si>
    <t>輸出計</t>
  </si>
  <si>
    <t>（控除）輸入計</t>
  </si>
  <si>
    <t>国内生産額</t>
  </si>
  <si>
    <t>－</t>
    <phoneticPr fontId="5"/>
  </si>
  <si>
    <t>粗付加価値率</t>
    <rPh sb="0" eb="6">
      <t>ソフカカチリツ</t>
    </rPh>
    <phoneticPr fontId="5"/>
  </si>
  <si>
    <t>雇用者所得率</t>
    <rPh sb="0" eb="6">
      <t>コヨウシャショトクリツ</t>
    </rPh>
    <phoneticPr fontId="5"/>
  </si>
  <si>
    <t>追加　</t>
    <rPh sb="0" eb="2">
      <t>ツイカ</t>
    </rPh>
    <phoneticPr fontId="5"/>
  </si>
  <si>
    <t>R2地域間取引基本表・R2県内表・R2全国表</t>
    <rPh sb="2" eb="4">
      <t>チイキ</t>
    </rPh>
    <rPh sb="4" eb="5">
      <t>カン</t>
    </rPh>
    <rPh sb="5" eb="10">
      <t>トリヒキキホンヒョウ</t>
    </rPh>
    <rPh sb="13" eb="16">
      <t>ケンナイヒョウ</t>
    </rPh>
    <rPh sb="19" eb="22">
      <t>ゼンコクヒョウ</t>
    </rPh>
    <phoneticPr fontId="5"/>
  </si>
  <si>
    <t>R2地域間取引基本表</t>
    <phoneticPr fontId="5"/>
  </si>
  <si>
    <t>雇用者所得
÷
地域内生産額</t>
    <rPh sb="0" eb="3">
      <t>コヨウシャ</t>
    </rPh>
    <rPh sb="3" eb="5">
      <t>ショトク</t>
    </rPh>
    <rPh sb="8" eb="10">
      <t>チイキ</t>
    </rPh>
    <rPh sb="10" eb="11">
      <t>ナイ</t>
    </rPh>
    <rPh sb="11" eb="14">
      <t>セイサンガク</t>
    </rPh>
    <phoneticPr fontId="6"/>
  </si>
  <si>
    <t>民間消費支出
÷
民間消費支出合計</t>
    <rPh sb="0" eb="2">
      <t>ミンカン</t>
    </rPh>
    <rPh sb="2" eb="4">
      <t>ショウヒ</t>
    </rPh>
    <rPh sb="4" eb="6">
      <t>シシュツ</t>
    </rPh>
    <rPh sb="9" eb="11">
      <t>ミンカン</t>
    </rPh>
    <rPh sb="11" eb="13">
      <t>ショウヒ</t>
    </rPh>
    <rPh sb="13" eb="15">
      <t>シシュツ</t>
    </rPh>
    <rPh sb="15" eb="17">
      <t>ゴウケイ</t>
    </rPh>
    <phoneticPr fontId="6"/>
  </si>
  <si>
    <t>55(控除)移入
÷
48県内需要合計</t>
    <rPh sb="3" eb="5">
      <t>コウジョ</t>
    </rPh>
    <rPh sb="6" eb="7">
      <t>イ</t>
    </rPh>
    <rPh sb="7" eb="8">
      <t>イリ</t>
    </rPh>
    <rPh sb="13" eb="15">
      <t>ケンナイ</t>
    </rPh>
    <rPh sb="15" eb="17">
      <t>ジュヨウ</t>
    </rPh>
    <rPh sb="17" eb="19">
      <t>ゴウケイ</t>
    </rPh>
    <phoneticPr fontId="6"/>
  </si>
  <si>
    <t>54(控除)輸入
÷
48県内需要合計</t>
    <rPh sb="3" eb="5">
      <t>コウジョ</t>
    </rPh>
    <rPh sb="6" eb="8">
      <t>ユニュウ</t>
    </rPh>
    <rPh sb="13" eb="15">
      <t>ケンナイ</t>
    </rPh>
    <rPh sb="15" eb="17">
      <t>ジュヨウ</t>
    </rPh>
    <rPh sb="17" eb="19">
      <t>ゴウケイ</t>
    </rPh>
    <phoneticPr fontId="6"/>
  </si>
  <si>
    <t>移入係数
＋
輸入係数</t>
    <rPh sb="0" eb="2">
      <t>イニュウ</t>
    </rPh>
    <rPh sb="2" eb="4">
      <t>ケイスウ</t>
    </rPh>
    <rPh sb="7" eb="9">
      <t>ユニュウ</t>
    </rPh>
    <rPh sb="9" eb="11">
      <t>ケイスウ</t>
    </rPh>
    <phoneticPr fontId="6"/>
  </si>
  <si>
    <r>
      <t>雇用者数</t>
    </r>
    <r>
      <rPr>
        <sz val="6"/>
        <rFont val="ＭＳ Ｐゴシック"/>
        <family val="3"/>
        <charset val="128"/>
      </rPr>
      <t>（有給役員含む）</t>
    </r>
    <rPh sb="0" eb="4">
      <t>コヨウシャスウ</t>
    </rPh>
    <rPh sb="5" eb="9">
      <t>ユウキュウヤクイン</t>
    </rPh>
    <rPh sb="9" eb="10">
      <t>フク</t>
    </rPh>
    <phoneticPr fontId="5"/>
  </si>
  <si>
    <t>雇用係数</t>
    <rPh sb="0" eb="4">
      <t>コヨウケイスウ</t>
    </rPh>
    <phoneticPr fontId="5"/>
  </si>
  <si>
    <r>
      <t xml:space="preserve">粗付加価値額
</t>
    </r>
    <r>
      <rPr>
        <sz val="6"/>
        <rFont val="ＭＳ ゴシック"/>
        <family val="3"/>
        <charset val="128"/>
      </rPr>
      <t>（家計外消費支出除く）</t>
    </r>
    <r>
      <rPr>
        <sz val="11"/>
        <rFont val="ＭＳ ゴシック"/>
        <family val="3"/>
        <charset val="128"/>
      </rPr>
      <t xml:space="preserve">
÷
地域内生産額</t>
    </r>
    <rPh sb="0" eb="1">
      <t>ソ</t>
    </rPh>
    <rPh sb="1" eb="3">
      <t>フカ</t>
    </rPh>
    <rPh sb="3" eb="5">
      <t>カチ</t>
    </rPh>
    <rPh sb="5" eb="6">
      <t>ガク</t>
    </rPh>
    <rPh sb="8" eb="15">
      <t>カケイガイショウヒシシュツ</t>
    </rPh>
    <rPh sb="15" eb="16">
      <t>ノゾ</t>
    </rPh>
    <rPh sb="21" eb="23">
      <t>チイキ</t>
    </rPh>
    <rPh sb="23" eb="24">
      <t>ナイ</t>
    </rPh>
    <rPh sb="24" eb="27">
      <t>セイサンガク</t>
    </rPh>
    <phoneticPr fontId="6"/>
  </si>
  <si>
    <r>
      <t xml:space="preserve">地域内 雇用者数
</t>
    </r>
    <r>
      <rPr>
        <sz val="6"/>
        <rFont val="ＭＳ Ｐゴシック"/>
        <family val="3"/>
        <charset val="128"/>
      </rPr>
      <t>（有給役員含む）</t>
    </r>
    <r>
      <rPr>
        <sz val="11"/>
        <rFont val="ＭＳ Ｐゴシック"/>
        <family val="3"/>
        <charset val="128"/>
      </rPr>
      <t xml:space="preserve">
 ÷
地域内生産額</t>
    </r>
    <rPh sb="0" eb="2">
      <t>チイキ</t>
    </rPh>
    <rPh sb="2" eb="3">
      <t>ナイ</t>
    </rPh>
    <rPh sb="4" eb="7">
      <t>コヨウシャ</t>
    </rPh>
    <rPh sb="7" eb="8">
      <t>スウ</t>
    </rPh>
    <rPh sb="10" eb="14">
      <t>ユウキュウヤクイン</t>
    </rPh>
    <rPh sb="14" eb="15">
      <t>フク</t>
    </rPh>
    <rPh sb="21" eb="23">
      <t>チイキ</t>
    </rPh>
    <rPh sb="23" eb="24">
      <t>ナイ</t>
    </rPh>
    <rPh sb="24" eb="27">
      <t>セイサンガク</t>
    </rPh>
    <phoneticPr fontId="6"/>
  </si>
  <si>
    <t>推計結果の概要
（兵庫県内・県外・全国）</t>
    <rPh sb="0" eb="2">
      <t>スイケイ</t>
    </rPh>
    <rPh sb="2" eb="4">
      <t>ケッカ</t>
    </rPh>
    <rPh sb="5" eb="7">
      <t>ガイヨウ</t>
    </rPh>
    <rPh sb="11" eb="13">
      <t>ケンナイ</t>
    </rPh>
    <rPh sb="14" eb="16">
      <t>ケンガイ</t>
    </rPh>
    <rPh sb="17" eb="19">
      <t>ゼンコク</t>
    </rPh>
    <phoneticPr fontId="6"/>
  </si>
  <si>
    <t>推計結果の概要
兵庫県内のみ（抜粋）</t>
    <rPh sb="0" eb="2">
      <t>スイケイ</t>
    </rPh>
    <rPh sb="2" eb="4">
      <t>ケッカ</t>
    </rPh>
    <rPh sb="5" eb="7">
      <t>ガイヨウ</t>
    </rPh>
    <rPh sb="10" eb="12">
      <t>ケンナイ</t>
    </rPh>
    <rPh sb="15" eb="17">
      <t>バッスイ</t>
    </rPh>
    <phoneticPr fontId="6"/>
  </si>
  <si>
    <t>・兵庫県内の需要増加による生産誘発額
・県外の需要増加による生産誘発額
・全国の需要増加による生産誘発額</t>
    <rPh sb="4" eb="5">
      <t>ナイ</t>
    </rPh>
    <rPh sb="6" eb="8">
      <t>ジュヨウ</t>
    </rPh>
    <rPh sb="8" eb="10">
      <t>ゾウカ</t>
    </rPh>
    <rPh sb="13" eb="15">
      <t>セイサン</t>
    </rPh>
    <rPh sb="15" eb="17">
      <t>ユウハツ</t>
    </rPh>
    <rPh sb="17" eb="18">
      <t>ガク</t>
    </rPh>
    <rPh sb="20" eb="22">
      <t>ケンガイ</t>
    </rPh>
    <rPh sb="23" eb="25">
      <t>ジュヨウ</t>
    </rPh>
    <rPh sb="25" eb="27">
      <t>ゾウカ</t>
    </rPh>
    <rPh sb="30" eb="32">
      <t>セイサン</t>
    </rPh>
    <rPh sb="32" eb="34">
      <t>ユウハツ</t>
    </rPh>
    <rPh sb="34" eb="35">
      <t>ガク</t>
    </rPh>
    <rPh sb="37" eb="39">
      <t>ゼンコク</t>
    </rPh>
    <rPh sb="40" eb="42">
      <t>ジュヨウ</t>
    </rPh>
    <rPh sb="42" eb="44">
      <t>ゾウカ</t>
    </rPh>
    <rPh sb="47" eb="49">
      <t>セイサン</t>
    </rPh>
    <rPh sb="49" eb="51">
      <t>ユウハツ</t>
    </rPh>
    <rPh sb="51" eb="52">
      <t>ガク</t>
    </rPh>
    <phoneticPr fontId="6"/>
  </si>
  <si>
    <t>・兵庫県内の需要増加による雇用者所得誘発額
・県外の需要増加による雇用者所得誘発額
・全国の需要増加による雇用者所得誘発額</t>
    <rPh sb="4" eb="5">
      <t>ナイ</t>
    </rPh>
    <rPh sb="6" eb="8">
      <t>ジュヨウ</t>
    </rPh>
    <rPh sb="8" eb="10">
      <t>ゾウカ</t>
    </rPh>
    <rPh sb="13" eb="16">
      <t>コヨウシャ</t>
    </rPh>
    <rPh sb="16" eb="18">
      <t>ショトク</t>
    </rPh>
    <rPh sb="18" eb="20">
      <t>ユウハツ</t>
    </rPh>
    <rPh sb="20" eb="21">
      <t>ガク</t>
    </rPh>
    <rPh sb="23" eb="25">
      <t>ケンガイ</t>
    </rPh>
    <rPh sb="26" eb="28">
      <t>ジュヨウ</t>
    </rPh>
    <rPh sb="28" eb="30">
      <t>ゾウカ</t>
    </rPh>
    <rPh sb="33" eb="36">
      <t>コヨウシャ</t>
    </rPh>
    <rPh sb="36" eb="38">
      <t>ショトク</t>
    </rPh>
    <rPh sb="38" eb="40">
      <t>ユウハツ</t>
    </rPh>
    <rPh sb="40" eb="41">
      <t>ガク</t>
    </rPh>
    <rPh sb="43" eb="45">
      <t>ゼンコク</t>
    </rPh>
    <rPh sb="46" eb="48">
      <t>ジュヨウ</t>
    </rPh>
    <rPh sb="48" eb="50">
      <t>ゾウカ</t>
    </rPh>
    <rPh sb="53" eb="56">
      <t>コヨウシャ</t>
    </rPh>
    <rPh sb="56" eb="58">
      <t>ショトク</t>
    </rPh>
    <rPh sb="58" eb="60">
      <t>ユウハツ</t>
    </rPh>
    <rPh sb="60" eb="61">
      <t>ガク</t>
    </rPh>
    <phoneticPr fontId="6"/>
  </si>
  <si>
    <t>・兵庫県内の需要増加による粗付加価値誘発額
・県外の需要増加による粗付加価値誘発額
・全国の需要増加による粗付加価値誘発額</t>
    <rPh sb="4" eb="5">
      <t>ナイ</t>
    </rPh>
    <rPh sb="6" eb="8">
      <t>ジュヨウ</t>
    </rPh>
    <rPh sb="8" eb="10">
      <t>ゾウカ</t>
    </rPh>
    <rPh sb="13" eb="14">
      <t>ソ</t>
    </rPh>
    <rPh sb="14" eb="16">
      <t>フカ</t>
    </rPh>
    <rPh sb="16" eb="18">
      <t>カチ</t>
    </rPh>
    <rPh sb="18" eb="20">
      <t>ユウハツ</t>
    </rPh>
    <rPh sb="20" eb="21">
      <t>ガク</t>
    </rPh>
    <rPh sb="23" eb="25">
      <t>ケンガイ</t>
    </rPh>
    <rPh sb="26" eb="28">
      <t>ジュヨウ</t>
    </rPh>
    <rPh sb="28" eb="30">
      <t>ゾウカ</t>
    </rPh>
    <rPh sb="33" eb="34">
      <t>ソ</t>
    </rPh>
    <rPh sb="34" eb="36">
      <t>フカ</t>
    </rPh>
    <rPh sb="36" eb="38">
      <t>カチ</t>
    </rPh>
    <rPh sb="38" eb="40">
      <t>ユウハツ</t>
    </rPh>
    <rPh sb="40" eb="41">
      <t>ガク</t>
    </rPh>
    <rPh sb="43" eb="45">
      <t>ゼンコク</t>
    </rPh>
    <rPh sb="46" eb="48">
      <t>ジュヨウ</t>
    </rPh>
    <rPh sb="48" eb="50">
      <t>ゾウカ</t>
    </rPh>
    <rPh sb="53" eb="54">
      <t>ソ</t>
    </rPh>
    <rPh sb="54" eb="56">
      <t>フカ</t>
    </rPh>
    <rPh sb="56" eb="58">
      <t>カチ</t>
    </rPh>
    <rPh sb="58" eb="60">
      <t>ユウハツ</t>
    </rPh>
    <rPh sb="60" eb="61">
      <t>ガク</t>
    </rPh>
    <phoneticPr fontId="6"/>
  </si>
  <si>
    <t>・兵庫県内の需要増加による雇用創出効果
・県外の需要増加による雇用創出効果
・全国の需要増加による雇用創出効果</t>
    <rPh sb="4" eb="5">
      <t>ナイ</t>
    </rPh>
    <rPh sb="6" eb="8">
      <t>ジュヨウ</t>
    </rPh>
    <rPh sb="8" eb="10">
      <t>ゾウカ</t>
    </rPh>
    <rPh sb="13" eb="15">
      <t>コヨウ</t>
    </rPh>
    <rPh sb="15" eb="17">
      <t>ソウシュツ</t>
    </rPh>
    <rPh sb="17" eb="19">
      <t>コウカ</t>
    </rPh>
    <rPh sb="21" eb="23">
      <t>ケンガイ</t>
    </rPh>
    <rPh sb="24" eb="26">
      <t>ジュヨウ</t>
    </rPh>
    <rPh sb="26" eb="28">
      <t>ゾウカ</t>
    </rPh>
    <rPh sb="31" eb="33">
      <t>コヨウ</t>
    </rPh>
    <rPh sb="33" eb="35">
      <t>ソウシュツ</t>
    </rPh>
    <rPh sb="35" eb="37">
      <t>コウカ</t>
    </rPh>
    <rPh sb="39" eb="41">
      <t>ゼンコク</t>
    </rPh>
    <rPh sb="42" eb="44">
      <t>ジュヨウ</t>
    </rPh>
    <rPh sb="44" eb="46">
      <t>ゾウカ</t>
    </rPh>
    <rPh sb="49" eb="51">
      <t>コヨウ</t>
    </rPh>
    <rPh sb="51" eb="53">
      <t>ソウシュツ</t>
    </rPh>
    <rPh sb="53" eb="55">
      <t>コウカ</t>
    </rPh>
    <phoneticPr fontId="6"/>
  </si>
  <si>
    <t>・兵庫県内の需要増加による経済波及効果の体系図</t>
    <rPh sb="4" eb="5">
      <t>ナイ</t>
    </rPh>
    <rPh sb="6" eb="8">
      <t>ジュヨウ</t>
    </rPh>
    <rPh sb="8" eb="10">
      <t>ゾウカ</t>
    </rPh>
    <rPh sb="13" eb="15">
      <t>ケイザイ</t>
    </rPh>
    <rPh sb="15" eb="19">
      <t>ハキュウコウカ</t>
    </rPh>
    <rPh sb="20" eb="23">
      <t>タイケイズ</t>
    </rPh>
    <phoneticPr fontId="6"/>
  </si>
  <si>
    <t>・経済波及効果の内訳（兵庫県・県外・全国）</t>
    <rPh sb="1" eb="3">
      <t>ケイザイ</t>
    </rPh>
    <rPh sb="3" eb="7">
      <t>ハキュウコウカ</t>
    </rPh>
    <rPh sb="8" eb="10">
      <t>ウチワケ</t>
    </rPh>
    <rPh sb="15" eb="17">
      <t>ケンガイ</t>
    </rPh>
    <rPh sb="18" eb="20">
      <t>ゼンコク</t>
    </rPh>
    <phoneticPr fontId="6"/>
  </si>
  <si>
    <t>家計調査より(令和6年平均:全国)</t>
    <rPh sb="0" eb="4">
      <t>カケイチョウサ</t>
    </rPh>
    <rPh sb="11" eb="13">
      <t>ヘイキン</t>
    </rPh>
    <rPh sb="14" eb="16">
      <t>ゼンコク</t>
    </rPh>
    <phoneticPr fontId="6"/>
  </si>
  <si>
    <t>令和2年兵庫県内外
2地域間産業連関表</t>
    <rPh sb="0" eb="2">
      <t>レイワ</t>
    </rPh>
    <rPh sb="3" eb="4">
      <t>ネン</t>
    </rPh>
    <rPh sb="4" eb="6">
      <t>ヒョウゴ</t>
    </rPh>
    <rPh sb="6" eb="8">
      <t>ケンナイ</t>
    </rPh>
    <rPh sb="8" eb="9">
      <t>ガイ</t>
    </rPh>
    <rPh sb="11" eb="14">
      <t>チイキカン</t>
    </rPh>
    <rPh sb="14" eb="16">
      <t>サンギョウ</t>
    </rPh>
    <rPh sb="16" eb="18">
      <t>レンカン</t>
    </rPh>
    <rPh sb="18" eb="19">
      <t>ヒョウ</t>
    </rPh>
    <phoneticPr fontId="6"/>
  </si>
  <si>
    <t>R2地域間取引基本表</t>
    <rPh sb="2" eb="5">
      <t>チイキカン</t>
    </rPh>
    <rPh sb="5" eb="10">
      <t>トリヒキキホンヒョウ</t>
    </rPh>
    <phoneticPr fontId="5"/>
  </si>
  <si>
    <t>R2県内表</t>
    <rPh sb="2" eb="5">
      <t>ケンナイヒョウ</t>
    </rPh>
    <phoneticPr fontId="5"/>
  </si>
  <si>
    <t>R2全国表</t>
    <rPh sb="2" eb="5">
      <t>ゼンコクヒョウ</t>
    </rPh>
    <phoneticPr fontId="5"/>
  </si>
  <si>
    <t>令和2年全国産業連関表</t>
    <rPh sb="0" eb="2">
      <t>レイワ</t>
    </rPh>
    <rPh sb="3" eb="4">
      <t>ネン</t>
    </rPh>
    <rPh sb="4" eb="6">
      <t>ゼンコク</t>
    </rPh>
    <rPh sb="6" eb="11">
      <t>サンギョウレンカンヒョウ</t>
    </rPh>
    <phoneticPr fontId="6"/>
  </si>
  <si>
    <t>令和2年兵庫県産業連関表</t>
    <rPh sb="0" eb="2">
      <t>レイワ</t>
    </rPh>
    <rPh sb="3" eb="4">
      <t>ネン</t>
    </rPh>
    <rPh sb="4" eb="6">
      <t>ヒョウゴ</t>
    </rPh>
    <rPh sb="6" eb="7">
      <t>ケン</t>
    </rPh>
    <rPh sb="7" eb="9">
      <t>サンギョウ</t>
    </rPh>
    <rPh sb="9" eb="11">
      <t>レンカン</t>
    </rPh>
    <rPh sb="11" eb="12">
      <t>ヒョウ</t>
    </rPh>
    <phoneticPr fontId="6"/>
  </si>
  <si>
    <t>（参考）
産業連関表</t>
    <rPh sb="1" eb="3">
      <t>サンコウ</t>
    </rPh>
    <rPh sb="5" eb="10">
      <t>サンギョウレンカンヒョウ</t>
    </rPh>
    <phoneticPr fontId="6"/>
  </si>
  <si>
    <t>・兵庫県内外2地域間の取引基本表</t>
    <rPh sb="1" eb="6">
      <t>ヒョウゴケンナイガイ</t>
    </rPh>
    <rPh sb="7" eb="10">
      <t>チイキカン</t>
    </rPh>
    <rPh sb="11" eb="16">
      <t>トリヒキキホンヒョウ</t>
    </rPh>
    <phoneticPr fontId="5"/>
  </si>
  <si>
    <t>・兵庫県の取引基本表</t>
    <rPh sb="1" eb="4">
      <t>ヒョウゴケン</t>
    </rPh>
    <rPh sb="5" eb="10">
      <t>トリヒキキホンヒョウ</t>
    </rPh>
    <phoneticPr fontId="5"/>
  </si>
  <si>
    <t>・全国の取引基本表</t>
    <rPh sb="1" eb="3">
      <t>ゼンコク</t>
    </rPh>
    <rPh sb="4" eb="9">
      <t>トリヒキキホンヒョウ</t>
    </rPh>
    <phoneticPr fontId="5"/>
  </si>
  <si>
    <t>（単位：百万円）</t>
    <rPh sb="1" eb="3">
      <t>タンイ</t>
    </rPh>
    <phoneticPr fontId="6"/>
  </si>
  <si>
    <t>（単位：百万円、倍）</t>
    <rPh sb="1" eb="3">
      <t>タンイ</t>
    </rPh>
    <rPh sb="8" eb="9">
      <t>バイ</t>
    </rPh>
    <phoneticPr fontId="6"/>
  </si>
  <si>
    <t>（単位：百万円、倍）　　　</t>
    <rPh sb="1" eb="3">
      <t>タンイ</t>
    </rPh>
    <rPh sb="8" eb="9">
      <t>バイ</t>
    </rPh>
    <phoneticPr fontId="6"/>
  </si>
  <si>
    <t>（単位：百万円)</t>
    <rPh sb="1" eb="3">
      <t>タンイ</t>
    </rPh>
    <phoneticPr fontId="6"/>
  </si>
  <si>
    <t>(単位：百万円)</t>
    <rPh sb="1" eb="3">
      <t>タンイ</t>
    </rPh>
    <phoneticPr fontId="6"/>
  </si>
  <si>
    <t>（単位：百万円、人）</t>
    <rPh sb="1" eb="3">
      <t>タンイ</t>
    </rPh>
    <rPh sb="8" eb="9">
      <t>ニン</t>
    </rPh>
    <phoneticPr fontId="6"/>
  </si>
  <si>
    <r>
      <t xml:space="preserve">県内
需要増加額
</t>
    </r>
    <r>
      <rPr>
        <b/>
        <sz val="8"/>
        <rFont val="ＭＳ ゴシック"/>
        <family val="3"/>
        <charset val="128"/>
      </rPr>
      <t>（購入者価格）</t>
    </r>
    <rPh sb="0" eb="1">
      <t>ケン</t>
    </rPh>
    <rPh sb="1" eb="2">
      <t>ナイ</t>
    </rPh>
    <rPh sb="3" eb="5">
      <t>ジュヨウ</t>
    </rPh>
    <rPh sb="5" eb="7">
      <t>ゾウカ</t>
    </rPh>
    <rPh sb="7" eb="8">
      <t>ガク</t>
    </rPh>
    <rPh sb="10" eb="13">
      <t>コウニュウシャ</t>
    </rPh>
    <rPh sb="13" eb="15">
      <t>カカク</t>
    </rPh>
    <phoneticPr fontId="6"/>
  </si>
  <si>
    <r>
      <t xml:space="preserve">県外
需要増加額
</t>
    </r>
    <r>
      <rPr>
        <b/>
        <sz val="8"/>
        <rFont val="ＭＳ ゴシック"/>
        <family val="3"/>
        <charset val="128"/>
      </rPr>
      <t>（購入者価格）</t>
    </r>
    <rPh sb="0" eb="2">
      <t>ケンガイ</t>
    </rPh>
    <rPh sb="3" eb="5">
      <t>ジュヨウ</t>
    </rPh>
    <rPh sb="5" eb="7">
      <t>ゾウカ</t>
    </rPh>
    <rPh sb="7" eb="8">
      <t>ガク</t>
    </rPh>
    <rPh sb="10" eb="13">
      <t>コウニュウシャ</t>
    </rPh>
    <rPh sb="13" eb="15">
      <t>カカク</t>
    </rPh>
    <phoneticPr fontId="6"/>
  </si>
  <si>
    <r>
      <t xml:space="preserve">県内
需要増加額
</t>
    </r>
    <r>
      <rPr>
        <b/>
        <sz val="8"/>
        <rFont val="ＭＳ ゴシック"/>
        <family val="3"/>
        <charset val="128"/>
      </rPr>
      <t>（生産者価格
変換後）</t>
    </r>
    <rPh sb="0" eb="1">
      <t>ケン</t>
    </rPh>
    <rPh sb="1" eb="2">
      <t>ナイ</t>
    </rPh>
    <rPh sb="3" eb="5">
      <t>ジュヨウ</t>
    </rPh>
    <rPh sb="5" eb="7">
      <t>ゾウカ</t>
    </rPh>
    <rPh sb="7" eb="8">
      <t>ガク</t>
    </rPh>
    <rPh sb="10" eb="13">
      <t>セイサンシャ</t>
    </rPh>
    <rPh sb="13" eb="15">
      <t>カカク</t>
    </rPh>
    <rPh sb="16" eb="19">
      <t>ヘンカンゴ</t>
    </rPh>
    <phoneticPr fontId="6"/>
  </si>
  <si>
    <r>
      <t xml:space="preserve">県外
需要増加額
</t>
    </r>
    <r>
      <rPr>
        <b/>
        <sz val="8"/>
        <rFont val="ＭＳ ゴシック"/>
        <family val="3"/>
        <charset val="128"/>
      </rPr>
      <t>（生産者価格
変換後）</t>
    </r>
    <rPh sb="0" eb="1">
      <t>ケン</t>
    </rPh>
    <rPh sb="1" eb="2">
      <t>ガイ</t>
    </rPh>
    <rPh sb="3" eb="5">
      <t>ジュヨウ</t>
    </rPh>
    <rPh sb="5" eb="7">
      <t>ゾウカ</t>
    </rPh>
    <rPh sb="7" eb="8">
      <t>ガク</t>
    </rPh>
    <rPh sb="10" eb="13">
      <t>セイサンシャ</t>
    </rPh>
    <rPh sb="13" eb="15">
      <t>カカク</t>
    </rPh>
    <rPh sb="16" eb="19">
      <t>ヘンカンゴ</t>
    </rPh>
    <phoneticPr fontId="6"/>
  </si>
  <si>
    <r>
      <t xml:space="preserve">県内
需要増加額
</t>
    </r>
    <r>
      <rPr>
        <b/>
        <sz val="8"/>
        <rFont val="ＭＳ ゴシック"/>
        <family val="3"/>
        <charset val="128"/>
      </rPr>
      <t>（生産者価格）</t>
    </r>
    <rPh sb="0" eb="1">
      <t>ケン</t>
    </rPh>
    <rPh sb="1" eb="2">
      <t>ナイ</t>
    </rPh>
    <rPh sb="3" eb="5">
      <t>ジュヨウ</t>
    </rPh>
    <rPh sb="5" eb="7">
      <t>ゾウカ</t>
    </rPh>
    <rPh sb="7" eb="8">
      <t>ガク</t>
    </rPh>
    <rPh sb="10" eb="13">
      <t>セイサンシャ</t>
    </rPh>
    <rPh sb="13" eb="15">
      <t>カカク</t>
    </rPh>
    <phoneticPr fontId="6"/>
  </si>
  <si>
    <r>
      <t xml:space="preserve">県外
需要増加額
</t>
    </r>
    <r>
      <rPr>
        <b/>
        <sz val="8"/>
        <rFont val="ＭＳ ゴシック"/>
        <family val="3"/>
        <charset val="128"/>
      </rPr>
      <t>（生産者価格）</t>
    </r>
    <rPh sb="0" eb="1">
      <t>ケン</t>
    </rPh>
    <rPh sb="1" eb="2">
      <t>ガイ</t>
    </rPh>
    <rPh sb="3" eb="5">
      <t>ジュヨウ</t>
    </rPh>
    <rPh sb="5" eb="7">
      <t>ゾウカ</t>
    </rPh>
    <rPh sb="7" eb="8">
      <t>ガク</t>
    </rPh>
    <rPh sb="10" eb="13">
      <t>セイサンシャ</t>
    </rPh>
    <rPh sb="13" eb="15">
      <t>カカク</t>
    </rPh>
    <phoneticPr fontId="6"/>
  </si>
  <si>
    <t>兵庫県</t>
    <rPh sb="0" eb="1">
      <t>ヒョウゴ</t>
    </rPh>
    <rPh sb="1" eb="2">
      <t>ケン</t>
    </rPh>
    <phoneticPr fontId="6"/>
  </si>
  <si>
    <t>県外</t>
    <rPh sb="0" eb="1">
      <t>ケンガイ</t>
    </rPh>
    <phoneticPr fontId="6"/>
  </si>
  <si>
    <t>(1)</t>
    <phoneticPr fontId="5"/>
  </si>
  <si>
    <t>(注意点等)</t>
    <rPh sb="1" eb="4">
      <t>チュウイテン</t>
    </rPh>
    <rPh sb="4" eb="5">
      <t>トウ</t>
    </rPh>
    <phoneticPr fontId="5"/>
  </si>
  <si>
    <t>(2)</t>
    <phoneticPr fontId="5"/>
  </si>
  <si>
    <t>また、列側と行側の両方に「地域」があるため、その見方にも注意が必要です。</t>
    <rPh sb="3" eb="4">
      <t>レツ</t>
    </rPh>
    <rPh sb="4" eb="5">
      <t>ガワ</t>
    </rPh>
    <rPh sb="6" eb="7">
      <t>ギョウ</t>
    </rPh>
    <rPh sb="7" eb="8">
      <t>ガワ</t>
    </rPh>
    <rPh sb="9" eb="11">
      <t>リョウホウ</t>
    </rPh>
    <rPh sb="13" eb="15">
      <t>チイキ</t>
    </rPh>
    <rPh sb="24" eb="26">
      <t>ミカタ</t>
    </rPh>
    <rPh sb="28" eb="30">
      <t>チュウイ</t>
    </rPh>
    <rPh sb="31" eb="33">
      <t>ヒツヨウ</t>
    </rPh>
    <phoneticPr fontId="5"/>
  </si>
  <si>
    <t>例えば、独自に調査やアンケートを行い地域別の消費情報を得ていたり、または、統計データ等から</t>
    <rPh sb="0" eb="1">
      <t>タト</t>
    </rPh>
    <rPh sb="4" eb="6">
      <t>ドクジ</t>
    </rPh>
    <rPh sb="7" eb="9">
      <t>チョウサ</t>
    </rPh>
    <rPh sb="16" eb="17">
      <t>オコナ</t>
    </rPh>
    <rPh sb="18" eb="20">
      <t>チイキ</t>
    </rPh>
    <rPh sb="20" eb="21">
      <t>ベツ</t>
    </rPh>
    <rPh sb="22" eb="24">
      <t>ショウヒ</t>
    </rPh>
    <rPh sb="24" eb="26">
      <t>ジョウホウ</t>
    </rPh>
    <rPh sb="27" eb="28">
      <t>エ</t>
    </rPh>
    <rPh sb="37" eb="39">
      <t>トウケイ</t>
    </rPh>
    <rPh sb="42" eb="43">
      <t>トウ</t>
    </rPh>
    <phoneticPr fontId="5"/>
  </si>
  <si>
    <t>地域別の消費情報が得られている場合は、そのデータを活用する方法があります。</t>
    <rPh sb="4" eb="6">
      <t>ショウヒ</t>
    </rPh>
    <rPh sb="25" eb="27">
      <t>カツヨウ</t>
    </rPh>
    <rPh sb="29" eb="31">
      <t>ホウホウ</t>
    </rPh>
    <phoneticPr fontId="5"/>
  </si>
  <si>
    <t>→　「アンケート調査」の場合は「購入者価格」になっていることが想定されます。</t>
    <rPh sb="8" eb="10">
      <t>チョウサ</t>
    </rPh>
    <rPh sb="12" eb="14">
      <t>バアイ</t>
    </rPh>
    <rPh sb="16" eb="19">
      <t>コウニュウシャ</t>
    </rPh>
    <rPh sb="19" eb="21">
      <t>カカク</t>
    </rPh>
    <rPh sb="31" eb="33">
      <t>ソウテイ</t>
    </rPh>
    <phoneticPr fontId="5"/>
  </si>
  <si>
    <r>
      <t>産業連関分析を行う際に、地域</t>
    </r>
    <r>
      <rPr>
        <b/>
        <sz val="12"/>
        <color rgb="FFFF0000"/>
        <rFont val="ＭＳ Ｐゴシック"/>
        <family val="3"/>
        <charset val="128"/>
      </rPr>
      <t>"内"</t>
    </r>
    <r>
      <rPr>
        <sz val="12"/>
        <color theme="1"/>
        <rFont val="ＭＳ Ｐ明朝"/>
        <family val="1"/>
        <charset val="128"/>
      </rPr>
      <t>表は、消費、投資、輸出(移出)などの最終需要を入力する場合、</t>
    </r>
    <rPh sb="0" eb="2">
      <t>サンギョウ</t>
    </rPh>
    <rPh sb="2" eb="4">
      <t>レンカン</t>
    </rPh>
    <rPh sb="4" eb="6">
      <t>ブンセキ</t>
    </rPh>
    <rPh sb="7" eb="8">
      <t>オコナ</t>
    </rPh>
    <rPh sb="9" eb="10">
      <t>サイ</t>
    </rPh>
    <rPh sb="12" eb="14">
      <t>チイキ</t>
    </rPh>
    <rPh sb="15" eb="16">
      <t>ナイ</t>
    </rPh>
    <rPh sb="17" eb="18">
      <t>ヒョウ</t>
    </rPh>
    <rPh sb="20" eb="22">
      <t>ショウヒ</t>
    </rPh>
    <rPh sb="23" eb="25">
      <t>トウシ</t>
    </rPh>
    <rPh sb="26" eb="28">
      <t>ユシュツ</t>
    </rPh>
    <rPh sb="29" eb="31">
      <t>イシュツ</t>
    </rPh>
    <rPh sb="35" eb="37">
      <t>サイシュウ</t>
    </rPh>
    <rPh sb="37" eb="39">
      <t>ジュヨウ</t>
    </rPh>
    <rPh sb="40" eb="42">
      <t>ニュウリョク</t>
    </rPh>
    <rPh sb="44" eb="46">
      <t>バアイ</t>
    </rPh>
    <phoneticPr fontId="5"/>
  </si>
  <si>
    <r>
      <rPr>
        <b/>
        <sz val="12"/>
        <color rgb="FFFF0000"/>
        <rFont val="ＭＳ Ｐ明朝"/>
        <family val="1"/>
        <charset val="128"/>
      </rPr>
      <t>「該当地域の(需要)分だけ」</t>
    </r>
    <r>
      <rPr>
        <sz val="12"/>
        <color theme="1"/>
        <rFont val="ＭＳ Ｐ明朝"/>
        <family val="1"/>
        <charset val="128"/>
      </rPr>
      <t>とします。</t>
    </r>
    <phoneticPr fontId="5"/>
  </si>
  <si>
    <t>・価格概念は「生産者価格」となっていますので、購入者価格ベースの最終需要は生産者価格に</t>
    <rPh sb="1" eb="3">
      <t>カカク</t>
    </rPh>
    <rPh sb="3" eb="5">
      <t>ガイネン</t>
    </rPh>
    <rPh sb="7" eb="10">
      <t>セイサンシャ</t>
    </rPh>
    <rPh sb="10" eb="12">
      <t>カカク</t>
    </rPh>
    <rPh sb="23" eb="28">
      <t>コウニュウシャカカク</t>
    </rPh>
    <rPh sb="32" eb="36">
      <t>サイシュウジュヨウ</t>
    </rPh>
    <rPh sb="37" eb="40">
      <t>セイサンシャ</t>
    </rPh>
    <rPh sb="40" eb="42">
      <t>カカク</t>
    </rPh>
    <phoneticPr fontId="5"/>
  </si>
  <si>
    <t>　輸出・移出は自給率100%なので需要データはそのままとなります。</t>
    <rPh sb="17" eb="19">
      <t>ジュヨウ</t>
    </rPh>
    <phoneticPr fontId="5"/>
  </si>
  <si>
    <t>なお、当ツールは「兵庫県（地域内）」と「兵庫県を除く国内（地域外）」の２地域間の分析ワークシートであるため、</t>
    <rPh sb="3" eb="4">
      <t>トウ</t>
    </rPh>
    <rPh sb="9" eb="12">
      <t>ヒョウゴケン</t>
    </rPh>
    <rPh sb="13" eb="16">
      <t>チイキナイ</t>
    </rPh>
    <rPh sb="20" eb="23">
      <t>ヒョウゴケン</t>
    </rPh>
    <rPh sb="24" eb="25">
      <t>ノゾ</t>
    </rPh>
    <rPh sb="26" eb="28">
      <t>コクナイ</t>
    </rPh>
    <rPh sb="29" eb="32">
      <t>チイキガイ</t>
    </rPh>
    <rPh sb="36" eb="38">
      <t>チイキ</t>
    </rPh>
    <rPh sb="38" eb="39">
      <t>アイダ</t>
    </rPh>
    <rPh sb="40" eb="42">
      <t>ブンセキ</t>
    </rPh>
    <phoneticPr fontId="5"/>
  </si>
  <si>
    <r>
      <rPr>
        <b/>
        <sz val="12"/>
        <color rgb="FFFF0000"/>
        <rFont val="ＭＳ Ｐ明朝"/>
        <family val="1"/>
        <charset val="128"/>
      </rPr>
      <t>「地域別に需要データを用意する」</t>
    </r>
    <r>
      <rPr>
        <sz val="12"/>
        <color theme="1"/>
        <rFont val="ＭＳ Ｐ明朝"/>
        <family val="1"/>
        <charset val="128"/>
      </rPr>
      <t>必要があります。</t>
    </r>
    <rPh sb="3" eb="4">
      <t>ベツ</t>
    </rPh>
    <rPh sb="5" eb="7">
      <t>ジュヨウ</t>
    </rPh>
    <rPh sb="11" eb="13">
      <t>ヨウイ</t>
    </rPh>
    <phoneticPr fontId="5"/>
  </si>
  <si>
    <r>
      <t>移入率・輸入率（およびそこから計算される域内自給率）を使って</t>
    </r>
    <r>
      <rPr>
        <b/>
        <sz val="12"/>
        <color rgb="FFFF0000"/>
        <rFont val="ＭＳ Ｐ明朝"/>
        <family val="1"/>
        <charset val="128"/>
      </rPr>
      <t>地域内・外の需要データを推計</t>
    </r>
    <r>
      <rPr>
        <sz val="12"/>
        <rFont val="ＭＳ Ｐ明朝"/>
        <family val="1"/>
        <charset val="128"/>
      </rPr>
      <t>しています。</t>
    </r>
    <rPh sb="0" eb="3">
      <t>イニュウリツ</t>
    </rPh>
    <rPh sb="4" eb="7">
      <t>ユニュウリツ</t>
    </rPh>
    <rPh sb="15" eb="17">
      <t>ケイサン</t>
    </rPh>
    <rPh sb="20" eb="22">
      <t>イキナイ</t>
    </rPh>
    <rPh sb="22" eb="25">
      <t>ジキュウリツ</t>
    </rPh>
    <rPh sb="27" eb="28">
      <t>ツカ</t>
    </rPh>
    <rPh sb="30" eb="32">
      <t>チイキ</t>
    </rPh>
    <rPh sb="32" eb="33">
      <t>ナイ</t>
    </rPh>
    <rPh sb="34" eb="35">
      <t>ガイ</t>
    </rPh>
    <rPh sb="36" eb="38">
      <t>ジュヨウ</t>
    </rPh>
    <rPh sb="42" eb="44">
      <t>スイケイ</t>
    </rPh>
    <phoneticPr fontId="5"/>
  </si>
  <si>
    <t>下図は地域内表のイメージで、色塗り部分に需要データを入力するイメージとなります。</t>
    <rPh sb="0" eb="1">
      <t>シタ</t>
    </rPh>
    <rPh sb="1" eb="2">
      <t>ズ</t>
    </rPh>
    <rPh sb="3" eb="4">
      <t>チ</t>
    </rPh>
    <rPh sb="4" eb="6">
      <t>イキナイ</t>
    </rPh>
    <rPh sb="6" eb="7">
      <t>ヒョウ</t>
    </rPh>
    <rPh sb="14" eb="15">
      <t>イロ</t>
    </rPh>
    <rPh sb="15" eb="16">
      <t>ヌ</t>
    </rPh>
    <rPh sb="17" eb="19">
      <t>ブブン</t>
    </rPh>
    <rPh sb="20" eb="22">
      <t>ジュヨウ</t>
    </rPh>
    <rPh sb="26" eb="28">
      <t>ニュウリョク</t>
    </rPh>
    <phoneticPr fontId="5"/>
  </si>
  <si>
    <r>
      <t>・消費と投資は</t>
    </r>
    <r>
      <rPr>
        <b/>
        <u/>
        <sz val="11"/>
        <color rgb="FFFF0000"/>
        <rFont val="ＭＳ Ｐ明朝"/>
        <family val="1"/>
        <charset val="128"/>
      </rPr>
      <t>自給率を乗じて</t>
    </r>
    <r>
      <rPr>
        <sz val="11"/>
        <color theme="1"/>
        <rFont val="ＭＳ Ｐ明朝"/>
        <family val="1"/>
        <charset val="128"/>
      </rPr>
      <t>地域内需要分を作成します。</t>
    </r>
    <phoneticPr fontId="5"/>
  </si>
  <si>
    <t>自給　：　兵庫県→兵庫県（ただし、輸入を含む。）</t>
    <rPh sb="0" eb="2">
      <t>ジキュウ</t>
    </rPh>
    <rPh sb="5" eb="8">
      <t>ヒョウゴケン</t>
    </rPh>
    <rPh sb="9" eb="12">
      <t>ヒョウゴケン</t>
    </rPh>
    <rPh sb="17" eb="19">
      <t>ユニュウ</t>
    </rPh>
    <rPh sb="20" eb="21">
      <t>フク</t>
    </rPh>
    <phoneticPr fontId="5"/>
  </si>
  <si>
    <t>移出　：　兵庫県→県外</t>
    <rPh sb="0" eb="2">
      <t>イシュツ</t>
    </rPh>
    <rPh sb="5" eb="8">
      <t>ヒョウゴケン</t>
    </rPh>
    <rPh sb="9" eb="11">
      <t>ケンガイ</t>
    </rPh>
    <phoneticPr fontId="5"/>
  </si>
  <si>
    <t>移入　：　県外→兵庫県</t>
    <rPh sb="0" eb="2">
      <t>イニュウ</t>
    </rPh>
    <rPh sb="5" eb="7">
      <t>ケンガイ</t>
    </rPh>
    <rPh sb="8" eb="11">
      <t>ヒョウゴケン</t>
    </rPh>
    <phoneticPr fontId="5"/>
  </si>
  <si>
    <t>※　　：　県外→県外（県外からみた自給。ただし、輸入を含む）</t>
    <rPh sb="5" eb="7">
      <t>ケンガイ</t>
    </rPh>
    <rPh sb="8" eb="10">
      <t>ケンガイ</t>
    </rPh>
    <rPh sb="11" eb="13">
      <t>ケンガイ</t>
    </rPh>
    <rPh sb="17" eb="19">
      <t>ジキュウ</t>
    </rPh>
    <rPh sb="24" eb="26">
      <t>ユニュウ</t>
    </rPh>
    <rPh sb="27" eb="28">
      <t>フク</t>
    </rPh>
    <phoneticPr fontId="5"/>
  </si>
  <si>
    <t>（例）消費</t>
    <rPh sb="1" eb="2">
      <t>レイ</t>
    </rPh>
    <rPh sb="3" eb="5">
      <t>ショウヒ</t>
    </rPh>
    <phoneticPr fontId="5"/>
  </si>
  <si>
    <t>例えば、地域間表で「兵庫県の消費」だけを需要データとした場合(下図参照)、兵庫県で消費される財が、</t>
    <rPh sb="0" eb="1">
      <t>タト</t>
    </rPh>
    <rPh sb="4" eb="6">
      <t>チイキ</t>
    </rPh>
    <rPh sb="6" eb="7">
      <t>カン</t>
    </rPh>
    <rPh sb="7" eb="8">
      <t>ヒョウ</t>
    </rPh>
    <rPh sb="10" eb="13">
      <t>ヒョウゴケン</t>
    </rPh>
    <rPh sb="14" eb="16">
      <t>ショウヒ</t>
    </rPh>
    <rPh sb="20" eb="22">
      <t>ジュヨウ</t>
    </rPh>
    <rPh sb="28" eb="30">
      <t>バアイ</t>
    </rPh>
    <rPh sb="37" eb="40">
      <t>ヒョウゴケン</t>
    </rPh>
    <phoneticPr fontId="5"/>
  </si>
  <si>
    <r>
      <t>"a"は兵庫県で消費される「</t>
    </r>
    <r>
      <rPr>
        <u/>
        <sz val="11"/>
        <color theme="1"/>
        <rFont val="ＭＳ Ｐ明朝"/>
        <family val="1"/>
        <charset val="128"/>
      </rPr>
      <t>兵庫県産品」</t>
    </r>
    <rPh sb="4" eb="7">
      <t>ヒョウゴケン</t>
    </rPh>
    <rPh sb="8" eb="10">
      <t>ショウヒ</t>
    </rPh>
    <rPh sb="14" eb="17">
      <t>ヒョウゴケン</t>
    </rPh>
    <rPh sb="17" eb="19">
      <t>サンピン</t>
    </rPh>
    <phoneticPr fontId="5"/>
  </si>
  <si>
    <r>
      <t>"b"は兵庫県で消費される</t>
    </r>
    <r>
      <rPr>
        <u/>
        <sz val="11"/>
        <color theme="1"/>
        <rFont val="ＭＳ Ｐ明朝"/>
        <family val="1"/>
        <charset val="128"/>
      </rPr>
      <t>「県外産品」</t>
    </r>
    <rPh sb="4" eb="7">
      <t>ヒョウゴケン</t>
    </rPh>
    <rPh sb="14" eb="16">
      <t>ケンガイ</t>
    </rPh>
    <phoneticPr fontId="5"/>
  </si>
  <si>
    <t>　地域内表であれば、兵庫県需要に相当する、"a+b"に自給率を乗じた"a"を需要データとしますが、</t>
    <rPh sb="1" eb="3">
      <t>チイキ</t>
    </rPh>
    <rPh sb="4" eb="5">
      <t>ヒョウ</t>
    </rPh>
    <rPh sb="10" eb="13">
      <t>ヒョウゴケン</t>
    </rPh>
    <rPh sb="27" eb="30">
      <t>ジキュウリツ</t>
    </rPh>
    <rPh sb="31" eb="32">
      <t>ジョウ</t>
    </rPh>
    <rPh sb="38" eb="40">
      <t>ジュヨウ</t>
    </rPh>
    <phoneticPr fontId="5"/>
  </si>
  <si>
    <t>地域間表では、通常は"a","b"すべてに需要データを入力しなくてはいけません。</t>
    <rPh sb="0" eb="4">
      <t>チイキカンヒョウ</t>
    </rPh>
    <rPh sb="7" eb="9">
      <t>ツウジョウ</t>
    </rPh>
    <rPh sb="21" eb="23">
      <t>ジュヨウ</t>
    </rPh>
    <rPh sb="27" eb="29">
      <t>ニュウリョク</t>
    </rPh>
    <phoneticPr fontId="5"/>
  </si>
  <si>
    <t>　例えば、「あきらかに県外産品は消費していない」、「分析の目的が兵庫県産品の需要が</t>
    <rPh sb="1" eb="2">
      <t>タト</t>
    </rPh>
    <rPh sb="11" eb="13">
      <t>ケンガイ</t>
    </rPh>
    <rPh sb="13" eb="15">
      <t>サンピン</t>
    </rPh>
    <rPh sb="16" eb="18">
      <t>ショウヒ</t>
    </rPh>
    <rPh sb="26" eb="28">
      <t>ブンセキ</t>
    </rPh>
    <rPh sb="29" eb="31">
      <t>モクテキ</t>
    </rPh>
    <rPh sb="32" eb="35">
      <t>ヒョウゴケン</t>
    </rPh>
    <rPh sb="35" eb="37">
      <t>サンピン</t>
    </rPh>
    <rPh sb="38" eb="40">
      <t>ジュヨウ</t>
    </rPh>
    <phoneticPr fontId="5"/>
  </si>
  <si>
    <t>県外の生産をどれだけ誘発するかを計測したい」など、既知の情報や分析の目的なども</t>
    <rPh sb="0" eb="2">
      <t>ケンガイ</t>
    </rPh>
    <rPh sb="3" eb="5">
      <t>セイサン</t>
    </rPh>
    <rPh sb="10" eb="12">
      <t>ユウハツ</t>
    </rPh>
    <rPh sb="16" eb="18">
      <t>ケイソク</t>
    </rPh>
    <rPh sb="25" eb="27">
      <t>キチ</t>
    </rPh>
    <rPh sb="28" eb="30">
      <t>ジョウホウ</t>
    </rPh>
    <rPh sb="31" eb="33">
      <t>ブンセキ</t>
    </rPh>
    <rPh sb="34" eb="36">
      <t>モクテキ</t>
    </rPh>
    <phoneticPr fontId="5"/>
  </si>
  <si>
    <t>色々と想定されるため、そういった場合はこの限りではありません。</t>
    <rPh sb="3" eb="5">
      <t>ソウテイ</t>
    </rPh>
    <rPh sb="21" eb="22">
      <t>カギ</t>
    </rPh>
    <phoneticPr fontId="5"/>
  </si>
  <si>
    <t>「需要データ」を作成する場合には、</t>
    <rPh sb="1" eb="3">
      <t>ジュヨウ</t>
    </rPh>
    <rPh sb="8" eb="10">
      <t>サクセイ</t>
    </rPh>
    <rPh sb="12" eb="14">
      <t>バアイ</t>
    </rPh>
    <phoneticPr fontId="5"/>
  </si>
  <si>
    <t>→需要データが既知のものがあれば、それを使用します。</t>
    <rPh sb="1" eb="3">
      <t>ジュヨウ</t>
    </rPh>
    <rPh sb="7" eb="9">
      <t>キチ</t>
    </rPh>
    <rPh sb="20" eb="22">
      <t>シヨウ</t>
    </rPh>
    <phoneticPr fontId="5"/>
  </si>
  <si>
    <t>配分するなどの方法が考えられます。</t>
    <rPh sb="10" eb="11">
      <t>カンガ</t>
    </rPh>
    <phoneticPr fontId="5"/>
  </si>
  <si>
    <t>需要入力上の注意事項</t>
    <rPh sb="0" eb="5">
      <t>ジュヨウニュウリョクジョウ</t>
    </rPh>
    <rPh sb="6" eb="8">
      <t>チュウイ</t>
    </rPh>
    <rPh sb="8" eb="10">
      <t>ジコウ</t>
    </rPh>
    <phoneticPr fontId="5"/>
  </si>
  <si>
    <t>　加工する必要があります。</t>
    <rPh sb="1" eb="3">
      <t>カコウ</t>
    </rPh>
    <phoneticPr fontId="5"/>
  </si>
  <si>
    <t>（なお、当ツールでは入力シートで購入者価格→生産者価格への変換を行っています。）</t>
    <rPh sb="4" eb="5">
      <t>トウ</t>
    </rPh>
    <rPh sb="10" eb="12">
      <t>ニュウリョク</t>
    </rPh>
    <rPh sb="16" eb="19">
      <t>コウニュウシャ</t>
    </rPh>
    <rPh sb="19" eb="21">
      <t>カカク</t>
    </rPh>
    <rPh sb="22" eb="25">
      <t>セイサンシャ</t>
    </rPh>
    <rPh sb="25" eb="27">
      <t>カカク</t>
    </rPh>
    <rPh sb="29" eb="31">
      <t>ヘンカン</t>
    </rPh>
    <rPh sb="32" eb="33">
      <t>オコナ</t>
    </rPh>
    <phoneticPr fontId="5"/>
  </si>
  <si>
    <r>
      <t>このように地域</t>
    </r>
    <r>
      <rPr>
        <b/>
        <sz val="14"/>
        <color rgb="FFFF0000"/>
        <rFont val="ＭＳ Ｐゴシック"/>
        <family val="3"/>
        <charset val="128"/>
      </rPr>
      <t>"間"</t>
    </r>
    <r>
      <rPr>
        <b/>
        <sz val="14"/>
        <rFont val="ＭＳ Ｐゴシック"/>
        <family val="3"/>
        <charset val="128"/>
      </rPr>
      <t>表の需要データは、地域</t>
    </r>
    <r>
      <rPr>
        <b/>
        <sz val="14"/>
        <color rgb="FFFF0000"/>
        <rFont val="ＭＳ Ｐゴシック"/>
        <family val="3"/>
        <charset val="128"/>
      </rPr>
      <t>"内"</t>
    </r>
    <r>
      <rPr>
        <b/>
        <sz val="14"/>
        <rFont val="ＭＳ Ｐゴシック"/>
        <family val="3"/>
        <charset val="128"/>
      </rPr>
      <t>表と異なることに注意してください。</t>
    </r>
    <rPh sb="5" eb="7">
      <t>チイキ</t>
    </rPh>
    <rPh sb="8" eb="9">
      <t>アイダ</t>
    </rPh>
    <rPh sb="10" eb="11">
      <t>ヒョウ</t>
    </rPh>
    <rPh sb="12" eb="14">
      <t>ジュヨウ</t>
    </rPh>
    <rPh sb="19" eb="20">
      <t>チ</t>
    </rPh>
    <rPh sb="22" eb="23">
      <t>ナイ</t>
    </rPh>
    <rPh sb="24" eb="25">
      <t>ヒョウ</t>
    </rPh>
    <rPh sb="26" eb="27">
      <t>コト</t>
    </rPh>
    <rPh sb="32" eb="34">
      <t>チュウイ</t>
    </rPh>
    <phoneticPr fontId="5"/>
  </si>
  <si>
    <t>購入者価格から生産者価格に変換して価格の概念を一致させる必要があります。</t>
    <rPh sb="7" eb="10">
      <t>セイサンシャ</t>
    </rPh>
    <rPh sb="10" eb="12">
      <t>カカク</t>
    </rPh>
    <rPh sb="13" eb="15">
      <t>ヘンカン</t>
    </rPh>
    <rPh sb="17" eb="19">
      <t>カカク</t>
    </rPh>
    <rPh sb="20" eb="22">
      <t>ガイネン</t>
    </rPh>
    <rPh sb="23" eb="25">
      <t>イッチ</t>
    </rPh>
    <rPh sb="28" eb="30">
      <t>ヒツヨウ</t>
    </rPh>
    <phoneticPr fontId="5"/>
  </si>
  <si>
    <r>
      <t>　　　当ツールは</t>
    </r>
    <r>
      <rPr>
        <sz val="11"/>
        <color rgb="FFFF0000"/>
        <rFont val="ＭＳ Ｐ明朝"/>
        <family val="1"/>
        <charset val="128"/>
      </rPr>
      <t>生産者価格の取引基本表から各種係数を算出している</t>
    </r>
    <r>
      <rPr>
        <sz val="11"/>
        <color theme="1"/>
        <rFont val="ＭＳ Ｐ明朝"/>
        <family val="1"/>
        <charset val="128"/>
      </rPr>
      <t>ため、需要データも</t>
    </r>
    <rPh sb="3" eb="4">
      <t>トウ</t>
    </rPh>
    <rPh sb="14" eb="19">
      <t>トリヒキキホンヒョウ</t>
    </rPh>
    <rPh sb="21" eb="23">
      <t>カクシュ</t>
    </rPh>
    <rPh sb="23" eb="25">
      <t>ケイスウ</t>
    </rPh>
    <rPh sb="26" eb="28">
      <t>サンシュツ</t>
    </rPh>
    <rPh sb="35" eb="37">
      <t>ジュヨウ</t>
    </rPh>
    <phoneticPr fontId="5"/>
  </si>
  <si>
    <t>※需要データが「生産者価格」なのか「購入者価格」なのかを確認する必要があります。</t>
    <rPh sb="1" eb="3">
      <t>ジュヨウ</t>
    </rPh>
    <rPh sb="8" eb="13">
      <t>セイサンシャカカク</t>
    </rPh>
    <rPh sb="18" eb="23">
      <t>コウニュウシャカカク</t>
    </rPh>
    <rPh sb="28" eb="30">
      <t>カクニン</t>
    </rPh>
    <rPh sb="32" eb="34">
      <t>ヒツヨウ</t>
    </rPh>
    <phoneticPr fontId="5"/>
  </si>
  <si>
    <t>　なお、当ツールでは輸入率を使って輸入による需要を経済波及効果推計から除外し、</t>
    <rPh sb="4" eb="5">
      <t>トウ</t>
    </rPh>
    <rPh sb="10" eb="13">
      <t>ユニュウリツ</t>
    </rPh>
    <rPh sb="14" eb="15">
      <t>ツカ</t>
    </rPh>
    <rPh sb="17" eb="19">
      <t>ユニュウ</t>
    </rPh>
    <rPh sb="22" eb="24">
      <t>ジュヨウ</t>
    </rPh>
    <rPh sb="25" eb="31">
      <t>ケイザイハキュウコウカ</t>
    </rPh>
    <rPh sb="31" eb="33">
      <t>スイケイ</t>
    </rPh>
    <rPh sb="35" eb="37">
      <t>ジョガイ</t>
    </rPh>
    <phoneticPr fontId="5"/>
  </si>
  <si>
    <t>移入率を使って移入（県外分）による需要を推計しています。</t>
    <rPh sb="12" eb="13">
      <t>ブン</t>
    </rPh>
    <phoneticPr fontId="5"/>
  </si>
  <si>
    <t>兵庫県生産物による兵庫県需要"a"　＝　兵庫県需要総額×（1-移入率-輸入率）</t>
    <rPh sb="0" eb="3">
      <t>ヒョウゴケン</t>
    </rPh>
    <rPh sb="3" eb="6">
      <t>セイサンブツ</t>
    </rPh>
    <rPh sb="9" eb="14">
      <t>ヒョウゴケンジュヨウ</t>
    </rPh>
    <rPh sb="20" eb="25">
      <t>ヒョウゴケンジュヨウ</t>
    </rPh>
    <rPh sb="25" eb="27">
      <t>ソウガク</t>
    </rPh>
    <rPh sb="31" eb="34">
      <t>イニュウリツ</t>
    </rPh>
    <rPh sb="35" eb="38">
      <t>ユニュウリツ</t>
    </rPh>
    <phoneticPr fontId="5"/>
  </si>
  <si>
    <t>県外生産物による兵庫県需要"b"　＝　兵庫県需要総額×移入率</t>
    <rPh sb="0" eb="2">
      <t>ケンガイ</t>
    </rPh>
    <rPh sb="2" eb="5">
      <t>セイサンブツ</t>
    </rPh>
    <rPh sb="8" eb="11">
      <t>ヒョウゴケン</t>
    </rPh>
    <rPh sb="11" eb="13">
      <t>ジュヨウ</t>
    </rPh>
    <rPh sb="19" eb="26">
      <t>ヒョウゴケンジュヨウソウガク</t>
    </rPh>
    <rPh sb="27" eb="30">
      <t>イニュウリツ</t>
    </rPh>
    <phoneticPr fontId="5"/>
  </si>
  <si>
    <t>輸入生産物による兵庫県需要（経済波及効果推計対象外）　＝　兵庫県需要総額×輸入率</t>
    <rPh sb="0" eb="2">
      <t>ユニュウ</t>
    </rPh>
    <rPh sb="2" eb="5">
      <t>セイサンブツ</t>
    </rPh>
    <rPh sb="8" eb="13">
      <t>ヒョウゴケンジュヨウ</t>
    </rPh>
    <rPh sb="14" eb="20">
      <t>ケイザイハキュウコウカ</t>
    </rPh>
    <rPh sb="20" eb="25">
      <t>スイケイタイショウガイ</t>
    </rPh>
    <rPh sb="29" eb="36">
      <t>ヒョウゴケンジュヨウソウガク</t>
    </rPh>
    <rPh sb="37" eb="40">
      <t>ユニュウリツ</t>
    </rPh>
    <phoneticPr fontId="5"/>
  </si>
  <si>
    <r>
      <t xml:space="preserve">手順１　需要増加額（購入者価格）を入力
</t>
    </r>
    <r>
      <rPr>
        <b/>
        <sz val="10"/>
        <color indexed="10"/>
        <rFont val="ＭＳ ゴシック"/>
        <family val="3"/>
        <charset val="128"/>
      </rPr>
      <t xml:space="preserve">
</t>
    </r>
    <r>
      <rPr>
        <sz val="9"/>
        <color theme="1"/>
        <rFont val="ＭＳ ゴシック"/>
        <family val="3"/>
        <charset val="128"/>
      </rPr>
      <t>※一般的な価格は購入者価格表示です。分析時にはこの購入者価格に含まれる各部門の商業・運輸マージンを適切に処理して生産者価格に変換する必要があります。</t>
    </r>
    <rPh sb="0" eb="2">
      <t>テジュン</t>
    </rPh>
    <rPh sb="4" eb="6">
      <t>ジュヨウ</t>
    </rPh>
    <rPh sb="6" eb="8">
      <t>ゾウカ</t>
    </rPh>
    <rPh sb="8" eb="9">
      <t>ガク</t>
    </rPh>
    <rPh sb="10" eb="13">
      <t>コウニュウシャ</t>
    </rPh>
    <rPh sb="13" eb="15">
      <t>カカク</t>
    </rPh>
    <rPh sb="17" eb="19">
      <t>ニュウリョク</t>
    </rPh>
    <rPh sb="22" eb="25">
      <t>イッパンテキ</t>
    </rPh>
    <rPh sb="26" eb="28">
      <t>カカク</t>
    </rPh>
    <rPh sb="29" eb="32">
      <t>コウニュウシャ</t>
    </rPh>
    <rPh sb="32" eb="34">
      <t>カカク</t>
    </rPh>
    <rPh sb="34" eb="36">
      <t>ヒョウジ</t>
    </rPh>
    <rPh sb="39" eb="41">
      <t>ブンセキ</t>
    </rPh>
    <rPh sb="41" eb="42">
      <t>ジ</t>
    </rPh>
    <rPh sb="46" eb="49">
      <t>コウニュウシャ</t>
    </rPh>
    <rPh sb="49" eb="51">
      <t>カカク</t>
    </rPh>
    <rPh sb="52" eb="53">
      <t>フク</t>
    </rPh>
    <rPh sb="56" eb="57">
      <t>カク</t>
    </rPh>
    <rPh sb="57" eb="59">
      <t>ブモン</t>
    </rPh>
    <rPh sb="60" eb="62">
      <t>ショウギョウ</t>
    </rPh>
    <rPh sb="63" eb="65">
      <t>ウンユ</t>
    </rPh>
    <rPh sb="70" eb="72">
      <t>テキセツ</t>
    </rPh>
    <rPh sb="73" eb="75">
      <t>ショリ</t>
    </rPh>
    <rPh sb="77" eb="80">
      <t>セイサンシャ</t>
    </rPh>
    <rPh sb="80" eb="82">
      <t>カカク</t>
    </rPh>
    <rPh sb="83" eb="85">
      <t>ヘンカン</t>
    </rPh>
    <rPh sb="87" eb="89">
      <t>ヒツヨウ</t>
    </rPh>
    <phoneticPr fontId="6"/>
  </si>
  <si>
    <r>
      <t xml:space="preserve">【自動計算】
県内需要増加額（生産者価格に変換後）
</t>
    </r>
    <r>
      <rPr>
        <b/>
        <sz val="9"/>
        <color indexed="10"/>
        <rFont val="ＭＳ ゴシック"/>
        <family val="3"/>
        <charset val="128"/>
      </rPr>
      <t xml:space="preserve">
</t>
    </r>
    <r>
      <rPr>
        <sz val="9"/>
        <color theme="1"/>
        <rFont val="ＭＳ ゴシック"/>
        <family val="3"/>
        <charset val="128"/>
      </rPr>
      <t>※左記、各部門の購入者価格から商業・運輸マージンを除去し、それぞれ商業・運輸の各部門に付け替えるなどして生産者価格に変換したものです。</t>
    </r>
    <rPh sb="1" eb="3">
      <t>ジドウ</t>
    </rPh>
    <rPh sb="3" eb="5">
      <t>ケイサン</t>
    </rPh>
    <rPh sb="7" eb="9">
      <t>ケンナイ</t>
    </rPh>
    <rPh sb="9" eb="11">
      <t>ジュヨウ</t>
    </rPh>
    <rPh sb="11" eb="13">
      <t>ゾウカ</t>
    </rPh>
    <rPh sb="13" eb="14">
      <t>ガク</t>
    </rPh>
    <rPh sb="15" eb="18">
      <t>セイサンシャ</t>
    </rPh>
    <rPh sb="18" eb="20">
      <t>カカク</t>
    </rPh>
    <rPh sb="21" eb="24">
      <t>ヘンカンゴ</t>
    </rPh>
    <rPh sb="28" eb="30">
      <t>サキ</t>
    </rPh>
    <rPh sb="31" eb="34">
      <t>カクブモン</t>
    </rPh>
    <rPh sb="35" eb="38">
      <t>コウニュウシャ</t>
    </rPh>
    <rPh sb="38" eb="40">
      <t>カカク</t>
    </rPh>
    <rPh sb="42" eb="44">
      <t>ショウギョウ</t>
    </rPh>
    <rPh sb="45" eb="47">
      <t>ウンユ</t>
    </rPh>
    <rPh sb="52" eb="54">
      <t>ジョキョ</t>
    </rPh>
    <rPh sb="60" eb="62">
      <t>ショウギョウ</t>
    </rPh>
    <rPh sb="63" eb="65">
      <t>ウンユ</t>
    </rPh>
    <rPh sb="66" eb="69">
      <t>カクブモン</t>
    </rPh>
    <rPh sb="70" eb="71">
      <t>ツ</t>
    </rPh>
    <rPh sb="72" eb="73">
      <t>カ</t>
    </rPh>
    <rPh sb="79" eb="81">
      <t>セイサン</t>
    </rPh>
    <rPh sb="81" eb="82">
      <t>シャ</t>
    </rPh>
    <rPh sb="82" eb="84">
      <t>カカク</t>
    </rPh>
    <rPh sb="85" eb="87">
      <t>ヘンカン</t>
    </rPh>
    <phoneticPr fontId="6"/>
  </si>
  <si>
    <r>
      <t xml:space="preserve">手順２　調整値があれば該当欄の額に
</t>
    </r>
    <r>
      <rPr>
        <b/>
        <u/>
        <sz val="12"/>
        <color rgb="FF0070C0"/>
        <rFont val="ＭＳ ゴシック"/>
        <family val="3"/>
        <charset val="128"/>
      </rPr>
      <t>直接入力</t>
    </r>
    <r>
      <rPr>
        <b/>
        <sz val="12"/>
        <color indexed="10"/>
        <rFont val="ＭＳ ゴシック"/>
        <family val="3"/>
        <charset val="128"/>
      </rPr>
      <t xml:space="preserve">（通常は入力不要）
</t>
    </r>
    <r>
      <rPr>
        <b/>
        <sz val="10"/>
        <color indexed="10"/>
        <rFont val="ＭＳ ゴシック"/>
        <family val="3"/>
        <charset val="128"/>
      </rPr>
      <t xml:space="preserve">
</t>
    </r>
    <r>
      <rPr>
        <sz val="9"/>
        <color theme="1"/>
        <rFont val="ＭＳ ゴシック"/>
        <family val="3"/>
        <charset val="128"/>
      </rPr>
      <t>※自動計算による生産者価格変換後の「県内需要増加額」について、</t>
    </r>
    <r>
      <rPr>
        <b/>
        <u/>
        <sz val="9"/>
        <color theme="1"/>
        <rFont val="ＭＳ ゴシック"/>
        <family val="3"/>
        <charset val="128"/>
      </rPr>
      <t>最初から生産者価格が判明している場合はＷ列、Ｘ列の該当する各部門のセルに金額を直接入力してください</t>
    </r>
    <r>
      <rPr>
        <sz val="9"/>
        <color theme="1"/>
        <rFont val="ＭＳ ゴシック"/>
        <family val="3"/>
        <charset val="128"/>
      </rPr>
      <t>（通常は入力不要です）。</t>
    </r>
    <rPh sb="0" eb="2">
      <t>テジュン</t>
    </rPh>
    <rPh sb="4" eb="7">
      <t>チョウセイチ</t>
    </rPh>
    <rPh sb="11" eb="13">
      <t>ガイトウ</t>
    </rPh>
    <rPh sb="13" eb="14">
      <t>ラン</t>
    </rPh>
    <rPh sb="15" eb="16">
      <t>ガク</t>
    </rPh>
    <rPh sb="18" eb="20">
      <t>チョクセツ</t>
    </rPh>
    <rPh sb="20" eb="22">
      <t>ニュウリョク</t>
    </rPh>
    <rPh sb="23" eb="25">
      <t>ツウジョウ</t>
    </rPh>
    <rPh sb="26" eb="28">
      <t>ニュウリョク</t>
    </rPh>
    <rPh sb="28" eb="30">
      <t>フヨウ</t>
    </rPh>
    <rPh sb="34" eb="36">
      <t>ジドウ</t>
    </rPh>
    <rPh sb="36" eb="38">
      <t>ケイサン</t>
    </rPh>
    <rPh sb="41" eb="44">
      <t>セイサンシャ</t>
    </rPh>
    <rPh sb="44" eb="46">
      <t>カカク</t>
    </rPh>
    <rPh sb="46" eb="49">
      <t>ヘンカンゴ</t>
    </rPh>
    <rPh sb="51" eb="52">
      <t>ケン</t>
    </rPh>
    <rPh sb="52" eb="53">
      <t>ナイ</t>
    </rPh>
    <rPh sb="53" eb="55">
      <t>ジュヨウ</t>
    </rPh>
    <rPh sb="55" eb="57">
      <t>ゾウカ</t>
    </rPh>
    <rPh sb="57" eb="58">
      <t>ガク</t>
    </rPh>
    <rPh sb="64" eb="66">
      <t>サイショ</t>
    </rPh>
    <rPh sb="68" eb="71">
      <t>セイサンシャ</t>
    </rPh>
    <rPh sb="71" eb="73">
      <t>カカク</t>
    </rPh>
    <rPh sb="74" eb="76">
      <t>ハンメイ</t>
    </rPh>
    <rPh sb="84" eb="85">
      <t>レツ</t>
    </rPh>
    <rPh sb="87" eb="88">
      <t>レツ</t>
    </rPh>
    <rPh sb="100" eb="102">
      <t>キンガク</t>
    </rPh>
    <rPh sb="103" eb="105">
      <t>チョクセツ</t>
    </rPh>
    <rPh sb="105" eb="107">
      <t>ニュウリョク</t>
    </rPh>
    <rPh sb="117" eb="119">
      <t>ニュウリョク</t>
    </rPh>
    <phoneticPr fontId="6"/>
  </si>
  <si>
    <t>県内</t>
    <phoneticPr fontId="5"/>
  </si>
  <si>
    <t>県外</t>
    <rPh sb="0" eb="2">
      <t>ケンガイ</t>
    </rPh>
    <phoneticPr fontId="5"/>
  </si>
  <si>
    <t>産業連関分析上の留意点</t>
    <rPh sb="0" eb="2">
      <t>サンギョウ</t>
    </rPh>
    <rPh sb="2" eb="4">
      <t>レンカン</t>
    </rPh>
    <phoneticPr fontId="6"/>
  </si>
  <si>
    <t xml:space="preserve">産業連関表による経済波及効果の分析は、あくまでも経済モデル分析の一つであり、そこにはいくつかの基本的仮定・前提条件などの留意点がある。 </t>
    <rPh sb="47" eb="50">
      <t>キホンテキ</t>
    </rPh>
    <rPh sb="50" eb="52">
      <t>カテイ</t>
    </rPh>
    <rPh sb="53" eb="55">
      <t>ゼンテイ</t>
    </rPh>
    <rPh sb="55" eb="57">
      <t>ジョウケン</t>
    </rPh>
    <rPh sb="60" eb="63">
      <t>リュウイテン</t>
    </rPh>
    <phoneticPr fontId="6"/>
  </si>
  <si>
    <t>(1) 「生産波及効果」とは</t>
    <phoneticPr fontId="6"/>
  </si>
  <si>
    <t xml:space="preserve">  ある産業部門の生産物に対する最終需要（投資・消費・移輸出）の変化が、直接・間接のルートを通じて、他の産業部門の生産に影響を及ぼしていくことを「生産波及効果」という。</t>
    <phoneticPr fontId="6"/>
  </si>
  <si>
    <t>生産波及効果分析では、産業間の因果連鎖に起因する生産波及効果のメカニズムを基に、最終的に各産業部門において誘発される生産額を測定する。</t>
    <phoneticPr fontId="6"/>
  </si>
  <si>
    <t>測定の道具として、「投入係数」と「逆行列係数」を使用する。</t>
    <phoneticPr fontId="6"/>
  </si>
  <si>
    <t>　生産波及効果には、「生産誘発効果」と「粗付加価値誘発効果」とがある。</t>
    <phoneticPr fontId="6"/>
  </si>
  <si>
    <t>このうち「生産誘発効果」には、原材料消費による誘発効果と雇用者所得（賃金・給与等）など家計を通じて消費支出される最終需要の増加による誘発効果などがある。</t>
    <phoneticPr fontId="6"/>
  </si>
  <si>
    <t xml:space="preserve">  波及効果（誘発効果）は、直接効果と間接波及効果（第１次、第２次……）に分けられる。</t>
    <phoneticPr fontId="6"/>
  </si>
  <si>
    <t>例えば、ある産業で100億円の生産があった場合、直接効果は100億円の生産そのものであり、間接波及効果は100億円の生産活動に伴う原材料消費や民間消費支出による誘発効果である。</t>
    <phoneticPr fontId="6"/>
  </si>
  <si>
    <t>(2) 分析の基本的仮定</t>
    <rPh sb="4" eb="6">
      <t>ブンセキ</t>
    </rPh>
    <phoneticPr fontId="6"/>
  </si>
  <si>
    <t>①</t>
    <phoneticPr fontId="107"/>
  </si>
  <si>
    <t>令和２年の産業構造において分析しており、「投入係数」「逆行列係数」を一定と仮定している。</t>
  </si>
  <si>
    <t>②</t>
    <phoneticPr fontId="107"/>
  </si>
  <si>
    <t>価格は令和２年価格である。</t>
  </si>
  <si>
    <t>③</t>
    <phoneticPr fontId="107"/>
  </si>
  <si>
    <t>企業に過剰在庫が存在せず、需要に対しては、常に生産を行って供給する。</t>
    <phoneticPr fontId="107"/>
  </si>
  <si>
    <t>④</t>
    <phoneticPr fontId="107"/>
  </si>
  <si>
    <t>企業の生産能力に限界がなく、あらゆる需要にこたえられる。</t>
    <phoneticPr fontId="107"/>
  </si>
  <si>
    <t>⑤</t>
    <phoneticPr fontId="107"/>
  </si>
  <si>
    <t>一つの生産物は、ただ一つの生産部門（産業）から供給される。</t>
    <phoneticPr fontId="107"/>
  </si>
  <si>
    <t>⑥</t>
    <phoneticPr fontId="107"/>
  </si>
  <si>
    <t>原材料等の投入量は、その部門の生産量に比例する。</t>
    <phoneticPr fontId="107"/>
  </si>
  <si>
    <t>⑦</t>
    <phoneticPr fontId="107"/>
  </si>
  <si>
    <t>各部門が生産活動を個別に行った効果の和は、それら部門が同時に行ったときの総効果に等しい。</t>
    <phoneticPr fontId="6"/>
  </si>
  <si>
    <t>⑧</t>
    <phoneticPr fontId="107"/>
  </si>
  <si>
    <t>生産波及効果が達成される期間は、不明である。</t>
    <phoneticPr fontId="107"/>
  </si>
  <si>
    <t>(3) 分析の前提条件</t>
    <rPh sb="4" eb="6">
      <t>ブンセキ</t>
    </rPh>
    <phoneticPr fontId="6"/>
  </si>
  <si>
    <t>本事例では、各産業部門の平均的な投入構造によることとする。例えば、建設業であれば「建設部門」を１部門とする「投入係数」を用いて推計する。</t>
    <rPh sb="6" eb="7">
      <t>カク</t>
    </rPh>
    <rPh sb="7" eb="9">
      <t>サンギョウ</t>
    </rPh>
    <rPh sb="9" eb="11">
      <t>ブモン</t>
    </rPh>
    <rPh sb="29" eb="30">
      <t>タト</t>
    </rPh>
    <rPh sb="33" eb="35">
      <t>ケンセツ</t>
    </rPh>
    <rPh sb="35" eb="36">
      <t>ギョウ</t>
    </rPh>
    <phoneticPr fontId="6"/>
  </si>
  <si>
    <t>波及効果の測定には、39部門表（令和２年表）を用い、最終需要増加に伴う原材料による波及効果、付加価値による波及効果の２段階に分けて行う。</t>
    <rPh sb="16" eb="18">
      <t>レイワ</t>
    </rPh>
    <rPh sb="26" eb="28">
      <t>サイシュウ</t>
    </rPh>
    <rPh sb="28" eb="30">
      <t>ジュヨウ</t>
    </rPh>
    <rPh sb="30" eb="32">
      <t>ゾウカ</t>
    </rPh>
    <rPh sb="33" eb="34">
      <t>トモナ</t>
    </rPh>
    <phoneticPr fontId="6"/>
  </si>
  <si>
    <t>就業者数は、生産額に比例して増加することとする。</t>
    <phoneticPr fontId="6"/>
  </si>
  <si>
    <t>粗付加価値については、雇用者報酬の一定割合が、最終需要（消費）にまわるものとする。</t>
    <rPh sb="14" eb="16">
      <t>ホウシュウ</t>
    </rPh>
    <phoneticPr fontId="6"/>
  </si>
  <si>
    <t>これを所得の消費への転換と呼び、その一定割合を「消費への転換比率」という。</t>
    <phoneticPr fontId="6"/>
  </si>
  <si>
    <t>(注)</t>
    <phoneticPr fontId="107"/>
  </si>
  <si>
    <t>雇用者報酬の消費への転換比率は、一般的に使われる「平均消費性向」（資料：総務省「家計調査」）を用いた。</t>
    <rPh sb="3" eb="5">
      <t>ホウシュウ</t>
    </rPh>
    <rPh sb="33" eb="35">
      <t>シリョウ</t>
    </rPh>
    <rPh sb="36" eb="39">
      <t>ソウムショウ</t>
    </rPh>
    <rPh sb="40" eb="42">
      <t>カケイ</t>
    </rPh>
    <rPh sb="42" eb="44">
      <t>チョウサ</t>
    </rPh>
    <phoneticPr fontId="6"/>
  </si>
  <si>
    <t>(4) その他</t>
    <phoneticPr fontId="107"/>
  </si>
  <si>
    <t>生産波及効果分析では、新しく生み出された雇用者所得が、新たに消費需要の増加となって再び生産を誘発する過程を対象にした。</t>
    <phoneticPr fontId="107"/>
  </si>
  <si>
    <t>計算上は次々に効果が波及していき、誘発される生産額が０になるまで分析は可能である。</t>
    <phoneticPr fontId="107"/>
  </si>
  <si>
    <t>実際には、生産波及過程で、「波及の中断」やタイム・ラグの問題などもあると考えられるが、分析の対象を、第２次間接波及効果までに限定した。</t>
    <phoneticPr fontId="6"/>
  </si>
  <si>
    <t>雇用者報酬の外に営業余剰なども、一部、消費や投資に向って新たな需要を喚起する。</t>
    <phoneticPr fontId="107"/>
  </si>
  <si>
    <t>その転換比率となる指標に資料上の制約があり、比率が明確か、推定可能な特別の場合を除き、あまり計算されないため、計測の対象外とした。</t>
    <phoneticPr fontId="107"/>
  </si>
  <si>
    <t>※数値は、単位未満を四捨五入しているため総数と内訳が一致しない場合があります。</t>
    <phoneticPr fontId="5"/>
  </si>
  <si>
    <r>
      <t xml:space="preserve">手順３　当初移入分・輸入分の調整（通常は入力不要）
</t>
    </r>
    <r>
      <rPr>
        <sz val="9"/>
        <rFont val="ＭＳ ゴシック"/>
        <family val="3"/>
        <charset val="128"/>
      </rPr>
      <t xml:space="preserve">
※当初の県内（県外）需要が県内（県外）の財･ｻｰﾋﾞｽによって100％満たされている部門は。</t>
    </r>
    <r>
      <rPr>
        <b/>
        <u/>
        <sz val="9"/>
        <rFont val="ＭＳ ゴシック"/>
        <family val="3"/>
        <charset val="128"/>
      </rPr>
      <t>当該部門に「１」を入れてください</t>
    </r>
    <r>
      <rPr>
        <sz val="9"/>
        <rFont val="ＭＳ ゴシック"/>
        <family val="3"/>
        <charset val="128"/>
      </rPr>
      <t>。</t>
    </r>
    <rPh sb="0" eb="2">
      <t>テジュン</t>
    </rPh>
    <rPh sb="4" eb="6">
      <t>トウショ</t>
    </rPh>
    <rPh sb="6" eb="9">
      <t>イニュウブン</t>
    </rPh>
    <rPh sb="10" eb="13">
      <t>ユニュウブン</t>
    </rPh>
    <rPh sb="14" eb="16">
      <t>チョウセイ</t>
    </rPh>
    <rPh sb="17" eb="19">
      <t>ツウジョウ</t>
    </rPh>
    <rPh sb="20" eb="24">
      <t>ニュウリョクフヨウ</t>
    </rPh>
    <rPh sb="28" eb="30">
      <t>トウショ</t>
    </rPh>
    <rPh sb="34" eb="36">
      <t>ケンガイ</t>
    </rPh>
    <rPh sb="37" eb="39">
      <t>ジュヨウ</t>
    </rPh>
    <rPh sb="40" eb="42">
      <t>ケンナイ</t>
    </rPh>
    <rPh sb="43" eb="45">
      <t>ケンガイ</t>
    </rPh>
    <rPh sb="47" eb="48">
      <t>ザイ</t>
    </rPh>
    <phoneticPr fontId="5"/>
  </si>
  <si>
    <r>
      <t>手順４　消費転換係数（通常は入力不要）</t>
    </r>
    <r>
      <rPr>
        <sz val="9"/>
        <rFont val="ＭＳ ゴシック"/>
        <family val="3"/>
        <charset val="128"/>
      </rPr>
      <t xml:space="preserve">
※家計調査の「平均消費性向(令和6年平均)」を入力済</t>
    </r>
    <rPh sb="4" eb="10">
      <t>ショウヒテンカンケイスウ</t>
    </rPh>
    <rPh sb="11" eb="13">
      <t>ツウジョウ</t>
    </rPh>
    <rPh sb="14" eb="18">
      <t>ニュウリョクフヨウ</t>
    </rPh>
    <rPh sb="22" eb="26">
      <t>カケイチョウサ</t>
    </rPh>
    <rPh sb="28" eb="34">
      <t>ヘイキンショウヒセイコウ</t>
    </rPh>
    <rPh sb="35" eb="37">
      <t>レイワ</t>
    </rPh>
    <rPh sb="38" eb="39">
      <t>ネン</t>
    </rPh>
    <rPh sb="39" eb="41">
      <t>ヘイキン</t>
    </rPh>
    <rPh sb="44" eb="47">
      <t>ニュウリョクズ</t>
    </rPh>
    <phoneticPr fontId="5"/>
  </si>
  <si>
    <r>
      <t>地域</t>
    </r>
    <r>
      <rPr>
        <b/>
        <sz val="12"/>
        <color rgb="FFFF0000"/>
        <rFont val="ＭＳ Ｐゴシック"/>
        <family val="3"/>
        <charset val="128"/>
      </rPr>
      <t>"間"</t>
    </r>
    <r>
      <rPr>
        <sz val="12"/>
        <color theme="1"/>
        <rFont val="ＭＳ Ｐ明朝"/>
        <family val="1"/>
        <charset val="128"/>
      </rPr>
      <t>表は、「該当地域の需要」であったとしても、それが「どの地域で生産されたものか？」、</t>
    </r>
    <rPh sb="0" eb="2">
      <t>チイキ</t>
    </rPh>
    <rPh sb="3" eb="4">
      <t>アイダ</t>
    </rPh>
    <rPh sb="5" eb="6">
      <t>ヒョウ</t>
    </rPh>
    <rPh sb="9" eb="11">
      <t>ガイトウ</t>
    </rPh>
    <rPh sb="11" eb="13">
      <t>チイキ</t>
    </rPh>
    <rPh sb="14" eb="16">
      <t>ジュヨウ</t>
    </rPh>
    <rPh sb="32" eb="34">
      <t>チイキ</t>
    </rPh>
    <rPh sb="35" eb="37">
      <t>セイサン</t>
    </rPh>
    <phoneticPr fontId="5"/>
  </si>
  <si>
    <t>◎財・サービスは列側（表側）の部門から行側（表頭）の部門へ供給される。</t>
    <rPh sb="1" eb="2">
      <t>ザイ</t>
    </rPh>
    <rPh sb="8" eb="10">
      <t>レツガワ</t>
    </rPh>
    <rPh sb="11" eb="13">
      <t>ヒョウソク</t>
    </rPh>
    <rPh sb="15" eb="17">
      <t>ブモン</t>
    </rPh>
    <rPh sb="19" eb="21">
      <t>ギョウガワ</t>
    </rPh>
    <rPh sb="22" eb="24">
      <t>ヒョウトウ</t>
    </rPh>
    <rPh sb="26" eb="28">
      <t>ブモン</t>
    </rPh>
    <rPh sb="29" eb="31">
      <t>キョウキュウ</t>
    </rPh>
    <phoneticPr fontId="5"/>
  </si>
  <si>
    <t>"兵庫県産品(a)"か？、"県外産品(b)"か？を考慮して、「地域別」の需要データを作成する必要があります。</t>
    <rPh sb="1" eb="4">
      <t>ヒョウゴケン</t>
    </rPh>
    <rPh sb="14" eb="16">
      <t>ケンガイ</t>
    </rPh>
    <rPh sb="36" eb="38">
      <t>ジュヨウ</t>
    </rPh>
    <phoneticPr fontId="5"/>
  </si>
  <si>
    <t>→需要データが既知のものが無い場合は、「兵庫県の消費データ」を取引基本表から配分する方法が考えられます。</t>
    <rPh sb="1" eb="3">
      <t>ジュヨウ</t>
    </rPh>
    <rPh sb="13" eb="14">
      <t>ナ</t>
    </rPh>
    <rPh sb="20" eb="23">
      <t>ヒョウゴケン</t>
    </rPh>
    <rPh sb="31" eb="36">
      <t>トリヒキキホンヒョウ</t>
    </rPh>
    <rPh sb="38" eb="40">
      <t>ハイブン</t>
    </rPh>
    <rPh sb="42" eb="44">
      <t>ホウホウ</t>
    </rPh>
    <rPh sb="45" eb="46">
      <t>カンガ</t>
    </rPh>
    <phoneticPr fontId="5"/>
  </si>
  <si>
    <r>
      <t>例えば、</t>
    </r>
    <r>
      <rPr>
        <sz val="11"/>
        <color theme="1"/>
        <rFont val="ＭＳ Ｐゴシック"/>
        <family val="3"/>
        <charset val="128"/>
      </rPr>
      <t>兵庫県</t>
    </r>
    <r>
      <rPr>
        <sz val="11"/>
        <color rgb="FFFF0000"/>
        <rFont val="ＭＳ Ｐゴシック"/>
        <family val="3"/>
        <charset val="128"/>
      </rPr>
      <t>全体の</t>
    </r>
    <r>
      <rPr>
        <sz val="11"/>
        <color theme="1"/>
        <rFont val="ＭＳ Ｐ明朝"/>
        <family val="1"/>
        <charset val="128"/>
      </rPr>
      <t>消費需要がわかっているのであれば、「取引基本表の兵庫県の消費の構成比」で</t>
    </r>
    <rPh sb="0" eb="1">
      <t>タト</t>
    </rPh>
    <rPh sb="4" eb="7">
      <t>ヒョウゴケン</t>
    </rPh>
    <rPh sb="7" eb="9">
      <t>ゼンタイ</t>
    </rPh>
    <rPh sb="10" eb="12">
      <t>ショウヒ</t>
    </rPh>
    <rPh sb="12" eb="14">
      <t>ジュヨウ</t>
    </rPh>
    <rPh sb="28" eb="33">
      <t>トリヒキキホンヒョウ</t>
    </rPh>
    <rPh sb="34" eb="37">
      <t>ヒョウゴケン</t>
    </rPh>
    <phoneticPr fontId="5"/>
  </si>
  <si>
    <t>(1)兵庫県内の需要増加による兵庫県内の雇用創出効果</t>
    <rPh sb="6" eb="7">
      <t>ナイ</t>
    </rPh>
    <rPh sb="8" eb="10">
      <t>ジュヨウ</t>
    </rPh>
    <rPh sb="10" eb="12">
      <t>ゾウカ</t>
    </rPh>
    <rPh sb="17" eb="19">
      <t>ケンナイ</t>
    </rPh>
    <rPh sb="20" eb="26">
      <t>コヨウソウシュツコウカ</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</si>
</sst>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6" formatCode="&quot;¥&quot;#,##0;[Red]&quot;¥&quot;\-#,##0"/>
    <numFmt numFmtId="8" formatCode="&quot;¥&quot;#,##0.00;[Red]&quot;¥&quot;\-#,##0.00"/>
    <numFmt numFmtId="176" formatCode="#,##0.0;&quot;△ &quot;#,##0.0"/>
    <numFmt numFmtId="177" formatCode="#,##0.000_ "/>
    <numFmt numFmtId="178" formatCode="#,##0.000;&quot;△ &quot;#,##0.000"/>
    <numFmt numFmtId="179" formatCode="0.000_ ;[Red]\-0.000\ "/>
    <numFmt numFmtId="180" formatCode="0.0;&quot;△ &quot;0.0"/>
    <numFmt numFmtId="181" formatCode="0.000;&quot;△ &quot;0.000"/>
    <numFmt numFmtId="182" formatCode="#,##0;&quot;△ &quot;#,##0"/>
    <numFmt numFmtId="183" formatCode="#,##0.00000;&quot;△ &quot;#,##0.00000"/>
    <numFmt numFmtId="184" formatCode="#,##0.000000;&quot;△ &quot;#,##0.000000"/>
    <numFmt numFmtId="185" formatCode="#,##0_ ;[Red]\-#,##0\ "/>
    <numFmt numFmtId="186" formatCode="#,##0.0_ "/>
    <numFmt numFmtId="187" formatCode="#,##0.0_ ;[Red]\-#,##0.0\ "/>
    <numFmt numFmtId="188" formatCode="0_ "/>
    <numFmt numFmtId="189" formatCode="#,##0.000000_ "/>
    <numFmt numFmtId="190" formatCode="#,##0_ "/>
    <numFmt numFmtId="191" formatCode="0.0_ "/>
    <numFmt numFmtId="192" formatCode="0.0"/>
    <numFmt numFmtId="193" formatCode="#,##0.0;[Red]\-#,##0.0"/>
    <numFmt numFmtId="194" formatCode="#,##0;&quot;▲ &quot;#,##0"/>
  </numFmts>
  <fonts count="109">
    <font>
      <sz val="11"/>
      <color theme="1"/>
      <name val="ＭＳ Ｐゴシック"/>
      <family val="2"/>
      <charset val="128"/>
      <scheme val="minor"/>
    </font>
    <font>
      <sz val="11"/>
      <color theme="1"/>
      <name val="ＭＳ ゴシック"/>
      <family val="2"/>
      <charset val="128"/>
    </font>
    <font>
      <sz val="11"/>
      <color theme="1"/>
      <name val="ＭＳ Ｐゴシック"/>
      <family val="2"/>
      <charset val="128"/>
      <scheme val="minor"/>
    </font>
    <font>
      <sz val="11"/>
      <name val="ＭＳ Ｐゴシック"/>
      <family val="3"/>
      <charset val="128"/>
    </font>
    <font>
      <b/>
      <sz val="16"/>
      <color indexed="9"/>
      <name val="ＭＳ Ｐゴシック"/>
      <family val="3"/>
      <charset val="128"/>
    </font>
    <font>
      <sz val="6"/>
      <name val="ＭＳ Ｐゴシック"/>
      <family val="2"/>
      <charset val="128"/>
      <scheme val="minor"/>
    </font>
    <font>
      <sz val="6"/>
      <name val="ＭＳ Ｐゴシック"/>
      <family val="3"/>
      <charset val="128"/>
    </font>
    <font>
      <b/>
      <sz val="14"/>
      <name val="ＭＳ Ｐゴシック"/>
      <family val="3"/>
      <charset val="128"/>
    </font>
    <font>
      <b/>
      <sz val="11"/>
      <color indexed="10"/>
      <name val="ＭＳ Ｐゴシック"/>
      <family val="3"/>
      <charset val="128"/>
    </font>
    <font>
      <b/>
      <sz val="11"/>
      <name val="ＭＳ Ｐゴシック"/>
      <family val="3"/>
      <charset val="128"/>
    </font>
    <font>
      <sz val="10"/>
      <name val="ＭＳ Ｐゴシック"/>
      <family val="3"/>
      <charset val="128"/>
    </font>
    <font>
      <sz val="10"/>
      <name val="ＭＳ ゴシック"/>
      <family val="3"/>
      <charset val="128"/>
    </font>
    <font>
      <b/>
      <sz val="20"/>
      <name val="ＭＳ ゴシック"/>
      <family val="3"/>
      <charset val="128"/>
    </font>
    <font>
      <u/>
      <sz val="12"/>
      <name val="ＭＳ ゴシック"/>
      <family val="3"/>
      <charset val="128"/>
    </font>
    <font>
      <sz val="12"/>
      <name val="ＭＳ ゴシック"/>
      <family val="3"/>
      <charset val="128"/>
    </font>
    <font>
      <sz val="11"/>
      <name val="ＭＳ ゴシック"/>
      <family val="3"/>
      <charset val="128"/>
    </font>
    <font>
      <sz val="14"/>
      <color indexed="12"/>
      <name val="ＭＳ ゴシック"/>
      <family val="3"/>
      <charset val="128"/>
    </font>
    <font>
      <sz val="10"/>
      <color indexed="10"/>
      <name val="ＭＳ ゴシック"/>
      <family val="3"/>
      <charset val="128"/>
    </font>
    <font>
      <sz val="11"/>
      <color indexed="10"/>
      <name val="ＭＳ ゴシック"/>
      <family val="3"/>
      <charset val="128"/>
    </font>
    <font>
      <sz val="10"/>
      <color indexed="12"/>
      <name val="ＭＳ ゴシック"/>
      <family val="3"/>
      <charset val="128"/>
    </font>
    <font>
      <sz val="14"/>
      <name val="ＭＳ ゴシック"/>
      <family val="3"/>
      <charset val="128"/>
    </font>
    <font>
      <b/>
      <sz val="12"/>
      <name val="ＭＳ ゴシック"/>
      <family val="3"/>
      <charset val="128"/>
    </font>
    <font>
      <sz val="16"/>
      <name val="ＭＳ ゴシック"/>
      <family val="3"/>
      <charset val="128"/>
    </font>
    <font>
      <sz val="9"/>
      <name val="ＭＳ ゴシック"/>
      <family val="3"/>
      <charset val="128"/>
    </font>
    <font>
      <sz val="18"/>
      <name val="ＭＳ ゴシック"/>
      <family val="3"/>
      <charset val="128"/>
    </font>
    <font>
      <sz val="12"/>
      <color indexed="9"/>
      <name val="ＭＳ ゴシック"/>
      <family val="3"/>
      <charset val="128"/>
    </font>
    <font>
      <sz val="11"/>
      <color indexed="9"/>
      <name val="ＭＳ ゴシック"/>
      <family val="3"/>
      <charset val="128"/>
    </font>
    <font>
      <sz val="10"/>
      <color indexed="9"/>
      <name val="ＭＳ ゴシック"/>
      <family val="3"/>
      <charset val="128"/>
    </font>
    <font>
      <sz val="12"/>
      <color indexed="9"/>
      <name val="ＭＳ Ｐゴシック"/>
      <family val="3"/>
      <charset val="128"/>
    </font>
    <font>
      <sz val="12"/>
      <name val="ＭＳ Ｐゴシック"/>
      <family val="3"/>
      <charset val="128"/>
    </font>
    <font>
      <b/>
      <sz val="16"/>
      <name val="ＭＳ Ｐゴシック"/>
      <family val="3"/>
      <charset val="128"/>
    </font>
    <font>
      <b/>
      <sz val="12"/>
      <name val="ＭＳ Ｐゴシック"/>
      <family val="3"/>
      <charset val="128"/>
    </font>
    <font>
      <b/>
      <sz val="11"/>
      <name val="ＭＳ ゴシック"/>
      <family val="3"/>
      <charset val="128"/>
    </font>
    <font>
      <sz val="9"/>
      <name val="ＭＳ Ｐゴシック"/>
      <family val="3"/>
      <charset val="128"/>
    </font>
    <font>
      <sz val="12"/>
      <color indexed="12"/>
      <name val="ＭＳ ゴシック"/>
      <family val="3"/>
      <charset val="128"/>
    </font>
    <font>
      <b/>
      <sz val="10"/>
      <name val="ＭＳ ゴシック"/>
      <family val="3"/>
      <charset val="128"/>
    </font>
    <font>
      <b/>
      <sz val="14"/>
      <name val="ＭＳ ゴシック"/>
      <family val="3"/>
      <charset val="128"/>
    </font>
    <font>
      <sz val="9"/>
      <color theme="1"/>
      <name val="ＭＳ Ｐゴシック"/>
      <family val="3"/>
      <charset val="128"/>
      <scheme val="major"/>
    </font>
    <font>
      <sz val="12"/>
      <color indexed="10"/>
      <name val="ＭＳ ゴシック"/>
      <family val="3"/>
      <charset val="128"/>
    </font>
    <font>
      <b/>
      <sz val="18"/>
      <name val="ＭＳ ゴシック"/>
      <family val="3"/>
      <charset val="128"/>
    </font>
    <font>
      <b/>
      <i/>
      <sz val="12"/>
      <name val="ＭＳ ゴシック"/>
      <family val="3"/>
      <charset val="128"/>
    </font>
    <font>
      <b/>
      <sz val="12"/>
      <color indexed="10"/>
      <name val="ＭＳ ゴシック"/>
      <family val="3"/>
      <charset val="128"/>
    </font>
    <font>
      <b/>
      <sz val="10"/>
      <color indexed="10"/>
      <name val="ＭＳ ゴシック"/>
      <family val="3"/>
      <charset val="128"/>
    </font>
    <font>
      <b/>
      <sz val="9"/>
      <color indexed="10"/>
      <name val="ＭＳ ゴシック"/>
      <family val="3"/>
      <charset val="128"/>
    </font>
    <font>
      <sz val="10"/>
      <color theme="1"/>
      <name val="ＭＳ ゴシック"/>
      <family val="3"/>
      <charset val="128"/>
    </font>
    <font>
      <sz val="11"/>
      <color theme="1"/>
      <name val="ＭＳ ゴシック"/>
      <family val="3"/>
      <charset val="128"/>
    </font>
    <font>
      <sz val="13"/>
      <name val="ＭＳ ゴシック"/>
      <family val="3"/>
      <charset val="128"/>
    </font>
    <font>
      <sz val="18"/>
      <color theme="3"/>
      <name val="ＭＳ Ｐゴシック"/>
      <family val="2"/>
      <charset val="128"/>
      <scheme val="major"/>
    </font>
    <font>
      <b/>
      <sz val="15"/>
      <color theme="3"/>
      <name val="ＭＳ ゴシック"/>
      <family val="2"/>
      <charset val="128"/>
    </font>
    <font>
      <b/>
      <sz val="13"/>
      <color theme="3"/>
      <name val="ＭＳ ゴシック"/>
      <family val="2"/>
      <charset val="128"/>
    </font>
    <font>
      <b/>
      <sz val="11"/>
      <color theme="3"/>
      <name val="ＭＳ ゴシック"/>
      <family val="2"/>
      <charset val="128"/>
    </font>
    <font>
      <sz val="11"/>
      <color rgb="FF006100"/>
      <name val="ＭＳ ゴシック"/>
      <family val="2"/>
      <charset val="128"/>
    </font>
    <font>
      <sz val="11"/>
      <color rgb="FF9C0006"/>
      <name val="ＭＳ ゴシック"/>
      <family val="2"/>
      <charset val="128"/>
    </font>
    <font>
      <sz val="11"/>
      <color rgb="FF9C6500"/>
      <name val="ＭＳ ゴシック"/>
      <family val="2"/>
      <charset val="128"/>
    </font>
    <font>
      <sz val="11"/>
      <color rgb="FF3F3F76"/>
      <name val="ＭＳ ゴシック"/>
      <family val="2"/>
      <charset val="128"/>
    </font>
    <font>
      <b/>
      <sz val="11"/>
      <color rgb="FF3F3F3F"/>
      <name val="ＭＳ ゴシック"/>
      <family val="2"/>
      <charset val="128"/>
    </font>
    <font>
      <b/>
      <sz val="11"/>
      <color rgb="FFFA7D00"/>
      <name val="ＭＳ ゴシック"/>
      <family val="2"/>
      <charset val="128"/>
    </font>
    <font>
      <sz val="11"/>
      <color rgb="FFFA7D00"/>
      <name val="ＭＳ ゴシック"/>
      <family val="2"/>
      <charset val="128"/>
    </font>
    <font>
      <b/>
      <sz val="11"/>
      <color theme="0"/>
      <name val="ＭＳ ゴシック"/>
      <family val="2"/>
      <charset val="128"/>
    </font>
    <font>
      <sz val="11"/>
      <color rgb="FFFF0000"/>
      <name val="ＭＳ ゴシック"/>
      <family val="2"/>
      <charset val="128"/>
    </font>
    <font>
      <i/>
      <sz val="11"/>
      <color rgb="FF7F7F7F"/>
      <name val="ＭＳ ゴシック"/>
      <family val="2"/>
      <charset val="128"/>
    </font>
    <font>
      <b/>
      <sz val="11"/>
      <color theme="1"/>
      <name val="ＭＳ ゴシック"/>
      <family val="2"/>
      <charset val="128"/>
    </font>
    <font>
      <sz val="11"/>
      <color theme="0"/>
      <name val="ＭＳ ゴシック"/>
      <family val="2"/>
      <charset val="128"/>
    </font>
    <font>
      <sz val="9"/>
      <color indexed="81"/>
      <name val="MS P ゴシック"/>
      <family val="3"/>
      <charset val="128"/>
    </font>
    <font>
      <b/>
      <sz val="9"/>
      <color indexed="81"/>
      <name val="MS P ゴシック"/>
      <family val="3"/>
      <charset val="128"/>
    </font>
    <font>
      <sz val="11"/>
      <color indexed="60"/>
      <name val="ＭＳ Ｐゴシック"/>
      <family val="3"/>
      <charset val="128"/>
    </font>
    <font>
      <sz val="11"/>
      <color indexed="9"/>
      <name val="ＭＳ Ｐゴシック"/>
      <family val="3"/>
      <charset val="128"/>
    </font>
    <font>
      <u/>
      <sz val="9"/>
      <color indexed="12"/>
      <name val="ＭＳ 明朝"/>
      <family val="1"/>
      <charset val="128"/>
    </font>
    <font>
      <b/>
      <sz val="9"/>
      <name val="ＭＳ Ｐゴシック"/>
      <family val="3"/>
      <charset val="128"/>
    </font>
    <font>
      <b/>
      <sz val="11"/>
      <color rgb="FFFF0000"/>
      <name val="ＭＳ Ｐゴシック"/>
      <family val="3"/>
      <charset val="128"/>
    </font>
    <font>
      <u/>
      <sz val="11"/>
      <color indexed="12"/>
      <name val="ＭＳ Ｐゴシック"/>
      <family val="3"/>
      <charset val="128"/>
    </font>
    <font>
      <sz val="11"/>
      <color indexed="8"/>
      <name val="ＭＳ Ｐゴシック"/>
      <family val="3"/>
      <charset val="128"/>
    </font>
    <font>
      <sz val="9"/>
      <name val="ＭＳ 明朝"/>
      <family val="1"/>
      <charset val="128"/>
    </font>
    <font>
      <b/>
      <sz val="9"/>
      <color rgb="FFFF0000"/>
      <name val="ＭＳ Ｐゴシック"/>
      <family val="3"/>
      <charset val="128"/>
    </font>
    <font>
      <sz val="8"/>
      <name val="ＭＳ Ｐゴシック"/>
      <family val="3"/>
      <charset val="128"/>
    </font>
    <font>
      <sz val="10"/>
      <color rgb="FFFF0000"/>
      <name val="ＭＳ Ｐゴシック"/>
      <family val="3"/>
      <charset val="128"/>
    </font>
    <font>
      <sz val="6"/>
      <name val="ＭＳ ゴシック"/>
      <family val="3"/>
      <charset val="128"/>
    </font>
    <font>
      <b/>
      <sz val="8"/>
      <name val="ＭＳ ゴシック"/>
      <family val="3"/>
      <charset val="128"/>
    </font>
    <font>
      <b/>
      <u/>
      <sz val="12"/>
      <color rgb="FF0070C0"/>
      <name val="ＭＳ ゴシック"/>
      <family val="3"/>
      <charset val="128"/>
    </font>
    <font>
      <sz val="11"/>
      <color theme="1"/>
      <name val="ＭＳ Ｐ明朝"/>
      <family val="1"/>
      <charset val="128"/>
    </font>
    <font>
      <sz val="12"/>
      <color theme="1"/>
      <name val="ＭＳ Ｐ明朝"/>
      <family val="1"/>
      <charset val="128"/>
    </font>
    <font>
      <i/>
      <sz val="12"/>
      <color theme="1"/>
      <name val="ＭＳ Ｐゴシック"/>
      <family val="3"/>
      <charset val="128"/>
      <scheme val="minor"/>
    </font>
    <font>
      <sz val="9"/>
      <color theme="1"/>
      <name val="ＭＳ Ｐ明朝"/>
      <family val="1"/>
      <charset val="128"/>
    </font>
    <font>
      <sz val="8"/>
      <color theme="1"/>
      <name val="ＭＳ Ｐ明朝"/>
      <family val="1"/>
      <charset val="128"/>
    </font>
    <font>
      <b/>
      <u/>
      <sz val="14"/>
      <color rgb="FFFF0000"/>
      <name val="ＭＳ Ｐゴシック"/>
      <family val="3"/>
      <charset val="128"/>
    </font>
    <font>
      <u/>
      <sz val="11"/>
      <color theme="1"/>
      <name val="ＭＳ Ｐ明朝"/>
      <family val="1"/>
      <charset val="128"/>
    </font>
    <font>
      <sz val="10"/>
      <color theme="1"/>
      <name val="ＭＳ Ｐ明朝"/>
      <family val="1"/>
      <charset val="128"/>
    </font>
    <font>
      <sz val="11"/>
      <color theme="1"/>
      <name val="ＭＳ Ｐゴシック"/>
      <family val="3"/>
      <charset val="128"/>
    </font>
    <font>
      <b/>
      <sz val="12"/>
      <color rgb="FFFF0000"/>
      <name val="ＭＳ Ｐゴシック"/>
      <family val="3"/>
      <charset val="128"/>
    </font>
    <font>
      <b/>
      <sz val="12"/>
      <color rgb="FFFF0000"/>
      <name val="ＭＳ Ｐ明朝"/>
      <family val="1"/>
      <charset val="128"/>
    </font>
    <font>
      <sz val="12"/>
      <name val="ＭＳ Ｐ明朝"/>
      <family val="1"/>
      <charset val="128"/>
    </font>
    <font>
      <b/>
      <u/>
      <sz val="11"/>
      <color rgb="FFFF0000"/>
      <name val="ＭＳ Ｐ明朝"/>
      <family val="1"/>
      <charset val="128"/>
    </font>
    <font>
      <b/>
      <sz val="14"/>
      <color theme="0"/>
      <name val="ＭＳ Ｐゴシック"/>
      <family val="3"/>
      <charset val="128"/>
    </font>
    <font>
      <sz val="11"/>
      <color theme="0"/>
      <name val="ＭＳ Ｐ明朝"/>
      <family val="1"/>
      <charset val="128"/>
    </font>
    <font>
      <b/>
      <sz val="14"/>
      <color rgb="FFFF0000"/>
      <name val="ＭＳ Ｐゴシック"/>
      <family val="3"/>
      <charset val="128"/>
    </font>
    <font>
      <sz val="11"/>
      <color rgb="FFFF0000"/>
      <name val="ＭＳ Ｐ明朝"/>
      <family val="1"/>
      <charset val="128"/>
    </font>
    <font>
      <sz val="11"/>
      <color rgb="FFFF0000"/>
      <name val="ＭＳ Ｐゴシック"/>
      <family val="3"/>
      <charset val="128"/>
    </font>
    <font>
      <b/>
      <sz val="11"/>
      <color theme="1"/>
      <name val="ＭＳ Ｐ明朝"/>
      <family val="1"/>
      <charset val="128"/>
    </font>
    <font>
      <sz val="9"/>
      <color theme="1"/>
      <name val="ＭＳ ゴシック"/>
      <family val="3"/>
      <charset val="128"/>
    </font>
    <font>
      <b/>
      <u/>
      <sz val="9"/>
      <color theme="1"/>
      <name val="ＭＳ ゴシック"/>
      <family val="3"/>
      <charset val="128"/>
    </font>
    <font>
      <b/>
      <sz val="12"/>
      <color rgb="FFFF0000"/>
      <name val="ＭＳ ゴシック"/>
      <family val="3"/>
      <charset val="128"/>
    </font>
    <font>
      <b/>
      <u/>
      <sz val="9"/>
      <name val="ＭＳ ゴシック"/>
      <family val="3"/>
      <charset val="128"/>
    </font>
    <font>
      <b/>
      <sz val="12"/>
      <color indexed="8"/>
      <name val="ＭＳ 明朝"/>
      <family val="1"/>
      <charset val="128"/>
    </font>
    <font>
      <sz val="11"/>
      <name val="ＭＳ 明朝"/>
      <family val="1"/>
      <charset val="128"/>
    </font>
    <font>
      <sz val="10.5"/>
      <color indexed="8"/>
      <name val="ＭＳ 明朝"/>
      <family val="1"/>
      <charset val="128"/>
    </font>
    <font>
      <b/>
      <sz val="10.5"/>
      <color indexed="8"/>
      <name val="ＭＳ 明朝"/>
      <family val="1"/>
      <charset val="128"/>
    </font>
    <font>
      <sz val="10.5"/>
      <name val="ＭＳ 明朝"/>
      <family val="1"/>
      <charset val="128"/>
    </font>
    <font>
      <sz val="6"/>
      <name val="MS Gothic"/>
      <family val="2"/>
      <charset val="128"/>
    </font>
    <font>
      <b/>
      <sz val="16"/>
      <color rgb="FFFF0000"/>
      <name val="ＭＳ ゴシック"/>
      <family val="3"/>
      <charset val="128"/>
    </font>
  </fonts>
  <fills count="59">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9"/>
        <bgColor indexed="64"/>
      </patternFill>
    </fill>
    <fill>
      <patternFill patternType="solid">
        <fgColor indexed="31"/>
        <bgColor indexed="64"/>
      </patternFill>
    </fill>
    <fill>
      <patternFill patternType="solid">
        <fgColor indexed="13"/>
        <bgColor indexed="64"/>
      </patternFill>
    </fill>
    <fill>
      <patternFill patternType="solid">
        <fgColor indexed="11"/>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64"/>
      </patternFill>
    </fill>
    <fill>
      <patternFill patternType="solid">
        <fgColor indexed="47"/>
        <bgColor indexed="64"/>
      </patternFill>
    </fill>
    <fill>
      <patternFill patternType="solid">
        <fgColor rgb="FFFFFF00"/>
        <bgColor indexed="64"/>
      </patternFill>
    </fill>
    <fill>
      <patternFill patternType="solid">
        <fgColor indexed="45"/>
        <bgColor indexed="64"/>
      </patternFill>
    </fill>
    <fill>
      <patternFill patternType="solid">
        <fgColor theme="0" tint="-0.499984740745262"/>
        <bgColor indexed="64"/>
      </patternFill>
    </fill>
    <fill>
      <patternFill patternType="solid">
        <fgColor rgb="FFFFC000"/>
        <bgColor indexed="64"/>
      </patternFill>
    </fill>
    <fill>
      <patternFill patternType="solid">
        <fgColor rgb="FFFFFFCC"/>
        <bgColor indexed="64"/>
      </patternFill>
    </fill>
    <fill>
      <patternFill patternType="solid">
        <fgColor rgb="FFFFFF99"/>
        <bgColor indexed="64"/>
      </patternFill>
    </fill>
    <fill>
      <patternFill patternType="solid">
        <fgColor rgb="FF7030A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8" tint="0.59999389629810485"/>
        <bgColor indexed="64"/>
      </patternFill>
    </fill>
  </fills>
  <borders count="169">
    <border>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ck">
        <color indexed="63"/>
      </left>
      <right/>
      <top style="thick">
        <color indexed="63"/>
      </top>
      <bottom/>
      <diagonal/>
    </border>
    <border>
      <left/>
      <right/>
      <top style="thick">
        <color indexed="63"/>
      </top>
      <bottom/>
      <diagonal/>
    </border>
    <border>
      <left/>
      <right style="thick">
        <color indexed="63"/>
      </right>
      <top style="thick">
        <color indexed="63"/>
      </top>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ck">
        <color indexed="63"/>
      </left>
      <right/>
      <top/>
      <bottom style="thin">
        <color indexed="64"/>
      </bottom>
      <diagonal/>
    </border>
    <border>
      <left/>
      <right style="thick">
        <color indexed="63"/>
      </right>
      <top/>
      <bottom style="thin">
        <color indexed="64"/>
      </bottom>
      <diagonal/>
    </border>
    <border>
      <left style="thin">
        <color indexed="63"/>
      </left>
      <right/>
      <top/>
      <bottom style="thin">
        <color indexed="64"/>
      </bottom>
      <diagonal/>
    </border>
    <border>
      <left/>
      <right style="thin">
        <color indexed="63"/>
      </right>
      <top/>
      <bottom style="thin">
        <color indexed="64"/>
      </bottom>
      <diagonal/>
    </border>
    <border>
      <left style="thick">
        <color indexed="63"/>
      </left>
      <right style="thin">
        <color indexed="64"/>
      </right>
      <top style="thin">
        <color indexed="64"/>
      </top>
      <bottom/>
      <diagonal/>
    </border>
    <border>
      <left/>
      <right style="thick">
        <color indexed="63"/>
      </right>
      <top style="thin">
        <color indexed="64"/>
      </top>
      <bottom/>
      <diagonal/>
    </border>
    <border>
      <left style="thin">
        <color indexed="63"/>
      </left>
      <right style="thin">
        <color indexed="64"/>
      </right>
      <top style="thin">
        <color indexed="64"/>
      </top>
      <bottom/>
      <diagonal/>
    </border>
    <border>
      <left/>
      <right style="thin">
        <color indexed="63"/>
      </right>
      <top style="thin">
        <color indexed="64"/>
      </top>
      <bottom/>
      <diagonal/>
    </border>
    <border>
      <left style="thick">
        <color indexed="63"/>
      </left>
      <right style="thin">
        <color indexed="64"/>
      </right>
      <top/>
      <bottom/>
      <diagonal/>
    </border>
    <border>
      <left/>
      <right style="thick">
        <color indexed="63"/>
      </right>
      <top/>
      <bottom/>
      <diagonal/>
    </border>
    <border>
      <left style="thin">
        <color indexed="63"/>
      </left>
      <right style="thin">
        <color indexed="64"/>
      </right>
      <top/>
      <bottom/>
      <diagonal/>
    </border>
    <border>
      <left/>
      <right style="thin">
        <color indexed="63"/>
      </right>
      <top/>
      <bottom/>
      <diagonal/>
    </border>
    <border>
      <left style="thick">
        <color indexed="63"/>
      </left>
      <right style="thin">
        <color indexed="64"/>
      </right>
      <top/>
      <bottom style="thin">
        <color indexed="64"/>
      </bottom>
      <diagonal/>
    </border>
    <border>
      <left style="thin">
        <color indexed="63"/>
      </left>
      <right style="thin">
        <color indexed="64"/>
      </right>
      <top/>
      <bottom style="thin">
        <color indexed="64"/>
      </bottom>
      <diagonal/>
    </border>
    <border>
      <left style="thick">
        <color indexed="63"/>
      </left>
      <right/>
      <top style="thin">
        <color indexed="64"/>
      </top>
      <bottom style="thin">
        <color indexed="64"/>
      </bottom>
      <diagonal/>
    </border>
    <border>
      <left/>
      <right style="thick">
        <color indexed="63"/>
      </right>
      <top style="thin">
        <color indexed="64"/>
      </top>
      <bottom style="thin">
        <color indexed="64"/>
      </bottom>
      <diagonal/>
    </border>
    <border>
      <left style="thin">
        <color indexed="63"/>
      </left>
      <right/>
      <top style="thin">
        <color indexed="64"/>
      </top>
      <bottom style="thin">
        <color indexed="64"/>
      </bottom>
      <diagonal/>
    </border>
    <border>
      <left/>
      <right style="thin">
        <color indexed="63"/>
      </right>
      <top style="thin">
        <color indexed="64"/>
      </top>
      <bottom style="thin">
        <color indexed="64"/>
      </bottom>
      <diagonal/>
    </border>
    <border>
      <left style="thick">
        <color indexed="63"/>
      </left>
      <right/>
      <top style="thin">
        <color indexed="64"/>
      </top>
      <bottom style="thick">
        <color indexed="63"/>
      </bottom>
      <diagonal/>
    </border>
    <border>
      <left/>
      <right/>
      <top style="thin">
        <color indexed="64"/>
      </top>
      <bottom style="thick">
        <color indexed="63"/>
      </bottom>
      <diagonal/>
    </border>
    <border>
      <left/>
      <right style="thick">
        <color indexed="63"/>
      </right>
      <top style="thin">
        <color indexed="64"/>
      </top>
      <bottom style="thick">
        <color indexed="63"/>
      </bottom>
      <diagonal/>
    </border>
    <border>
      <left style="thin">
        <color indexed="63"/>
      </left>
      <right/>
      <top style="thin">
        <color indexed="64"/>
      </top>
      <bottom style="thin">
        <color indexed="63"/>
      </bottom>
      <diagonal/>
    </border>
    <border>
      <left style="thin">
        <color indexed="64"/>
      </left>
      <right/>
      <top style="thin">
        <color indexed="64"/>
      </top>
      <bottom style="thin">
        <color indexed="63"/>
      </bottom>
      <diagonal/>
    </border>
    <border>
      <left/>
      <right style="thin">
        <color indexed="63"/>
      </right>
      <top style="thin">
        <color indexed="64"/>
      </top>
      <bottom style="thin">
        <color indexed="63"/>
      </bottom>
      <diagonal/>
    </border>
    <border>
      <left style="thin">
        <color indexed="64"/>
      </left>
      <right/>
      <top style="thin">
        <color indexed="64"/>
      </top>
      <bottom style="thick">
        <color indexed="63"/>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dotted">
        <color indexed="64"/>
      </top>
      <bottom style="dotted">
        <color indexed="64"/>
      </bottom>
      <diagonal/>
    </border>
    <border>
      <left/>
      <right/>
      <top style="dotted">
        <color indexed="64"/>
      </top>
      <bottom/>
      <diagonal/>
    </border>
    <border>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dotted">
        <color indexed="64"/>
      </left>
      <right style="dotted">
        <color indexed="64"/>
      </right>
      <top/>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right/>
      <top style="hair">
        <color indexed="64"/>
      </top>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top style="thin">
        <color indexed="64"/>
      </top>
      <bottom/>
      <diagonal/>
    </border>
    <border>
      <left style="hair">
        <color indexed="64"/>
      </left>
      <right/>
      <top/>
      <bottom style="thin">
        <color indexed="64"/>
      </bottom>
      <diagonal/>
    </border>
    <border>
      <left style="hair">
        <color indexed="64"/>
      </left>
      <right/>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thin">
        <color indexed="64"/>
      </top>
      <bottom style="medium">
        <color indexed="64"/>
      </bottom>
      <diagonal/>
    </border>
    <border>
      <left style="double">
        <color rgb="FF0000FF"/>
      </left>
      <right/>
      <top style="double">
        <color rgb="FF0000FF"/>
      </top>
      <bottom/>
      <diagonal/>
    </border>
    <border>
      <left/>
      <right/>
      <top style="double">
        <color rgb="FF0000FF"/>
      </top>
      <bottom/>
      <diagonal/>
    </border>
    <border>
      <left/>
      <right style="double">
        <color rgb="FF0000FF"/>
      </right>
      <top style="double">
        <color rgb="FF0000FF"/>
      </top>
      <bottom/>
      <diagonal/>
    </border>
    <border>
      <left style="double">
        <color rgb="FF0000FF"/>
      </left>
      <right/>
      <top/>
      <bottom/>
      <diagonal/>
    </border>
    <border>
      <left/>
      <right style="double">
        <color rgb="FF0000FF"/>
      </right>
      <top/>
      <bottom/>
      <diagonal/>
    </border>
    <border>
      <left style="double">
        <color rgb="FF0000FF"/>
      </left>
      <right/>
      <top/>
      <bottom style="double">
        <color rgb="FF0000FF"/>
      </bottom>
      <diagonal/>
    </border>
    <border>
      <left/>
      <right/>
      <top/>
      <bottom style="double">
        <color rgb="FF0000FF"/>
      </bottom>
      <diagonal/>
    </border>
    <border>
      <left/>
      <right style="double">
        <color rgb="FF0000FF"/>
      </right>
      <top/>
      <bottom style="double">
        <color rgb="FF0000FF"/>
      </bottom>
      <diagonal/>
    </border>
    <border diagonalUp="1">
      <left style="medium">
        <color indexed="64"/>
      </left>
      <right style="medium">
        <color indexed="64"/>
      </right>
      <top style="hair">
        <color indexed="64"/>
      </top>
      <bottom style="medium">
        <color indexed="64"/>
      </bottom>
      <diagonal style="thin">
        <color indexed="64"/>
      </diagonal>
    </border>
    <border diagonalUp="1">
      <left style="medium">
        <color indexed="64"/>
      </left>
      <right style="medium">
        <color indexed="64"/>
      </right>
      <top style="hair">
        <color indexed="64"/>
      </top>
      <bottom style="hair">
        <color indexed="64"/>
      </bottom>
      <diagonal style="thin">
        <color indexed="64"/>
      </diagonal>
    </border>
    <border diagonalUp="1">
      <left/>
      <right style="medium">
        <color indexed="64"/>
      </right>
      <top style="hair">
        <color indexed="64"/>
      </top>
      <bottom style="hair">
        <color indexed="64"/>
      </bottom>
      <diagonal style="thin">
        <color indexed="64"/>
      </diagonal>
    </border>
    <border diagonalUp="1">
      <left/>
      <right style="medium">
        <color indexed="64"/>
      </right>
      <top style="hair">
        <color indexed="64"/>
      </top>
      <bottom style="medium">
        <color indexed="64"/>
      </bottom>
      <diagonal style="thin">
        <color indexed="64"/>
      </diagonal>
    </border>
    <border>
      <left/>
      <right/>
      <top/>
      <bottom style="medium">
        <color indexed="64"/>
      </bottom>
      <diagonal/>
    </border>
    <border>
      <left style="medium">
        <color indexed="64"/>
      </left>
      <right style="medium">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medium">
        <color indexed="64"/>
      </top>
      <bottom/>
      <diagonal/>
    </border>
  </borders>
  <cellStyleXfs count="52">
    <xf numFmtId="0" fontId="0" fillId="0" borderId="0">
      <alignment vertical="center"/>
    </xf>
    <xf numFmtId="38" fontId="2" fillId="0" borderId="0" applyFont="0" applyFill="0" applyBorder="0" applyAlignment="0" applyProtection="0">
      <alignment vertical="center"/>
    </xf>
    <xf numFmtId="40" fontId="2" fillId="0" borderId="0" applyFont="0" applyFill="0" applyBorder="0" applyAlignment="0" applyProtection="0">
      <alignment vertical="center"/>
    </xf>
    <xf numFmtId="8" fontId="2" fillId="0" borderId="0" applyFont="0" applyFill="0" applyBorder="0" applyAlignment="0" applyProtection="0">
      <alignment vertical="center"/>
    </xf>
    <xf numFmtId="6" fontId="2" fillId="0" borderId="0" applyFont="0" applyFill="0" applyBorder="0" applyAlignment="0" applyProtection="0">
      <alignment vertical="center"/>
    </xf>
    <xf numFmtId="9" fontId="2" fillId="0" borderId="0" applyFont="0" applyFill="0" applyBorder="0" applyAlignment="0" applyProtection="0">
      <alignment vertical="center"/>
    </xf>
    <xf numFmtId="0" fontId="47" fillId="0" borderId="0" applyNumberFormat="0" applyFill="0" applyBorder="0" applyAlignment="0" applyProtection="0">
      <alignment vertical="center"/>
    </xf>
    <xf numFmtId="0" fontId="48" fillId="0" borderId="133" applyNumberFormat="0" applyFill="0" applyAlignment="0" applyProtection="0">
      <alignment vertical="center"/>
    </xf>
    <xf numFmtId="0" fontId="49" fillId="0" borderId="134" applyNumberFormat="0" applyFill="0" applyAlignment="0" applyProtection="0">
      <alignment vertical="center"/>
    </xf>
    <xf numFmtId="0" fontId="50" fillId="0" borderId="135" applyNumberFormat="0" applyFill="0" applyAlignment="0" applyProtection="0">
      <alignment vertical="center"/>
    </xf>
    <xf numFmtId="0" fontId="50" fillId="0" borderId="0" applyNumberFormat="0" applyFill="0" applyBorder="0" applyAlignment="0" applyProtection="0">
      <alignment vertical="center"/>
    </xf>
    <xf numFmtId="0" fontId="51" fillId="15" borderId="0" applyNumberFormat="0" applyBorder="0" applyAlignment="0" applyProtection="0">
      <alignment vertical="center"/>
    </xf>
    <xf numFmtId="0" fontId="52" fillId="16" borderId="0" applyNumberFormat="0" applyBorder="0" applyAlignment="0" applyProtection="0">
      <alignment vertical="center"/>
    </xf>
    <xf numFmtId="0" fontId="53" fillId="17" borderId="0" applyNumberFormat="0" applyBorder="0" applyAlignment="0" applyProtection="0">
      <alignment vertical="center"/>
    </xf>
    <xf numFmtId="0" fontId="54" fillId="18" borderId="136" applyNumberFormat="0" applyAlignment="0" applyProtection="0">
      <alignment vertical="center"/>
    </xf>
    <xf numFmtId="0" fontId="55" fillId="19" borderId="137" applyNumberFormat="0" applyAlignment="0" applyProtection="0">
      <alignment vertical="center"/>
    </xf>
    <xf numFmtId="0" fontId="56" fillId="19" borderId="136" applyNumberFormat="0" applyAlignment="0" applyProtection="0">
      <alignment vertical="center"/>
    </xf>
    <xf numFmtId="0" fontId="57" fillId="0" borderId="138" applyNumberFormat="0" applyFill="0" applyAlignment="0" applyProtection="0">
      <alignment vertical="center"/>
    </xf>
    <xf numFmtId="0" fontId="58" fillId="20" borderId="139" applyNumberFormat="0" applyAlignment="0" applyProtection="0">
      <alignment vertical="center"/>
    </xf>
    <xf numFmtId="0" fontId="59" fillId="0" borderId="0" applyNumberFormat="0" applyFill="0" applyBorder="0" applyAlignment="0" applyProtection="0">
      <alignment vertical="center"/>
    </xf>
    <xf numFmtId="0" fontId="2" fillId="21" borderId="140" applyNumberFormat="0" applyFont="0" applyAlignment="0" applyProtection="0">
      <alignment vertical="center"/>
    </xf>
    <xf numFmtId="0" fontId="60" fillId="0" borderId="0" applyNumberFormat="0" applyFill="0" applyBorder="0" applyAlignment="0" applyProtection="0">
      <alignment vertical="center"/>
    </xf>
    <xf numFmtId="0" fontId="61" fillId="0" borderId="141" applyNumberFormat="0" applyFill="0" applyAlignment="0" applyProtection="0">
      <alignment vertical="center"/>
    </xf>
    <xf numFmtId="0" fontId="62"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62" fillId="25" borderId="0" applyNumberFormat="0" applyBorder="0" applyAlignment="0" applyProtection="0">
      <alignment vertical="center"/>
    </xf>
    <xf numFmtId="0" fontId="62"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62" fillId="29" borderId="0" applyNumberFormat="0" applyBorder="0" applyAlignment="0" applyProtection="0">
      <alignment vertical="center"/>
    </xf>
    <xf numFmtId="0" fontId="62"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62" fillId="33" borderId="0" applyNumberFormat="0" applyBorder="0" applyAlignment="0" applyProtection="0">
      <alignment vertical="center"/>
    </xf>
    <xf numFmtId="0" fontId="62" fillId="34"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62" fillId="37" borderId="0" applyNumberFormat="0" applyBorder="0" applyAlignment="0" applyProtection="0">
      <alignment vertical="center"/>
    </xf>
    <xf numFmtId="0" fontId="62" fillId="38"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62" fillId="41" borderId="0" applyNumberFormat="0" applyBorder="0" applyAlignment="0" applyProtection="0">
      <alignment vertical="center"/>
    </xf>
    <xf numFmtId="0" fontId="62" fillId="42"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62" fillId="45" borderId="0" applyNumberFormat="0" applyBorder="0" applyAlignment="0" applyProtection="0">
      <alignment vertical="center"/>
    </xf>
    <xf numFmtId="0" fontId="33" fillId="0" borderId="0"/>
    <xf numFmtId="0" fontId="3" fillId="0" borderId="0"/>
    <xf numFmtId="38" fontId="33" fillId="0" borderId="0" applyFont="0" applyFill="0" applyBorder="0" applyAlignment="0" applyProtection="0"/>
    <xf numFmtId="0" fontId="72" fillId="0" borderId="0"/>
    <xf numFmtId="0" fontId="3" fillId="0" borderId="0"/>
  </cellStyleXfs>
  <cellXfs count="1067">
    <xf numFmtId="0" fontId="0" fillId="0" borderId="0" xfId="0">
      <alignment vertical="center"/>
    </xf>
    <xf numFmtId="0" fontId="4" fillId="2" borderId="0" xfId="0" applyFont="1" applyFill="1" applyBorder="1" applyAlignment="1">
      <alignment horizontal="center" vertical="center"/>
    </xf>
    <xf numFmtId="0" fontId="7" fillId="0" borderId="0" xfId="0" applyFont="1">
      <alignment vertical="center"/>
    </xf>
    <xf numFmtId="0" fontId="3" fillId="0" borderId="0" xfId="0" applyFont="1">
      <alignment vertical="center"/>
    </xf>
    <xf numFmtId="0" fontId="3" fillId="0" borderId="0" xfId="0" applyFont="1" applyAlignment="1">
      <alignment horizontal="right"/>
    </xf>
    <xf numFmtId="0" fontId="8" fillId="0" borderId="0" xfId="0" applyFont="1">
      <alignment vertical="center"/>
    </xf>
    <xf numFmtId="0" fontId="9" fillId="0" borderId="0" xfId="0" applyFont="1">
      <alignment vertical="center"/>
    </xf>
    <xf numFmtId="0" fontId="9" fillId="3" borderId="1"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4" xfId="0" applyFont="1" applyFill="1" applyBorder="1" applyAlignment="1">
      <alignment horizontal="center" vertical="center"/>
    </xf>
    <xf numFmtId="0" fontId="9" fillId="0" borderId="0" xfId="0" applyFont="1" applyAlignment="1">
      <alignment vertical="center"/>
    </xf>
    <xf numFmtId="0" fontId="10" fillId="0" borderId="5"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7" xfId="0" applyFont="1" applyFill="1" applyBorder="1" applyAlignment="1">
      <alignment horizontal="left" vertical="center" wrapText="1" indent="1"/>
    </xf>
    <xf numFmtId="0" fontId="10" fillId="0" borderId="8" xfId="0" applyFont="1" applyFill="1" applyBorder="1" applyAlignment="1">
      <alignment horizontal="left" vertical="center" wrapText="1" indent="1"/>
    </xf>
    <xf numFmtId="0" fontId="3" fillId="0" borderId="0" xfId="0" applyFont="1" applyAlignment="1">
      <alignment vertical="center"/>
    </xf>
    <xf numFmtId="0" fontId="10" fillId="0" borderId="7" xfId="0" applyFont="1" applyBorder="1" applyAlignment="1">
      <alignment horizontal="left" vertical="center" wrapText="1" indent="1"/>
    </xf>
    <xf numFmtId="0" fontId="10" fillId="0" borderId="7" xfId="0" applyFont="1" applyBorder="1" applyAlignment="1">
      <alignment horizontal="left" vertical="center" indent="1"/>
    </xf>
    <xf numFmtId="0" fontId="10" fillId="0" borderId="8" xfId="0" applyFont="1" applyBorder="1" applyAlignment="1">
      <alignment horizontal="left" vertical="center" wrapText="1" indent="1"/>
    </xf>
    <xf numFmtId="0" fontId="10" fillId="0" borderId="8" xfId="0" applyFont="1" applyBorder="1" applyAlignment="1">
      <alignment horizontal="left" vertical="center" indent="1"/>
    </xf>
    <xf numFmtId="0" fontId="3" fillId="0" borderId="0" xfId="0" applyFont="1" applyAlignment="1">
      <alignment horizontal="left" vertical="center"/>
    </xf>
    <xf numFmtId="0" fontId="10" fillId="0" borderId="12" xfId="0" applyFont="1" applyBorder="1" applyAlignment="1">
      <alignment horizontal="center" vertical="center"/>
    </xf>
    <xf numFmtId="0" fontId="10" fillId="0" borderId="13" xfId="0" applyFont="1" applyFill="1" applyBorder="1" applyAlignment="1">
      <alignment horizontal="center" vertical="center" wrapText="1"/>
    </xf>
    <xf numFmtId="0" fontId="10" fillId="0" borderId="14" xfId="0" applyFont="1" applyBorder="1" applyAlignment="1">
      <alignment horizontal="left" vertical="center" indent="1"/>
    </xf>
    <xf numFmtId="0" fontId="10" fillId="0" borderId="15" xfId="0" applyFont="1" applyBorder="1" applyAlignment="1">
      <alignment horizontal="left" vertical="center" indent="1"/>
    </xf>
    <xf numFmtId="0" fontId="11" fillId="0" borderId="0" xfId="0" applyFont="1" applyFill="1" applyAlignment="1">
      <alignment vertical="center"/>
    </xf>
    <xf numFmtId="0" fontId="12" fillId="0" borderId="0" xfId="0" applyFont="1" applyFill="1" applyAlignment="1">
      <alignment vertical="center"/>
    </xf>
    <xf numFmtId="0" fontId="13" fillId="0" borderId="0" xfId="0" applyFont="1" applyFill="1" applyAlignment="1">
      <alignment vertical="center"/>
    </xf>
    <xf numFmtId="0" fontId="14" fillId="0" borderId="0" xfId="0" applyFont="1" applyFill="1" applyAlignment="1">
      <alignment vertical="center"/>
    </xf>
    <xf numFmtId="0" fontId="15" fillId="0" borderId="0" xfId="0" applyFont="1" applyFill="1" applyAlignment="1">
      <alignment horizontal="right" vertical="center"/>
    </xf>
    <xf numFmtId="0" fontId="15" fillId="3" borderId="20" xfId="0" applyFont="1" applyFill="1" applyBorder="1" applyAlignment="1">
      <alignment horizontal="center" vertical="center" wrapText="1"/>
    </xf>
    <xf numFmtId="0" fontId="15" fillId="0" borderId="0" xfId="0" applyFont="1" applyFill="1" applyAlignment="1">
      <alignment vertical="center"/>
    </xf>
    <xf numFmtId="0" fontId="20" fillId="0" borderId="0" xfId="0" applyFont="1" applyFill="1" applyAlignment="1">
      <alignment vertical="center"/>
    </xf>
    <xf numFmtId="0" fontId="15" fillId="3" borderId="23" xfId="0" applyFont="1" applyFill="1" applyBorder="1" applyAlignment="1">
      <alignment horizontal="right" vertical="center" shrinkToFit="1"/>
    </xf>
    <xf numFmtId="0" fontId="15" fillId="3" borderId="20" xfId="0" applyFont="1" applyFill="1" applyBorder="1" applyAlignment="1">
      <alignment horizontal="left" wrapText="1" shrinkToFit="1"/>
    </xf>
    <xf numFmtId="0" fontId="15" fillId="0" borderId="21" xfId="0" applyFont="1" applyFill="1" applyBorder="1" applyAlignment="1">
      <alignment vertical="center" shrinkToFit="1"/>
    </xf>
    <xf numFmtId="176" fontId="11" fillId="0" borderId="21" xfId="0" applyNumberFormat="1" applyFont="1" applyFill="1" applyBorder="1" applyAlignment="1">
      <alignment vertical="center"/>
    </xf>
    <xf numFmtId="176" fontId="11" fillId="0" borderId="24" xfId="0" applyNumberFormat="1" applyFont="1" applyFill="1" applyBorder="1" applyAlignment="1">
      <alignment vertical="center"/>
    </xf>
    <xf numFmtId="0" fontId="15" fillId="0" borderId="22" xfId="0" applyFont="1" applyFill="1" applyBorder="1" applyAlignment="1">
      <alignment vertical="center" shrinkToFit="1"/>
    </xf>
    <xf numFmtId="176" fontId="11" fillId="0" borderId="22" xfId="0" applyNumberFormat="1" applyFont="1" applyFill="1" applyBorder="1" applyAlignment="1">
      <alignment vertical="center"/>
    </xf>
    <xf numFmtId="0" fontId="15" fillId="0" borderId="20" xfId="0" applyFont="1" applyFill="1" applyBorder="1" applyAlignment="1">
      <alignment vertical="center" shrinkToFit="1"/>
    </xf>
    <xf numFmtId="176" fontId="11" fillId="0" borderId="20" xfId="0" applyNumberFormat="1" applyFont="1" applyFill="1" applyBorder="1" applyAlignment="1">
      <alignment vertical="center"/>
    </xf>
    <xf numFmtId="176" fontId="11" fillId="3" borderId="23" xfId="0" applyNumberFormat="1" applyFont="1" applyFill="1" applyBorder="1" applyAlignment="1">
      <alignment horizontal="center" vertical="center"/>
    </xf>
    <xf numFmtId="176" fontId="11" fillId="0" borderId="0" xfId="0" applyNumberFormat="1" applyFont="1" applyFill="1" applyBorder="1" applyAlignment="1">
      <alignment vertical="center"/>
    </xf>
    <xf numFmtId="0" fontId="21" fillId="0" borderId="0" xfId="0" applyFont="1" applyFill="1" applyAlignment="1">
      <alignment vertical="center"/>
    </xf>
    <xf numFmtId="0" fontId="15" fillId="3" borderId="20" xfId="0" applyFont="1" applyFill="1" applyBorder="1" applyAlignment="1">
      <alignment horizontal="left" shrinkToFit="1"/>
    </xf>
    <xf numFmtId="179" fontId="15" fillId="0" borderId="0" xfId="0" applyNumberFormat="1" applyFont="1" applyFill="1" applyAlignment="1">
      <alignment vertical="center"/>
    </xf>
    <xf numFmtId="0" fontId="15" fillId="0" borderId="0" xfId="0" applyFont="1" applyFill="1" applyBorder="1" applyAlignment="1">
      <alignment vertical="center"/>
    </xf>
    <xf numFmtId="0" fontId="15" fillId="3" borderId="23" xfId="0" applyFont="1" applyFill="1" applyBorder="1" applyAlignment="1">
      <alignment horizontal="right" vertical="top"/>
    </xf>
    <xf numFmtId="0" fontId="11" fillId="3" borderId="23" xfId="0" applyFont="1" applyFill="1" applyBorder="1" applyAlignment="1">
      <alignment horizontal="center" vertical="center"/>
    </xf>
    <xf numFmtId="0" fontId="0" fillId="3" borderId="20" xfId="0" applyFill="1" applyBorder="1" applyAlignment="1"/>
    <xf numFmtId="0" fontId="22" fillId="0" borderId="0" xfId="0" applyFont="1" applyFill="1" applyAlignment="1">
      <alignment vertical="center"/>
    </xf>
    <xf numFmtId="176" fontId="15" fillId="0" borderId="0" xfId="0" applyNumberFormat="1" applyFont="1" applyFill="1" applyBorder="1" applyAlignment="1">
      <alignment vertical="center"/>
    </xf>
    <xf numFmtId="0" fontId="21" fillId="3" borderId="23" xfId="0" applyFont="1" applyFill="1" applyBorder="1" applyAlignment="1">
      <alignment vertical="center"/>
    </xf>
    <xf numFmtId="0" fontId="15" fillId="3" borderId="25" xfId="0" applyFont="1" applyFill="1" applyBorder="1" applyAlignment="1">
      <alignment vertical="center"/>
    </xf>
    <xf numFmtId="0" fontId="15" fillId="3" borderId="6" xfId="0" applyFont="1" applyFill="1" applyBorder="1" applyAlignment="1">
      <alignment vertical="center"/>
    </xf>
    <xf numFmtId="0" fontId="15" fillId="3" borderId="26" xfId="0" applyFont="1" applyFill="1" applyBorder="1" applyAlignment="1">
      <alignment vertical="center"/>
    </xf>
    <xf numFmtId="0" fontId="15" fillId="3" borderId="20" xfId="0" applyFont="1" applyFill="1" applyBorder="1" applyAlignment="1">
      <alignment vertical="center"/>
    </xf>
    <xf numFmtId="0" fontId="15" fillId="3" borderId="7" xfId="0" applyFont="1" applyFill="1" applyBorder="1" applyAlignment="1">
      <alignment horizontal="center" vertical="center" wrapText="1"/>
    </xf>
    <xf numFmtId="180" fontId="15" fillId="3" borderId="7" xfId="0" applyNumberFormat="1" applyFont="1" applyFill="1" applyBorder="1" applyAlignment="1">
      <alignment horizontal="center" vertical="center" wrapText="1"/>
    </xf>
    <xf numFmtId="180" fontId="15" fillId="3" borderId="20" xfId="0" applyNumberFormat="1" applyFont="1" applyFill="1" applyBorder="1" applyAlignment="1">
      <alignment horizontal="center" vertical="center" wrapText="1"/>
    </xf>
    <xf numFmtId="0" fontId="15" fillId="0" borderId="7" xfId="0" applyFont="1" applyFill="1" applyBorder="1" applyAlignment="1">
      <alignment vertical="center"/>
    </xf>
    <xf numFmtId="176" fontId="11" fillId="0" borderId="7" xfId="0" applyNumberFormat="1" applyFont="1" applyFill="1" applyBorder="1" applyAlignment="1">
      <alignment horizontal="right" vertical="center"/>
    </xf>
    <xf numFmtId="178" fontId="11" fillId="0" borderId="7" xfId="0" applyNumberFormat="1" applyFont="1" applyFill="1" applyBorder="1" applyAlignment="1">
      <alignment horizontal="right" vertical="center"/>
    </xf>
    <xf numFmtId="176" fontId="11" fillId="0" borderId="26" xfId="0" applyNumberFormat="1" applyFont="1" applyFill="1" applyBorder="1" applyAlignment="1">
      <alignment horizontal="right" vertical="center"/>
    </xf>
    <xf numFmtId="176" fontId="15" fillId="0" borderId="0" xfId="0" applyNumberFormat="1" applyFont="1" applyFill="1" applyBorder="1" applyAlignment="1">
      <alignment horizontal="right" vertical="center"/>
    </xf>
    <xf numFmtId="178" fontId="15" fillId="0" borderId="0" xfId="0" applyNumberFormat="1" applyFont="1" applyFill="1" applyBorder="1" applyAlignment="1">
      <alignment horizontal="right" vertical="center"/>
    </xf>
    <xf numFmtId="176" fontId="15" fillId="0" borderId="0" xfId="0" applyNumberFormat="1" applyFont="1" applyAlignment="1">
      <alignment vertical="center"/>
    </xf>
    <xf numFmtId="177" fontId="0" fillId="0" borderId="0" xfId="0" applyNumberFormat="1" applyBorder="1" applyAlignment="1">
      <alignment horizontal="center"/>
    </xf>
    <xf numFmtId="0" fontId="15" fillId="0" borderId="20" xfId="0" applyFont="1" applyFill="1" applyBorder="1" applyAlignment="1">
      <alignment vertical="center"/>
    </xf>
    <xf numFmtId="176" fontId="11" fillId="0" borderId="24" xfId="0" applyNumberFormat="1" applyFont="1" applyFill="1" applyBorder="1" applyAlignment="1">
      <alignment horizontal="right" vertical="center"/>
    </xf>
    <xf numFmtId="176" fontId="11" fillId="0" borderId="32" xfId="0" applyNumberFormat="1" applyFont="1" applyFill="1" applyBorder="1" applyAlignment="1">
      <alignment horizontal="right" vertical="center"/>
    </xf>
    <xf numFmtId="0" fontId="20" fillId="0" borderId="0" xfId="0" applyFont="1" applyFill="1" applyBorder="1" applyAlignment="1">
      <alignment vertical="center"/>
    </xf>
    <xf numFmtId="0" fontId="15" fillId="0" borderId="0" xfId="0" applyFont="1" applyFill="1" applyAlignment="1">
      <alignment horizontal="right" vertical="top"/>
    </xf>
    <xf numFmtId="179" fontId="15" fillId="0" borderId="0" xfId="0" applyNumberFormat="1" applyFont="1" applyFill="1" applyAlignment="1">
      <alignment vertical="top"/>
    </xf>
    <xf numFmtId="0" fontId="11" fillId="0" borderId="0" xfId="0" applyFont="1" applyFill="1" applyAlignment="1">
      <alignment horizontal="right" vertical="center"/>
    </xf>
    <xf numFmtId="181" fontId="11" fillId="0" borderId="0" xfId="0" applyNumberFormat="1" applyFont="1" applyFill="1" applyAlignment="1">
      <alignment vertical="center"/>
    </xf>
    <xf numFmtId="0" fontId="15" fillId="3" borderId="20" xfId="0" applyFont="1" applyFill="1" applyBorder="1" applyAlignment="1">
      <alignment horizontal="center" vertical="center"/>
    </xf>
    <xf numFmtId="0" fontId="15" fillId="0" borderId="23" xfId="0" applyFont="1" applyFill="1" applyBorder="1" applyAlignment="1">
      <alignment horizontal="center" vertical="center"/>
    </xf>
    <xf numFmtId="176" fontId="11" fillId="0" borderId="23" xfId="0" applyNumberFormat="1" applyFont="1" applyFill="1" applyBorder="1" applyAlignment="1">
      <alignment vertical="center"/>
    </xf>
    <xf numFmtId="176" fontId="14" fillId="0" borderId="23" xfId="0" applyNumberFormat="1" applyFont="1" applyFill="1" applyBorder="1" applyAlignment="1">
      <alignment vertical="center"/>
    </xf>
    <xf numFmtId="0" fontId="15" fillId="0" borderId="24" xfId="0" applyFont="1" applyFill="1" applyBorder="1" applyAlignment="1">
      <alignment horizontal="center" vertical="center"/>
    </xf>
    <xf numFmtId="176" fontId="14" fillId="0" borderId="24" xfId="0" applyNumberFormat="1" applyFont="1" applyFill="1" applyBorder="1" applyAlignment="1">
      <alignment vertical="center"/>
    </xf>
    <xf numFmtId="0" fontId="15" fillId="0" borderId="20" xfId="0" applyFont="1" applyFill="1" applyBorder="1" applyAlignment="1">
      <alignment horizontal="center" vertical="center"/>
    </xf>
    <xf numFmtId="176" fontId="14" fillId="0" borderId="20" xfId="0" applyNumberFormat="1" applyFont="1" applyFill="1" applyBorder="1" applyAlignment="1">
      <alignment vertical="center"/>
    </xf>
    <xf numFmtId="0" fontId="11" fillId="3" borderId="24" xfId="0" applyFont="1" applyFill="1" applyBorder="1" applyAlignment="1">
      <alignment horizontal="center" vertical="center"/>
    </xf>
    <xf numFmtId="0" fontId="15" fillId="0" borderId="0" xfId="0" applyFont="1" applyFill="1" applyBorder="1" applyAlignment="1">
      <alignment horizontal="center" vertical="center"/>
    </xf>
    <xf numFmtId="176" fontId="14" fillId="0" borderId="0" xfId="0" applyNumberFormat="1" applyFont="1" applyFill="1" applyBorder="1" applyAlignment="1">
      <alignment vertical="center"/>
    </xf>
    <xf numFmtId="182" fontId="11" fillId="0" borderId="23" xfId="0" applyNumberFormat="1" applyFont="1" applyFill="1" applyBorder="1" applyAlignment="1">
      <alignment vertical="center"/>
    </xf>
    <xf numFmtId="182" fontId="11" fillId="0" borderId="24" xfId="0" applyNumberFormat="1" applyFont="1" applyFill="1" applyBorder="1" applyAlignment="1">
      <alignment vertical="center"/>
    </xf>
    <xf numFmtId="182" fontId="11" fillId="0" borderId="20" xfId="0" applyNumberFormat="1" applyFont="1" applyFill="1" applyBorder="1" applyAlignment="1">
      <alignment vertical="center"/>
    </xf>
    <xf numFmtId="0" fontId="14" fillId="0" borderId="33" xfId="0" applyFont="1" applyFill="1" applyBorder="1" applyAlignment="1">
      <alignment vertical="center"/>
    </xf>
    <xf numFmtId="0" fontId="15" fillId="0" borderId="33" xfId="0" applyFont="1" applyFill="1" applyBorder="1" applyAlignment="1">
      <alignment vertical="center"/>
    </xf>
    <xf numFmtId="0" fontId="15" fillId="0" borderId="33" xfId="0" applyFont="1" applyFill="1" applyBorder="1" applyAlignment="1">
      <alignment horizontal="center" vertical="center"/>
    </xf>
    <xf numFmtId="180" fontId="15" fillId="0" borderId="0" xfId="0" applyNumberFormat="1" applyFont="1" applyFill="1" applyBorder="1" applyAlignment="1">
      <alignment horizontal="center" vertical="center"/>
    </xf>
    <xf numFmtId="176" fontId="11" fillId="0" borderId="33" xfId="0" applyNumberFormat="1" applyFont="1" applyFill="1" applyBorder="1" applyAlignment="1">
      <alignment horizontal="right" vertical="center"/>
    </xf>
    <xf numFmtId="176" fontId="11" fillId="0" borderId="0" xfId="0" applyNumberFormat="1" applyFont="1" applyFill="1" applyBorder="1" applyAlignment="1">
      <alignment horizontal="right" vertical="center"/>
    </xf>
    <xf numFmtId="176" fontId="11" fillId="0" borderId="27" xfId="0" applyNumberFormat="1" applyFont="1" applyFill="1" applyBorder="1" applyAlignment="1">
      <alignment vertical="center"/>
    </xf>
    <xf numFmtId="176" fontId="11" fillId="0" borderId="33" xfId="0" applyNumberFormat="1" applyFont="1" applyFill="1" applyBorder="1" applyAlignment="1">
      <alignment vertical="center"/>
    </xf>
    <xf numFmtId="176" fontId="15" fillId="0" borderId="0" xfId="0" applyNumberFormat="1" applyFont="1" applyFill="1" applyAlignment="1">
      <alignment vertical="center"/>
    </xf>
    <xf numFmtId="182" fontId="15" fillId="0" borderId="0" xfId="0" applyNumberFormat="1" applyFont="1" applyFill="1" applyAlignment="1">
      <alignment vertical="center"/>
    </xf>
    <xf numFmtId="0" fontId="11" fillId="3" borderId="27" xfId="0" applyFont="1" applyFill="1" applyBorder="1" applyAlignment="1">
      <alignment horizontal="center" vertical="center"/>
    </xf>
    <xf numFmtId="0" fontId="15" fillId="3" borderId="30" xfId="0" applyFont="1" applyFill="1" applyBorder="1" applyAlignment="1">
      <alignment horizontal="center" vertical="center" wrapText="1"/>
    </xf>
    <xf numFmtId="0" fontId="11" fillId="0" borderId="0" xfId="0" applyFont="1" applyFill="1" applyBorder="1" applyAlignment="1">
      <alignment horizontal="center" vertical="center"/>
    </xf>
    <xf numFmtId="183" fontId="11" fillId="0" borderId="23" xfId="0" applyNumberFormat="1" applyFont="1" applyFill="1" applyBorder="1" applyAlignment="1">
      <alignment vertical="center"/>
    </xf>
    <xf numFmtId="183" fontId="11" fillId="0" borderId="27" xfId="0" applyNumberFormat="1" applyFont="1" applyFill="1" applyBorder="1" applyAlignment="1">
      <alignment vertical="center"/>
    </xf>
    <xf numFmtId="0" fontId="15" fillId="0" borderId="7" xfId="0" applyFont="1" applyFill="1" applyBorder="1" applyAlignment="1">
      <alignment horizontal="center" vertical="center"/>
    </xf>
    <xf numFmtId="183" fontId="11" fillId="0" borderId="7" xfId="0" applyNumberFormat="1" applyFont="1" applyFill="1" applyBorder="1" applyAlignment="1">
      <alignment vertical="center"/>
    </xf>
    <xf numFmtId="183" fontId="11" fillId="0" borderId="25" xfId="0" applyNumberFormat="1" applyFont="1" applyFill="1" applyBorder="1" applyAlignment="1">
      <alignment vertical="center"/>
    </xf>
    <xf numFmtId="184" fontId="23" fillId="0" borderId="0" xfId="0" applyNumberFormat="1" applyFont="1" applyFill="1" applyBorder="1" applyAlignment="1">
      <alignment vertical="center"/>
    </xf>
    <xf numFmtId="183" fontId="14" fillId="0" borderId="0" xfId="0" applyNumberFormat="1" applyFont="1" applyFill="1" applyBorder="1" applyAlignment="1">
      <alignment vertical="center"/>
    </xf>
    <xf numFmtId="183" fontId="14" fillId="0" borderId="0" xfId="0" applyNumberFormat="1" applyFont="1" applyFill="1" applyBorder="1" applyAlignment="1">
      <alignment vertical="center" shrinkToFit="1"/>
    </xf>
    <xf numFmtId="0" fontId="14" fillId="0" borderId="0" xfId="0" applyFont="1" applyFill="1" applyAlignment="1">
      <alignment horizontal="right" vertical="center"/>
    </xf>
    <xf numFmtId="181" fontId="14" fillId="0" borderId="0" xfId="0" applyNumberFormat="1" applyFont="1" applyFill="1" applyAlignment="1">
      <alignment vertical="center"/>
    </xf>
    <xf numFmtId="0" fontId="14" fillId="0" borderId="0" xfId="0" applyFont="1" applyFill="1" applyBorder="1" applyAlignment="1">
      <alignment vertical="center"/>
    </xf>
    <xf numFmtId="176" fontId="14" fillId="0" borderId="0" xfId="0" applyNumberFormat="1" applyFont="1" applyFill="1" applyAlignment="1">
      <alignment vertical="center"/>
    </xf>
    <xf numFmtId="182" fontId="14" fillId="0" borderId="0" xfId="0" applyNumberFormat="1" applyFont="1" applyFill="1" applyAlignment="1">
      <alignment vertical="center"/>
    </xf>
    <xf numFmtId="0" fontId="20" fillId="0" borderId="0" xfId="0" applyFont="1" applyFill="1" applyAlignment="1"/>
    <xf numFmtId="176" fontId="14" fillId="0" borderId="0" xfId="0" applyNumberFormat="1" applyFont="1" applyFill="1" applyAlignment="1">
      <alignment horizontal="right" vertical="center"/>
    </xf>
    <xf numFmtId="176" fontId="14" fillId="0" borderId="0" xfId="0" applyNumberFormat="1" applyFont="1" applyFill="1" applyAlignment="1">
      <alignment horizontal="right"/>
    </xf>
    <xf numFmtId="0" fontId="11" fillId="0" borderId="0" xfId="0" applyFont="1">
      <alignment vertical="center"/>
    </xf>
    <xf numFmtId="0" fontId="24" fillId="0" borderId="0" xfId="0" applyFont="1">
      <alignment vertical="center"/>
    </xf>
    <xf numFmtId="0" fontId="11" fillId="0" borderId="0" xfId="0" applyFont="1" applyAlignment="1">
      <alignment horizontal="right"/>
    </xf>
    <xf numFmtId="0" fontId="22" fillId="0" borderId="0" xfId="0" applyFont="1">
      <alignment vertical="center"/>
    </xf>
    <xf numFmtId="0" fontId="11" fillId="2" borderId="27" xfId="0" applyFont="1" applyFill="1" applyBorder="1">
      <alignment vertical="center"/>
    </xf>
    <xf numFmtId="0" fontId="14" fillId="2" borderId="27" xfId="0" applyFont="1" applyFill="1" applyBorder="1" applyAlignment="1">
      <alignment vertical="center"/>
    </xf>
    <xf numFmtId="0" fontId="11" fillId="2" borderId="30" xfId="0" applyFont="1" applyFill="1" applyBorder="1">
      <alignment vertical="center"/>
    </xf>
    <xf numFmtId="0" fontId="14" fillId="2" borderId="30" xfId="0" applyFont="1" applyFill="1" applyBorder="1" applyAlignment="1">
      <alignment vertical="center"/>
    </xf>
    <xf numFmtId="0" fontId="11" fillId="0" borderId="28" xfId="0" applyFont="1" applyFill="1" applyBorder="1" applyAlignment="1">
      <alignment vertical="center"/>
    </xf>
    <xf numFmtId="186" fontId="11" fillId="0" borderId="29" xfId="0" applyNumberFormat="1" applyFont="1" applyBorder="1">
      <alignment vertical="center"/>
    </xf>
    <xf numFmtId="0" fontId="11" fillId="0" borderId="0" xfId="0" applyFont="1" applyFill="1" applyBorder="1" applyAlignment="1"/>
    <xf numFmtId="186" fontId="11" fillId="0" borderId="0" xfId="0" applyNumberFormat="1" applyFont="1" applyFill="1" applyBorder="1">
      <alignment vertical="center"/>
    </xf>
    <xf numFmtId="0" fontId="11" fillId="0" borderId="0" xfId="0" applyFont="1" applyFill="1" applyBorder="1" applyAlignment="1">
      <alignment vertical="center"/>
    </xf>
    <xf numFmtId="186" fontId="11" fillId="0" borderId="34" xfId="0" applyNumberFormat="1" applyFont="1" applyBorder="1">
      <alignment vertical="center"/>
    </xf>
    <xf numFmtId="182" fontId="17" fillId="0" borderId="0" xfId="0" applyNumberFormat="1" applyFont="1">
      <alignment vertical="center"/>
    </xf>
    <xf numFmtId="0" fontId="11" fillId="0" borderId="0" xfId="0" applyFont="1" applyAlignment="1">
      <alignment horizontal="center"/>
    </xf>
    <xf numFmtId="0" fontId="17" fillId="0" borderId="0" xfId="0" applyFont="1" applyAlignment="1">
      <alignment horizontal="center"/>
    </xf>
    <xf numFmtId="0" fontId="11" fillId="0" borderId="0" xfId="0" applyFont="1" applyBorder="1" applyAlignment="1">
      <alignment horizontal="center"/>
    </xf>
    <xf numFmtId="38" fontId="17" fillId="0" borderId="0" xfId="0" applyNumberFormat="1" applyFont="1" applyBorder="1">
      <alignment vertical="center"/>
    </xf>
    <xf numFmtId="0" fontId="11" fillId="0" borderId="0" xfId="0" applyFont="1" applyBorder="1">
      <alignment vertical="center"/>
    </xf>
    <xf numFmtId="187" fontId="11" fillId="0" borderId="0" xfId="0" applyNumberFormat="1" applyFont="1" applyBorder="1">
      <alignment vertical="center"/>
    </xf>
    <xf numFmtId="0" fontId="11" fillId="0" borderId="0" xfId="0" applyFont="1" applyFill="1" applyBorder="1" applyAlignment="1">
      <alignment vertical="center" shrinkToFit="1"/>
    </xf>
    <xf numFmtId="182" fontId="11" fillId="0" borderId="0" xfId="0" applyNumberFormat="1" applyFont="1" applyBorder="1" applyAlignment="1">
      <alignment horizontal="center"/>
    </xf>
    <xf numFmtId="187" fontId="11" fillId="0" borderId="0" xfId="0" applyNumberFormat="1" applyFont="1">
      <alignment vertical="center"/>
    </xf>
    <xf numFmtId="0" fontId="11" fillId="0" borderId="33" xfId="0" applyFont="1" applyFill="1" applyBorder="1" applyAlignment="1">
      <alignment horizontal="center"/>
    </xf>
    <xf numFmtId="186" fontId="11" fillId="0" borderId="34" xfId="0" applyNumberFormat="1" applyFont="1" applyBorder="1" applyAlignment="1">
      <alignment horizontal="right" indent="1"/>
    </xf>
    <xf numFmtId="38" fontId="11" fillId="0" borderId="0" xfId="0" applyNumberFormat="1" applyFont="1">
      <alignment vertical="center"/>
    </xf>
    <xf numFmtId="0" fontId="11" fillId="0" borderId="7" xfId="0" applyFont="1" applyBorder="1">
      <alignment vertical="center"/>
    </xf>
    <xf numFmtId="0" fontId="11" fillId="0" borderId="6" xfId="0" applyFont="1" applyBorder="1">
      <alignment vertical="center"/>
    </xf>
    <xf numFmtId="186" fontId="11" fillId="0" borderId="26" xfId="0" applyNumberFormat="1" applyFont="1" applyBorder="1">
      <alignment vertical="center"/>
    </xf>
    <xf numFmtId="0" fontId="11" fillId="0" borderId="0" xfId="0" applyFont="1" applyFill="1" applyBorder="1">
      <alignment vertical="center"/>
    </xf>
    <xf numFmtId="0" fontId="17" fillId="0" borderId="0" xfId="0" applyFont="1" applyAlignment="1">
      <alignment shrinkToFit="1"/>
    </xf>
    <xf numFmtId="187" fontId="17" fillId="0" borderId="0" xfId="0" applyNumberFormat="1" applyFont="1">
      <alignment vertical="center"/>
    </xf>
    <xf numFmtId="182" fontId="11" fillId="0" borderId="0" xfId="0" applyNumberFormat="1" applyFont="1" applyFill="1" applyBorder="1">
      <alignment vertical="center"/>
    </xf>
    <xf numFmtId="187" fontId="11" fillId="0" borderId="0" xfId="0" applyNumberFormat="1" applyFont="1" applyFill="1" applyBorder="1">
      <alignment vertical="center"/>
    </xf>
    <xf numFmtId="182" fontId="11" fillId="0" borderId="0" xfId="0" applyNumberFormat="1" applyFont="1">
      <alignment vertical="center"/>
    </xf>
    <xf numFmtId="0" fontId="11" fillId="2" borderId="35" xfId="0" applyFont="1" applyFill="1" applyBorder="1">
      <alignment vertical="center"/>
    </xf>
    <xf numFmtId="0" fontId="11" fillId="2" borderId="38" xfId="0" applyFont="1" applyFill="1" applyBorder="1">
      <alignment vertical="center"/>
    </xf>
    <xf numFmtId="182" fontId="17" fillId="0" borderId="0" xfId="0" applyNumberFormat="1" applyFont="1" applyBorder="1">
      <alignment vertical="center"/>
    </xf>
    <xf numFmtId="0" fontId="11" fillId="2" borderId="41" xfId="0" applyFont="1" applyFill="1" applyBorder="1">
      <alignment vertical="center"/>
    </xf>
    <xf numFmtId="0" fontId="11" fillId="2" borderId="43" xfId="0" applyFont="1" applyFill="1" applyBorder="1">
      <alignment vertical="center"/>
    </xf>
    <xf numFmtId="182" fontId="11" fillId="0" borderId="0" xfId="0" applyNumberFormat="1" applyFont="1" applyBorder="1">
      <alignment vertical="center"/>
    </xf>
    <xf numFmtId="186" fontId="11" fillId="0" borderId="46" xfId="0" applyNumberFormat="1" applyFont="1" applyBorder="1">
      <alignment vertical="center"/>
    </xf>
    <xf numFmtId="186" fontId="11" fillId="0" borderId="48" xfId="0" applyNumberFormat="1" applyFont="1" applyBorder="1">
      <alignment vertical="center"/>
    </xf>
    <xf numFmtId="182" fontId="19" fillId="0" borderId="0" xfId="0" applyNumberFormat="1" applyFont="1" applyBorder="1">
      <alignment vertical="center"/>
    </xf>
    <xf numFmtId="186" fontId="11" fillId="0" borderId="50" xfId="0" applyNumberFormat="1" applyFont="1" applyBorder="1">
      <alignment vertical="center"/>
    </xf>
    <xf numFmtId="186" fontId="11" fillId="0" borderId="52" xfId="0" applyNumberFormat="1" applyFont="1" applyBorder="1">
      <alignment vertical="center"/>
    </xf>
    <xf numFmtId="186" fontId="11" fillId="0" borderId="50" xfId="0" applyNumberFormat="1" applyFont="1" applyBorder="1" applyAlignment="1">
      <alignment horizontal="right" indent="1"/>
    </xf>
    <xf numFmtId="0" fontId="11" fillId="0" borderId="6" xfId="0" applyFont="1" applyFill="1" applyBorder="1" applyAlignment="1"/>
    <xf numFmtId="0" fontId="11" fillId="6" borderId="0" xfId="0" applyFont="1" applyFill="1" applyAlignment="1">
      <alignment horizontal="center"/>
    </xf>
    <xf numFmtId="186" fontId="11" fillId="0" borderId="0" xfId="0" applyNumberFormat="1" applyFont="1" applyBorder="1">
      <alignment vertical="center"/>
    </xf>
    <xf numFmtId="0" fontId="11" fillId="0" borderId="55" xfId="0" applyFont="1" applyBorder="1">
      <alignment vertical="center"/>
    </xf>
    <xf numFmtId="186" fontId="11" fillId="0" borderId="56" xfId="0" applyNumberFormat="1" applyFont="1" applyBorder="1">
      <alignment vertical="center"/>
    </xf>
    <xf numFmtId="0" fontId="11" fillId="0" borderId="57" xfId="0" applyFont="1" applyBorder="1">
      <alignment vertical="center"/>
    </xf>
    <xf numFmtId="182" fontId="11" fillId="0" borderId="25" xfId="0" applyNumberFormat="1" applyFont="1" applyBorder="1">
      <alignment vertical="center"/>
    </xf>
    <xf numFmtId="186" fontId="11" fillId="0" borderId="58" xfId="0" applyNumberFormat="1" applyFont="1" applyBorder="1">
      <alignment vertical="center"/>
    </xf>
    <xf numFmtId="0" fontId="11" fillId="0" borderId="25" xfId="0" applyFont="1" applyBorder="1">
      <alignment vertical="center"/>
    </xf>
    <xf numFmtId="0" fontId="11" fillId="0" borderId="59" xfId="0" applyFont="1" applyBorder="1">
      <alignment vertical="center"/>
    </xf>
    <xf numFmtId="0" fontId="11" fillId="0" borderId="60" xfId="0" applyFont="1" applyBorder="1">
      <alignment vertical="center"/>
    </xf>
    <xf numFmtId="186" fontId="11" fillId="0" borderId="61" xfId="0" applyNumberFormat="1" applyFont="1" applyBorder="1">
      <alignment vertical="center"/>
    </xf>
    <xf numFmtId="0" fontId="11" fillId="0" borderId="62" xfId="0" applyFont="1" applyBorder="1">
      <alignment vertical="center"/>
    </xf>
    <xf numFmtId="182" fontId="11" fillId="0" borderId="63" xfId="0" applyNumberFormat="1" applyFont="1" applyBorder="1">
      <alignment vertical="center"/>
    </xf>
    <xf numFmtId="186" fontId="11" fillId="0" borderId="64" xfId="0" applyNumberFormat="1" applyFont="1" applyBorder="1">
      <alignment vertical="center"/>
    </xf>
    <xf numFmtId="182" fontId="11" fillId="0" borderId="65" xfId="0" applyNumberFormat="1" applyFont="1" applyBorder="1">
      <alignment vertical="center"/>
    </xf>
    <xf numFmtId="182" fontId="19" fillId="0" borderId="0" xfId="0" applyNumberFormat="1" applyFont="1" applyFill="1" applyBorder="1">
      <alignment vertical="center"/>
    </xf>
    <xf numFmtId="180" fontId="11" fillId="0" borderId="0" xfId="0" applyNumberFormat="1" applyFont="1" applyBorder="1">
      <alignment vertical="center"/>
    </xf>
    <xf numFmtId="0" fontId="27" fillId="0" borderId="0" xfId="0" applyFont="1" applyFill="1" applyBorder="1" applyAlignment="1"/>
    <xf numFmtId="0" fontId="27" fillId="0" borderId="0" xfId="0" applyFont="1" applyFill="1" applyBorder="1" applyAlignment="1">
      <alignment horizontal="right"/>
    </xf>
    <xf numFmtId="180" fontId="11" fillId="0" borderId="0" xfId="0" applyNumberFormat="1" applyFont="1" applyFill="1" applyBorder="1">
      <alignment vertical="center"/>
    </xf>
    <xf numFmtId="0" fontId="11" fillId="0" borderId="0" xfId="0" applyFont="1" applyBorder="1" applyAlignment="1">
      <alignment shrinkToFit="1"/>
    </xf>
    <xf numFmtId="182" fontId="25" fillId="2" borderId="27" xfId="0" applyNumberFormat="1" applyFont="1" applyFill="1" applyBorder="1" applyAlignment="1">
      <alignment horizontal="left" vertical="center"/>
    </xf>
    <xf numFmtId="0" fontId="25" fillId="2" borderId="29" xfId="0" applyFont="1" applyFill="1" applyBorder="1" applyAlignment="1">
      <alignment vertical="center"/>
    </xf>
    <xf numFmtId="0" fontId="28" fillId="2" borderId="30" xfId="0" applyFont="1" applyFill="1" applyBorder="1" applyAlignment="1">
      <alignment vertical="center"/>
    </xf>
    <xf numFmtId="0" fontId="28" fillId="2" borderId="32" xfId="0" applyFont="1" applyFill="1" applyBorder="1" applyAlignment="1">
      <alignment vertical="center"/>
    </xf>
    <xf numFmtId="0" fontId="11" fillId="0" borderId="27" xfId="0" applyFont="1" applyFill="1" applyBorder="1" applyAlignment="1">
      <alignment vertical="center"/>
    </xf>
    <xf numFmtId="0" fontId="11" fillId="0" borderId="33" xfId="0" applyFont="1" applyFill="1" applyBorder="1" applyAlignment="1">
      <alignment vertical="center"/>
    </xf>
    <xf numFmtId="0" fontId="14" fillId="0" borderId="0" xfId="0" applyFont="1" applyAlignment="1">
      <alignment vertical="center"/>
    </xf>
    <xf numFmtId="0" fontId="11" fillId="0" borderId="27" xfId="0" applyFont="1" applyBorder="1">
      <alignment vertical="center"/>
    </xf>
    <xf numFmtId="0" fontId="25" fillId="2" borderId="0" xfId="0" applyFont="1" applyFill="1" applyAlignment="1">
      <alignment vertical="center"/>
    </xf>
    <xf numFmtId="0" fontId="27" fillId="2" borderId="0" xfId="0" applyFont="1" applyFill="1" applyAlignment="1">
      <alignment horizontal="right" vertical="center"/>
    </xf>
    <xf numFmtId="0" fontId="11" fillId="0" borderId="30" xfId="0" applyFont="1" applyBorder="1">
      <alignment vertical="center"/>
    </xf>
    <xf numFmtId="186" fontId="11" fillId="0" borderId="32" xfId="0" applyNumberFormat="1" applyFont="1" applyBorder="1">
      <alignment vertical="center"/>
    </xf>
    <xf numFmtId="0" fontId="11" fillId="0" borderId="33" xfId="0" applyFont="1" applyFill="1" applyBorder="1" applyAlignment="1">
      <alignment vertical="center" shrinkToFit="1"/>
    </xf>
    <xf numFmtId="180" fontId="11" fillId="0" borderId="26" xfId="0" applyNumberFormat="1" applyFont="1" applyBorder="1">
      <alignment vertical="center"/>
    </xf>
    <xf numFmtId="0" fontId="11" fillId="0" borderId="0" xfId="0" applyFont="1" applyFill="1" applyBorder="1" applyAlignment="1">
      <alignment horizontal="center" vertical="center" wrapText="1"/>
    </xf>
    <xf numFmtId="0" fontId="11" fillId="0" borderId="0" xfId="0" applyFont="1" applyFill="1">
      <alignment vertical="center"/>
    </xf>
    <xf numFmtId="0" fontId="14" fillId="2" borderId="27" xfId="0" applyFont="1" applyFill="1" applyBorder="1">
      <alignment vertical="center"/>
    </xf>
    <xf numFmtId="182" fontId="25" fillId="2" borderId="0" xfId="0" applyNumberFormat="1" applyFont="1" applyFill="1" applyBorder="1" applyAlignment="1">
      <alignment horizontal="left"/>
    </xf>
    <xf numFmtId="0" fontId="14" fillId="2" borderId="35" xfId="0" applyFont="1" applyFill="1" applyBorder="1" applyAlignment="1">
      <alignment vertical="center"/>
    </xf>
    <xf numFmtId="0" fontId="11" fillId="2" borderId="27" xfId="0" applyFont="1" applyFill="1" applyBorder="1" applyAlignment="1">
      <alignment vertical="center"/>
    </xf>
    <xf numFmtId="0" fontId="14" fillId="2" borderId="30" xfId="0" applyFont="1" applyFill="1" applyBorder="1">
      <alignment vertical="center"/>
    </xf>
    <xf numFmtId="182" fontId="25" fillId="2" borderId="31" xfId="0" applyNumberFormat="1" applyFont="1" applyFill="1" applyBorder="1" applyAlignment="1">
      <alignment horizontal="left"/>
    </xf>
    <xf numFmtId="0" fontId="14" fillId="2" borderId="41" xfId="0" applyFont="1" applyFill="1" applyBorder="1" applyAlignment="1">
      <alignment vertical="center"/>
    </xf>
    <xf numFmtId="0" fontId="11" fillId="2" borderId="30" xfId="0" applyFont="1" applyFill="1" applyBorder="1" applyAlignment="1">
      <alignment vertical="center"/>
    </xf>
    <xf numFmtId="182" fontId="25" fillId="2" borderId="0" xfId="0" applyNumberFormat="1" applyFont="1" applyFill="1" applyBorder="1" applyAlignment="1">
      <alignment horizontal="left" vertical="center"/>
    </xf>
    <xf numFmtId="0" fontId="25" fillId="2" borderId="0" xfId="0" applyFont="1" applyFill="1" applyBorder="1" applyAlignment="1">
      <alignment vertical="center"/>
    </xf>
    <xf numFmtId="182" fontId="25" fillId="2" borderId="31" xfId="0" applyNumberFormat="1" applyFont="1" applyFill="1" applyBorder="1" applyAlignment="1">
      <alignment horizontal="left" vertical="center"/>
    </xf>
    <xf numFmtId="0" fontId="25" fillId="2" borderId="31" xfId="0" applyFont="1" applyFill="1" applyBorder="1" applyAlignment="1">
      <alignment vertical="center"/>
    </xf>
    <xf numFmtId="0" fontId="0" fillId="0" borderId="0" xfId="0">
      <alignment vertical="center"/>
    </xf>
    <xf numFmtId="0" fontId="30" fillId="0" borderId="0" xfId="0" applyFont="1">
      <alignment vertical="center"/>
    </xf>
    <xf numFmtId="0" fontId="15" fillId="0" borderId="0" xfId="0" applyFont="1" applyBorder="1" applyAlignment="1">
      <alignment horizontal="right"/>
    </xf>
    <xf numFmtId="0" fontId="0" fillId="0" borderId="0" xfId="0" applyBorder="1">
      <alignment vertical="center"/>
    </xf>
    <xf numFmtId="0" fontId="31" fillId="0" borderId="27" xfId="0" applyFont="1" applyFill="1" applyBorder="1" applyAlignment="1">
      <alignment horizontal="center" vertical="center" wrapText="1"/>
    </xf>
    <xf numFmtId="0" fontId="31" fillId="0" borderId="29" xfId="0" applyFont="1" applyFill="1" applyBorder="1" applyAlignment="1">
      <alignment horizontal="center" vertical="center"/>
    </xf>
    <xf numFmtId="0" fontId="31" fillId="0" borderId="33" xfId="0" applyFont="1" applyFill="1" applyBorder="1" applyAlignment="1">
      <alignment horizontal="center" vertical="center"/>
    </xf>
    <xf numFmtId="0" fontId="29" fillId="0" borderId="34"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3" xfId="0" applyFont="1" applyBorder="1" applyAlignment="1"/>
    <xf numFmtId="0" fontId="29" fillId="0" borderId="33" xfId="0" applyFont="1" applyBorder="1" applyAlignment="1"/>
    <xf numFmtId="0" fontId="29" fillId="0" borderId="34" xfId="0" applyFont="1" applyBorder="1" applyAlignment="1"/>
    <xf numFmtId="0" fontId="31" fillId="0" borderId="30" xfId="0" applyFont="1" applyBorder="1" applyAlignment="1"/>
    <xf numFmtId="0" fontId="29" fillId="0" borderId="32" xfId="0" applyFont="1" applyBorder="1" applyAlignment="1"/>
    <xf numFmtId="0" fontId="15" fillId="3" borderId="6" xfId="0" applyFont="1" applyFill="1" applyBorder="1">
      <alignment vertical="center"/>
    </xf>
    <xf numFmtId="0" fontId="15" fillId="3" borderId="28" xfId="0" applyFont="1" applyFill="1" applyBorder="1">
      <alignment vertical="center"/>
    </xf>
    <xf numFmtId="0" fontId="15" fillId="3" borderId="27" xfId="0" applyFont="1" applyFill="1" applyBorder="1" applyAlignment="1">
      <alignment horizontal="center" shrinkToFit="1"/>
    </xf>
    <xf numFmtId="0" fontId="15" fillId="3" borderId="30" xfId="0" applyFont="1" applyFill="1" applyBorder="1" applyAlignment="1">
      <alignment horizontal="center"/>
    </xf>
    <xf numFmtId="0" fontId="15" fillId="0" borderId="23" xfId="0" applyFont="1" applyFill="1" applyBorder="1" applyAlignment="1">
      <alignment vertical="center"/>
    </xf>
    <xf numFmtId="0" fontId="15" fillId="0" borderId="9" xfId="0" applyFont="1" applyFill="1" applyBorder="1" applyAlignment="1">
      <alignment vertical="center"/>
    </xf>
    <xf numFmtId="176" fontId="14" fillId="0" borderId="27" xfId="0" applyNumberFormat="1" applyFont="1" applyBorder="1" applyAlignment="1">
      <alignment vertical="center"/>
    </xf>
    <xf numFmtId="182" fontId="14" fillId="0" borderId="23" xfId="0" applyNumberFormat="1" applyFont="1" applyBorder="1" applyAlignment="1">
      <alignment vertical="center"/>
    </xf>
    <xf numFmtId="0" fontId="15" fillId="0" borderId="24" xfId="0" applyFont="1" applyFill="1" applyBorder="1" applyAlignment="1">
      <alignment vertical="center"/>
    </xf>
    <xf numFmtId="0" fontId="15" fillId="0" borderId="11" xfId="0" applyFont="1" applyFill="1" applyBorder="1" applyAlignment="1">
      <alignment vertical="center"/>
    </xf>
    <xf numFmtId="176" fontId="14" fillId="0" borderId="33" xfId="0" applyNumberFormat="1" applyFont="1" applyBorder="1" applyAlignment="1">
      <alignment vertical="center"/>
    </xf>
    <xf numFmtId="182" fontId="14" fillId="0" borderId="24" xfId="0" applyNumberFormat="1" applyFont="1" applyBorder="1" applyAlignment="1">
      <alignment vertical="center"/>
    </xf>
    <xf numFmtId="0" fontId="15" fillId="0" borderId="10" xfId="0" applyFont="1" applyFill="1" applyBorder="1" applyAlignment="1">
      <alignment vertical="center"/>
    </xf>
    <xf numFmtId="176" fontId="14" fillId="0" borderId="30" xfId="0" applyNumberFormat="1" applyFont="1" applyBorder="1" applyAlignment="1">
      <alignment vertical="center"/>
    </xf>
    <xf numFmtId="182" fontId="14" fillId="0" borderId="20" xfId="0" applyNumberFormat="1" applyFont="1" applyBorder="1" applyAlignment="1">
      <alignment vertical="center"/>
    </xf>
    <xf numFmtId="0" fontId="15" fillId="0" borderId="23" xfId="0" applyFont="1" applyBorder="1" applyAlignment="1">
      <alignment horizontal="left" vertical="center" shrinkToFit="1"/>
    </xf>
    <xf numFmtId="176" fontId="14" fillId="0" borderId="23" xfId="0" applyNumberFormat="1" applyFont="1" applyBorder="1" applyAlignment="1">
      <alignment vertical="center"/>
    </xf>
    <xf numFmtId="176" fontId="14" fillId="0" borderId="28" xfId="0" applyNumberFormat="1" applyFont="1" applyBorder="1" applyAlignment="1">
      <alignment vertical="center"/>
    </xf>
    <xf numFmtId="0" fontId="15" fillId="0" borderId="24" xfId="0" applyFont="1" applyBorder="1" applyAlignment="1">
      <alignment horizontal="left" vertical="center" shrinkToFit="1"/>
    </xf>
    <xf numFmtId="176" fontId="14" fillId="0" borderId="24" xfId="0" applyNumberFormat="1" applyFont="1" applyBorder="1" applyAlignment="1">
      <alignment vertical="center"/>
    </xf>
    <xf numFmtId="176" fontId="14" fillId="0" borderId="0" xfId="0" applyNumberFormat="1" applyFont="1" applyBorder="1" applyAlignment="1">
      <alignment vertical="center"/>
    </xf>
    <xf numFmtId="0" fontId="15" fillId="0" borderId="20" xfId="0" applyFont="1" applyBorder="1" applyAlignment="1">
      <alignment horizontal="left" vertical="center" shrinkToFit="1"/>
    </xf>
    <xf numFmtId="176" fontId="14" fillId="0" borderId="20" xfId="0" applyNumberFormat="1" applyFont="1" applyBorder="1" applyAlignment="1">
      <alignment vertical="center"/>
    </xf>
    <xf numFmtId="176" fontId="14" fillId="0" borderId="31" xfId="0" applyNumberFormat="1" applyFont="1" applyBorder="1" applyAlignment="1">
      <alignment vertical="center"/>
    </xf>
    <xf numFmtId="0" fontId="23" fillId="0" borderId="0" xfId="0" applyFont="1" applyBorder="1">
      <alignment vertical="center"/>
    </xf>
    <xf numFmtId="0" fontId="3" fillId="0" borderId="0" xfId="0" applyFont="1" applyFill="1" applyBorder="1" applyAlignment="1"/>
    <xf numFmtId="0" fontId="15" fillId="0" borderId="28" xfId="0" applyFont="1" applyFill="1" applyBorder="1">
      <alignment vertical="center"/>
    </xf>
    <xf numFmtId="0" fontId="15" fillId="0" borderId="0" xfId="0" applyFont="1" applyFill="1" applyBorder="1">
      <alignment vertical="center"/>
    </xf>
    <xf numFmtId="0" fontId="15" fillId="0" borderId="0" xfId="0" applyFont="1" applyFill="1" applyBorder="1" applyAlignment="1">
      <alignment horizontal="center" shrinkToFit="1"/>
    </xf>
    <xf numFmtId="0" fontId="15" fillId="0" borderId="0" xfId="0" applyFont="1" applyFill="1" applyBorder="1" applyAlignment="1">
      <alignment horizontal="center"/>
    </xf>
    <xf numFmtId="186" fontId="14" fillId="0" borderId="0" xfId="0" applyNumberFormat="1" applyFont="1" applyFill="1" applyBorder="1" applyAlignment="1">
      <alignment vertical="center"/>
    </xf>
    <xf numFmtId="185" fontId="14" fillId="0" borderId="34" xfId="0" applyNumberFormat="1" applyFont="1" applyFill="1" applyBorder="1" applyAlignment="1">
      <alignment vertical="center"/>
    </xf>
    <xf numFmtId="186" fontId="14" fillId="0" borderId="28" xfId="0" applyNumberFormat="1" applyFont="1" applyFill="1" applyBorder="1" applyAlignment="1">
      <alignment vertical="center"/>
    </xf>
    <xf numFmtId="185" fontId="14" fillId="0" borderId="29" xfId="0" applyNumberFormat="1" applyFont="1" applyFill="1" applyBorder="1" applyAlignment="1">
      <alignment vertical="center"/>
    </xf>
    <xf numFmtId="0" fontId="15" fillId="0" borderId="0" xfId="0" applyFont="1" applyFill="1" applyBorder="1" applyAlignment="1">
      <alignment horizontal="left" vertical="center" shrinkToFit="1"/>
    </xf>
    <xf numFmtId="0" fontId="15" fillId="0" borderId="31" xfId="0" applyFont="1" applyFill="1" applyBorder="1" applyAlignment="1">
      <alignment horizontal="left" vertical="center" shrinkToFit="1"/>
    </xf>
    <xf numFmtId="186" fontId="14" fillId="0" borderId="31" xfId="0" applyNumberFormat="1" applyFont="1" applyFill="1" applyBorder="1" applyAlignment="1">
      <alignment vertical="center"/>
    </xf>
    <xf numFmtId="185" fontId="14" fillId="0" borderId="32" xfId="0" applyNumberFormat="1" applyFont="1" applyFill="1" applyBorder="1" applyAlignment="1">
      <alignment vertical="center"/>
    </xf>
    <xf numFmtId="0" fontId="0" fillId="0" borderId="0" xfId="0" applyAlignment="1"/>
    <xf numFmtId="0" fontId="29" fillId="0" borderId="34" xfId="0" applyFont="1" applyFill="1" applyBorder="1" applyAlignment="1">
      <alignment horizontal="center" vertical="center" shrinkToFit="1"/>
    </xf>
    <xf numFmtId="0" fontId="20" fillId="0" borderId="0" xfId="0" applyFont="1" applyAlignment="1">
      <alignment vertical="center"/>
    </xf>
    <xf numFmtId="0" fontId="21" fillId="0" borderId="0" xfId="0" applyFont="1" applyAlignment="1">
      <alignment vertical="center"/>
    </xf>
    <xf numFmtId="0" fontId="11" fillId="0" borderId="0" xfId="0" applyFont="1" applyAlignment="1">
      <alignment vertical="center"/>
    </xf>
    <xf numFmtId="188" fontId="11" fillId="3" borderId="7" xfId="0" applyNumberFormat="1" applyFont="1" applyFill="1" applyBorder="1" applyAlignment="1">
      <alignment vertical="center" shrinkToFit="1"/>
    </xf>
    <xf numFmtId="188" fontId="11" fillId="3" borderId="25" xfId="0" applyNumberFormat="1" applyFont="1" applyFill="1" applyBorder="1" applyAlignment="1">
      <alignment vertical="center" shrinkToFit="1"/>
    </xf>
    <xf numFmtId="0" fontId="11" fillId="3" borderId="26" xfId="0" applyFont="1" applyFill="1" applyBorder="1" applyAlignment="1">
      <alignment horizontal="center" vertical="center"/>
    </xf>
    <xf numFmtId="0" fontId="11" fillId="3" borderId="7" xfId="0" applyFont="1" applyFill="1" applyBorder="1" applyAlignment="1">
      <alignment horizontal="center" vertical="center" wrapText="1"/>
    </xf>
    <xf numFmtId="0" fontId="11" fillId="4" borderId="23" xfId="0" quotePrefix="1" applyFont="1" applyFill="1" applyBorder="1" applyAlignment="1">
      <alignment vertical="center"/>
    </xf>
    <xf numFmtId="0" fontId="11" fillId="0" borderId="27" xfId="0" applyFont="1" applyFill="1" applyBorder="1" applyAlignment="1">
      <alignment horizontal="center" vertical="center"/>
    </xf>
    <xf numFmtId="0" fontId="11" fillId="0" borderId="29" xfId="0" applyFont="1" applyFill="1" applyBorder="1" applyAlignment="1">
      <alignment vertical="center"/>
    </xf>
    <xf numFmtId="0" fontId="11" fillId="4" borderId="24" xfId="0" quotePrefix="1" applyFont="1" applyFill="1" applyBorder="1" applyAlignment="1">
      <alignment vertical="center"/>
    </xf>
    <xf numFmtId="0" fontId="11" fillId="0" borderId="33" xfId="0" applyFont="1" applyFill="1" applyBorder="1" applyAlignment="1">
      <alignment horizontal="center" vertical="center"/>
    </xf>
    <xf numFmtId="0" fontId="11" fillId="0" borderId="34" xfId="0" applyFont="1" applyFill="1" applyBorder="1" applyAlignment="1">
      <alignment vertical="center"/>
    </xf>
    <xf numFmtId="0" fontId="11" fillId="4" borderId="24" xfId="0" quotePrefix="1" applyFont="1" applyFill="1" applyBorder="1" applyAlignment="1">
      <alignment horizontal="center" vertical="center"/>
    </xf>
    <xf numFmtId="0" fontId="11" fillId="4" borderId="24" xfId="0" applyFont="1" applyFill="1" applyBorder="1" applyAlignment="1">
      <alignment horizontal="center" vertical="center"/>
    </xf>
    <xf numFmtId="0" fontId="11" fillId="5" borderId="23" xfId="0" applyFont="1" applyFill="1" applyBorder="1" applyAlignment="1">
      <alignment vertical="center"/>
    </xf>
    <xf numFmtId="0" fontId="11" fillId="5" borderId="24" xfId="0" applyFont="1" applyFill="1" applyBorder="1" applyAlignment="1">
      <alignment vertical="center"/>
    </xf>
    <xf numFmtId="0" fontId="11" fillId="5" borderId="24" xfId="0" quotePrefix="1" applyFont="1" applyFill="1" applyBorder="1" applyAlignment="1">
      <alignment horizontal="center" vertical="center"/>
    </xf>
    <xf numFmtId="0" fontId="11" fillId="5" borderId="24" xfId="0" applyFont="1" applyFill="1" applyBorder="1" applyAlignment="1">
      <alignment horizontal="center" vertical="center"/>
    </xf>
    <xf numFmtId="0" fontId="11" fillId="0" borderId="28" xfId="0" applyFont="1" applyFill="1" applyBorder="1" applyAlignment="1">
      <alignment horizontal="center" vertical="center"/>
    </xf>
    <xf numFmtId="176" fontId="11" fillId="0" borderId="23" xfId="0" applyNumberFormat="1" applyFont="1" applyBorder="1" applyAlignment="1">
      <alignment vertical="center"/>
    </xf>
    <xf numFmtId="176" fontId="11" fillId="0" borderId="24" xfId="0" applyNumberFormat="1" applyFont="1" applyBorder="1" applyAlignment="1">
      <alignment vertical="center"/>
    </xf>
    <xf numFmtId="0" fontId="11" fillId="0" borderId="30" xfId="0" applyFont="1" applyFill="1" applyBorder="1" applyAlignment="1">
      <alignment vertical="center"/>
    </xf>
    <xf numFmtId="0" fontId="11" fillId="0" borderId="31" xfId="0" applyFont="1" applyFill="1" applyBorder="1" applyAlignment="1">
      <alignment horizontal="center" vertical="center"/>
    </xf>
    <xf numFmtId="0" fontId="11" fillId="0" borderId="32" xfId="0" applyFont="1" applyFill="1" applyBorder="1" applyAlignment="1">
      <alignment vertical="center"/>
    </xf>
    <xf numFmtId="176" fontId="11" fillId="0" borderId="20" xfId="0" applyNumberFormat="1" applyFont="1" applyBorder="1" applyAlignment="1">
      <alignment vertical="center"/>
    </xf>
    <xf numFmtId="0" fontId="16" fillId="0" borderId="0" xfId="0" applyFont="1" applyAlignment="1">
      <alignment vertical="center"/>
    </xf>
    <xf numFmtId="0" fontId="11" fillId="3" borderId="23" xfId="0" applyFont="1" applyFill="1" applyBorder="1" applyAlignment="1">
      <alignment horizontal="center" vertical="center" wrapText="1"/>
    </xf>
    <xf numFmtId="0" fontId="11" fillId="0" borderId="70" xfId="0" applyFont="1" applyBorder="1">
      <alignment vertical="center"/>
    </xf>
    <xf numFmtId="189" fontId="11" fillId="4" borderId="23" xfId="0" applyNumberFormat="1" applyFont="1" applyFill="1" applyBorder="1">
      <alignment vertical="center"/>
    </xf>
    <xf numFmtId="0" fontId="11" fillId="0" borderId="71" xfId="0" applyFont="1" applyBorder="1">
      <alignment vertical="center"/>
    </xf>
    <xf numFmtId="176" fontId="11" fillId="0" borderId="72" xfId="0" applyNumberFormat="1" applyFont="1" applyBorder="1">
      <alignment vertical="center"/>
    </xf>
    <xf numFmtId="189" fontId="11" fillId="4" borderId="24" xfId="0" applyNumberFormat="1" applyFont="1" applyFill="1" applyBorder="1">
      <alignment vertical="center"/>
    </xf>
    <xf numFmtId="176" fontId="11" fillId="0" borderId="73" xfId="0" applyNumberFormat="1" applyFont="1" applyBorder="1">
      <alignment vertical="center"/>
    </xf>
    <xf numFmtId="189" fontId="11" fillId="4" borderId="20" xfId="0" applyNumberFormat="1" applyFont="1" applyFill="1" applyBorder="1">
      <alignment vertical="center"/>
    </xf>
    <xf numFmtId="176" fontId="11" fillId="0" borderId="74" xfId="0" applyNumberFormat="1" applyFont="1" applyBorder="1">
      <alignment vertical="center"/>
    </xf>
    <xf numFmtId="0" fontId="11" fillId="0" borderId="25" xfId="0" applyFont="1" applyBorder="1" applyAlignment="1">
      <alignment vertical="center"/>
    </xf>
    <xf numFmtId="0" fontId="11" fillId="0" borderId="26" xfId="0" applyFont="1" applyBorder="1">
      <alignment vertical="center"/>
    </xf>
    <xf numFmtId="176" fontId="11" fillId="0" borderId="7" xfId="0" applyNumberFormat="1" applyFont="1" applyBorder="1">
      <alignment vertical="center"/>
    </xf>
    <xf numFmtId="176" fontId="11" fillId="0" borderId="20" xfId="0" applyNumberFormat="1" applyFont="1" applyBorder="1">
      <alignment vertical="center"/>
    </xf>
    <xf numFmtId="176" fontId="11" fillId="0" borderId="23" xfId="0" applyNumberFormat="1" applyFont="1" applyBorder="1">
      <alignment vertical="center"/>
    </xf>
    <xf numFmtId="176" fontId="11" fillId="0" borderId="24" xfId="0" applyNumberFormat="1" applyFont="1" applyBorder="1">
      <alignment vertical="center"/>
    </xf>
    <xf numFmtId="189" fontId="33" fillId="0" borderId="0" xfId="0" applyNumberFormat="1" applyFont="1" applyBorder="1">
      <alignment vertical="center"/>
    </xf>
    <xf numFmtId="0" fontId="10" fillId="4" borderId="23" xfId="0" applyFont="1" applyFill="1" applyBorder="1">
      <alignment vertical="center"/>
    </xf>
    <xf numFmtId="180" fontId="11" fillId="0" borderId="23" xfId="0" applyNumberFormat="1" applyFont="1" applyBorder="1">
      <alignment vertical="center"/>
    </xf>
    <xf numFmtId="182" fontId="11" fillId="0" borderId="23" xfId="0" applyNumberFormat="1" applyFont="1" applyBorder="1">
      <alignment vertical="center"/>
    </xf>
    <xf numFmtId="0" fontId="10" fillId="4" borderId="24" xfId="0" applyFont="1" applyFill="1" applyBorder="1">
      <alignment vertical="center"/>
    </xf>
    <xf numFmtId="180" fontId="11" fillId="0" borderId="24" xfId="0" applyNumberFormat="1" applyFont="1" applyBorder="1">
      <alignment vertical="center"/>
    </xf>
    <xf numFmtId="182" fontId="11" fillId="0" borderId="24" xfId="0" applyNumberFormat="1" applyFont="1" applyBorder="1">
      <alignment vertical="center"/>
    </xf>
    <xf numFmtId="180" fontId="11" fillId="0" borderId="20" xfId="0" applyNumberFormat="1" applyFont="1" applyBorder="1">
      <alignment vertical="center"/>
    </xf>
    <xf numFmtId="182" fontId="11" fillId="0" borderId="20" xfId="0" applyNumberFormat="1" applyFont="1" applyBorder="1">
      <alignment vertical="center"/>
    </xf>
    <xf numFmtId="0" fontId="10" fillId="5" borderId="23" xfId="0" applyFont="1" applyFill="1" applyBorder="1">
      <alignment vertical="center"/>
    </xf>
    <xf numFmtId="189" fontId="11" fillId="5" borderId="23" xfId="0" applyNumberFormat="1" applyFont="1" applyFill="1" applyBorder="1">
      <alignment vertical="center"/>
    </xf>
    <xf numFmtId="0" fontId="10" fillId="5" borderId="24" xfId="0" applyFont="1" applyFill="1" applyBorder="1">
      <alignment vertical="center"/>
    </xf>
    <xf numFmtId="189" fontId="11" fillId="5" borderId="24" xfId="0" applyNumberFormat="1" applyFont="1" applyFill="1" applyBorder="1">
      <alignment vertical="center"/>
    </xf>
    <xf numFmtId="0" fontId="10" fillId="5" borderId="20" xfId="0" applyFont="1" applyFill="1" applyBorder="1">
      <alignment vertical="center"/>
    </xf>
    <xf numFmtId="189" fontId="11" fillId="5" borderId="20" xfId="0" applyNumberFormat="1" applyFont="1" applyFill="1" applyBorder="1">
      <alignment vertical="center"/>
    </xf>
    <xf numFmtId="0" fontId="11" fillId="0" borderId="27" xfId="0" applyFont="1" applyBorder="1" applyAlignment="1">
      <alignment vertical="center"/>
    </xf>
    <xf numFmtId="0" fontId="11" fillId="0" borderId="28" xfId="0" applyFont="1" applyBorder="1">
      <alignment vertical="center"/>
    </xf>
    <xf numFmtId="0" fontId="11" fillId="0" borderId="29" xfId="0" applyFont="1" applyBorder="1">
      <alignment vertical="center"/>
    </xf>
    <xf numFmtId="176" fontId="11" fillId="0" borderId="19" xfId="0" applyNumberFormat="1" applyFont="1" applyBorder="1">
      <alignment vertical="center"/>
    </xf>
    <xf numFmtId="0" fontId="11" fillId="0" borderId="33" xfId="0" applyFont="1" applyBorder="1" applyAlignment="1">
      <alignment vertical="center"/>
    </xf>
    <xf numFmtId="0" fontId="11" fillId="0" borderId="34" xfId="0" applyFont="1" applyBorder="1">
      <alignment vertical="center"/>
    </xf>
    <xf numFmtId="0" fontId="11" fillId="0" borderId="30" xfId="0" applyFont="1" applyBorder="1" applyAlignment="1">
      <alignment vertical="center"/>
    </xf>
    <xf numFmtId="0" fontId="11" fillId="0" borderId="31" xfId="0" applyFont="1" applyBorder="1">
      <alignment vertical="center"/>
    </xf>
    <xf numFmtId="0" fontId="11" fillId="0" borderId="32" xfId="0" applyFont="1" applyBorder="1">
      <alignment vertical="center"/>
    </xf>
    <xf numFmtId="0" fontId="3" fillId="0" borderId="0" xfId="0" applyFont="1" applyBorder="1">
      <alignment vertical="center"/>
    </xf>
    <xf numFmtId="0" fontId="0" fillId="0" borderId="27" xfId="0" applyBorder="1">
      <alignment vertical="center"/>
    </xf>
    <xf numFmtId="0" fontId="0" fillId="0" borderId="28" xfId="0" applyBorder="1">
      <alignment vertical="center"/>
    </xf>
    <xf numFmtId="0" fontId="0" fillId="0" borderId="29" xfId="0" applyBorder="1">
      <alignment vertical="center"/>
    </xf>
    <xf numFmtId="0" fontId="10" fillId="4" borderId="25" xfId="0" applyFont="1" applyFill="1" applyBorder="1">
      <alignment vertical="center"/>
    </xf>
    <xf numFmtId="0" fontId="10" fillId="4" borderId="6" xfId="0" applyFont="1" applyFill="1" applyBorder="1">
      <alignment vertical="center"/>
    </xf>
    <xf numFmtId="0" fontId="10" fillId="4" borderId="26" xfId="0" applyFont="1" applyFill="1" applyBorder="1">
      <alignment vertical="center"/>
    </xf>
    <xf numFmtId="0" fontId="10" fillId="5" borderId="25" xfId="0" applyFont="1" applyFill="1" applyBorder="1">
      <alignment vertical="center"/>
    </xf>
    <xf numFmtId="0" fontId="10" fillId="5" borderId="6" xfId="0" applyFont="1" applyFill="1" applyBorder="1">
      <alignment vertical="center"/>
    </xf>
    <xf numFmtId="0" fontId="10" fillId="5" borderId="26" xfId="0" applyFont="1" applyFill="1" applyBorder="1">
      <alignment vertical="center"/>
    </xf>
    <xf numFmtId="0" fontId="10" fillId="0" borderId="33" xfId="0" applyFont="1" applyBorder="1" applyAlignment="1">
      <alignment horizontal="center"/>
    </xf>
    <xf numFmtId="0" fontId="10" fillId="0" borderId="0" xfId="0" applyFont="1" applyBorder="1" applyAlignment="1">
      <alignment horizontal="center"/>
    </xf>
    <xf numFmtId="0" fontId="10" fillId="0" borderId="34" xfId="0" applyFont="1" applyBorder="1" applyAlignment="1">
      <alignment horizontal="center"/>
    </xf>
    <xf numFmtId="0" fontId="10" fillId="0" borderId="27"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9" xfId="0" applyFont="1" applyFill="1" applyBorder="1" applyAlignment="1">
      <alignment horizontal="center" vertical="center"/>
    </xf>
    <xf numFmtId="0" fontId="10" fillId="0" borderId="30" xfId="0" applyFont="1" applyBorder="1" applyAlignment="1">
      <alignment horizontal="center"/>
    </xf>
    <xf numFmtId="0" fontId="10" fillId="0" borderId="31" xfId="0" applyFont="1" applyBorder="1" applyAlignment="1">
      <alignment horizontal="center"/>
    </xf>
    <xf numFmtId="0" fontId="10" fillId="0" borderId="32" xfId="0" applyFont="1" applyBorder="1" applyAlignment="1">
      <alignment horizontal="center"/>
    </xf>
    <xf numFmtId="0" fontId="10" fillId="0" borderId="30"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0" fillId="0" borderId="32" xfId="0" applyFont="1" applyFill="1" applyBorder="1" applyAlignment="1">
      <alignment horizontal="center" vertical="center" wrapText="1"/>
    </xf>
    <xf numFmtId="189" fontId="11" fillId="0" borderId="27" xfId="0" applyNumberFormat="1" applyFont="1" applyBorder="1">
      <alignment vertical="center"/>
    </xf>
    <xf numFmtId="189" fontId="11" fillId="0" borderId="28" xfId="0" applyNumberFormat="1" applyFont="1" applyBorder="1">
      <alignment vertical="center"/>
    </xf>
    <xf numFmtId="189" fontId="11" fillId="0" borderId="29" xfId="0" applyNumberFormat="1" applyFont="1" applyBorder="1">
      <alignment vertical="center"/>
    </xf>
    <xf numFmtId="189" fontId="11" fillId="0" borderId="33" xfId="0" applyNumberFormat="1" applyFont="1" applyBorder="1">
      <alignment vertical="center"/>
    </xf>
    <xf numFmtId="189" fontId="11" fillId="0" borderId="0" xfId="0" applyNumberFormat="1" applyFont="1" applyBorder="1">
      <alignment vertical="center"/>
    </xf>
    <xf numFmtId="189" fontId="11" fillId="0" borderId="34" xfId="0" applyNumberFormat="1" applyFont="1" applyBorder="1">
      <alignment vertical="center"/>
    </xf>
    <xf numFmtId="189" fontId="11" fillId="0" borderId="30" xfId="0" applyNumberFormat="1" applyFont="1" applyBorder="1">
      <alignment vertical="center"/>
    </xf>
    <xf numFmtId="189" fontId="11" fillId="0" borderId="31" xfId="0" applyNumberFormat="1" applyFont="1" applyBorder="1">
      <alignment vertical="center"/>
    </xf>
    <xf numFmtId="189" fontId="11" fillId="0" borderId="32" xfId="0" applyNumberFormat="1" applyFont="1" applyBorder="1">
      <alignment vertical="center"/>
    </xf>
    <xf numFmtId="0" fontId="10" fillId="0" borderId="25" xfId="0" applyFont="1" applyFill="1" applyBorder="1">
      <alignment vertical="center"/>
    </xf>
    <xf numFmtId="190" fontId="10" fillId="0" borderId="6" xfId="0" applyNumberFormat="1" applyFont="1" applyFill="1" applyBorder="1" applyAlignment="1">
      <alignment horizontal="center" vertical="center"/>
    </xf>
    <xf numFmtId="190" fontId="10" fillId="0" borderId="26" xfId="0" applyNumberFormat="1" applyFont="1" applyFill="1" applyBorder="1">
      <alignment vertical="center"/>
    </xf>
    <xf numFmtId="189" fontId="11" fillId="0" borderId="25" xfId="0" applyNumberFormat="1" applyFont="1" applyBorder="1">
      <alignment vertical="center"/>
    </xf>
    <xf numFmtId="189" fontId="11" fillId="0" borderId="6" xfId="0" applyNumberFormat="1" applyFont="1" applyBorder="1">
      <alignment vertical="center"/>
    </xf>
    <xf numFmtId="189" fontId="11" fillId="0" borderId="26" xfId="0" applyNumberFormat="1" applyFont="1" applyBorder="1">
      <alignment vertical="center"/>
    </xf>
    <xf numFmtId="0" fontId="21" fillId="0" borderId="25" xfId="0" applyFont="1" applyBorder="1" applyAlignment="1">
      <alignment vertical="center"/>
    </xf>
    <xf numFmtId="0" fontId="11" fillId="0" borderId="23" xfId="0" applyFont="1" applyBorder="1">
      <alignment vertical="center"/>
    </xf>
    <xf numFmtId="0" fontId="11" fillId="0" borderId="24" xfId="0" applyFont="1" applyBorder="1">
      <alignment vertical="center"/>
    </xf>
    <xf numFmtId="0" fontId="11" fillId="0" borderId="20" xfId="0" applyFont="1" applyBorder="1" applyAlignment="1">
      <alignment horizontal="center" vertical="center"/>
    </xf>
    <xf numFmtId="0" fontId="10" fillId="0" borderId="25" xfId="0" applyFont="1" applyBorder="1" applyAlignment="1">
      <alignment horizontal="center"/>
    </xf>
    <xf numFmtId="0" fontId="10" fillId="0" borderId="6" xfId="0" applyFont="1" applyBorder="1" applyAlignment="1">
      <alignment horizontal="center"/>
    </xf>
    <xf numFmtId="0" fontId="10" fillId="0" borderId="26" xfId="0" applyFont="1" applyBorder="1" applyAlignment="1">
      <alignment horizontal="center"/>
    </xf>
    <xf numFmtId="0" fontId="10" fillId="0" borderId="7" xfId="0" applyFont="1" applyFill="1" applyBorder="1" applyAlignment="1">
      <alignment horizontal="center" vertical="center" wrapText="1"/>
    </xf>
    <xf numFmtId="176" fontId="11" fillId="0" borderId="29" xfId="0" applyNumberFormat="1" applyFont="1" applyBorder="1" applyAlignment="1">
      <alignment vertical="center"/>
    </xf>
    <xf numFmtId="176" fontId="11" fillId="0" borderId="34" xfId="0" applyNumberFormat="1" applyFont="1" applyBorder="1" applyAlignment="1">
      <alignment vertical="center"/>
    </xf>
    <xf numFmtId="176" fontId="11" fillId="0" borderId="32" xfId="0" applyNumberFormat="1" applyFont="1" applyBorder="1" applyAlignment="1">
      <alignment vertical="center"/>
    </xf>
    <xf numFmtId="0" fontId="11" fillId="0" borderId="33" xfId="0" applyFont="1" applyFill="1" applyBorder="1">
      <alignment vertical="center"/>
    </xf>
    <xf numFmtId="0" fontId="11" fillId="0" borderId="75" xfId="0" applyFont="1" applyBorder="1" applyAlignment="1">
      <alignment vertical="center"/>
    </xf>
    <xf numFmtId="189" fontId="11" fillId="4" borderId="23" xfId="0" applyNumberFormat="1" applyFont="1" applyFill="1" applyBorder="1" applyAlignment="1">
      <alignment vertical="center"/>
    </xf>
    <xf numFmtId="0" fontId="11" fillId="0" borderId="71" xfId="0" applyFont="1" applyBorder="1" applyAlignment="1">
      <alignment vertical="center"/>
    </xf>
    <xf numFmtId="176" fontId="11" fillId="0" borderId="72" xfId="0" applyNumberFormat="1" applyFont="1" applyBorder="1" applyAlignment="1">
      <alignment vertical="center"/>
    </xf>
    <xf numFmtId="186" fontId="11" fillId="0" borderId="0" xfId="0" applyNumberFormat="1" applyFont="1" applyFill="1" applyBorder="1" applyAlignment="1">
      <alignment vertical="center"/>
    </xf>
    <xf numFmtId="189" fontId="11" fillId="4" borderId="24" xfId="0" applyNumberFormat="1" applyFont="1" applyFill="1" applyBorder="1" applyAlignment="1">
      <alignment vertical="center"/>
    </xf>
    <xf numFmtId="176" fontId="11" fillId="0" borderId="73" xfId="0" applyNumberFormat="1" applyFont="1" applyBorder="1" applyAlignment="1">
      <alignment vertical="center"/>
    </xf>
    <xf numFmtId="0" fontId="11" fillId="4" borderId="20" xfId="0" applyFont="1" applyFill="1" applyBorder="1" applyAlignment="1">
      <alignment horizontal="center" vertical="center"/>
    </xf>
    <xf numFmtId="189" fontId="11" fillId="4" borderId="20" xfId="0" applyNumberFormat="1" applyFont="1" applyFill="1" applyBorder="1" applyAlignment="1">
      <alignment vertical="center"/>
    </xf>
    <xf numFmtId="0" fontId="11" fillId="0" borderId="25" xfId="0" applyFont="1" applyFill="1" applyBorder="1" applyAlignment="1">
      <alignment vertical="center"/>
    </xf>
    <xf numFmtId="0" fontId="11" fillId="0" borderId="6" xfId="0" applyFont="1" applyFill="1" applyBorder="1" applyAlignment="1">
      <alignment horizontal="center" vertical="center"/>
    </xf>
    <xf numFmtId="0" fontId="11" fillId="0" borderId="26" xfId="0" applyFont="1" applyFill="1" applyBorder="1" applyAlignment="1">
      <alignment vertical="center"/>
    </xf>
    <xf numFmtId="0" fontId="11" fillId="0" borderId="76" xfId="0" applyFont="1" applyBorder="1" applyAlignment="1">
      <alignment vertical="center"/>
    </xf>
    <xf numFmtId="176" fontId="11" fillId="0" borderId="7" xfId="0" applyNumberFormat="1" applyFont="1" applyBorder="1" applyAlignment="1">
      <alignment vertical="center"/>
    </xf>
    <xf numFmtId="0" fontId="11" fillId="0" borderId="0" xfId="0" applyFont="1" applyBorder="1" applyAlignment="1">
      <alignment vertical="center"/>
    </xf>
    <xf numFmtId="186" fontId="11" fillId="0" borderId="0" xfId="0" applyNumberFormat="1" applyFont="1" applyBorder="1" applyAlignment="1">
      <alignment vertical="center"/>
    </xf>
    <xf numFmtId="0" fontId="11" fillId="0" borderId="33" xfId="0" applyFont="1" applyBorder="1">
      <alignment vertical="center"/>
    </xf>
    <xf numFmtId="0" fontId="11" fillId="5" borderId="23" xfId="0" quotePrefix="1" applyFont="1" applyFill="1" applyBorder="1" applyAlignment="1">
      <alignment vertical="center"/>
    </xf>
    <xf numFmtId="0" fontId="11" fillId="0" borderId="77" xfId="0" applyFont="1" applyBorder="1" applyAlignment="1">
      <alignment vertical="center"/>
    </xf>
    <xf numFmtId="0" fontId="11" fillId="5" borderId="20" xfId="0" applyFont="1" applyFill="1" applyBorder="1" applyAlignment="1">
      <alignment horizontal="center" vertical="center"/>
    </xf>
    <xf numFmtId="0" fontId="11" fillId="0" borderId="34" xfId="0" applyFont="1" applyBorder="1" applyAlignment="1">
      <alignment vertical="center"/>
    </xf>
    <xf numFmtId="186" fontId="11" fillId="0" borderId="28" xfId="0" applyNumberFormat="1" applyFont="1" applyBorder="1">
      <alignment vertical="center"/>
    </xf>
    <xf numFmtId="0" fontId="10" fillId="0" borderId="23" xfId="0" applyFont="1" applyFill="1" applyBorder="1" applyAlignment="1">
      <alignment horizontal="center" vertical="center" wrapText="1"/>
    </xf>
    <xf numFmtId="0" fontId="11" fillId="3" borderId="23" xfId="0" applyFont="1" applyFill="1" applyBorder="1">
      <alignment vertical="center"/>
    </xf>
    <xf numFmtId="0" fontId="11" fillId="3" borderId="28" xfId="0" applyFont="1" applyFill="1" applyBorder="1">
      <alignment vertical="center"/>
    </xf>
    <xf numFmtId="0" fontId="11" fillId="3" borderId="28" xfId="0" applyFont="1" applyFill="1" applyBorder="1" applyAlignment="1">
      <alignment horizontal="center" vertical="center"/>
    </xf>
    <xf numFmtId="0" fontId="11" fillId="4" borderId="25" xfId="0" applyFont="1" applyFill="1" applyBorder="1" applyAlignment="1">
      <alignment vertical="center"/>
    </xf>
    <xf numFmtId="0" fontId="11" fillId="4" borderId="6" xfId="0" quotePrefix="1" applyFont="1" applyFill="1" applyBorder="1" applyAlignment="1">
      <alignment horizontal="center" vertical="center"/>
    </xf>
    <xf numFmtId="0" fontId="11" fillId="5" borderId="25" xfId="0" applyFont="1" applyFill="1" applyBorder="1" applyAlignment="1">
      <alignment vertical="center"/>
    </xf>
    <xf numFmtId="0" fontId="11" fillId="5" borderId="6" xfId="0" quotePrefix="1" applyFont="1" applyFill="1" applyBorder="1" applyAlignment="1">
      <alignment horizontal="center" vertical="center"/>
    </xf>
    <xf numFmtId="0" fontId="11" fillId="5" borderId="28" xfId="0" quotePrefix="1" applyFont="1" applyFill="1" applyBorder="1" applyAlignment="1">
      <alignment horizontal="center" vertical="center"/>
    </xf>
    <xf numFmtId="0" fontId="11" fillId="5" borderId="29" xfId="0" quotePrefix="1" applyFont="1" applyFill="1" applyBorder="1" applyAlignment="1">
      <alignment horizontal="center" vertical="center"/>
    </xf>
    <xf numFmtId="0" fontId="11" fillId="3" borderId="24" xfId="0" applyFont="1" applyFill="1" applyBorder="1">
      <alignment vertical="center"/>
    </xf>
    <xf numFmtId="0" fontId="11" fillId="3" borderId="0" xfId="0" applyFont="1" applyFill="1" applyBorder="1">
      <alignment vertical="center"/>
    </xf>
    <xf numFmtId="0" fontId="11" fillId="3" borderId="34" xfId="0" applyFont="1" applyFill="1" applyBorder="1" applyAlignment="1">
      <alignment horizontal="center" vertical="center"/>
    </xf>
    <xf numFmtId="0" fontId="11" fillId="3" borderId="24" xfId="0" applyFont="1" applyFill="1" applyBorder="1" applyAlignment="1">
      <alignment horizontal="center" vertical="center" wrapText="1"/>
    </xf>
    <xf numFmtId="0" fontId="11" fillId="3" borderId="33" xfId="0" applyFont="1" applyFill="1" applyBorder="1" applyAlignment="1">
      <alignment horizontal="center" vertical="center" wrapText="1"/>
    </xf>
    <xf numFmtId="0" fontId="11" fillId="3" borderId="20" xfId="0" applyFont="1" applyFill="1" applyBorder="1">
      <alignment vertical="center"/>
    </xf>
    <xf numFmtId="0" fontId="11" fillId="3" borderId="31" xfId="0" applyFont="1" applyFill="1" applyBorder="1" applyAlignment="1">
      <alignment horizontal="center" vertical="center" shrinkToFit="1"/>
    </xf>
    <xf numFmtId="0" fontId="11" fillId="3" borderId="32" xfId="0" applyFont="1" applyFill="1" applyBorder="1" applyAlignment="1">
      <alignment horizontal="center" vertical="center" shrinkToFit="1"/>
    </xf>
    <xf numFmtId="0" fontId="11" fillId="3" borderId="20" xfId="0" applyFont="1" applyFill="1" applyBorder="1" applyAlignment="1">
      <alignment horizontal="center" vertical="center" wrapText="1"/>
    </xf>
    <xf numFmtId="0" fontId="11" fillId="3" borderId="30" xfId="0" applyFont="1" applyFill="1" applyBorder="1" applyAlignment="1">
      <alignment horizontal="center" vertical="center" wrapText="1"/>
    </xf>
    <xf numFmtId="0" fontId="11" fillId="0" borderId="0" xfId="0" applyFont="1" applyFill="1" applyBorder="1" applyAlignment="1">
      <alignment horizontal="center"/>
    </xf>
    <xf numFmtId="0" fontId="11" fillId="5" borderId="27" xfId="0" quotePrefix="1" applyFont="1" applyFill="1" applyBorder="1" applyAlignment="1">
      <alignment vertical="center"/>
    </xf>
    <xf numFmtId="0" fontId="11" fillId="5" borderId="33" xfId="0" quotePrefix="1" applyFont="1" applyFill="1" applyBorder="1" applyAlignment="1">
      <alignment horizontal="center" vertical="center"/>
    </xf>
    <xf numFmtId="0" fontId="11" fillId="5" borderId="33" xfId="0" applyFont="1" applyFill="1" applyBorder="1" applyAlignment="1">
      <alignment horizontal="center" vertical="center"/>
    </xf>
    <xf numFmtId="0" fontId="11" fillId="5" borderId="30" xfId="0" applyFont="1" applyFill="1" applyBorder="1" applyAlignment="1">
      <alignment horizontal="center" vertical="center"/>
    </xf>
    <xf numFmtId="0" fontId="11" fillId="0" borderId="78" xfId="0" applyFont="1" applyBorder="1" applyAlignment="1">
      <alignment vertical="center"/>
    </xf>
    <xf numFmtId="189" fontId="11" fillId="0" borderId="0" xfId="0" applyNumberFormat="1" applyFont="1" applyFill="1" applyBorder="1">
      <alignment vertical="center"/>
    </xf>
    <xf numFmtId="182" fontId="11" fillId="0" borderId="23" xfId="0" applyNumberFormat="1" applyFont="1" applyBorder="1" applyAlignment="1">
      <alignment vertical="center"/>
    </xf>
    <xf numFmtId="182" fontId="11" fillId="0" borderId="24" xfId="0" applyNumberFormat="1" applyFont="1" applyBorder="1" applyAlignment="1">
      <alignment vertical="center"/>
    </xf>
    <xf numFmtId="182" fontId="11" fillId="0" borderId="20" xfId="0" applyNumberFormat="1" applyFont="1" applyBorder="1" applyAlignment="1">
      <alignment vertical="center"/>
    </xf>
    <xf numFmtId="0" fontId="11" fillId="0" borderId="70" xfId="0" applyFont="1" applyBorder="1" applyAlignment="1">
      <alignment vertical="center"/>
    </xf>
    <xf numFmtId="189" fontId="11" fillId="0" borderId="23" xfId="0" applyNumberFormat="1" applyFont="1" applyBorder="1">
      <alignment vertical="center"/>
    </xf>
    <xf numFmtId="189" fontId="11" fillId="0" borderId="24" xfId="0" applyNumberFormat="1" applyFont="1" applyBorder="1">
      <alignment vertical="center"/>
    </xf>
    <xf numFmtId="189" fontId="11" fillId="0" borderId="20" xfId="0" applyNumberFormat="1" applyFont="1" applyBorder="1">
      <alignment vertical="center"/>
    </xf>
    <xf numFmtId="0" fontId="21" fillId="0" borderId="0" xfId="0" applyFont="1" applyBorder="1" applyAlignment="1">
      <alignment vertical="center"/>
    </xf>
    <xf numFmtId="0" fontId="34" fillId="0" borderId="0" xfId="0" applyFont="1" applyAlignment="1">
      <alignment vertical="center"/>
    </xf>
    <xf numFmtId="0" fontId="35" fillId="0" borderId="0" xfId="0" applyFont="1" applyBorder="1">
      <alignment vertical="center"/>
    </xf>
    <xf numFmtId="0" fontId="11" fillId="8" borderId="0" xfId="0" quotePrefix="1" applyFont="1" applyFill="1" applyBorder="1" applyAlignment="1">
      <alignment horizontal="center" vertical="center"/>
    </xf>
    <xf numFmtId="0" fontId="11" fillId="3" borderId="0" xfId="0" applyFont="1" applyFill="1" applyBorder="1" applyAlignment="1">
      <alignment horizontal="center" vertical="center" wrapText="1"/>
    </xf>
    <xf numFmtId="0" fontId="11" fillId="5" borderId="33" xfId="0" quotePrefix="1" applyFont="1" applyFill="1" applyBorder="1" applyAlignment="1">
      <alignment vertical="center"/>
    </xf>
    <xf numFmtId="0" fontId="11" fillId="0" borderId="30" xfId="0" applyFont="1" applyFill="1" applyBorder="1" applyAlignment="1">
      <alignment horizontal="center" vertical="center"/>
    </xf>
    <xf numFmtId="186" fontId="11" fillId="0" borderId="28" xfId="0" applyNumberFormat="1" applyFont="1" applyBorder="1" applyAlignment="1">
      <alignment vertical="center"/>
    </xf>
    <xf numFmtId="0" fontId="11" fillId="0" borderId="24" xfId="0" applyFont="1" applyBorder="1" applyAlignment="1">
      <alignment vertical="center"/>
    </xf>
    <xf numFmtId="188" fontId="11" fillId="3" borderId="6" xfId="0" applyNumberFormat="1" applyFont="1" applyFill="1" applyBorder="1" applyAlignment="1">
      <alignment vertical="center" shrinkToFit="1"/>
    </xf>
    <xf numFmtId="0" fontId="11" fillId="3" borderId="7" xfId="0" applyFont="1" applyFill="1" applyBorder="1" applyAlignment="1">
      <alignment horizontal="center" vertical="center"/>
    </xf>
    <xf numFmtId="182" fontId="11" fillId="0" borderId="0" xfId="0" applyNumberFormat="1" applyFont="1" applyFill="1" applyBorder="1" applyAlignment="1">
      <alignment vertical="center"/>
    </xf>
    <xf numFmtId="182" fontId="11" fillId="0" borderId="0" xfId="0" applyNumberFormat="1" applyFont="1" applyFill="1" applyBorder="1" applyAlignment="1">
      <alignment horizontal="center" vertical="center"/>
    </xf>
    <xf numFmtId="0" fontId="11" fillId="0" borderId="79" xfId="0" applyFont="1" applyFill="1" applyBorder="1" applyAlignment="1">
      <alignment horizontal="center" vertical="center" wrapText="1"/>
    </xf>
    <xf numFmtId="0" fontId="11" fillId="0" borderId="80" xfId="0" applyFont="1" applyFill="1" applyBorder="1" applyAlignment="1">
      <alignment horizontal="center" vertical="center" wrapText="1"/>
    </xf>
    <xf numFmtId="0" fontId="0" fillId="0" borderId="0" xfId="0" applyBorder="1" applyAlignment="1">
      <alignment vertical="center"/>
    </xf>
    <xf numFmtId="0" fontId="11" fillId="0" borderId="79" xfId="0" applyFont="1" applyBorder="1" applyAlignment="1">
      <alignment vertical="center"/>
    </xf>
    <xf numFmtId="0" fontId="11" fillId="0" borderId="81" xfId="0" applyFont="1" applyBorder="1" applyAlignment="1">
      <alignment vertical="center"/>
    </xf>
    <xf numFmtId="182" fontId="11" fillId="0" borderId="0" xfId="0" applyNumberFormat="1" applyFont="1" applyAlignment="1">
      <alignment horizontal="center" vertical="center"/>
    </xf>
    <xf numFmtId="177" fontId="11" fillId="4" borderId="7" xfId="0" applyNumberFormat="1" applyFont="1" applyFill="1" applyBorder="1" applyAlignment="1">
      <alignment horizontal="right" vertical="center"/>
    </xf>
    <xf numFmtId="182" fontId="11" fillId="0" borderId="0" xfId="0" applyNumberFormat="1" applyFont="1" applyBorder="1" applyAlignment="1">
      <alignment horizontal="center" vertical="center"/>
    </xf>
    <xf numFmtId="0" fontId="11" fillId="5" borderId="24" xfId="0" quotePrefix="1" applyFont="1" applyFill="1" applyBorder="1" applyAlignment="1">
      <alignment vertical="center"/>
    </xf>
    <xf numFmtId="186" fontId="11" fillId="0" borderId="79" xfId="0" applyNumberFormat="1" applyFont="1" applyBorder="1" applyAlignment="1">
      <alignment horizontal="right" vertical="center"/>
    </xf>
    <xf numFmtId="177" fontId="11" fillId="0" borderId="79" xfId="0" applyNumberFormat="1" applyFont="1" applyFill="1" applyBorder="1" applyAlignment="1">
      <alignment horizontal="right" vertical="center"/>
    </xf>
    <xf numFmtId="186" fontId="11" fillId="0" borderId="79" xfId="0" applyNumberFormat="1" applyFont="1" applyBorder="1" applyAlignment="1">
      <alignment vertical="center"/>
    </xf>
    <xf numFmtId="177" fontId="11" fillId="0" borderId="81" xfId="0" applyNumberFormat="1" applyFont="1" applyFill="1" applyBorder="1" applyAlignment="1">
      <alignment horizontal="right" vertical="center"/>
    </xf>
    <xf numFmtId="176" fontId="11" fillId="0" borderId="26" xfId="0" applyNumberFormat="1" applyFont="1" applyBorder="1" applyAlignment="1">
      <alignment vertical="center"/>
    </xf>
    <xf numFmtId="176" fontId="11" fillId="0" borderId="7" xfId="0" applyNumberFormat="1" applyFont="1" applyBorder="1" applyAlignment="1">
      <alignment horizontal="right" vertical="center"/>
    </xf>
    <xf numFmtId="177" fontId="11" fillId="5" borderId="7" xfId="0" applyNumberFormat="1" applyFont="1" applyFill="1" applyBorder="1" applyAlignment="1">
      <alignment horizontal="right" vertical="center"/>
    </xf>
    <xf numFmtId="186" fontId="11" fillId="0" borderId="0" xfId="0" applyNumberFormat="1" applyFont="1" applyBorder="1" applyAlignment="1">
      <alignment horizontal="right" vertical="center"/>
    </xf>
    <xf numFmtId="177" fontId="11" fillId="0" borderId="0" xfId="0" applyNumberFormat="1" applyFont="1" applyFill="1" applyBorder="1" applyAlignment="1">
      <alignment horizontal="right" vertical="center"/>
    </xf>
    <xf numFmtId="182" fontId="11" fillId="0" borderId="0" xfId="0" applyNumberFormat="1" applyFont="1" applyAlignment="1">
      <alignment vertical="center"/>
    </xf>
    <xf numFmtId="182" fontId="11" fillId="0" borderId="0" xfId="0" applyNumberFormat="1" applyFont="1" applyBorder="1" applyAlignment="1">
      <alignment vertical="center"/>
    </xf>
    <xf numFmtId="182" fontId="11" fillId="3" borderId="23" xfId="0" applyNumberFormat="1" applyFont="1" applyFill="1" applyBorder="1" applyAlignment="1">
      <alignment horizontal="center" vertical="center" wrapText="1"/>
    </xf>
    <xf numFmtId="186" fontId="11" fillId="0" borderId="71" xfId="0" applyNumberFormat="1" applyFont="1" applyBorder="1" applyAlignment="1">
      <alignment vertical="center"/>
    </xf>
    <xf numFmtId="186" fontId="11" fillId="0" borderId="82" xfId="0" applyNumberFormat="1" applyFont="1" applyBorder="1" applyAlignment="1">
      <alignment vertical="center"/>
    </xf>
    <xf numFmtId="186" fontId="11" fillId="0" borderId="77" xfId="0" applyNumberFormat="1" applyFont="1" applyBorder="1" applyAlignment="1">
      <alignment vertical="center"/>
    </xf>
    <xf numFmtId="186" fontId="11" fillId="0" borderId="70" xfId="0" applyNumberFormat="1" applyFont="1" applyBorder="1" applyAlignment="1">
      <alignment horizontal="right" vertical="center"/>
    </xf>
    <xf numFmtId="186" fontId="11" fillId="0" borderId="83" xfId="0" applyNumberFormat="1" applyFont="1" applyBorder="1" applyAlignment="1">
      <alignment vertical="center"/>
    </xf>
    <xf numFmtId="186" fontId="11" fillId="0" borderId="84" xfId="0" applyNumberFormat="1" applyFont="1" applyBorder="1" applyAlignment="1">
      <alignment vertical="center"/>
    </xf>
    <xf numFmtId="189" fontId="11" fillId="0" borderId="7" xfId="0" applyNumberFormat="1" applyFont="1" applyBorder="1" applyAlignment="1">
      <alignment vertical="center"/>
    </xf>
    <xf numFmtId="189" fontId="11" fillId="0" borderId="0" xfId="0" applyNumberFormat="1" applyFont="1" applyBorder="1" applyAlignment="1">
      <alignment vertical="center"/>
    </xf>
    <xf numFmtId="186" fontId="11" fillId="0" borderId="75" xfId="0" applyNumberFormat="1" applyFont="1" applyBorder="1" applyAlignment="1">
      <alignment vertical="center"/>
    </xf>
    <xf numFmtId="176" fontId="11" fillId="0" borderId="27" xfId="0" applyNumberFormat="1" applyFont="1" applyBorder="1" applyAlignment="1">
      <alignment vertical="center"/>
    </xf>
    <xf numFmtId="186" fontId="11" fillId="0" borderId="70" xfId="0" applyNumberFormat="1" applyFont="1" applyBorder="1" applyAlignment="1">
      <alignment vertical="center"/>
    </xf>
    <xf numFmtId="176" fontId="11" fillId="9" borderId="72" xfId="0" applyNumberFormat="1" applyFont="1" applyFill="1" applyBorder="1" applyAlignment="1">
      <alignment vertical="center"/>
    </xf>
    <xf numFmtId="176" fontId="11" fillId="0" borderId="33" xfId="0" applyNumberFormat="1" applyFont="1" applyBorder="1" applyAlignment="1">
      <alignment vertical="center"/>
    </xf>
    <xf numFmtId="176" fontId="11" fillId="9" borderId="73" xfId="0" applyNumberFormat="1" applyFont="1" applyFill="1" applyBorder="1" applyAlignment="1">
      <alignment vertical="center"/>
    </xf>
    <xf numFmtId="176" fontId="11" fillId="0" borderId="30" xfId="0" applyNumberFormat="1" applyFont="1" applyBorder="1" applyAlignment="1">
      <alignment vertical="center"/>
    </xf>
    <xf numFmtId="176" fontId="11" fillId="9" borderId="74" xfId="0" applyNumberFormat="1" applyFont="1" applyFill="1" applyBorder="1" applyAlignment="1">
      <alignment vertical="center"/>
    </xf>
    <xf numFmtId="182" fontId="11" fillId="3" borderId="7" xfId="0" applyNumberFormat="1" applyFont="1" applyFill="1" applyBorder="1" applyAlignment="1">
      <alignment horizontal="center" vertical="center" wrapText="1"/>
    </xf>
    <xf numFmtId="176" fontId="11" fillId="8" borderId="72" xfId="0" applyNumberFormat="1" applyFont="1" applyFill="1" applyBorder="1" applyAlignment="1">
      <alignment vertical="center"/>
    </xf>
    <xf numFmtId="176" fontId="11" fillId="8" borderId="73" xfId="0" applyNumberFormat="1" applyFont="1" applyFill="1" applyBorder="1" applyAlignment="1">
      <alignment vertical="center"/>
    </xf>
    <xf numFmtId="176" fontId="11" fillId="8" borderId="74" xfId="0" applyNumberFormat="1" applyFont="1" applyFill="1" applyBorder="1" applyAlignment="1">
      <alignment vertical="center"/>
    </xf>
    <xf numFmtId="186" fontId="11" fillId="0" borderId="85" xfId="0" applyNumberFormat="1" applyFont="1" applyBorder="1" applyAlignment="1">
      <alignment vertical="center"/>
    </xf>
    <xf numFmtId="186" fontId="11" fillId="0" borderId="86" xfId="0" applyNumberFormat="1" applyFont="1" applyBorder="1" applyAlignment="1">
      <alignment vertical="center"/>
    </xf>
    <xf numFmtId="186" fontId="11" fillId="0" borderId="87" xfId="0" applyNumberFormat="1" applyFont="1" applyBorder="1" applyAlignment="1">
      <alignment vertical="center"/>
    </xf>
    <xf numFmtId="180" fontId="11" fillId="0" borderId="23" xfId="0" applyNumberFormat="1" applyFont="1" applyBorder="1" applyAlignment="1">
      <alignment vertical="center"/>
    </xf>
    <xf numFmtId="180" fontId="11" fillId="0" borderId="24" xfId="0" applyNumberFormat="1" applyFont="1" applyBorder="1" applyAlignment="1">
      <alignment vertical="center"/>
    </xf>
    <xf numFmtId="180" fontId="11" fillId="0" borderId="20" xfId="0" applyNumberFormat="1" applyFont="1" applyBorder="1" applyAlignment="1">
      <alignment vertical="center"/>
    </xf>
    <xf numFmtId="180" fontId="11" fillId="0" borderId="7" xfId="0" applyNumberFormat="1" applyFont="1" applyBorder="1" applyAlignment="1">
      <alignment vertical="center"/>
    </xf>
    <xf numFmtId="0" fontId="11" fillId="0" borderId="0" xfId="0" applyFont="1" applyFill="1" applyBorder="1" applyAlignment="1">
      <alignment horizontal="center" vertical="center" wrapText="1" shrinkToFit="1"/>
    </xf>
    <xf numFmtId="191" fontId="11" fillId="0" borderId="0" xfId="0" applyNumberFormat="1" applyFont="1" applyBorder="1" applyAlignment="1">
      <alignment vertical="center"/>
    </xf>
    <xf numFmtId="0" fontId="11" fillId="5" borderId="26" xfId="0" quotePrefix="1" applyFont="1" applyFill="1" applyBorder="1" applyAlignment="1">
      <alignment horizontal="center" vertical="center"/>
    </xf>
    <xf numFmtId="176" fontId="11" fillId="0" borderId="74" xfId="0" applyNumberFormat="1" applyFont="1" applyBorder="1" applyAlignment="1">
      <alignment vertical="center"/>
    </xf>
    <xf numFmtId="189" fontId="11" fillId="0" borderId="7" xfId="0" applyNumberFormat="1" applyFont="1" applyFill="1" applyBorder="1" applyAlignment="1">
      <alignment vertical="center"/>
    </xf>
    <xf numFmtId="186" fontId="11" fillId="0" borderId="71" xfId="0" applyNumberFormat="1" applyFont="1" applyBorder="1" applyAlignment="1">
      <alignment horizontal="right" vertical="center"/>
    </xf>
    <xf numFmtId="180" fontId="11" fillId="8" borderId="72" xfId="0" applyNumberFormat="1" applyFont="1" applyFill="1" applyBorder="1" applyAlignment="1">
      <alignment vertical="center"/>
    </xf>
    <xf numFmtId="180" fontId="11" fillId="8" borderId="73" xfId="0" applyNumberFormat="1" applyFont="1" applyFill="1" applyBorder="1" applyAlignment="1">
      <alignment vertical="center"/>
    </xf>
    <xf numFmtId="180" fontId="11" fillId="8" borderId="74" xfId="0" applyNumberFormat="1" applyFont="1" applyFill="1" applyBorder="1" applyAlignment="1">
      <alignment vertical="center"/>
    </xf>
    <xf numFmtId="186" fontId="11" fillId="0" borderId="88" xfId="0" applyNumberFormat="1" applyFont="1" applyBorder="1" applyAlignment="1">
      <alignment vertical="center"/>
    </xf>
    <xf numFmtId="0" fontId="11" fillId="0" borderId="76" xfId="0" applyFont="1" applyBorder="1">
      <alignment vertical="center"/>
    </xf>
    <xf numFmtId="0" fontId="36" fillId="0" borderId="0" xfId="0" applyFont="1" applyAlignment="1"/>
    <xf numFmtId="0" fontId="11" fillId="0" borderId="0" xfId="0" applyFont="1" applyAlignment="1">
      <alignment horizontal="left" indent="1"/>
    </xf>
    <xf numFmtId="0" fontId="11" fillId="0" borderId="0" xfId="0" applyFont="1">
      <alignment vertical="center"/>
    </xf>
    <xf numFmtId="188" fontId="11" fillId="3" borderId="25" xfId="0" applyNumberFormat="1" applyFont="1" applyFill="1" applyBorder="1" applyAlignment="1">
      <alignment vertical="center" wrapText="1"/>
    </xf>
    <xf numFmtId="0" fontId="15" fillId="3" borderId="6" xfId="0" applyFont="1" applyFill="1" applyBorder="1" applyAlignment="1">
      <alignment horizontal="center" vertical="center"/>
    </xf>
    <xf numFmtId="0" fontId="15" fillId="3" borderId="7" xfId="0" applyFont="1" applyFill="1" applyBorder="1" applyAlignment="1">
      <alignment horizontal="center" vertical="center"/>
    </xf>
    <xf numFmtId="0" fontId="15" fillId="3" borderId="6" xfId="0" applyFont="1" applyFill="1" applyBorder="1" applyAlignment="1">
      <alignment horizontal="center" vertical="center" wrapText="1"/>
    </xf>
    <xf numFmtId="0" fontId="15" fillId="3" borderId="25" xfId="0" applyFont="1" applyFill="1" applyBorder="1" applyAlignment="1">
      <alignment horizontal="center" vertical="center" wrapText="1"/>
    </xf>
    <xf numFmtId="188" fontId="11" fillId="3" borderId="7" xfId="0" applyNumberFormat="1" applyFont="1" applyFill="1" applyBorder="1" applyAlignment="1">
      <alignment horizontal="center" vertical="center" wrapText="1"/>
    </xf>
    <xf numFmtId="0" fontId="15" fillId="4" borderId="27" xfId="0" quotePrefix="1" applyFont="1" applyFill="1" applyBorder="1" applyAlignment="1">
      <alignment vertical="center"/>
    </xf>
    <xf numFmtId="0" fontId="15" fillId="0" borderId="89" xfId="0" quotePrefix="1" applyFont="1" applyFill="1" applyBorder="1" applyAlignment="1">
      <alignment horizontal="center" vertical="center"/>
    </xf>
    <xf numFmtId="0" fontId="15" fillId="0" borderId="90" xfId="0" applyFont="1" applyFill="1" applyBorder="1" applyAlignment="1">
      <alignment vertical="center"/>
    </xf>
    <xf numFmtId="0" fontId="15" fillId="4" borderId="33" xfId="0" quotePrefix="1" applyFont="1" applyFill="1" applyBorder="1" applyAlignment="1">
      <alignment horizontal="center" vertical="center"/>
    </xf>
    <xf numFmtId="0" fontId="15" fillId="0" borderId="95" xfId="0" quotePrefix="1" applyFont="1" applyFill="1" applyBorder="1" applyAlignment="1">
      <alignment horizontal="center" vertical="center"/>
    </xf>
    <xf numFmtId="0" fontId="15" fillId="0" borderId="96" xfId="0" applyFont="1" applyFill="1" applyBorder="1" applyAlignment="1">
      <alignment vertical="center"/>
    </xf>
    <xf numFmtId="0" fontId="15" fillId="4" borderId="33" xfId="0" applyFont="1" applyFill="1" applyBorder="1" applyAlignment="1">
      <alignment horizontal="center" vertical="center"/>
    </xf>
    <xf numFmtId="0" fontId="15" fillId="0" borderId="98" xfId="0" applyFont="1" applyFill="1" applyBorder="1" applyAlignment="1">
      <alignment vertical="center"/>
    </xf>
    <xf numFmtId="0" fontId="15" fillId="5" borderId="27" xfId="0" quotePrefix="1" applyFont="1" applyFill="1" applyBorder="1" applyAlignment="1">
      <alignment vertical="center"/>
    </xf>
    <xf numFmtId="0" fontId="15" fillId="5" borderId="33" xfId="0" quotePrefix="1" applyFont="1" applyFill="1" applyBorder="1" applyAlignment="1">
      <alignment horizontal="center" vertical="center"/>
    </xf>
    <xf numFmtId="0" fontId="15" fillId="5" borderId="33" xfId="0" applyFont="1" applyFill="1" applyBorder="1" applyAlignment="1">
      <alignment horizontal="center" vertical="center"/>
    </xf>
    <xf numFmtId="0" fontId="15" fillId="0" borderId="102" xfId="0" applyFont="1" applyFill="1" applyBorder="1" applyAlignment="1">
      <alignment vertical="center"/>
    </xf>
    <xf numFmtId="0" fontId="15" fillId="0" borderId="104" xfId="0" applyFont="1" applyFill="1" applyBorder="1" applyAlignment="1">
      <alignment horizontal="center" vertical="center"/>
    </xf>
    <xf numFmtId="0" fontId="15" fillId="0" borderId="105" xfId="0" applyFont="1" applyFill="1" applyBorder="1" applyAlignment="1">
      <alignment horizontal="center" vertical="center"/>
    </xf>
    <xf numFmtId="0" fontId="15" fillId="0" borderId="106" xfId="0" applyFont="1" applyFill="1" applyBorder="1" applyAlignment="1">
      <alignment vertical="center"/>
    </xf>
    <xf numFmtId="0" fontId="11" fillId="0" borderId="0" xfId="0" applyFont="1" applyAlignment="1">
      <alignment horizontal="right" vertical="center"/>
    </xf>
    <xf numFmtId="0" fontId="11" fillId="0" borderId="0" xfId="0" applyFont="1" applyAlignment="1">
      <alignment vertical="center"/>
    </xf>
    <xf numFmtId="0" fontId="36" fillId="0" borderId="0" xfId="0" applyFont="1" applyFill="1" applyAlignment="1">
      <alignment vertical="center"/>
    </xf>
    <xf numFmtId="0" fontId="38" fillId="0" borderId="0" xfId="0" applyFont="1" applyFill="1" applyAlignment="1">
      <alignment vertical="center"/>
    </xf>
    <xf numFmtId="0" fontId="39" fillId="0" borderId="0" xfId="0" applyFont="1" applyFill="1" applyAlignment="1">
      <alignment vertical="center"/>
    </xf>
    <xf numFmtId="0" fontId="40" fillId="0" borderId="0" xfId="0" applyFont="1" applyFill="1" applyAlignment="1">
      <alignment horizontal="right" vertical="center"/>
    </xf>
    <xf numFmtId="192" fontId="14" fillId="0" borderId="0" xfId="0" applyNumberFormat="1" applyFont="1" applyBorder="1" applyAlignment="1">
      <alignment vertical="center"/>
    </xf>
    <xf numFmtId="0" fontId="41" fillId="0" borderId="0" xfId="0" applyFont="1" applyAlignment="1">
      <alignment vertical="center" wrapText="1"/>
    </xf>
    <xf numFmtId="0" fontId="11" fillId="0" borderId="0" xfId="0" applyFont="1" applyAlignment="1">
      <alignment horizontal="right"/>
    </xf>
    <xf numFmtId="0" fontId="41" fillId="0" borderId="0" xfId="0" applyFont="1" applyAlignment="1">
      <alignment vertical="center"/>
    </xf>
    <xf numFmtId="0" fontId="21" fillId="3" borderId="1" xfId="0" applyFont="1" applyFill="1" applyBorder="1" applyAlignment="1">
      <alignment horizontal="center" vertical="center" shrinkToFit="1"/>
    </xf>
    <xf numFmtId="0" fontId="21" fillId="3" borderId="114" xfId="0" applyFont="1" applyFill="1" applyBorder="1" applyAlignment="1">
      <alignment horizontal="center" vertical="center" shrinkToFit="1"/>
    </xf>
    <xf numFmtId="0" fontId="21" fillId="3" borderId="115" xfId="0" applyFont="1" applyFill="1" applyBorder="1" applyAlignment="1">
      <alignment horizontal="center" vertical="center"/>
    </xf>
    <xf numFmtId="0" fontId="37" fillId="0" borderId="3" xfId="0" applyFont="1" applyBorder="1" applyAlignment="1">
      <alignment horizontal="left" vertical="center" wrapText="1"/>
    </xf>
    <xf numFmtId="0" fontId="37" fillId="0" borderId="116" xfId="0" applyFont="1" applyBorder="1" applyAlignment="1">
      <alignment horizontal="left" vertical="center" wrapText="1"/>
    </xf>
    <xf numFmtId="0" fontId="11" fillId="0" borderId="117" xfId="0" applyFont="1" applyBorder="1" applyAlignment="1">
      <alignment horizontal="center" vertical="center"/>
    </xf>
    <xf numFmtId="49" fontId="10" fillId="0" borderId="33" xfId="0" quotePrefix="1" applyNumberFormat="1" applyFont="1" applyFill="1" applyBorder="1" applyAlignment="1">
      <alignment horizontal="center" vertical="center" shrinkToFit="1"/>
    </xf>
    <xf numFmtId="0" fontId="33" fillId="0" borderId="34" xfId="0" applyFont="1" applyFill="1" applyBorder="1" applyAlignment="1">
      <alignment vertical="center" shrinkToFit="1"/>
    </xf>
    <xf numFmtId="178" fontId="11" fillId="5" borderId="7" xfId="0" applyNumberFormat="1" applyFont="1" applyFill="1" applyBorder="1" applyAlignment="1">
      <alignment vertical="center"/>
    </xf>
    <xf numFmtId="0" fontId="11" fillId="0" borderId="119" xfId="0" applyFont="1" applyBorder="1" applyAlignment="1">
      <alignment horizontal="center" vertical="center"/>
    </xf>
    <xf numFmtId="49" fontId="10" fillId="0" borderId="33" xfId="0" applyNumberFormat="1" applyFont="1" applyFill="1" applyBorder="1" applyAlignment="1">
      <alignment horizontal="center" vertical="center" shrinkToFit="1"/>
    </xf>
    <xf numFmtId="0" fontId="11" fillId="0" borderId="121" xfId="0" applyFont="1" applyBorder="1" applyAlignment="1">
      <alignment horizontal="center" vertical="center"/>
    </xf>
    <xf numFmtId="49" fontId="10" fillId="0" borderId="25" xfId="0" applyNumberFormat="1" applyFont="1" applyFill="1" applyBorder="1" applyAlignment="1">
      <alignment horizontal="center" vertical="center" shrinkToFit="1"/>
    </xf>
    <xf numFmtId="0" fontId="33" fillId="0" borderId="26" xfId="0" applyFont="1" applyFill="1" applyBorder="1" applyAlignment="1">
      <alignment vertical="center" shrinkToFit="1"/>
    </xf>
    <xf numFmtId="0" fontId="11" fillId="0" borderId="0" xfId="0" applyFont="1" applyBorder="1" applyAlignment="1">
      <alignment horizontal="right" vertical="center"/>
    </xf>
    <xf numFmtId="0" fontId="21" fillId="3" borderId="123" xfId="0" applyFont="1" applyFill="1" applyBorder="1" applyAlignment="1">
      <alignment horizontal="center" vertical="center"/>
    </xf>
    <xf numFmtId="0" fontId="11" fillId="0" borderId="94" xfId="0" applyFont="1" applyBorder="1" applyAlignment="1">
      <alignment horizontal="left" vertical="center" indent="1"/>
    </xf>
    <xf numFmtId="0" fontId="11" fillId="0" borderId="97" xfId="0" applyFont="1" applyBorder="1" applyAlignment="1">
      <alignment horizontal="left" vertical="center" indent="1"/>
    </xf>
    <xf numFmtId="0" fontId="18" fillId="0" borderId="0" xfId="0" applyFont="1" applyBorder="1" applyAlignment="1">
      <alignment vertical="center"/>
    </xf>
    <xf numFmtId="0" fontId="11" fillId="0" borderId="0" xfId="0" applyFont="1" applyBorder="1" applyAlignment="1">
      <alignment vertical="center"/>
    </xf>
    <xf numFmtId="0" fontId="32" fillId="3" borderId="125" xfId="0" applyFont="1" applyFill="1" applyBorder="1" applyAlignment="1">
      <alignment horizontal="center" vertical="center" wrapText="1"/>
    </xf>
    <xf numFmtId="176" fontId="11" fillId="5" borderId="126" xfId="0" applyNumberFormat="1" applyFont="1" applyFill="1" applyBorder="1" applyAlignment="1">
      <alignment vertical="center"/>
    </xf>
    <xf numFmtId="176" fontId="11" fillId="5" borderId="127" xfId="0" applyNumberFormat="1" applyFont="1" applyFill="1" applyBorder="1" applyAlignment="1">
      <alignment vertical="center"/>
    </xf>
    <xf numFmtId="176" fontId="11" fillId="10" borderId="126" xfId="0" applyNumberFormat="1" applyFont="1" applyFill="1" applyBorder="1" applyAlignment="1">
      <alignment vertical="center"/>
    </xf>
    <xf numFmtId="176" fontId="11" fillId="10" borderId="127" xfId="0" applyNumberFormat="1" applyFont="1" applyFill="1" applyBorder="1" applyAlignment="1">
      <alignment vertical="center"/>
    </xf>
    <xf numFmtId="176" fontId="11" fillId="11" borderId="118" xfId="0" applyNumberFormat="1" applyFont="1" applyFill="1" applyBorder="1" applyAlignment="1">
      <alignment vertical="center"/>
    </xf>
    <xf numFmtId="176" fontId="11" fillId="11" borderId="120" xfId="0" applyNumberFormat="1" applyFont="1" applyFill="1" applyBorder="1" applyAlignment="1">
      <alignment vertical="center"/>
    </xf>
    <xf numFmtId="176" fontId="11" fillId="12" borderId="118" xfId="0" applyNumberFormat="1" applyFont="1" applyFill="1" applyBorder="1" applyAlignment="1">
      <alignment vertical="center"/>
    </xf>
    <xf numFmtId="176" fontId="11" fillId="12" borderId="120" xfId="0" applyNumberFormat="1" applyFont="1" applyFill="1" applyBorder="1" applyAlignment="1">
      <alignment vertical="center"/>
    </xf>
    <xf numFmtId="178" fontId="11" fillId="13" borderId="7" xfId="0" applyNumberFormat="1" applyFont="1" applyFill="1" applyBorder="1" applyAlignment="1">
      <alignment vertical="center"/>
    </xf>
    <xf numFmtId="0" fontId="11" fillId="0" borderId="128" xfId="0" applyFont="1" applyBorder="1" applyAlignment="1">
      <alignment horizontal="center" vertical="center"/>
    </xf>
    <xf numFmtId="0" fontId="11" fillId="0" borderId="129" xfId="0" applyFont="1" applyBorder="1" applyAlignment="1">
      <alignment horizontal="left" vertical="center" indent="1"/>
    </xf>
    <xf numFmtId="0" fontId="11" fillId="0" borderId="132" xfId="0" applyFont="1" applyBorder="1" applyAlignment="1">
      <alignment horizontal="center" vertical="center"/>
    </xf>
    <xf numFmtId="0" fontId="11" fillId="0" borderId="130" xfId="0" applyFont="1" applyBorder="1" applyAlignment="1">
      <alignment horizontal="center" vertical="center"/>
    </xf>
    <xf numFmtId="0" fontId="11" fillId="0" borderId="122" xfId="0" applyFont="1" applyBorder="1" applyAlignment="1">
      <alignment horizontal="center" vertical="center"/>
    </xf>
    <xf numFmtId="176" fontId="11" fillId="10" borderId="124" xfId="0" applyNumberFormat="1" applyFont="1" applyFill="1" applyBorder="1" applyAlignment="1">
      <alignment vertical="center"/>
    </xf>
    <xf numFmtId="176" fontId="11" fillId="12" borderId="115" xfId="0" applyNumberFormat="1" applyFont="1" applyFill="1" applyBorder="1" applyAlignment="1">
      <alignment vertical="center"/>
    </xf>
    <xf numFmtId="176" fontId="11" fillId="5" borderId="124" xfId="0" applyNumberFormat="1" applyFont="1" applyFill="1" applyBorder="1" applyAlignment="1">
      <alignment vertical="center"/>
    </xf>
    <xf numFmtId="176" fontId="11" fillId="11" borderId="115" xfId="0" applyNumberFormat="1" applyFont="1" applyFill="1" applyBorder="1" applyAlignment="1">
      <alignment vertical="center"/>
    </xf>
    <xf numFmtId="0" fontId="44" fillId="3" borderId="23" xfId="0" applyNumberFormat="1" applyFont="1" applyFill="1" applyBorder="1" applyAlignment="1">
      <alignment horizontal="center" vertical="center"/>
    </xf>
    <xf numFmtId="0" fontId="45" fillId="3" borderId="20" xfId="0" applyNumberFormat="1" applyFont="1" applyFill="1" applyBorder="1" applyAlignment="1">
      <alignment horizontal="center" vertical="center" wrapText="1"/>
    </xf>
    <xf numFmtId="0" fontId="0" fillId="0" borderId="0" xfId="0" applyFill="1" applyBorder="1" applyAlignment="1">
      <alignment horizontal="left" vertical="center"/>
    </xf>
    <xf numFmtId="177" fontId="15" fillId="0" borderId="0" xfId="0" applyNumberFormat="1" applyFont="1" applyFill="1" applyBorder="1" applyAlignment="1">
      <alignment horizontal="center" vertical="center"/>
    </xf>
    <xf numFmtId="176" fontId="44" fillId="0" borderId="20" xfId="0" applyNumberFormat="1" applyFont="1" applyFill="1" applyBorder="1" applyAlignment="1">
      <alignment vertical="center"/>
    </xf>
    <xf numFmtId="0" fontId="45" fillId="3" borderId="20" xfId="0" applyNumberFormat="1" applyFont="1" applyFill="1" applyBorder="1" applyAlignment="1">
      <alignment horizontal="left" vertical="center"/>
    </xf>
    <xf numFmtId="182" fontId="15" fillId="0" borderId="0" xfId="0" applyNumberFormat="1" applyFont="1" applyFill="1" applyBorder="1" applyAlignment="1">
      <alignment vertical="center"/>
    </xf>
    <xf numFmtId="193" fontId="11" fillId="0" borderId="24" xfId="0" applyNumberFormat="1" applyFont="1" applyFill="1" applyBorder="1" applyAlignment="1">
      <alignment vertical="center"/>
    </xf>
    <xf numFmtId="193" fontId="11" fillId="0" borderId="33" xfId="0" applyNumberFormat="1" applyFont="1" applyFill="1" applyBorder="1" applyAlignment="1">
      <alignment vertical="center"/>
    </xf>
    <xf numFmtId="193" fontId="11" fillId="0" borderId="20" xfId="0" applyNumberFormat="1" applyFont="1" applyFill="1" applyBorder="1" applyAlignment="1">
      <alignment vertical="center"/>
    </xf>
    <xf numFmtId="0" fontId="44" fillId="3" borderId="27" xfId="0" applyNumberFormat="1" applyFont="1" applyFill="1" applyBorder="1" applyAlignment="1">
      <alignment horizontal="center" vertical="center"/>
    </xf>
    <xf numFmtId="0" fontId="45" fillId="3" borderId="30" xfId="0" applyNumberFormat="1" applyFont="1" applyFill="1" applyBorder="1" applyAlignment="1">
      <alignment horizontal="center" vertical="center" wrapText="1"/>
    </xf>
    <xf numFmtId="0" fontId="15" fillId="0" borderId="0" xfId="0" applyFont="1" applyFill="1" applyBorder="1" applyAlignment="1">
      <alignment horizontal="center" vertical="center" wrapText="1"/>
    </xf>
    <xf numFmtId="183" fontId="11" fillId="0" borderId="20" xfId="0" applyNumberFormat="1" applyFont="1" applyFill="1" applyBorder="1" applyAlignment="1">
      <alignment vertical="center"/>
    </xf>
    <xf numFmtId="0" fontId="44" fillId="3" borderId="24" xfId="0" applyNumberFormat="1" applyFont="1" applyFill="1" applyBorder="1" applyAlignment="1">
      <alignment horizontal="center" vertical="center"/>
    </xf>
    <xf numFmtId="183" fontId="15" fillId="0" borderId="7" xfId="0" applyNumberFormat="1" applyFont="1" applyFill="1" applyBorder="1" applyAlignment="1">
      <alignment vertical="center"/>
    </xf>
    <xf numFmtId="0" fontId="44" fillId="3" borderId="23" xfId="0" applyFont="1" applyFill="1" applyBorder="1" applyAlignment="1">
      <alignment horizontal="center" vertical="center"/>
    </xf>
    <xf numFmtId="0" fontId="11" fillId="3" borderId="24" xfId="0" applyFont="1" applyFill="1" applyBorder="1" applyAlignment="1">
      <alignment horizontal="center" vertical="center"/>
    </xf>
    <xf numFmtId="0" fontId="15" fillId="0" borderId="0" xfId="0" applyFont="1" applyFill="1" applyAlignment="1">
      <alignment vertical="center"/>
    </xf>
    <xf numFmtId="0" fontId="45" fillId="3" borderId="20" xfId="0" applyFont="1" applyFill="1" applyBorder="1" applyAlignment="1">
      <alignment horizontal="center" vertical="center" wrapText="1"/>
    </xf>
    <xf numFmtId="0" fontId="15" fillId="3" borderId="20" xfId="0" applyFont="1" applyFill="1" applyBorder="1" applyAlignment="1">
      <alignment horizontal="center" vertical="center" wrapText="1"/>
    </xf>
    <xf numFmtId="0" fontId="15" fillId="14" borderId="0" xfId="0" applyFont="1" applyFill="1" applyBorder="1" applyAlignment="1">
      <alignment vertical="center"/>
    </xf>
    <xf numFmtId="0" fontId="0" fillId="0" borderId="0" xfId="0" applyAlignment="1">
      <alignment vertical="top" wrapText="1"/>
    </xf>
    <xf numFmtId="0" fontId="0" fillId="0" borderId="0" xfId="0" applyAlignment="1">
      <alignment vertical="top"/>
    </xf>
    <xf numFmtId="0" fontId="0" fillId="0" borderId="0" xfId="0" applyAlignment="1"/>
    <xf numFmtId="0" fontId="44" fillId="3" borderId="20" xfId="0" applyNumberFormat="1" applyFont="1" applyFill="1" applyBorder="1" applyAlignment="1">
      <alignment horizontal="center" vertical="center" wrapText="1"/>
    </xf>
    <xf numFmtId="0" fontId="44" fillId="3" borderId="20" xfId="0" applyNumberFormat="1" applyFont="1" applyFill="1" applyBorder="1" applyAlignment="1">
      <alignment horizontal="left" vertical="center"/>
    </xf>
    <xf numFmtId="0" fontId="46" fillId="0" borderId="0" xfId="0" applyFont="1" applyFill="1" applyAlignment="1">
      <alignment vertical="center"/>
    </xf>
    <xf numFmtId="176" fontId="11" fillId="0" borderId="0" xfId="0" applyNumberFormat="1" applyFont="1">
      <alignment vertical="center"/>
    </xf>
    <xf numFmtId="0" fontId="10" fillId="0" borderId="0" xfId="47" applyFont="1" applyAlignment="1">
      <alignment horizontal="center"/>
    </xf>
    <xf numFmtId="0" fontId="9" fillId="0" borderId="0" xfId="47" applyFont="1"/>
    <xf numFmtId="0" fontId="10" fillId="0" borderId="0" xfId="47" applyFont="1"/>
    <xf numFmtId="0" fontId="10" fillId="0" borderId="27" xfId="47" applyFont="1" applyBorder="1" applyAlignment="1">
      <alignment horizontal="center"/>
    </xf>
    <xf numFmtId="0" fontId="10" fillId="0" borderId="28" xfId="47" applyFont="1" applyBorder="1" applyAlignment="1">
      <alignment horizontal="center"/>
    </xf>
    <xf numFmtId="0" fontId="10" fillId="0" borderId="29" xfId="47" applyFont="1" applyBorder="1"/>
    <xf numFmtId="0" fontId="10" fillId="3" borderId="25" xfId="47" applyFont="1" applyFill="1" applyBorder="1"/>
    <xf numFmtId="0" fontId="10" fillId="3" borderId="6" xfId="47" applyFont="1" applyFill="1" applyBorder="1"/>
    <xf numFmtId="0" fontId="10" fillId="3" borderId="26" xfId="47" applyFont="1" applyFill="1" applyBorder="1"/>
    <xf numFmtId="0" fontId="10" fillId="46" borderId="6" xfId="47" applyFont="1" applyFill="1" applyBorder="1"/>
    <xf numFmtId="0" fontId="10" fillId="46" borderId="28" xfId="47" applyFont="1" applyFill="1" applyBorder="1"/>
    <xf numFmtId="0" fontId="10" fillId="0" borderId="27" xfId="47" applyFont="1" applyBorder="1"/>
    <xf numFmtId="0" fontId="10" fillId="0" borderId="23" xfId="47" applyFont="1" applyBorder="1"/>
    <xf numFmtId="0" fontId="10" fillId="4" borderId="29" xfId="47" applyFont="1" applyFill="1" applyBorder="1"/>
    <xf numFmtId="0" fontId="10" fillId="0" borderId="33" xfId="47" applyFont="1" applyBorder="1" applyAlignment="1">
      <alignment horizontal="center"/>
    </xf>
    <xf numFmtId="0" fontId="10" fillId="0" borderId="34" xfId="47" applyFont="1" applyBorder="1"/>
    <xf numFmtId="0" fontId="10" fillId="5" borderId="31" xfId="47" applyFont="1" applyFill="1" applyBorder="1"/>
    <xf numFmtId="0" fontId="10" fillId="5" borderId="0" xfId="47" applyFont="1" applyFill="1"/>
    <xf numFmtId="0" fontId="10" fillId="5" borderId="34" xfId="47" applyFont="1" applyFill="1" applyBorder="1"/>
    <xf numFmtId="0" fontId="10" fillId="47" borderId="31" xfId="47" applyFont="1" applyFill="1" applyBorder="1"/>
    <xf numFmtId="0" fontId="10" fillId="47" borderId="0" xfId="47" applyFont="1" applyFill="1"/>
    <xf numFmtId="0" fontId="10" fillId="47" borderId="29" xfId="47" applyFont="1" applyFill="1" applyBorder="1"/>
    <xf numFmtId="0" fontId="10" fillId="3" borderId="23" xfId="47" applyFont="1" applyFill="1" applyBorder="1"/>
    <xf numFmtId="0" fontId="10" fillId="46" borderId="0" xfId="47" applyFont="1" applyFill="1"/>
    <xf numFmtId="0" fontId="10" fillId="0" borderId="33" xfId="47" applyFont="1" applyBorder="1"/>
    <xf numFmtId="0" fontId="10" fillId="0" borderId="24" xfId="47" applyFont="1" applyBorder="1"/>
    <xf numFmtId="0" fontId="10" fillId="4" borderId="34" xfId="47" applyFont="1" applyFill="1" applyBorder="1"/>
    <xf numFmtId="0" fontId="10" fillId="0" borderId="34" xfId="47" applyFont="1" applyBorder="1" applyAlignment="1">
      <alignment horizontal="center"/>
    </xf>
    <xf numFmtId="0" fontId="10" fillId="0" borderId="28" xfId="48" applyFont="1" applyBorder="1" applyAlignment="1">
      <alignment horizontal="center"/>
    </xf>
    <xf numFmtId="0" fontId="10" fillId="5" borderId="24" xfId="47" applyFont="1" applyFill="1" applyBorder="1" applyAlignment="1">
      <alignment horizontal="center"/>
    </xf>
    <xf numFmtId="0" fontId="10" fillId="47" borderId="24" xfId="47" applyFont="1" applyFill="1" applyBorder="1" applyAlignment="1">
      <alignment horizontal="center"/>
    </xf>
    <xf numFmtId="0" fontId="10" fillId="3" borderId="0" xfId="47" applyFont="1" applyFill="1" applyAlignment="1">
      <alignment horizontal="center"/>
    </xf>
    <xf numFmtId="0" fontId="10" fillId="0" borderId="29" xfId="47" applyFont="1" applyBorder="1" applyAlignment="1">
      <alignment horizontal="center"/>
    </xf>
    <xf numFmtId="0" fontId="10" fillId="46" borderId="0" xfId="47" applyFont="1" applyFill="1" applyAlignment="1">
      <alignment horizontal="center"/>
    </xf>
    <xf numFmtId="0" fontId="10" fillId="0" borderId="24" xfId="47" applyFont="1" applyBorder="1" applyAlignment="1">
      <alignment horizontal="center"/>
    </xf>
    <xf numFmtId="0" fontId="10" fillId="4" borderId="34" xfId="47" applyFont="1" applyFill="1" applyBorder="1" applyAlignment="1">
      <alignment horizontal="center"/>
    </xf>
    <xf numFmtId="0" fontId="10" fillId="0" borderId="30" xfId="47" applyFont="1" applyBorder="1" applyAlignment="1">
      <alignment horizontal="center" vertical="center" wrapText="1"/>
    </xf>
    <xf numFmtId="0" fontId="10" fillId="0" borderId="31" xfId="47" applyFont="1" applyBorder="1" applyAlignment="1">
      <alignment horizontal="center" vertical="center" wrapText="1"/>
    </xf>
    <xf numFmtId="0" fontId="10" fillId="0" borderId="32" xfId="47" applyFont="1" applyBorder="1" applyAlignment="1">
      <alignment horizontal="center" vertical="center" wrapText="1"/>
    </xf>
    <xf numFmtId="0" fontId="10" fillId="0" borderId="31" xfId="48" applyFont="1" applyBorder="1" applyAlignment="1">
      <alignment horizontal="center" vertical="top" wrapText="1"/>
    </xf>
    <xf numFmtId="0" fontId="10" fillId="5" borderId="20" xfId="47" applyFont="1" applyFill="1" applyBorder="1" applyAlignment="1">
      <alignment horizontal="center" vertical="center" wrapText="1"/>
    </xf>
    <xf numFmtId="0" fontId="10" fillId="47" borderId="20" xfId="47" applyFont="1" applyFill="1" applyBorder="1" applyAlignment="1">
      <alignment horizontal="center" vertical="center" wrapText="1"/>
    </xf>
    <xf numFmtId="0" fontId="10" fillId="3" borderId="31" xfId="47" applyFont="1" applyFill="1" applyBorder="1" applyAlignment="1">
      <alignment horizontal="center" vertical="center" wrapText="1"/>
    </xf>
    <xf numFmtId="0" fontId="10" fillId="46" borderId="31" xfId="47" applyFont="1" applyFill="1" applyBorder="1" applyAlignment="1">
      <alignment horizontal="center" vertical="center" wrapText="1"/>
    </xf>
    <xf numFmtId="0" fontId="10" fillId="0" borderId="20" xfId="47" applyFont="1" applyBorder="1" applyAlignment="1">
      <alignment horizontal="center" vertical="center" wrapText="1"/>
    </xf>
    <xf numFmtId="0" fontId="10" fillId="4" borderId="34" xfId="47" applyFont="1" applyFill="1" applyBorder="1" applyAlignment="1">
      <alignment horizontal="center" vertical="center" wrapText="1"/>
    </xf>
    <xf numFmtId="0" fontId="10" fillId="0" borderId="0" xfId="47" applyFont="1" applyAlignment="1">
      <alignment horizontal="center" vertical="center" wrapText="1"/>
    </xf>
    <xf numFmtId="0" fontId="10" fillId="3" borderId="23" xfId="47" applyFont="1" applyFill="1" applyBorder="1" applyAlignment="1">
      <alignment horizontal="center"/>
    </xf>
    <xf numFmtId="0" fontId="10" fillId="5" borderId="34" xfId="47" applyFont="1" applyFill="1" applyBorder="1" applyAlignment="1">
      <alignment horizontal="center"/>
    </xf>
    <xf numFmtId="194" fontId="10" fillId="0" borderId="0" xfId="47" applyNumberFormat="1" applyFont="1"/>
    <xf numFmtId="194" fontId="10" fillId="0" borderId="23" xfId="47" applyNumberFormat="1" applyFont="1" applyBorder="1"/>
    <xf numFmtId="194" fontId="10" fillId="0" borderId="33" xfId="47" applyNumberFormat="1" applyFont="1" applyBorder="1"/>
    <xf numFmtId="38" fontId="10" fillId="0" borderId="0" xfId="47" applyNumberFormat="1" applyFont="1"/>
    <xf numFmtId="0" fontId="10" fillId="3" borderId="24" xfId="47" applyFont="1" applyFill="1" applyBorder="1" applyAlignment="1">
      <alignment horizontal="center"/>
    </xf>
    <xf numFmtId="194" fontId="10" fillId="0" borderId="24" xfId="47" applyNumberFormat="1" applyFont="1" applyBorder="1"/>
    <xf numFmtId="0" fontId="10" fillId="5" borderId="0" xfId="47" applyFont="1" applyFill="1" applyAlignment="1">
      <alignment horizontal="center"/>
    </xf>
    <xf numFmtId="0" fontId="10" fillId="0" borderId="30" xfId="47" applyFont="1" applyBorder="1" applyAlignment="1">
      <alignment horizontal="center"/>
    </xf>
    <xf numFmtId="194" fontId="10" fillId="0" borderId="20" xfId="47" applyNumberFormat="1" applyFont="1" applyBorder="1"/>
    <xf numFmtId="0" fontId="10" fillId="5" borderId="31" xfId="47" applyFont="1" applyFill="1" applyBorder="1" applyAlignment="1">
      <alignment horizontal="center"/>
    </xf>
    <xf numFmtId="0" fontId="10" fillId="5" borderId="6" xfId="47" applyFont="1" applyFill="1" applyBorder="1"/>
    <xf numFmtId="194" fontId="10" fillId="0" borderId="6" xfId="47" applyNumberFormat="1" applyFont="1" applyBorder="1"/>
    <xf numFmtId="194" fontId="10" fillId="0" borderId="7" xfId="47" applyNumberFormat="1" applyFont="1" applyBorder="1"/>
    <xf numFmtId="0" fontId="10" fillId="47" borderId="34" xfId="47" applyFont="1" applyFill="1" applyBorder="1" applyAlignment="1">
      <alignment horizontal="center"/>
    </xf>
    <xf numFmtId="0" fontId="10" fillId="47" borderId="0" xfId="47" applyFont="1" applyFill="1" applyAlignment="1">
      <alignment horizontal="center"/>
    </xf>
    <xf numFmtId="0" fontId="10" fillId="0" borderId="32" xfId="47" applyFont="1" applyBorder="1"/>
    <xf numFmtId="0" fontId="10" fillId="47" borderId="31" xfId="47" applyFont="1" applyFill="1" applyBorder="1" applyAlignment="1">
      <alignment horizontal="center"/>
    </xf>
    <xf numFmtId="0" fontId="10" fillId="3" borderId="30" xfId="47" applyFont="1" applyFill="1" applyBorder="1" applyAlignment="1">
      <alignment horizontal="center"/>
    </xf>
    <xf numFmtId="0" fontId="10" fillId="3" borderId="31" xfId="47" applyFont="1" applyFill="1" applyBorder="1" applyAlignment="1">
      <alignment horizontal="center"/>
    </xf>
    <xf numFmtId="0" fontId="10" fillId="3" borderId="32" xfId="47" applyFont="1" applyFill="1" applyBorder="1"/>
    <xf numFmtId="194" fontId="10" fillId="0" borderId="25" xfId="47" applyNumberFormat="1" applyFont="1" applyBorder="1"/>
    <xf numFmtId="0" fontId="10" fillId="46" borderId="23" xfId="47" applyFont="1" applyFill="1" applyBorder="1" applyAlignment="1">
      <alignment horizontal="center"/>
    </xf>
    <xf numFmtId="0" fontId="10" fillId="46" borderId="24" xfId="47" applyFont="1" applyFill="1" applyBorder="1" applyAlignment="1">
      <alignment horizontal="center"/>
    </xf>
    <xf numFmtId="0" fontId="10" fillId="0" borderId="31" xfId="47" applyFont="1" applyBorder="1" applyAlignment="1">
      <alignment horizontal="center"/>
    </xf>
    <xf numFmtId="0" fontId="10" fillId="46" borderId="33" xfId="47" applyFont="1" applyFill="1" applyBorder="1" applyAlignment="1">
      <alignment horizontal="center"/>
    </xf>
    <xf numFmtId="0" fontId="10" fillId="46" borderId="34" xfId="47" applyFont="1" applyFill="1" applyBorder="1"/>
    <xf numFmtId="194" fontId="10" fillId="0" borderId="27" xfId="47" applyNumberFormat="1" applyFont="1" applyBorder="1"/>
    <xf numFmtId="194" fontId="10" fillId="0" borderId="28" xfId="47" applyNumberFormat="1" applyFont="1" applyBorder="1"/>
    <xf numFmtId="0" fontId="10" fillId="4" borderId="25" xfId="47" applyFont="1" applyFill="1" applyBorder="1" applyAlignment="1">
      <alignment horizontal="center"/>
    </xf>
    <xf numFmtId="0" fontId="10" fillId="4" borderId="6" xfId="47" applyFont="1" applyFill="1" applyBorder="1" applyAlignment="1">
      <alignment horizontal="center"/>
    </xf>
    <xf numFmtId="0" fontId="10" fillId="4" borderId="6" xfId="47" applyFont="1" applyFill="1" applyBorder="1"/>
    <xf numFmtId="0" fontId="33" fillId="0" borderId="0" xfId="47" applyAlignment="1">
      <alignment horizontal="left"/>
    </xf>
    <xf numFmtId="49" fontId="3" fillId="0" borderId="0" xfId="48" applyNumberFormat="1"/>
    <xf numFmtId="0" fontId="3" fillId="0" borderId="0" xfId="48"/>
    <xf numFmtId="0" fontId="69" fillId="0" borderId="0" xfId="48" applyFont="1"/>
    <xf numFmtId="49" fontId="10" fillId="0" borderId="0" xfId="48" applyNumberFormat="1" applyFont="1"/>
    <xf numFmtId="0" fontId="33" fillId="0" borderId="0" xfId="48" applyFont="1" applyAlignment="1">
      <alignment horizontal="right"/>
    </xf>
    <xf numFmtId="49" fontId="33" fillId="0" borderId="27" xfId="48" applyNumberFormat="1" applyFont="1" applyBorder="1"/>
    <xf numFmtId="49" fontId="33" fillId="0" borderId="29" xfId="48" applyNumberFormat="1" applyFont="1" applyBorder="1"/>
    <xf numFmtId="0" fontId="33" fillId="0" borderId="28" xfId="48" applyFont="1" applyBorder="1" applyAlignment="1">
      <alignment horizontal="center"/>
    </xf>
    <xf numFmtId="0" fontId="33" fillId="0" borderId="23" xfId="48" applyFont="1" applyBorder="1" applyAlignment="1">
      <alignment horizontal="center"/>
    </xf>
    <xf numFmtId="0" fontId="33" fillId="0" borderId="0" xfId="48" applyFont="1"/>
    <xf numFmtId="0" fontId="33" fillId="0" borderId="30" xfId="48" applyFont="1" applyBorder="1" applyAlignment="1">
      <alignment vertical="top"/>
    </xf>
    <xf numFmtId="0" fontId="33" fillId="0" borderId="32" xfId="48" applyFont="1" applyBorder="1" applyAlignment="1">
      <alignment vertical="top"/>
    </xf>
    <xf numFmtId="0" fontId="33" fillId="0" borderId="31" xfId="48" applyFont="1" applyBorder="1" applyAlignment="1">
      <alignment horizontal="center" vertical="top" wrapText="1"/>
    </xf>
    <xf numFmtId="0" fontId="33" fillId="0" borderId="20" xfId="48" applyFont="1" applyBorder="1" applyAlignment="1">
      <alignment horizontal="center" vertical="top" wrapText="1"/>
    </xf>
    <xf numFmtId="49" fontId="33" fillId="0" borderId="23" xfId="48" applyNumberFormat="1" applyFont="1" applyBorder="1"/>
    <xf numFmtId="0" fontId="33" fillId="0" borderId="34" xfId="48" applyFont="1" applyBorder="1"/>
    <xf numFmtId="38" fontId="33" fillId="0" borderId="0" xfId="49" applyFont="1" applyBorder="1"/>
    <xf numFmtId="38" fontId="33" fillId="0" borderId="24" xfId="49" applyFont="1" applyBorder="1"/>
    <xf numFmtId="49" fontId="33" fillId="0" borderId="24" xfId="48" applyNumberFormat="1" applyFont="1" applyBorder="1"/>
    <xf numFmtId="49" fontId="33" fillId="0" borderId="7" xfId="48" applyNumberFormat="1" applyFont="1" applyBorder="1"/>
    <xf numFmtId="0" fontId="33" fillId="0" borderId="26" xfId="48" applyFont="1" applyBorder="1"/>
    <xf numFmtId="38" fontId="33" fillId="0" borderId="6" xfId="49" applyFont="1" applyBorder="1"/>
    <xf numFmtId="38" fontId="33" fillId="0" borderId="7" xfId="49" applyFont="1" applyBorder="1"/>
    <xf numFmtId="0" fontId="33" fillId="0" borderId="29" xfId="48" applyFont="1" applyBorder="1"/>
    <xf numFmtId="38" fontId="33" fillId="0" borderId="28" xfId="49" applyFont="1" applyBorder="1"/>
    <xf numFmtId="38" fontId="33" fillId="0" borderId="23" xfId="49" applyFont="1" applyBorder="1"/>
    <xf numFmtId="38" fontId="33" fillId="0" borderId="0" xfId="49" applyFont="1"/>
    <xf numFmtId="49" fontId="33" fillId="0" borderId="20" xfId="48" applyNumberFormat="1" applyFont="1" applyBorder="1"/>
    <xf numFmtId="0" fontId="33" fillId="0" borderId="32" xfId="48" applyFont="1" applyBorder="1"/>
    <xf numFmtId="38" fontId="33" fillId="0" borderId="31" xfId="49" applyFont="1" applyBorder="1"/>
    <xf numFmtId="38" fontId="33" fillId="0" borderId="20" xfId="49" applyFont="1" applyBorder="1"/>
    <xf numFmtId="38" fontId="3" fillId="0" borderId="0" xfId="49" applyFont="1"/>
    <xf numFmtId="49" fontId="9" fillId="0" borderId="0" xfId="50" applyNumberFormat="1" applyFont="1"/>
    <xf numFmtId="0" fontId="33" fillId="0" borderId="0" xfId="50" applyFont="1"/>
    <xf numFmtId="0" fontId="73" fillId="0" borderId="0" xfId="50" applyFont="1"/>
    <xf numFmtId="49" fontId="33" fillId="4" borderId="27" xfId="50" applyNumberFormat="1" applyFont="1" applyFill="1" applyBorder="1" applyAlignment="1">
      <alignment horizontal="right"/>
    </xf>
    <xf numFmtId="49" fontId="33" fillId="4" borderId="28" xfId="50" applyNumberFormat="1" applyFont="1" applyFill="1" applyBorder="1"/>
    <xf numFmtId="49" fontId="33" fillId="4" borderId="28" xfId="50" applyNumberFormat="1" applyFont="1" applyFill="1" applyBorder="1" applyAlignment="1">
      <alignment horizontal="center"/>
    </xf>
    <xf numFmtId="49" fontId="33" fillId="4" borderId="142" xfId="50" applyNumberFormat="1" applyFont="1" applyFill="1" applyBorder="1" applyAlignment="1">
      <alignment horizontal="center"/>
    </xf>
    <xf numFmtId="49" fontId="33" fillId="0" borderId="0" xfId="50" applyNumberFormat="1" applyFont="1"/>
    <xf numFmtId="49" fontId="33" fillId="4" borderId="30" xfId="50" applyNumberFormat="1" applyFont="1" applyFill="1" applyBorder="1" applyAlignment="1">
      <alignment horizontal="right"/>
    </xf>
    <xf numFmtId="49" fontId="33" fillId="4" borderId="31" xfId="50" applyNumberFormat="1" applyFont="1" applyFill="1" applyBorder="1"/>
    <xf numFmtId="49" fontId="74" fillId="4" borderId="31" xfId="50" applyNumberFormat="1" applyFont="1" applyFill="1" applyBorder="1" applyAlignment="1">
      <alignment horizontal="center" vertical="center" wrapText="1"/>
    </xf>
    <xf numFmtId="49" fontId="74" fillId="4" borderId="143" xfId="50" applyNumberFormat="1" applyFont="1" applyFill="1" applyBorder="1" applyAlignment="1">
      <alignment horizontal="center" vertical="center" wrapText="1"/>
    </xf>
    <xf numFmtId="49" fontId="74" fillId="4" borderId="144" xfId="50" applyNumberFormat="1" applyFont="1" applyFill="1" applyBorder="1" applyAlignment="1">
      <alignment horizontal="center" vertical="center" wrapText="1"/>
    </xf>
    <xf numFmtId="49" fontId="33" fillId="5" borderId="33" xfId="50" applyNumberFormat="1" applyFont="1" applyFill="1" applyBorder="1" applyAlignment="1">
      <alignment horizontal="right"/>
    </xf>
    <xf numFmtId="49" fontId="74" fillId="5" borderId="0" xfId="50" applyNumberFormat="1" applyFont="1" applyFill="1"/>
    <xf numFmtId="38" fontId="33" fillId="49" borderId="0" xfId="49" applyFont="1" applyFill="1"/>
    <xf numFmtId="38" fontId="33" fillId="49" borderId="145" xfId="49" applyFont="1" applyFill="1" applyBorder="1"/>
    <xf numFmtId="38" fontId="33" fillId="49" borderId="146" xfId="49" applyFont="1" applyFill="1" applyBorder="1"/>
    <xf numFmtId="49" fontId="33" fillId="5" borderId="147" xfId="50" applyNumberFormat="1" applyFont="1" applyFill="1" applyBorder="1" applyAlignment="1">
      <alignment horizontal="right"/>
    </xf>
    <xf numFmtId="49" fontId="74" fillId="5" borderId="148" xfId="50" applyNumberFormat="1" applyFont="1" applyFill="1" applyBorder="1"/>
    <xf numFmtId="38" fontId="33" fillId="0" borderId="148" xfId="49" applyFont="1" applyBorder="1"/>
    <xf numFmtId="49" fontId="74" fillId="5" borderId="0" xfId="50" applyNumberFormat="1" applyFont="1" applyFill="1" applyAlignment="1">
      <alignment wrapText="1"/>
    </xf>
    <xf numFmtId="49" fontId="33" fillId="5" borderId="149" xfId="50" applyNumberFormat="1" applyFont="1" applyFill="1" applyBorder="1" applyAlignment="1">
      <alignment horizontal="right"/>
    </xf>
    <xf numFmtId="49" fontId="74" fillId="5" borderId="129" xfId="50" applyNumberFormat="1" applyFont="1" applyFill="1" applyBorder="1"/>
    <xf numFmtId="38" fontId="33" fillId="0" borderId="129" xfId="49" applyFont="1" applyBorder="1"/>
    <xf numFmtId="49" fontId="33" fillId="5" borderId="95" xfId="50" applyNumberFormat="1" applyFont="1" applyFill="1" applyBorder="1" applyAlignment="1">
      <alignment horizontal="right"/>
    </xf>
    <xf numFmtId="49" fontId="74" fillId="5" borderId="97" xfId="50" applyNumberFormat="1" applyFont="1" applyFill="1" applyBorder="1"/>
    <xf numFmtId="38" fontId="33" fillId="49" borderId="97" xfId="49" applyFont="1" applyFill="1" applyBorder="1"/>
    <xf numFmtId="49" fontId="33" fillId="5" borderId="99" xfId="50" applyNumberFormat="1" applyFont="1" applyFill="1" applyBorder="1" applyAlignment="1">
      <alignment horizontal="right"/>
    </xf>
    <xf numFmtId="49" fontId="74" fillId="5" borderId="100" xfId="50" applyNumberFormat="1" applyFont="1" applyFill="1" applyBorder="1"/>
    <xf numFmtId="38" fontId="33" fillId="49" borderId="100" xfId="49" applyFont="1" applyFill="1" applyBorder="1"/>
    <xf numFmtId="49" fontId="33" fillId="0" borderId="0" xfId="50" applyNumberFormat="1" applyFont="1" applyAlignment="1">
      <alignment horizontal="right"/>
    </xf>
    <xf numFmtId="0" fontId="10" fillId="50" borderId="0" xfId="47" applyFont="1" applyFill="1"/>
    <xf numFmtId="0" fontId="10" fillId="48" borderId="0" xfId="47" applyFont="1" applyFill="1"/>
    <xf numFmtId="0" fontId="75" fillId="0" borderId="0" xfId="47" applyFont="1" applyAlignment="1">
      <alignment horizontal="right"/>
    </xf>
    <xf numFmtId="189" fontId="15" fillId="0" borderId="91" xfId="0" applyNumberFormat="1" applyFont="1" applyBorder="1" applyAlignment="1">
      <alignment horizontal="right"/>
    </xf>
    <xf numFmtId="189" fontId="15" fillId="0" borderId="94" xfId="0" applyNumberFormat="1" applyFont="1" applyBorder="1" applyAlignment="1">
      <alignment horizontal="right"/>
    </xf>
    <xf numFmtId="0" fontId="15" fillId="0" borderId="91" xfId="0" applyNumberFormat="1" applyFont="1" applyBorder="1" applyAlignment="1">
      <alignment horizontal="center" vertical="center"/>
    </xf>
    <xf numFmtId="189" fontId="15" fillId="0" borderId="92" xfId="0" applyNumberFormat="1" applyFont="1" applyBorder="1" applyAlignment="1">
      <alignment horizontal="right"/>
    </xf>
    <xf numFmtId="189" fontId="15" fillId="0" borderId="97" xfId="0" applyNumberFormat="1" applyFont="1" applyBorder="1" applyAlignment="1">
      <alignment horizontal="right"/>
    </xf>
    <xf numFmtId="0" fontId="15" fillId="0" borderId="92" xfId="0" applyNumberFormat="1" applyFont="1" applyBorder="1" applyAlignment="1">
      <alignment horizontal="center" vertical="center"/>
    </xf>
    <xf numFmtId="189" fontId="15" fillId="0" borderId="93" xfId="0" applyNumberFormat="1" applyFont="1" applyBorder="1" applyAlignment="1">
      <alignment horizontal="right"/>
    </xf>
    <xf numFmtId="189" fontId="15" fillId="0" borderId="100" xfId="0" applyNumberFormat="1" applyFont="1" applyBorder="1" applyAlignment="1">
      <alignment horizontal="right"/>
    </xf>
    <xf numFmtId="0" fontId="15" fillId="0" borderId="93" xfId="0" applyNumberFormat="1" applyFont="1" applyBorder="1" applyAlignment="1">
      <alignment horizontal="center" vertical="center"/>
    </xf>
    <xf numFmtId="0" fontId="15" fillId="0" borderId="101" xfId="0" applyNumberFormat="1" applyFont="1" applyBorder="1" applyAlignment="1">
      <alignment horizontal="center" vertical="center"/>
    </xf>
    <xf numFmtId="189" fontId="15" fillId="0" borderId="110" xfId="0" applyNumberFormat="1" applyFont="1" applyFill="1" applyBorder="1" applyAlignment="1">
      <alignment horizontal="center" vertical="center"/>
    </xf>
    <xf numFmtId="0" fontId="15" fillId="0" borderId="20" xfId="0" applyFont="1" applyBorder="1" applyAlignment="1">
      <alignment horizontal="center" vertical="center" wrapText="1"/>
    </xf>
    <xf numFmtId="189" fontId="3" fillId="0" borderId="20" xfId="0" applyNumberFormat="1" applyFont="1" applyFill="1" applyBorder="1" applyAlignment="1">
      <alignment horizontal="center" vertical="center" wrapText="1"/>
    </xf>
    <xf numFmtId="0" fontId="15" fillId="0" borderId="30" xfId="0" applyFont="1" applyBorder="1" applyAlignment="1">
      <alignment horizontal="center" vertical="center" wrapText="1"/>
    </xf>
    <xf numFmtId="0" fontId="15" fillId="0" borderId="7" xfId="0" applyFont="1" applyBorder="1" applyAlignment="1">
      <alignment horizontal="center" vertical="center" wrapText="1"/>
    </xf>
    <xf numFmtId="189" fontId="15" fillId="50" borderId="92" xfId="0" applyNumberFormat="1" applyFont="1" applyFill="1" applyBorder="1" applyAlignment="1">
      <alignment horizontal="right"/>
    </xf>
    <xf numFmtId="189" fontId="15" fillId="50" borderId="97" xfId="0" applyNumberFormat="1" applyFont="1" applyFill="1" applyBorder="1" applyAlignment="1">
      <alignment horizontal="right"/>
    </xf>
    <xf numFmtId="178" fontId="11" fillId="50" borderId="7" xfId="0" applyNumberFormat="1" applyFont="1" applyFill="1" applyBorder="1" applyAlignment="1">
      <alignment vertical="center"/>
    </xf>
    <xf numFmtId="178" fontId="11" fillId="51" borderId="7" xfId="0" applyNumberFormat="1" applyFont="1" applyFill="1" applyBorder="1" applyAlignment="1">
      <alignment vertical="center"/>
    </xf>
    <xf numFmtId="189" fontId="15" fillId="0" borderId="90" xfId="0" applyNumberFormat="1" applyFont="1" applyFill="1" applyBorder="1" applyAlignment="1">
      <alignment vertical="center"/>
    </xf>
    <xf numFmtId="189" fontId="15" fillId="0" borderId="89" xfId="0" applyNumberFormat="1" applyFont="1" applyFill="1" applyBorder="1" applyAlignment="1"/>
    <xf numFmtId="189" fontId="15" fillId="0" borderId="91" xfId="0" applyNumberFormat="1" applyFont="1" applyFill="1" applyBorder="1" applyAlignment="1"/>
    <xf numFmtId="189" fontId="15" fillId="0" borderId="94" xfId="0" applyNumberFormat="1" applyFont="1" applyFill="1" applyBorder="1" applyAlignment="1"/>
    <xf numFmtId="189" fontId="15" fillId="0" borderId="96" xfId="0" applyNumberFormat="1" applyFont="1" applyFill="1" applyBorder="1" applyAlignment="1">
      <alignment vertical="center"/>
    </xf>
    <xf numFmtId="189" fontId="15" fillId="0" borderId="95" xfId="0" applyNumberFormat="1" applyFont="1" applyFill="1" applyBorder="1" applyAlignment="1"/>
    <xf numFmtId="189" fontId="15" fillId="0" borderId="92" xfId="0" applyNumberFormat="1" applyFont="1" applyFill="1" applyBorder="1" applyAlignment="1"/>
    <xf numFmtId="189" fontId="15" fillId="0" borderId="97" xfId="0" applyNumberFormat="1" applyFont="1" applyFill="1" applyBorder="1" applyAlignment="1"/>
    <xf numFmtId="189" fontId="15" fillId="0" borderId="98" xfId="0" applyNumberFormat="1" applyFont="1" applyFill="1" applyBorder="1" applyAlignment="1">
      <alignment vertical="center"/>
    </xf>
    <xf numFmtId="189" fontId="15" fillId="0" borderId="99" xfId="0" applyNumberFormat="1" applyFont="1" applyFill="1" applyBorder="1" applyAlignment="1"/>
    <xf numFmtId="189" fontId="15" fillId="0" borderId="93" xfId="0" applyNumberFormat="1" applyFont="1" applyFill="1" applyBorder="1" applyAlignment="1"/>
    <xf numFmtId="189" fontId="15" fillId="0" borderId="100" xfId="0" applyNumberFormat="1" applyFont="1" applyFill="1" applyBorder="1" applyAlignment="1"/>
    <xf numFmtId="189" fontId="15" fillId="0" borderId="102" xfId="0" applyNumberFormat="1" applyFont="1" applyFill="1" applyBorder="1" applyAlignment="1">
      <alignment vertical="center"/>
    </xf>
    <xf numFmtId="189" fontId="15" fillId="0" borderId="101" xfId="0" applyNumberFormat="1" applyFont="1" applyFill="1" applyBorder="1" applyAlignment="1"/>
    <xf numFmtId="189" fontId="15" fillId="0" borderId="103" xfId="0" applyNumberFormat="1" applyFont="1" applyFill="1" applyBorder="1" applyAlignment="1"/>
    <xf numFmtId="0" fontId="10" fillId="0" borderId="123" xfId="0" applyFont="1" applyFill="1" applyBorder="1" applyAlignment="1">
      <alignment horizontal="center" vertical="center" wrapText="1"/>
    </xf>
    <xf numFmtId="0" fontId="10" fillId="0" borderId="116" xfId="0" applyFont="1" applyBorder="1" applyAlignment="1">
      <alignment horizontal="left" vertical="center" wrapText="1" indent="1"/>
    </xf>
    <xf numFmtId="0" fontId="10" fillId="0" borderId="4" xfId="0" applyFont="1" applyBorder="1" applyAlignment="1">
      <alignment horizontal="left" vertical="center" indent="1"/>
    </xf>
    <xf numFmtId="0" fontId="10" fillId="0" borderId="152" xfId="0" applyFont="1" applyFill="1" applyBorder="1" applyAlignment="1">
      <alignment horizontal="center" vertical="center" wrapText="1"/>
    </xf>
    <xf numFmtId="0" fontId="10" fillId="0" borderId="14" xfId="0" applyFont="1" applyBorder="1" applyAlignment="1">
      <alignment horizontal="left" vertical="center" wrapText="1" indent="1"/>
    </xf>
    <xf numFmtId="186" fontId="11" fillId="0" borderId="27" xfId="0" applyNumberFormat="1" applyFont="1" applyBorder="1">
      <alignment vertical="center"/>
    </xf>
    <xf numFmtId="186" fontId="11" fillId="0" borderId="23" xfId="0" applyNumberFormat="1" applyFont="1" applyBorder="1">
      <alignment vertical="center"/>
    </xf>
    <xf numFmtId="186" fontId="11" fillId="0" borderId="33" xfId="0" applyNumberFormat="1" applyFont="1" applyBorder="1">
      <alignment vertical="center"/>
    </xf>
    <xf numFmtId="186" fontId="11" fillId="0" borderId="24" xfId="0" applyNumberFormat="1" applyFont="1" applyBorder="1">
      <alignment vertical="center"/>
    </xf>
    <xf numFmtId="186" fontId="11" fillId="0" borderId="25" xfId="0" applyNumberFormat="1" applyFont="1" applyBorder="1">
      <alignment vertical="center"/>
    </xf>
    <xf numFmtId="186" fontId="11" fillId="0" borderId="6" xfId="0" applyNumberFormat="1" applyFont="1" applyBorder="1">
      <alignment vertical="center"/>
    </xf>
    <xf numFmtId="186" fontId="11" fillId="0" borderId="7" xfId="0" applyNumberFormat="1" applyFont="1" applyBorder="1">
      <alignment vertical="center"/>
    </xf>
    <xf numFmtId="38" fontId="11" fillId="0" borderId="23" xfId="49" applyFont="1" applyFill="1" applyBorder="1" applyAlignment="1">
      <alignment vertical="center"/>
    </xf>
    <xf numFmtId="38" fontId="11" fillId="0" borderId="27" xfId="49" applyFont="1" applyFill="1" applyBorder="1" applyAlignment="1">
      <alignment vertical="center"/>
    </xf>
    <xf numFmtId="38" fontId="11" fillId="0" borderId="24" xfId="49" applyFont="1" applyFill="1" applyBorder="1" applyAlignment="1">
      <alignment vertical="center"/>
    </xf>
    <xf numFmtId="38" fontId="11" fillId="0" borderId="33" xfId="49" applyFont="1" applyFill="1" applyBorder="1" applyAlignment="1">
      <alignment vertical="center"/>
    </xf>
    <xf numFmtId="38" fontId="11" fillId="0" borderId="20" xfId="49" applyFont="1" applyFill="1" applyBorder="1" applyAlignment="1">
      <alignment vertical="center"/>
    </xf>
    <xf numFmtId="38" fontId="14" fillId="0" borderId="23" xfId="49" applyFont="1" applyBorder="1" applyAlignment="1">
      <alignment vertical="center"/>
    </xf>
    <xf numFmtId="38" fontId="14" fillId="0" borderId="24" xfId="49" applyFont="1" applyBorder="1" applyAlignment="1">
      <alignment vertical="center"/>
    </xf>
    <xf numFmtId="38" fontId="14" fillId="0" borderId="20" xfId="49" applyFont="1" applyBorder="1" applyAlignment="1">
      <alignment vertical="center"/>
    </xf>
    <xf numFmtId="38" fontId="11" fillId="0" borderId="23" xfId="49" applyFont="1" applyBorder="1" applyAlignment="1"/>
    <xf numFmtId="38" fontId="11" fillId="0" borderId="24" xfId="49" applyFont="1" applyBorder="1" applyAlignment="1"/>
    <xf numFmtId="38" fontId="11" fillId="0" borderId="20" xfId="49" applyFont="1" applyBorder="1" applyAlignment="1"/>
    <xf numFmtId="0" fontId="79" fillId="0" borderId="0" xfId="0" applyFont="1">
      <alignment vertical="center"/>
    </xf>
    <xf numFmtId="58" fontId="79" fillId="0" borderId="0" xfId="0" quotePrefix="1" applyNumberFormat="1" applyFont="1" applyAlignment="1">
      <alignment horizontal="right" vertical="center"/>
    </xf>
    <xf numFmtId="0" fontId="80" fillId="0" borderId="0" xfId="0" applyFont="1">
      <alignment vertical="center"/>
    </xf>
    <xf numFmtId="0" fontId="80" fillId="0" borderId="0" xfId="0" quotePrefix="1" applyFont="1">
      <alignment vertical="center"/>
    </xf>
    <xf numFmtId="0" fontId="81" fillId="0" borderId="0" xfId="0" applyFont="1">
      <alignment vertical="center"/>
    </xf>
    <xf numFmtId="0" fontId="79" fillId="52" borderId="153" xfId="0" applyFont="1" applyFill="1" applyBorder="1">
      <alignment vertical="center"/>
    </xf>
    <xf numFmtId="0" fontId="80" fillId="52" borderId="154" xfId="0" applyFont="1" applyFill="1" applyBorder="1">
      <alignment vertical="center"/>
    </xf>
    <xf numFmtId="0" fontId="80" fillId="52" borderId="155" xfId="0" applyFont="1" applyFill="1" applyBorder="1">
      <alignment vertical="center"/>
    </xf>
    <xf numFmtId="0" fontId="79" fillId="52" borderId="156" xfId="0" applyFont="1" applyFill="1" applyBorder="1">
      <alignment vertical="center"/>
    </xf>
    <xf numFmtId="0" fontId="80" fillId="52" borderId="0" xfId="0" applyFont="1" applyFill="1">
      <alignment vertical="center"/>
    </xf>
    <xf numFmtId="0" fontId="80" fillId="52" borderId="157" xfId="0" applyFont="1" applyFill="1" applyBorder="1">
      <alignment vertical="center"/>
    </xf>
    <xf numFmtId="0" fontId="79" fillId="52" borderId="158" xfId="0" applyFont="1" applyFill="1" applyBorder="1">
      <alignment vertical="center"/>
    </xf>
    <xf numFmtId="0" fontId="80" fillId="52" borderId="159" xfId="0" applyFont="1" applyFill="1" applyBorder="1">
      <alignment vertical="center"/>
    </xf>
    <xf numFmtId="0" fontId="80" fillId="52" borderId="160" xfId="0" applyFont="1" applyFill="1" applyBorder="1">
      <alignment vertical="center"/>
    </xf>
    <xf numFmtId="0" fontId="82" fillId="0" borderId="0" xfId="0" applyFont="1">
      <alignment vertical="center"/>
    </xf>
    <xf numFmtId="0" fontId="83" fillId="0" borderId="0" xfId="0" applyFont="1">
      <alignment vertical="center"/>
    </xf>
    <xf numFmtId="0" fontId="84" fillId="0" borderId="0" xfId="0" applyFont="1">
      <alignment vertical="center"/>
    </xf>
    <xf numFmtId="0" fontId="86" fillId="0" borderId="0" xfId="0" applyFont="1">
      <alignment vertical="center"/>
    </xf>
    <xf numFmtId="0" fontId="7" fillId="53" borderId="0" xfId="0" applyFont="1" applyFill="1">
      <alignment vertical="center"/>
    </xf>
    <xf numFmtId="0" fontId="79" fillId="53" borderId="0" xfId="0" applyFont="1" applyFill="1">
      <alignment vertical="center"/>
    </xf>
    <xf numFmtId="0" fontId="80" fillId="52" borderId="0" xfId="0" applyFont="1" applyFill="1" applyBorder="1">
      <alignment vertical="center"/>
    </xf>
    <xf numFmtId="0" fontId="90" fillId="0" borderId="0" xfId="0" applyFont="1">
      <alignment vertical="center"/>
    </xf>
    <xf numFmtId="0" fontId="92" fillId="54" borderId="0" xfId="0" applyFont="1" applyFill="1">
      <alignment vertical="center"/>
    </xf>
    <xf numFmtId="0" fontId="93" fillId="54" borderId="0" xfId="0" applyFont="1" applyFill="1">
      <alignment vertical="center"/>
    </xf>
    <xf numFmtId="176" fontId="11" fillId="50" borderId="162" xfId="0" applyNumberFormat="1" applyFont="1" applyFill="1" applyBorder="1" applyAlignment="1">
      <alignment vertical="center"/>
    </xf>
    <xf numFmtId="176" fontId="11" fillId="50" borderId="163" xfId="0" applyNumberFormat="1" applyFont="1" applyFill="1" applyBorder="1" applyAlignment="1">
      <alignment vertical="center"/>
    </xf>
    <xf numFmtId="176" fontId="11" fillId="50" borderId="161" xfId="0" applyNumberFormat="1" applyFont="1" applyFill="1" applyBorder="1" applyAlignment="1">
      <alignment vertical="center"/>
    </xf>
    <xf numFmtId="176" fontId="11" fillId="50" borderId="164" xfId="0" applyNumberFormat="1" applyFont="1" applyFill="1" applyBorder="1" applyAlignment="1">
      <alignment vertical="center"/>
    </xf>
    <xf numFmtId="0" fontId="97" fillId="0" borderId="0" xfId="0" applyFont="1">
      <alignment vertical="center"/>
    </xf>
    <xf numFmtId="0" fontId="32" fillId="55" borderId="125" xfId="0" applyFont="1" applyFill="1" applyBorder="1" applyAlignment="1">
      <alignment horizontal="center" vertical="center" wrapText="1"/>
    </xf>
    <xf numFmtId="0" fontId="32" fillId="55" borderId="130" xfId="0" applyFont="1" applyFill="1" applyBorder="1" applyAlignment="1">
      <alignment horizontal="center" vertical="center"/>
    </xf>
    <xf numFmtId="0" fontId="11" fillId="56" borderId="126" xfId="0" applyFont="1" applyFill="1" applyBorder="1" applyAlignment="1">
      <alignment horizontal="center" vertical="center"/>
    </xf>
    <xf numFmtId="0" fontId="11" fillId="56" borderId="127" xfId="0" applyFont="1" applyFill="1" applyBorder="1" applyAlignment="1">
      <alignment horizontal="center" vertical="center"/>
    </xf>
    <xf numFmtId="0" fontId="11" fillId="56" borderId="166" xfId="0" applyFont="1" applyFill="1" applyBorder="1" applyAlignment="1">
      <alignment horizontal="center" vertical="center"/>
    </xf>
    <xf numFmtId="0" fontId="11" fillId="57" borderId="118" xfId="0" applyFont="1" applyFill="1" applyBorder="1" applyAlignment="1">
      <alignment horizontal="center" vertical="center"/>
    </xf>
    <xf numFmtId="0" fontId="11" fillId="57" borderId="120" xfId="0" applyFont="1" applyFill="1" applyBorder="1" applyAlignment="1">
      <alignment horizontal="center" vertical="center"/>
    </xf>
    <xf numFmtId="0" fontId="11" fillId="57" borderId="167" xfId="0" applyFont="1" applyFill="1" applyBorder="1" applyAlignment="1">
      <alignment horizontal="center" vertical="center"/>
    </xf>
    <xf numFmtId="0" fontId="102" fillId="0" borderId="0" xfId="51" applyFont="1" applyAlignment="1">
      <alignment horizontal="left"/>
    </xf>
    <xf numFmtId="0" fontId="103" fillId="0" borderId="0" xfId="51" applyFont="1"/>
    <xf numFmtId="0" fontId="103" fillId="0" borderId="27" xfId="51" applyFont="1" applyBorder="1"/>
    <xf numFmtId="0" fontId="104" fillId="0" borderId="28" xfId="51" applyFont="1" applyBorder="1" applyAlignment="1">
      <alignment horizontal="left"/>
    </xf>
    <xf numFmtId="0" fontId="103" fillId="0" borderId="28" xfId="51" applyFont="1" applyBorder="1"/>
    <xf numFmtId="0" fontId="103" fillId="0" borderId="29" xfId="51" applyFont="1" applyBorder="1"/>
    <xf numFmtId="0" fontId="103" fillId="0" borderId="33" xfId="51" applyFont="1" applyBorder="1"/>
    <xf numFmtId="0" fontId="103" fillId="0" borderId="34" xfId="51" applyFont="1" applyBorder="1"/>
    <xf numFmtId="0" fontId="105" fillId="0" borderId="0" xfId="51" applyFont="1" applyAlignment="1">
      <alignment horizontal="left"/>
    </xf>
    <xf numFmtId="0" fontId="104" fillId="0" borderId="0" xfId="51" applyFont="1" applyAlignment="1">
      <alignment horizontal="left"/>
    </xf>
    <xf numFmtId="0" fontId="106" fillId="0" borderId="0" xfId="51" applyFont="1"/>
    <xf numFmtId="0" fontId="106" fillId="0" borderId="0" xfId="51" applyFont="1" applyAlignment="1">
      <alignment horizontal="right"/>
    </xf>
    <xf numFmtId="0" fontId="104" fillId="0" borderId="0" xfId="51" applyFont="1" applyAlignment="1">
      <alignment vertical="top"/>
    </xf>
    <xf numFmtId="0" fontId="105" fillId="0" borderId="0" xfId="51" applyFont="1"/>
    <xf numFmtId="0" fontId="103" fillId="0" borderId="30" xfId="51" applyFont="1" applyBorder="1"/>
    <xf numFmtId="0" fontId="103" fillId="0" borderId="31" xfId="51" applyFont="1" applyBorder="1"/>
    <xf numFmtId="0" fontId="106" fillId="0" borderId="31" xfId="51" applyFont="1" applyBorder="1"/>
    <xf numFmtId="0" fontId="103" fillId="0" borderId="32" xfId="51" applyFont="1" applyBorder="1"/>
    <xf numFmtId="0" fontId="32" fillId="55" borderId="72" xfId="0" applyFont="1" applyFill="1" applyBorder="1" applyAlignment="1">
      <alignment horizontal="center" vertical="center" wrapText="1"/>
    </xf>
    <xf numFmtId="0" fontId="32" fillId="55" borderId="168" xfId="0" applyFont="1" applyFill="1" applyBorder="1" applyAlignment="1">
      <alignment horizontal="center" vertical="center"/>
    </xf>
    <xf numFmtId="0" fontId="11" fillId="0" borderId="0" xfId="0" applyFont="1" applyAlignment="1">
      <alignment vertical="top"/>
    </xf>
    <xf numFmtId="0" fontId="11" fillId="51" borderId="124" xfId="0" applyFont="1" applyFill="1" applyBorder="1" applyAlignment="1">
      <alignment horizontal="center" vertical="center"/>
    </xf>
    <xf numFmtId="0" fontId="11" fillId="58" borderId="115" xfId="0" applyFont="1" applyFill="1" applyBorder="1" applyAlignment="1">
      <alignment horizontal="center" vertical="center"/>
    </xf>
    <xf numFmtId="0" fontId="44" fillId="3" borderId="20" xfId="0" applyFont="1" applyFill="1" applyBorder="1" applyAlignment="1">
      <alignment horizontal="center" vertical="center" wrapText="1"/>
    </xf>
    <xf numFmtId="0" fontId="108" fillId="0" borderId="0" xfId="0" applyFont="1" applyFill="1" applyAlignment="1">
      <alignment vertical="center"/>
    </xf>
    <xf numFmtId="0" fontId="9" fillId="3" borderId="2" xfId="0" applyFont="1" applyFill="1" applyBorder="1" applyAlignment="1">
      <alignment horizontal="center" vertical="center"/>
    </xf>
    <xf numFmtId="0" fontId="0" fillId="0" borderId="3" xfId="0" applyBorder="1" applyAlignment="1">
      <alignment horizontal="center" vertical="center"/>
    </xf>
    <xf numFmtId="0" fontId="10" fillId="0" borderId="9" xfId="0" applyFont="1" applyBorder="1" applyAlignment="1">
      <alignment horizontal="center" vertical="center" wrapText="1"/>
    </xf>
    <xf numFmtId="0" fontId="10" fillId="0" borderId="11" xfId="0" applyFont="1"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10" fillId="0" borderId="10" xfId="0" applyFont="1" applyBorder="1" applyAlignment="1">
      <alignment horizontal="center" vertical="center"/>
    </xf>
    <xf numFmtId="0" fontId="10" fillId="0" borderId="150" xfId="0" applyFont="1" applyBorder="1" applyAlignment="1">
      <alignment horizontal="center" vertical="center" wrapText="1"/>
    </xf>
    <xf numFmtId="0" fontId="10" fillId="0" borderId="151" xfId="0" applyFont="1" applyBorder="1" applyAlignment="1">
      <alignment horizontal="center" vertical="center"/>
    </xf>
    <xf numFmtId="0" fontId="10" fillId="0" borderId="9"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0" fillId="0" borderId="0" xfId="0" applyFont="1" applyAlignment="1">
      <alignment horizontal="left" vertical="center" wrapText="1"/>
    </xf>
    <xf numFmtId="0" fontId="11" fillId="0" borderId="0" xfId="0" applyFont="1" applyAlignment="1">
      <alignment horizontal="left" vertical="center" wrapText="1"/>
    </xf>
    <xf numFmtId="0" fontId="100" fillId="0" borderId="0" xfId="0" applyFont="1" applyAlignment="1">
      <alignment vertical="center" wrapText="1"/>
    </xf>
    <xf numFmtId="0" fontId="23" fillId="0" borderId="0" xfId="0" applyFont="1" applyAlignment="1">
      <alignment vertical="center" wrapText="1"/>
    </xf>
    <xf numFmtId="0" fontId="18" fillId="0" borderId="111" xfId="0" applyFont="1" applyBorder="1" applyAlignment="1">
      <alignment horizontal="center" vertical="center"/>
    </xf>
    <xf numFmtId="0" fontId="18" fillId="0" borderId="112" xfId="0" applyFont="1" applyBorder="1" applyAlignment="1">
      <alignment horizontal="center" vertical="center"/>
    </xf>
    <xf numFmtId="0" fontId="18" fillId="0" borderId="113" xfId="0" applyFont="1" applyBorder="1" applyAlignment="1">
      <alignment horizontal="center" vertical="center"/>
    </xf>
    <xf numFmtId="176" fontId="11" fillId="0" borderId="12" xfId="0" applyNumberFormat="1" applyFont="1" applyFill="1" applyBorder="1" applyAlignment="1">
      <alignment horizontal="right" vertical="center"/>
    </xf>
    <xf numFmtId="176" fontId="11" fillId="0" borderId="131" xfId="0" applyNumberFormat="1" applyFont="1" applyFill="1" applyBorder="1" applyAlignment="1">
      <alignment horizontal="right" vertical="center"/>
    </xf>
    <xf numFmtId="0" fontId="41" fillId="0" borderId="165" xfId="0" applyFont="1" applyBorder="1" applyAlignment="1">
      <alignment vertical="center" wrapText="1"/>
    </xf>
    <xf numFmtId="0" fontId="15" fillId="0" borderId="16" xfId="0" applyFont="1" applyFill="1" applyBorder="1" applyAlignment="1">
      <alignment horizontal="center" vertical="center"/>
    </xf>
    <xf numFmtId="0" fontId="3" fillId="0" borderId="17" xfId="0" applyFont="1" applyBorder="1" applyAlignment="1">
      <alignment vertical="center"/>
    </xf>
    <xf numFmtId="0" fontId="3" fillId="0" borderId="18" xfId="0" applyFont="1" applyBorder="1" applyAlignment="1">
      <alignment vertical="center"/>
    </xf>
    <xf numFmtId="0" fontId="15" fillId="3" borderId="27" xfId="0" applyFont="1" applyFill="1" applyBorder="1" applyAlignment="1">
      <alignment horizontal="center" vertical="center" wrapText="1"/>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177" fontId="11" fillId="0" borderId="27" xfId="0" applyNumberFormat="1" applyFont="1" applyFill="1" applyBorder="1" applyAlignment="1">
      <alignment horizontal="center" vertical="center"/>
    </xf>
    <xf numFmtId="0" fontId="10" fillId="0" borderId="28" xfId="0" applyFont="1" applyFill="1" applyBorder="1" applyAlignment="1"/>
    <xf numFmtId="0" fontId="10" fillId="0" borderId="29" xfId="0" applyFont="1" applyFill="1" applyBorder="1" applyAlignment="1"/>
    <xf numFmtId="0" fontId="10" fillId="0" borderId="30" xfId="0" applyFont="1" applyFill="1" applyBorder="1" applyAlignment="1"/>
    <xf numFmtId="0" fontId="10" fillId="0" borderId="31" xfId="0" applyFont="1" applyFill="1" applyBorder="1" applyAlignment="1"/>
    <xf numFmtId="0" fontId="10" fillId="0" borderId="32" xfId="0" applyFont="1" applyFill="1" applyBorder="1" applyAlignment="1"/>
    <xf numFmtId="0" fontId="32" fillId="14" borderId="0" xfId="0" applyFont="1" applyFill="1" applyBorder="1" applyAlignment="1">
      <alignment horizontal="left" vertical="center" wrapText="1"/>
    </xf>
    <xf numFmtId="0" fontId="15" fillId="14" borderId="0" xfId="0" applyFont="1" applyFill="1" applyBorder="1" applyAlignment="1">
      <alignment horizontal="left" vertical="center"/>
    </xf>
    <xf numFmtId="0" fontId="0" fillId="14" borderId="0" xfId="0" applyFill="1" applyBorder="1" applyAlignment="1">
      <alignment horizontal="left" vertical="center"/>
    </xf>
    <xf numFmtId="177" fontId="15" fillId="14" borderId="0" xfId="0" applyNumberFormat="1" applyFont="1" applyFill="1" applyBorder="1" applyAlignment="1">
      <alignment horizontal="center" vertical="center"/>
    </xf>
    <xf numFmtId="0" fontId="14" fillId="0" borderId="25" xfId="0" applyFont="1" applyFill="1" applyBorder="1" applyAlignment="1">
      <alignment horizontal="center" vertical="center"/>
    </xf>
    <xf numFmtId="0" fontId="0" fillId="0" borderId="26" xfId="0" applyBorder="1" applyAlignment="1">
      <alignment horizontal="center" vertical="center"/>
    </xf>
    <xf numFmtId="0" fontId="11" fillId="3" borderId="27" xfId="0" applyFont="1" applyFill="1" applyBorder="1" applyAlignment="1">
      <alignment horizontal="center" vertical="center" wrapText="1"/>
    </xf>
    <xf numFmtId="0" fontId="10" fillId="0" borderId="28" xfId="0" applyFont="1" applyBorder="1" applyAlignment="1"/>
    <xf numFmtId="0" fontId="10" fillId="0" borderId="29" xfId="0" applyFont="1" applyBorder="1" applyAlignment="1"/>
    <xf numFmtId="0" fontId="10" fillId="0" borderId="30" xfId="0" applyFont="1" applyBorder="1" applyAlignment="1"/>
    <xf numFmtId="0" fontId="10" fillId="0" borderId="31" xfId="0" applyFont="1" applyBorder="1" applyAlignment="1"/>
    <xf numFmtId="0" fontId="10" fillId="0" borderId="32" xfId="0" applyFont="1" applyBorder="1" applyAlignment="1"/>
    <xf numFmtId="0" fontId="15" fillId="3" borderId="25" xfId="0" applyFont="1" applyFill="1" applyBorder="1" applyAlignment="1">
      <alignment horizontal="center" vertical="center"/>
    </xf>
    <xf numFmtId="0" fontId="15" fillId="3" borderId="6" xfId="0" applyFont="1" applyFill="1" applyBorder="1" applyAlignment="1">
      <alignment horizontal="center" vertical="center"/>
    </xf>
    <xf numFmtId="0" fontId="15" fillId="3" borderId="26" xfId="0" applyFont="1" applyFill="1" applyBorder="1" applyAlignment="1">
      <alignment horizontal="center" vertical="center"/>
    </xf>
    <xf numFmtId="0" fontId="14" fillId="0" borderId="0" xfId="0" applyFont="1" applyFill="1" applyBorder="1" applyAlignment="1">
      <alignment horizontal="center" vertical="center"/>
    </xf>
    <xf numFmtId="182" fontId="25" fillId="2" borderId="0" xfId="0" applyNumberFormat="1" applyFont="1" applyFill="1" applyBorder="1" applyAlignment="1">
      <alignment horizontal="left" vertical="center"/>
    </xf>
    <xf numFmtId="0" fontId="25" fillId="2" borderId="0" xfId="0" applyFont="1" applyFill="1" applyBorder="1" applyAlignment="1">
      <alignment vertical="center"/>
    </xf>
    <xf numFmtId="0" fontId="25" fillId="0" borderId="31" xfId="0" applyFont="1" applyBorder="1" applyAlignment="1">
      <alignment vertical="center"/>
    </xf>
    <xf numFmtId="182" fontId="25" fillId="0" borderId="0" xfId="0" applyNumberFormat="1" applyFont="1" applyFill="1" applyBorder="1" applyAlignment="1">
      <alignment horizontal="left" vertical="center"/>
    </xf>
    <xf numFmtId="0" fontId="25" fillId="0" borderId="0" xfId="0" applyFont="1" applyFill="1" applyBorder="1" applyAlignment="1">
      <alignment vertical="center"/>
    </xf>
    <xf numFmtId="182" fontId="25" fillId="2" borderId="31" xfId="0" applyNumberFormat="1" applyFont="1" applyFill="1" applyBorder="1" applyAlignment="1">
      <alignment horizontal="left" vertical="center"/>
    </xf>
    <xf numFmtId="0" fontId="25" fillId="2" borderId="31" xfId="0" applyFont="1" applyFill="1" applyBorder="1" applyAlignment="1">
      <alignment vertical="center"/>
    </xf>
    <xf numFmtId="0" fontId="11" fillId="0" borderId="23" xfId="0" applyFont="1" applyBorder="1" applyAlignment="1">
      <alignment horizontal="center" vertical="center" wrapText="1"/>
    </xf>
    <xf numFmtId="0" fontId="0" fillId="0" borderId="24" xfId="0" applyBorder="1" applyAlignment="1">
      <alignment horizontal="center" vertical="center" wrapText="1"/>
    </xf>
    <xf numFmtId="0" fontId="0" fillId="0" borderId="20" xfId="0" applyBorder="1" applyAlignment="1">
      <alignment horizontal="center" vertical="center" wrapText="1"/>
    </xf>
    <xf numFmtId="0" fontId="11"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182" fontId="25" fillId="2" borderId="28" xfId="0" applyNumberFormat="1" applyFont="1" applyFill="1" applyBorder="1" applyAlignment="1">
      <alignment horizontal="left" vertical="center"/>
    </xf>
    <xf numFmtId="0" fontId="25" fillId="2" borderId="29" xfId="0" applyFont="1" applyFill="1" applyBorder="1" applyAlignment="1">
      <alignment vertical="center"/>
    </xf>
    <xf numFmtId="0" fontId="25" fillId="0" borderId="32" xfId="0" applyFont="1" applyBorder="1" applyAlignment="1">
      <alignment vertical="center"/>
    </xf>
    <xf numFmtId="182" fontId="25" fillId="2" borderId="36" xfId="0" applyNumberFormat="1" applyFont="1" applyFill="1" applyBorder="1" applyAlignment="1">
      <alignment horizontal="left" vertical="center"/>
    </xf>
    <xf numFmtId="182" fontId="25" fillId="2" borderId="37" xfId="0" applyNumberFormat="1" applyFont="1" applyFill="1" applyBorder="1" applyAlignment="1">
      <alignment horizontal="left" vertical="center"/>
    </xf>
    <xf numFmtId="0" fontId="25" fillId="0" borderId="31" xfId="0" applyFont="1" applyBorder="1" applyAlignment="1">
      <alignment horizontal="left" vertical="center"/>
    </xf>
    <xf numFmtId="0" fontId="25" fillId="0" borderId="42" xfId="0" applyFont="1" applyBorder="1" applyAlignment="1">
      <alignment horizontal="left" vertical="center"/>
    </xf>
    <xf numFmtId="182" fontId="25" fillId="2" borderId="39" xfId="0" applyNumberFormat="1" applyFont="1" applyFill="1" applyBorder="1" applyAlignment="1">
      <alignment horizontal="left" vertical="center"/>
    </xf>
    <xf numFmtId="0" fontId="25" fillId="2" borderId="40" xfId="0" applyFont="1" applyFill="1" applyBorder="1" applyAlignment="1">
      <alignment vertical="center"/>
    </xf>
    <xf numFmtId="0" fontId="25" fillId="0" borderId="44" xfId="0" applyFont="1" applyBorder="1" applyAlignment="1">
      <alignment vertical="center"/>
    </xf>
    <xf numFmtId="182" fontId="25" fillId="2" borderId="0" xfId="0" applyNumberFormat="1" applyFont="1" applyFill="1" applyBorder="1" applyAlignment="1">
      <alignment horizontal="left"/>
    </xf>
    <xf numFmtId="0" fontId="25" fillId="2" borderId="0" xfId="0" applyFont="1" applyFill="1" applyBorder="1" applyAlignment="1"/>
    <xf numFmtId="182" fontId="25" fillId="2" borderId="31" xfId="0" applyNumberFormat="1" applyFont="1" applyFill="1" applyBorder="1" applyAlignment="1">
      <alignment horizontal="left"/>
    </xf>
    <xf numFmtId="0" fontId="25" fillId="2" borderId="31" xfId="0" applyFont="1" applyFill="1" applyBorder="1" applyAlignment="1"/>
    <xf numFmtId="0" fontId="11" fillId="0" borderId="7" xfId="0" applyFont="1" applyBorder="1" applyAlignment="1">
      <alignment horizontal="center" vertical="center" wrapText="1"/>
    </xf>
    <xf numFmtId="0" fontId="0" fillId="0" borderId="7" xfId="0" applyBorder="1" applyAlignment="1">
      <alignment horizontal="center" vertical="center" wrapText="1"/>
    </xf>
    <xf numFmtId="0" fontId="11" fillId="0" borderId="45" xfId="0" applyFont="1" applyBorder="1" applyAlignment="1">
      <alignment vertical="center" wrapText="1"/>
    </xf>
    <xf numFmtId="0" fontId="0" fillId="0" borderId="49" xfId="0" applyBorder="1" applyAlignment="1">
      <alignment vertical="center" wrapText="1"/>
    </xf>
    <xf numFmtId="0" fontId="0" fillId="0" borderId="53" xfId="0" applyBorder="1" applyAlignment="1">
      <alignment vertical="center" wrapText="1"/>
    </xf>
    <xf numFmtId="0" fontId="11" fillId="0" borderId="47" xfId="0" applyFont="1" applyBorder="1" applyAlignment="1">
      <alignment horizontal="center" vertical="center" wrapText="1"/>
    </xf>
    <xf numFmtId="0" fontId="0" fillId="0" borderId="51" xfId="0" applyBorder="1" applyAlignment="1">
      <alignment horizontal="center" vertical="center" wrapText="1"/>
    </xf>
    <xf numFmtId="0" fontId="0" fillId="0" borderId="54" xfId="0" applyBorder="1" applyAlignment="1">
      <alignment horizontal="center" vertical="center" wrapText="1"/>
    </xf>
    <xf numFmtId="0" fontId="11" fillId="0" borderId="45" xfId="0" applyFont="1" applyBorder="1" applyAlignment="1">
      <alignment horizontal="center" vertical="center" wrapText="1"/>
    </xf>
    <xf numFmtId="0" fontId="0" fillId="0" borderId="49" xfId="0" applyBorder="1" applyAlignment="1">
      <alignment horizontal="center" vertical="center" wrapText="1"/>
    </xf>
    <xf numFmtId="0" fontId="0" fillId="0" borderId="53" xfId="0" applyBorder="1" applyAlignment="1">
      <alignment horizontal="center" vertical="center" wrapText="1"/>
    </xf>
    <xf numFmtId="186" fontId="11" fillId="0" borderId="0" xfId="0" applyNumberFormat="1" applyFont="1" applyBorder="1" applyAlignment="1">
      <alignment vertical="center"/>
    </xf>
    <xf numFmtId="0" fontId="0" fillId="0" borderId="0" xfId="0" applyBorder="1" applyAlignment="1">
      <alignment vertical="center"/>
    </xf>
    <xf numFmtId="182" fontId="25" fillId="2" borderId="36" xfId="0" applyNumberFormat="1" applyFont="1" applyFill="1" applyBorder="1" applyAlignment="1">
      <alignment horizontal="left" vertical="center" wrapText="1"/>
    </xf>
    <xf numFmtId="0" fontId="25" fillId="2" borderId="37" xfId="0" applyFont="1" applyFill="1" applyBorder="1" applyAlignment="1">
      <alignment vertical="center"/>
    </xf>
    <xf numFmtId="0" fontId="25" fillId="0" borderId="42" xfId="0" applyFont="1" applyBorder="1" applyAlignment="1">
      <alignment vertical="center"/>
    </xf>
    <xf numFmtId="182" fontId="25" fillId="0" borderId="0" xfId="0" applyNumberFormat="1" applyFont="1" applyFill="1" applyBorder="1" applyAlignment="1">
      <alignment horizontal="left"/>
    </xf>
    <xf numFmtId="0" fontId="25" fillId="0" borderId="0" xfId="0" applyFont="1" applyFill="1" applyBorder="1" applyAlignment="1"/>
    <xf numFmtId="0" fontId="11" fillId="0" borderId="24" xfId="0" applyFont="1" applyBorder="1" applyAlignment="1">
      <alignment horizontal="center" vertical="center" wrapText="1"/>
    </xf>
    <xf numFmtId="0" fontId="11" fillId="0" borderId="20" xfId="0" applyFont="1" applyBorder="1" applyAlignment="1">
      <alignment horizontal="center" vertical="center" wrapText="1"/>
    </xf>
    <xf numFmtId="0" fontId="25" fillId="0" borderId="0" xfId="0" applyFont="1" applyFill="1" applyBorder="1" applyAlignment="1">
      <alignment horizontal="left" vertical="center"/>
    </xf>
    <xf numFmtId="0" fontId="25" fillId="2" borderId="0" xfId="0" applyFont="1" applyFill="1" applyAlignment="1">
      <alignment vertical="center"/>
    </xf>
    <xf numFmtId="0" fontId="25" fillId="0" borderId="0" xfId="0" applyFont="1" applyAlignment="1">
      <alignment vertical="center"/>
    </xf>
    <xf numFmtId="182" fontId="27" fillId="0" borderId="0" xfId="0" applyNumberFormat="1" applyFont="1" applyFill="1" applyBorder="1" applyAlignment="1">
      <alignment horizontal="left"/>
    </xf>
    <xf numFmtId="0" fontId="27" fillId="0" borderId="0" xfId="0" applyFont="1" applyFill="1" applyBorder="1" applyAlignment="1"/>
    <xf numFmtId="0" fontId="0" fillId="0" borderId="37" xfId="0" applyBorder="1" applyAlignment="1">
      <alignment vertical="center"/>
    </xf>
    <xf numFmtId="0" fontId="0" fillId="0" borderId="31" xfId="0" applyBorder="1" applyAlignment="1">
      <alignment vertical="center"/>
    </xf>
    <xf numFmtId="0" fontId="0" fillId="0" borderId="42" xfId="0" applyBorder="1" applyAlignment="1">
      <alignment vertical="center"/>
    </xf>
    <xf numFmtId="182" fontId="25" fillId="2" borderId="28" xfId="0" applyNumberFormat="1" applyFont="1" applyFill="1" applyBorder="1" applyAlignment="1">
      <alignment horizontal="left" vertical="center" wrapText="1"/>
    </xf>
    <xf numFmtId="0" fontId="0" fillId="0" borderId="29" xfId="0" applyBorder="1" applyAlignment="1">
      <alignment horizontal="left" vertical="center"/>
    </xf>
    <xf numFmtId="0" fontId="0" fillId="0" borderId="31" xfId="0" applyBorder="1" applyAlignment="1">
      <alignment horizontal="left" vertical="center"/>
    </xf>
    <xf numFmtId="0" fontId="0" fillId="0" borderId="32" xfId="0" applyBorder="1" applyAlignment="1">
      <alignment horizontal="left" vertical="center"/>
    </xf>
    <xf numFmtId="0" fontId="29" fillId="0" borderId="0" xfId="0" applyFont="1">
      <alignment vertical="center"/>
    </xf>
    <xf numFmtId="0" fontId="29" fillId="0" borderId="31" xfId="0" applyFont="1" applyBorder="1">
      <alignment vertical="center"/>
    </xf>
    <xf numFmtId="0" fontId="11" fillId="0" borderId="23" xfId="0" applyFont="1" applyBorder="1" applyAlignment="1">
      <alignment vertical="center" wrapText="1"/>
    </xf>
    <xf numFmtId="0" fontId="0" fillId="0" borderId="24" xfId="0" applyBorder="1" applyAlignment="1">
      <alignment vertical="center" wrapText="1"/>
    </xf>
    <xf numFmtId="0" fontId="0" fillId="0" borderId="20" xfId="0" applyBorder="1" applyAlignment="1">
      <alignment vertical="center" wrapText="1"/>
    </xf>
    <xf numFmtId="0" fontId="0" fillId="0" borderId="29" xfId="0" applyBorder="1" applyAlignment="1">
      <alignment vertical="center"/>
    </xf>
    <xf numFmtId="0" fontId="0" fillId="0" borderId="32" xfId="0" applyBorder="1" applyAlignment="1">
      <alignment vertical="center"/>
    </xf>
    <xf numFmtId="0" fontId="29" fillId="0" borderId="27" xfId="0" applyFont="1" applyBorder="1" applyAlignment="1">
      <alignment horizontal="center" vertical="center"/>
    </xf>
    <xf numFmtId="0" fontId="29" fillId="0" borderId="28" xfId="0" applyFont="1" applyBorder="1" applyAlignment="1"/>
    <xf numFmtId="0" fontId="29" fillId="0" borderId="29" xfId="0" applyFont="1" applyBorder="1" applyAlignment="1"/>
    <xf numFmtId="0" fontId="29" fillId="0" borderId="33" xfId="0" applyFont="1" applyBorder="1" applyAlignment="1"/>
    <xf numFmtId="0" fontId="29" fillId="0" borderId="0" xfId="0" applyFont="1" applyAlignment="1"/>
    <xf numFmtId="0" fontId="29" fillId="0" borderId="34" xfId="0" applyFont="1" applyBorder="1" applyAlignment="1"/>
    <xf numFmtId="0" fontId="29" fillId="0" borderId="0" xfId="0" applyFont="1" applyBorder="1" applyAlignment="1"/>
    <xf numFmtId="0" fontId="29" fillId="0" borderId="27" xfId="0" applyFont="1" applyBorder="1" applyAlignment="1">
      <alignment horizontal="center" vertical="center" wrapText="1"/>
    </xf>
    <xf numFmtId="0" fontId="29" fillId="0" borderId="28" xfId="0" applyFont="1" applyBorder="1" applyAlignment="1">
      <alignment horizontal="center" vertical="center" wrapText="1"/>
    </xf>
    <xf numFmtId="0" fontId="29" fillId="0" borderId="33"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30" xfId="0" applyFont="1" applyBorder="1" applyAlignment="1">
      <alignment horizontal="center" vertical="center" wrapText="1"/>
    </xf>
    <xf numFmtId="0" fontId="29" fillId="0" borderId="31" xfId="0" applyFont="1" applyBorder="1" applyAlignment="1">
      <alignment horizontal="center" vertical="center" wrapText="1"/>
    </xf>
    <xf numFmtId="0" fontId="3" fillId="3" borderId="66" xfId="0" applyFont="1" applyFill="1" applyBorder="1" applyAlignment="1"/>
    <xf numFmtId="0" fontId="3" fillId="0" borderId="67" xfId="0" applyFont="1" applyBorder="1" applyAlignment="1"/>
    <xf numFmtId="0" fontId="3" fillId="0" borderId="68" xfId="0" applyFont="1" applyBorder="1" applyAlignment="1"/>
    <xf numFmtId="0" fontId="3" fillId="0" borderId="69" xfId="0" applyFont="1" applyBorder="1" applyAlignment="1"/>
    <xf numFmtId="182" fontId="15" fillId="3" borderId="27" xfId="0" applyNumberFormat="1" applyFont="1" applyFill="1" applyBorder="1" applyAlignment="1">
      <alignment horizontal="center" vertical="center" shrinkToFit="1"/>
    </xf>
    <xf numFmtId="0" fontId="3" fillId="0" borderId="33" xfId="0" applyFont="1" applyBorder="1" applyAlignment="1">
      <alignment vertical="center"/>
    </xf>
    <xf numFmtId="182" fontId="15" fillId="3" borderId="23" xfId="0" applyNumberFormat="1" applyFont="1" applyFill="1" applyBorder="1" applyAlignment="1">
      <alignment horizontal="center" vertical="center" shrinkToFit="1"/>
    </xf>
    <xf numFmtId="0" fontId="3" fillId="0" borderId="24" xfId="0" applyFont="1" applyBorder="1" applyAlignment="1">
      <alignment vertical="center"/>
    </xf>
    <xf numFmtId="0" fontId="15" fillId="3" borderId="27" xfId="0" applyFont="1" applyFill="1" applyBorder="1" applyAlignment="1">
      <alignment horizontal="center" vertical="center" wrapText="1" shrinkToFit="1"/>
    </xf>
    <xf numFmtId="0" fontId="32" fillId="7" borderId="27" xfId="0" applyFont="1" applyFill="1" applyBorder="1" applyAlignment="1">
      <alignment horizontal="left" vertical="center"/>
    </xf>
    <xf numFmtId="0" fontId="9" fillId="0" borderId="29" xfId="0" applyFont="1" applyBorder="1" applyAlignment="1">
      <alignment vertical="center"/>
    </xf>
    <xf numFmtId="0" fontId="15" fillId="7" borderId="24" xfId="0" applyFont="1" applyFill="1" applyBorder="1" applyAlignment="1">
      <alignment vertical="center" wrapText="1"/>
    </xf>
    <xf numFmtId="0" fontId="3" fillId="7" borderId="24" xfId="0" applyFont="1" applyFill="1" applyBorder="1" applyAlignment="1">
      <alignment vertical="center" wrapText="1"/>
    </xf>
    <xf numFmtId="0" fontId="3" fillId="7" borderId="20" xfId="0" applyFont="1" applyFill="1" applyBorder="1" applyAlignment="1">
      <alignment vertical="center" wrapText="1"/>
    </xf>
    <xf numFmtId="0" fontId="3" fillId="0" borderId="27" xfId="0" applyFont="1" applyFill="1" applyBorder="1" applyAlignment="1"/>
    <xf numFmtId="0" fontId="3" fillId="0" borderId="28" xfId="0" applyFont="1" applyFill="1" applyBorder="1" applyAlignment="1"/>
    <xf numFmtId="0" fontId="3" fillId="0" borderId="33" xfId="0" applyFont="1" applyFill="1" applyBorder="1" applyAlignment="1"/>
    <xf numFmtId="0" fontId="3" fillId="0" borderId="0" xfId="0" applyFont="1" applyFill="1" applyBorder="1" applyAlignment="1"/>
    <xf numFmtId="182" fontId="15" fillId="0" borderId="28" xfId="0" applyNumberFormat="1" applyFont="1" applyFill="1" applyBorder="1" applyAlignment="1">
      <alignment horizontal="center" vertical="center" shrinkToFit="1"/>
    </xf>
    <xf numFmtId="182" fontId="15" fillId="0" borderId="0" xfId="0" applyNumberFormat="1" applyFont="1" applyFill="1" applyBorder="1" applyAlignment="1">
      <alignment horizontal="center" vertical="center" shrinkToFit="1"/>
    </xf>
    <xf numFmtId="182" fontId="15" fillId="0" borderId="29" xfId="0" applyNumberFormat="1" applyFont="1" applyFill="1" applyBorder="1" applyAlignment="1">
      <alignment horizontal="center" vertical="center" shrinkToFit="1"/>
    </xf>
    <xf numFmtId="182" fontId="15" fillId="0" borderId="34" xfId="0" applyNumberFormat="1" applyFont="1" applyFill="1" applyBorder="1" applyAlignment="1">
      <alignment horizontal="center" vertical="center" shrinkToFit="1"/>
    </xf>
    <xf numFmtId="0" fontId="15" fillId="0" borderId="0" xfId="0" applyFont="1" applyFill="1" applyBorder="1" applyAlignment="1">
      <alignment horizontal="center" vertical="center" wrapText="1" shrinkToFit="1"/>
    </xf>
    <xf numFmtId="0" fontId="32" fillId="0" borderId="27" xfId="0" applyFont="1" applyFill="1" applyBorder="1" applyAlignment="1">
      <alignment horizontal="left" vertical="center"/>
    </xf>
    <xf numFmtId="0" fontId="32" fillId="0" borderId="28" xfId="0" applyFont="1" applyFill="1" applyBorder="1" applyAlignment="1">
      <alignment horizontal="left" vertical="center"/>
    </xf>
    <xf numFmtId="0" fontId="15" fillId="0" borderId="33" xfId="0" applyFont="1" applyFill="1" applyBorder="1" applyAlignment="1">
      <alignment vertical="center" wrapText="1"/>
    </xf>
    <xf numFmtId="0" fontId="15" fillId="0" borderId="30" xfId="0" applyFont="1" applyFill="1" applyBorder="1" applyAlignment="1">
      <alignment vertical="center" wrapText="1"/>
    </xf>
    <xf numFmtId="0" fontId="0" fillId="0" borderId="0" xfId="0" applyAlignment="1">
      <alignment horizontal="left" vertical="top" indent="1"/>
    </xf>
    <xf numFmtId="0" fontId="0" fillId="0" borderId="0" xfId="0" applyAlignment="1">
      <alignment vertical="top" wrapText="1"/>
    </xf>
    <xf numFmtId="0" fontId="0" fillId="0" borderId="0" xfId="0" applyAlignment="1">
      <alignment vertical="top"/>
    </xf>
    <xf numFmtId="0" fontId="0" fillId="0" borderId="0" xfId="0" applyAlignment="1"/>
    <xf numFmtId="189" fontId="15" fillId="0" borderId="109" xfId="0" applyNumberFormat="1" applyFont="1" applyFill="1" applyBorder="1" applyAlignment="1">
      <alignment horizontal="center" vertical="center"/>
    </xf>
    <xf numFmtId="0" fontId="0" fillId="0" borderId="108" xfId="0" applyFont="1" applyBorder="1" applyAlignment="1">
      <alignment horizontal="center" vertical="center"/>
    </xf>
    <xf numFmtId="0" fontId="15" fillId="0" borderId="30" xfId="0" applyFont="1" applyBorder="1" applyAlignment="1">
      <alignment vertical="center" wrapText="1"/>
    </xf>
    <xf numFmtId="0" fontId="3" fillId="0" borderId="31" xfId="0" applyFont="1" applyBorder="1" applyAlignment="1"/>
    <xf numFmtId="0" fontId="3" fillId="0" borderId="32" xfId="0" applyFont="1" applyBorder="1" applyAlignment="1"/>
    <xf numFmtId="0" fontId="15" fillId="0" borderId="109" xfId="0" applyFont="1" applyFill="1" applyBorder="1" applyAlignment="1">
      <alignment horizontal="center" vertical="center"/>
    </xf>
    <xf numFmtId="0" fontId="15" fillId="0" borderId="107" xfId="0" applyFont="1" applyFill="1" applyBorder="1" applyAlignment="1">
      <alignment horizontal="center" vertical="center"/>
    </xf>
    <xf numFmtId="0" fontId="15" fillId="0" borderId="108" xfId="0" applyFont="1" applyFill="1" applyBorder="1" applyAlignment="1">
      <alignment horizontal="center" vertical="center"/>
    </xf>
    <xf numFmtId="0" fontId="0" fillId="0" borderId="109" xfId="0" applyFont="1" applyBorder="1" applyAlignment="1">
      <alignment horizontal="center" vertical="center"/>
    </xf>
    <xf numFmtId="0" fontId="0" fillId="0" borderId="107" xfId="0" applyFont="1" applyBorder="1" applyAlignment="1">
      <alignment horizontal="center" vertical="center"/>
    </xf>
    <xf numFmtId="176" fontId="11" fillId="0" borderId="27" xfId="0" applyNumberFormat="1" applyFont="1" applyBorder="1">
      <alignment vertical="center"/>
    </xf>
    <xf numFmtId="176" fontId="11" fillId="0" borderId="28" xfId="0" applyNumberFormat="1" applyFont="1" applyBorder="1">
      <alignment vertical="center"/>
    </xf>
    <xf numFmtId="176" fontId="11" fillId="0" borderId="29" xfId="0" applyNumberFormat="1" applyFont="1" applyBorder="1">
      <alignment vertical="center"/>
    </xf>
    <xf numFmtId="176" fontId="11" fillId="0" borderId="33" xfId="0" applyNumberFormat="1" applyFont="1" applyBorder="1">
      <alignment vertical="center"/>
    </xf>
    <xf numFmtId="176" fontId="11" fillId="0" borderId="0" xfId="0" applyNumberFormat="1" applyFont="1" applyBorder="1">
      <alignment vertical="center"/>
    </xf>
    <xf numFmtId="176" fontId="11" fillId="0" borderId="34" xfId="0" applyNumberFormat="1" applyFont="1" applyBorder="1">
      <alignment vertical="center"/>
    </xf>
    <xf numFmtId="176" fontId="11" fillId="0" borderId="30" xfId="0" applyNumberFormat="1" applyFont="1" applyBorder="1">
      <alignment vertical="center"/>
    </xf>
    <xf numFmtId="176" fontId="11" fillId="0" borderId="31" xfId="0" applyNumberFormat="1" applyFont="1" applyBorder="1">
      <alignment vertical="center"/>
    </xf>
    <xf numFmtId="176" fontId="11" fillId="0" borderId="32" xfId="0" applyNumberFormat="1" applyFont="1" applyBorder="1">
      <alignment vertical="center"/>
    </xf>
    <xf numFmtId="176" fontId="11" fillId="0" borderId="25" xfId="0" applyNumberFormat="1" applyFont="1" applyBorder="1">
      <alignment vertical="center"/>
    </xf>
    <xf numFmtId="176" fontId="11" fillId="0" borderId="6" xfId="0" applyNumberFormat="1" applyFont="1" applyBorder="1">
      <alignment vertical="center"/>
    </xf>
    <xf numFmtId="176" fontId="11" fillId="0" borderId="26" xfId="0" applyNumberFormat="1" applyFont="1" applyBorder="1">
      <alignment vertical="center"/>
    </xf>
  </cellXfs>
  <cellStyles count="52">
    <cellStyle name="20% - アクセント 1" xfId="24" builtinId="30" hidden="1"/>
    <cellStyle name="20% - アクセント 2" xfId="28" builtinId="34" hidden="1"/>
    <cellStyle name="20% - アクセント 3" xfId="32" builtinId="38" hidden="1"/>
    <cellStyle name="20% - アクセント 4" xfId="36" builtinId="42" hidden="1"/>
    <cellStyle name="20% - アクセント 5" xfId="40" builtinId="46" hidden="1"/>
    <cellStyle name="20% - アクセント 6" xfId="44" builtinId="50" hidden="1"/>
    <cellStyle name="40% - アクセント 1" xfId="25" builtinId="31" hidden="1"/>
    <cellStyle name="40% - アクセント 2" xfId="29" builtinId="35" hidden="1"/>
    <cellStyle name="40% - アクセント 3" xfId="33" builtinId="39" hidden="1"/>
    <cellStyle name="40% - アクセント 4" xfId="37" builtinId="43" hidden="1"/>
    <cellStyle name="40% - アクセント 5" xfId="41" builtinId="47" hidden="1"/>
    <cellStyle name="40% - アクセント 6" xfId="45" builtinId="51" hidden="1"/>
    <cellStyle name="60% - アクセント 1" xfId="26" builtinId="32" hidden="1"/>
    <cellStyle name="60% - アクセント 2" xfId="30" builtinId="36" hidden="1"/>
    <cellStyle name="60% - アクセント 3" xfId="34" builtinId="40" hidden="1"/>
    <cellStyle name="60% - アクセント 4" xfId="38" builtinId="44" hidden="1"/>
    <cellStyle name="60% - アクセント 5" xfId="42" builtinId="48" hidden="1"/>
    <cellStyle name="60% - アクセント 6" xfId="46" builtinId="52" hidden="1"/>
    <cellStyle name="アクセント 1" xfId="23" builtinId="29" hidden="1"/>
    <cellStyle name="アクセント 2" xfId="27" builtinId="33" hidden="1"/>
    <cellStyle name="アクセント 3" xfId="31" builtinId="37" hidden="1"/>
    <cellStyle name="アクセント 4" xfId="35" builtinId="41" hidden="1"/>
    <cellStyle name="アクセント 5" xfId="39" builtinId="45" hidden="1"/>
    <cellStyle name="アクセント 6" xfId="43" builtinId="49" hidden="1"/>
    <cellStyle name="タイトル" xfId="6" builtinId="15" hidden="1"/>
    <cellStyle name="チェック セル" xfId="18" builtinId="23" hidden="1"/>
    <cellStyle name="どちらでもない" xfId="13" builtinId="28" hidden="1"/>
    <cellStyle name="パーセント" xfId="5" builtinId="5" hidden="1"/>
    <cellStyle name="メモ" xfId="20" builtinId="10" hidden="1"/>
    <cellStyle name="リンク セル" xfId="17" builtinId="24" hidden="1"/>
    <cellStyle name="悪い" xfId="12" builtinId="27" hidden="1"/>
    <cellStyle name="計算" xfId="16" builtinId="22" hidden="1"/>
    <cellStyle name="警告文" xfId="19" builtinId="11" hidden="1"/>
    <cellStyle name="桁区切り" xfId="1" builtinId="6" hidden="1"/>
    <cellStyle name="桁区切り" xfId="49" builtinId="6"/>
    <cellStyle name="桁区切り [0.00]" xfId="2" builtinId="3" hidden="1"/>
    <cellStyle name="見出し 1" xfId="7" builtinId="16" hidden="1"/>
    <cellStyle name="見出し 2" xfId="8" builtinId="17" hidden="1"/>
    <cellStyle name="見出し 3" xfId="9" builtinId="18" hidden="1"/>
    <cellStyle name="見出し 4" xfId="10" builtinId="19" hidden="1"/>
    <cellStyle name="集計" xfId="22" builtinId="25" hidden="1"/>
    <cellStyle name="出力" xfId="15" builtinId="21" hidden="1"/>
    <cellStyle name="説明文" xfId="21" builtinId="53" hidden="1"/>
    <cellStyle name="通貨" xfId="4" builtinId="7" hidden="1"/>
    <cellStyle name="通貨 [0.00]" xfId="3" builtinId="4" hidden="1"/>
    <cellStyle name="入力" xfId="14" builtinId="20" hidden="1"/>
    <cellStyle name="標準" xfId="0" builtinId="0"/>
    <cellStyle name="標準 2" xfId="47" xr:uid="{B49807D7-617D-4A2E-9A71-578BCC86F95F}"/>
    <cellStyle name="標準 2 2" xfId="51" xr:uid="{441B9FF9-C27E-48D9-B7DB-CED0AD373AB1}"/>
    <cellStyle name="標準_00(34)" xfId="48" xr:uid="{F0035AC4-C6C0-436B-8073-0A2B1CEA57D2}"/>
    <cellStyle name="標準_配分処理基本分類(生産者)" xfId="50" xr:uid="{F227622C-948F-468A-859E-4A6A5DCE241B}"/>
    <cellStyle name="良い" xfId="11" builtinId="26" hidde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効果内訳!$G$12</c:f>
              <c:numCache>
                <c:formatCode>#,##0.0;"△ "#,##0.0</c:formatCode>
                <c:ptCount val="1"/>
                <c:pt idx="0">
                  <c:v>2678.7529480910102</c:v>
                </c:pt>
              </c:numCache>
            </c:numRef>
          </c:val>
          <c:extLst>
            <c:ext xmlns:c16="http://schemas.microsoft.com/office/drawing/2014/chart" uri="{C3380CC4-5D6E-409C-BE32-E72D297353CC}">
              <c16:uniqueId val="{00000000-F896-48C4-B94D-DAD74BED3DD1}"/>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効果内訳!$G$13</c:f>
              <c:numCache>
                <c:formatCode>#,##0.0;"△ "#,##0.0</c:formatCode>
                <c:ptCount val="1"/>
                <c:pt idx="0">
                  <c:v>964.90267951154703</c:v>
                </c:pt>
              </c:numCache>
            </c:numRef>
          </c:val>
          <c:extLst>
            <c:ext xmlns:c16="http://schemas.microsoft.com/office/drawing/2014/chart" uri="{C3380CC4-5D6E-409C-BE32-E72D297353CC}">
              <c16:uniqueId val="{00000001-F896-48C4-B94D-DAD74BED3DD1}"/>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効果内訳!$G$14</c:f>
              <c:numCache>
                <c:formatCode>#,##0.0;"△ "#,##0.0</c:formatCode>
                <c:ptCount val="1"/>
                <c:pt idx="0">
                  <c:v>466.6871491223543</c:v>
                </c:pt>
              </c:numCache>
            </c:numRef>
          </c:val>
          <c:extLst>
            <c:ext xmlns:c16="http://schemas.microsoft.com/office/drawing/2014/chart" uri="{C3380CC4-5D6E-409C-BE32-E72D297353CC}">
              <c16:uniqueId val="{00000002-F896-48C4-B94D-DAD74BED3DD1}"/>
            </c:ext>
          </c:extLst>
        </c:ser>
        <c:dLbls>
          <c:showLegendKey val="0"/>
          <c:showVal val="0"/>
          <c:showCatName val="0"/>
          <c:showSerName val="0"/>
          <c:showPercent val="0"/>
          <c:showBubbleSize val="0"/>
        </c:dLbls>
        <c:gapWidth val="150"/>
        <c:overlap val="100"/>
        <c:axId val="202483968"/>
        <c:axId val="202489856"/>
      </c:barChart>
      <c:catAx>
        <c:axId val="2024839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2489856"/>
        <c:crosses val="autoZero"/>
        <c:auto val="1"/>
        <c:lblAlgn val="ctr"/>
        <c:lblOffset val="100"/>
        <c:tickLblSkip val="1"/>
        <c:tickMarkSkip val="1"/>
        <c:noMultiLvlLbl val="0"/>
      </c:catAx>
      <c:valAx>
        <c:axId val="2024898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2483968"/>
        <c:crosses val="autoZero"/>
        <c:crossBetween val="between"/>
      </c:valAx>
      <c:spPr>
        <a:noFill/>
        <a:ln w="25400">
          <a:noFill/>
        </a:ln>
      </c:spPr>
    </c:plotArea>
    <c:legend>
      <c:legendPos val="r"/>
      <c:layout>
        <c:manualLayout>
          <c:xMode val="edge"/>
          <c:yMode val="edge"/>
          <c:x val="0.80634390651085142"/>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効果内訳!$S$59</c:f>
              <c:numCache>
                <c:formatCode>#,##0.0;"△ "#,##0.0</c:formatCode>
                <c:ptCount val="1"/>
                <c:pt idx="0">
                  <c:v>0</c:v>
                </c:pt>
              </c:numCache>
            </c:numRef>
          </c:val>
          <c:extLst>
            <c:ext xmlns:c16="http://schemas.microsoft.com/office/drawing/2014/chart" uri="{C3380CC4-5D6E-409C-BE32-E72D297353CC}">
              <c16:uniqueId val="{00000000-79E0-4B4F-9E6C-D5EE7FF3D328}"/>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効果内訳!$S$60</c:f>
              <c:numCache>
                <c:formatCode>#,##0.0;"△ "#,##0.0</c:formatCode>
                <c:ptCount val="1"/>
                <c:pt idx="0">
                  <c:v>0</c:v>
                </c:pt>
              </c:numCache>
            </c:numRef>
          </c:val>
          <c:extLst>
            <c:ext xmlns:c16="http://schemas.microsoft.com/office/drawing/2014/chart" uri="{C3380CC4-5D6E-409C-BE32-E72D297353CC}">
              <c16:uniqueId val="{00000001-79E0-4B4F-9E6C-D5EE7FF3D328}"/>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効果内訳!$S$61</c:f>
              <c:numCache>
                <c:formatCode>#,##0.0;"△ "#,##0.0</c:formatCode>
                <c:ptCount val="1"/>
                <c:pt idx="0">
                  <c:v>0</c:v>
                </c:pt>
              </c:numCache>
            </c:numRef>
          </c:val>
          <c:extLst>
            <c:ext xmlns:c16="http://schemas.microsoft.com/office/drawing/2014/chart" uri="{C3380CC4-5D6E-409C-BE32-E72D297353CC}">
              <c16:uniqueId val="{00000002-79E0-4B4F-9E6C-D5EE7FF3D328}"/>
            </c:ext>
          </c:extLst>
        </c:ser>
        <c:dLbls>
          <c:showLegendKey val="0"/>
          <c:showVal val="0"/>
          <c:showCatName val="0"/>
          <c:showSerName val="0"/>
          <c:showPercent val="0"/>
          <c:showBubbleSize val="0"/>
        </c:dLbls>
        <c:gapWidth val="150"/>
        <c:overlap val="100"/>
        <c:axId val="225813632"/>
        <c:axId val="225815168"/>
      </c:barChart>
      <c:catAx>
        <c:axId val="2258136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15168"/>
        <c:crosses val="autoZero"/>
        <c:auto val="1"/>
        <c:lblAlgn val="ctr"/>
        <c:lblOffset val="100"/>
        <c:tickLblSkip val="1"/>
        <c:tickMarkSkip val="1"/>
        <c:noMultiLvlLbl val="0"/>
      </c:catAx>
      <c:valAx>
        <c:axId val="22581516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13632"/>
        <c:crosses val="autoZero"/>
        <c:crossBetween val="between"/>
      </c:valAx>
      <c:spPr>
        <a:noFill/>
        <a:ln w="25400">
          <a:noFill/>
        </a:ln>
      </c:spPr>
    </c:plotArea>
    <c:legend>
      <c:legendPos val="r"/>
      <c:layout>
        <c:manualLayout>
          <c:xMode val="edge"/>
          <c:yMode val="edge"/>
          <c:x val="0.86310517529215358"/>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4660633484162894E-2"/>
          <c:w val="0.8595890410958904"/>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効果内訳!$M$63:$M$101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DB70-4BFA-9A2C-2E3B2468F37D}"/>
            </c:ext>
          </c:extLst>
        </c:ser>
        <c:dLbls>
          <c:showLegendKey val="0"/>
          <c:showVal val="0"/>
          <c:showCatName val="0"/>
          <c:showSerName val="0"/>
          <c:showPercent val="0"/>
          <c:showBubbleSize val="0"/>
        </c:dLbls>
        <c:gapWidth val="50"/>
        <c:axId val="225831168"/>
        <c:axId val="225841152"/>
      </c:barChart>
      <c:catAx>
        <c:axId val="22583116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41152"/>
        <c:crosses val="autoZero"/>
        <c:auto val="1"/>
        <c:lblAlgn val="ctr"/>
        <c:lblOffset val="100"/>
        <c:tickLblSkip val="1"/>
        <c:tickMarkSkip val="1"/>
        <c:noMultiLvlLbl val="0"/>
      </c:catAx>
      <c:valAx>
        <c:axId val="22584115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3116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35616438356"/>
          <c:y val="7.8054298642533937E-2"/>
          <c:w val="0.8493150684931506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効果内訳!$S$63:$S$101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1498-457F-81C6-A6E6376FEE67}"/>
            </c:ext>
          </c:extLst>
        </c:ser>
        <c:dLbls>
          <c:showLegendKey val="0"/>
          <c:showVal val="0"/>
          <c:showCatName val="0"/>
          <c:showSerName val="0"/>
          <c:showPercent val="0"/>
          <c:showBubbleSize val="0"/>
        </c:dLbls>
        <c:gapWidth val="50"/>
        <c:axId val="225860992"/>
        <c:axId val="225862784"/>
      </c:barChart>
      <c:catAx>
        <c:axId val="22586099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62784"/>
        <c:crosses val="autoZero"/>
        <c:auto val="1"/>
        <c:lblAlgn val="ctr"/>
        <c:lblOffset val="100"/>
        <c:tickLblSkip val="1"/>
        <c:tickMarkSkip val="1"/>
        <c:noMultiLvlLbl val="0"/>
      </c:catAx>
      <c:valAx>
        <c:axId val="22586278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6099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効果内訳!$G$106</c:f>
              <c:numCache>
                <c:formatCode>#,##0.0;"△ "#,##0.0</c:formatCode>
                <c:ptCount val="1"/>
                <c:pt idx="0">
                  <c:v>2678.7529480910102</c:v>
                </c:pt>
              </c:numCache>
            </c:numRef>
          </c:val>
          <c:extLst>
            <c:ext xmlns:c16="http://schemas.microsoft.com/office/drawing/2014/chart" uri="{C3380CC4-5D6E-409C-BE32-E72D297353CC}">
              <c16:uniqueId val="{00000000-67D1-4D76-A23D-4454038E1FCC}"/>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効果内訳!$G$107</c:f>
              <c:numCache>
                <c:formatCode>#,##0.0;"△ "#,##0.0</c:formatCode>
                <c:ptCount val="1"/>
                <c:pt idx="0">
                  <c:v>964.90267951154703</c:v>
                </c:pt>
              </c:numCache>
            </c:numRef>
          </c:val>
          <c:extLst>
            <c:ext xmlns:c16="http://schemas.microsoft.com/office/drawing/2014/chart" uri="{C3380CC4-5D6E-409C-BE32-E72D297353CC}">
              <c16:uniqueId val="{00000001-67D1-4D76-A23D-4454038E1FCC}"/>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効果内訳!$G$108</c:f>
              <c:numCache>
                <c:formatCode>#,##0.0;"△ "#,##0.0</c:formatCode>
                <c:ptCount val="1"/>
                <c:pt idx="0">
                  <c:v>466.6871491223543</c:v>
                </c:pt>
              </c:numCache>
            </c:numRef>
          </c:val>
          <c:extLst>
            <c:ext xmlns:c16="http://schemas.microsoft.com/office/drawing/2014/chart" uri="{C3380CC4-5D6E-409C-BE32-E72D297353CC}">
              <c16:uniqueId val="{00000002-67D1-4D76-A23D-4454038E1FCC}"/>
            </c:ext>
          </c:extLst>
        </c:ser>
        <c:dLbls>
          <c:showLegendKey val="0"/>
          <c:showVal val="0"/>
          <c:showCatName val="0"/>
          <c:showSerName val="0"/>
          <c:showPercent val="0"/>
          <c:showBubbleSize val="0"/>
        </c:dLbls>
        <c:gapWidth val="150"/>
        <c:overlap val="100"/>
        <c:axId val="225892608"/>
        <c:axId val="225898496"/>
      </c:barChart>
      <c:catAx>
        <c:axId val="2258926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98496"/>
        <c:crosses val="autoZero"/>
        <c:auto val="1"/>
        <c:lblAlgn val="ctr"/>
        <c:lblOffset val="100"/>
        <c:tickLblSkip val="1"/>
        <c:tickMarkSkip val="1"/>
        <c:noMultiLvlLbl val="0"/>
      </c:catAx>
      <c:valAx>
        <c:axId val="2258984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92608"/>
        <c:crosses val="autoZero"/>
        <c:crossBetween val="between"/>
      </c:valAx>
      <c:spPr>
        <a:noFill/>
        <a:ln w="25400">
          <a:noFill/>
        </a:ln>
      </c:spPr>
    </c:plotArea>
    <c:legend>
      <c:legendPos val="r"/>
      <c:layout>
        <c:manualLayout>
          <c:xMode val="edge"/>
          <c:yMode val="edge"/>
          <c:x val="0.853088480801335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4660633484162894E-2"/>
          <c:w val="0.859619444949839"/>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効果内訳!$G$110:$G$148</c:f>
              <c:numCache>
                <c:formatCode>#,##0.0;"△ "#,##0.0</c:formatCode>
                <c:ptCount val="39"/>
                <c:pt idx="0">
                  <c:v>91.00651057340481</c:v>
                </c:pt>
                <c:pt idx="1">
                  <c:v>0.82479444213129338</c:v>
                </c:pt>
                <c:pt idx="2">
                  <c:v>7.9141794205395577</c:v>
                </c:pt>
                <c:pt idx="3">
                  <c:v>0.30812301967958355</c:v>
                </c:pt>
                <c:pt idx="4">
                  <c:v>1905.4971063715252</c:v>
                </c:pt>
                <c:pt idx="5">
                  <c:v>2.700941834243368</c:v>
                </c:pt>
                <c:pt idx="6">
                  <c:v>23.600603473299568</c:v>
                </c:pt>
                <c:pt idx="7">
                  <c:v>24.094627327349581</c:v>
                </c:pt>
                <c:pt idx="8">
                  <c:v>10.247311527151288</c:v>
                </c:pt>
                <c:pt idx="9">
                  <c:v>23.453776100047616</c:v>
                </c:pt>
                <c:pt idx="10">
                  <c:v>4.0423971183895482</c:v>
                </c:pt>
                <c:pt idx="11">
                  <c:v>9.4802379877775991</c:v>
                </c:pt>
                <c:pt idx="12">
                  <c:v>1.421876396401174</c:v>
                </c:pt>
                <c:pt idx="13">
                  <c:v>14.764212481131697</c:v>
                </c:pt>
                <c:pt idx="14">
                  <c:v>2.1910458842120706</c:v>
                </c:pt>
                <c:pt idx="15">
                  <c:v>1.5819291149722543</c:v>
                </c:pt>
                <c:pt idx="16">
                  <c:v>0.6390109549227484</c:v>
                </c:pt>
                <c:pt idx="17">
                  <c:v>1.1673137025172229</c:v>
                </c:pt>
                <c:pt idx="18">
                  <c:v>3.4805628972177161</c:v>
                </c:pt>
                <c:pt idx="19">
                  <c:v>2.9874378868416871</c:v>
                </c:pt>
                <c:pt idx="20">
                  <c:v>6.1107725978217573</c:v>
                </c:pt>
                <c:pt idx="21">
                  <c:v>15.106345838780333</c:v>
                </c:pt>
                <c:pt idx="22">
                  <c:v>16.499350100268519</c:v>
                </c:pt>
                <c:pt idx="23">
                  <c:v>97.241336220430711</c:v>
                </c:pt>
                <c:pt idx="24">
                  <c:v>13.885732671746357</c:v>
                </c:pt>
                <c:pt idx="25">
                  <c:v>11.844374799082317</c:v>
                </c:pt>
                <c:pt idx="26">
                  <c:v>866.18457732442187</c:v>
                </c:pt>
                <c:pt idx="27">
                  <c:v>75.727142688781441</c:v>
                </c:pt>
                <c:pt idx="28">
                  <c:v>193.20509010679197</c:v>
                </c:pt>
                <c:pt idx="29">
                  <c:v>309.31287485397905</c:v>
                </c:pt>
                <c:pt idx="30">
                  <c:v>52.771953982150592</c:v>
                </c:pt>
                <c:pt idx="31">
                  <c:v>3.8464553726437956</c:v>
                </c:pt>
                <c:pt idx="32">
                  <c:v>16.877286861999107</c:v>
                </c:pt>
                <c:pt idx="33">
                  <c:v>30.19678405741551</c:v>
                </c:pt>
                <c:pt idx="34">
                  <c:v>11.781591960605422</c:v>
                </c:pt>
                <c:pt idx="35">
                  <c:v>202.03308406583335</c:v>
                </c:pt>
                <c:pt idx="36">
                  <c:v>39.866488938118934</c:v>
                </c:pt>
                <c:pt idx="37">
                  <c:v>5.2916210994288768</c:v>
                </c:pt>
                <c:pt idx="38">
                  <c:v>11.155914670856408</c:v>
                </c:pt>
              </c:numCache>
            </c:numRef>
          </c:val>
          <c:extLst>
            <c:ext xmlns:c16="http://schemas.microsoft.com/office/drawing/2014/chart" uri="{C3380CC4-5D6E-409C-BE32-E72D297353CC}">
              <c16:uniqueId val="{00000000-D8DA-4BC8-BB41-FA865287D8F0}"/>
            </c:ext>
          </c:extLst>
        </c:ser>
        <c:dLbls>
          <c:showLegendKey val="0"/>
          <c:showVal val="0"/>
          <c:showCatName val="0"/>
          <c:showSerName val="0"/>
          <c:showPercent val="0"/>
          <c:showBubbleSize val="0"/>
        </c:dLbls>
        <c:gapWidth val="50"/>
        <c:axId val="227220864"/>
        <c:axId val="227247232"/>
      </c:barChart>
      <c:catAx>
        <c:axId val="227220864"/>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7247232"/>
        <c:crosses val="autoZero"/>
        <c:auto val="1"/>
        <c:lblAlgn val="ctr"/>
        <c:lblOffset val="100"/>
        <c:tickLblSkip val="1"/>
        <c:tickMarkSkip val="1"/>
        <c:noMultiLvlLbl val="0"/>
      </c:catAx>
      <c:valAx>
        <c:axId val="22724723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22086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効果内訳!$M$106</c:f>
              <c:numCache>
                <c:formatCode>#,##0.0;"△ "#,##0.0</c:formatCode>
                <c:ptCount val="1"/>
                <c:pt idx="0">
                  <c:v>6196.6465395130726</c:v>
                </c:pt>
              </c:numCache>
            </c:numRef>
          </c:val>
          <c:extLst>
            <c:ext xmlns:c16="http://schemas.microsoft.com/office/drawing/2014/chart" uri="{C3380CC4-5D6E-409C-BE32-E72D297353CC}">
              <c16:uniqueId val="{00000000-4D45-47D0-985C-825173C325A9}"/>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効果内訳!$M$107</c:f>
              <c:numCache>
                <c:formatCode>#,##0.0;"△ "#,##0.0</c:formatCode>
                <c:ptCount val="1"/>
                <c:pt idx="0">
                  <c:v>5967.5991271356615</c:v>
                </c:pt>
              </c:numCache>
            </c:numRef>
          </c:val>
          <c:extLst>
            <c:ext xmlns:c16="http://schemas.microsoft.com/office/drawing/2014/chart" uri="{C3380CC4-5D6E-409C-BE32-E72D297353CC}">
              <c16:uniqueId val="{00000001-4D45-47D0-985C-825173C325A9}"/>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効果内訳!$M$108</c:f>
              <c:numCache>
                <c:formatCode>#,##0.0;"△ "#,##0.0</c:formatCode>
                <c:ptCount val="1"/>
                <c:pt idx="0">
                  <c:v>2980.4396887937191</c:v>
                </c:pt>
              </c:numCache>
            </c:numRef>
          </c:val>
          <c:extLst>
            <c:ext xmlns:c16="http://schemas.microsoft.com/office/drawing/2014/chart" uri="{C3380CC4-5D6E-409C-BE32-E72D297353CC}">
              <c16:uniqueId val="{00000002-4D45-47D0-985C-825173C325A9}"/>
            </c:ext>
          </c:extLst>
        </c:ser>
        <c:dLbls>
          <c:showLegendKey val="0"/>
          <c:showVal val="0"/>
          <c:showCatName val="0"/>
          <c:showSerName val="0"/>
          <c:showPercent val="0"/>
          <c:showBubbleSize val="0"/>
        </c:dLbls>
        <c:gapWidth val="150"/>
        <c:overlap val="100"/>
        <c:axId val="227272960"/>
        <c:axId val="227348480"/>
      </c:barChart>
      <c:catAx>
        <c:axId val="2272729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348480"/>
        <c:crosses val="autoZero"/>
        <c:auto val="1"/>
        <c:lblAlgn val="ctr"/>
        <c:lblOffset val="100"/>
        <c:tickLblSkip val="1"/>
        <c:tickMarkSkip val="1"/>
        <c:noMultiLvlLbl val="0"/>
      </c:catAx>
      <c:valAx>
        <c:axId val="22734848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272960"/>
        <c:crosses val="autoZero"/>
        <c:crossBetween val="between"/>
      </c:valAx>
      <c:spPr>
        <a:noFill/>
        <a:ln w="25400">
          <a:noFill/>
        </a:ln>
      </c:spPr>
    </c:plotArea>
    <c:legend>
      <c:legendPos val="r"/>
      <c:layout>
        <c:manualLayout>
          <c:xMode val="edge"/>
          <c:yMode val="edge"/>
          <c:x val="0.8480801335559266"/>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6945041197029165"/>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効果内訳!$S$106</c:f>
              <c:numCache>
                <c:formatCode>#,##0.0;"△ "#,##0.0</c:formatCode>
                <c:ptCount val="1"/>
                <c:pt idx="0">
                  <c:v>8875.3994876040833</c:v>
                </c:pt>
              </c:numCache>
            </c:numRef>
          </c:val>
          <c:extLst>
            <c:ext xmlns:c16="http://schemas.microsoft.com/office/drawing/2014/chart" uri="{C3380CC4-5D6E-409C-BE32-E72D297353CC}">
              <c16:uniqueId val="{00000000-D719-4618-98EE-463084987578}"/>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効果内訳!$S$107</c:f>
              <c:numCache>
                <c:formatCode>#,##0.0;"△ "#,##0.0</c:formatCode>
                <c:ptCount val="1"/>
                <c:pt idx="0">
                  <c:v>6932.5018066472085</c:v>
                </c:pt>
              </c:numCache>
            </c:numRef>
          </c:val>
          <c:extLst>
            <c:ext xmlns:c16="http://schemas.microsoft.com/office/drawing/2014/chart" uri="{C3380CC4-5D6E-409C-BE32-E72D297353CC}">
              <c16:uniqueId val="{00000001-D719-4618-98EE-463084987578}"/>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効果内訳!$S$108</c:f>
              <c:numCache>
                <c:formatCode>#,##0.0;"△ "#,##0.0</c:formatCode>
                <c:ptCount val="1"/>
                <c:pt idx="0">
                  <c:v>3447.1268379160733</c:v>
                </c:pt>
              </c:numCache>
            </c:numRef>
          </c:val>
          <c:extLst>
            <c:ext xmlns:c16="http://schemas.microsoft.com/office/drawing/2014/chart" uri="{C3380CC4-5D6E-409C-BE32-E72D297353CC}">
              <c16:uniqueId val="{00000002-D719-4618-98EE-463084987578}"/>
            </c:ext>
          </c:extLst>
        </c:ser>
        <c:dLbls>
          <c:showLegendKey val="0"/>
          <c:showVal val="0"/>
          <c:showCatName val="0"/>
          <c:showSerName val="0"/>
          <c:showPercent val="0"/>
          <c:showBubbleSize val="0"/>
        </c:dLbls>
        <c:gapWidth val="150"/>
        <c:overlap val="100"/>
        <c:axId val="227374208"/>
        <c:axId val="227375744"/>
      </c:barChart>
      <c:catAx>
        <c:axId val="2273742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375744"/>
        <c:crosses val="autoZero"/>
        <c:auto val="1"/>
        <c:lblAlgn val="ctr"/>
        <c:lblOffset val="100"/>
        <c:tickLblSkip val="1"/>
        <c:tickMarkSkip val="1"/>
        <c:noMultiLvlLbl val="0"/>
      </c:catAx>
      <c:valAx>
        <c:axId val="22737574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374208"/>
        <c:crosses val="autoZero"/>
        <c:crossBetween val="between"/>
      </c:valAx>
      <c:spPr>
        <a:noFill/>
        <a:ln w="25400">
          <a:noFill/>
        </a:ln>
      </c:spPr>
    </c:plotArea>
    <c:legend>
      <c:legendPos val="r"/>
      <c:layout>
        <c:manualLayout>
          <c:xMode val="edge"/>
          <c:yMode val="edge"/>
          <c:x val="0.8497495826377295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787691245041894"/>
          <c:y val="7.7419376432839665E-2"/>
          <c:w val="0.84760431211043485"/>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効果内訳!$M$110:$M$148</c:f>
              <c:numCache>
                <c:formatCode>#,##0.0;"△ "#,##0.0</c:formatCode>
                <c:ptCount val="39"/>
                <c:pt idx="0">
                  <c:v>974.02060263131011</c:v>
                </c:pt>
                <c:pt idx="1">
                  <c:v>11.65878685654004</c:v>
                </c:pt>
                <c:pt idx="2">
                  <c:v>125.87926757318583</c:v>
                </c:pt>
                <c:pt idx="3">
                  <c:v>5.9156841131012037</c:v>
                </c:pt>
                <c:pt idx="4">
                  <c:v>4992.6036841919586</c:v>
                </c:pt>
                <c:pt idx="5">
                  <c:v>24.425302747522863</c:v>
                </c:pt>
                <c:pt idx="6">
                  <c:v>219.35107594131244</c:v>
                </c:pt>
                <c:pt idx="7">
                  <c:v>201.94119141879736</c:v>
                </c:pt>
                <c:pt idx="8">
                  <c:v>183.16002129245842</c:v>
                </c:pt>
                <c:pt idx="9">
                  <c:v>207.15778137552482</c:v>
                </c:pt>
                <c:pt idx="10">
                  <c:v>26.707884810593242</c:v>
                </c:pt>
                <c:pt idx="11">
                  <c:v>61.577257222456012</c:v>
                </c:pt>
                <c:pt idx="12">
                  <c:v>22.601957488906258</c:v>
                </c:pt>
                <c:pt idx="13">
                  <c:v>104.64293410886843</c:v>
                </c:pt>
                <c:pt idx="14">
                  <c:v>11.137886154603033</c:v>
                </c:pt>
                <c:pt idx="15">
                  <c:v>14.036827735038909</c:v>
                </c:pt>
                <c:pt idx="16">
                  <c:v>7.5825718613102069</c:v>
                </c:pt>
                <c:pt idx="17">
                  <c:v>22.092733334096863</c:v>
                </c:pt>
                <c:pt idx="18">
                  <c:v>27.844305172116997</c:v>
                </c:pt>
                <c:pt idx="19">
                  <c:v>9.6667418633205227</c:v>
                </c:pt>
                <c:pt idx="20">
                  <c:v>122.75981304874195</c:v>
                </c:pt>
                <c:pt idx="21">
                  <c:v>92.102331608228013</c:v>
                </c:pt>
                <c:pt idx="22">
                  <c:v>59.084366470718088</c:v>
                </c:pt>
                <c:pt idx="23">
                  <c:v>291.57245285491439</c:v>
                </c:pt>
                <c:pt idx="24">
                  <c:v>44.661626873486775</c:v>
                </c:pt>
                <c:pt idx="25">
                  <c:v>40.920233463660651</c:v>
                </c:pt>
                <c:pt idx="26">
                  <c:v>3411.7773211555277</c:v>
                </c:pt>
                <c:pt idx="27">
                  <c:v>347.83851449920019</c:v>
                </c:pt>
                <c:pt idx="28">
                  <c:v>670.25138490431493</c:v>
                </c:pt>
                <c:pt idx="29">
                  <c:v>671.78553181647158</c:v>
                </c:pt>
                <c:pt idx="30">
                  <c:v>524.67283903821726</c:v>
                </c:pt>
                <c:pt idx="31">
                  <c:v>12.739161580813414</c:v>
                </c:pt>
                <c:pt idx="32">
                  <c:v>67.410564220193336</c:v>
                </c:pt>
                <c:pt idx="33">
                  <c:v>98.690224293605297</c:v>
                </c:pt>
                <c:pt idx="34">
                  <c:v>41.571113195701933</c:v>
                </c:pt>
                <c:pt idx="35">
                  <c:v>1090.1690758221921</c:v>
                </c:pt>
                <c:pt idx="36">
                  <c:v>234.12699274085969</c:v>
                </c:pt>
                <c:pt idx="37">
                  <c:v>18.384285606700161</c:v>
                </c:pt>
                <c:pt idx="38">
                  <c:v>50.163024355884552</c:v>
                </c:pt>
              </c:numCache>
            </c:numRef>
          </c:val>
          <c:extLst>
            <c:ext xmlns:c16="http://schemas.microsoft.com/office/drawing/2014/chart" uri="{C3380CC4-5D6E-409C-BE32-E72D297353CC}">
              <c16:uniqueId val="{00000000-D624-4E27-864B-7451094B0268}"/>
            </c:ext>
          </c:extLst>
        </c:ser>
        <c:dLbls>
          <c:showLegendKey val="0"/>
          <c:showVal val="0"/>
          <c:showCatName val="0"/>
          <c:showSerName val="0"/>
          <c:showPercent val="0"/>
          <c:showBubbleSize val="0"/>
        </c:dLbls>
        <c:gapWidth val="50"/>
        <c:axId val="227395840"/>
        <c:axId val="227397632"/>
      </c:barChart>
      <c:catAx>
        <c:axId val="22739584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397632"/>
        <c:crosses val="autoZero"/>
        <c:auto val="1"/>
        <c:lblAlgn val="ctr"/>
        <c:lblOffset val="100"/>
        <c:tickLblSkip val="1"/>
        <c:tickMarkSkip val="1"/>
        <c:noMultiLvlLbl val="0"/>
      </c:catAx>
      <c:valAx>
        <c:axId val="22739763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39584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57216870619"/>
          <c:y val="8.0645183784207972E-2"/>
          <c:w val="0.83904265239214759"/>
          <c:h val="0.8720432539865687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効果内訳!$S$110:$S$148</c:f>
              <c:numCache>
                <c:formatCode>#,##0.0;"△ "#,##0.0</c:formatCode>
                <c:ptCount val="39"/>
                <c:pt idx="0">
                  <c:v>1065.0271132047149</c:v>
                </c:pt>
                <c:pt idx="1">
                  <c:v>12.483581298671334</c:v>
                </c:pt>
                <c:pt idx="2">
                  <c:v>133.79344699372538</c:v>
                </c:pt>
                <c:pt idx="3">
                  <c:v>6.2238071327807871</c:v>
                </c:pt>
                <c:pt idx="4">
                  <c:v>6898.1007905634833</c:v>
                </c:pt>
                <c:pt idx="5">
                  <c:v>27.12624458176623</c:v>
                </c:pt>
                <c:pt idx="6">
                  <c:v>242.95167941461202</c:v>
                </c:pt>
                <c:pt idx="7">
                  <c:v>226.03581874614693</c:v>
                </c:pt>
                <c:pt idx="8">
                  <c:v>193.40733281960971</c:v>
                </c:pt>
                <c:pt idx="9">
                  <c:v>230.61155747557243</c:v>
                </c:pt>
                <c:pt idx="10">
                  <c:v>30.75028192898279</c:v>
                </c:pt>
                <c:pt idx="11">
                  <c:v>71.057495210233611</c:v>
                </c:pt>
                <c:pt idx="12">
                  <c:v>24.023833885307432</c:v>
                </c:pt>
                <c:pt idx="13">
                  <c:v>119.40714659000012</c:v>
                </c:pt>
                <c:pt idx="14">
                  <c:v>13.328932038815104</c:v>
                </c:pt>
                <c:pt idx="15">
                  <c:v>15.618756850011163</c:v>
                </c:pt>
                <c:pt idx="16">
                  <c:v>8.2215828162329547</c:v>
                </c:pt>
                <c:pt idx="17">
                  <c:v>23.260047036614086</c:v>
                </c:pt>
                <c:pt idx="18">
                  <c:v>31.324868069334713</c:v>
                </c:pt>
                <c:pt idx="19">
                  <c:v>12.654179750162211</c:v>
                </c:pt>
                <c:pt idx="20">
                  <c:v>128.87058564656371</c:v>
                </c:pt>
                <c:pt idx="21">
                  <c:v>107.20867744700834</c:v>
                </c:pt>
                <c:pt idx="22">
                  <c:v>75.58371657098661</c:v>
                </c:pt>
                <c:pt idx="23">
                  <c:v>388.81378907534508</c:v>
                </c:pt>
                <c:pt idx="24">
                  <c:v>58.547359545233135</c:v>
                </c:pt>
                <c:pt idx="25">
                  <c:v>52.764608262742968</c:v>
                </c:pt>
                <c:pt idx="26">
                  <c:v>4277.9618984799499</c:v>
                </c:pt>
                <c:pt idx="27">
                  <c:v>423.56565718798163</c:v>
                </c:pt>
                <c:pt idx="28">
                  <c:v>863.45647501110693</c:v>
                </c:pt>
                <c:pt idx="29">
                  <c:v>981.09840667045069</c:v>
                </c:pt>
                <c:pt idx="30">
                  <c:v>577.4447930203678</c:v>
                </c:pt>
                <c:pt idx="31">
                  <c:v>16.585616953457212</c:v>
                </c:pt>
                <c:pt idx="32">
                  <c:v>84.287851082192446</c:v>
                </c:pt>
                <c:pt idx="33">
                  <c:v>128.8870083510208</c:v>
                </c:pt>
                <c:pt idx="34">
                  <c:v>53.352705156307351</c:v>
                </c:pt>
                <c:pt idx="35">
                  <c:v>1292.2021598880256</c:v>
                </c:pt>
                <c:pt idx="36">
                  <c:v>273.99348167897864</c:v>
                </c:pt>
                <c:pt idx="37">
                  <c:v>23.675906706129037</c:v>
                </c:pt>
                <c:pt idx="38">
                  <c:v>61.318939026740964</c:v>
                </c:pt>
              </c:numCache>
            </c:numRef>
          </c:val>
          <c:extLst>
            <c:ext xmlns:c16="http://schemas.microsoft.com/office/drawing/2014/chart" uri="{C3380CC4-5D6E-409C-BE32-E72D297353CC}">
              <c16:uniqueId val="{00000000-EF2B-4E16-93EA-6AEC1CF8599F}"/>
            </c:ext>
          </c:extLst>
        </c:ser>
        <c:dLbls>
          <c:showLegendKey val="0"/>
          <c:showVal val="0"/>
          <c:showCatName val="0"/>
          <c:showSerName val="0"/>
          <c:showPercent val="0"/>
          <c:showBubbleSize val="0"/>
        </c:dLbls>
        <c:gapWidth val="50"/>
        <c:axId val="227409280"/>
        <c:axId val="227501184"/>
      </c:barChart>
      <c:catAx>
        <c:axId val="2274092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501184"/>
        <c:crosses val="autoZero"/>
        <c:auto val="1"/>
        <c:lblAlgn val="ctr"/>
        <c:lblOffset val="100"/>
        <c:tickLblSkip val="1"/>
        <c:tickMarkSkip val="1"/>
        <c:noMultiLvlLbl val="0"/>
      </c:catAx>
      <c:valAx>
        <c:axId val="22750118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40928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効果内訳!$H$12</c:f>
              <c:numCache>
                <c:formatCode>#,##0.0;"△ "#,##0.0</c:formatCode>
                <c:ptCount val="1"/>
                <c:pt idx="0">
                  <c:v>1231.8405500394792</c:v>
                </c:pt>
              </c:numCache>
            </c:numRef>
          </c:val>
          <c:extLst>
            <c:ext xmlns:c16="http://schemas.microsoft.com/office/drawing/2014/chart" uri="{C3380CC4-5D6E-409C-BE32-E72D297353CC}">
              <c16:uniqueId val="{00000000-4ECD-46AB-BFFF-2A33E8428CD5}"/>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効果内訳!$H$13</c:f>
              <c:numCache>
                <c:formatCode>#,##0.0;"△ "#,##0.0</c:formatCode>
                <c:ptCount val="1"/>
                <c:pt idx="0">
                  <c:v>486.83314669793725</c:v>
                </c:pt>
              </c:numCache>
            </c:numRef>
          </c:val>
          <c:extLst>
            <c:ext xmlns:c16="http://schemas.microsoft.com/office/drawing/2014/chart" uri="{C3380CC4-5D6E-409C-BE32-E72D297353CC}">
              <c16:uniqueId val="{00000001-4ECD-46AB-BFFF-2A33E8428CD5}"/>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効果内訳!$H$14</c:f>
              <c:numCache>
                <c:formatCode>#,##0.0;"△ "#,##0.0</c:formatCode>
                <c:ptCount val="1"/>
                <c:pt idx="0">
                  <c:v>288.32034470835532</c:v>
                </c:pt>
              </c:numCache>
            </c:numRef>
          </c:val>
          <c:extLst>
            <c:ext xmlns:c16="http://schemas.microsoft.com/office/drawing/2014/chart" uri="{C3380CC4-5D6E-409C-BE32-E72D297353CC}">
              <c16:uniqueId val="{00000002-4ECD-46AB-BFFF-2A33E8428CD5}"/>
            </c:ext>
          </c:extLst>
        </c:ser>
        <c:dLbls>
          <c:showLegendKey val="0"/>
          <c:showVal val="0"/>
          <c:showCatName val="0"/>
          <c:showSerName val="0"/>
          <c:showPercent val="0"/>
          <c:showBubbleSize val="0"/>
        </c:dLbls>
        <c:gapWidth val="150"/>
        <c:overlap val="100"/>
        <c:axId val="227600640"/>
        <c:axId val="226951168"/>
      </c:barChart>
      <c:catAx>
        <c:axId val="2276006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6951168"/>
        <c:crosses val="autoZero"/>
        <c:auto val="1"/>
        <c:lblAlgn val="ctr"/>
        <c:lblOffset val="100"/>
        <c:tickLblSkip val="1"/>
        <c:tickMarkSkip val="1"/>
        <c:noMultiLvlLbl val="0"/>
      </c:catAx>
      <c:valAx>
        <c:axId val="22695116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600640"/>
        <c:crosses val="autoZero"/>
        <c:crossBetween val="between"/>
      </c:valAx>
      <c:spPr>
        <a:noFill/>
        <a:ln w="25400">
          <a:noFill/>
        </a:ln>
      </c:spPr>
    </c:plotArea>
    <c:legend>
      <c:legendPos val="r"/>
      <c:layout>
        <c:manualLayout>
          <c:xMode val="edge"/>
          <c:yMode val="edge"/>
          <c:x val="0.82136894824707851"/>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305045846388279"/>
          <c:y val="7.8494645549962425E-2"/>
          <c:w val="0.84922147390567004"/>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効果内訳!$G$16:$G$54</c:f>
              <c:numCache>
                <c:formatCode>#,##0.0;"△ "#,##0.0</c:formatCode>
                <c:ptCount val="39"/>
                <c:pt idx="0">
                  <c:v>91.00651057340481</c:v>
                </c:pt>
                <c:pt idx="1">
                  <c:v>0.82479444213129338</c:v>
                </c:pt>
                <c:pt idx="2">
                  <c:v>7.9141794205395577</c:v>
                </c:pt>
                <c:pt idx="3">
                  <c:v>0.30812301967958355</c:v>
                </c:pt>
                <c:pt idx="4">
                  <c:v>1905.4971063715252</c:v>
                </c:pt>
                <c:pt idx="5">
                  <c:v>2.700941834243368</c:v>
                </c:pt>
                <c:pt idx="6">
                  <c:v>23.600603473299568</c:v>
                </c:pt>
                <c:pt idx="7">
                  <c:v>24.094627327349581</c:v>
                </c:pt>
                <c:pt idx="8">
                  <c:v>10.247311527151288</c:v>
                </c:pt>
                <c:pt idx="9">
                  <c:v>23.453776100047616</c:v>
                </c:pt>
                <c:pt idx="10">
                  <c:v>4.0423971183895482</c:v>
                </c:pt>
                <c:pt idx="11">
                  <c:v>9.4802379877775991</c:v>
                </c:pt>
                <c:pt idx="12">
                  <c:v>1.421876396401174</c:v>
                </c:pt>
                <c:pt idx="13">
                  <c:v>14.764212481131697</c:v>
                </c:pt>
                <c:pt idx="14">
                  <c:v>2.1910458842120706</c:v>
                </c:pt>
                <c:pt idx="15">
                  <c:v>1.5819291149722543</c:v>
                </c:pt>
                <c:pt idx="16">
                  <c:v>0.6390109549227484</c:v>
                </c:pt>
                <c:pt idx="17">
                  <c:v>1.1673137025172229</c:v>
                </c:pt>
                <c:pt idx="18">
                  <c:v>3.4805628972177161</c:v>
                </c:pt>
                <c:pt idx="19">
                  <c:v>2.9874378868416871</c:v>
                </c:pt>
                <c:pt idx="20">
                  <c:v>6.1107725978217573</c:v>
                </c:pt>
                <c:pt idx="21">
                  <c:v>15.106345838780333</c:v>
                </c:pt>
                <c:pt idx="22">
                  <c:v>16.499350100268519</c:v>
                </c:pt>
                <c:pt idx="23">
                  <c:v>97.241336220430711</c:v>
                </c:pt>
                <c:pt idx="24">
                  <c:v>13.885732671746357</c:v>
                </c:pt>
                <c:pt idx="25">
                  <c:v>11.844374799082317</c:v>
                </c:pt>
                <c:pt idx="26">
                  <c:v>866.18457732442187</c:v>
                </c:pt>
                <c:pt idx="27">
                  <c:v>75.727142688781441</c:v>
                </c:pt>
                <c:pt idx="28">
                  <c:v>193.20509010679197</c:v>
                </c:pt>
                <c:pt idx="29">
                  <c:v>309.31287485397905</c:v>
                </c:pt>
                <c:pt idx="30">
                  <c:v>52.771953982150592</c:v>
                </c:pt>
                <c:pt idx="31">
                  <c:v>3.8464553726437956</c:v>
                </c:pt>
                <c:pt idx="32">
                  <c:v>16.877286861999107</c:v>
                </c:pt>
                <c:pt idx="33">
                  <c:v>30.19678405741551</c:v>
                </c:pt>
                <c:pt idx="34">
                  <c:v>11.781591960605422</c:v>
                </c:pt>
                <c:pt idx="35">
                  <c:v>202.03308406583335</c:v>
                </c:pt>
                <c:pt idx="36">
                  <c:v>39.866488938118934</c:v>
                </c:pt>
                <c:pt idx="37">
                  <c:v>5.2916210994288768</c:v>
                </c:pt>
                <c:pt idx="38">
                  <c:v>11.155914670856408</c:v>
                </c:pt>
              </c:numCache>
            </c:numRef>
          </c:val>
          <c:extLst>
            <c:ext xmlns:c16="http://schemas.microsoft.com/office/drawing/2014/chart" uri="{C3380CC4-5D6E-409C-BE32-E72D297353CC}">
              <c16:uniqueId val="{00000000-E639-4846-8F08-B2FFF8D4B820}"/>
            </c:ext>
          </c:extLst>
        </c:ser>
        <c:dLbls>
          <c:showLegendKey val="0"/>
          <c:showVal val="0"/>
          <c:showCatName val="0"/>
          <c:showSerName val="0"/>
          <c:showPercent val="0"/>
          <c:showBubbleSize val="0"/>
        </c:dLbls>
        <c:gapWidth val="50"/>
        <c:axId val="202497408"/>
        <c:axId val="223941760"/>
      </c:barChart>
      <c:catAx>
        <c:axId val="202497408"/>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3941760"/>
        <c:crosses val="autoZero"/>
        <c:auto val="1"/>
        <c:lblAlgn val="ctr"/>
        <c:lblOffset val="100"/>
        <c:tickLblSkip val="1"/>
        <c:tickMarkSkip val="1"/>
        <c:noMultiLvlLbl val="0"/>
      </c:catAx>
      <c:valAx>
        <c:axId val="22394176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249740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305045846388279"/>
          <c:y val="7.8494645549962425E-2"/>
          <c:w val="0.85615389410081832"/>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効果内訳!$H$16:$H$54</c:f>
              <c:numCache>
                <c:formatCode>#,##0.0;"△ "#,##0.0</c:formatCode>
                <c:ptCount val="39"/>
                <c:pt idx="0">
                  <c:v>38.87892617035736</c:v>
                </c:pt>
                <c:pt idx="1">
                  <c:v>0.52776793224306207</c:v>
                </c:pt>
                <c:pt idx="2">
                  <c:v>3.7498442954809899</c:v>
                </c:pt>
                <c:pt idx="3">
                  <c:v>0.16749587981973402</c:v>
                </c:pt>
                <c:pt idx="4">
                  <c:v>641.22903304555666</c:v>
                </c:pt>
                <c:pt idx="5">
                  <c:v>1.05545165703178</c:v>
                </c:pt>
                <c:pt idx="6">
                  <c:v>8.4014966496799204</c:v>
                </c:pt>
                <c:pt idx="7">
                  <c:v>8.6360360480756384</c:v>
                </c:pt>
                <c:pt idx="8">
                  <c:v>2.6926800513228959</c:v>
                </c:pt>
                <c:pt idx="9">
                  <c:v>10.044236076306516</c:v>
                </c:pt>
                <c:pt idx="10">
                  <c:v>1.9806611957769711</c:v>
                </c:pt>
                <c:pt idx="11">
                  <c:v>2.0222392280962511</c:v>
                </c:pt>
                <c:pt idx="12">
                  <c:v>0.29995672200125195</c:v>
                </c:pt>
                <c:pt idx="13">
                  <c:v>6.7607022621282367</c:v>
                </c:pt>
                <c:pt idx="14">
                  <c:v>0.94375485931517333</c:v>
                </c:pt>
                <c:pt idx="15">
                  <c:v>0.69232249726567008</c:v>
                </c:pt>
                <c:pt idx="16">
                  <c:v>0.23465354379336414</c:v>
                </c:pt>
                <c:pt idx="17">
                  <c:v>0.38893356234936755</c:v>
                </c:pt>
                <c:pt idx="18">
                  <c:v>1.176832810402201</c:v>
                </c:pt>
                <c:pt idx="19">
                  <c:v>0.88239822990595518</c:v>
                </c:pt>
                <c:pt idx="20">
                  <c:v>1.8105490940388529</c:v>
                </c:pt>
                <c:pt idx="21">
                  <c:v>6.0730807177828456</c:v>
                </c:pt>
                <c:pt idx="22">
                  <c:v>7.64944377794607</c:v>
                </c:pt>
                <c:pt idx="23">
                  <c:v>38.846496799642004</c:v>
                </c:pt>
                <c:pt idx="24">
                  <c:v>6.1475847122404552</c:v>
                </c:pt>
                <c:pt idx="25">
                  <c:v>7.4949652108751277</c:v>
                </c:pt>
                <c:pt idx="26">
                  <c:v>589.38877990938238</c:v>
                </c:pt>
                <c:pt idx="27">
                  <c:v>45.851944970748377</c:v>
                </c:pt>
                <c:pt idx="28">
                  <c:v>157.08833326397166</c:v>
                </c:pt>
                <c:pt idx="29">
                  <c:v>196.11583495866356</c:v>
                </c:pt>
                <c:pt idx="30">
                  <c:v>26.371199923178175</c:v>
                </c:pt>
                <c:pt idx="31">
                  <c:v>2.7255827506211761</c:v>
                </c:pt>
                <c:pt idx="32">
                  <c:v>11.919381272609197</c:v>
                </c:pt>
                <c:pt idx="33">
                  <c:v>17.554024489901945</c:v>
                </c:pt>
                <c:pt idx="34">
                  <c:v>6.9166036392951682</c:v>
                </c:pt>
                <c:pt idx="35">
                  <c:v>125.74705836814813</c:v>
                </c:pt>
                <c:pt idx="36">
                  <c:v>21.305368154919179</c:v>
                </c:pt>
                <c:pt idx="37">
                  <c:v>0</c:v>
                </c:pt>
                <c:pt idx="38">
                  <c:v>7.2223867148982261</c:v>
                </c:pt>
              </c:numCache>
            </c:numRef>
          </c:val>
          <c:extLst>
            <c:ext xmlns:c16="http://schemas.microsoft.com/office/drawing/2014/chart" uri="{C3380CC4-5D6E-409C-BE32-E72D297353CC}">
              <c16:uniqueId val="{00000000-B621-4493-B52D-8784536136E9}"/>
            </c:ext>
          </c:extLst>
        </c:ser>
        <c:dLbls>
          <c:showLegendKey val="0"/>
          <c:showVal val="0"/>
          <c:showCatName val="0"/>
          <c:showSerName val="0"/>
          <c:showPercent val="0"/>
          <c:showBubbleSize val="0"/>
        </c:dLbls>
        <c:gapWidth val="50"/>
        <c:axId val="226967552"/>
        <c:axId val="226969088"/>
      </c:barChart>
      <c:catAx>
        <c:axId val="226967552"/>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6969088"/>
        <c:crosses val="autoZero"/>
        <c:auto val="1"/>
        <c:lblAlgn val="ctr"/>
        <c:lblOffset val="100"/>
        <c:tickLblSkip val="1"/>
        <c:tickMarkSkip val="1"/>
        <c:noMultiLvlLbl val="0"/>
      </c:catAx>
      <c:valAx>
        <c:axId val="226969088"/>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696755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効果内訳!$N$12</c:f>
              <c:numCache>
                <c:formatCode>#,##0.0;"△ "#,##0.0</c:formatCode>
                <c:ptCount val="1"/>
                <c:pt idx="0">
                  <c:v>3031.6814198192619</c:v>
                </c:pt>
              </c:numCache>
            </c:numRef>
          </c:val>
          <c:extLst>
            <c:ext xmlns:c16="http://schemas.microsoft.com/office/drawing/2014/chart" uri="{C3380CC4-5D6E-409C-BE32-E72D297353CC}">
              <c16:uniqueId val="{00000000-3B56-4540-BD48-029A4EC30430}"/>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効果内訳!$N$13</c:f>
              <c:numCache>
                <c:formatCode>#,##0.0;"△ "#,##0.0</c:formatCode>
                <c:ptCount val="1"/>
                <c:pt idx="0">
                  <c:v>2970.618099965734</c:v>
                </c:pt>
              </c:numCache>
            </c:numRef>
          </c:val>
          <c:extLst>
            <c:ext xmlns:c16="http://schemas.microsoft.com/office/drawing/2014/chart" uri="{C3380CC4-5D6E-409C-BE32-E72D297353CC}">
              <c16:uniqueId val="{00000001-3B56-4540-BD48-029A4EC30430}"/>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効果内訳!$N$14</c:f>
              <c:numCache>
                <c:formatCode>#,##0.0;"△ "#,##0.0</c:formatCode>
                <c:ptCount val="1"/>
                <c:pt idx="0">
                  <c:v>1718.5626299222743</c:v>
                </c:pt>
              </c:numCache>
            </c:numRef>
          </c:val>
          <c:extLst>
            <c:ext xmlns:c16="http://schemas.microsoft.com/office/drawing/2014/chart" uri="{C3380CC4-5D6E-409C-BE32-E72D297353CC}">
              <c16:uniqueId val="{00000002-3B56-4540-BD48-029A4EC30430}"/>
            </c:ext>
          </c:extLst>
        </c:ser>
        <c:dLbls>
          <c:showLegendKey val="0"/>
          <c:showVal val="0"/>
          <c:showCatName val="0"/>
          <c:showSerName val="0"/>
          <c:showPercent val="0"/>
          <c:showBubbleSize val="0"/>
        </c:dLbls>
        <c:gapWidth val="150"/>
        <c:overlap val="100"/>
        <c:axId val="226998912"/>
        <c:axId val="227008896"/>
      </c:barChart>
      <c:catAx>
        <c:axId val="2269989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008896"/>
        <c:crosses val="autoZero"/>
        <c:auto val="1"/>
        <c:lblAlgn val="ctr"/>
        <c:lblOffset val="100"/>
        <c:tickLblSkip val="1"/>
        <c:tickMarkSkip val="1"/>
        <c:noMultiLvlLbl val="0"/>
      </c:catAx>
      <c:valAx>
        <c:axId val="2270088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6998912"/>
        <c:crosses val="autoZero"/>
        <c:crossBetween val="between"/>
      </c:valAx>
      <c:spPr>
        <a:noFill/>
        <a:ln w="25400">
          <a:noFill/>
        </a:ln>
      </c:spPr>
    </c:plotArea>
    <c:legend>
      <c:legendPos val="r"/>
      <c:layout>
        <c:manualLayout>
          <c:xMode val="edge"/>
          <c:yMode val="edge"/>
          <c:x val="0.8447412353923204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効果内訳!$T$12</c:f>
              <c:numCache>
                <c:formatCode>#,##0.0;"△ "#,##0.0</c:formatCode>
                <c:ptCount val="1"/>
                <c:pt idx="0">
                  <c:v>4263.5219698587407</c:v>
                </c:pt>
              </c:numCache>
            </c:numRef>
          </c:val>
          <c:extLst>
            <c:ext xmlns:c16="http://schemas.microsoft.com/office/drawing/2014/chart" uri="{C3380CC4-5D6E-409C-BE32-E72D297353CC}">
              <c16:uniqueId val="{00000000-E8F0-4A47-96D3-7BEAD0D4623E}"/>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効果内訳!$T$13</c:f>
              <c:numCache>
                <c:formatCode>#,##0.0;"△ "#,##0.0</c:formatCode>
                <c:ptCount val="1"/>
                <c:pt idx="0">
                  <c:v>3457.4512466636711</c:v>
                </c:pt>
              </c:numCache>
            </c:numRef>
          </c:val>
          <c:extLst>
            <c:ext xmlns:c16="http://schemas.microsoft.com/office/drawing/2014/chart" uri="{C3380CC4-5D6E-409C-BE32-E72D297353CC}">
              <c16:uniqueId val="{00000001-E8F0-4A47-96D3-7BEAD0D4623E}"/>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効果内訳!$T$14</c:f>
              <c:numCache>
                <c:formatCode>#,##0.0;"△ "#,##0.0</c:formatCode>
                <c:ptCount val="1"/>
                <c:pt idx="0">
                  <c:v>2006.8829746306296</c:v>
                </c:pt>
              </c:numCache>
            </c:numRef>
          </c:val>
          <c:extLst>
            <c:ext xmlns:c16="http://schemas.microsoft.com/office/drawing/2014/chart" uri="{C3380CC4-5D6E-409C-BE32-E72D297353CC}">
              <c16:uniqueId val="{00000002-E8F0-4A47-96D3-7BEAD0D4623E}"/>
            </c:ext>
          </c:extLst>
        </c:ser>
        <c:dLbls>
          <c:showLegendKey val="0"/>
          <c:showVal val="0"/>
          <c:showCatName val="0"/>
          <c:showSerName val="0"/>
          <c:showPercent val="0"/>
          <c:showBubbleSize val="0"/>
        </c:dLbls>
        <c:gapWidth val="150"/>
        <c:overlap val="100"/>
        <c:axId val="227100160"/>
        <c:axId val="227101696"/>
      </c:barChart>
      <c:catAx>
        <c:axId val="2271001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101696"/>
        <c:crosses val="autoZero"/>
        <c:auto val="1"/>
        <c:lblAlgn val="ctr"/>
        <c:lblOffset val="100"/>
        <c:tickLblSkip val="1"/>
        <c:tickMarkSkip val="1"/>
        <c:noMultiLvlLbl val="0"/>
      </c:catAx>
      <c:valAx>
        <c:axId val="2271016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100160"/>
        <c:crosses val="autoZero"/>
        <c:crossBetween val="between"/>
      </c:valAx>
      <c:spPr>
        <a:noFill/>
        <a:ln w="25400">
          <a:noFill/>
        </a:ln>
      </c:spPr>
    </c:plotArea>
    <c:legend>
      <c:legendPos val="r"/>
      <c:layout>
        <c:manualLayout>
          <c:xMode val="edge"/>
          <c:yMode val="edge"/>
          <c:x val="0.8330550918196995"/>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6923076923076927E-2"/>
          <c:w val="0.85273972602739723"/>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効果内訳!$N$16:$N$54</c:f>
              <c:numCache>
                <c:formatCode>#,##0.0;"△ "#,##0.0</c:formatCode>
                <c:ptCount val="39"/>
                <c:pt idx="0">
                  <c:v>433.75434418581403</c:v>
                </c:pt>
                <c:pt idx="1">
                  <c:v>6.566938784460536</c:v>
                </c:pt>
                <c:pt idx="2">
                  <c:v>65.252171751625724</c:v>
                </c:pt>
                <c:pt idx="3">
                  <c:v>3.2064113486813586</c:v>
                </c:pt>
                <c:pt idx="4">
                  <c:v>1763.2533803972692</c:v>
                </c:pt>
                <c:pt idx="5">
                  <c:v>10.353835161242468</c:v>
                </c:pt>
                <c:pt idx="6">
                  <c:v>81.191884164389791</c:v>
                </c:pt>
                <c:pt idx="7">
                  <c:v>68.882607064328383</c:v>
                </c:pt>
                <c:pt idx="8">
                  <c:v>73.075398802281583</c:v>
                </c:pt>
                <c:pt idx="9">
                  <c:v>87.534777281484324</c:v>
                </c:pt>
                <c:pt idx="10">
                  <c:v>13.04626656714494</c:v>
                </c:pt>
                <c:pt idx="11">
                  <c:v>16.744136178218849</c:v>
                </c:pt>
                <c:pt idx="12">
                  <c:v>4.5593720210690529</c:v>
                </c:pt>
                <c:pt idx="13">
                  <c:v>51.788172836264039</c:v>
                </c:pt>
                <c:pt idx="14">
                  <c:v>5.0805015003298726</c:v>
                </c:pt>
                <c:pt idx="15">
                  <c:v>6.6964770542835996</c:v>
                </c:pt>
                <c:pt idx="16">
                  <c:v>3.070225802142744</c:v>
                </c:pt>
                <c:pt idx="17">
                  <c:v>7.7956184578819787</c:v>
                </c:pt>
                <c:pt idx="18">
                  <c:v>9.7831115023289481</c:v>
                </c:pt>
                <c:pt idx="19">
                  <c:v>3.1307150410343478</c:v>
                </c:pt>
                <c:pt idx="20">
                  <c:v>27.618714509180069</c:v>
                </c:pt>
                <c:pt idx="21">
                  <c:v>44.004532690250421</c:v>
                </c:pt>
                <c:pt idx="22">
                  <c:v>28.084339440672657</c:v>
                </c:pt>
                <c:pt idx="23">
                  <c:v>127.02671261274669</c:v>
                </c:pt>
                <c:pt idx="24">
                  <c:v>20.954636557227534</c:v>
                </c:pt>
                <c:pt idx="25">
                  <c:v>25.883051266665227</c:v>
                </c:pt>
                <c:pt idx="26">
                  <c:v>2353.7144320014763</c:v>
                </c:pt>
                <c:pt idx="27">
                  <c:v>212.23502066042104</c:v>
                </c:pt>
                <c:pt idx="28">
                  <c:v>538.77553047563572</c:v>
                </c:pt>
                <c:pt idx="29">
                  <c:v>417.65810711315436</c:v>
                </c:pt>
                <c:pt idx="30">
                  <c:v>275.34020244792237</c:v>
                </c:pt>
                <c:pt idx="31">
                  <c:v>8.914293279073723</c:v>
                </c:pt>
                <c:pt idx="32">
                  <c:v>46.317330671146742</c:v>
                </c:pt>
                <c:pt idx="33">
                  <c:v>57.702315573130292</c:v>
                </c:pt>
                <c:pt idx="34">
                  <c:v>24.194881760142337</c:v>
                </c:pt>
                <c:pt idx="35">
                  <c:v>639.13813099374102</c:v>
                </c:pt>
                <c:pt idx="36">
                  <c:v>126.0257942622731</c:v>
                </c:pt>
                <c:pt idx="37">
                  <c:v>0</c:v>
                </c:pt>
                <c:pt idx="38">
                  <c:v>32.507777490135908</c:v>
                </c:pt>
              </c:numCache>
            </c:numRef>
          </c:val>
          <c:extLst>
            <c:ext xmlns:c16="http://schemas.microsoft.com/office/drawing/2014/chart" uri="{C3380CC4-5D6E-409C-BE32-E72D297353CC}">
              <c16:uniqueId val="{00000000-A68C-4BD7-8F0C-1A28E7AF6BC6}"/>
            </c:ext>
          </c:extLst>
        </c:ser>
        <c:dLbls>
          <c:showLegendKey val="0"/>
          <c:showVal val="0"/>
          <c:showCatName val="0"/>
          <c:showSerName val="0"/>
          <c:showPercent val="0"/>
          <c:showBubbleSize val="0"/>
        </c:dLbls>
        <c:gapWidth val="50"/>
        <c:axId val="227150464"/>
        <c:axId val="227152256"/>
      </c:barChart>
      <c:catAx>
        <c:axId val="22715046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152256"/>
        <c:crosses val="autoZero"/>
        <c:auto val="1"/>
        <c:lblAlgn val="ctr"/>
        <c:lblOffset val="100"/>
        <c:tickLblSkip val="1"/>
        <c:tickMarkSkip val="1"/>
        <c:noMultiLvlLbl val="0"/>
      </c:catAx>
      <c:valAx>
        <c:axId val="227152256"/>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15046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効果内訳!$T$16:$T$54</c:f>
              <c:numCache>
                <c:formatCode>#,##0.0;"△ "#,##0.0</c:formatCode>
                <c:ptCount val="39"/>
                <c:pt idx="0">
                  <c:v>472.63327035617141</c:v>
                </c:pt>
                <c:pt idx="1">
                  <c:v>7.0947067167035982</c:v>
                </c:pt>
                <c:pt idx="2">
                  <c:v>69.002016047106707</c:v>
                </c:pt>
                <c:pt idx="3">
                  <c:v>3.3739072285010927</c:v>
                </c:pt>
                <c:pt idx="4">
                  <c:v>2404.4824134428259</c:v>
                </c:pt>
                <c:pt idx="5">
                  <c:v>11.409286818274248</c:v>
                </c:pt>
                <c:pt idx="6">
                  <c:v>89.593380814069718</c:v>
                </c:pt>
                <c:pt idx="7">
                  <c:v>77.518643112404021</c:v>
                </c:pt>
                <c:pt idx="8">
                  <c:v>75.768078853604479</c:v>
                </c:pt>
                <c:pt idx="9">
                  <c:v>97.579013357790842</c:v>
                </c:pt>
                <c:pt idx="10">
                  <c:v>15.026927762921911</c:v>
                </c:pt>
                <c:pt idx="11">
                  <c:v>18.766375406315099</c:v>
                </c:pt>
                <c:pt idx="12">
                  <c:v>4.8593287430703045</c:v>
                </c:pt>
                <c:pt idx="13">
                  <c:v>58.548875098392273</c:v>
                </c:pt>
                <c:pt idx="14">
                  <c:v>6.0242563596450456</c:v>
                </c:pt>
                <c:pt idx="15">
                  <c:v>7.3887995515492699</c:v>
                </c:pt>
                <c:pt idx="16">
                  <c:v>3.3048793459361083</c:v>
                </c:pt>
                <c:pt idx="17">
                  <c:v>8.1845520202313455</c:v>
                </c:pt>
                <c:pt idx="18">
                  <c:v>10.95994431273115</c:v>
                </c:pt>
                <c:pt idx="19">
                  <c:v>4.0131132709403028</c:v>
                </c:pt>
                <c:pt idx="20">
                  <c:v>29.429263603218921</c:v>
                </c:pt>
                <c:pt idx="21">
                  <c:v>50.077613408033265</c:v>
                </c:pt>
                <c:pt idx="22">
                  <c:v>35.733783218618726</c:v>
                </c:pt>
                <c:pt idx="23">
                  <c:v>165.87320941238869</c:v>
                </c:pt>
                <c:pt idx="24">
                  <c:v>27.102221269467989</c:v>
                </c:pt>
                <c:pt idx="25">
                  <c:v>33.378016477540356</c:v>
                </c:pt>
                <c:pt idx="26">
                  <c:v>2943.1032119108586</c:v>
                </c:pt>
                <c:pt idx="27">
                  <c:v>258.08696563116939</c:v>
                </c:pt>
                <c:pt idx="28">
                  <c:v>695.86386373960738</c:v>
                </c:pt>
                <c:pt idx="29">
                  <c:v>613.77394207181794</c:v>
                </c:pt>
                <c:pt idx="30">
                  <c:v>301.71140237110052</c:v>
                </c:pt>
                <c:pt idx="31">
                  <c:v>11.6398760296949</c:v>
                </c:pt>
                <c:pt idx="32">
                  <c:v>58.236711943755935</c:v>
                </c:pt>
                <c:pt idx="33">
                  <c:v>75.256340063032241</c:v>
                </c:pt>
                <c:pt idx="34">
                  <c:v>31.111485399437505</c:v>
                </c:pt>
                <c:pt idx="35">
                  <c:v>764.88518936188916</c:v>
                </c:pt>
                <c:pt idx="36">
                  <c:v>147.33116241719227</c:v>
                </c:pt>
                <c:pt idx="37">
                  <c:v>0</c:v>
                </c:pt>
                <c:pt idx="38">
                  <c:v>39.730164205034136</c:v>
                </c:pt>
              </c:numCache>
            </c:numRef>
          </c:val>
          <c:extLst>
            <c:ext xmlns:c16="http://schemas.microsoft.com/office/drawing/2014/chart" uri="{C3380CC4-5D6E-409C-BE32-E72D297353CC}">
              <c16:uniqueId val="{00000000-2C17-43E0-BFFD-41C0E32E7A63}"/>
            </c:ext>
          </c:extLst>
        </c:ser>
        <c:dLbls>
          <c:showLegendKey val="0"/>
          <c:showVal val="0"/>
          <c:showCatName val="0"/>
          <c:showSerName val="0"/>
          <c:showPercent val="0"/>
          <c:showBubbleSize val="0"/>
        </c:dLbls>
        <c:gapWidth val="50"/>
        <c:axId val="227159424"/>
        <c:axId val="227185792"/>
      </c:barChart>
      <c:catAx>
        <c:axId val="22715942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185792"/>
        <c:crosses val="autoZero"/>
        <c:auto val="1"/>
        <c:lblAlgn val="ctr"/>
        <c:lblOffset val="100"/>
        <c:tickLblSkip val="1"/>
        <c:tickMarkSkip val="1"/>
        <c:noMultiLvlLbl val="0"/>
      </c:catAx>
      <c:valAx>
        <c:axId val="227185792"/>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15942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効果内訳!$H$59</c:f>
              <c:numCache>
                <c:formatCode>#,##0.0;"△ "#,##0.0</c:formatCode>
                <c:ptCount val="1"/>
                <c:pt idx="0">
                  <c:v>0</c:v>
                </c:pt>
              </c:numCache>
            </c:numRef>
          </c:val>
          <c:extLst>
            <c:ext xmlns:c16="http://schemas.microsoft.com/office/drawing/2014/chart" uri="{C3380CC4-5D6E-409C-BE32-E72D297353CC}">
              <c16:uniqueId val="{00000000-FC59-4110-A05D-220DEA43CBD8}"/>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効果内訳!$H$60</c:f>
              <c:numCache>
                <c:formatCode>#,##0.0;"△ "#,##0.0</c:formatCode>
                <c:ptCount val="1"/>
                <c:pt idx="0">
                  <c:v>0</c:v>
                </c:pt>
              </c:numCache>
            </c:numRef>
          </c:val>
          <c:extLst>
            <c:ext xmlns:c16="http://schemas.microsoft.com/office/drawing/2014/chart" uri="{C3380CC4-5D6E-409C-BE32-E72D297353CC}">
              <c16:uniqueId val="{00000001-FC59-4110-A05D-220DEA43CBD8}"/>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効果内訳!$H$61</c:f>
              <c:numCache>
                <c:formatCode>#,##0.0;"△ "#,##0.0</c:formatCode>
                <c:ptCount val="1"/>
                <c:pt idx="0">
                  <c:v>0</c:v>
                </c:pt>
              </c:numCache>
            </c:numRef>
          </c:val>
          <c:extLst>
            <c:ext xmlns:c16="http://schemas.microsoft.com/office/drawing/2014/chart" uri="{C3380CC4-5D6E-409C-BE32-E72D297353CC}">
              <c16:uniqueId val="{00000002-FC59-4110-A05D-220DEA43CBD8}"/>
            </c:ext>
          </c:extLst>
        </c:ser>
        <c:dLbls>
          <c:showLegendKey val="0"/>
          <c:showVal val="0"/>
          <c:showCatName val="0"/>
          <c:showSerName val="0"/>
          <c:showPercent val="0"/>
          <c:showBubbleSize val="0"/>
        </c:dLbls>
        <c:gapWidth val="150"/>
        <c:overlap val="100"/>
        <c:axId val="228727040"/>
        <c:axId val="228728832"/>
      </c:barChart>
      <c:catAx>
        <c:axId val="2287270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728832"/>
        <c:crosses val="autoZero"/>
        <c:auto val="1"/>
        <c:lblAlgn val="ctr"/>
        <c:lblOffset val="100"/>
        <c:tickLblSkip val="1"/>
        <c:tickMarkSkip val="1"/>
        <c:noMultiLvlLbl val="0"/>
      </c:catAx>
      <c:valAx>
        <c:axId val="22872883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727040"/>
        <c:crosses val="autoZero"/>
        <c:crossBetween val="between"/>
      </c:valAx>
      <c:spPr>
        <a:noFill/>
        <a:ln w="25400">
          <a:noFill/>
        </a:ln>
      </c:spPr>
    </c:plotArea>
    <c:legend>
      <c:legendPos val="r"/>
      <c:layout>
        <c:manualLayout>
          <c:xMode val="edge"/>
          <c:yMode val="edge"/>
          <c:x val="0.85976627712854758"/>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8054298642533937E-2"/>
          <c:w val="0.85268703007121127"/>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効果内訳!$H$63:$H$101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A2CF-4EAE-9B09-3C22EEB721E6}"/>
            </c:ext>
          </c:extLst>
        </c:ser>
        <c:dLbls>
          <c:showLegendKey val="0"/>
          <c:showVal val="0"/>
          <c:showCatName val="0"/>
          <c:showSerName val="0"/>
          <c:showPercent val="0"/>
          <c:showBubbleSize val="0"/>
        </c:dLbls>
        <c:gapWidth val="50"/>
        <c:axId val="228748672"/>
        <c:axId val="228754560"/>
      </c:barChart>
      <c:catAx>
        <c:axId val="228748672"/>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8754560"/>
        <c:crosses val="autoZero"/>
        <c:auto val="1"/>
        <c:lblAlgn val="ctr"/>
        <c:lblOffset val="100"/>
        <c:tickLblSkip val="1"/>
        <c:tickMarkSkip val="1"/>
        <c:noMultiLvlLbl val="0"/>
      </c:catAx>
      <c:valAx>
        <c:axId val="22875456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74867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効果内訳!$N$59</c:f>
              <c:numCache>
                <c:formatCode>#,##0.0;"△ "#,##0.0</c:formatCode>
                <c:ptCount val="1"/>
                <c:pt idx="0">
                  <c:v>0</c:v>
                </c:pt>
              </c:numCache>
            </c:numRef>
          </c:val>
          <c:extLst>
            <c:ext xmlns:c16="http://schemas.microsoft.com/office/drawing/2014/chart" uri="{C3380CC4-5D6E-409C-BE32-E72D297353CC}">
              <c16:uniqueId val="{00000000-B2FD-47AF-AFE7-91E036F46233}"/>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効果内訳!$N$60</c:f>
              <c:numCache>
                <c:formatCode>#,##0.0;"△ "#,##0.0</c:formatCode>
                <c:ptCount val="1"/>
                <c:pt idx="0">
                  <c:v>0</c:v>
                </c:pt>
              </c:numCache>
            </c:numRef>
          </c:val>
          <c:extLst>
            <c:ext xmlns:c16="http://schemas.microsoft.com/office/drawing/2014/chart" uri="{C3380CC4-5D6E-409C-BE32-E72D297353CC}">
              <c16:uniqueId val="{00000001-B2FD-47AF-AFE7-91E036F46233}"/>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効果内訳!$N$61</c:f>
              <c:numCache>
                <c:formatCode>#,##0.0;"△ "#,##0.0</c:formatCode>
                <c:ptCount val="1"/>
                <c:pt idx="0">
                  <c:v>0</c:v>
                </c:pt>
              </c:numCache>
            </c:numRef>
          </c:val>
          <c:extLst>
            <c:ext xmlns:c16="http://schemas.microsoft.com/office/drawing/2014/chart" uri="{C3380CC4-5D6E-409C-BE32-E72D297353CC}">
              <c16:uniqueId val="{00000002-B2FD-47AF-AFE7-91E036F46233}"/>
            </c:ext>
          </c:extLst>
        </c:ser>
        <c:dLbls>
          <c:showLegendKey val="0"/>
          <c:showVal val="0"/>
          <c:showCatName val="0"/>
          <c:showSerName val="0"/>
          <c:showPercent val="0"/>
          <c:showBubbleSize val="0"/>
        </c:dLbls>
        <c:gapWidth val="150"/>
        <c:overlap val="100"/>
        <c:axId val="228784384"/>
        <c:axId val="229179392"/>
      </c:barChart>
      <c:catAx>
        <c:axId val="2287843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179392"/>
        <c:crosses val="autoZero"/>
        <c:auto val="1"/>
        <c:lblAlgn val="ctr"/>
        <c:lblOffset val="100"/>
        <c:tickLblSkip val="1"/>
        <c:tickMarkSkip val="1"/>
        <c:noMultiLvlLbl val="0"/>
      </c:catAx>
      <c:valAx>
        <c:axId val="22917939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784384"/>
        <c:crosses val="autoZero"/>
        <c:crossBetween val="between"/>
      </c:valAx>
      <c:spPr>
        <a:noFill/>
        <a:ln w="25400">
          <a:noFill/>
        </a:ln>
      </c:spPr>
    </c:plotArea>
    <c:legend>
      <c:legendPos val="r"/>
      <c:layout>
        <c:manualLayout>
          <c:xMode val="edge"/>
          <c:yMode val="edge"/>
          <c:x val="0.85976627712854758"/>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8113657876279043"/>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効果内訳!$T$59</c:f>
              <c:numCache>
                <c:formatCode>#,##0.0;"△ "#,##0.0</c:formatCode>
                <c:ptCount val="1"/>
                <c:pt idx="0">
                  <c:v>0</c:v>
                </c:pt>
              </c:numCache>
            </c:numRef>
          </c:val>
          <c:extLst>
            <c:ext xmlns:c16="http://schemas.microsoft.com/office/drawing/2014/chart" uri="{C3380CC4-5D6E-409C-BE32-E72D297353CC}">
              <c16:uniqueId val="{00000000-8AAC-400F-9257-9C32DBD15283}"/>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効果内訳!$T$60</c:f>
              <c:numCache>
                <c:formatCode>#,##0.0;"△ "#,##0.0</c:formatCode>
                <c:ptCount val="1"/>
                <c:pt idx="0">
                  <c:v>0</c:v>
                </c:pt>
              </c:numCache>
            </c:numRef>
          </c:val>
          <c:extLst>
            <c:ext xmlns:c16="http://schemas.microsoft.com/office/drawing/2014/chart" uri="{C3380CC4-5D6E-409C-BE32-E72D297353CC}">
              <c16:uniqueId val="{00000001-8AAC-400F-9257-9C32DBD15283}"/>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効果内訳!$T$61</c:f>
              <c:numCache>
                <c:formatCode>#,##0.0;"△ "#,##0.0</c:formatCode>
                <c:ptCount val="1"/>
                <c:pt idx="0">
                  <c:v>0</c:v>
                </c:pt>
              </c:numCache>
            </c:numRef>
          </c:val>
          <c:extLst>
            <c:ext xmlns:c16="http://schemas.microsoft.com/office/drawing/2014/chart" uri="{C3380CC4-5D6E-409C-BE32-E72D297353CC}">
              <c16:uniqueId val="{00000002-8AAC-400F-9257-9C32DBD15283}"/>
            </c:ext>
          </c:extLst>
        </c:ser>
        <c:dLbls>
          <c:showLegendKey val="0"/>
          <c:showVal val="0"/>
          <c:showCatName val="0"/>
          <c:showSerName val="0"/>
          <c:showPercent val="0"/>
          <c:showBubbleSize val="0"/>
        </c:dLbls>
        <c:gapWidth val="150"/>
        <c:overlap val="100"/>
        <c:axId val="229201024"/>
        <c:axId val="229202560"/>
      </c:barChart>
      <c:catAx>
        <c:axId val="22920102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202560"/>
        <c:crosses val="autoZero"/>
        <c:auto val="1"/>
        <c:lblAlgn val="ctr"/>
        <c:lblOffset val="100"/>
        <c:tickLblSkip val="1"/>
        <c:tickMarkSkip val="1"/>
        <c:noMultiLvlLbl val="0"/>
      </c:catAx>
      <c:valAx>
        <c:axId val="22920256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201024"/>
        <c:crosses val="autoZero"/>
        <c:crossBetween val="between"/>
      </c:valAx>
      <c:spPr>
        <a:noFill/>
        <a:ln w="25400">
          <a:noFill/>
        </a:ln>
      </c:spPr>
    </c:plotArea>
    <c:legend>
      <c:legendPos val="r"/>
      <c:layout>
        <c:manualLayout>
          <c:xMode val="edge"/>
          <c:yMode val="edge"/>
          <c:x val="0.86310517529215358"/>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6923076923076927E-2"/>
          <c:w val="0.85787671232876717"/>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効果内訳!$N$63:$N$101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3FA5-4DEE-9566-37DE387275C3}"/>
            </c:ext>
          </c:extLst>
        </c:ser>
        <c:dLbls>
          <c:showLegendKey val="0"/>
          <c:showVal val="0"/>
          <c:showCatName val="0"/>
          <c:showSerName val="0"/>
          <c:showPercent val="0"/>
          <c:showBubbleSize val="0"/>
        </c:dLbls>
        <c:gapWidth val="50"/>
        <c:axId val="229312768"/>
        <c:axId val="229314560"/>
      </c:barChart>
      <c:catAx>
        <c:axId val="22931276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314560"/>
        <c:crosses val="autoZero"/>
        <c:auto val="1"/>
        <c:lblAlgn val="ctr"/>
        <c:lblOffset val="100"/>
        <c:tickLblSkip val="1"/>
        <c:tickMarkSkip val="1"/>
        <c:noMultiLvlLbl val="0"/>
      </c:catAx>
      <c:valAx>
        <c:axId val="22931456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31276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効果内訳!$M$12</c:f>
              <c:numCache>
                <c:formatCode>#,##0.0;"△ "#,##0.0</c:formatCode>
                <c:ptCount val="1"/>
                <c:pt idx="0">
                  <c:v>6196.6465395130726</c:v>
                </c:pt>
              </c:numCache>
            </c:numRef>
          </c:val>
          <c:extLst>
            <c:ext xmlns:c16="http://schemas.microsoft.com/office/drawing/2014/chart" uri="{C3380CC4-5D6E-409C-BE32-E72D297353CC}">
              <c16:uniqueId val="{00000000-9FC7-4637-A90B-08B9DC07902F}"/>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効果内訳!$M$13</c:f>
              <c:numCache>
                <c:formatCode>#,##0.0;"△ "#,##0.0</c:formatCode>
                <c:ptCount val="1"/>
                <c:pt idx="0">
                  <c:v>5967.5991271356615</c:v>
                </c:pt>
              </c:numCache>
            </c:numRef>
          </c:val>
          <c:extLst>
            <c:ext xmlns:c16="http://schemas.microsoft.com/office/drawing/2014/chart" uri="{C3380CC4-5D6E-409C-BE32-E72D297353CC}">
              <c16:uniqueId val="{00000001-9FC7-4637-A90B-08B9DC07902F}"/>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効果内訳!$M$14</c:f>
              <c:numCache>
                <c:formatCode>#,##0.0;"△ "#,##0.0</c:formatCode>
                <c:ptCount val="1"/>
                <c:pt idx="0">
                  <c:v>2980.4396887937191</c:v>
                </c:pt>
              </c:numCache>
            </c:numRef>
          </c:val>
          <c:extLst>
            <c:ext xmlns:c16="http://schemas.microsoft.com/office/drawing/2014/chart" uri="{C3380CC4-5D6E-409C-BE32-E72D297353CC}">
              <c16:uniqueId val="{00000002-9FC7-4637-A90B-08B9DC07902F}"/>
            </c:ext>
          </c:extLst>
        </c:ser>
        <c:dLbls>
          <c:showLegendKey val="0"/>
          <c:showVal val="0"/>
          <c:showCatName val="0"/>
          <c:showSerName val="0"/>
          <c:showPercent val="0"/>
          <c:showBubbleSize val="0"/>
        </c:dLbls>
        <c:gapWidth val="150"/>
        <c:overlap val="100"/>
        <c:axId val="223967488"/>
        <c:axId val="223969280"/>
      </c:barChart>
      <c:catAx>
        <c:axId val="2239674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3969280"/>
        <c:crosses val="autoZero"/>
        <c:auto val="1"/>
        <c:lblAlgn val="ctr"/>
        <c:lblOffset val="100"/>
        <c:tickLblSkip val="1"/>
        <c:tickMarkSkip val="1"/>
        <c:noMultiLvlLbl val="0"/>
      </c:catAx>
      <c:valAx>
        <c:axId val="22396928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3967488"/>
        <c:crosses val="autoZero"/>
        <c:crossBetween val="between"/>
      </c:valAx>
      <c:spPr>
        <a:noFill/>
        <a:ln w="25400">
          <a:noFill/>
        </a:ln>
      </c:spPr>
    </c:plotArea>
    <c:legend>
      <c:legendPos val="r"/>
      <c:layout>
        <c:manualLayout>
          <c:xMode val="edge"/>
          <c:yMode val="edge"/>
          <c:x val="0.8347245409015025"/>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8054298642533937E-2"/>
          <c:w val="0.847602739726027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効果内訳!$T$63:$T$101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E4C9-4D8E-929C-C0ADA87DC2D8}"/>
            </c:ext>
          </c:extLst>
        </c:ser>
        <c:dLbls>
          <c:showLegendKey val="0"/>
          <c:showVal val="0"/>
          <c:showCatName val="0"/>
          <c:showSerName val="0"/>
          <c:showPercent val="0"/>
          <c:showBubbleSize val="0"/>
        </c:dLbls>
        <c:gapWidth val="50"/>
        <c:axId val="229334400"/>
        <c:axId val="229344384"/>
      </c:barChart>
      <c:catAx>
        <c:axId val="22933440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344384"/>
        <c:crosses val="autoZero"/>
        <c:auto val="1"/>
        <c:lblAlgn val="ctr"/>
        <c:lblOffset val="100"/>
        <c:tickLblSkip val="1"/>
        <c:tickMarkSkip val="1"/>
        <c:noMultiLvlLbl val="0"/>
      </c:catAx>
      <c:valAx>
        <c:axId val="229344384"/>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33440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効果内訳!$H$106</c:f>
              <c:numCache>
                <c:formatCode>#,##0.0;"△ "#,##0.0</c:formatCode>
                <c:ptCount val="1"/>
                <c:pt idx="0">
                  <c:v>1231.8405500394792</c:v>
                </c:pt>
              </c:numCache>
            </c:numRef>
          </c:val>
          <c:extLst>
            <c:ext xmlns:c16="http://schemas.microsoft.com/office/drawing/2014/chart" uri="{C3380CC4-5D6E-409C-BE32-E72D297353CC}">
              <c16:uniqueId val="{00000000-2F51-48FF-A06C-EC54CD00C17C}"/>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効果内訳!$H$107</c:f>
              <c:numCache>
                <c:formatCode>#,##0.0;"△ "#,##0.0</c:formatCode>
                <c:ptCount val="1"/>
                <c:pt idx="0">
                  <c:v>486.83314669793725</c:v>
                </c:pt>
              </c:numCache>
            </c:numRef>
          </c:val>
          <c:extLst>
            <c:ext xmlns:c16="http://schemas.microsoft.com/office/drawing/2014/chart" uri="{C3380CC4-5D6E-409C-BE32-E72D297353CC}">
              <c16:uniqueId val="{00000001-2F51-48FF-A06C-EC54CD00C17C}"/>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効果内訳!$H$108</c:f>
              <c:numCache>
                <c:formatCode>#,##0.0;"△ "#,##0.0</c:formatCode>
                <c:ptCount val="1"/>
                <c:pt idx="0">
                  <c:v>288.32034470835532</c:v>
                </c:pt>
              </c:numCache>
            </c:numRef>
          </c:val>
          <c:extLst>
            <c:ext xmlns:c16="http://schemas.microsoft.com/office/drawing/2014/chart" uri="{C3380CC4-5D6E-409C-BE32-E72D297353CC}">
              <c16:uniqueId val="{00000002-2F51-48FF-A06C-EC54CD00C17C}"/>
            </c:ext>
          </c:extLst>
        </c:ser>
        <c:dLbls>
          <c:showLegendKey val="0"/>
          <c:showVal val="0"/>
          <c:showCatName val="0"/>
          <c:showSerName val="0"/>
          <c:showPercent val="0"/>
          <c:showBubbleSize val="0"/>
        </c:dLbls>
        <c:gapWidth val="150"/>
        <c:overlap val="100"/>
        <c:axId val="229378304"/>
        <c:axId val="229388288"/>
      </c:barChart>
      <c:catAx>
        <c:axId val="2293783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388288"/>
        <c:crosses val="autoZero"/>
        <c:auto val="1"/>
        <c:lblAlgn val="ctr"/>
        <c:lblOffset val="100"/>
        <c:tickLblSkip val="1"/>
        <c:tickMarkSkip val="1"/>
        <c:noMultiLvlLbl val="0"/>
      </c:catAx>
      <c:valAx>
        <c:axId val="22938828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378304"/>
        <c:crosses val="autoZero"/>
        <c:crossBetween val="between"/>
      </c:valAx>
      <c:spPr>
        <a:noFill/>
        <a:ln w="25400">
          <a:noFill/>
        </a:ln>
      </c:spPr>
    </c:plotArea>
    <c:legend>
      <c:legendPos val="r"/>
      <c:layout>
        <c:manualLayout>
          <c:xMode val="edge"/>
          <c:yMode val="edge"/>
          <c:x val="0.85141903171953259"/>
          <c:y val="8.9285714285714288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6923076923076927E-2"/>
          <c:w val="0.859619444949839"/>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効果内訳!$H$110:$H$148</c:f>
              <c:numCache>
                <c:formatCode>#,##0.0;"△ "#,##0.0</c:formatCode>
                <c:ptCount val="39"/>
                <c:pt idx="0">
                  <c:v>38.87892617035736</c:v>
                </c:pt>
                <c:pt idx="1">
                  <c:v>0.52776793224306207</c:v>
                </c:pt>
                <c:pt idx="2">
                  <c:v>3.7498442954809899</c:v>
                </c:pt>
                <c:pt idx="3">
                  <c:v>0.16749587981973402</c:v>
                </c:pt>
                <c:pt idx="4">
                  <c:v>641.22903304555666</c:v>
                </c:pt>
                <c:pt idx="5">
                  <c:v>1.05545165703178</c:v>
                </c:pt>
                <c:pt idx="6">
                  <c:v>8.4014966496799204</c:v>
                </c:pt>
                <c:pt idx="7">
                  <c:v>8.6360360480756384</c:v>
                </c:pt>
                <c:pt idx="8">
                  <c:v>2.6926800513228959</c:v>
                </c:pt>
                <c:pt idx="9">
                  <c:v>10.044236076306516</c:v>
                </c:pt>
                <c:pt idx="10">
                  <c:v>1.9806611957769711</c:v>
                </c:pt>
                <c:pt idx="11">
                  <c:v>2.0222392280962511</c:v>
                </c:pt>
                <c:pt idx="12">
                  <c:v>0.29995672200125195</c:v>
                </c:pt>
                <c:pt idx="13">
                  <c:v>6.7607022621282367</c:v>
                </c:pt>
                <c:pt idx="14">
                  <c:v>0.94375485931517333</c:v>
                </c:pt>
                <c:pt idx="15">
                  <c:v>0.69232249726567008</c:v>
                </c:pt>
                <c:pt idx="16">
                  <c:v>0.23465354379336414</c:v>
                </c:pt>
                <c:pt idx="17">
                  <c:v>0.38893356234936755</c:v>
                </c:pt>
                <c:pt idx="18">
                  <c:v>1.176832810402201</c:v>
                </c:pt>
                <c:pt idx="19">
                  <c:v>0.88239822990595518</c:v>
                </c:pt>
                <c:pt idx="20">
                  <c:v>1.8105490940388529</c:v>
                </c:pt>
                <c:pt idx="21">
                  <c:v>6.0730807177828456</c:v>
                </c:pt>
                <c:pt idx="22">
                  <c:v>7.64944377794607</c:v>
                </c:pt>
                <c:pt idx="23">
                  <c:v>38.846496799642004</c:v>
                </c:pt>
                <c:pt idx="24">
                  <c:v>6.1475847122404552</c:v>
                </c:pt>
                <c:pt idx="25">
                  <c:v>7.4949652108751277</c:v>
                </c:pt>
                <c:pt idx="26">
                  <c:v>589.38877990938238</c:v>
                </c:pt>
                <c:pt idx="27">
                  <c:v>45.851944970748377</c:v>
                </c:pt>
                <c:pt idx="28">
                  <c:v>157.08833326397166</c:v>
                </c:pt>
                <c:pt idx="29">
                  <c:v>196.11583495866356</c:v>
                </c:pt>
                <c:pt idx="30">
                  <c:v>26.371199923178175</c:v>
                </c:pt>
                <c:pt idx="31">
                  <c:v>2.7255827506211761</c:v>
                </c:pt>
                <c:pt idx="32">
                  <c:v>11.919381272609197</c:v>
                </c:pt>
                <c:pt idx="33">
                  <c:v>17.554024489901945</c:v>
                </c:pt>
                <c:pt idx="34">
                  <c:v>6.9166036392951682</c:v>
                </c:pt>
                <c:pt idx="35">
                  <c:v>125.74705836814813</c:v>
                </c:pt>
                <c:pt idx="36">
                  <c:v>21.305368154919179</c:v>
                </c:pt>
                <c:pt idx="37">
                  <c:v>0</c:v>
                </c:pt>
                <c:pt idx="38">
                  <c:v>7.2223867148982261</c:v>
                </c:pt>
              </c:numCache>
            </c:numRef>
          </c:val>
          <c:extLst>
            <c:ext xmlns:c16="http://schemas.microsoft.com/office/drawing/2014/chart" uri="{C3380CC4-5D6E-409C-BE32-E72D297353CC}">
              <c16:uniqueId val="{00000000-4449-4041-989A-E760E0E02F39}"/>
            </c:ext>
          </c:extLst>
        </c:ser>
        <c:dLbls>
          <c:showLegendKey val="0"/>
          <c:showVal val="0"/>
          <c:showCatName val="0"/>
          <c:showSerName val="0"/>
          <c:showPercent val="0"/>
          <c:showBubbleSize val="0"/>
        </c:dLbls>
        <c:gapWidth val="50"/>
        <c:axId val="229404032"/>
        <c:axId val="229430400"/>
      </c:barChart>
      <c:catAx>
        <c:axId val="229404032"/>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9430400"/>
        <c:crosses val="autoZero"/>
        <c:auto val="1"/>
        <c:lblAlgn val="ctr"/>
        <c:lblOffset val="100"/>
        <c:tickLblSkip val="1"/>
        <c:tickMarkSkip val="1"/>
        <c:noMultiLvlLbl val="0"/>
      </c:catAx>
      <c:valAx>
        <c:axId val="22943040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40403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効果内訳!$N$106</c:f>
              <c:numCache>
                <c:formatCode>#,##0.0;"△ "#,##0.0</c:formatCode>
                <c:ptCount val="1"/>
                <c:pt idx="0">
                  <c:v>3031.6814198192619</c:v>
                </c:pt>
              </c:numCache>
            </c:numRef>
          </c:val>
          <c:extLst>
            <c:ext xmlns:c16="http://schemas.microsoft.com/office/drawing/2014/chart" uri="{C3380CC4-5D6E-409C-BE32-E72D297353CC}">
              <c16:uniqueId val="{00000000-CC38-4ACA-AB7E-40EAE8B5F88B}"/>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効果内訳!$N$107</c:f>
              <c:numCache>
                <c:formatCode>#,##0.0;"△ "#,##0.0</c:formatCode>
                <c:ptCount val="1"/>
                <c:pt idx="0">
                  <c:v>2970.618099965734</c:v>
                </c:pt>
              </c:numCache>
            </c:numRef>
          </c:val>
          <c:extLst>
            <c:ext xmlns:c16="http://schemas.microsoft.com/office/drawing/2014/chart" uri="{C3380CC4-5D6E-409C-BE32-E72D297353CC}">
              <c16:uniqueId val="{00000001-CC38-4ACA-AB7E-40EAE8B5F88B}"/>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効果内訳!$N$108</c:f>
              <c:numCache>
                <c:formatCode>#,##0.0;"△ "#,##0.0</c:formatCode>
                <c:ptCount val="1"/>
                <c:pt idx="0">
                  <c:v>1718.5626299222743</c:v>
                </c:pt>
              </c:numCache>
            </c:numRef>
          </c:val>
          <c:extLst>
            <c:ext xmlns:c16="http://schemas.microsoft.com/office/drawing/2014/chart" uri="{C3380CC4-5D6E-409C-BE32-E72D297353CC}">
              <c16:uniqueId val="{00000002-CC38-4ACA-AB7E-40EAE8B5F88B}"/>
            </c:ext>
          </c:extLst>
        </c:ser>
        <c:dLbls>
          <c:showLegendKey val="0"/>
          <c:showVal val="0"/>
          <c:showCatName val="0"/>
          <c:showSerName val="0"/>
          <c:showPercent val="0"/>
          <c:showBubbleSize val="0"/>
        </c:dLbls>
        <c:gapWidth val="150"/>
        <c:overlap val="100"/>
        <c:axId val="229456128"/>
        <c:axId val="229462016"/>
      </c:barChart>
      <c:catAx>
        <c:axId val="2294561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462016"/>
        <c:crosses val="autoZero"/>
        <c:auto val="1"/>
        <c:lblAlgn val="ctr"/>
        <c:lblOffset val="100"/>
        <c:tickLblSkip val="1"/>
        <c:tickMarkSkip val="1"/>
        <c:noMultiLvlLbl val="0"/>
      </c:catAx>
      <c:valAx>
        <c:axId val="22946201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456128"/>
        <c:crosses val="autoZero"/>
        <c:crossBetween val="between"/>
      </c:valAx>
      <c:spPr>
        <a:noFill/>
        <a:ln w="25400">
          <a:noFill/>
        </a:ln>
      </c:spPr>
    </c:plotArea>
    <c:legend>
      <c:legendPos val="r"/>
      <c:layout>
        <c:manualLayout>
          <c:xMode val="edge"/>
          <c:yMode val="edge"/>
          <c:x val="0.851419031719532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20689913722308403"/>
          <c:w val="0.66945041197029165"/>
          <c:h val="0.47414385613623422"/>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効果内訳!$T$106</c:f>
              <c:numCache>
                <c:formatCode>#,##0.0;"△ "#,##0.0</c:formatCode>
                <c:ptCount val="1"/>
                <c:pt idx="0">
                  <c:v>4263.5219698587407</c:v>
                </c:pt>
              </c:numCache>
            </c:numRef>
          </c:val>
          <c:extLst>
            <c:ext xmlns:c16="http://schemas.microsoft.com/office/drawing/2014/chart" uri="{C3380CC4-5D6E-409C-BE32-E72D297353CC}">
              <c16:uniqueId val="{00000000-0D7C-4EDE-8287-6D6CD21CCB34}"/>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効果内訳!$T$107</c:f>
              <c:numCache>
                <c:formatCode>#,##0.0;"△ "#,##0.0</c:formatCode>
                <c:ptCount val="1"/>
                <c:pt idx="0">
                  <c:v>3457.4512466636711</c:v>
                </c:pt>
              </c:numCache>
            </c:numRef>
          </c:val>
          <c:extLst>
            <c:ext xmlns:c16="http://schemas.microsoft.com/office/drawing/2014/chart" uri="{C3380CC4-5D6E-409C-BE32-E72D297353CC}">
              <c16:uniqueId val="{00000001-0D7C-4EDE-8287-6D6CD21CCB34}"/>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効果内訳!$T$108</c:f>
              <c:numCache>
                <c:formatCode>#,##0.0;"△ "#,##0.0</c:formatCode>
                <c:ptCount val="1"/>
                <c:pt idx="0">
                  <c:v>2006.8829746306296</c:v>
                </c:pt>
              </c:numCache>
            </c:numRef>
          </c:val>
          <c:extLst>
            <c:ext xmlns:c16="http://schemas.microsoft.com/office/drawing/2014/chart" uri="{C3380CC4-5D6E-409C-BE32-E72D297353CC}">
              <c16:uniqueId val="{00000002-0D7C-4EDE-8287-6D6CD21CCB34}"/>
            </c:ext>
          </c:extLst>
        </c:ser>
        <c:dLbls>
          <c:showLegendKey val="0"/>
          <c:showVal val="0"/>
          <c:showCatName val="0"/>
          <c:showSerName val="0"/>
          <c:showPercent val="0"/>
          <c:showBubbleSize val="0"/>
        </c:dLbls>
        <c:gapWidth val="150"/>
        <c:overlap val="100"/>
        <c:axId val="229500032"/>
        <c:axId val="229501568"/>
      </c:barChart>
      <c:catAx>
        <c:axId val="2295000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501568"/>
        <c:crosses val="autoZero"/>
        <c:auto val="1"/>
        <c:lblAlgn val="ctr"/>
        <c:lblOffset val="100"/>
        <c:tickLblSkip val="1"/>
        <c:tickMarkSkip val="1"/>
        <c:noMultiLvlLbl val="0"/>
      </c:catAx>
      <c:valAx>
        <c:axId val="22950156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500032"/>
        <c:crosses val="autoZero"/>
        <c:crossBetween val="between"/>
      </c:valAx>
      <c:spPr>
        <a:noFill/>
        <a:ln w="25400">
          <a:noFill/>
        </a:ln>
      </c:spPr>
    </c:plotArea>
    <c:legend>
      <c:legendPos val="r"/>
      <c:layout>
        <c:manualLayout>
          <c:xMode val="edge"/>
          <c:yMode val="edge"/>
          <c:x val="0.8480801335559266"/>
          <c:y val="6.25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958924439407641"/>
          <c:y val="7.9569914667085212E-2"/>
          <c:w val="0.84417964822311986"/>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効果内訳!$N$110:$N$148</c:f>
              <c:numCache>
                <c:formatCode>#,##0.0;"△ "#,##0.0</c:formatCode>
                <c:ptCount val="39"/>
                <c:pt idx="0">
                  <c:v>433.75434418581403</c:v>
                </c:pt>
                <c:pt idx="1">
                  <c:v>6.566938784460536</c:v>
                </c:pt>
                <c:pt idx="2">
                  <c:v>65.252171751625724</c:v>
                </c:pt>
                <c:pt idx="3">
                  <c:v>3.2064113486813586</c:v>
                </c:pt>
                <c:pt idx="4">
                  <c:v>1763.2533803972692</c:v>
                </c:pt>
                <c:pt idx="5">
                  <c:v>10.353835161242468</c:v>
                </c:pt>
                <c:pt idx="6">
                  <c:v>81.191884164389791</c:v>
                </c:pt>
                <c:pt idx="7">
                  <c:v>68.882607064328383</c:v>
                </c:pt>
                <c:pt idx="8">
                  <c:v>73.075398802281583</c:v>
                </c:pt>
                <c:pt idx="9">
                  <c:v>87.534777281484324</c:v>
                </c:pt>
                <c:pt idx="10">
                  <c:v>13.04626656714494</c:v>
                </c:pt>
                <c:pt idx="11">
                  <c:v>16.744136178218849</c:v>
                </c:pt>
                <c:pt idx="12">
                  <c:v>4.5593720210690529</c:v>
                </c:pt>
                <c:pt idx="13">
                  <c:v>51.788172836264039</c:v>
                </c:pt>
                <c:pt idx="14">
                  <c:v>5.0805015003298726</c:v>
                </c:pt>
                <c:pt idx="15">
                  <c:v>6.6964770542835996</c:v>
                </c:pt>
                <c:pt idx="16">
                  <c:v>3.070225802142744</c:v>
                </c:pt>
                <c:pt idx="17">
                  <c:v>7.7956184578819787</c:v>
                </c:pt>
                <c:pt idx="18">
                  <c:v>9.7831115023289481</c:v>
                </c:pt>
                <c:pt idx="19">
                  <c:v>3.1307150410343478</c:v>
                </c:pt>
                <c:pt idx="20">
                  <c:v>27.618714509180069</c:v>
                </c:pt>
                <c:pt idx="21">
                  <c:v>44.004532690250421</c:v>
                </c:pt>
                <c:pt idx="22">
                  <c:v>28.084339440672657</c:v>
                </c:pt>
                <c:pt idx="23">
                  <c:v>127.02671261274669</c:v>
                </c:pt>
                <c:pt idx="24">
                  <c:v>20.954636557227534</c:v>
                </c:pt>
                <c:pt idx="25">
                  <c:v>25.883051266665227</c:v>
                </c:pt>
                <c:pt idx="26">
                  <c:v>2353.7144320014763</c:v>
                </c:pt>
                <c:pt idx="27">
                  <c:v>212.23502066042104</c:v>
                </c:pt>
                <c:pt idx="28">
                  <c:v>538.77553047563572</c:v>
                </c:pt>
                <c:pt idx="29">
                  <c:v>417.65810711315436</c:v>
                </c:pt>
                <c:pt idx="30">
                  <c:v>275.34020244792237</c:v>
                </c:pt>
                <c:pt idx="31">
                  <c:v>8.914293279073723</c:v>
                </c:pt>
                <c:pt idx="32">
                  <c:v>46.317330671146742</c:v>
                </c:pt>
                <c:pt idx="33">
                  <c:v>57.702315573130292</c:v>
                </c:pt>
                <c:pt idx="34">
                  <c:v>24.194881760142337</c:v>
                </c:pt>
                <c:pt idx="35">
                  <c:v>639.13813099374102</c:v>
                </c:pt>
                <c:pt idx="36">
                  <c:v>126.0257942622731</c:v>
                </c:pt>
                <c:pt idx="37">
                  <c:v>0</c:v>
                </c:pt>
                <c:pt idx="38">
                  <c:v>32.507777490135908</c:v>
                </c:pt>
              </c:numCache>
            </c:numRef>
          </c:val>
          <c:extLst>
            <c:ext xmlns:c16="http://schemas.microsoft.com/office/drawing/2014/chart" uri="{C3380CC4-5D6E-409C-BE32-E72D297353CC}">
              <c16:uniqueId val="{00000000-1D08-44C4-BEA2-1EFD47E6BA9C}"/>
            </c:ext>
          </c:extLst>
        </c:ser>
        <c:dLbls>
          <c:showLegendKey val="0"/>
          <c:showVal val="0"/>
          <c:showCatName val="0"/>
          <c:showSerName val="0"/>
          <c:showPercent val="0"/>
          <c:showBubbleSize val="0"/>
        </c:dLbls>
        <c:gapWidth val="50"/>
        <c:axId val="229583104"/>
        <c:axId val="229601280"/>
      </c:barChart>
      <c:catAx>
        <c:axId val="22958310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601280"/>
        <c:crosses val="autoZero"/>
        <c:auto val="1"/>
        <c:lblAlgn val="ctr"/>
        <c:lblOffset val="100"/>
        <c:tickLblSkip val="1"/>
        <c:tickMarkSkip val="1"/>
        <c:noMultiLvlLbl val="0"/>
      </c:catAx>
      <c:valAx>
        <c:axId val="22960128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58310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90411236362"/>
          <c:y val="7.9569914667085212E-2"/>
          <c:w val="0.8373303204484901"/>
          <c:h val="0.8731185231036916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効果内訳!$T$110:$T$148</c:f>
              <c:numCache>
                <c:formatCode>#,##0.0;"△ "#,##0.0</c:formatCode>
                <c:ptCount val="39"/>
                <c:pt idx="0">
                  <c:v>472.63327035617141</c:v>
                </c:pt>
                <c:pt idx="1">
                  <c:v>7.0947067167035982</c:v>
                </c:pt>
                <c:pt idx="2">
                  <c:v>69.002016047106707</c:v>
                </c:pt>
                <c:pt idx="3">
                  <c:v>3.3739072285010927</c:v>
                </c:pt>
                <c:pt idx="4">
                  <c:v>2404.4824134428259</c:v>
                </c:pt>
                <c:pt idx="5">
                  <c:v>11.409286818274248</c:v>
                </c:pt>
                <c:pt idx="6">
                  <c:v>89.593380814069718</c:v>
                </c:pt>
                <c:pt idx="7">
                  <c:v>77.518643112404021</c:v>
                </c:pt>
                <c:pt idx="8">
                  <c:v>75.768078853604479</c:v>
                </c:pt>
                <c:pt idx="9">
                  <c:v>97.579013357790842</c:v>
                </c:pt>
                <c:pt idx="10">
                  <c:v>15.026927762921911</c:v>
                </c:pt>
                <c:pt idx="11">
                  <c:v>18.766375406315099</c:v>
                </c:pt>
                <c:pt idx="12">
                  <c:v>4.8593287430703045</c:v>
                </c:pt>
                <c:pt idx="13">
                  <c:v>58.548875098392273</c:v>
                </c:pt>
                <c:pt idx="14">
                  <c:v>6.0242563596450456</c:v>
                </c:pt>
                <c:pt idx="15">
                  <c:v>7.3887995515492699</c:v>
                </c:pt>
                <c:pt idx="16">
                  <c:v>3.3048793459361083</c:v>
                </c:pt>
                <c:pt idx="17">
                  <c:v>8.1845520202313455</c:v>
                </c:pt>
                <c:pt idx="18">
                  <c:v>10.95994431273115</c:v>
                </c:pt>
                <c:pt idx="19">
                  <c:v>4.0131132709403028</c:v>
                </c:pt>
                <c:pt idx="20">
                  <c:v>29.429263603218921</c:v>
                </c:pt>
                <c:pt idx="21">
                  <c:v>50.077613408033265</c:v>
                </c:pt>
                <c:pt idx="22">
                  <c:v>35.733783218618726</c:v>
                </c:pt>
                <c:pt idx="23">
                  <c:v>165.87320941238869</c:v>
                </c:pt>
                <c:pt idx="24">
                  <c:v>27.102221269467989</c:v>
                </c:pt>
                <c:pt idx="25">
                  <c:v>33.378016477540356</c:v>
                </c:pt>
                <c:pt idx="26">
                  <c:v>2943.1032119108586</c:v>
                </c:pt>
                <c:pt idx="27">
                  <c:v>258.08696563116939</c:v>
                </c:pt>
                <c:pt idx="28">
                  <c:v>695.86386373960738</c:v>
                </c:pt>
                <c:pt idx="29">
                  <c:v>613.77394207181794</c:v>
                </c:pt>
                <c:pt idx="30">
                  <c:v>301.71140237110052</c:v>
                </c:pt>
                <c:pt idx="31">
                  <c:v>11.6398760296949</c:v>
                </c:pt>
                <c:pt idx="32">
                  <c:v>58.236711943755935</c:v>
                </c:pt>
                <c:pt idx="33">
                  <c:v>75.256340063032241</c:v>
                </c:pt>
                <c:pt idx="34">
                  <c:v>31.111485399437505</c:v>
                </c:pt>
                <c:pt idx="35">
                  <c:v>764.88518936188916</c:v>
                </c:pt>
                <c:pt idx="36">
                  <c:v>147.33116241719227</c:v>
                </c:pt>
                <c:pt idx="37">
                  <c:v>0</c:v>
                </c:pt>
                <c:pt idx="38">
                  <c:v>39.730164205034136</c:v>
                </c:pt>
              </c:numCache>
            </c:numRef>
          </c:val>
          <c:extLst>
            <c:ext xmlns:c16="http://schemas.microsoft.com/office/drawing/2014/chart" uri="{C3380CC4-5D6E-409C-BE32-E72D297353CC}">
              <c16:uniqueId val="{00000000-B1DE-4323-AD93-D02B9957FF3C}"/>
            </c:ext>
          </c:extLst>
        </c:ser>
        <c:dLbls>
          <c:showLegendKey val="0"/>
          <c:showVal val="0"/>
          <c:showCatName val="0"/>
          <c:showSerName val="0"/>
          <c:showPercent val="0"/>
          <c:showBubbleSize val="0"/>
        </c:dLbls>
        <c:gapWidth val="50"/>
        <c:axId val="229608832"/>
        <c:axId val="229627008"/>
      </c:barChart>
      <c:catAx>
        <c:axId val="22960883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627008"/>
        <c:crosses val="autoZero"/>
        <c:auto val="1"/>
        <c:lblAlgn val="ctr"/>
        <c:lblOffset val="100"/>
        <c:tickLblSkip val="1"/>
        <c:tickMarkSkip val="1"/>
        <c:noMultiLvlLbl val="0"/>
      </c:catAx>
      <c:valAx>
        <c:axId val="229627008"/>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60883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効果内訳!$I$12</c:f>
              <c:numCache>
                <c:formatCode>#,##0.0;"△ "#,##0.0</c:formatCode>
                <c:ptCount val="1"/>
                <c:pt idx="0">
                  <c:v>657.94962766040521</c:v>
                </c:pt>
              </c:numCache>
            </c:numRef>
          </c:val>
          <c:extLst>
            <c:ext xmlns:c16="http://schemas.microsoft.com/office/drawing/2014/chart" uri="{C3380CC4-5D6E-409C-BE32-E72D297353CC}">
              <c16:uniqueId val="{00000000-C83A-43DF-868F-6AD06827AF59}"/>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効果内訳!$I$13</c:f>
              <c:numCache>
                <c:formatCode>#,##0.0;"△ "#,##0.0</c:formatCode>
                <c:ptCount val="1"/>
                <c:pt idx="0">
                  <c:v>224.27103590322011</c:v>
                </c:pt>
              </c:numCache>
            </c:numRef>
          </c:val>
          <c:extLst>
            <c:ext xmlns:c16="http://schemas.microsoft.com/office/drawing/2014/chart" uri="{C3380CC4-5D6E-409C-BE32-E72D297353CC}">
              <c16:uniqueId val="{00000001-C83A-43DF-868F-6AD06827AF59}"/>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効果内訳!$I$14</c:f>
              <c:numCache>
                <c:formatCode>#,##0.0;"△ "#,##0.0</c:formatCode>
                <c:ptCount val="1"/>
                <c:pt idx="0">
                  <c:v>109.49576934661818</c:v>
                </c:pt>
              </c:numCache>
            </c:numRef>
          </c:val>
          <c:extLst>
            <c:ext xmlns:c16="http://schemas.microsoft.com/office/drawing/2014/chart" uri="{C3380CC4-5D6E-409C-BE32-E72D297353CC}">
              <c16:uniqueId val="{00000002-C83A-43DF-868F-6AD06827AF59}"/>
            </c:ext>
          </c:extLst>
        </c:ser>
        <c:dLbls>
          <c:showLegendKey val="0"/>
          <c:showVal val="0"/>
          <c:showCatName val="0"/>
          <c:showSerName val="0"/>
          <c:showPercent val="0"/>
          <c:showBubbleSize val="0"/>
        </c:dLbls>
        <c:gapWidth val="150"/>
        <c:overlap val="100"/>
        <c:axId val="223918336"/>
        <c:axId val="225255424"/>
      </c:barChart>
      <c:catAx>
        <c:axId val="22391833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255424"/>
        <c:crosses val="autoZero"/>
        <c:auto val="1"/>
        <c:lblAlgn val="ctr"/>
        <c:lblOffset val="100"/>
        <c:tickLblSkip val="1"/>
        <c:tickMarkSkip val="1"/>
        <c:noMultiLvlLbl val="0"/>
      </c:catAx>
      <c:valAx>
        <c:axId val="2252554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3918336"/>
        <c:crosses val="autoZero"/>
        <c:crossBetween val="between"/>
      </c:valAx>
      <c:spPr>
        <a:noFill/>
        <a:ln w="25400">
          <a:noFill/>
        </a:ln>
      </c:spPr>
    </c:plotArea>
    <c:legend>
      <c:legendPos val="r"/>
      <c:layout>
        <c:manualLayout>
          <c:xMode val="edge"/>
          <c:yMode val="edge"/>
          <c:x val="0.82637729549248751"/>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305045846388279"/>
          <c:y val="7.8494645549962425E-2"/>
          <c:w val="0.85615389410081832"/>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効果内訳!$I$16:$I$54</c:f>
              <c:numCache>
                <c:formatCode>#,##0.0;"△ "#,##0.0</c:formatCode>
                <c:ptCount val="39"/>
                <c:pt idx="0">
                  <c:v>13.792172835923944</c:v>
                </c:pt>
                <c:pt idx="1">
                  <c:v>0.1881976602909097</c:v>
                </c:pt>
                <c:pt idx="2">
                  <c:v>1.3575468302812685</c:v>
                </c:pt>
                <c:pt idx="3">
                  <c:v>7.9480827630024967E-2</c:v>
                </c:pt>
                <c:pt idx="4">
                  <c:v>262.38913514006543</c:v>
                </c:pt>
                <c:pt idx="5">
                  <c:v>0.73512091015082659</c:v>
                </c:pt>
                <c:pt idx="6">
                  <c:v>4.0913163226346416</c:v>
                </c:pt>
                <c:pt idx="7">
                  <c:v>2.8220610401671244</c:v>
                </c:pt>
                <c:pt idx="8">
                  <c:v>0.15657460742656218</c:v>
                </c:pt>
                <c:pt idx="9">
                  <c:v>5.6417453513075086</c:v>
                </c:pt>
                <c:pt idx="10">
                  <c:v>0.87990644532618234</c:v>
                </c:pt>
                <c:pt idx="11">
                  <c:v>0.59200114401102633</c:v>
                </c:pt>
                <c:pt idx="12">
                  <c:v>0.16596064183008413</c:v>
                </c:pt>
                <c:pt idx="13">
                  <c:v>4.2824170712595206</c:v>
                </c:pt>
                <c:pt idx="14">
                  <c:v>0.46725840105090832</c:v>
                </c:pt>
                <c:pt idx="15">
                  <c:v>0.38567259274971089</c:v>
                </c:pt>
                <c:pt idx="16">
                  <c:v>0.15740836799334196</c:v>
                </c:pt>
                <c:pt idx="17">
                  <c:v>0.30418425481016176</c:v>
                </c:pt>
                <c:pt idx="18">
                  <c:v>0.71057674421920147</c:v>
                </c:pt>
                <c:pt idx="19">
                  <c:v>0.49237835540620434</c:v>
                </c:pt>
                <c:pt idx="20">
                  <c:v>1.110767821361704</c:v>
                </c:pt>
                <c:pt idx="21">
                  <c:v>4.3579744868509662</c:v>
                </c:pt>
                <c:pt idx="22">
                  <c:v>5.5832096513248004</c:v>
                </c:pt>
                <c:pt idx="23">
                  <c:v>6.8324202018290272</c:v>
                </c:pt>
                <c:pt idx="24">
                  <c:v>1.5802539056333607</c:v>
                </c:pt>
                <c:pt idx="25">
                  <c:v>5.3652045105277733</c:v>
                </c:pt>
                <c:pt idx="26">
                  <c:v>378.95366262490427</c:v>
                </c:pt>
                <c:pt idx="27">
                  <c:v>22.93199404063569</c:v>
                </c:pt>
                <c:pt idx="28">
                  <c:v>11.331512106924253</c:v>
                </c:pt>
                <c:pt idx="29">
                  <c:v>124.4525485112019</c:v>
                </c:pt>
                <c:pt idx="30">
                  <c:v>9.5007388261709806</c:v>
                </c:pt>
                <c:pt idx="31">
                  <c:v>1.2826205712687415</c:v>
                </c:pt>
                <c:pt idx="32">
                  <c:v>8.8292221482299276</c:v>
                </c:pt>
                <c:pt idx="33">
                  <c:v>15.369057752915536</c:v>
                </c:pt>
                <c:pt idx="34">
                  <c:v>6.2795129836362964</c:v>
                </c:pt>
                <c:pt idx="35">
                  <c:v>75.272234745084361</c:v>
                </c:pt>
                <c:pt idx="36">
                  <c:v>12.909536727319104</c:v>
                </c:pt>
                <c:pt idx="37">
                  <c:v>0</c:v>
                </c:pt>
                <c:pt idx="38">
                  <c:v>8.2845749890227124E-2</c:v>
                </c:pt>
              </c:numCache>
            </c:numRef>
          </c:val>
          <c:extLst>
            <c:ext xmlns:c16="http://schemas.microsoft.com/office/drawing/2014/chart" uri="{C3380CC4-5D6E-409C-BE32-E72D297353CC}">
              <c16:uniqueId val="{00000000-800A-4DA3-B2C0-23173FEE4A8D}"/>
            </c:ext>
          </c:extLst>
        </c:ser>
        <c:dLbls>
          <c:showLegendKey val="0"/>
          <c:showVal val="0"/>
          <c:showCatName val="0"/>
          <c:showSerName val="0"/>
          <c:showPercent val="0"/>
          <c:showBubbleSize val="0"/>
        </c:dLbls>
        <c:gapWidth val="50"/>
        <c:axId val="225262976"/>
        <c:axId val="225277056"/>
      </c:barChart>
      <c:catAx>
        <c:axId val="225262976"/>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5277056"/>
        <c:crosses val="autoZero"/>
        <c:auto val="1"/>
        <c:lblAlgn val="ctr"/>
        <c:lblOffset val="100"/>
        <c:tickLblSkip val="1"/>
        <c:tickMarkSkip val="1"/>
        <c:noMultiLvlLbl val="0"/>
      </c:catAx>
      <c:valAx>
        <c:axId val="2252770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26297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612822156600538"/>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効果内訳!$O$12</c:f>
              <c:numCache>
                <c:formatCode>#,##0.0;"△ "#,##0.0</c:formatCode>
                <c:ptCount val="1"/>
                <c:pt idx="0">
                  <c:v>1569.5367530449296</c:v>
                </c:pt>
              </c:numCache>
            </c:numRef>
          </c:val>
          <c:extLst>
            <c:ext xmlns:c16="http://schemas.microsoft.com/office/drawing/2014/chart" uri="{C3380CC4-5D6E-409C-BE32-E72D297353CC}">
              <c16:uniqueId val="{00000000-5B00-4156-A76C-52E7E2F8D00F}"/>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効果内訳!$O$13</c:f>
              <c:numCache>
                <c:formatCode>#,##0.0;"△ "#,##0.0</c:formatCode>
                <c:ptCount val="1"/>
                <c:pt idx="0">
                  <c:v>1380.5747736852225</c:v>
                </c:pt>
              </c:numCache>
            </c:numRef>
          </c:val>
          <c:extLst>
            <c:ext xmlns:c16="http://schemas.microsoft.com/office/drawing/2014/chart" uri="{C3380CC4-5D6E-409C-BE32-E72D297353CC}">
              <c16:uniqueId val="{00000001-5B00-4156-A76C-52E7E2F8D00F}"/>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効果内訳!$O$14</c:f>
              <c:numCache>
                <c:formatCode>#,##0.0;"△ "#,##0.0</c:formatCode>
                <c:ptCount val="1"/>
                <c:pt idx="0">
                  <c:v>758.64768937444137</c:v>
                </c:pt>
              </c:numCache>
            </c:numRef>
          </c:val>
          <c:extLst>
            <c:ext xmlns:c16="http://schemas.microsoft.com/office/drawing/2014/chart" uri="{C3380CC4-5D6E-409C-BE32-E72D297353CC}">
              <c16:uniqueId val="{00000002-5B00-4156-A76C-52E7E2F8D00F}"/>
            </c:ext>
          </c:extLst>
        </c:ser>
        <c:dLbls>
          <c:showLegendKey val="0"/>
          <c:showVal val="0"/>
          <c:showCatName val="0"/>
          <c:showSerName val="0"/>
          <c:showPercent val="0"/>
          <c:showBubbleSize val="0"/>
        </c:dLbls>
        <c:gapWidth val="150"/>
        <c:overlap val="100"/>
        <c:axId val="230516992"/>
        <c:axId val="230518784"/>
      </c:barChart>
      <c:catAx>
        <c:axId val="2305169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518784"/>
        <c:crosses val="autoZero"/>
        <c:auto val="1"/>
        <c:lblAlgn val="ctr"/>
        <c:lblOffset val="100"/>
        <c:tickLblSkip val="1"/>
        <c:tickMarkSkip val="1"/>
        <c:noMultiLvlLbl val="0"/>
      </c:catAx>
      <c:valAx>
        <c:axId val="23051878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516992"/>
        <c:crosses val="autoZero"/>
        <c:crossBetween val="between"/>
      </c:valAx>
      <c:spPr>
        <a:noFill/>
        <a:ln w="25400">
          <a:noFill/>
        </a:ln>
      </c:spPr>
    </c:plotArea>
    <c:legend>
      <c:legendPos val="r"/>
      <c:layout>
        <c:manualLayout>
          <c:xMode val="edge"/>
          <c:yMode val="edge"/>
          <c:x val="0.84307178631051749"/>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効果内訳!$S$12</c:f>
              <c:numCache>
                <c:formatCode>#,##0.0;"△ "#,##0.0</c:formatCode>
                <c:ptCount val="1"/>
                <c:pt idx="0">
                  <c:v>8875.3994876040833</c:v>
                </c:pt>
              </c:numCache>
            </c:numRef>
          </c:val>
          <c:extLst>
            <c:ext xmlns:c16="http://schemas.microsoft.com/office/drawing/2014/chart" uri="{C3380CC4-5D6E-409C-BE32-E72D297353CC}">
              <c16:uniqueId val="{00000000-1563-4017-90A4-69CBCA48AF87}"/>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効果内訳!$S$13</c:f>
              <c:numCache>
                <c:formatCode>#,##0.0;"△ "#,##0.0</c:formatCode>
                <c:ptCount val="1"/>
                <c:pt idx="0">
                  <c:v>6932.5018066472085</c:v>
                </c:pt>
              </c:numCache>
            </c:numRef>
          </c:val>
          <c:extLst>
            <c:ext xmlns:c16="http://schemas.microsoft.com/office/drawing/2014/chart" uri="{C3380CC4-5D6E-409C-BE32-E72D297353CC}">
              <c16:uniqueId val="{00000001-1563-4017-90A4-69CBCA48AF87}"/>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効果内訳!$S$14</c:f>
              <c:numCache>
                <c:formatCode>#,##0.0;"△ "#,##0.0</c:formatCode>
                <c:ptCount val="1"/>
                <c:pt idx="0">
                  <c:v>3447.1268379160733</c:v>
                </c:pt>
              </c:numCache>
            </c:numRef>
          </c:val>
          <c:extLst>
            <c:ext xmlns:c16="http://schemas.microsoft.com/office/drawing/2014/chart" uri="{C3380CC4-5D6E-409C-BE32-E72D297353CC}">
              <c16:uniqueId val="{00000002-1563-4017-90A4-69CBCA48AF87}"/>
            </c:ext>
          </c:extLst>
        </c:ser>
        <c:dLbls>
          <c:showLegendKey val="0"/>
          <c:showVal val="0"/>
          <c:showCatName val="0"/>
          <c:showSerName val="0"/>
          <c:showPercent val="0"/>
          <c:showBubbleSize val="0"/>
        </c:dLbls>
        <c:gapWidth val="150"/>
        <c:overlap val="100"/>
        <c:axId val="223990912"/>
        <c:axId val="223992448"/>
      </c:barChart>
      <c:catAx>
        <c:axId val="2239909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3992448"/>
        <c:crosses val="autoZero"/>
        <c:auto val="1"/>
        <c:lblAlgn val="ctr"/>
        <c:lblOffset val="100"/>
        <c:tickLblSkip val="1"/>
        <c:tickMarkSkip val="1"/>
        <c:noMultiLvlLbl val="0"/>
      </c:catAx>
      <c:valAx>
        <c:axId val="22399244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3990912"/>
        <c:crosses val="autoZero"/>
        <c:crossBetween val="between"/>
      </c:valAx>
      <c:spPr>
        <a:noFill/>
        <a:ln w="25400">
          <a:noFill/>
        </a:ln>
      </c:spPr>
    </c:plotArea>
    <c:legend>
      <c:legendPos val="r"/>
      <c:layout>
        <c:manualLayout>
          <c:xMode val="edge"/>
          <c:yMode val="edge"/>
          <c:x val="0.8347245409015025"/>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効果内訳!$U$12</c:f>
              <c:numCache>
                <c:formatCode>#,##0.0;"△ "#,##0.0</c:formatCode>
                <c:ptCount val="1"/>
                <c:pt idx="0">
                  <c:v>2227.4863807053348</c:v>
                </c:pt>
              </c:numCache>
            </c:numRef>
          </c:val>
          <c:extLst>
            <c:ext xmlns:c16="http://schemas.microsoft.com/office/drawing/2014/chart" uri="{C3380CC4-5D6E-409C-BE32-E72D297353CC}">
              <c16:uniqueId val="{00000000-4344-42B9-9B7D-D53C2C214FAC}"/>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効果内訳!$U$13</c:f>
              <c:numCache>
                <c:formatCode>#,##0.0;"△ "#,##0.0</c:formatCode>
                <c:ptCount val="1"/>
                <c:pt idx="0">
                  <c:v>1604.8458095884425</c:v>
                </c:pt>
              </c:numCache>
            </c:numRef>
          </c:val>
          <c:extLst>
            <c:ext xmlns:c16="http://schemas.microsoft.com/office/drawing/2014/chart" uri="{C3380CC4-5D6E-409C-BE32-E72D297353CC}">
              <c16:uniqueId val="{00000001-4344-42B9-9B7D-D53C2C214FAC}"/>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効果内訳!$U$14</c:f>
              <c:numCache>
                <c:formatCode>#,##0.0;"△ "#,##0.0</c:formatCode>
                <c:ptCount val="1"/>
                <c:pt idx="0">
                  <c:v>868.14345872105957</c:v>
                </c:pt>
              </c:numCache>
            </c:numRef>
          </c:val>
          <c:extLst>
            <c:ext xmlns:c16="http://schemas.microsoft.com/office/drawing/2014/chart" uri="{C3380CC4-5D6E-409C-BE32-E72D297353CC}">
              <c16:uniqueId val="{00000002-4344-42B9-9B7D-D53C2C214FAC}"/>
            </c:ext>
          </c:extLst>
        </c:ser>
        <c:dLbls>
          <c:showLegendKey val="0"/>
          <c:showVal val="0"/>
          <c:showCatName val="0"/>
          <c:showSerName val="0"/>
          <c:showPercent val="0"/>
          <c:showBubbleSize val="0"/>
        </c:dLbls>
        <c:gapWidth val="150"/>
        <c:overlap val="100"/>
        <c:axId val="225133696"/>
        <c:axId val="225135232"/>
      </c:barChart>
      <c:catAx>
        <c:axId val="22513369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135232"/>
        <c:crosses val="autoZero"/>
        <c:auto val="1"/>
        <c:lblAlgn val="ctr"/>
        <c:lblOffset val="100"/>
        <c:tickLblSkip val="1"/>
        <c:tickMarkSkip val="1"/>
        <c:noMultiLvlLbl val="0"/>
      </c:catAx>
      <c:valAx>
        <c:axId val="22513523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133696"/>
        <c:crosses val="autoZero"/>
        <c:crossBetween val="between"/>
      </c:valAx>
      <c:spPr>
        <a:noFill/>
        <a:ln w="25400">
          <a:noFill/>
        </a:ln>
      </c:spPr>
    </c:plotArea>
    <c:legend>
      <c:legendPos val="r"/>
      <c:layout>
        <c:manualLayout>
          <c:xMode val="edge"/>
          <c:yMode val="edge"/>
          <c:x val="0.84140233722871449"/>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5791855203619904E-2"/>
          <c:w val="0.85273972602739723"/>
          <c:h val="0.87782805429864252"/>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効果内訳!$O$16:$O$54</c:f>
              <c:numCache>
                <c:formatCode>#,##0.0;"△ "#,##0.0</c:formatCode>
                <c:ptCount val="39"/>
                <c:pt idx="0">
                  <c:v>157.40180269037904</c:v>
                </c:pt>
                <c:pt idx="1">
                  <c:v>2.6796565979121429</c:v>
                </c:pt>
                <c:pt idx="2">
                  <c:v>21.88300527358059</c:v>
                </c:pt>
                <c:pt idx="3">
                  <c:v>1.1613822767086068</c:v>
                </c:pt>
                <c:pt idx="4">
                  <c:v>645.34409382727063</c:v>
                </c:pt>
                <c:pt idx="5">
                  <c:v>6.9822746823308668</c:v>
                </c:pt>
                <c:pt idx="6">
                  <c:v>37.602849043519441</c:v>
                </c:pt>
                <c:pt idx="7">
                  <c:v>20.842999425292007</c:v>
                </c:pt>
                <c:pt idx="8">
                  <c:v>2.799411842009591</c:v>
                </c:pt>
                <c:pt idx="9">
                  <c:v>48.230747114478284</c:v>
                </c:pt>
                <c:pt idx="10">
                  <c:v>6.0749207072931037</c:v>
                </c:pt>
                <c:pt idx="11">
                  <c:v>4.6759042296680242</c:v>
                </c:pt>
                <c:pt idx="12">
                  <c:v>2.3809613861585412</c:v>
                </c:pt>
                <c:pt idx="13">
                  <c:v>31.827439622513271</c:v>
                </c:pt>
                <c:pt idx="14">
                  <c:v>2.6970072036453341</c:v>
                </c:pt>
                <c:pt idx="15">
                  <c:v>3.9052851305626302</c:v>
                </c:pt>
                <c:pt idx="16">
                  <c:v>2.0540634233678179</c:v>
                </c:pt>
                <c:pt idx="17">
                  <c:v>4.6814829799248612</c:v>
                </c:pt>
                <c:pt idx="18">
                  <c:v>5.5051060414115858</c:v>
                </c:pt>
                <c:pt idx="19">
                  <c:v>1.7775778706428991</c:v>
                </c:pt>
                <c:pt idx="20">
                  <c:v>17.919200333310084</c:v>
                </c:pt>
                <c:pt idx="21">
                  <c:v>25.355860245885609</c:v>
                </c:pt>
                <c:pt idx="22">
                  <c:v>20.318460632680996</c:v>
                </c:pt>
                <c:pt idx="23">
                  <c:v>22.876599619933739</c:v>
                </c:pt>
                <c:pt idx="24">
                  <c:v>5.3640909497641935</c:v>
                </c:pt>
                <c:pt idx="25">
                  <c:v>18.61359605005601</c:v>
                </c:pt>
                <c:pt idx="26">
                  <c:v>1482.9178024010309</c:v>
                </c:pt>
                <c:pt idx="27">
                  <c:v>105.66025485186972</c:v>
                </c:pt>
                <c:pt idx="28">
                  <c:v>43.527480667327552</c:v>
                </c:pt>
                <c:pt idx="29">
                  <c:v>269.43049072042072</c:v>
                </c:pt>
                <c:pt idx="30">
                  <c:v>120.63059301677367</c:v>
                </c:pt>
                <c:pt idx="31">
                  <c:v>4.3272465116930761</c:v>
                </c:pt>
                <c:pt idx="32">
                  <c:v>32.739870315639095</c:v>
                </c:pt>
                <c:pt idx="33">
                  <c:v>50.752626310935788</c:v>
                </c:pt>
                <c:pt idx="34">
                  <c:v>22.116986680825082</c:v>
                </c:pt>
                <c:pt idx="35">
                  <c:v>382.26306953114045</c:v>
                </c:pt>
                <c:pt idx="36">
                  <c:v>73.064682813598125</c:v>
                </c:pt>
                <c:pt idx="37">
                  <c:v>0</c:v>
                </c:pt>
                <c:pt idx="38">
                  <c:v>0.37233308303885271</c:v>
                </c:pt>
              </c:numCache>
            </c:numRef>
          </c:val>
          <c:extLst>
            <c:ext xmlns:c16="http://schemas.microsoft.com/office/drawing/2014/chart" uri="{C3380CC4-5D6E-409C-BE32-E72D297353CC}">
              <c16:uniqueId val="{00000000-165D-41B3-B00B-A1B81258807A}"/>
            </c:ext>
          </c:extLst>
        </c:ser>
        <c:dLbls>
          <c:showLegendKey val="0"/>
          <c:showVal val="0"/>
          <c:showCatName val="0"/>
          <c:showSerName val="0"/>
          <c:showPercent val="0"/>
          <c:showBubbleSize val="0"/>
        </c:dLbls>
        <c:gapWidth val="50"/>
        <c:axId val="225155328"/>
        <c:axId val="230555648"/>
      </c:barChart>
      <c:catAx>
        <c:axId val="22515532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555648"/>
        <c:crosses val="autoZero"/>
        <c:auto val="1"/>
        <c:lblAlgn val="ctr"/>
        <c:lblOffset val="100"/>
        <c:tickLblSkip val="1"/>
        <c:tickMarkSkip val="1"/>
        <c:noMultiLvlLbl val="0"/>
      </c:catAx>
      <c:valAx>
        <c:axId val="23055564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15532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効果内訳!$U$16:$U$54</c:f>
              <c:numCache>
                <c:formatCode>#,##0.0;"△ "#,##0.0</c:formatCode>
                <c:ptCount val="39"/>
                <c:pt idx="0">
                  <c:v>171.19397552630298</c:v>
                </c:pt>
                <c:pt idx="1">
                  <c:v>2.8678542582030526</c:v>
                </c:pt>
                <c:pt idx="2">
                  <c:v>23.240552103861859</c:v>
                </c:pt>
                <c:pt idx="3">
                  <c:v>1.2408631043386318</c:v>
                </c:pt>
                <c:pt idx="4">
                  <c:v>907.73322896733612</c:v>
                </c:pt>
                <c:pt idx="5">
                  <c:v>7.7173955924816937</c:v>
                </c:pt>
                <c:pt idx="6">
                  <c:v>41.694165366154081</c:v>
                </c:pt>
                <c:pt idx="7">
                  <c:v>23.665060465459131</c:v>
                </c:pt>
                <c:pt idx="8">
                  <c:v>2.9559864494361534</c:v>
                </c:pt>
                <c:pt idx="9">
                  <c:v>53.87249246578579</c:v>
                </c:pt>
                <c:pt idx="10">
                  <c:v>6.954827152619286</c:v>
                </c:pt>
                <c:pt idx="11">
                  <c:v>5.2679053736790502</c:v>
                </c:pt>
                <c:pt idx="12">
                  <c:v>2.5469220279886255</c:v>
                </c:pt>
                <c:pt idx="13">
                  <c:v>36.109856693772791</c:v>
                </c:pt>
                <c:pt idx="14">
                  <c:v>3.1642656046962423</c:v>
                </c:pt>
                <c:pt idx="15">
                  <c:v>4.2909577233123413</c:v>
                </c:pt>
                <c:pt idx="16">
                  <c:v>2.2114717913611597</c:v>
                </c:pt>
                <c:pt idx="17">
                  <c:v>4.9856672347350228</c:v>
                </c:pt>
                <c:pt idx="18">
                  <c:v>6.2156827856307872</c:v>
                </c:pt>
                <c:pt idx="19">
                  <c:v>2.2699562260491035</c:v>
                </c:pt>
                <c:pt idx="20">
                  <c:v>19.029968154671788</c:v>
                </c:pt>
                <c:pt idx="21">
                  <c:v>29.713834732736576</c:v>
                </c:pt>
                <c:pt idx="22">
                  <c:v>25.901670284005796</c:v>
                </c:pt>
                <c:pt idx="23">
                  <c:v>29.709019821762766</c:v>
                </c:pt>
                <c:pt idx="24">
                  <c:v>6.9443448553975546</c:v>
                </c:pt>
                <c:pt idx="25">
                  <c:v>23.978800560583785</c:v>
                </c:pt>
                <c:pt idx="26">
                  <c:v>1861.8714650259353</c:v>
                </c:pt>
                <c:pt idx="27">
                  <c:v>128.59224889250541</c:v>
                </c:pt>
                <c:pt idx="28">
                  <c:v>54.858992774251803</c:v>
                </c:pt>
                <c:pt idx="29">
                  <c:v>393.8830392316226</c:v>
                </c:pt>
                <c:pt idx="30">
                  <c:v>130.13133184294466</c:v>
                </c:pt>
                <c:pt idx="31">
                  <c:v>5.6098670829618174</c:v>
                </c:pt>
                <c:pt idx="32">
                  <c:v>41.569092463869026</c:v>
                </c:pt>
                <c:pt idx="33">
                  <c:v>66.121684063851319</c:v>
                </c:pt>
                <c:pt idx="34">
                  <c:v>28.396499664461381</c:v>
                </c:pt>
                <c:pt idx="35">
                  <c:v>457.53530427622479</c:v>
                </c:pt>
                <c:pt idx="36">
                  <c:v>85.974219540917233</c:v>
                </c:pt>
                <c:pt idx="37">
                  <c:v>0</c:v>
                </c:pt>
                <c:pt idx="38">
                  <c:v>0.45517883292907985</c:v>
                </c:pt>
              </c:numCache>
            </c:numRef>
          </c:val>
          <c:extLst>
            <c:ext xmlns:c16="http://schemas.microsoft.com/office/drawing/2014/chart" uri="{C3380CC4-5D6E-409C-BE32-E72D297353CC}">
              <c16:uniqueId val="{00000000-06E5-4F5C-8330-C10D89981E4D}"/>
            </c:ext>
          </c:extLst>
        </c:ser>
        <c:dLbls>
          <c:showLegendKey val="0"/>
          <c:showVal val="0"/>
          <c:showCatName val="0"/>
          <c:showSerName val="0"/>
          <c:showPercent val="0"/>
          <c:showBubbleSize val="0"/>
        </c:dLbls>
        <c:gapWidth val="50"/>
        <c:axId val="230563200"/>
        <c:axId val="230573184"/>
      </c:barChart>
      <c:catAx>
        <c:axId val="23056320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573184"/>
        <c:crosses val="autoZero"/>
        <c:auto val="1"/>
        <c:lblAlgn val="ctr"/>
        <c:lblOffset val="100"/>
        <c:tickLblSkip val="1"/>
        <c:tickMarkSkip val="1"/>
        <c:noMultiLvlLbl val="0"/>
      </c:catAx>
      <c:valAx>
        <c:axId val="23057318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56320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効果内訳!$I$59</c:f>
              <c:numCache>
                <c:formatCode>#,##0.0;"△ "#,##0.0</c:formatCode>
                <c:ptCount val="1"/>
                <c:pt idx="0">
                  <c:v>0</c:v>
                </c:pt>
              </c:numCache>
            </c:numRef>
          </c:val>
          <c:extLst>
            <c:ext xmlns:c16="http://schemas.microsoft.com/office/drawing/2014/chart" uri="{C3380CC4-5D6E-409C-BE32-E72D297353CC}">
              <c16:uniqueId val="{00000000-F6E4-42B3-ACE9-0B2EDED9C39A}"/>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効果内訳!$I$60</c:f>
              <c:numCache>
                <c:formatCode>#,##0.0;"△ "#,##0.0</c:formatCode>
                <c:ptCount val="1"/>
                <c:pt idx="0">
                  <c:v>0</c:v>
                </c:pt>
              </c:numCache>
            </c:numRef>
          </c:val>
          <c:extLst>
            <c:ext xmlns:c16="http://schemas.microsoft.com/office/drawing/2014/chart" uri="{C3380CC4-5D6E-409C-BE32-E72D297353CC}">
              <c16:uniqueId val="{00000001-F6E4-42B3-ACE9-0B2EDED9C39A}"/>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効果内訳!$I$61</c:f>
              <c:numCache>
                <c:formatCode>#,##0.0;"△ "#,##0.0</c:formatCode>
                <c:ptCount val="1"/>
                <c:pt idx="0">
                  <c:v>0</c:v>
                </c:pt>
              </c:numCache>
            </c:numRef>
          </c:val>
          <c:extLst>
            <c:ext xmlns:c16="http://schemas.microsoft.com/office/drawing/2014/chart" uri="{C3380CC4-5D6E-409C-BE32-E72D297353CC}">
              <c16:uniqueId val="{00000002-F6E4-42B3-ACE9-0B2EDED9C39A}"/>
            </c:ext>
          </c:extLst>
        </c:ser>
        <c:dLbls>
          <c:showLegendKey val="0"/>
          <c:showVal val="0"/>
          <c:showCatName val="0"/>
          <c:showSerName val="0"/>
          <c:showPercent val="0"/>
          <c:showBubbleSize val="0"/>
        </c:dLbls>
        <c:gapWidth val="150"/>
        <c:overlap val="100"/>
        <c:axId val="230619392"/>
        <c:axId val="230830080"/>
      </c:barChart>
      <c:catAx>
        <c:axId val="2306193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830080"/>
        <c:crosses val="autoZero"/>
        <c:auto val="1"/>
        <c:lblAlgn val="ctr"/>
        <c:lblOffset val="100"/>
        <c:tickLblSkip val="1"/>
        <c:tickMarkSkip val="1"/>
        <c:noMultiLvlLbl val="0"/>
      </c:catAx>
      <c:valAx>
        <c:axId val="23083008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619392"/>
        <c:crosses val="autoZero"/>
        <c:crossBetween val="between"/>
      </c:valAx>
      <c:spPr>
        <a:noFill/>
        <a:ln w="25400">
          <a:noFill/>
        </a:ln>
      </c:spPr>
    </c:plotArea>
    <c:legend>
      <c:legendPos val="r"/>
      <c:layout>
        <c:manualLayout>
          <c:xMode val="edge"/>
          <c:yMode val="edge"/>
          <c:x val="0.861435726210350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5791855203619904E-2"/>
          <c:w val="0.85268703007121127"/>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効果内訳!$I$63:$I$101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1DF6-4051-B93F-D27CB2C029CF}"/>
            </c:ext>
          </c:extLst>
        </c:ser>
        <c:dLbls>
          <c:showLegendKey val="0"/>
          <c:showVal val="0"/>
          <c:showCatName val="0"/>
          <c:showSerName val="0"/>
          <c:showPercent val="0"/>
          <c:showBubbleSize val="0"/>
        </c:dLbls>
        <c:gapWidth val="50"/>
        <c:axId val="230841728"/>
        <c:axId val="230843520"/>
      </c:barChart>
      <c:catAx>
        <c:axId val="230841728"/>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30843520"/>
        <c:crosses val="autoZero"/>
        <c:auto val="1"/>
        <c:lblAlgn val="ctr"/>
        <c:lblOffset val="100"/>
        <c:tickLblSkip val="1"/>
        <c:tickMarkSkip val="1"/>
        <c:noMultiLvlLbl val="0"/>
      </c:catAx>
      <c:valAx>
        <c:axId val="23084352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84172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効果内訳!$O$59</c:f>
              <c:numCache>
                <c:formatCode>#,##0.0;"△ "#,##0.0</c:formatCode>
                <c:ptCount val="1"/>
                <c:pt idx="0">
                  <c:v>0</c:v>
                </c:pt>
              </c:numCache>
            </c:numRef>
          </c:val>
          <c:extLst>
            <c:ext xmlns:c16="http://schemas.microsoft.com/office/drawing/2014/chart" uri="{C3380CC4-5D6E-409C-BE32-E72D297353CC}">
              <c16:uniqueId val="{00000000-C757-49AC-B0D4-C7AA776A9DAF}"/>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効果内訳!$O$60</c:f>
              <c:numCache>
                <c:formatCode>#,##0.0;"△ "#,##0.0</c:formatCode>
                <c:ptCount val="1"/>
                <c:pt idx="0">
                  <c:v>0</c:v>
                </c:pt>
              </c:numCache>
            </c:numRef>
          </c:val>
          <c:extLst>
            <c:ext xmlns:c16="http://schemas.microsoft.com/office/drawing/2014/chart" uri="{C3380CC4-5D6E-409C-BE32-E72D297353CC}">
              <c16:uniqueId val="{00000001-C757-49AC-B0D4-C7AA776A9DAF}"/>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効果内訳!$O$61</c:f>
              <c:numCache>
                <c:formatCode>#,##0.0;"△ "#,##0.0</c:formatCode>
                <c:ptCount val="1"/>
                <c:pt idx="0">
                  <c:v>0</c:v>
                </c:pt>
              </c:numCache>
            </c:numRef>
          </c:val>
          <c:extLst>
            <c:ext xmlns:c16="http://schemas.microsoft.com/office/drawing/2014/chart" uri="{C3380CC4-5D6E-409C-BE32-E72D297353CC}">
              <c16:uniqueId val="{00000002-C757-49AC-B0D4-C7AA776A9DAF}"/>
            </c:ext>
          </c:extLst>
        </c:ser>
        <c:dLbls>
          <c:showLegendKey val="0"/>
          <c:showVal val="0"/>
          <c:showCatName val="0"/>
          <c:showSerName val="0"/>
          <c:showPercent val="0"/>
          <c:showBubbleSize val="0"/>
        </c:dLbls>
        <c:gapWidth val="150"/>
        <c:overlap val="100"/>
        <c:axId val="230881536"/>
        <c:axId val="230965248"/>
      </c:barChart>
      <c:catAx>
        <c:axId val="23088153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965248"/>
        <c:crosses val="autoZero"/>
        <c:auto val="1"/>
        <c:lblAlgn val="ctr"/>
        <c:lblOffset val="100"/>
        <c:tickLblSkip val="1"/>
        <c:tickMarkSkip val="1"/>
        <c:noMultiLvlLbl val="0"/>
      </c:catAx>
      <c:valAx>
        <c:axId val="23096524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881536"/>
        <c:crosses val="autoZero"/>
        <c:crossBetween val="between"/>
      </c:valAx>
      <c:spPr>
        <a:noFill/>
        <a:ln w="25400">
          <a:noFill/>
        </a:ln>
      </c:spPr>
    </c:plotArea>
    <c:legend>
      <c:legendPos val="r"/>
      <c:layout>
        <c:manualLayout>
          <c:xMode val="edge"/>
          <c:yMode val="edge"/>
          <c:x val="0.863105175292153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効果内訳!$U$59</c:f>
              <c:numCache>
                <c:formatCode>#,##0.0;"△ "#,##0.0</c:formatCode>
                <c:ptCount val="1"/>
                <c:pt idx="0">
                  <c:v>0</c:v>
                </c:pt>
              </c:numCache>
            </c:numRef>
          </c:val>
          <c:extLst>
            <c:ext xmlns:c16="http://schemas.microsoft.com/office/drawing/2014/chart" uri="{C3380CC4-5D6E-409C-BE32-E72D297353CC}">
              <c16:uniqueId val="{00000000-7E53-4CC1-A378-7BB36462D221}"/>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効果内訳!$U$60</c:f>
              <c:numCache>
                <c:formatCode>#,##0.0;"△ "#,##0.0</c:formatCode>
                <c:ptCount val="1"/>
                <c:pt idx="0">
                  <c:v>0</c:v>
                </c:pt>
              </c:numCache>
            </c:numRef>
          </c:val>
          <c:extLst>
            <c:ext xmlns:c16="http://schemas.microsoft.com/office/drawing/2014/chart" uri="{C3380CC4-5D6E-409C-BE32-E72D297353CC}">
              <c16:uniqueId val="{00000001-7E53-4CC1-A378-7BB36462D221}"/>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効果内訳!$U$61</c:f>
              <c:numCache>
                <c:formatCode>#,##0.0;"△ "#,##0.0</c:formatCode>
                <c:ptCount val="1"/>
                <c:pt idx="0">
                  <c:v>0</c:v>
                </c:pt>
              </c:numCache>
            </c:numRef>
          </c:val>
          <c:extLst>
            <c:ext xmlns:c16="http://schemas.microsoft.com/office/drawing/2014/chart" uri="{C3380CC4-5D6E-409C-BE32-E72D297353CC}">
              <c16:uniqueId val="{00000002-7E53-4CC1-A378-7BB36462D221}"/>
            </c:ext>
          </c:extLst>
        </c:ser>
        <c:dLbls>
          <c:showLegendKey val="0"/>
          <c:showVal val="0"/>
          <c:showCatName val="0"/>
          <c:showSerName val="0"/>
          <c:showPercent val="0"/>
          <c:showBubbleSize val="0"/>
        </c:dLbls>
        <c:gapWidth val="150"/>
        <c:overlap val="100"/>
        <c:axId val="230990976"/>
        <c:axId val="230992512"/>
      </c:barChart>
      <c:catAx>
        <c:axId val="23099097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992512"/>
        <c:crosses val="autoZero"/>
        <c:auto val="1"/>
        <c:lblAlgn val="ctr"/>
        <c:lblOffset val="100"/>
        <c:tickLblSkip val="1"/>
        <c:tickMarkSkip val="1"/>
        <c:noMultiLvlLbl val="0"/>
      </c:catAx>
      <c:valAx>
        <c:axId val="23099251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990976"/>
        <c:crosses val="autoZero"/>
        <c:crossBetween val="between"/>
      </c:valAx>
      <c:spPr>
        <a:noFill/>
        <a:ln w="25400">
          <a:noFill/>
        </a:ln>
      </c:spPr>
    </c:plotArea>
    <c:legend>
      <c:legendPos val="r"/>
      <c:layout>
        <c:manualLayout>
          <c:xMode val="edge"/>
          <c:yMode val="edge"/>
          <c:x val="0.86310517529215358"/>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4660633484162894E-2"/>
          <c:w val="0.8595890410958904"/>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効果内訳!$O$63:$O$101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84EC-4AEA-828B-C4FBE3F0ABFD}"/>
            </c:ext>
          </c:extLst>
        </c:ser>
        <c:dLbls>
          <c:showLegendKey val="0"/>
          <c:showVal val="0"/>
          <c:showCatName val="0"/>
          <c:showSerName val="0"/>
          <c:showPercent val="0"/>
          <c:showBubbleSize val="0"/>
        </c:dLbls>
        <c:gapWidth val="50"/>
        <c:axId val="231000320"/>
        <c:axId val="231010304"/>
      </c:barChart>
      <c:catAx>
        <c:axId val="23100032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010304"/>
        <c:crosses val="autoZero"/>
        <c:auto val="1"/>
        <c:lblAlgn val="ctr"/>
        <c:lblOffset val="100"/>
        <c:tickLblSkip val="1"/>
        <c:tickMarkSkip val="1"/>
        <c:noMultiLvlLbl val="0"/>
      </c:catAx>
      <c:valAx>
        <c:axId val="2310103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00032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35616438356"/>
          <c:y val="7.8054298642533937E-2"/>
          <c:w val="0.8493150684931506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効果内訳!$U$63:$U$101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5616-4AB4-8BE2-999B1D4C34BF}"/>
            </c:ext>
          </c:extLst>
        </c:ser>
        <c:dLbls>
          <c:showLegendKey val="0"/>
          <c:showVal val="0"/>
          <c:showCatName val="0"/>
          <c:showSerName val="0"/>
          <c:showPercent val="0"/>
          <c:showBubbleSize val="0"/>
        </c:dLbls>
        <c:gapWidth val="50"/>
        <c:axId val="231570816"/>
        <c:axId val="231572608"/>
      </c:barChart>
      <c:catAx>
        <c:axId val="23157081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572608"/>
        <c:crosses val="autoZero"/>
        <c:auto val="1"/>
        <c:lblAlgn val="ctr"/>
        <c:lblOffset val="100"/>
        <c:tickLblSkip val="1"/>
        <c:tickMarkSkip val="1"/>
        <c:noMultiLvlLbl val="0"/>
      </c:catAx>
      <c:valAx>
        <c:axId val="23157260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57081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効果内訳!$I$106</c:f>
              <c:numCache>
                <c:formatCode>#,##0.0;"△ "#,##0.0</c:formatCode>
                <c:ptCount val="1"/>
                <c:pt idx="0">
                  <c:v>657.94962766040521</c:v>
                </c:pt>
              </c:numCache>
            </c:numRef>
          </c:val>
          <c:extLst>
            <c:ext xmlns:c16="http://schemas.microsoft.com/office/drawing/2014/chart" uri="{C3380CC4-5D6E-409C-BE32-E72D297353CC}">
              <c16:uniqueId val="{00000000-F414-45E1-A713-646AD4D23011}"/>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効果内訳!$I$107</c:f>
              <c:numCache>
                <c:formatCode>#,##0.0;"△ "#,##0.0</c:formatCode>
                <c:ptCount val="1"/>
                <c:pt idx="0">
                  <c:v>224.27103590322011</c:v>
                </c:pt>
              </c:numCache>
            </c:numRef>
          </c:val>
          <c:extLst>
            <c:ext xmlns:c16="http://schemas.microsoft.com/office/drawing/2014/chart" uri="{C3380CC4-5D6E-409C-BE32-E72D297353CC}">
              <c16:uniqueId val="{00000001-F414-45E1-A713-646AD4D23011}"/>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効果内訳!$I$108</c:f>
              <c:numCache>
                <c:formatCode>#,##0.0;"△ "#,##0.0</c:formatCode>
                <c:ptCount val="1"/>
                <c:pt idx="0">
                  <c:v>109.49576934661818</c:v>
                </c:pt>
              </c:numCache>
            </c:numRef>
          </c:val>
          <c:extLst>
            <c:ext xmlns:c16="http://schemas.microsoft.com/office/drawing/2014/chart" uri="{C3380CC4-5D6E-409C-BE32-E72D297353CC}">
              <c16:uniqueId val="{00000002-F414-45E1-A713-646AD4D23011}"/>
            </c:ext>
          </c:extLst>
        </c:ser>
        <c:dLbls>
          <c:showLegendKey val="0"/>
          <c:showVal val="0"/>
          <c:showCatName val="0"/>
          <c:showSerName val="0"/>
          <c:showPercent val="0"/>
          <c:showBubbleSize val="0"/>
        </c:dLbls>
        <c:gapWidth val="150"/>
        <c:overlap val="100"/>
        <c:axId val="231676160"/>
        <c:axId val="231682048"/>
      </c:barChart>
      <c:catAx>
        <c:axId val="2316761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682048"/>
        <c:crosses val="autoZero"/>
        <c:auto val="1"/>
        <c:lblAlgn val="ctr"/>
        <c:lblOffset val="100"/>
        <c:tickLblSkip val="1"/>
        <c:tickMarkSkip val="1"/>
        <c:noMultiLvlLbl val="0"/>
      </c:catAx>
      <c:valAx>
        <c:axId val="23168204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676160"/>
        <c:crosses val="autoZero"/>
        <c:crossBetween val="between"/>
      </c:valAx>
      <c:spPr>
        <a:noFill/>
        <a:ln w="25400">
          <a:noFill/>
        </a:ln>
      </c:spPr>
    </c:plotArea>
    <c:legend>
      <c:legendPos val="r"/>
      <c:layout>
        <c:manualLayout>
          <c:xMode val="edge"/>
          <c:yMode val="edge"/>
          <c:x val="0.853088480801335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5791855203619904E-2"/>
          <c:w val="0.85273972602739723"/>
          <c:h val="0.87782805429864252"/>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効果内訳!$M$16:$M$54</c:f>
              <c:numCache>
                <c:formatCode>#,##0.0;"△ "#,##0.0</c:formatCode>
                <c:ptCount val="39"/>
                <c:pt idx="0">
                  <c:v>974.02060263131011</c:v>
                </c:pt>
                <c:pt idx="1">
                  <c:v>11.65878685654004</c:v>
                </c:pt>
                <c:pt idx="2">
                  <c:v>125.87926757318583</c:v>
                </c:pt>
                <c:pt idx="3">
                  <c:v>5.9156841131012037</c:v>
                </c:pt>
                <c:pt idx="4">
                  <c:v>4992.6036841919586</c:v>
                </c:pt>
                <c:pt idx="5">
                  <c:v>24.425302747522863</c:v>
                </c:pt>
                <c:pt idx="6">
                  <c:v>219.35107594131244</c:v>
                </c:pt>
                <c:pt idx="7">
                  <c:v>201.94119141879736</c:v>
                </c:pt>
                <c:pt idx="8">
                  <c:v>183.16002129245842</c:v>
                </c:pt>
                <c:pt idx="9">
                  <c:v>207.15778137552482</c:v>
                </c:pt>
                <c:pt idx="10">
                  <c:v>26.707884810593242</c:v>
                </c:pt>
                <c:pt idx="11">
                  <c:v>61.577257222456012</c:v>
                </c:pt>
                <c:pt idx="12">
                  <c:v>22.601957488906258</c:v>
                </c:pt>
                <c:pt idx="13">
                  <c:v>104.64293410886843</c:v>
                </c:pt>
                <c:pt idx="14">
                  <c:v>11.137886154603033</c:v>
                </c:pt>
                <c:pt idx="15">
                  <c:v>14.036827735038909</c:v>
                </c:pt>
                <c:pt idx="16">
                  <c:v>7.5825718613102069</c:v>
                </c:pt>
                <c:pt idx="17">
                  <c:v>22.092733334096863</c:v>
                </c:pt>
                <c:pt idx="18">
                  <c:v>27.844305172116997</c:v>
                </c:pt>
                <c:pt idx="19">
                  <c:v>9.6667418633205227</c:v>
                </c:pt>
                <c:pt idx="20">
                  <c:v>122.75981304874195</c:v>
                </c:pt>
                <c:pt idx="21">
                  <c:v>92.102331608228013</c:v>
                </c:pt>
                <c:pt idx="22">
                  <c:v>59.084366470718088</c:v>
                </c:pt>
                <c:pt idx="23">
                  <c:v>291.57245285491439</c:v>
                </c:pt>
                <c:pt idx="24">
                  <c:v>44.661626873486775</c:v>
                </c:pt>
                <c:pt idx="25">
                  <c:v>40.920233463660651</c:v>
                </c:pt>
                <c:pt idx="26">
                  <c:v>3411.7773211555277</c:v>
                </c:pt>
                <c:pt idx="27">
                  <c:v>347.83851449920019</c:v>
                </c:pt>
                <c:pt idx="28">
                  <c:v>670.25138490431493</c:v>
                </c:pt>
                <c:pt idx="29">
                  <c:v>671.78553181647158</c:v>
                </c:pt>
                <c:pt idx="30">
                  <c:v>524.67283903821726</c:v>
                </c:pt>
                <c:pt idx="31">
                  <c:v>12.739161580813414</c:v>
                </c:pt>
                <c:pt idx="32">
                  <c:v>67.410564220193336</c:v>
                </c:pt>
                <c:pt idx="33">
                  <c:v>98.690224293605297</c:v>
                </c:pt>
                <c:pt idx="34">
                  <c:v>41.571113195701933</c:v>
                </c:pt>
                <c:pt idx="35">
                  <c:v>1090.1690758221921</c:v>
                </c:pt>
                <c:pt idx="36">
                  <c:v>234.12699274085969</c:v>
                </c:pt>
                <c:pt idx="37">
                  <c:v>18.384285606700161</c:v>
                </c:pt>
                <c:pt idx="38">
                  <c:v>50.163024355884552</c:v>
                </c:pt>
              </c:numCache>
            </c:numRef>
          </c:val>
          <c:extLst>
            <c:ext xmlns:c16="http://schemas.microsoft.com/office/drawing/2014/chart" uri="{C3380CC4-5D6E-409C-BE32-E72D297353CC}">
              <c16:uniqueId val="{00000000-653E-4DD7-B837-069D19F3D0F2}"/>
            </c:ext>
          </c:extLst>
        </c:ser>
        <c:dLbls>
          <c:showLegendKey val="0"/>
          <c:showVal val="0"/>
          <c:showCatName val="0"/>
          <c:showSerName val="0"/>
          <c:showPercent val="0"/>
          <c:showBubbleSize val="0"/>
        </c:dLbls>
        <c:gapWidth val="50"/>
        <c:axId val="224000256"/>
        <c:axId val="225325056"/>
      </c:barChart>
      <c:catAx>
        <c:axId val="22400025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325056"/>
        <c:crosses val="autoZero"/>
        <c:auto val="1"/>
        <c:lblAlgn val="ctr"/>
        <c:lblOffset val="100"/>
        <c:tickLblSkip val="1"/>
        <c:tickMarkSkip val="1"/>
        <c:noMultiLvlLbl val="0"/>
      </c:catAx>
      <c:valAx>
        <c:axId val="2253250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400025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4660633484162894E-2"/>
          <c:w val="0.859619444949839"/>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効果内訳!$I$110:$I$148</c:f>
              <c:numCache>
                <c:formatCode>#,##0.0;"△ "#,##0.0</c:formatCode>
                <c:ptCount val="39"/>
                <c:pt idx="0">
                  <c:v>13.792172835923944</c:v>
                </c:pt>
                <c:pt idx="1">
                  <c:v>0.1881976602909097</c:v>
                </c:pt>
                <c:pt idx="2">
                  <c:v>1.3575468302812685</c:v>
                </c:pt>
                <c:pt idx="3">
                  <c:v>7.9480827630024967E-2</c:v>
                </c:pt>
                <c:pt idx="4">
                  <c:v>262.38913514006543</c:v>
                </c:pt>
                <c:pt idx="5">
                  <c:v>0.73512091015082659</c:v>
                </c:pt>
                <c:pt idx="6">
                  <c:v>4.0913163226346416</c:v>
                </c:pt>
                <c:pt idx="7">
                  <c:v>2.8220610401671244</c:v>
                </c:pt>
                <c:pt idx="8">
                  <c:v>0.15657460742656218</c:v>
                </c:pt>
                <c:pt idx="9">
                  <c:v>5.6417453513075086</c:v>
                </c:pt>
                <c:pt idx="10">
                  <c:v>0.87990644532618234</c:v>
                </c:pt>
                <c:pt idx="11">
                  <c:v>0.59200114401102633</c:v>
                </c:pt>
                <c:pt idx="12">
                  <c:v>0.16596064183008413</c:v>
                </c:pt>
                <c:pt idx="13">
                  <c:v>4.2824170712595206</c:v>
                </c:pt>
                <c:pt idx="14">
                  <c:v>0.46725840105090832</c:v>
                </c:pt>
                <c:pt idx="15">
                  <c:v>0.38567259274971089</c:v>
                </c:pt>
                <c:pt idx="16">
                  <c:v>0.15740836799334196</c:v>
                </c:pt>
                <c:pt idx="17">
                  <c:v>0.30418425481016176</c:v>
                </c:pt>
                <c:pt idx="18">
                  <c:v>0.71057674421920147</c:v>
                </c:pt>
                <c:pt idx="19">
                  <c:v>0.49237835540620434</c:v>
                </c:pt>
                <c:pt idx="20">
                  <c:v>1.110767821361704</c:v>
                </c:pt>
                <c:pt idx="21">
                  <c:v>4.3579744868509662</c:v>
                </c:pt>
                <c:pt idx="22">
                  <c:v>5.5832096513248004</c:v>
                </c:pt>
                <c:pt idx="23">
                  <c:v>6.8324202018290272</c:v>
                </c:pt>
                <c:pt idx="24">
                  <c:v>1.5802539056333607</c:v>
                </c:pt>
                <c:pt idx="25">
                  <c:v>5.3652045105277733</c:v>
                </c:pt>
                <c:pt idx="26">
                  <c:v>378.95366262490427</c:v>
                </c:pt>
                <c:pt idx="27">
                  <c:v>22.93199404063569</c:v>
                </c:pt>
                <c:pt idx="28">
                  <c:v>11.331512106924253</c:v>
                </c:pt>
                <c:pt idx="29">
                  <c:v>124.4525485112019</c:v>
                </c:pt>
                <c:pt idx="30">
                  <c:v>9.5007388261709806</c:v>
                </c:pt>
                <c:pt idx="31">
                  <c:v>1.2826205712687415</c:v>
                </c:pt>
                <c:pt idx="32">
                  <c:v>8.8292221482299276</c:v>
                </c:pt>
                <c:pt idx="33">
                  <c:v>15.369057752915536</c:v>
                </c:pt>
                <c:pt idx="34">
                  <c:v>6.2795129836362964</c:v>
                </c:pt>
                <c:pt idx="35">
                  <c:v>75.272234745084361</c:v>
                </c:pt>
                <c:pt idx="36">
                  <c:v>12.909536727319104</c:v>
                </c:pt>
                <c:pt idx="37">
                  <c:v>0</c:v>
                </c:pt>
                <c:pt idx="38">
                  <c:v>8.2845749890227124E-2</c:v>
                </c:pt>
              </c:numCache>
            </c:numRef>
          </c:val>
          <c:extLst>
            <c:ext xmlns:c16="http://schemas.microsoft.com/office/drawing/2014/chart" uri="{C3380CC4-5D6E-409C-BE32-E72D297353CC}">
              <c16:uniqueId val="{00000000-95BD-4B6E-B99A-E6528A1F8CA3}"/>
            </c:ext>
          </c:extLst>
        </c:ser>
        <c:dLbls>
          <c:showLegendKey val="0"/>
          <c:showVal val="0"/>
          <c:showCatName val="0"/>
          <c:showSerName val="0"/>
          <c:showPercent val="0"/>
          <c:showBubbleSize val="0"/>
        </c:dLbls>
        <c:gapWidth val="50"/>
        <c:axId val="231689600"/>
        <c:axId val="231715968"/>
      </c:barChart>
      <c:catAx>
        <c:axId val="231689600"/>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31715968"/>
        <c:crosses val="autoZero"/>
        <c:auto val="1"/>
        <c:lblAlgn val="ctr"/>
        <c:lblOffset val="100"/>
        <c:tickLblSkip val="1"/>
        <c:tickMarkSkip val="1"/>
        <c:noMultiLvlLbl val="0"/>
      </c:catAx>
      <c:valAx>
        <c:axId val="23171596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68960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612822156600538"/>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効果内訳!$O$106</c:f>
              <c:numCache>
                <c:formatCode>#,##0.0;"△ "#,##0.0</c:formatCode>
                <c:ptCount val="1"/>
                <c:pt idx="0">
                  <c:v>1569.5367530449296</c:v>
                </c:pt>
              </c:numCache>
            </c:numRef>
          </c:val>
          <c:extLst>
            <c:ext xmlns:c16="http://schemas.microsoft.com/office/drawing/2014/chart" uri="{C3380CC4-5D6E-409C-BE32-E72D297353CC}">
              <c16:uniqueId val="{00000000-8B7D-42AC-8C06-79F78F04B4E0}"/>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効果内訳!$O$107</c:f>
              <c:numCache>
                <c:formatCode>#,##0.0;"△ "#,##0.0</c:formatCode>
                <c:ptCount val="1"/>
                <c:pt idx="0">
                  <c:v>1380.5747736852225</c:v>
                </c:pt>
              </c:numCache>
            </c:numRef>
          </c:val>
          <c:extLst>
            <c:ext xmlns:c16="http://schemas.microsoft.com/office/drawing/2014/chart" uri="{C3380CC4-5D6E-409C-BE32-E72D297353CC}">
              <c16:uniqueId val="{00000001-8B7D-42AC-8C06-79F78F04B4E0}"/>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効果内訳!$O$108</c:f>
              <c:numCache>
                <c:formatCode>#,##0.0;"△ "#,##0.0</c:formatCode>
                <c:ptCount val="1"/>
                <c:pt idx="0">
                  <c:v>758.64768937444137</c:v>
                </c:pt>
              </c:numCache>
            </c:numRef>
          </c:val>
          <c:extLst>
            <c:ext xmlns:c16="http://schemas.microsoft.com/office/drawing/2014/chart" uri="{C3380CC4-5D6E-409C-BE32-E72D297353CC}">
              <c16:uniqueId val="{00000002-8B7D-42AC-8C06-79F78F04B4E0}"/>
            </c:ext>
          </c:extLst>
        </c:ser>
        <c:dLbls>
          <c:showLegendKey val="0"/>
          <c:showVal val="0"/>
          <c:showCatName val="0"/>
          <c:showSerName val="0"/>
          <c:showPercent val="0"/>
          <c:showBubbleSize val="0"/>
        </c:dLbls>
        <c:gapWidth val="150"/>
        <c:overlap val="100"/>
        <c:axId val="231749888"/>
        <c:axId val="231755776"/>
      </c:barChart>
      <c:catAx>
        <c:axId val="2317498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755776"/>
        <c:crosses val="autoZero"/>
        <c:auto val="1"/>
        <c:lblAlgn val="ctr"/>
        <c:lblOffset val="100"/>
        <c:tickLblSkip val="1"/>
        <c:tickMarkSkip val="1"/>
        <c:noMultiLvlLbl val="0"/>
      </c:catAx>
      <c:valAx>
        <c:axId val="23175577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749888"/>
        <c:crosses val="autoZero"/>
        <c:crossBetween val="between"/>
      </c:valAx>
      <c:spPr>
        <a:noFill/>
        <a:ln w="25400">
          <a:noFill/>
        </a:ln>
      </c:spPr>
    </c:plotArea>
    <c:legend>
      <c:legendPos val="r"/>
      <c:layout>
        <c:manualLayout>
          <c:xMode val="edge"/>
          <c:yMode val="edge"/>
          <c:x val="0.8547579298831385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6945041197029165"/>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効果内訳!$U$106</c:f>
              <c:numCache>
                <c:formatCode>#,##0.0;"△ "#,##0.0</c:formatCode>
                <c:ptCount val="1"/>
                <c:pt idx="0">
                  <c:v>2227.4863807053348</c:v>
                </c:pt>
              </c:numCache>
            </c:numRef>
          </c:val>
          <c:extLst>
            <c:ext xmlns:c16="http://schemas.microsoft.com/office/drawing/2014/chart" uri="{C3380CC4-5D6E-409C-BE32-E72D297353CC}">
              <c16:uniqueId val="{00000000-868B-4524-880E-718AD6E50F45}"/>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効果内訳!$U$107</c:f>
              <c:numCache>
                <c:formatCode>#,##0.0;"△ "#,##0.0</c:formatCode>
                <c:ptCount val="1"/>
                <c:pt idx="0">
                  <c:v>1604.8458095884425</c:v>
                </c:pt>
              </c:numCache>
            </c:numRef>
          </c:val>
          <c:extLst>
            <c:ext xmlns:c16="http://schemas.microsoft.com/office/drawing/2014/chart" uri="{C3380CC4-5D6E-409C-BE32-E72D297353CC}">
              <c16:uniqueId val="{00000001-868B-4524-880E-718AD6E50F45}"/>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効果内訳!$U$108</c:f>
              <c:numCache>
                <c:formatCode>#,##0.0;"△ "#,##0.0</c:formatCode>
                <c:ptCount val="1"/>
                <c:pt idx="0">
                  <c:v>868.14345872105957</c:v>
                </c:pt>
              </c:numCache>
            </c:numRef>
          </c:val>
          <c:extLst>
            <c:ext xmlns:c16="http://schemas.microsoft.com/office/drawing/2014/chart" uri="{C3380CC4-5D6E-409C-BE32-E72D297353CC}">
              <c16:uniqueId val="{00000002-868B-4524-880E-718AD6E50F45}"/>
            </c:ext>
          </c:extLst>
        </c:ser>
        <c:dLbls>
          <c:showLegendKey val="0"/>
          <c:showVal val="0"/>
          <c:showCatName val="0"/>
          <c:showSerName val="0"/>
          <c:showPercent val="0"/>
          <c:showBubbleSize val="0"/>
        </c:dLbls>
        <c:gapWidth val="150"/>
        <c:overlap val="100"/>
        <c:axId val="231777408"/>
        <c:axId val="231778944"/>
      </c:barChart>
      <c:catAx>
        <c:axId val="2317774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778944"/>
        <c:crosses val="autoZero"/>
        <c:auto val="1"/>
        <c:lblAlgn val="ctr"/>
        <c:lblOffset val="100"/>
        <c:tickLblSkip val="1"/>
        <c:tickMarkSkip val="1"/>
        <c:noMultiLvlLbl val="0"/>
      </c:catAx>
      <c:valAx>
        <c:axId val="23177894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777408"/>
        <c:crosses val="autoZero"/>
        <c:crossBetween val="between"/>
      </c:valAx>
      <c:spPr>
        <a:noFill/>
        <a:ln w="25400">
          <a:noFill/>
        </a:ln>
      </c:spPr>
    </c:plotArea>
    <c:legend>
      <c:legendPos val="r"/>
      <c:layout>
        <c:manualLayout>
          <c:xMode val="edge"/>
          <c:yMode val="edge"/>
          <c:x val="0.8547579298831385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787691245041894"/>
          <c:y val="7.7419376432839665E-2"/>
          <c:w val="0.84760431211043485"/>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効果内訳!$O$110:$O$148</c:f>
              <c:numCache>
                <c:formatCode>#,##0.0;"△ "#,##0.0</c:formatCode>
                <c:ptCount val="39"/>
                <c:pt idx="0">
                  <c:v>157.40180269037904</c:v>
                </c:pt>
                <c:pt idx="1">
                  <c:v>2.6796565979121429</c:v>
                </c:pt>
                <c:pt idx="2">
                  <c:v>21.88300527358059</c:v>
                </c:pt>
                <c:pt idx="3">
                  <c:v>1.1613822767086068</c:v>
                </c:pt>
                <c:pt idx="4">
                  <c:v>645.34409382727063</c:v>
                </c:pt>
                <c:pt idx="5">
                  <c:v>6.9822746823308668</c:v>
                </c:pt>
                <c:pt idx="6">
                  <c:v>37.602849043519441</c:v>
                </c:pt>
                <c:pt idx="7">
                  <c:v>20.842999425292007</c:v>
                </c:pt>
                <c:pt idx="8">
                  <c:v>2.799411842009591</c:v>
                </c:pt>
                <c:pt idx="9">
                  <c:v>48.230747114478284</c:v>
                </c:pt>
                <c:pt idx="10">
                  <c:v>6.0749207072931037</c:v>
                </c:pt>
                <c:pt idx="11">
                  <c:v>4.6759042296680242</c:v>
                </c:pt>
                <c:pt idx="12">
                  <c:v>2.3809613861585412</c:v>
                </c:pt>
                <c:pt idx="13">
                  <c:v>31.827439622513271</c:v>
                </c:pt>
                <c:pt idx="14">
                  <c:v>2.6970072036453341</c:v>
                </c:pt>
                <c:pt idx="15">
                  <c:v>3.9052851305626302</c:v>
                </c:pt>
                <c:pt idx="16">
                  <c:v>2.0540634233678179</c:v>
                </c:pt>
                <c:pt idx="17">
                  <c:v>4.6814829799248612</c:v>
                </c:pt>
                <c:pt idx="18">
                  <c:v>5.5051060414115858</c:v>
                </c:pt>
                <c:pt idx="19">
                  <c:v>1.7775778706428991</c:v>
                </c:pt>
                <c:pt idx="20">
                  <c:v>17.919200333310084</c:v>
                </c:pt>
                <c:pt idx="21">
                  <c:v>25.355860245885609</c:v>
                </c:pt>
                <c:pt idx="22">
                  <c:v>20.318460632680996</c:v>
                </c:pt>
                <c:pt idx="23">
                  <c:v>22.876599619933739</c:v>
                </c:pt>
                <c:pt idx="24">
                  <c:v>5.3640909497641935</c:v>
                </c:pt>
                <c:pt idx="25">
                  <c:v>18.61359605005601</c:v>
                </c:pt>
                <c:pt idx="26">
                  <c:v>1482.9178024010309</c:v>
                </c:pt>
                <c:pt idx="27">
                  <c:v>105.66025485186972</c:v>
                </c:pt>
                <c:pt idx="28">
                  <c:v>43.527480667327552</c:v>
                </c:pt>
                <c:pt idx="29">
                  <c:v>269.43049072042072</c:v>
                </c:pt>
                <c:pt idx="30">
                  <c:v>120.63059301677367</c:v>
                </c:pt>
                <c:pt idx="31">
                  <c:v>4.3272465116930761</c:v>
                </c:pt>
                <c:pt idx="32">
                  <c:v>32.739870315639095</c:v>
                </c:pt>
                <c:pt idx="33">
                  <c:v>50.752626310935788</c:v>
                </c:pt>
                <c:pt idx="34">
                  <c:v>22.116986680825082</c:v>
                </c:pt>
                <c:pt idx="35">
                  <c:v>382.26306953114045</c:v>
                </c:pt>
                <c:pt idx="36">
                  <c:v>73.064682813598125</c:v>
                </c:pt>
                <c:pt idx="37">
                  <c:v>0</c:v>
                </c:pt>
                <c:pt idx="38">
                  <c:v>0.37233308303885271</c:v>
                </c:pt>
              </c:numCache>
            </c:numRef>
          </c:val>
          <c:extLst>
            <c:ext xmlns:c16="http://schemas.microsoft.com/office/drawing/2014/chart" uri="{C3380CC4-5D6E-409C-BE32-E72D297353CC}">
              <c16:uniqueId val="{00000000-7926-4A0F-8094-ACE177796440}"/>
            </c:ext>
          </c:extLst>
        </c:ser>
        <c:dLbls>
          <c:showLegendKey val="0"/>
          <c:showVal val="0"/>
          <c:showCatName val="0"/>
          <c:showSerName val="0"/>
          <c:showPercent val="0"/>
          <c:showBubbleSize val="0"/>
        </c:dLbls>
        <c:gapWidth val="50"/>
        <c:axId val="231815424"/>
        <c:axId val="231817216"/>
      </c:barChart>
      <c:catAx>
        <c:axId val="23181542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817216"/>
        <c:crosses val="autoZero"/>
        <c:auto val="1"/>
        <c:lblAlgn val="ctr"/>
        <c:lblOffset val="100"/>
        <c:tickLblSkip val="1"/>
        <c:tickMarkSkip val="1"/>
        <c:noMultiLvlLbl val="0"/>
      </c:catAx>
      <c:valAx>
        <c:axId val="23181721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81542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57216870619"/>
          <c:y val="8.0645183784207972E-2"/>
          <c:w val="0.83904265239214759"/>
          <c:h val="0.8720432539865687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効果内訳!$U$110:$U$148</c:f>
              <c:numCache>
                <c:formatCode>#,##0.0;"△ "#,##0.0</c:formatCode>
                <c:ptCount val="39"/>
                <c:pt idx="0">
                  <c:v>171.19397552630298</c:v>
                </c:pt>
                <c:pt idx="1">
                  <c:v>2.8678542582030526</c:v>
                </c:pt>
                <c:pt idx="2">
                  <c:v>23.240552103861859</c:v>
                </c:pt>
                <c:pt idx="3">
                  <c:v>1.2408631043386318</c:v>
                </c:pt>
                <c:pt idx="4">
                  <c:v>907.73322896733612</c:v>
                </c:pt>
                <c:pt idx="5">
                  <c:v>7.7173955924816937</c:v>
                </c:pt>
                <c:pt idx="6">
                  <c:v>41.694165366154081</c:v>
                </c:pt>
                <c:pt idx="7">
                  <c:v>23.665060465459131</c:v>
                </c:pt>
                <c:pt idx="8">
                  <c:v>2.9559864494361534</c:v>
                </c:pt>
                <c:pt idx="9">
                  <c:v>53.87249246578579</c:v>
                </c:pt>
                <c:pt idx="10">
                  <c:v>6.954827152619286</c:v>
                </c:pt>
                <c:pt idx="11">
                  <c:v>5.2679053736790502</c:v>
                </c:pt>
                <c:pt idx="12">
                  <c:v>2.5469220279886255</c:v>
                </c:pt>
                <c:pt idx="13">
                  <c:v>36.109856693772791</c:v>
                </c:pt>
                <c:pt idx="14">
                  <c:v>3.1642656046962423</c:v>
                </c:pt>
                <c:pt idx="15">
                  <c:v>4.2909577233123413</c:v>
                </c:pt>
                <c:pt idx="16">
                  <c:v>2.2114717913611597</c:v>
                </c:pt>
                <c:pt idx="17">
                  <c:v>4.9856672347350228</c:v>
                </c:pt>
                <c:pt idx="18">
                  <c:v>6.2156827856307872</c:v>
                </c:pt>
                <c:pt idx="19">
                  <c:v>2.2699562260491035</c:v>
                </c:pt>
                <c:pt idx="20">
                  <c:v>19.029968154671788</c:v>
                </c:pt>
                <c:pt idx="21">
                  <c:v>29.713834732736576</c:v>
                </c:pt>
                <c:pt idx="22">
                  <c:v>25.901670284005796</c:v>
                </c:pt>
                <c:pt idx="23">
                  <c:v>29.709019821762766</c:v>
                </c:pt>
                <c:pt idx="24">
                  <c:v>6.9443448553975546</c:v>
                </c:pt>
                <c:pt idx="25">
                  <c:v>23.978800560583785</c:v>
                </c:pt>
                <c:pt idx="26">
                  <c:v>1861.8714650259353</c:v>
                </c:pt>
                <c:pt idx="27">
                  <c:v>128.59224889250541</c:v>
                </c:pt>
                <c:pt idx="28">
                  <c:v>54.858992774251803</c:v>
                </c:pt>
                <c:pt idx="29">
                  <c:v>393.8830392316226</c:v>
                </c:pt>
                <c:pt idx="30">
                  <c:v>130.13133184294466</c:v>
                </c:pt>
                <c:pt idx="31">
                  <c:v>5.6098670829618174</c:v>
                </c:pt>
                <c:pt idx="32">
                  <c:v>41.569092463869026</c:v>
                </c:pt>
                <c:pt idx="33">
                  <c:v>66.121684063851319</c:v>
                </c:pt>
                <c:pt idx="34">
                  <c:v>28.396499664461381</c:v>
                </c:pt>
                <c:pt idx="35">
                  <c:v>457.53530427622479</c:v>
                </c:pt>
                <c:pt idx="36">
                  <c:v>85.974219540917233</c:v>
                </c:pt>
                <c:pt idx="37">
                  <c:v>0</c:v>
                </c:pt>
                <c:pt idx="38">
                  <c:v>0.45517883292907985</c:v>
                </c:pt>
              </c:numCache>
            </c:numRef>
          </c:val>
          <c:extLst>
            <c:ext xmlns:c16="http://schemas.microsoft.com/office/drawing/2014/chart" uri="{C3380CC4-5D6E-409C-BE32-E72D297353CC}">
              <c16:uniqueId val="{00000000-C279-4CC4-96B8-0393755C9AAB}"/>
            </c:ext>
          </c:extLst>
        </c:ser>
        <c:dLbls>
          <c:showLegendKey val="0"/>
          <c:showVal val="0"/>
          <c:showCatName val="0"/>
          <c:showSerName val="0"/>
          <c:showPercent val="0"/>
          <c:showBubbleSize val="0"/>
        </c:dLbls>
        <c:gapWidth val="50"/>
        <c:axId val="231828864"/>
        <c:axId val="231859328"/>
      </c:barChart>
      <c:catAx>
        <c:axId val="23182886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859328"/>
        <c:crosses val="autoZero"/>
        <c:auto val="1"/>
        <c:lblAlgn val="ctr"/>
        <c:lblOffset val="100"/>
        <c:tickLblSkip val="1"/>
        <c:tickMarkSkip val="1"/>
        <c:noMultiLvlLbl val="0"/>
      </c:catAx>
      <c:valAx>
        <c:axId val="23185932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82886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効果内訳!$J$12</c:f>
              <c:numCache>
                <c:formatCode>#,##0;"△ "#,##0</c:formatCode>
                <c:ptCount val="1"/>
                <c:pt idx="0">
                  <c:v>183.84619077903966</c:v>
                </c:pt>
              </c:numCache>
            </c:numRef>
          </c:val>
          <c:extLst>
            <c:ext xmlns:c16="http://schemas.microsoft.com/office/drawing/2014/chart" uri="{C3380CC4-5D6E-409C-BE32-E72D297353CC}">
              <c16:uniqueId val="{00000000-AF9E-40BC-9329-3164A2799881}"/>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効果内訳!$J$13</c:f>
              <c:numCache>
                <c:formatCode>#,##0;"△ "#,##0</c:formatCode>
                <c:ptCount val="1"/>
                <c:pt idx="0">
                  <c:v>61.64837260571344</c:v>
                </c:pt>
              </c:numCache>
            </c:numRef>
          </c:val>
          <c:extLst>
            <c:ext xmlns:c16="http://schemas.microsoft.com/office/drawing/2014/chart" uri="{C3380CC4-5D6E-409C-BE32-E72D297353CC}">
              <c16:uniqueId val="{00000001-AF9E-40BC-9329-3164A2799881}"/>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効果内訳!$J$14</c:f>
              <c:numCache>
                <c:formatCode>#,##0;"△ "#,##0</c:formatCode>
                <c:ptCount val="1"/>
                <c:pt idx="0">
                  <c:v>27.821019779272191</c:v>
                </c:pt>
              </c:numCache>
            </c:numRef>
          </c:val>
          <c:extLst>
            <c:ext xmlns:c16="http://schemas.microsoft.com/office/drawing/2014/chart" uri="{C3380CC4-5D6E-409C-BE32-E72D297353CC}">
              <c16:uniqueId val="{00000002-AF9E-40BC-9329-3164A2799881}"/>
            </c:ext>
          </c:extLst>
        </c:ser>
        <c:dLbls>
          <c:showLegendKey val="0"/>
          <c:showVal val="0"/>
          <c:showCatName val="0"/>
          <c:showSerName val="0"/>
          <c:showPercent val="0"/>
          <c:showBubbleSize val="0"/>
        </c:dLbls>
        <c:gapWidth val="150"/>
        <c:overlap val="100"/>
        <c:axId val="228997376"/>
        <c:axId val="229007360"/>
      </c:barChart>
      <c:catAx>
        <c:axId val="22899737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007360"/>
        <c:crosses val="autoZero"/>
        <c:auto val="1"/>
        <c:lblAlgn val="ctr"/>
        <c:lblOffset val="100"/>
        <c:tickLblSkip val="1"/>
        <c:tickMarkSkip val="1"/>
        <c:noMultiLvlLbl val="0"/>
      </c:catAx>
      <c:valAx>
        <c:axId val="22900736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997376"/>
        <c:crosses val="autoZero"/>
        <c:crossBetween val="between"/>
      </c:valAx>
      <c:spPr>
        <a:noFill/>
        <a:ln w="25400">
          <a:noFill/>
        </a:ln>
      </c:spPr>
    </c:plotArea>
    <c:legend>
      <c:legendPos val="r"/>
      <c:layout>
        <c:manualLayout>
          <c:xMode val="edge"/>
          <c:yMode val="edge"/>
          <c:x val="0.81302170283806341"/>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305045846388279"/>
          <c:y val="7.8494645549962425E-2"/>
          <c:w val="0.84922147390567004"/>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効果内訳!$J$16:$J$54</c:f>
              <c:numCache>
                <c:formatCode>#,##0_);[Red]\(#,##0\)</c:formatCode>
                <c:ptCount val="39"/>
                <c:pt idx="0">
                  <c:v>11.162480141801758</c:v>
                </c:pt>
                <c:pt idx="1">
                  <c:v>0.22155682199072563</c:v>
                </c:pt>
                <c:pt idx="2">
                  <c:v>0.33460770756675118</c:v>
                </c:pt>
                <c:pt idx="3">
                  <c:v>1.2097966683508224E-2</c:v>
                </c:pt>
                <c:pt idx="4">
                  <c:v>63.558112641286122</c:v>
                </c:pt>
                <c:pt idx="5">
                  <c:v>0.25792064089968708</c:v>
                </c:pt>
                <c:pt idx="6">
                  <c:v>0.91469231866420153</c:v>
                </c:pt>
                <c:pt idx="7">
                  <c:v>0.37670645551621562</c:v>
                </c:pt>
                <c:pt idx="8">
                  <c:v>0.10595105767205137</c:v>
                </c:pt>
                <c:pt idx="9">
                  <c:v>1.1494415942866616</c:v>
                </c:pt>
                <c:pt idx="10">
                  <c:v>0.14785655709738468</c:v>
                </c:pt>
                <c:pt idx="11">
                  <c:v>0.1187277899814104</c:v>
                </c:pt>
                <c:pt idx="12">
                  <c:v>4.2617517637511315E-2</c:v>
                </c:pt>
                <c:pt idx="13">
                  <c:v>0.80881550254453383</c:v>
                </c:pt>
                <c:pt idx="14">
                  <c:v>4.8604778293002283E-2</c:v>
                </c:pt>
                <c:pt idx="15">
                  <c:v>5.7745942211857436E-2</c:v>
                </c:pt>
                <c:pt idx="16">
                  <c:v>2.4634292697126237E-2</c:v>
                </c:pt>
                <c:pt idx="17">
                  <c:v>4.9609867803104078E-2</c:v>
                </c:pt>
                <c:pt idx="18">
                  <c:v>0.11671019449509169</c:v>
                </c:pt>
                <c:pt idx="19">
                  <c:v>6.0796815840410308E-2</c:v>
                </c:pt>
                <c:pt idx="20">
                  <c:v>0.18445120081885752</c:v>
                </c:pt>
                <c:pt idx="21">
                  <c:v>0.99618306814298629</c:v>
                </c:pt>
                <c:pt idx="22">
                  <c:v>0.93962559241596222</c:v>
                </c:pt>
                <c:pt idx="23">
                  <c:v>0.28341110783222945</c:v>
                </c:pt>
                <c:pt idx="24">
                  <c:v>0.2932678672787401</c:v>
                </c:pt>
                <c:pt idx="25">
                  <c:v>0.99891102177187285</c:v>
                </c:pt>
                <c:pt idx="26">
                  <c:v>124.1520288220112</c:v>
                </c:pt>
                <c:pt idx="27">
                  <c:v>2.9650265547947408</c:v>
                </c:pt>
                <c:pt idx="28">
                  <c:v>2.5560397431696935</c:v>
                </c:pt>
                <c:pt idx="29">
                  <c:v>22.765632519315485</c:v>
                </c:pt>
                <c:pt idx="30">
                  <c:v>1.6390911828265402</c:v>
                </c:pt>
                <c:pt idx="31">
                  <c:v>0.18473601258179398</c:v>
                </c:pt>
                <c:pt idx="32">
                  <c:v>1.528452099039888</c:v>
                </c:pt>
                <c:pt idx="33">
                  <c:v>3.5499240901880529</c:v>
                </c:pt>
                <c:pt idx="34">
                  <c:v>1.3867038391018829</c:v>
                </c:pt>
                <c:pt idx="35">
                  <c:v>22.811764631856825</c:v>
                </c:pt>
                <c:pt idx="36">
                  <c:v>6.4704582038349967</c:v>
                </c:pt>
                <c:pt idx="37">
                  <c:v>0</c:v>
                </c:pt>
                <c:pt idx="38">
                  <c:v>4.0189002074408058E-2</c:v>
                </c:pt>
              </c:numCache>
            </c:numRef>
          </c:val>
          <c:extLst>
            <c:ext xmlns:c16="http://schemas.microsoft.com/office/drawing/2014/chart" uri="{C3380CC4-5D6E-409C-BE32-E72D297353CC}">
              <c16:uniqueId val="{00000000-3BAB-41AC-9416-88CD264DD69F}"/>
            </c:ext>
          </c:extLst>
        </c:ser>
        <c:dLbls>
          <c:showLegendKey val="0"/>
          <c:showVal val="0"/>
          <c:showCatName val="0"/>
          <c:showSerName val="0"/>
          <c:showPercent val="0"/>
          <c:showBubbleSize val="0"/>
        </c:dLbls>
        <c:gapWidth val="50"/>
        <c:axId val="229014912"/>
        <c:axId val="229033088"/>
      </c:barChart>
      <c:catAx>
        <c:axId val="229014912"/>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9033088"/>
        <c:crosses val="autoZero"/>
        <c:auto val="1"/>
        <c:lblAlgn val="ctr"/>
        <c:lblOffset val="100"/>
        <c:tickLblSkip val="1"/>
        <c:tickMarkSkip val="1"/>
        <c:noMultiLvlLbl val="0"/>
      </c:catAx>
      <c:valAx>
        <c:axId val="22903308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01491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効果内訳!$P$12</c:f>
              <c:numCache>
                <c:formatCode>#,##0;"△ "#,##0</c:formatCode>
                <c:ptCount val="1"/>
                <c:pt idx="0">
                  <c:v>424.34660723548143</c:v>
                </c:pt>
              </c:numCache>
            </c:numRef>
          </c:val>
          <c:extLst>
            <c:ext xmlns:c16="http://schemas.microsoft.com/office/drawing/2014/chart" uri="{C3380CC4-5D6E-409C-BE32-E72D297353CC}">
              <c16:uniqueId val="{00000000-568E-463D-A426-F8E2277E0CA8}"/>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効果内訳!$P$13</c:f>
              <c:numCache>
                <c:formatCode>#,##0;"△ "#,##0</c:formatCode>
                <c:ptCount val="1"/>
                <c:pt idx="0">
                  <c:v>359.76054911697349</c:v>
                </c:pt>
              </c:numCache>
            </c:numRef>
          </c:val>
          <c:extLst>
            <c:ext xmlns:c16="http://schemas.microsoft.com/office/drawing/2014/chart" uri="{C3380CC4-5D6E-409C-BE32-E72D297353CC}">
              <c16:uniqueId val="{00000001-568E-463D-A426-F8E2277E0CA8}"/>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効果内訳!$P$14</c:f>
              <c:numCache>
                <c:formatCode>#,##0;"△ "#,##0</c:formatCode>
                <c:ptCount val="1"/>
                <c:pt idx="0">
                  <c:v>187.79974706042515</c:v>
                </c:pt>
              </c:numCache>
            </c:numRef>
          </c:val>
          <c:extLst>
            <c:ext xmlns:c16="http://schemas.microsoft.com/office/drawing/2014/chart" uri="{C3380CC4-5D6E-409C-BE32-E72D297353CC}">
              <c16:uniqueId val="{00000002-568E-463D-A426-F8E2277E0CA8}"/>
            </c:ext>
          </c:extLst>
        </c:ser>
        <c:dLbls>
          <c:showLegendKey val="0"/>
          <c:showVal val="0"/>
          <c:showCatName val="0"/>
          <c:showSerName val="0"/>
          <c:showPercent val="0"/>
          <c:showBubbleSize val="0"/>
        </c:dLbls>
        <c:gapWidth val="150"/>
        <c:overlap val="100"/>
        <c:axId val="229136640"/>
        <c:axId val="229138432"/>
      </c:barChart>
      <c:catAx>
        <c:axId val="2291366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138432"/>
        <c:crosses val="autoZero"/>
        <c:auto val="1"/>
        <c:lblAlgn val="ctr"/>
        <c:lblOffset val="100"/>
        <c:tickLblSkip val="1"/>
        <c:tickMarkSkip val="1"/>
        <c:noMultiLvlLbl val="0"/>
      </c:catAx>
      <c:valAx>
        <c:axId val="22913843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136640"/>
        <c:crosses val="autoZero"/>
        <c:crossBetween val="between"/>
      </c:valAx>
      <c:spPr>
        <a:noFill/>
        <a:ln w="25400">
          <a:noFill/>
        </a:ln>
      </c:spPr>
    </c:plotArea>
    <c:legend>
      <c:legendPos val="r"/>
      <c:layout>
        <c:manualLayout>
          <c:xMode val="edge"/>
          <c:yMode val="edge"/>
          <c:x val="0.84140233722871449"/>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効果内訳!$V$12</c:f>
              <c:numCache>
                <c:formatCode>#,##0;"△ "#,##0</c:formatCode>
                <c:ptCount val="1"/>
                <c:pt idx="0">
                  <c:v>608.19279801452103</c:v>
                </c:pt>
              </c:numCache>
            </c:numRef>
          </c:val>
          <c:extLst>
            <c:ext xmlns:c16="http://schemas.microsoft.com/office/drawing/2014/chart" uri="{C3380CC4-5D6E-409C-BE32-E72D297353CC}">
              <c16:uniqueId val="{00000000-6EC8-4616-8577-565FFAC3DF71}"/>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効果内訳!$V$13</c:f>
              <c:numCache>
                <c:formatCode>#,##0;"△ "#,##0</c:formatCode>
                <c:ptCount val="1"/>
                <c:pt idx="0">
                  <c:v>421.40892172268696</c:v>
                </c:pt>
              </c:numCache>
            </c:numRef>
          </c:val>
          <c:extLst>
            <c:ext xmlns:c16="http://schemas.microsoft.com/office/drawing/2014/chart" uri="{C3380CC4-5D6E-409C-BE32-E72D297353CC}">
              <c16:uniqueId val="{00000001-6EC8-4616-8577-565FFAC3DF71}"/>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効果内訳!$V$14</c:f>
              <c:numCache>
                <c:formatCode>#,##0;"△ "#,##0</c:formatCode>
                <c:ptCount val="1"/>
                <c:pt idx="0">
                  <c:v>215.62076683969735</c:v>
                </c:pt>
              </c:numCache>
            </c:numRef>
          </c:val>
          <c:extLst>
            <c:ext xmlns:c16="http://schemas.microsoft.com/office/drawing/2014/chart" uri="{C3380CC4-5D6E-409C-BE32-E72D297353CC}">
              <c16:uniqueId val="{00000002-6EC8-4616-8577-565FFAC3DF71}"/>
            </c:ext>
          </c:extLst>
        </c:ser>
        <c:dLbls>
          <c:showLegendKey val="0"/>
          <c:showVal val="0"/>
          <c:showCatName val="0"/>
          <c:showSerName val="0"/>
          <c:showPercent val="0"/>
          <c:showBubbleSize val="0"/>
        </c:dLbls>
        <c:gapWidth val="150"/>
        <c:overlap val="100"/>
        <c:axId val="231310464"/>
        <c:axId val="231312000"/>
      </c:barChart>
      <c:catAx>
        <c:axId val="2313104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312000"/>
        <c:crosses val="autoZero"/>
        <c:auto val="1"/>
        <c:lblAlgn val="ctr"/>
        <c:lblOffset val="100"/>
        <c:tickLblSkip val="1"/>
        <c:tickMarkSkip val="1"/>
        <c:noMultiLvlLbl val="0"/>
      </c:catAx>
      <c:valAx>
        <c:axId val="23131200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310464"/>
        <c:crosses val="autoZero"/>
        <c:crossBetween val="between"/>
      </c:valAx>
      <c:spPr>
        <a:noFill/>
        <a:ln w="25400">
          <a:noFill/>
        </a:ln>
      </c:spPr>
    </c:plotArea>
    <c:legend>
      <c:legendPos val="r"/>
      <c:layout>
        <c:manualLayout>
          <c:xMode val="edge"/>
          <c:yMode val="edge"/>
          <c:x val="0.83973288814691149"/>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5791855203619904E-2"/>
          <c:w val="0.85273972602739723"/>
          <c:h val="0.87782805429864252"/>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効果内訳!$P$16:$P$54</c:f>
              <c:numCache>
                <c:formatCode>#,##0_);[Red]\(#,##0\)</c:formatCode>
                <c:ptCount val="39"/>
                <c:pt idx="0">
                  <c:v>80.063605675778192</c:v>
                </c:pt>
                <c:pt idx="1">
                  <c:v>1.0746148028809688</c:v>
                </c:pt>
                <c:pt idx="2">
                  <c:v>7.2247285963343613</c:v>
                </c:pt>
                <c:pt idx="3">
                  <c:v>0.24602538515207642</c:v>
                </c:pt>
                <c:pt idx="4">
                  <c:v>182.61720739151596</c:v>
                </c:pt>
                <c:pt idx="5">
                  <c:v>2.2702371492460189</c:v>
                </c:pt>
                <c:pt idx="6">
                  <c:v>8.7279593173164827</c:v>
                </c:pt>
                <c:pt idx="7">
                  <c:v>3.5600146163485471</c:v>
                </c:pt>
                <c:pt idx="8">
                  <c:v>0.42884381106222969</c:v>
                </c:pt>
                <c:pt idx="9">
                  <c:v>9.3196212389725517</c:v>
                </c:pt>
                <c:pt idx="10">
                  <c:v>1.2012992909523794</c:v>
                </c:pt>
                <c:pt idx="11">
                  <c:v>0.79714302961732064</c:v>
                </c:pt>
                <c:pt idx="12">
                  <c:v>0.44560597905515359</c:v>
                </c:pt>
                <c:pt idx="13">
                  <c:v>6.4470141161506191</c:v>
                </c:pt>
                <c:pt idx="14">
                  <c:v>0.42750745128437168</c:v>
                </c:pt>
                <c:pt idx="15">
                  <c:v>0.63396891487798335</c:v>
                </c:pt>
                <c:pt idx="16">
                  <c:v>0.34894649841475517</c:v>
                </c:pt>
                <c:pt idx="17">
                  <c:v>0.78831911226026641</c:v>
                </c:pt>
                <c:pt idx="18">
                  <c:v>0.98544796671373269</c:v>
                </c:pt>
                <c:pt idx="19">
                  <c:v>0.28085405771631716</c:v>
                </c:pt>
                <c:pt idx="20">
                  <c:v>3.0182600017080334</c:v>
                </c:pt>
                <c:pt idx="21">
                  <c:v>6.7227293497013605</c:v>
                </c:pt>
                <c:pt idx="22">
                  <c:v>3.6367333706316725</c:v>
                </c:pt>
                <c:pt idx="23">
                  <c:v>2.327163569926141</c:v>
                </c:pt>
                <c:pt idx="24">
                  <c:v>0.82862526428396643</c:v>
                </c:pt>
                <c:pt idx="25">
                  <c:v>3.5314594553549856</c:v>
                </c:pt>
                <c:pt idx="26">
                  <c:v>397.29087624930327</c:v>
                </c:pt>
                <c:pt idx="27">
                  <c:v>16.067605465576776</c:v>
                </c:pt>
                <c:pt idx="28">
                  <c:v>8.6313839317474024</c:v>
                </c:pt>
                <c:pt idx="29">
                  <c:v>55.754257374191553</c:v>
                </c:pt>
                <c:pt idx="30">
                  <c:v>16.993780958074588</c:v>
                </c:pt>
                <c:pt idx="31">
                  <c:v>0.60670113401193204</c:v>
                </c:pt>
                <c:pt idx="32">
                  <c:v>5.0886859593518539</c:v>
                </c:pt>
                <c:pt idx="33">
                  <c:v>11.26278275167321</c:v>
                </c:pt>
                <c:pt idx="34">
                  <c:v>5.0476690008606351</c:v>
                </c:pt>
                <c:pt idx="35">
                  <c:v>91.985521349450835</c:v>
                </c:pt>
                <c:pt idx="36">
                  <c:v>35.139047012193451</c:v>
                </c:pt>
                <c:pt idx="37">
                  <c:v>0</c:v>
                </c:pt>
                <c:pt idx="38">
                  <c:v>8.4656813188171809E-2</c:v>
                </c:pt>
              </c:numCache>
            </c:numRef>
          </c:val>
          <c:extLst>
            <c:ext xmlns:c16="http://schemas.microsoft.com/office/drawing/2014/chart" uri="{C3380CC4-5D6E-409C-BE32-E72D297353CC}">
              <c16:uniqueId val="{00000000-7E9D-40E8-A2F6-088276BB22AB}"/>
            </c:ext>
          </c:extLst>
        </c:ser>
        <c:dLbls>
          <c:showLegendKey val="0"/>
          <c:showVal val="0"/>
          <c:showCatName val="0"/>
          <c:showSerName val="0"/>
          <c:showPercent val="0"/>
          <c:showBubbleSize val="0"/>
        </c:dLbls>
        <c:gapWidth val="50"/>
        <c:axId val="228940032"/>
        <c:axId val="228945920"/>
      </c:barChart>
      <c:catAx>
        <c:axId val="22894003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945920"/>
        <c:crosses val="autoZero"/>
        <c:auto val="1"/>
        <c:lblAlgn val="ctr"/>
        <c:lblOffset val="100"/>
        <c:tickLblSkip val="1"/>
        <c:tickMarkSkip val="1"/>
        <c:noMultiLvlLbl val="0"/>
      </c:catAx>
      <c:valAx>
        <c:axId val="22894592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94003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効果内訳!$S$16:$S$54</c:f>
              <c:numCache>
                <c:formatCode>#,##0.0;"△ "#,##0.0</c:formatCode>
                <c:ptCount val="39"/>
                <c:pt idx="0">
                  <c:v>1065.0271132047149</c:v>
                </c:pt>
                <c:pt idx="1">
                  <c:v>12.483581298671334</c:v>
                </c:pt>
                <c:pt idx="2">
                  <c:v>133.79344699372538</c:v>
                </c:pt>
                <c:pt idx="3">
                  <c:v>6.2238071327807871</c:v>
                </c:pt>
                <c:pt idx="4">
                  <c:v>6898.1007905634833</c:v>
                </c:pt>
                <c:pt idx="5">
                  <c:v>27.12624458176623</c:v>
                </c:pt>
                <c:pt idx="6">
                  <c:v>242.95167941461202</c:v>
                </c:pt>
                <c:pt idx="7">
                  <c:v>226.03581874614693</c:v>
                </c:pt>
                <c:pt idx="8">
                  <c:v>193.40733281960971</c:v>
                </c:pt>
                <c:pt idx="9">
                  <c:v>230.61155747557243</c:v>
                </c:pt>
                <c:pt idx="10">
                  <c:v>30.75028192898279</c:v>
                </c:pt>
                <c:pt idx="11">
                  <c:v>71.057495210233611</c:v>
                </c:pt>
                <c:pt idx="12">
                  <c:v>24.023833885307432</c:v>
                </c:pt>
                <c:pt idx="13">
                  <c:v>119.40714659000012</c:v>
                </c:pt>
                <c:pt idx="14">
                  <c:v>13.328932038815104</c:v>
                </c:pt>
                <c:pt idx="15">
                  <c:v>15.618756850011163</c:v>
                </c:pt>
                <c:pt idx="16">
                  <c:v>8.2215828162329547</c:v>
                </c:pt>
                <c:pt idx="17">
                  <c:v>23.260047036614086</c:v>
                </c:pt>
                <c:pt idx="18">
                  <c:v>31.324868069334713</c:v>
                </c:pt>
                <c:pt idx="19">
                  <c:v>12.654179750162211</c:v>
                </c:pt>
                <c:pt idx="20">
                  <c:v>128.87058564656371</c:v>
                </c:pt>
                <c:pt idx="21">
                  <c:v>107.20867744700834</c:v>
                </c:pt>
                <c:pt idx="22">
                  <c:v>75.58371657098661</c:v>
                </c:pt>
                <c:pt idx="23">
                  <c:v>388.81378907534508</c:v>
                </c:pt>
                <c:pt idx="24">
                  <c:v>58.547359545233135</c:v>
                </c:pt>
                <c:pt idx="25">
                  <c:v>52.764608262742968</c:v>
                </c:pt>
                <c:pt idx="26">
                  <c:v>4277.9618984799499</c:v>
                </c:pt>
                <c:pt idx="27">
                  <c:v>423.56565718798163</c:v>
                </c:pt>
                <c:pt idx="28">
                  <c:v>863.45647501110693</c:v>
                </c:pt>
                <c:pt idx="29">
                  <c:v>981.09840667045069</c:v>
                </c:pt>
                <c:pt idx="30">
                  <c:v>577.4447930203678</c:v>
                </c:pt>
                <c:pt idx="31">
                  <c:v>16.585616953457212</c:v>
                </c:pt>
                <c:pt idx="32">
                  <c:v>84.287851082192446</c:v>
                </c:pt>
                <c:pt idx="33">
                  <c:v>128.8870083510208</c:v>
                </c:pt>
                <c:pt idx="34">
                  <c:v>53.352705156307351</c:v>
                </c:pt>
                <c:pt idx="35">
                  <c:v>1292.2021598880256</c:v>
                </c:pt>
                <c:pt idx="36">
                  <c:v>273.99348167897864</c:v>
                </c:pt>
                <c:pt idx="37">
                  <c:v>23.675906706129037</c:v>
                </c:pt>
                <c:pt idx="38">
                  <c:v>61.318939026740964</c:v>
                </c:pt>
              </c:numCache>
            </c:numRef>
          </c:val>
          <c:extLst>
            <c:ext xmlns:c16="http://schemas.microsoft.com/office/drawing/2014/chart" uri="{C3380CC4-5D6E-409C-BE32-E72D297353CC}">
              <c16:uniqueId val="{00000000-D0AF-4C9F-A9AF-11DE5AC765D5}"/>
            </c:ext>
          </c:extLst>
        </c:ser>
        <c:dLbls>
          <c:showLegendKey val="0"/>
          <c:showVal val="0"/>
          <c:showCatName val="0"/>
          <c:showSerName val="0"/>
          <c:showPercent val="0"/>
          <c:showBubbleSize val="0"/>
        </c:dLbls>
        <c:gapWidth val="50"/>
        <c:axId val="225332608"/>
        <c:axId val="225358976"/>
      </c:barChart>
      <c:catAx>
        <c:axId val="22533260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358976"/>
        <c:crosses val="autoZero"/>
        <c:auto val="1"/>
        <c:lblAlgn val="ctr"/>
        <c:lblOffset val="100"/>
        <c:tickLblSkip val="1"/>
        <c:tickMarkSkip val="1"/>
        <c:noMultiLvlLbl val="0"/>
      </c:catAx>
      <c:valAx>
        <c:axId val="22535897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33260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効果内訳!$V$16:$V$54</c:f>
              <c:numCache>
                <c:formatCode>#,##0_);[Red]\(#,##0\)</c:formatCode>
                <c:ptCount val="39"/>
                <c:pt idx="0">
                  <c:v>91.226085817579957</c:v>
                </c:pt>
                <c:pt idx="1">
                  <c:v>1.2961716248716944</c:v>
                </c:pt>
                <c:pt idx="2">
                  <c:v>7.5593363039011123</c:v>
                </c:pt>
                <c:pt idx="3">
                  <c:v>0.25812335183558466</c:v>
                </c:pt>
                <c:pt idx="4">
                  <c:v>246.17532003280209</c:v>
                </c:pt>
                <c:pt idx="5">
                  <c:v>2.528157790145706</c:v>
                </c:pt>
                <c:pt idx="6">
                  <c:v>9.642651635980684</c:v>
                </c:pt>
                <c:pt idx="7">
                  <c:v>3.9367210718647625</c:v>
                </c:pt>
                <c:pt idx="8">
                  <c:v>0.53479486873428106</c:v>
                </c:pt>
                <c:pt idx="9">
                  <c:v>10.469062833259214</c:v>
                </c:pt>
                <c:pt idx="10">
                  <c:v>1.3491558480497641</c:v>
                </c:pt>
                <c:pt idx="11">
                  <c:v>0.91587081959873107</c:v>
                </c:pt>
                <c:pt idx="12">
                  <c:v>0.4882234966926649</c:v>
                </c:pt>
                <c:pt idx="13">
                  <c:v>7.2558296186951532</c:v>
                </c:pt>
                <c:pt idx="14">
                  <c:v>0.47611222957737398</c:v>
                </c:pt>
                <c:pt idx="15">
                  <c:v>0.69171485708984082</c:v>
                </c:pt>
                <c:pt idx="16">
                  <c:v>0.37358079111188142</c:v>
                </c:pt>
                <c:pt idx="17">
                  <c:v>0.83792898006337047</c:v>
                </c:pt>
                <c:pt idx="18">
                  <c:v>1.1021581612088245</c:v>
                </c:pt>
                <c:pt idx="19">
                  <c:v>0.34165087355672746</c:v>
                </c:pt>
                <c:pt idx="20">
                  <c:v>3.2027112025268911</c:v>
                </c:pt>
                <c:pt idx="21">
                  <c:v>7.7189124178443471</c:v>
                </c:pt>
                <c:pt idx="22">
                  <c:v>4.5763589630476345</c:v>
                </c:pt>
                <c:pt idx="23">
                  <c:v>2.6105746777583705</c:v>
                </c:pt>
                <c:pt idx="24">
                  <c:v>1.1218931315627065</c:v>
                </c:pt>
                <c:pt idx="25">
                  <c:v>4.5303704771268585</c:v>
                </c:pt>
                <c:pt idx="26">
                  <c:v>521.4429050713145</c:v>
                </c:pt>
                <c:pt idx="27">
                  <c:v>19.032632020371516</c:v>
                </c:pt>
                <c:pt idx="28">
                  <c:v>11.187423674917095</c:v>
                </c:pt>
                <c:pt idx="29">
                  <c:v>78.519889893507042</c:v>
                </c:pt>
                <c:pt idx="30">
                  <c:v>18.632872140901128</c:v>
                </c:pt>
                <c:pt idx="31">
                  <c:v>0.79143714659372599</c:v>
                </c:pt>
                <c:pt idx="32">
                  <c:v>6.6171380583917419</c:v>
                </c:pt>
                <c:pt idx="33">
                  <c:v>14.812706841861264</c:v>
                </c:pt>
                <c:pt idx="34">
                  <c:v>6.434372839962518</c:v>
                </c:pt>
                <c:pt idx="35">
                  <c:v>114.79728598130765</c:v>
                </c:pt>
                <c:pt idx="36">
                  <c:v>41.609505216028445</c:v>
                </c:pt>
                <c:pt idx="37">
                  <c:v>0</c:v>
                </c:pt>
                <c:pt idx="38">
                  <c:v>0.12484581526257987</c:v>
                </c:pt>
              </c:numCache>
            </c:numRef>
          </c:val>
          <c:extLst>
            <c:ext xmlns:c16="http://schemas.microsoft.com/office/drawing/2014/chart" uri="{C3380CC4-5D6E-409C-BE32-E72D297353CC}">
              <c16:uniqueId val="{00000000-18CE-46A8-98C8-4F35AF4BFCB8}"/>
            </c:ext>
          </c:extLst>
        </c:ser>
        <c:dLbls>
          <c:showLegendKey val="0"/>
          <c:showVal val="0"/>
          <c:showCatName val="0"/>
          <c:showSerName val="0"/>
          <c:showPercent val="0"/>
          <c:showBubbleSize val="0"/>
        </c:dLbls>
        <c:gapWidth val="50"/>
        <c:axId val="228957568"/>
        <c:axId val="231285888"/>
      </c:barChart>
      <c:catAx>
        <c:axId val="22895756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285888"/>
        <c:crosses val="autoZero"/>
        <c:auto val="1"/>
        <c:lblAlgn val="ctr"/>
        <c:lblOffset val="100"/>
        <c:tickLblSkip val="1"/>
        <c:tickMarkSkip val="1"/>
        <c:noMultiLvlLbl val="0"/>
      </c:catAx>
      <c:valAx>
        <c:axId val="23128588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95756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効果内訳!$J$59</c:f>
              <c:numCache>
                <c:formatCode>#,##0;"△ "#,##0</c:formatCode>
                <c:ptCount val="1"/>
                <c:pt idx="0">
                  <c:v>0</c:v>
                </c:pt>
              </c:numCache>
            </c:numRef>
          </c:val>
          <c:extLst>
            <c:ext xmlns:c16="http://schemas.microsoft.com/office/drawing/2014/chart" uri="{C3380CC4-5D6E-409C-BE32-E72D297353CC}">
              <c16:uniqueId val="{00000000-7B55-4F78-9428-C55D0950EA3C}"/>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効果内訳!$J$60</c:f>
              <c:numCache>
                <c:formatCode>#,##0;"△ "#,##0</c:formatCode>
                <c:ptCount val="1"/>
                <c:pt idx="0">
                  <c:v>0</c:v>
                </c:pt>
              </c:numCache>
            </c:numRef>
          </c:val>
          <c:extLst>
            <c:ext xmlns:c16="http://schemas.microsoft.com/office/drawing/2014/chart" uri="{C3380CC4-5D6E-409C-BE32-E72D297353CC}">
              <c16:uniqueId val="{00000001-7B55-4F78-9428-C55D0950EA3C}"/>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効果内訳!$J$61</c:f>
              <c:numCache>
                <c:formatCode>#,##0;"△ "#,##0</c:formatCode>
                <c:ptCount val="1"/>
                <c:pt idx="0">
                  <c:v>0</c:v>
                </c:pt>
              </c:numCache>
            </c:numRef>
          </c:val>
          <c:extLst>
            <c:ext xmlns:c16="http://schemas.microsoft.com/office/drawing/2014/chart" uri="{C3380CC4-5D6E-409C-BE32-E72D297353CC}">
              <c16:uniqueId val="{00000002-7B55-4F78-9428-C55D0950EA3C}"/>
            </c:ext>
          </c:extLst>
        </c:ser>
        <c:dLbls>
          <c:showLegendKey val="0"/>
          <c:showVal val="0"/>
          <c:showCatName val="0"/>
          <c:showSerName val="0"/>
          <c:showPercent val="0"/>
          <c:showBubbleSize val="0"/>
        </c:dLbls>
        <c:gapWidth val="150"/>
        <c:overlap val="100"/>
        <c:axId val="231495936"/>
        <c:axId val="231501824"/>
      </c:barChart>
      <c:catAx>
        <c:axId val="23149593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501824"/>
        <c:crosses val="autoZero"/>
        <c:auto val="1"/>
        <c:lblAlgn val="ctr"/>
        <c:lblOffset val="100"/>
        <c:tickLblSkip val="1"/>
        <c:tickMarkSkip val="1"/>
        <c:noMultiLvlLbl val="0"/>
      </c:catAx>
      <c:valAx>
        <c:axId val="2315018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495936"/>
        <c:crosses val="autoZero"/>
        <c:crossBetween val="between"/>
      </c:valAx>
      <c:spPr>
        <a:noFill/>
        <a:ln w="25400">
          <a:noFill/>
        </a:ln>
      </c:spPr>
    </c:plotArea>
    <c:legend>
      <c:legendPos val="r"/>
      <c:layout>
        <c:manualLayout>
          <c:xMode val="edge"/>
          <c:yMode val="edge"/>
          <c:x val="0.868113522537562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5791855203619904E-2"/>
          <c:w val="0.85268703007121127"/>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効果内訳!$J$63:$J$101</c:f>
              <c:numCache>
                <c:formatCode>#,##0_);[Red]\(#,##0\)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BF4A-4696-8CAA-AE93D7B8BE5D}"/>
            </c:ext>
          </c:extLst>
        </c:ser>
        <c:dLbls>
          <c:showLegendKey val="0"/>
          <c:showVal val="0"/>
          <c:showCatName val="0"/>
          <c:showSerName val="0"/>
          <c:showPercent val="0"/>
          <c:showBubbleSize val="0"/>
        </c:dLbls>
        <c:gapWidth val="50"/>
        <c:axId val="231533952"/>
        <c:axId val="231535744"/>
      </c:barChart>
      <c:catAx>
        <c:axId val="231533952"/>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31535744"/>
        <c:crosses val="autoZero"/>
        <c:auto val="1"/>
        <c:lblAlgn val="ctr"/>
        <c:lblOffset val="100"/>
        <c:tickLblSkip val="1"/>
        <c:tickMarkSkip val="1"/>
        <c:noMultiLvlLbl val="0"/>
      </c:catAx>
      <c:valAx>
        <c:axId val="23153574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53395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効果内訳!$P$59</c:f>
              <c:numCache>
                <c:formatCode>#,##0;"△ "#,##0</c:formatCode>
                <c:ptCount val="1"/>
                <c:pt idx="0">
                  <c:v>0</c:v>
                </c:pt>
              </c:numCache>
            </c:numRef>
          </c:val>
          <c:extLst>
            <c:ext xmlns:c16="http://schemas.microsoft.com/office/drawing/2014/chart" uri="{C3380CC4-5D6E-409C-BE32-E72D297353CC}">
              <c16:uniqueId val="{00000000-2362-44DA-974D-5E9F8349039F}"/>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効果内訳!$P$60</c:f>
              <c:numCache>
                <c:formatCode>#,##0;"△ "#,##0</c:formatCode>
                <c:ptCount val="1"/>
                <c:pt idx="0">
                  <c:v>0</c:v>
                </c:pt>
              </c:numCache>
            </c:numRef>
          </c:val>
          <c:extLst>
            <c:ext xmlns:c16="http://schemas.microsoft.com/office/drawing/2014/chart" uri="{C3380CC4-5D6E-409C-BE32-E72D297353CC}">
              <c16:uniqueId val="{00000001-2362-44DA-974D-5E9F8349039F}"/>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効果内訳!$P$61</c:f>
              <c:numCache>
                <c:formatCode>#,##0;"△ "#,##0</c:formatCode>
                <c:ptCount val="1"/>
                <c:pt idx="0">
                  <c:v>0</c:v>
                </c:pt>
              </c:numCache>
            </c:numRef>
          </c:val>
          <c:extLst>
            <c:ext xmlns:c16="http://schemas.microsoft.com/office/drawing/2014/chart" uri="{C3380CC4-5D6E-409C-BE32-E72D297353CC}">
              <c16:uniqueId val="{00000002-2362-44DA-974D-5E9F8349039F}"/>
            </c:ext>
          </c:extLst>
        </c:ser>
        <c:dLbls>
          <c:showLegendKey val="0"/>
          <c:showVal val="0"/>
          <c:showCatName val="0"/>
          <c:showSerName val="0"/>
          <c:showPercent val="0"/>
          <c:showBubbleSize val="0"/>
        </c:dLbls>
        <c:gapWidth val="150"/>
        <c:overlap val="100"/>
        <c:axId val="233466112"/>
        <c:axId val="233476096"/>
      </c:barChart>
      <c:catAx>
        <c:axId val="2334661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3476096"/>
        <c:crosses val="autoZero"/>
        <c:auto val="1"/>
        <c:lblAlgn val="ctr"/>
        <c:lblOffset val="100"/>
        <c:tickLblSkip val="1"/>
        <c:tickMarkSkip val="1"/>
        <c:noMultiLvlLbl val="0"/>
      </c:catAx>
      <c:valAx>
        <c:axId val="2334760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3466112"/>
        <c:crosses val="autoZero"/>
        <c:crossBetween val="between"/>
      </c:valAx>
      <c:spPr>
        <a:noFill/>
        <a:ln w="25400">
          <a:noFill/>
        </a:ln>
      </c:spPr>
    </c:plotArea>
    <c:legend>
      <c:legendPos val="r"/>
      <c:layout>
        <c:manualLayout>
          <c:xMode val="edge"/>
          <c:yMode val="edge"/>
          <c:x val="0.864774624373956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効果内訳!$V$59</c:f>
              <c:numCache>
                <c:formatCode>#,##0;"△ "#,##0</c:formatCode>
                <c:ptCount val="1"/>
                <c:pt idx="0">
                  <c:v>0</c:v>
                </c:pt>
              </c:numCache>
            </c:numRef>
          </c:val>
          <c:extLst>
            <c:ext xmlns:c16="http://schemas.microsoft.com/office/drawing/2014/chart" uri="{C3380CC4-5D6E-409C-BE32-E72D297353CC}">
              <c16:uniqueId val="{00000000-224F-4AD2-9C42-AA4B02F30ED7}"/>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効果内訳!$V$60</c:f>
              <c:numCache>
                <c:formatCode>#,##0;"△ "#,##0</c:formatCode>
                <c:ptCount val="1"/>
                <c:pt idx="0">
                  <c:v>0</c:v>
                </c:pt>
              </c:numCache>
            </c:numRef>
          </c:val>
          <c:extLst>
            <c:ext xmlns:c16="http://schemas.microsoft.com/office/drawing/2014/chart" uri="{C3380CC4-5D6E-409C-BE32-E72D297353CC}">
              <c16:uniqueId val="{00000001-224F-4AD2-9C42-AA4B02F30ED7}"/>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効果内訳!$V$61</c:f>
              <c:numCache>
                <c:formatCode>#,##0;"△ "#,##0</c:formatCode>
                <c:ptCount val="1"/>
                <c:pt idx="0">
                  <c:v>0</c:v>
                </c:pt>
              </c:numCache>
            </c:numRef>
          </c:val>
          <c:extLst>
            <c:ext xmlns:c16="http://schemas.microsoft.com/office/drawing/2014/chart" uri="{C3380CC4-5D6E-409C-BE32-E72D297353CC}">
              <c16:uniqueId val="{00000002-224F-4AD2-9C42-AA4B02F30ED7}"/>
            </c:ext>
          </c:extLst>
        </c:ser>
        <c:dLbls>
          <c:showLegendKey val="0"/>
          <c:showVal val="0"/>
          <c:showCatName val="0"/>
          <c:showSerName val="0"/>
          <c:showPercent val="0"/>
          <c:showBubbleSize val="0"/>
        </c:dLbls>
        <c:gapWidth val="150"/>
        <c:overlap val="100"/>
        <c:axId val="258937984"/>
        <c:axId val="258939520"/>
      </c:barChart>
      <c:catAx>
        <c:axId val="2589379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8939520"/>
        <c:crosses val="autoZero"/>
        <c:auto val="1"/>
        <c:lblAlgn val="ctr"/>
        <c:lblOffset val="100"/>
        <c:tickLblSkip val="1"/>
        <c:tickMarkSkip val="1"/>
        <c:noMultiLvlLbl val="0"/>
      </c:catAx>
      <c:valAx>
        <c:axId val="25893952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8937984"/>
        <c:crosses val="autoZero"/>
        <c:crossBetween val="between"/>
      </c:valAx>
      <c:spPr>
        <a:noFill/>
        <a:ln w="25400">
          <a:noFill/>
        </a:ln>
      </c:spPr>
    </c:plotArea>
    <c:legend>
      <c:legendPos val="r"/>
      <c:layout>
        <c:manualLayout>
          <c:xMode val="edge"/>
          <c:yMode val="edge"/>
          <c:x val="0.86477462437395658"/>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4660633484162894E-2"/>
          <c:w val="0.8595890410958904"/>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効果内訳!$P$63:$P$101</c:f>
              <c:numCache>
                <c:formatCode>#,##0_);[Red]\(#,##0\)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E057-4638-850E-FA8D31EFC0ED}"/>
            </c:ext>
          </c:extLst>
        </c:ser>
        <c:dLbls>
          <c:showLegendKey val="0"/>
          <c:showVal val="0"/>
          <c:showCatName val="0"/>
          <c:showSerName val="0"/>
          <c:showPercent val="0"/>
          <c:showBubbleSize val="0"/>
        </c:dLbls>
        <c:gapWidth val="50"/>
        <c:axId val="258963712"/>
        <c:axId val="258965504"/>
      </c:barChart>
      <c:catAx>
        <c:axId val="2589637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8965504"/>
        <c:crosses val="autoZero"/>
        <c:auto val="1"/>
        <c:lblAlgn val="ctr"/>
        <c:lblOffset val="100"/>
        <c:tickLblSkip val="1"/>
        <c:tickMarkSkip val="1"/>
        <c:noMultiLvlLbl val="0"/>
      </c:catAx>
      <c:valAx>
        <c:axId val="2589655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896371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35616438356"/>
          <c:y val="7.8054298642533937E-2"/>
          <c:w val="0.8493150684931506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効果内訳!$V$63:$V$101</c:f>
              <c:numCache>
                <c:formatCode>#,##0;"△ "#,##0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8AE8-4756-9A9E-676BD6C47389}"/>
            </c:ext>
          </c:extLst>
        </c:ser>
        <c:dLbls>
          <c:showLegendKey val="0"/>
          <c:showVal val="0"/>
          <c:showCatName val="0"/>
          <c:showSerName val="0"/>
          <c:showPercent val="0"/>
          <c:showBubbleSize val="0"/>
        </c:dLbls>
        <c:gapWidth val="50"/>
        <c:axId val="258977152"/>
        <c:axId val="258999424"/>
      </c:barChart>
      <c:catAx>
        <c:axId val="25897715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8999424"/>
        <c:crosses val="autoZero"/>
        <c:auto val="1"/>
        <c:lblAlgn val="ctr"/>
        <c:lblOffset val="100"/>
        <c:tickLblSkip val="1"/>
        <c:tickMarkSkip val="1"/>
        <c:noMultiLvlLbl val="0"/>
      </c:catAx>
      <c:valAx>
        <c:axId val="2589994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897715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効果内訳!$J$106</c:f>
              <c:numCache>
                <c:formatCode>#,##0;"△ "#,##0</c:formatCode>
                <c:ptCount val="1"/>
                <c:pt idx="0">
                  <c:v>183.84619077903966</c:v>
                </c:pt>
              </c:numCache>
            </c:numRef>
          </c:val>
          <c:extLst>
            <c:ext xmlns:c16="http://schemas.microsoft.com/office/drawing/2014/chart" uri="{C3380CC4-5D6E-409C-BE32-E72D297353CC}">
              <c16:uniqueId val="{00000000-74D3-4AC5-93CF-B12921581B09}"/>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効果内訳!$J$107</c:f>
              <c:numCache>
                <c:formatCode>#,##0;"△ "#,##0</c:formatCode>
                <c:ptCount val="1"/>
                <c:pt idx="0">
                  <c:v>61.64837260571344</c:v>
                </c:pt>
              </c:numCache>
            </c:numRef>
          </c:val>
          <c:extLst>
            <c:ext xmlns:c16="http://schemas.microsoft.com/office/drawing/2014/chart" uri="{C3380CC4-5D6E-409C-BE32-E72D297353CC}">
              <c16:uniqueId val="{00000001-74D3-4AC5-93CF-B12921581B09}"/>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効果内訳!$J$108</c:f>
              <c:numCache>
                <c:formatCode>#,##0;"△ "#,##0</c:formatCode>
                <c:ptCount val="1"/>
                <c:pt idx="0">
                  <c:v>27.821019779272191</c:v>
                </c:pt>
              </c:numCache>
            </c:numRef>
          </c:val>
          <c:extLst>
            <c:ext xmlns:c16="http://schemas.microsoft.com/office/drawing/2014/chart" uri="{C3380CC4-5D6E-409C-BE32-E72D297353CC}">
              <c16:uniqueId val="{00000002-74D3-4AC5-93CF-B12921581B09}"/>
            </c:ext>
          </c:extLst>
        </c:ser>
        <c:dLbls>
          <c:showLegendKey val="0"/>
          <c:showVal val="0"/>
          <c:showCatName val="0"/>
          <c:showSerName val="0"/>
          <c:showPercent val="0"/>
          <c:showBubbleSize val="0"/>
        </c:dLbls>
        <c:gapWidth val="150"/>
        <c:overlap val="100"/>
        <c:axId val="259045632"/>
        <c:axId val="259047424"/>
      </c:barChart>
      <c:catAx>
        <c:axId val="2590456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9047424"/>
        <c:crosses val="autoZero"/>
        <c:auto val="1"/>
        <c:lblAlgn val="ctr"/>
        <c:lblOffset val="100"/>
        <c:tickLblSkip val="1"/>
        <c:tickMarkSkip val="1"/>
        <c:noMultiLvlLbl val="0"/>
      </c:catAx>
      <c:valAx>
        <c:axId val="2590474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9045632"/>
        <c:crosses val="autoZero"/>
        <c:crossBetween val="between"/>
      </c:valAx>
      <c:spPr>
        <a:noFill/>
        <a:ln w="25400">
          <a:noFill/>
        </a:ln>
      </c:spPr>
    </c:plotArea>
    <c:legend>
      <c:legendPos val="r"/>
      <c:layout>
        <c:manualLayout>
          <c:xMode val="edge"/>
          <c:yMode val="edge"/>
          <c:x val="0.851419031719532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4660633484162894E-2"/>
          <c:w val="0.859619444949839"/>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効果内訳!$J$110:$J$148</c:f>
              <c:numCache>
                <c:formatCode>#,##0;"△ "#,##0</c:formatCode>
                <c:ptCount val="39"/>
                <c:pt idx="0">
                  <c:v>11.162480141801758</c:v>
                </c:pt>
                <c:pt idx="1">
                  <c:v>0.22155682199072563</c:v>
                </c:pt>
                <c:pt idx="2">
                  <c:v>0.33460770756675118</c:v>
                </c:pt>
                <c:pt idx="3">
                  <c:v>1.2097966683508224E-2</c:v>
                </c:pt>
                <c:pt idx="4">
                  <c:v>63.558112641286122</c:v>
                </c:pt>
                <c:pt idx="5">
                  <c:v>0.25792064089968708</c:v>
                </c:pt>
                <c:pt idx="6">
                  <c:v>0.91469231866420153</c:v>
                </c:pt>
                <c:pt idx="7">
                  <c:v>0.37670645551621562</c:v>
                </c:pt>
                <c:pt idx="8">
                  <c:v>0.10595105767205137</c:v>
                </c:pt>
                <c:pt idx="9">
                  <c:v>1.1494415942866616</c:v>
                </c:pt>
                <c:pt idx="10">
                  <c:v>0.14785655709738468</c:v>
                </c:pt>
                <c:pt idx="11">
                  <c:v>0.1187277899814104</c:v>
                </c:pt>
                <c:pt idx="12">
                  <c:v>4.2617517637511315E-2</c:v>
                </c:pt>
                <c:pt idx="13">
                  <c:v>0.80881550254453383</c:v>
                </c:pt>
                <c:pt idx="14">
                  <c:v>4.8604778293002283E-2</c:v>
                </c:pt>
                <c:pt idx="15">
                  <c:v>5.7745942211857436E-2</c:v>
                </c:pt>
                <c:pt idx="16">
                  <c:v>2.4634292697126237E-2</c:v>
                </c:pt>
                <c:pt idx="17">
                  <c:v>4.9609867803104078E-2</c:v>
                </c:pt>
                <c:pt idx="18">
                  <c:v>0.11671019449509169</c:v>
                </c:pt>
                <c:pt idx="19">
                  <c:v>6.0796815840410308E-2</c:v>
                </c:pt>
                <c:pt idx="20">
                  <c:v>0.18445120081885752</c:v>
                </c:pt>
                <c:pt idx="21">
                  <c:v>0.99618306814298629</c:v>
                </c:pt>
                <c:pt idx="22">
                  <c:v>0.93962559241596222</c:v>
                </c:pt>
                <c:pt idx="23">
                  <c:v>0.28341110783222945</c:v>
                </c:pt>
                <c:pt idx="24">
                  <c:v>0.2932678672787401</c:v>
                </c:pt>
                <c:pt idx="25">
                  <c:v>0.99891102177187285</c:v>
                </c:pt>
                <c:pt idx="26">
                  <c:v>124.1520288220112</c:v>
                </c:pt>
                <c:pt idx="27">
                  <c:v>2.9650265547947408</c:v>
                </c:pt>
                <c:pt idx="28">
                  <c:v>2.5560397431696935</c:v>
                </c:pt>
                <c:pt idx="29">
                  <c:v>22.765632519315485</c:v>
                </c:pt>
                <c:pt idx="30">
                  <c:v>1.6390911828265402</c:v>
                </c:pt>
                <c:pt idx="31">
                  <c:v>0.18473601258179398</c:v>
                </c:pt>
                <c:pt idx="32">
                  <c:v>1.528452099039888</c:v>
                </c:pt>
                <c:pt idx="33">
                  <c:v>3.5499240901880529</c:v>
                </c:pt>
                <c:pt idx="34">
                  <c:v>1.3867038391018829</c:v>
                </c:pt>
                <c:pt idx="35">
                  <c:v>22.811764631856825</c:v>
                </c:pt>
                <c:pt idx="36">
                  <c:v>6.4704582038349967</c:v>
                </c:pt>
                <c:pt idx="37">
                  <c:v>0</c:v>
                </c:pt>
                <c:pt idx="38">
                  <c:v>4.0189002074408058E-2</c:v>
                </c:pt>
              </c:numCache>
            </c:numRef>
          </c:val>
          <c:extLst>
            <c:ext xmlns:c16="http://schemas.microsoft.com/office/drawing/2014/chart" uri="{C3380CC4-5D6E-409C-BE32-E72D297353CC}">
              <c16:uniqueId val="{00000000-EDFD-41A0-AD87-344F06748F70}"/>
            </c:ext>
          </c:extLst>
        </c:ser>
        <c:dLbls>
          <c:showLegendKey val="0"/>
          <c:showVal val="0"/>
          <c:showCatName val="0"/>
          <c:showSerName val="0"/>
          <c:showPercent val="0"/>
          <c:showBubbleSize val="0"/>
        </c:dLbls>
        <c:gapWidth val="50"/>
        <c:axId val="259054976"/>
        <c:axId val="260187264"/>
      </c:barChart>
      <c:catAx>
        <c:axId val="259054976"/>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60187264"/>
        <c:crosses val="autoZero"/>
        <c:auto val="1"/>
        <c:lblAlgn val="ctr"/>
        <c:lblOffset val="100"/>
        <c:tickLblSkip val="1"/>
        <c:tickMarkSkip val="1"/>
        <c:noMultiLvlLbl val="0"/>
      </c:catAx>
      <c:valAx>
        <c:axId val="26018726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905497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効果内訳!$P$106</c:f>
              <c:numCache>
                <c:formatCode>#,##0;"△ "#,##0</c:formatCode>
                <c:ptCount val="1"/>
                <c:pt idx="0">
                  <c:v>424.34660723548143</c:v>
                </c:pt>
              </c:numCache>
            </c:numRef>
          </c:val>
          <c:extLst>
            <c:ext xmlns:c16="http://schemas.microsoft.com/office/drawing/2014/chart" uri="{C3380CC4-5D6E-409C-BE32-E72D297353CC}">
              <c16:uniqueId val="{00000000-7076-407E-AA11-73BE54318454}"/>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効果内訳!$P$107</c:f>
              <c:numCache>
                <c:formatCode>#,##0;"△ "#,##0</c:formatCode>
                <c:ptCount val="1"/>
                <c:pt idx="0">
                  <c:v>359.76054911697349</c:v>
                </c:pt>
              </c:numCache>
            </c:numRef>
          </c:val>
          <c:extLst>
            <c:ext xmlns:c16="http://schemas.microsoft.com/office/drawing/2014/chart" uri="{C3380CC4-5D6E-409C-BE32-E72D297353CC}">
              <c16:uniqueId val="{00000001-7076-407E-AA11-73BE54318454}"/>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効果内訳!$P$108</c:f>
              <c:numCache>
                <c:formatCode>#,##0;"△ "#,##0</c:formatCode>
                <c:ptCount val="1"/>
                <c:pt idx="0">
                  <c:v>187.79974706042515</c:v>
                </c:pt>
              </c:numCache>
            </c:numRef>
          </c:val>
          <c:extLst>
            <c:ext xmlns:c16="http://schemas.microsoft.com/office/drawing/2014/chart" uri="{C3380CC4-5D6E-409C-BE32-E72D297353CC}">
              <c16:uniqueId val="{00000002-7076-407E-AA11-73BE54318454}"/>
            </c:ext>
          </c:extLst>
        </c:ser>
        <c:dLbls>
          <c:showLegendKey val="0"/>
          <c:showVal val="0"/>
          <c:showCatName val="0"/>
          <c:showSerName val="0"/>
          <c:showPercent val="0"/>
          <c:showBubbleSize val="0"/>
        </c:dLbls>
        <c:gapWidth val="150"/>
        <c:overlap val="100"/>
        <c:axId val="260221184"/>
        <c:axId val="260227072"/>
      </c:barChart>
      <c:catAx>
        <c:axId val="2602211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227072"/>
        <c:crosses val="autoZero"/>
        <c:auto val="1"/>
        <c:lblAlgn val="ctr"/>
        <c:lblOffset val="100"/>
        <c:tickLblSkip val="1"/>
        <c:tickMarkSkip val="1"/>
        <c:noMultiLvlLbl val="0"/>
      </c:catAx>
      <c:valAx>
        <c:axId val="26022707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221184"/>
        <c:crosses val="autoZero"/>
        <c:crossBetween val="between"/>
      </c:valAx>
      <c:spPr>
        <a:noFill/>
        <a:ln w="25400">
          <a:noFill/>
        </a:ln>
      </c:spPr>
    </c:plotArea>
    <c:legend>
      <c:legendPos val="r"/>
      <c:layout>
        <c:manualLayout>
          <c:xMode val="edge"/>
          <c:yMode val="edge"/>
          <c:x val="0.8480801335559266"/>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効果内訳!$G$59</c:f>
              <c:numCache>
                <c:formatCode>#,##0.0;"△ "#,##0.0</c:formatCode>
                <c:ptCount val="1"/>
                <c:pt idx="0">
                  <c:v>0</c:v>
                </c:pt>
              </c:numCache>
            </c:numRef>
          </c:val>
          <c:extLst>
            <c:ext xmlns:c16="http://schemas.microsoft.com/office/drawing/2014/chart" uri="{C3380CC4-5D6E-409C-BE32-E72D297353CC}">
              <c16:uniqueId val="{00000000-C05E-4FBC-AFBB-9B6EE24DDDF2}"/>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効果内訳!$G$60</c:f>
              <c:numCache>
                <c:formatCode>#,##0.0;"△ "#,##0.0</c:formatCode>
                <c:ptCount val="1"/>
                <c:pt idx="0">
                  <c:v>0</c:v>
                </c:pt>
              </c:numCache>
            </c:numRef>
          </c:val>
          <c:extLst>
            <c:ext xmlns:c16="http://schemas.microsoft.com/office/drawing/2014/chart" uri="{C3380CC4-5D6E-409C-BE32-E72D297353CC}">
              <c16:uniqueId val="{00000001-C05E-4FBC-AFBB-9B6EE24DDDF2}"/>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効果内訳!$G$61</c:f>
              <c:numCache>
                <c:formatCode>#,##0.0;"△ "#,##0.0</c:formatCode>
                <c:ptCount val="1"/>
                <c:pt idx="0">
                  <c:v>0</c:v>
                </c:pt>
              </c:numCache>
            </c:numRef>
          </c:val>
          <c:extLst>
            <c:ext xmlns:c16="http://schemas.microsoft.com/office/drawing/2014/chart" uri="{C3380CC4-5D6E-409C-BE32-E72D297353CC}">
              <c16:uniqueId val="{00000002-C05E-4FBC-AFBB-9B6EE24DDDF2}"/>
            </c:ext>
          </c:extLst>
        </c:ser>
        <c:dLbls>
          <c:showLegendKey val="0"/>
          <c:showVal val="0"/>
          <c:showCatName val="0"/>
          <c:showSerName val="0"/>
          <c:showPercent val="0"/>
          <c:showBubbleSize val="0"/>
        </c:dLbls>
        <c:gapWidth val="150"/>
        <c:overlap val="100"/>
        <c:axId val="225384704"/>
        <c:axId val="225390592"/>
      </c:barChart>
      <c:catAx>
        <c:axId val="2253847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390592"/>
        <c:crosses val="autoZero"/>
        <c:auto val="1"/>
        <c:lblAlgn val="ctr"/>
        <c:lblOffset val="100"/>
        <c:tickLblSkip val="1"/>
        <c:tickMarkSkip val="1"/>
        <c:noMultiLvlLbl val="0"/>
      </c:catAx>
      <c:valAx>
        <c:axId val="22539059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384704"/>
        <c:crosses val="autoZero"/>
        <c:crossBetween val="between"/>
      </c:valAx>
      <c:spPr>
        <a:noFill/>
        <a:ln w="25400">
          <a:noFill/>
        </a:ln>
      </c:spPr>
    </c:plotArea>
    <c:legend>
      <c:legendPos val="r"/>
      <c:layout>
        <c:manualLayout>
          <c:xMode val="edge"/>
          <c:yMode val="edge"/>
          <c:x val="0.868113522537562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6945041197029165"/>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効果内訳!$V$106</c:f>
              <c:numCache>
                <c:formatCode>#,##0;"△ "#,##0</c:formatCode>
                <c:ptCount val="1"/>
                <c:pt idx="0">
                  <c:v>608.19279801452103</c:v>
                </c:pt>
              </c:numCache>
            </c:numRef>
          </c:val>
          <c:extLst>
            <c:ext xmlns:c16="http://schemas.microsoft.com/office/drawing/2014/chart" uri="{C3380CC4-5D6E-409C-BE32-E72D297353CC}">
              <c16:uniqueId val="{00000000-679B-4CDA-8AA7-F97E58E693AB}"/>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効果内訳!$V$107</c:f>
              <c:numCache>
                <c:formatCode>#,##0;"△ "#,##0</c:formatCode>
                <c:ptCount val="1"/>
                <c:pt idx="0">
                  <c:v>421.40892172268696</c:v>
                </c:pt>
              </c:numCache>
            </c:numRef>
          </c:val>
          <c:extLst>
            <c:ext xmlns:c16="http://schemas.microsoft.com/office/drawing/2014/chart" uri="{C3380CC4-5D6E-409C-BE32-E72D297353CC}">
              <c16:uniqueId val="{00000001-679B-4CDA-8AA7-F97E58E693AB}"/>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効果内訳!$V$108</c:f>
              <c:numCache>
                <c:formatCode>#,##0;"△ "#,##0</c:formatCode>
                <c:ptCount val="1"/>
                <c:pt idx="0">
                  <c:v>215.62076683969735</c:v>
                </c:pt>
              </c:numCache>
            </c:numRef>
          </c:val>
          <c:extLst>
            <c:ext xmlns:c16="http://schemas.microsoft.com/office/drawing/2014/chart" uri="{C3380CC4-5D6E-409C-BE32-E72D297353CC}">
              <c16:uniqueId val="{00000002-679B-4CDA-8AA7-F97E58E693AB}"/>
            </c:ext>
          </c:extLst>
        </c:ser>
        <c:dLbls>
          <c:showLegendKey val="0"/>
          <c:showVal val="0"/>
          <c:showCatName val="0"/>
          <c:showSerName val="0"/>
          <c:showPercent val="0"/>
          <c:showBubbleSize val="0"/>
        </c:dLbls>
        <c:gapWidth val="150"/>
        <c:overlap val="100"/>
        <c:axId val="260265088"/>
        <c:axId val="260266624"/>
      </c:barChart>
      <c:catAx>
        <c:axId val="2602650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266624"/>
        <c:crosses val="autoZero"/>
        <c:auto val="1"/>
        <c:lblAlgn val="ctr"/>
        <c:lblOffset val="100"/>
        <c:tickLblSkip val="1"/>
        <c:tickMarkSkip val="1"/>
        <c:noMultiLvlLbl val="0"/>
      </c:catAx>
      <c:valAx>
        <c:axId val="2602666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265088"/>
        <c:crosses val="autoZero"/>
        <c:crossBetween val="between"/>
      </c:valAx>
      <c:spPr>
        <a:noFill/>
        <a:ln w="25400">
          <a:noFill/>
        </a:ln>
      </c:spPr>
    </c:plotArea>
    <c:legend>
      <c:legendPos val="r"/>
      <c:layout>
        <c:manualLayout>
          <c:xMode val="edge"/>
          <c:yMode val="edge"/>
          <c:x val="0.8464106844741234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787691245041894"/>
          <c:y val="7.7419376432839665E-2"/>
          <c:w val="0.84760431211043485"/>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効果内訳!$P$110:$P$148</c:f>
              <c:numCache>
                <c:formatCode>#,##0;"△ "#,##0</c:formatCode>
                <c:ptCount val="39"/>
                <c:pt idx="0">
                  <c:v>80.063605675778192</c:v>
                </c:pt>
                <c:pt idx="1">
                  <c:v>1.0746148028809688</c:v>
                </c:pt>
                <c:pt idx="2">
                  <c:v>7.2247285963343613</c:v>
                </c:pt>
                <c:pt idx="3">
                  <c:v>0.24602538515207642</c:v>
                </c:pt>
                <c:pt idx="4">
                  <c:v>182.61720739151596</c:v>
                </c:pt>
                <c:pt idx="5">
                  <c:v>2.2702371492460189</c:v>
                </c:pt>
                <c:pt idx="6">
                  <c:v>8.7279593173164827</c:v>
                </c:pt>
                <c:pt idx="7">
                  <c:v>3.5600146163485471</c:v>
                </c:pt>
                <c:pt idx="8">
                  <c:v>0.42884381106222969</c:v>
                </c:pt>
                <c:pt idx="9">
                  <c:v>9.3196212389725517</c:v>
                </c:pt>
                <c:pt idx="10">
                  <c:v>1.2012992909523794</c:v>
                </c:pt>
                <c:pt idx="11">
                  <c:v>0.79714302961732064</c:v>
                </c:pt>
                <c:pt idx="12">
                  <c:v>0.44560597905515359</c:v>
                </c:pt>
                <c:pt idx="13">
                  <c:v>6.4470141161506191</c:v>
                </c:pt>
                <c:pt idx="14">
                  <c:v>0.42750745128437168</c:v>
                </c:pt>
                <c:pt idx="15">
                  <c:v>0.63396891487798335</c:v>
                </c:pt>
                <c:pt idx="16">
                  <c:v>0.34894649841475517</c:v>
                </c:pt>
                <c:pt idx="17">
                  <c:v>0.78831911226026641</c:v>
                </c:pt>
                <c:pt idx="18">
                  <c:v>0.98544796671373269</c:v>
                </c:pt>
                <c:pt idx="19">
                  <c:v>0.28085405771631716</c:v>
                </c:pt>
                <c:pt idx="20">
                  <c:v>3.0182600017080334</c:v>
                </c:pt>
                <c:pt idx="21">
                  <c:v>6.7227293497013605</c:v>
                </c:pt>
                <c:pt idx="22">
                  <c:v>3.6367333706316725</c:v>
                </c:pt>
                <c:pt idx="23">
                  <c:v>2.327163569926141</c:v>
                </c:pt>
                <c:pt idx="24">
                  <c:v>0.82862526428396643</c:v>
                </c:pt>
                <c:pt idx="25">
                  <c:v>3.5314594553549856</c:v>
                </c:pt>
                <c:pt idx="26">
                  <c:v>397.29087624930327</c:v>
                </c:pt>
                <c:pt idx="27">
                  <c:v>16.067605465576776</c:v>
                </c:pt>
                <c:pt idx="28">
                  <c:v>8.6313839317474024</c:v>
                </c:pt>
                <c:pt idx="29">
                  <c:v>55.754257374191553</c:v>
                </c:pt>
                <c:pt idx="30">
                  <c:v>16.993780958074588</c:v>
                </c:pt>
                <c:pt idx="31">
                  <c:v>0.60670113401193204</c:v>
                </c:pt>
                <c:pt idx="32">
                  <c:v>5.0886859593518539</c:v>
                </c:pt>
                <c:pt idx="33">
                  <c:v>11.26278275167321</c:v>
                </c:pt>
                <c:pt idx="34">
                  <c:v>5.0476690008606351</c:v>
                </c:pt>
                <c:pt idx="35">
                  <c:v>91.985521349450835</c:v>
                </c:pt>
                <c:pt idx="36">
                  <c:v>35.139047012193451</c:v>
                </c:pt>
                <c:pt idx="37">
                  <c:v>0</c:v>
                </c:pt>
                <c:pt idx="38">
                  <c:v>8.4656813188171809E-2</c:v>
                </c:pt>
              </c:numCache>
            </c:numRef>
          </c:val>
          <c:extLst>
            <c:ext xmlns:c16="http://schemas.microsoft.com/office/drawing/2014/chart" uri="{C3380CC4-5D6E-409C-BE32-E72D297353CC}">
              <c16:uniqueId val="{00000000-3BBA-4CE7-9846-87F302A02318}"/>
            </c:ext>
          </c:extLst>
        </c:ser>
        <c:dLbls>
          <c:showLegendKey val="0"/>
          <c:showVal val="0"/>
          <c:showCatName val="0"/>
          <c:showSerName val="0"/>
          <c:showPercent val="0"/>
          <c:showBubbleSize val="0"/>
        </c:dLbls>
        <c:gapWidth val="50"/>
        <c:axId val="260282624"/>
        <c:axId val="260296704"/>
      </c:barChart>
      <c:catAx>
        <c:axId val="26028262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296704"/>
        <c:crosses val="autoZero"/>
        <c:auto val="1"/>
        <c:lblAlgn val="ctr"/>
        <c:lblOffset val="100"/>
        <c:tickLblSkip val="1"/>
        <c:tickMarkSkip val="1"/>
        <c:noMultiLvlLbl val="0"/>
      </c:catAx>
      <c:valAx>
        <c:axId val="2602967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28262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57216870619"/>
          <c:y val="8.0645183784207972E-2"/>
          <c:w val="0.83904265239214759"/>
          <c:h val="0.8720432539865687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効果内訳!$V$110:$V$148</c:f>
              <c:numCache>
                <c:formatCode>#,##0;"△ "#,##0</c:formatCode>
                <c:ptCount val="39"/>
                <c:pt idx="0">
                  <c:v>91.226085817579957</c:v>
                </c:pt>
                <c:pt idx="1">
                  <c:v>1.2961716248716944</c:v>
                </c:pt>
                <c:pt idx="2">
                  <c:v>7.5593363039011123</c:v>
                </c:pt>
                <c:pt idx="3">
                  <c:v>0.25812335183558466</c:v>
                </c:pt>
                <c:pt idx="4">
                  <c:v>246.17532003280209</c:v>
                </c:pt>
                <c:pt idx="5">
                  <c:v>2.528157790145706</c:v>
                </c:pt>
                <c:pt idx="6">
                  <c:v>9.642651635980684</c:v>
                </c:pt>
                <c:pt idx="7">
                  <c:v>3.9367210718647625</c:v>
                </c:pt>
                <c:pt idx="8">
                  <c:v>0.53479486873428106</c:v>
                </c:pt>
                <c:pt idx="9">
                  <c:v>10.469062833259214</c:v>
                </c:pt>
                <c:pt idx="10">
                  <c:v>1.3491558480497641</c:v>
                </c:pt>
                <c:pt idx="11">
                  <c:v>0.91587081959873107</c:v>
                </c:pt>
                <c:pt idx="12">
                  <c:v>0.4882234966926649</c:v>
                </c:pt>
                <c:pt idx="13">
                  <c:v>7.2558296186951532</c:v>
                </c:pt>
                <c:pt idx="14">
                  <c:v>0.47611222957737398</c:v>
                </c:pt>
                <c:pt idx="15">
                  <c:v>0.69171485708984082</c:v>
                </c:pt>
                <c:pt idx="16">
                  <c:v>0.37358079111188142</c:v>
                </c:pt>
                <c:pt idx="17">
                  <c:v>0.83792898006337047</c:v>
                </c:pt>
                <c:pt idx="18">
                  <c:v>1.1021581612088245</c:v>
                </c:pt>
                <c:pt idx="19">
                  <c:v>0.34165087355672746</c:v>
                </c:pt>
                <c:pt idx="20">
                  <c:v>3.2027112025268911</c:v>
                </c:pt>
                <c:pt idx="21">
                  <c:v>7.7189124178443471</c:v>
                </c:pt>
                <c:pt idx="22">
                  <c:v>4.5763589630476345</c:v>
                </c:pt>
                <c:pt idx="23">
                  <c:v>2.6105746777583705</c:v>
                </c:pt>
                <c:pt idx="24">
                  <c:v>1.1218931315627065</c:v>
                </c:pt>
                <c:pt idx="25">
                  <c:v>4.5303704771268585</c:v>
                </c:pt>
                <c:pt idx="26">
                  <c:v>521.4429050713145</c:v>
                </c:pt>
                <c:pt idx="27">
                  <c:v>19.032632020371516</c:v>
                </c:pt>
                <c:pt idx="28">
                  <c:v>11.187423674917095</c:v>
                </c:pt>
                <c:pt idx="29">
                  <c:v>78.519889893507042</c:v>
                </c:pt>
                <c:pt idx="30">
                  <c:v>18.632872140901128</c:v>
                </c:pt>
                <c:pt idx="31">
                  <c:v>0.79143714659372599</c:v>
                </c:pt>
                <c:pt idx="32">
                  <c:v>6.6171380583917419</c:v>
                </c:pt>
                <c:pt idx="33">
                  <c:v>14.812706841861264</c:v>
                </c:pt>
                <c:pt idx="34">
                  <c:v>6.434372839962518</c:v>
                </c:pt>
                <c:pt idx="35">
                  <c:v>114.79728598130765</c:v>
                </c:pt>
                <c:pt idx="36">
                  <c:v>41.609505216028445</c:v>
                </c:pt>
                <c:pt idx="37">
                  <c:v>0</c:v>
                </c:pt>
                <c:pt idx="38">
                  <c:v>0.12484581526257987</c:v>
                </c:pt>
              </c:numCache>
            </c:numRef>
          </c:val>
          <c:extLst>
            <c:ext xmlns:c16="http://schemas.microsoft.com/office/drawing/2014/chart" uri="{C3380CC4-5D6E-409C-BE32-E72D297353CC}">
              <c16:uniqueId val="{00000000-B730-404A-B633-E58FEE67B094}"/>
            </c:ext>
          </c:extLst>
        </c:ser>
        <c:dLbls>
          <c:showLegendKey val="0"/>
          <c:showVal val="0"/>
          <c:showCatName val="0"/>
          <c:showSerName val="0"/>
          <c:showPercent val="0"/>
          <c:showBubbleSize val="0"/>
        </c:dLbls>
        <c:gapWidth val="50"/>
        <c:axId val="260304256"/>
        <c:axId val="260330624"/>
      </c:barChart>
      <c:catAx>
        <c:axId val="26030425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330624"/>
        <c:crosses val="autoZero"/>
        <c:auto val="1"/>
        <c:lblAlgn val="ctr"/>
        <c:lblOffset val="100"/>
        <c:tickLblSkip val="1"/>
        <c:tickMarkSkip val="1"/>
        <c:noMultiLvlLbl val="0"/>
      </c:catAx>
      <c:valAx>
        <c:axId val="2603306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30425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5791855203619904E-2"/>
          <c:w val="0.85268703007121127"/>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効果内訳!$G$63:$G$101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9751-4768-800F-A54E68E4A2DD}"/>
            </c:ext>
          </c:extLst>
        </c:ser>
        <c:dLbls>
          <c:showLegendKey val="0"/>
          <c:showVal val="0"/>
          <c:showCatName val="0"/>
          <c:showSerName val="0"/>
          <c:showPercent val="0"/>
          <c:showBubbleSize val="0"/>
        </c:dLbls>
        <c:gapWidth val="50"/>
        <c:axId val="225398144"/>
        <c:axId val="225412224"/>
      </c:barChart>
      <c:catAx>
        <c:axId val="225398144"/>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5412224"/>
        <c:crosses val="autoZero"/>
        <c:auto val="1"/>
        <c:lblAlgn val="ctr"/>
        <c:lblOffset val="100"/>
        <c:tickLblSkip val="1"/>
        <c:tickMarkSkip val="1"/>
        <c:noMultiLvlLbl val="0"/>
      </c:catAx>
      <c:valAx>
        <c:axId val="2254122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39814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効果内訳!$M$59</c:f>
              <c:numCache>
                <c:formatCode>#,##0.0;"△ "#,##0.0</c:formatCode>
                <c:ptCount val="1"/>
                <c:pt idx="0">
                  <c:v>0</c:v>
                </c:pt>
              </c:numCache>
            </c:numRef>
          </c:val>
          <c:extLst>
            <c:ext xmlns:c16="http://schemas.microsoft.com/office/drawing/2014/chart" uri="{C3380CC4-5D6E-409C-BE32-E72D297353CC}">
              <c16:uniqueId val="{00000000-2990-4F33-BFAA-2F1FF37B7404}"/>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効果内訳!$M$60</c:f>
              <c:numCache>
                <c:formatCode>#,##0.0;"△ "#,##0.0</c:formatCode>
                <c:ptCount val="1"/>
                <c:pt idx="0">
                  <c:v>0</c:v>
                </c:pt>
              </c:numCache>
            </c:numRef>
          </c:val>
          <c:extLst>
            <c:ext xmlns:c16="http://schemas.microsoft.com/office/drawing/2014/chart" uri="{C3380CC4-5D6E-409C-BE32-E72D297353CC}">
              <c16:uniqueId val="{00000001-2990-4F33-BFAA-2F1FF37B7404}"/>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効果内訳!$M$61</c:f>
              <c:numCache>
                <c:formatCode>#,##0.0;"△ "#,##0.0</c:formatCode>
                <c:ptCount val="1"/>
                <c:pt idx="0">
                  <c:v>0</c:v>
                </c:pt>
              </c:numCache>
            </c:numRef>
          </c:val>
          <c:extLst>
            <c:ext xmlns:c16="http://schemas.microsoft.com/office/drawing/2014/chart" uri="{C3380CC4-5D6E-409C-BE32-E72D297353CC}">
              <c16:uniqueId val="{00000002-2990-4F33-BFAA-2F1FF37B7404}"/>
            </c:ext>
          </c:extLst>
        </c:ser>
        <c:dLbls>
          <c:showLegendKey val="0"/>
          <c:showVal val="0"/>
          <c:showCatName val="0"/>
          <c:showSerName val="0"/>
          <c:showPercent val="0"/>
          <c:showBubbleSize val="0"/>
        </c:dLbls>
        <c:gapWidth val="150"/>
        <c:overlap val="100"/>
        <c:axId val="225442048"/>
        <c:axId val="225771520"/>
      </c:barChart>
      <c:catAx>
        <c:axId val="22544204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771520"/>
        <c:crosses val="autoZero"/>
        <c:auto val="1"/>
        <c:lblAlgn val="ctr"/>
        <c:lblOffset val="100"/>
        <c:tickLblSkip val="1"/>
        <c:tickMarkSkip val="1"/>
        <c:noMultiLvlLbl val="0"/>
      </c:catAx>
      <c:valAx>
        <c:axId val="22577152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442048"/>
        <c:crosses val="autoZero"/>
        <c:crossBetween val="between"/>
      </c:valAx>
      <c:spPr>
        <a:noFill/>
        <a:ln w="25400">
          <a:noFill/>
        </a:ln>
      </c:spPr>
    </c:plotArea>
    <c:legend>
      <c:legendPos val="r"/>
      <c:layout>
        <c:manualLayout>
          <c:xMode val="edge"/>
          <c:yMode val="edge"/>
          <c:x val="0.863105175292153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drawings/_rels/drawing10.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18" Type="http://schemas.openxmlformats.org/officeDocument/2006/relationships/chart" Target="../charts/chart54.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17" Type="http://schemas.openxmlformats.org/officeDocument/2006/relationships/chart" Target="../charts/chart53.xml"/><Relationship Id="rId2" Type="http://schemas.openxmlformats.org/officeDocument/2006/relationships/chart" Target="../charts/chart38.xml"/><Relationship Id="rId16" Type="http://schemas.openxmlformats.org/officeDocument/2006/relationships/chart" Target="../charts/chart52.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5" Type="http://schemas.openxmlformats.org/officeDocument/2006/relationships/chart" Target="../charts/chart5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chart" Target="../charts/chart67.xml"/><Relationship Id="rId18" Type="http://schemas.openxmlformats.org/officeDocument/2006/relationships/chart" Target="../charts/chart72.xml"/><Relationship Id="rId3" Type="http://schemas.openxmlformats.org/officeDocument/2006/relationships/chart" Target="../charts/chart57.xml"/><Relationship Id="rId7" Type="http://schemas.openxmlformats.org/officeDocument/2006/relationships/chart" Target="../charts/chart61.xml"/><Relationship Id="rId12" Type="http://schemas.openxmlformats.org/officeDocument/2006/relationships/chart" Target="../charts/chart66.xml"/><Relationship Id="rId17" Type="http://schemas.openxmlformats.org/officeDocument/2006/relationships/chart" Target="../charts/chart71.xml"/><Relationship Id="rId2" Type="http://schemas.openxmlformats.org/officeDocument/2006/relationships/chart" Target="../charts/chart56.xml"/><Relationship Id="rId16" Type="http://schemas.openxmlformats.org/officeDocument/2006/relationships/chart" Target="../charts/chart70.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5" Type="http://schemas.openxmlformats.org/officeDocument/2006/relationships/chart" Target="../charts/chart6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 Id="rId14" Type="http://schemas.openxmlformats.org/officeDocument/2006/relationships/chart" Target="../charts/chart68.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8</xdr:col>
      <xdr:colOff>81481</xdr:colOff>
      <xdr:row>5</xdr:row>
      <xdr:rowOff>135802</xdr:rowOff>
    </xdr:from>
    <xdr:to>
      <xdr:col>16</xdr:col>
      <xdr:colOff>453618</xdr:colOff>
      <xdr:row>12</xdr:row>
      <xdr:rowOff>403540</xdr:rowOff>
    </xdr:to>
    <xdr:sp macro="" textlink="">
      <xdr:nvSpPr>
        <xdr:cNvPr id="2" name="Rectangle 1">
          <a:extLst>
            <a:ext uri="{FF2B5EF4-FFF2-40B4-BE49-F238E27FC236}">
              <a16:creationId xmlns:a16="http://schemas.microsoft.com/office/drawing/2014/main" id="{00000000-0008-0000-0100-000002000000}"/>
            </a:ext>
          </a:extLst>
        </xdr:cNvPr>
        <xdr:cNvSpPr>
          <a:spLocks noChangeArrowheads="1"/>
        </xdr:cNvSpPr>
      </xdr:nvSpPr>
      <xdr:spPr bwMode="auto">
        <a:xfrm>
          <a:off x="9139756" y="1154977"/>
          <a:ext cx="5858537" cy="4125363"/>
        </a:xfrm>
        <a:prstGeom prst="rect">
          <a:avLst/>
        </a:prstGeom>
        <a:solidFill>
          <a:srgbClr val="FFFFFF"/>
        </a:solidFill>
        <a:ln w="9525" algn="ctr">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 ワークシート1「入力」に県内及び県外の最終需要増加額（購入者価格・生産者価格）を入力します。購入者価格は生産者価格に変換されます。（直接、生産者価格を入力することも可能）</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2. 推計結果の概要は、シート2「推計結果の概要」とシート3「県内のみ」に出力されます。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推計結果の詳細は、シート4「詳細1」からシート7「詳細4」に、経済波及効果体系図はシート8「体系図1」とシート9「体系図2」に、経済波及効果の内訳はシート10「効果内訳」に出力されます。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推計結果のグラフは、シート11「グラフ1」からシート14「グラフ4」に出力されます。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計算プロセスは、シート15「1次効果」とシート16「2次効果」に出力されます。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分析で使用した係数データとその計算式は、シート17「係数」に記載しています。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a:extLst>
            <a:ext uri="{FF2B5EF4-FFF2-40B4-BE49-F238E27FC236}">
              <a16:creationId xmlns:a16="http://schemas.microsoft.com/office/drawing/2014/main" id="{00000000-0008-0000-0D00-000002000000}"/>
            </a:ext>
          </a:extLst>
        </xdr:cNvPr>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171450</xdr:colOff>
      <xdr:row>14</xdr:row>
      <xdr:rowOff>95250</xdr:rowOff>
    </xdr:from>
    <xdr:to>
      <xdr:col>15</xdr:col>
      <xdr:colOff>781050</xdr:colOff>
      <xdr:row>61</xdr:row>
      <xdr:rowOff>9525</xdr:rowOff>
    </xdr:to>
    <xdr:graphicFrame macro="">
      <xdr:nvGraphicFramePr>
        <xdr:cNvPr id="7" name="Chart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0">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1">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2">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13">
          <a:extLst>
            <a:ext uri="{FF2B5EF4-FFF2-40B4-BE49-F238E27FC236}">
              <a16:creationId xmlns:a16="http://schemas.microsoft.com/office/drawing/2014/main" id="{00000000-0008-0000-0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14">
          <a:extLst>
            <a:ext uri="{FF2B5EF4-FFF2-40B4-BE49-F238E27FC236}">
              <a16:creationId xmlns:a16="http://schemas.microsoft.com/office/drawing/2014/main" id="{00000000-0008-0000-0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15">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16">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18">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19">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a:extLst>
            <a:ext uri="{FF2B5EF4-FFF2-40B4-BE49-F238E27FC236}">
              <a16:creationId xmlns:a16="http://schemas.microsoft.com/office/drawing/2014/main" id="{00000000-0008-0000-0E00-000002000000}"/>
            </a:ext>
          </a:extLst>
        </xdr:cNvPr>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171450</xdr:colOff>
      <xdr:row>14</xdr:row>
      <xdr:rowOff>95250</xdr:rowOff>
    </xdr:from>
    <xdr:to>
      <xdr:col>15</xdr:col>
      <xdr:colOff>781050</xdr:colOff>
      <xdr:row>61</xdr:row>
      <xdr:rowOff>9525</xdr:rowOff>
    </xdr:to>
    <xdr:graphicFrame macro="">
      <xdr:nvGraphicFramePr>
        <xdr:cNvPr id="7" name="Chart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8">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9">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0">
          <a:extLst>
            <a:ext uri="{FF2B5EF4-FFF2-40B4-BE49-F238E27FC236}">
              <a16:creationId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1">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2">
          <a:extLst>
            <a:ext uri="{FF2B5EF4-FFF2-40B4-BE49-F238E27FC236}">
              <a16:creationId xmlns:a16="http://schemas.microsoft.com/office/drawing/2014/main"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13">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14">
          <a:extLst>
            <a:ext uri="{FF2B5EF4-FFF2-40B4-BE49-F238E27FC236}">
              <a16:creationId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15">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16">
          <a:extLst>
            <a:ext uri="{FF2B5EF4-FFF2-40B4-BE49-F238E27FC236}">
              <a16:creationId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17">
          <a:extLst>
            <a:ext uri="{FF2B5EF4-FFF2-40B4-BE49-F238E27FC236}">
              <a16:creationId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18">
          <a:extLst>
            <a:ext uri="{FF2B5EF4-FFF2-40B4-BE49-F238E27FC236}">
              <a16:creationId xmlns:a16="http://schemas.microsoft.com/office/drawing/2014/main" i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19">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a:extLst>
            <a:ext uri="{FF2B5EF4-FFF2-40B4-BE49-F238E27FC236}">
              <a16:creationId xmlns:a16="http://schemas.microsoft.com/office/drawing/2014/main" id="{00000000-0008-0000-0F00-000002000000}"/>
            </a:ext>
          </a:extLst>
        </xdr:cNvPr>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171450</xdr:colOff>
      <xdr:row>14</xdr:row>
      <xdr:rowOff>95250</xdr:rowOff>
    </xdr:from>
    <xdr:to>
      <xdr:col>15</xdr:col>
      <xdr:colOff>781050</xdr:colOff>
      <xdr:row>61</xdr:row>
      <xdr:rowOff>9525</xdr:rowOff>
    </xdr:to>
    <xdr:graphicFrame macro="">
      <xdr:nvGraphicFramePr>
        <xdr:cNvPr id="7" name="Chart 6">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7">
          <a:extLst>
            <a:ext uri="{FF2B5EF4-FFF2-40B4-BE49-F238E27FC236}">
              <a16:creationId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8">
          <a:extLst>
            <a:ext uri="{FF2B5EF4-FFF2-40B4-BE49-F238E27FC236}">
              <a16:creationId xmlns:a16="http://schemas.microsoft.com/office/drawing/2014/main" id="{00000000-0008-0000-0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9">
          <a:extLst>
            <a:ext uri="{FF2B5EF4-FFF2-40B4-BE49-F238E27FC236}">
              <a16:creationId xmlns:a16="http://schemas.microsoft.com/office/drawing/2014/main" id="{00000000-0008-0000-0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0">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1">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2">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13">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14">
          <a:extLst>
            <a:ext uri="{FF2B5EF4-FFF2-40B4-BE49-F238E27FC236}">
              <a16:creationId xmlns:a16="http://schemas.microsoft.com/office/drawing/2014/main" id="{00000000-0008-0000-0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15">
          <a:extLst>
            <a:ext uri="{FF2B5EF4-FFF2-40B4-BE49-F238E27FC236}">
              <a16:creationId xmlns:a16="http://schemas.microsoft.com/office/drawing/2014/main" id="{00000000-0008-0000-0F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16">
          <a:extLst>
            <a:ext uri="{FF2B5EF4-FFF2-40B4-BE49-F238E27FC236}">
              <a16:creationId xmlns:a16="http://schemas.microsoft.com/office/drawing/2014/main" id="{00000000-0008-0000-0F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17">
          <a:extLst>
            <a:ext uri="{FF2B5EF4-FFF2-40B4-BE49-F238E27FC236}">
              <a16:creationId xmlns:a16="http://schemas.microsoft.com/office/drawing/2014/main" id="{00000000-0008-0000-0F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18">
          <a:extLst>
            <a:ext uri="{FF2B5EF4-FFF2-40B4-BE49-F238E27FC236}">
              <a16:creationId xmlns:a16="http://schemas.microsoft.com/office/drawing/2014/main" id="{00000000-0008-0000-0F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19">
          <a:extLst>
            <a:ext uri="{FF2B5EF4-FFF2-40B4-BE49-F238E27FC236}">
              <a16:creationId xmlns:a16="http://schemas.microsoft.com/office/drawing/2014/main" id="{00000000-0008-0000-0F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82</xdr:row>
      <xdr:rowOff>123825</xdr:rowOff>
    </xdr:from>
    <xdr:to>
      <xdr:col>16</xdr:col>
      <xdr:colOff>609600</xdr:colOff>
      <xdr:row>93</xdr:row>
      <xdr:rowOff>85725</xdr:rowOff>
    </xdr:to>
    <xdr:sp macro="" textlink="">
      <xdr:nvSpPr>
        <xdr:cNvPr id="10" name="正方形/長方形 9">
          <a:extLst>
            <a:ext uri="{FF2B5EF4-FFF2-40B4-BE49-F238E27FC236}">
              <a16:creationId xmlns:a16="http://schemas.microsoft.com/office/drawing/2014/main" id="{7CFFDAC9-C54C-4034-94CC-C1CE78BA493A}"/>
            </a:ext>
          </a:extLst>
        </xdr:cNvPr>
        <xdr:cNvSpPr/>
      </xdr:nvSpPr>
      <xdr:spPr>
        <a:xfrm>
          <a:off x="981075" y="14744700"/>
          <a:ext cx="6696075" cy="1333500"/>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9</xdr:col>
      <xdr:colOff>142875</xdr:colOff>
      <xdr:row>12</xdr:row>
      <xdr:rowOff>142875</xdr:rowOff>
    </xdr:from>
    <xdr:to>
      <xdr:col>13</xdr:col>
      <xdr:colOff>428625</xdr:colOff>
      <xdr:row>25</xdr:row>
      <xdr:rowOff>152400</xdr:rowOff>
    </xdr:to>
    <xdr:pic>
      <xdr:nvPicPr>
        <xdr:cNvPr id="27" name="図 26">
          <a:extLst>
            <a:ext uri="{FF2B5EF4-FFF2-40B4-BE49-F238E27FC236}">
              <a16:creationId xmlns:a16="http://schemas.microsoft.com/office/drawing/2014/main" id="{1AD804EE-8FDF-845E-7A70-CACA9602C3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0350" y="2419350"/>
          <a:ext cx="2638425" cy="229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34</xdr:row>
      <xdr:rowOff>0</xdr:rowOff>
    </xdr:from>
    <xdr:to>
      <xdr:col>15</xdr:col>
      <xdr:colOff>666750</xdr:colOff>
      <xdr:row>52</xdr:row>
      <xdr:rowOff>95250</xdr:rowOff>
    </xdr:to>
    <xdr:pic>
      <xdr:nvPicPr>
        <xdr:cNvPr id="32" name="図 31">
          <a:extLst>
            <a:ext uri="{FF2B5EF4-FFF2-40B4-BE49-F238E27FC236}">
              <a16:creationId xmlns:a16="http://schemas.microsoft.com/office/drawing/2014/main" id="{79E6AEBB-314D-4734-A32C-0694BB03FA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6162675"/>
          <a:ext cx="5867400" cy="3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200025</xdr:colOff>
      <xdr:row>63</xdr:row>
      <xdr:rowOff>47625</xdr:rowOff>
    </xdr:from>
    <xdr:to>
      <xdr:col>16</xdr:col>
      <xdr:colOff>180975</xdr:colOff>
      <xdr:row>79</xdr:row>
      <xdr:rowOff>57150</xdr:rowOff>
    </xdr:to>
    <xdr:pic>
      <xdr:nvPicPr>
        <xdr:cNvPr id="35" name="図 34">
          <a:extLst>
            <a:ext uri="{FF2B5EF4-FFF2-40B4-BE49-F238E27FC236}">
              <a16:creationId xmlns:a16="http://schemas.microsoft.com/office/drawing/2014/main" id="{BBAA8EAD-76EF-B2CB-E677-3C27BBF67E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1125" y="11325225"/>
          <a:ext cx="5867400" cy="275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22</xdr:col>
      <xdr:colOff>83343</xdr:colOff>
      <xdr:row>3</xdr:row>
      <xdr:rowOff>59531</xdr:rowOff>
    </xdr:from>
    <xdr:to>
      <xdr:col>23</xdr:col>
      <xdr:colOff>976313</xdr:colOff>
      <xdr:row>3</xdr:row>
      <xdr:rowOff>1000125</xdr:rowOff>
    </xdr:to>
    <xdr:sp macro="" textlink="">
      <xdr:nvSpPr>
        <xdr:cNvPr id="2" name="テキスト ボックス 1">
          <a:extLst>
            <a:ext uri="{FF2B5EF4-FFF2-40B4-BE49-F238E27FC236}">
              <a16:creationId xmlns:a16="http://schemas.microsoft.com/office/drawing/2014/main" id="{97370EFB-F1F6-EAB4-810C-46F6DCFDAB9B}"/>
            </a:ext>
          </a:extLst>
        </xdr:cNvPr>
        <xdr:cNvSpPr txBox="1"/>
      </xdr:nvSpPr>
      <xdr:spPr>
        <a:xfrm>
          <a:off x="17347406" y="619125"/>
          <a:ext cx="1928813" cy="940594"/>
        </a:xfrm>
        <a:prstGeom prst="rect">
          <a:avLst/>
        </a:prstGeom>
        <a:solidFill>
          <a:schemeClr val="accent2">
            <a:lumMod val="20000"/>
            <a:lumOff val="80000"/>
          </a:schemeClr>
        </a:solidFill>
        <a:ln w="12700" cmpd="sng">
          <a:solidFill>
            <a:schemeClr val="lt1">
              <a:shade val="50000"/>
            </a:schemeClr>
          </a:solidFill>
          <a:prstDash val="lg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latin typeface="ＭＳ ゴシック" panose="020B0609070205080204" pitchFamily="49" charset="-128"/>
              <a:ea typeface="ＭＳ ゴシック" panose="020B0609070205080204" pitchFamily="49" charset="-128"/>
            </a:rPr>
            <a:t>以下２列の需要増加額（生産者価格）を使って経済波及効果を計算している。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5</xdr:row>
      <xdr:rowOff>0</xdr:rowOff>
    </xdr:from>
    <xdr:to>
      <xdr:col>3</xdr:col>
      <xdr:colOff>9525</xdr:colOff>
      <xdr:row>7</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409575" y="800100"/>
          <a:ext cx="15525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10</xdr:row>
      <xdr:rowOff>0</xdr:rowOff>
    </xdr:from>
    <xdr:to>
      <xdr:col>3</xdr:col>
      <xdr:colOff>9525</xdr:colOff>
      <xdr:row>12</xdr:row>
      <xdr:rowOff>0</xdr:rowOff>
    </xdr:to>
    <xdr:sp macro="" textlink="">
      <xdr:nvSpPr>
        <xdr:cNvPr id="3" name="Line 1">
          <a:extLst>
            <a:ext uri="{FF2B5EF4-FFF2-40B4-BE49-F238E27FC236}">
              <a16:creationId xmlns:a16="http://schemas.microsoft.com/office/drawing/2014/main" id="{00000000-0008-0000-0300-000003000000}"/>
            </a:ext>
          </a:extLst>
        </xdr:cNvPr>
        <xdr:cNvSpPr>
          <a:spLocks noChangeShapeType="1"/>
        </xdr:cNvSpPr>
      </xdr:nvSpPr>
      <xdr:spPr bwMode="auto">
        <a:xfrm>
          <a:off x="409575" y="214312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18</xdr:row>
      <xdr:rowOff>0</xdr:rowOff>
    </xdr:from>
    <xdr:to>
      <xdr:col>3</xdr:col>
      <xdr:colOff>9525</xdr:colOff>
      <xdr:row>20</xdr:row>
      <xdr:rowOff>0</xdr:rowOff>
    </xdr:to>
    <xdr:sp macro="" textlink="">
      <xdr:nvSpPr>
        <xdr:cNvPr id="4" name="Line 1">
          <a:extLst>
            <a:ext uri="{FF2B5EF4-FFF2-40B4-BE49-F238E27FC236}">
              <a16:creationId xmlns:a16="http://schemas.microsoft.com/office/drawing/2014/main" id="{00000000-0008-0000-0300-000004000000}"/>
            </a:ext>
          </a:extLst>
        </xdr:cNvPr>
        <xdr:cNvSpPr>
          <a:spLocks noChangeShapeType="1"/>
        </xdr:cNvSpPr>
      </xdr:nvSpPr>
      <xdr:spPr bwMode="auto">
        <a:xfrm>
          <a:off x="409575" y="4162425"/>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23</xdr:row>
      <xdr:rowOff>0</xdr:rowOff>
    </xdr:from>
    <xdr:to>
      <xdr:col>3</xdr:col>
      <xdr:colOff>9525</xdr:colOff>
      <xdr:row>25</xdr:row>
      <xdr:rowOff>0</xdr:rowOff>
    </xdr:to>
    <xdr:sp macro="" textlink="">
      <xdr:nvSpPr>
        <xdr:cNvPr id="5" name="Line 1">
          <a:extLst>
            <a:ext uri="{FF2B5EF4-FFF2-40B4-BE49-F238E27FC236}">
              <a16:creationId xmlns:a16="http://schemas.microsoft.com/office/drawing/2014/main" id="{00000000-0008-0000-0300-000005000000}"/>
            </a:ext>
          </a:extLst>
        </xdr:cNvPr>
        <xdr:cNvSpPr>
          <a:spLocks noChangeShapeType="1"/>
        </xdr:cNvSpPr>
      </xdr:nvSpPr>
      <xdr:spPr bwMode="auto">
        <a:xfrm>
          <a:off x="409575" y="547687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29</xdr:row>
      <xdr:rowOff>0</xdr:rowOff>
    </xdr:from>
    <xdr:to>
      <xdr:col>3</xdr:col>
      <xdr:colOff>9525</xdr:colOff>
      <xdr:row>31</xdr:row>
      <xdr:rowOff>0</xdr:rowOff>
    </xdr:to>
    <xdr:sp macro="" textlink="">
      <xdr:nvSpPr>
        <xdr:cNvPr id="6" name="Line 1">
          <a:extLst>
            <a:ext uri="{FF2B5EF4-FFF2-40B4-BE49-F238E27FC236}">
              <a16:creationId xmlns:a16="http://schemas.microsoft.com/office/drawing/2014/main" id="{00000000-0008-0000-0300-000006000000}"/>
            </a:ext>
          </a:extLst>
        </xdr:cNvPr>
        <xdr:cNvSpPr>
          <a:spLocks noChangeShapeType="1"/>
        </xdr:cNvSpPr>
      </xdr:nvSpPr>
      <xdr:spPr bwMode="auto">
        <a:xfrm>
          <a:off x="409575" y="7210425"/>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34</xdr:row>
      <xdr:rowOff>0</xdr:rowOff>
    </xdr:from>
    <xdr:to>
      <xdr:col>3</xdr:col>
      <xdr:colOff>9525</xdr:colOff>
      <xdr:row>36</xdr:row>
      <xdr:rowOff>0</xdr:rowOff>
    </xdr:to>
    <xdr:sp macro="" textlink="">
      <xdr:nvSpPr>
        <xdr:cNvPr id="7" name="Line 1">
          <a:extLst>
            <a:ext uri="{FF2B5EF4-FFF2-40B4-BE49-F238E27FC236}">
              <a16:creationId xmlns:a16="http://schemas.microsoft.com/office/drawing/2014/main" id="{00000000-0008-0000-0300-000007000000}"/>
            </a:ext>
          </a:extLst>
        </xdr:cNvPr>
        <xdr:cNvSpPr>
          <a:spLocks noChangeShapeType="1"/>
        </xdr:cNvSpPr>
      </xdr:nvSpPr>
      <xdr:spPr bwMode="auto">
        <a:xfrm>
          <a:off x="409575" y="852487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5</xdr:row>
      <xdr:rowOff>0</xdr:rowOff>
    </xdr:from>
    <xdr:to>
      <xdr:col>3</xdr:col>
      <xdr:colOff>9525</xdr:colOff>
      <xdr:row>7</xdr:row>
      <xdr:rowOff>0</xdr:rowOff>
    </xdr:to>
    <xdr:sp macro="" textlink="">
      <xdr:nvSpPr>
        <xdr:cNvPr id="8" name="Line 1">
          <a:extLst>
            <a:ext uri="{FF2B5EF4-FFF2-40B4-BE49-F238E27FC236}">
              <a16:creationId xmlns:a16="http://schemas.microsoft.com/office/drawing/2014/main" id="{00000000-0008-0000-0300-000008000000}"/>
            </a:ext>
          </a:extLst>
        </xdr:cNvPr>
        <xdr:cNvSpPr>
          <a:spLocks noChangeShapeType="1"/>
        </xdr:cNvSpPr>
      </xdr:nvSpPr>
      <xdr:spPr bwMode="auto">
        <a:xfrm>
          <a:off x="409575" y="800100"/>
          <a:ext cx="15525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5</xdr:row>
      <xdr:rowOff>0</xdr:rowOff>
    </xdr:from>
    <xdr:to>
      <xdr:col>3</xdr:col>
      <xdr:colOff>9525</xdr:colOff>
      <xdr:row>7</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09575" y="800100"/>
          <a:ext cx="15525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10</xdr:row>
      <xdr:rowOff>0</xdr:rowOff>
    </xdr:from>
    <xdr:to>
      <xdr:col>3</xdr:col>
      <xdr:colOff>9525</xdr:colOff>
      <xdr:row>12</xdr:row>
      <xdr:rowOff>0</xdr:rowOff>
    </xdr:to>
    <xdr:sp macro="" textlink="">
      <xdr:nvSpPr>
        <xdr:cNvPr id="3" name="Line 1">
          <a:extLst>
            <a:ext uri="{FF2B5EF4-FFF2-40B4-BE49-F238E27FC236}">
              <a16:creationId xmlns:a16="http://schemas.microsoft.com/office/drawing/2014/main" id="{00000000-0008-0000-0400-000003000000}"/>
            </a:ext>
          </a:extLst>
        </xdr:cNvPr>
        <xdr:cNvSpPr>
          <a:spLocks noChangeShapeType="1"/>
        </xdr:cNvSpPr>
      </xdr:nvSpPr>
      <xdr:spPr bwMode="auto">
        <a:xfrm>
          <a:off x="409575" y="214312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18</xdr:row>
      <xdr:rowOff>0</xdr:rowOff>
    </xdr:from>
    <xdr:to>
      <xdr:col>3</xdr:col>
      <xdr:colOff>9525</xdr:colOff>
      <xdr:row>20</xdr:row>
      <xdr:rowOff>0</xdr:rowOff>
    </xdr:to>
    <xdr:sp macro="" textlink="">
      <xdr:nvSpPr>
        <xdr:cNvPr id="4" name="Line 1">
          <a:extLst>
            <a:ext uri="{FF2B5EF4-FFF2-40B4-BE49-F238E27FC236}">
              <a16:creationId xmlns:a16="http://schemas.microsoft.com/office/drawing/2014/main" id="{00000000-0008-0000-0400-000004000000}"/>
            </a:ext>
          </a:extLst>
        </xdr:cNvPr>
        <xdr:cNvSpPr>
          <a:spLocks noChangeShapeType="1"/>
        </xdr:cNvSpPr>
      </xdr:nvSpPr>
      <xdr:spPr bwMode="auto">
        <a:xfrm>
          <a:off x="409575" y="3981450"/>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23</xdr:row>
      <xdr:rowOff>0</xdr:rowOff>
    </xdr:from>
    <xdr:to>
      <xdr:col>3</xdr:col>
      <xdr:colOff>9525</xdr:colOff>
      <xdr:row>25</xdr:row>
      <xdr:rowOff>0</xdr:rowOff>
    </xdr:to>
    <xdr:sp macro="" textlink="">
      <xdr:nvSpPr>
        <xdr:cNvPr id="5" name="Line 1">
          <a:extLst>
            <a:ext uri="{FF2B5EF4-FFF2-40B4-BE49-F238E27FC236}">
              <a16:creationId xmlns:a16="http://schemas.microsoft.com/office/drawing/2014/main" id="{00000000-0008-0000-0400-000005000000}"/>
            </a:ext>
          </a:extLst>
        </xdr:cNvPr>
        <xdr:cNvSpPr>
          <a:spLocks noChangeShapeType="1"/>
        </xdr:cNvSpPr>
      </xdr:nvSpPr>
      <xdr:spPr bwMode="auto">
        <a:xfrm>
          <a:off x="409575" y="5295900"/>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29</xdr:row>
      <xdr:rowOff>0</xdr:rowOff>
    </xdr:from>
    <xdr:to>
      <xdr:col>3</xdr:col>
      <xdr:colOff>9525</xdr:colOff>
      <xdr:row>31</xdr:row>
      <xdr:rowOff>0</xdr:rowOff>
    </xdr:to>
    <xdr:sp macro="" textlink="">
      <xdr:nvSpPr>
        <xdr:cNvPr id="6" name="Line 1">
          <a:extLst>
            <a:ext uri="{FF2B5EF4-FFF2-40B4-BE49-F238E27FC236}">
              <a16:creationId xmlns:a16="http://schemas.microsoft.com/office/drawing/2014/main" id="{00000000-0008-0000-0400-000006000000}"/>
            </a:ext>
          </a:extLst>
        </xdr:cNvPr>
        <xdr:cNvSpPr>
          <a:spLocks noChangeShapeType="1"/>
        </xdr:cNvSpPr>
      </xdr:nvSpPr>
      <xdr:spPr bwMode="auto">
        <a:xfrm>
          <a:off x="409575" y="7029450"/>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34</xdr:row>
      <xdr:rowOff>0</xdr:rowOff>
    </xdr:from>
    <xdr:to>
      <xdr:col>3</xdr:col>
      <xdr:colOff>9525</xdr:colOff>
      <xdr:row>36</xdr:row>
      <xdr:rowOff>0</xdr:rowOff>
    </xdr:to>
    <xdr:sp macro="" textlink="">
      <xdr:nvSpPr>
        <xdr:cNvPr id="7" name="Line 1">
          <a:extLst>
            <a:ext uri="{FF2B5EF4-FFF2-40B4-BE49-F238E27FC236}">
              <a16:creationId xmlns:a16="http://schemas.microsoft.com/office/drawing/2014/main" id="{00000000-0008-0000-0400-000007000000}"/>
            </a:ext>
          </a:extLst>
        </xdr:cNvPr>
        <xdr:cNvSpPr>
          <a:spLocks noChangeShapeType="1"/>
        </xdr:cNvSpPr>
      </xdr:nvSpPr>
      <xdr:spPr bwMode="auto">
        <a:xfrm>
          <a:off x="409575" y="8343900"/>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10</xdr:row>
      <xdr:rowOff>0</xdr:rowOff>
    </xdr:from>
    <xdr:to>
      <xdr:col>3</xdr:col>
      <xdr:colOff>9525</xdr:colOff>
      <xdr:row>12</xdr:row>
      <xdr:rowOff>0</xdr:rowOff>
    </xdr:to>
    <xdr:sp macro="" textlink="">
      <xdr:nvSpPr>
        <xdr:cNvPr id="8" name="Line 1">
          <a:extLst>
            <a:ext uri="{FF2B5EF4-FFF2-40B4-BE49-F238E27FC236}">
              <a16:creationId xmlns:a16="http://schemas.microsoft.com/office/drawing/2014/main" id="{00000000-0008-0000-0400-000008000000}"/>
            </a:ext>
          </a:extLst>
        </xdr:cNvPr>
        <xdr:cNvSpPr>
          <a:spLocks noChangeShapeType="1"/>
        </xdr:cNvSpPr>
      </xdr:nvSpPr>
      <xdr:spPr bwMode="auto">
        <a:xfrm>
          <a:off x="406400" y="812800"/>
          <a:ext cx="1558925" cy="698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18</xdr:row>
      <xdr:rowOff>0</xdr:rowOff>
    </xdr:from>
    <xdr:to>
      <xdr:col>3</xdr:col>
      <xdr:colOff>9525</xdr:colOff>
      <xdr:row>20</xdr:row>
      <xdr:rowOff>0</xdr:rowOff>
    </xdr:to>
    <xdr:sp macro="" textlink="">
      <xdr:nvSpPr>
        <xdr:cNvPr id="9" name="Line 1">
          <a:extLst>
            <a:ext uri="{FF2B5EF4-FFF2-40B4-BE49-F238E27FC236}">
              <a16:creationId xmlns:a16="http://schemas.microsoft.com/office/drawing/2014/main" id="{00000000-0008-0000-0400-000009000000}"/>
            </a:ext>
          </a:extLst>
        </xdr:cNvPr>
        <xdr:cNvSpPr>
          <a:spLocks noChangeShapeType="1"/>
        </xdr:cNvSpPr>
      </xdr:nvSpPr>
      <xdr:spPr bwMode="auto">
        <a:xfrm>
          <a:off x="406400" y="812800"/>
          <a:ext cx="1558925" cy="698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29</xdr:row>
      <xdr:rowOff>0</xdr:rowOff>
    </xdr:from>
    <xdr:to>
      <xdr:col>3</xdr:col>
      <xdr:colOff>9525</xdr:colOff>
      <xdr:row>31</xdr:row>
      <xdr:rowOff>0</xdr:rowOff>
    </xdr:to>
    <xdr:sp macro="" textlink="">
      <xdr:nvSpPr>
        <xdr:cNvPr id="10" name="Line 1">
          <a:extLst>
            <a:ext uri="{FF2B5EF4-FFF2-40B4-BE49-F238E27FC236}">
              <a16:creationId xmlns:a16="http://schemas.microsoft.com/office/drawing/2014/main" id="{00000000-0008-0000-0400-00000A000000}"/>
            </a:ext>
          </a:extLst>
        </xdr:cNvPr>
        <xdr:cNvSpPr>
          <a:spLocks noChangeShapeType="1"/>
        </xdr:cNvSpPr>
      </xdr:nvSpPr>
      <xdr:spPr bwMode="auto">
        <a:xfrm>
          <a:off x="406400" y="812800"/>
          <a:ext cx="1558925" cy="698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23</xdr:row>
      <xdr:rowOff>0</xdr:rowOff>
    </xdr:from>
    <xdr:to>
      <xdr:col>3</xdr:col>
      <xdr:colOff>9525</xdr:colOff>
      <xdr:row>25</xdr:row>
      <xdr:rowOff>0</xdr:rowOff>
    </xdr:to>
    <xdr:sp macro="" textlink="">
      <xdr:nvSpPr>
        <xdr:cNvPr id="15" name="Line 1">
          <a:extLst>
            <a:ext uri="{FF2B5EF4-FFF2-40B4-BE49-F238E27FC236}">
              <a16:creationId xmlns:a16="http://schemas.microsoft.com/office/drawing/2014/main" id="{00000000-0008-0000-0400-00000F000000}"/>
            </a:ext>
          </a:extLst>
        </xdr:cNvPr>
        <xdr:cNvSpPr>
          <a:spLocks noChangeShapeType="1"/>
        </xdr:cNvSpPr>
      </xdr:nvSpPr>
      <xdr:spPr bwMode="auto">
        <a:xfrm>
          <a:off x="406400" y="21590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23</xdr:row>
      <xdr:rowOff>0</xdr:rowOff>
    </xdr:from>
    <xdr:to>
      <xdr:col>3</xdr:col>
      <xdr:colOff>9525</xdr:colOff>
      <xdr:row>25</xdr:row>
      <xdr:rowOff>0</xdr:rowOff>
    </xdr:to>
    <xdr:sp macro="" textlink="">
      <xdr:nvSpPr>
        <xdr:cNvPr id="16" name="Line 1">
          <a:extLst>
            <a:ext uri="{FF2B5EF4-FFF2-40B4-BE49-F238E27FC236}">
              <a16:creationId xmlns:a16="http://schemas.microsoft.com/office/drawing/2014/main" id="{00000000-0008-0000-0400-000010000000}"/>
            </a:ext>
          </a:extLst>
        </xdr:cNvPr>
        <xdr:cNvSpPr>
          <a:spLocks noChangeShapeType="1"/>
        </xdr:cNvSpPr>
      </xdr:nvSpPr>
      <xdr:spPr bwMode="auto">
        <a:xfrm>
          <a:off x="406400" y="21590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34</xdr:row>
      <xdr:rowOff>0</xdr:rowOff>
    </xdr:from>
    <xdr:to>
      <xdr:col>3</xdr:col>
      <xdr:colOff>9525</xdr:colOff>
      <xdr:row>36</xdr:row>
      <xdr:rowOff>0</xdr:rowOff>
    </xdr:to>
    <xdr:sp macro="" textlink="">
      <xdr:nvSpPr>
        <xdr:cNvPr id="17" name="Line 1">
          <a:extLst>
            <a:ext uri="{FF2B5EF4-FFF2-40B4-BE49-F238E27FC236}">
              <a16:creationId xmlns:a16="http://schemas.microsoft.com/office/drawing/2014/main" id="{00000000-0008-0000-0400-000011000000}"/>
            </a:ext>
          </a:extLst>
        </xdr:cNvPr>
        <xdr:cNvSpPr>
          <a:spLocks noChangeShapeType="1"/>
        </xdr:cNvSpPr>
      </xdr:nvSpPr>
      <xdr:spPr bwMode="auto">
        <a:xfrm>
          <a:off x="406400" y="21590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34</xdr:row>
      <xdr:rowOff>0</xdr:rowOff>
    </xdr:from>
    <xdr:to>
      <xdr:col>3</xdr:col>
      <xdr:colOff>9525</xdr:colOff>
      <xdr:row>36</xdr:row>
      <xdr:rowOff>0</xdr:rowOff>
    </xdr:to>
    <xdr:sp macro="" textlink="">
      <xdr:nvSpPr>
        <xdr:cNvPr id="18" name="Line 1">
          <a:extLst>
            <a:ext uri="{FF2B5EF4-FFF2-40B4-BE49-F238E27FC236}">
              <a16:creationId xmlns:a16="http://schemas.microsoft.com/office/drawing/2014/main" id="{00000000-0008-0000-0400-000012000000}"/>
            </a:ext>
          </a:extLst>
        </xdr:cNvPr>
        <xdr:cNvSpPr>
          <a:spLocks noChangeShapeType="1"/>
        </xdr:cNvSpPr>
      </xdr:nvSpPr>
      <xdr:spPr bwMode="auto">
        <a:xfrm>
          <a:off x="406400" y="21590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123825</xdr:colOff>
      <xdr:row>32</xdr:row>
      <xdr:rowOff>85725</xdr:rowOff>
    </xdr:from>
    <xdr:to>
      <xdr:col>15</xdr:col>
      <xdr:colOff>933450</xdr:colOff>
      <xdr:row>57</xdr:row>
      <xdr:rowOff>85725</xdr:rowOff>
    </xdr:to>
    <xdr:grpSp>
      <xdr:nvGrpSpPr>
        <xdr:cNvPr id="2" name="Group 6550">
          <a:extLst>
            <a:ext uri="{FF2B5EF4-FFF2-40B4-BE49-F238E27FC236}">
              <a16:creationId xmlns:a16="http://schemas.microsoft.com/office/drawing/2014/main" id="{00000000-0008-0000-0900-000002000000}"/>
            </a:ext>
          </a:extLst>
        </xdr:cNvPr>
        <xdr:cNvGrpSpPr>
          <a:grpSpLocks/>
        </xdr:cNvGrpSpPr>
      </xdr:nvGrpSpPr>
      <xdr:grpSpPr bwMode="auto">
        <a:xfrm>
          <a:off x="10751004" y="5038725"/>
          <a:ext cx="809625" cy="3741964"/>
          <a:chOff x="761" y="569"/>
          <a:chExt cx="85" cy="425"/>
        </a:xfrm>
      </xdr:grpSpPr>
      <xdr:grpSp>
        <xdr:nvGrpSpPr>
          <xdr:cNvPr id="3" name="Group 4094">
            <a:extLst>
              <a:ext uri="{FF2B5EF4-FFF2-40B4-BE49-F238E27FC236}">
                <a16:creationId xmlns:a16="http://schemas.microsoft.com/office/drawing/2014/main" id="{00000000-0008-0000-0900-000003000000}"/>
              </a:ext>
            </a:extLst>
          </xdr:cNvPr>
          <xdr:cNvGrpSpPr>
            <a:grpSpLocks/>
          </xdr:cNvGrpSpPr>
        </xdr:nvGrpSpPr>
        <xdr:grpSpPr bwMode="auto">
          <a:xfrm>
            <a:off x="761" y="569"/>
            <a:ext cx="85" cy="204"/>
            <a:chOff x="723" y="556"/>
            <a:chExt cx="112" cy="204"/>
          </a:xfrm>
        </xdr:grpSpPr>
        <xdr:sp macro="" textlink="">
          <xdr:nvSpPr>
            <xdr:cNvPr id="18" name="Line 128">
              <a:extLst>
                <a:ext uri="{FF2B5EF4-FFF2-40B4-BE49-F238E27FC236}">
                  <a16:creationId xmlns:a16="http://schemas.microsoft.com/office/drawing/2014/main" id="{00000000-0008-0000-0900-000012000000}"/>
                </a:ext>
              </a:extLst>
            </xdr:cNvPr>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 name="Line 129">
              <a:extLst>
                <a:ext uri="{FF2B5EF4-FFF2-40B4-BE49-F238E27FC236}">
                  <a16:creationId xmlns:a16="http://schemas.microsoft.com/office/drawing/2014/main" id="{00000000-0008-0000-0900-000013000000}"/>
                </a:ext>
              </a:extLst>
            </xdr:cNvPr>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 name="Line 130">
              <a:extLst>
                <a:ext uri="{FF2B5EF4-FFF2-40B4-BE49-F238E27FC236}">
                  <a16:creationId xmlns:a16="http://schemas.microsoft.com/office/drawing/2014/main" id="{00000000-0008-0000-0900-000014000000}"/>
                </a:ext>
              </a:extLst>
            </xdr:cNvPr>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 name="Line 131">
              <a:extLst>
                <a:ext uri="{FF2B5EF4-FFF2-40B4-BE49-F238E27FC236}">
                  <a16:creationId xmlns:a16="http://schemas.microsoft.com/office/drawing/2014/main" id="{00000000-0008-0000-0900-000015000000}"/>
                </a:ext>
              </a:extLst>
            </xdr:cNvPr>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 name="Line 132">
              <a:extLst>
                <a:ext uri="{FF2B5EF4-FFF2-40B4-BE49-F238E27FC236}">
                  <a16:creationId xmlns:a16="http://schemas.microsoft.com/office/drawing/2014/main" id="{00000000-0008-0000-0900-000016000000}"/>
                </a:ext>
              </a:extLst>
            </xdr:cNvPr>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 name="Line 133">
              <a:extLst>
                <a:ext uri="{FF2B5EF4-FFF2-40B4-BE49-F238E27FC236}">
                  <a16:creationId xmlns:a16="http://schemas.microsoft.com/office/drawing/2014/main" id="{00000000-0008-0000-0900-000017000000}"/>
                </a:ext>
              </a:extLst>
            </xdr:cNvPr>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4" name="Line 134">
              <a:extLst>
                <a:ext uri="{FF2B5EF4-FFF2-40B4-BE49-F238E27FC236}">
                  <a16:creationId xmlns:a16="http://schemas.microsoft.com/office/drawing/2014/main" id="{00000000-0008-0000-0900-000018000000}"/>
                </a:ext>
              </a:extLst>
            </xdr:cNvPr>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5" name="Line 135">
              <a:extLst>
                <a:ext uri="{FF2B5EF4-FFF2-40B4-BE49-F238E27FC236}">
                  <a16:creationId xmlns:a16="http://schemas.microsoft.com/office/drawing/2014/main" id="{00000000-0008-0000-0900-000019000000}"/>
                </a:ext>
              </a:extLst>
            </xdr:cNvPr>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6" name="Line 136">
              <a:extLst>
                <a:ext uri="{FF2B5EF4-FFF2-40B4-BE49-F238E27FC236}">
                  <a16:creationId xmlns:a16="http://schemas.microsoft.com/office/drawing/2014/main" id="{00000000-0008-0000-0900-00001A000000}"/>
                </a:ext>
              </a:extLst>
            </xdr:cNvPr>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7" name="Line 137">
              <a:extLst>
                <a:ext uri="{FF2B5EF4-FFF2-40B4-BE49-F238E27FC236}">
                  <a16:creationId xmlns:a16="http://schemas.microsoft.com/office/drawing/2014/main" id="{00000000-0008-0000-0900-00001B000000}"/>
                </a:ext>
              </a:extLst>
            </xdr:cNvPr>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8" name="Line 138">
              <a:extLst>
                <a:ext uri="{FF2B5EF4-FFF2-40B4-BE49-F238E27FC236}">
                  <a16:creationId xmlns:a16="http://schemas.microsoft.com/office/drawing/2014/main" id="{00000000-0008-0000-0900-00001C000000}"/>
                </a:ext>
              </a:extLst>
            </xdr:cNvPr>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9" name="Line 139">
              <a:extLst>
                <a:ext uri="{FF2B5EF4-FFF2-40B4-BE49-F238E27FC236}">
                  <a16:creationId xmlns:a16="http://schemas.microsoft.com/office/drawing/2014/main" id="{00000000-0008-0000-0900-00001D000000}"/>
                </a:ext>
              </a:extLst>
            </xdr:cNvPr>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 name="Line 140">
              <a:extLst>
                <a:ext uri="{FF2B5EF4-FFF2-40B4-BE49-F238E27FC236}">
                  <a16:creationId xmlns:a16="http://schemas.microsoft.com/office/drawing/2014/main" id="{00000000-0008-0000-0900-00001E000000}"/>
                </a:ext>
              </a:extLst>
            </xdr:cNvPr>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 name="Group 248">
            <a:extLst>
              <a:ext uri="{FF2B5EF4-FFF2-40B4-BE49-F238E27FC236}">
                <a16:creationId xmlns:a16="http://schemas.microsoft.com/office/drawing/2014/main" id="{00000000-0008-0000-0900-000004000000}"/>
              </a:ext>
            </a:extLst>
          </xdr:cNvPr>
          <xdr:cNvGrpSpPr>
            <a:grpSpLocks/>
          </xdr:cNvGrpSpPr>
        </xdr:nvGrpSpPr>
        <xdr:grpSpPr bwMode="auto">
          <a:xfrm>
            <a:off x="763" y="790"/>
            <a:ext cx="83" cy="204"/>
            <a:chOff x="1343" y="340"/>
            <a:chExt cx="60" cy="204"/>
          </a:xfrm>
        </xdr:grpSpPr>
        <xdr:sp macro="" textlink="">
          <xdr:nvSpPr>
            <xdr:cNvPr id="5" name="Line 249">
              <a:extLst>
                <a:ext uri="{FF2B5EF4-FFF2-40B4-BE49-F238E27FC236}">
                  <a16:creationId xmlns:a16="http://schemas.microsoft.com/office/drawing/2014/main" id="{00000000-0008-0000-0900-000005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6" name="Line 250">
              <a:extLst>
                <a:ext uri="{FF2B5EF4-FFF2-40B4-BE49-F238E27FC236}">
                  <a16:creationId xmlns:a16="http://schemas.microsoft.com/office/drawing/2014/main" id="{00000000-0008-0000-0900-000006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7" name="Line 251">
              <a:extLst>
                <a:ext uri="{FF2B5EF4-FFF2-40B4-BE49-F238E27FC236}">
                  <a16:creationId xmlns:a16="http://schemas.microsoft.com/office/drawing/2014/main" id="{00000000-0008-0000-0900-000007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8" name="Line 252">
              <a:extLst>
                <a:ext uri="{FF2B5EF4-FFF2-40B4-BE49-F238E27FC236}">
                  <a16:creationId xmlns:a16="http://schemas.microsoft.com/office/drawing/2014/main" id="{00000000-0008-0000-0900-000008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 name="Line 253">
              <a:extLst>
                <a:ext uri="{FF2B5EF4-FFF2-40B4-BE49-F238E27FC236}">
                  <a16:creationId xmlns:a16="http://schemas.microsoft.com/office/drawing/2014/main" id="{00000000-0008-0000-0900-000009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 name="Line 254">
              <a:extLst>
                <a:ext uri="{FF2B5EF4-FFF2-40B4-BE49-F238E27FC236}">
                  <a16:creationId xmlns:a16="http://schemas.microsoft.com/office/drawing/2014/main" id="{00000000-0008-0000-0900-00000A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 name="Line 255">
              <a:extLst>
                <a:ext uri="{FF2B5EF4-FFF2-40B4-BE49-F238E27FC236}">
                  <a16:creationId xmlns:a16="http://schemas.microsoft.com/office/drawing/2014/main" id="{00000000-0008-0000-0900-00000B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 name="Line 256">
              <a:extLst>
                <a:ext uri="{FF2B5EF4-FFF2-40B4-BE49-F238E27FC236}">
                  <a16:creationId xmlns:a16="http://schemas.microsoft.com/office/drawing/2014/main" id="{00000000-0008-0000-0900-00000C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 name="Line 257">
              <a:extLst>
                <a:ext uri="{FF2B5EF4-FFF2-40B4-BE49-F238E27FC236}">
                  <a16:creationId xmlns:a16="http://schemas.microsoft.com/office/drawing/2014/main" id="{00000000-0008-0000-0900-00000D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 name="Line 258">
              <a:extLst>
                <a:ext uri="{FF2B5EF4-FFF2-40B4-BE49-F238E27FC236}">
                  <a16:creationId xmlns:a16="http://schemas.microsoft.com/office/drawing/2014/main" id="{00000000-0008-0000-0900-00000E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 name="Line 259">
              <a:extLst>
                <a:ext uri="{FF2B5EF4-FFF2-40B4-BE49-F238E27FC236}">
                  <a16:creationId xmlns:a16="http://schemas.microsoft.com/office/drawing/2014/main" id="{00000000-0008-0000-0900-00000F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 name="Line 260">
              <a:extLst>
                <a:ext uri="{FF2B5EF4-FFF2-40B4-BE49-F238E27FC236}">
                  <a16:creationId xmlns:a16="http://schemas.microsoft.com/office/drawing/2014/main" id="{00000000-0008-0000-0900-000010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 name="Line 261">
              <a:extLst>
                <a:ext uri="{FF2B5EF4-FFF2-40B4-BE49-F238E27FC236}">
                  <a16:creationId xmlns:a16="http://schemas.microsoft.com/office/drawing/2014/main" id="{00000000-0008-0000-0900-000011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15</xdr:col>
      <xdr:colOff>152400</xdr:colOff>
      <xdr:row>45</xdr:row>
      <xdr:rowOff>85725</xdr:rowOff>
    </xdr:from>
    <xdr:to>
      <xdr:col>15</xdr:col>
      <xdr:colOff>952500</xdr:colOff>
      <xdr:row>77</xdr:row>
      <xdr:rowOff>57150</xdr:rowOff>
    </xdr:to>
    <xdr:grpSp>
      <xdr:nvGrpSpPr>
        <xdr:cNvPr id="31" name="Group 308">
          <a:extLst>
            <a:ext uri="{FF2B5EF4-FFF2-40B4-BE49-F238E27FC236}">
              <a16:creationId xmlns:a16="http://schemas.microsoft.com/office/drawing/2014/main" id="{00000000-0008-0000-0900-00001F000000}"/>
            </a:ext>
          </a:extLst>
        </xdr:cNvPr>
        <xdr:cNvGrpSpPr>
          <a:grpSpLocks/>
        </xdr:cNvGrpSpPr>
      </xdr:nvGrpSpPr>
      <xdr:grpSpPr bwMode="auto">
        <a:xfrm>
          <a:off x="10779579" y="6984546"/>
          <a:ext cx="800100" cy="4856390"/>
          <a:chOff x="696" y="744"/>
          <a:chExt cx="188" cy="542"/>
        </a:xfrm>
      </xdr:grpSpPr>
      <xdr:sp macro="" textlink="">
        <xdr:nvSpPr>
          <xdr:cNvPr id="32" name="Line 309">
            <a:extLst>
              <a:ext uri="{FF2B5EF4-FFF2-40B4-BE49-F238E27FC236}">
                <a16:creationId xmlns:a16="http://schemas.microsoft.com/office/drawing/2014/main" id="{00000000-0008-0000-0900-000020000000}"/>
              </a:ext>
            </a:extLst>
          </xdr:cNvPr>
          <xdr:cNvSpPr>
            <a:spLocks noChangeShapeType="1"/>
          </xdr:cNvSpPr>
        </xdr:nvSpPr>
        <xdr:spPr bwMode="auto">
          <a:xfrm>
            <a:off x="698" y="7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3" name="Line 310">
            <a:extLst>
              <a:ext uri="{FF2B5EF4-FFF2-40B4-BE49-F238E27FC236}">
                <a16:creationId xmlns:a16="http://schemas.microsoft.com/office/drawing/2014/main" id="{00000000-0008-0000-0900-000021000000}"/>
              </a:ext>
            </a:extLst>
          </xdr:cNvPr>
          <xdr:cNvSpPr>
            <a:spLocks noChangeShapeType="1"/>
          </xdr:cNvSpPr>
        </xdr:nvSpPr>
        <xdr:spPr bwMode="auto">
          <a:xfrm>
            <a:off x="696" y="76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 name="Line 311">
            <a:extLst>
              <a:ext uri="{FF2B5EF4-FFF2-40B4-BE49-F238E27FC236}">
                <a16:creationId xmlns:a16="http://schemas.microsoft.com/office/drawing/2014/main" id="{00000000-0008-0000-0900-000022000000}"/>
              </a:ext>
            </a:extLst>
          </xdr:cNvPr>
          <xdr:cNvSpPr>
            <a:spLocks noChangeShapeType="1"/>
          </xdr:cNvSpPr>
        </xdr:nvSpPr>
        <xdr:spPr bwMode="auto">
          <a:xfrm>
            <a:off x="696" y="77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 name="Line 312">
            <a:extLst>
              <a:ext uri="{FF2B5EF4-FFF2-40B4-BE49-F238E27FC236}">
                <a16:creationId xmlns:a16="http://schemas.microsoft.com/office/drawing/2014/main" id="{00000000-0008-0000-0900-000023000000}"/>
              </a:ext>
            </a:extLst>
          </xdr:cNvPr>
          <xdr:cNvSpPr>
            <a:spLocks noChangeShapeType="1"/>
          </xdr:cNvSpPr>
        </xdr:nvSpPr>
        <xdr:spPr bwMode="auto">
          <a:xfrm>
            <a:off x="698" y="793"/>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6" name="Line 313">
            <a:extLst>
              <a:ext uri="{FF2B5EF4-FFF2-40B4-BE49-F238E27FC236}">
                <a16:creationId xmlns:a16="http://schemas.microsoft.com/office/drawing/2014/main" id="{00000000-0008-0000-0900-000024000000}"/>
              </a:ext>
            </a:extLst>
          </xdr:cNvPr>
          <xdr:cNvSpPr>
            <a:spLocks noChangeShapeType="1"/>
          </xdr:cNvSpPr>
        </xdr:nvSpPr>
        <xdr:spPr bwMode="auto">
          <a:xfrm>
            <a:off x="698" y="81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 name="Line 314">
            <a:extLst>
              <a:ext uri="{FF2B5EF4-FFF2-40B4-BE49-F238E27FC236}">
                <a16:creationId xmlns:a16="http://schemas.microsoft.com/office/drawing/2014/main" id="{00000000-0008-0000-0900-000025000000}"/>
              </a:ext>
            </a:extLst>
          </xdr:cNvPr>
          <xdr:cNvSpPr>
            <a:spLocks noChangeShapeType="1"/>
          </xdr:cNvSpPr>
        </xdr:nvSpPr>
        <xdr:spPr bwMode="auto">
          <a:xfrm>
            <a:off x="698" y="827"/>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 name="Line 315">
            <a:extLst>
              <a:ext uri="{FF2B5EF4-FFF2-40B4-BE49-F238E27FC236}">
                <a16:creationId xmlns:a16="http://schemas.microsoft.com/office/drawing/2014/main" id="{00000000-0008-0000-0900-000026000000}"/>
              </a:ext>
            </a:extLst>
          </xdr:cNvPr>
          <xdr:cNvSpPr>
            <a:spLocks noChangeShapeType="1"/>
          </xdr:cNvSpPr>
        </xdr:nvSpPr>
        <xdr:spPr bwMode="auto">
          <a:xfrm>
            <a:off x="698" y="8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9" name="Line 316">
            <a:extLst>
              <a:ext uri="{FF2B5EF4-FFF2-40B4-BE49-F238E27FC236}">
                <a16:creationId xmlns:a16="http://schemas.microsoft.com/office/drawing/2014/main" id="{00000000-0008-0000-0900-000027000000}"/>
              </a:ext>
            </a:extLst>
          </xdr:cNvPr>
          <xdr:cNvSpPr>
            <a:spLocks noChangeShapeType="1"/>
          </xdr:cNvSpPr>
        </xdr:nvSpPr>
        <xdr:spPr bwMode="auto">
          <a:xfrm>
            <a:off x="698" y="861"/>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0" name="Line 317">
            <a:extLst>
              <a:ext uri="{FF2B5EF4-FFF2-40B4-BE49-F238E27FC236}">
                <a16:creationId xmlns:a16="http://schemas.microsoft.com/office/drawing/2014/main" id="{00000000-0008-0000-0900-000028000000}"/>
              </a:ext>
            </a:extLst>
          </xdr:cNvPr>
          <xdr:cNvSpPr>
            <a:spLocks noChangeShapeType="1"/>
          </xdr:cNvSpPr>
        </xdr:nvSpPr>
        <xdr:spPr bwMode="auto">
          <a:xfrm>
            <a:off x="698" y="878"/>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1" name="Line 318">
            <a:extLst>
              <a:ext uri="{FF2B5EF4-FFF2-40B4-BE49-F238E27FC236}">
                <a16:creationId xmlns:a16="http://schemas.microsoft.com/office/drawing/2014/main" id="{00000000-0008-0000-0900-000029000000}"/>
              </a:ext>
            </a:extLst>
          </xdr:cNvPr>
          <xdr:cNvSpPr>
            <a:spLocks noChangeShapeType="1"/>
          </xdr:cNvSpPr>
        </xdr:nvSpPr>
        <xdr:spPr bwMode="auto">
          <a:xfrm>
            <a:off x="698" y="895"/>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2" name="Line 319">
            <a:extLst>
              <a:ext uri="{FF2B5EF4-FFF2-40B4-BE49-F238E27FC236}">
                <a16:creationId xmlns:a16="http://schemas.microsoft.com/office/drawing/2014/main" id="{00000000-0008-0000-0900-00002A000000}"/>
              </a:ext>
            </a:extLst>
          </xdr:cNvPr>
          <xdr:cNvSpPr>
            <a:spLocks noChangeShapeType="1"/>
          </xdr:cNvSpPr>
        </xdr:nvSpPr>
        <xdr:spPr bwMode="auto">
          <a:xfrm>
            <a:off x="698" y="912"/>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3" name="Line 320">
            <a:extLst>
              <a:ext uri="{FF2B5EF4-FFF2-40B4-BE49-F238E27FC236}">
                <a16:creationId xmlns:a16="http://schemas.microsoft.com/office/drawing/2014/main" id="{00000000-0008-0000-0900-00002B000000}"/>
              </a:ext>
            </a:extLst>
          </xdr:cNvPr>
          <xdr:cNvSpPr>
            <a:spLocks noChangeShapeType="1"/>
          </xdr:cNvSpPr>
        </xdr:nvSpPr>
        <xdr:spPr bwMode="auto">
          <a:xfrm>
            <a:off x="698" y="929"/>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4" name="Line 321">
            <a:extLst>
              <a:ext uri="{FF2B5EF4-FFF2-40B4-BE49-F238E27FC236}">
                <a16:creationId xmlns:a16="http://schemas.microsoft.com/office/drawing/2014/main" id="{00000000-0008-0000-0900-00002C000000}"/>
              </a:ext>
            </a:extLst>
          </xdr:cNvPr>
          <xdr:cNvSpPr>
            <a:spLocks noChangeShapeType="1"/>
          </xdr:cNvSpPr>
        </xdr:nvSpPr>
        <xdr:spPr bwMode="auto">
          <a:xfrm>
            <a:off x="698" y="94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142875</xdr:colOff>
      <xdr:row>14</xdr:row>
      <xdr:rowOff>104775</xdr:rowOff>
    </xdr:from>
    <xdr:to>
      <xdr:col>15</xdr:col>
      <xdr:colOff>971550</xdr:colOff>
      <xdr:row>44</xdr:row>
      <xdr:rowOff>85725</xdr:rowOff>
    </xdr:to>
    <xdr:grpSp>
      <xdr:nvGrpSpPr>
        <xdr:cNvPr id="45" name="Group 262">
          <a:extLst>
            <a:ext uri="{FF2B5EF4-FFF2-40B4-BE49-F238E27FC236}">
              <a16:creationId xmlns:a16="http://schemas.microsoft.com/office/drawing/2014/main" id="{00000000-0008-0000-0900-00002D000000}"/>
            </a:ext>
          </a:extLst>
        </xdr:cNvPr>
        <xdr:cNvGrpSpPr>
          <a:grpSpLocks/>
        </xdr:cNvGrpSpPr>
      </xdr:nvGrpSpPr>
      <xdr:grpSpPr bwMode="auto">
        <a:xfrm>
          <a:off x="10770054" y="2254704"/>
          <a:ext cx="828675" cy="4580164"/>
          <a:chOff x="792" y="58"/>
          <a:chExt cx="97" cy="489"/>
        </a:xfrm>
      </xdr:grpSpPr>
      <xdr:sp macro="" textlink="">
        <xdr:nvSpPr>
          <xdr:cNvPr id="46" name="Line 263">
            <a:extLst>
              <a:ext uri="{FF2B5EF4-FFF2-40B4-BE49-F238E27FC236}">
                <a16:creationId xmlns:a16="http://schemas.microsoft.com/office/drawing/2014/main" id="{00000000-0008-0000-0900-00002E000000}"/>
              </a:ext>
            </a:extLst>
          </xdr:cNvPr>
          <xdr:cNvSpPr>
            <a:spLocks noChangeShapeType="1"/>
          </xdr:cNvSpPr>
        </xdr:nvSpPr>
        <xdr:spPr bwMode="auto">
          <a:xfrm flipV="1">
            <a:off x="792" y="5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7" name="Line 264">
            <a:extLst>
              <a:ext uri="{FF2B5EF4-FFF2-40B4-BE49-F238E27FC236}">
                <a16:creationId xmlns:a16="http://schemas.microsoft.com/office/drawing/2014/main" id="{00000000-0008-0000-0900-00002F000000}"/>
              </a:ext>
            </a:extLst>
          </xdr:cNvPr>
          <xdr:cNvSpPr>
            <a:spLocks noChangeShapeType="1"/>
          </xdr:cNvSpPr>
        </xdr:nvSpPr>
        <xdr:spPr bwMode="auto">
          <a:xfrm flipV="1">
            <a:off x="792" y="7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8" name="Line 265">
            <a:extLst>
              <a:ext uri="{FF2B5EF4-FFF2-40B4-BE49-F238E27FC236}">
                <a16:creationId xmlns:a16="http://schemas.microsoft.com/office/drawing/2014/main" id="{00000000-0008-0000-0900-000030000000}"/>
              </a:ext>
            </a:extLst>
          </xdr:cNvPr>
          <xdr:cNvSpPr>
            <a:spLocks noChangeShapeType="1"/>
          </xdr:cNvSpPr>
        </xdr:nvSpPr>
        <xdr:spPr bwMode="auto">
          <a:xfrm flipV="1">
            <a:off x="792" y="9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9" name="Line 266">
            <a:extLst>
              <a:ext uri="{FF2B5EF4-FFF2-40B4-BE49-F238E27FC236}">
                <a16:creationId xmlns:a16="http://schemas.microsoft.com/office/drawing/2014/main" id="{00000000-0008-0000-0900-000031000000}"/>
              </a:ext>
            </a:extLst>
          </xdr:cNvPr>
          <xdr:cNvSpPr>
            <a:spLocks noChangeShapeType="1"/>
          </xdr:cNvSpPr>
        </xdr:nvSpPr>
        <xdr:spPr bwMode="auto">
          <a:xfrm flipV="1">
            <a:off x="792" y="106"/>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0" name="Line 267">
            <a:extLst>
              <a:ext uri="{FF2B5EF4-FFF2-40B4-BE49-F238E27FC236}">
                <a16:creationId xmlns:a16="http://schemas.microsoft.com/office/drawing/2014/main" id="{00000000-0008-0000-0900-000032000000}"/>
              </a:ext>
            </a:extLst>
          </xdr:cNvPr>
          <xdr:cNvSpPr>
            <a:spLocks noChangeShapeType="1"/>
          </xdr:cNvSpPr>
        </xdr:nvSpPr>
        <xdr:spPr bwMode="auto">
          <a:xfrm flipV="1">
            <a:off x="792" y="122"/>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1" name="Line 268">
            <a:extLst>
              <a:ext uri="{FF2B5EF4-FFF2-40B4-BE49-F238E27FC236}">
                <a16:creationId xmlns:a16="http://schemas.microsoft.com/office/drawing/2014/main" id="{00000000-0008-0000-0900-000033000000}"/>
              </a:ext>
            </a:extLst>
          </xdr:cNvPr>
          <xdr:cNvSpPr>
            <a:spLocks noChangeShapeType="1"/>
          </xdr:cNvSpPr>
        </xdr:nvSpPr>
        <xdr:spPr bwMode="auto">
          <a:xfrm flipV="1">
            <a:off x="792" y="139"/>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2" name="Line 269">
            <a:extLst>
              <a:ext uri="{FF2B5EF4-FFF2-40B4-BE49-F238E27FC236}">
                <a16:creationId xmlns:a16="http://schemas.microsoft.com/office/drawing/2014/main" id="{00000000-0008-0000-0900-000034000000}"/>
              </a:ext>
            </a:extLst>
          </xdr:cNvPr>
          <xdr:cNvSpPr>
            <a:spLocks noChangeShapeType="1"/>
          </xdr:cNvSpPr>
        </xdr:nvSpPr>
        <xdr:spPr bwMode="auto">
          <a:xfrm flipV="1">
            <a:off x="792" y="155"/>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3" name="Line 270">
            <a:extLst>
              <a:ext uri="{FF2B5EF4-FFF2-40B4-BE49-F238E27FC236}">
                <a16:creationId xmlns:a16="http://schemas.microsoft.com/office/drawing/2014/main" id="{00000000-0008-0000-0900-000035000000}"/>
              </a:ext>
            </a:extLst>
          </xdr:cNvPr>
          <xdr:cNvSpPr>
            <a:spLocks noChangeShapeType="1"/>
          </xdr:cNvSpPr>
        </xdr:nvSpPr>
        <xdr:spPr bwMode="auto">
          <a:xfrm flipV="1">
            <a:off x="792" y="171"/>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4" name="Line 271">
            <a:extLst>
              <a:ext uri="{FF2B5EF4-FFF2-40B4-BE49-F238E27FC236}">
                <a16:creationId xmlns:a16="http://schemas.microsoft.com/office/drawing/2014/main" id="{00000000-0008-0000-0900-000036000000}"/>
              </a:ext>
            </a:extLst>
          </xdr:cNvPr>
          <xdr:cNvSpPr>
            <a:spLocks noChangeShapeType="1"/>
          </xdr:cNvSpPr>
        </xdr:nvSpPr>
        <xdr:spPr bwMode="auto">
          <a:xfrm flipV="1">
            <a:off x="792" y="18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5" name="Line 272">
            <a:extLst>
              <a:ext uri="{FF2B5EF4-FFF2-40B4-BE49-F238E27FC236}">
                <a16:creationId xmlns:a16="http://schemas.microsoft.com/office/drawing/2014/main" id="{00000000-0008-0000-0900-000037000000}"/>
              </a:ext>
            </a:extLst>
          </xdr:cNvPr>
          <xdr:cNvSpPr>
            <a:spLocks noChangeShapeType="1"/>
          </xdr:cNvSpPr>
        </xdr:nvSpPr>
        <xdr:spPr bwMode="auto">
          <a:xfrm flipV="1">
            <a:off x="792" y="204"/>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6" name="Line 273">
            <a:extLst>
              <a:ext uri="{FF2B5EF4-FFF2-40B4-BE49-F238E27FC236}">
                <a16:creationId xmlns:a16="http://schemas.microsoft.com/office/drawing/2014/main" id="{00000000-0008-0000-0900-000038000000}"/>
              </a:ext>
            </a:extLst>
          </xdr:cNvPr>
          <xdr:cNvSpPr>
            <a:spLocks noChangeShapeType="1"/>
          </xdr:cNvSpPr>
        </xdr:nvSpPr>
        <xdr:spPr bwMode="auto">
          <a:xfrm flipV="1">
            <a:off x="792" y="22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7" name="Line 274">
            <a:extLst>
              <a:ext uri="{FF2B5EF4-FFF2-40B4-BE49-F238E27FC236}">
                <a16:creationId xmlns:a16="http://schemas.microsoft.com/office/drawing/2014/main" id="{00000000-0008-0000-0900-000039000000}"/>
              </a:ext>
            </a:extLst>
          </xdr:cNvPr>
          <xdr:cNvSpPr>
            <a:spLocks noChangeShapeType="1"/>
          </xdr:cNvSpPr>
        </xdr:nvSpPr>
        <xdr:spPr bwMode="auto">
          <a:xfrm flipV="1">
            <a:off x="792" y="237"/>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8" name="Line 275">
            <a:extLst>
              <a:ext uri="{FF2B5EF4-FFF2-40B4-BE49-F238E27FC236}">
                <a16:creationId xmlns:a16="http://schemas.microsoft.com/office/drawing/2014/main" id="{00000000-0008-0000-0900-00003A000000}"/>
              </a:ext>
            </a:extLst>
          </xdr:cNvPr>
          <xdr:cNvSpPr>
            <a:spLocks noChangeShapeType="1"/>
          </xdr:cNvSpPr>
        </xdr:nvSpPr>
        <xdr:spPr bwMode="auto">
          <a:xfrm flipV="1">
            <a:off x="792" y="25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10</xdr:col>
      <xdr:colOff>161925</xdr:colOff>
      <xdr:row>14</xdr:row>
      <xdr:rowOff>133350</xdr:rowOff>
    </xdr:from>
    <xdr:to>
      <xdr:col>11</xdr:col>
      <xdr:colOff>428625</xdr:colOff>
      <xdr:row>44</xdr:row>
      <xdr:rowOff>104775</xdr:rowOff>
    </xdr:to>
    <xdr:grpSp>
      <xdr:nvGrpSpPr>
        <xdr:cNvPr id="59" name="Group 262">
          <a:extLst>
            <a:ext uri="{FF2B5EF4-FFF2-40B4-BE49-F238E27FC236}">
              <a16:creationId xmlns:a16="http://schemas.microsoft.com/office/drawing/2014/main" id="{00000000-0008-0000-0900-00003B000000}"/>
            </a:ext>
          </a:extLst>
        </xdr:cNvPr>
        <xdr:cNvGrpSpPr>
          <a:grpSpLocks/>
        </xdr:cNvGrpSpPr>
      </xdr:nvGrpSpPr>
      <xdr:grpSpPr bwMode="auto">
        <a:xfrm>
          <a:off x="7251246" y="2283279"/>
          <a:ext cx="824593" cy="4570639"/>
          <a:chOff x="792" y="58"/>
          <a:chExt cx="97" cy="489"/>
        </a:xfrm>
      </xdr:grpSpPr>
      <xdr:sp macro="" textlink="">
        <xdr:nvSpPr>
          <xdr:cNvPr id="60" name="Line 263">
            <a:extLst>
              <a:ext uri="{FF2B5EF4-FFF2-40B4-BE49-F238E27FC236}">
                <a16:creationId xmlns:a16="http://schemas.microsoft.com/office/drawing/2014/main" id="{00000000-0008-0000-0900-00003C000000}"/>
              </a:ext>
            </a:extLst>
          </xdr:cNvPr>
          <xdr:cNvSpPr>
            <a:spLocks noChangeShapeType="1"/>
          </xdr:cNvSpPr>
        </xdr:nvSpPr>
        <xdr:spPr bwMode="auto">
          <a:xfrm flipV="1">
            <a:off x="792" y="5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1" name="Line 264">
            <a:extLst>
              <a:ext uri="{FF2B5EF4-FFF2-40B4-BE49-F238E27FC236}">
                <a16:creationId xmlns:a16="http://schemas.microsoft.com/office/drawing/2014/main" id="{00000000-0008-0000-0900-00003D000000}"/>
              </a:ext>
            </a:extLst>
          </xdr:cNvPr>
          <xdr:cNvSpPr>
            <a:spLocks noChangeShapeType="1"/>
          </xdr:cNvSpPr>
        </xdr:nvSpPr>
        <xdr:spPr bwMode="auto">
          <a:xfrm flipV="1">
            <a:off x="792" y="7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2" name="Line 265">
            <a:extLst>
              <a:ext uri="{FF2B5EF4-FFF2-40B4-BE49-F238E27FC236}">
                <a16:creationId xmlns:a16="http://schemas.microsoft.com/office/drawing/2014/main" id="{00000000-0008-0000-0900-00003E000000}"/>
              </a:ext>
            </a:extLst>
          </xdr:cNvPr>
          <xdr:cNvSpPr>
            <a:spLocks noChangeShapeType="1"/>
          </xdr:cNvSpPr>
        </xdr:nvSpPr>
        <xdr:spPr bwMode="auto">
          <a:xfrm flipV="1">
            <a:off x="792" y="9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3" name="Line 266">
            <a:extLst>
              <a:ext uri="{FF2B5EF4-FFF2-40B4-BE49-F238E27FC236}">
                <a16:creationId xmlns:a16="http://schemas.microsoft.com/office/drawing/2014/main" id="{00000000-0008-0000-0900-00003F000000}"/>
              </a:ext>
            </a:extLst>
          </xdr:cNvPr>
          <xdr:cNvSpPr>
            <a:spLocks noChangeShapeType="1"/>
          </xdr:cNvSpPr>
        </xdr:nvSpPr>
        <xdr:spPr bwMode="auto">
          <a:xfrm flipV="1">
            <a:off x="792" y="106"/>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4" name="Line 267">
            <a:extLst>
              <a:ext uri="{FF2B5EF4-FFF2-40B4-BE49-F238E27FC236}">
                <a16:creationId xmlns:a16="http://schemas.microsoft.com/office/drawing/2014/main" id="{00000000-0008-0000-0900-000040000000}"/>
              </a:ext>
            </a:extLst>
          </xdr:cNvPr>
          <xdr:cNvSpPr>
            <a:spLocks noChangeShapeType="1"/>
          </xdr:cNvSpPr>
        </xdr:nvSpPr>
        <xdr:spPr bwMode="auto">
          <a:xfrm flipV="1">
            <a:off x="792" y="122"/>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5" name="Line 268">
            <a:extLst>
              <a:ext uri="{FF2B5EF4-FFF2-40B4-BE49-F238E27FC236}">
                <a16:creationId xmlns:a16="http://schemas.microsoft.com/office/drawing/2014/main" id="{00000000-0008-0000-0900-000041000000}"/>
              </a:ext>
            </a:extLst>
          </xdr:cNvPr>
          <xdr:cNvSpPr>
            <a:spLocks noChangeShapeType="1"/>
          </xdr:cNvSpPr>
        </xdr:nvSpPr>
        <xdr:spPr bwMode="auto">
          <a:xfrm flipV="1">
            <a:off x="792" y="139"/>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6" name="Line 269">
            <a:extLst>
              <a:ext uri="{FF2B5EF4-FFF2-40B4-BE49-F238E27FC236}">
                <a16:creationId xmlns:a16="http://schemas.microsoft.com/office/drawing/2014/main" id="{00000000-0008-0000-0900-000042000000}"/>
              </a:ext>
            </a:extLst>
          </xdr:cNvPr>
          <xdr:cNvSpPr>
            <a:spLocks noChangeShapeType="1"/>
          </xdr:cNvSpPr>
        </xdr:nvSpPr>
        <xdr:spPr bwMode="auto">
          <a:xfrm flipV="1">
            <a:off x="792" y="155"/>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7" name="Line 270">
            <a:extLst>
              <a:ext uri="{FF2B5EF4-FFF2-40B4-BE49-F238E27FC236}">
                <a16:creationId xmlns:a16="http://schemas.microsoft.com/office/drawing/2014/main" id="{00000000-0008-0000-0900-000043000000}"/>
              </a:ext>
            </a:extLst>
          </xdr:cNvPr>
          <xdr:cNvSpPr>
            <a:spLocks noChangeShapeType="1"/>
          </xdr:cNvSpPr>
        </xdr:nvSpPr>
        <xdr:spPr bwMode="auto">
          <a:xfrm flipV="1">
            <a:off x="792" y="171"/>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8" name="Line 271">
            <a:extLst>
              <a:ext uri="{FF2B5EF4-FFF2-40B4-BE49-F238E27FC236}">
                <a16:creationId xmlns:a16="http://schemas.microsoft.com/office/drawing/2014/main" id="{00000000-0008-0000-0900-000044000000}"/>
              </a:ext>
            </a:extLst>
          </xdr:cNvPr>
          <xdr:cNvSpPr>
            <a:spLocks noChangeShapeType="1"/>
          </xdr:cNvSpPr>
        </xdr:nvSpPr>
        <xdr:spPr bwMode="auto">
          <a:xfrm flipV="1">
            <a:off x="792" y="18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9" name="Line 272">
            <a:extLst>
              <a:ext uri="{FF2B5EF4-FFF2-40B4-BE49-F238E27FC236}">
                <a16:creationId xmlns:a16="http://schemas.microsoft.com/office/drawing/2014/main" id="{00000000-0008-0000-0900-000045000000}"/>
              </a:ext>
            </a:extLst>
          </xdr:cNvPr>
          <xdr:cNvSpPr>
            <a:spLocks noChangeShapeType="1"/>
          </xdr:cNvSpPr>
        </xdr:nvSpPr>
        <xdr:spPr bwMode="auto">
          <a:xfrm flipV="1">
            <a:off x="792" y="204"/>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0" name="Line 273">
            <a:extLst>
              <a:ext uri="{FF2B5EF4-FFF2-40B4-BE49-F238E27FC236}">
                <a16:creationId xmlns:a16="http://schemas.microsoft.com/office/drawing/2014/main" id="{00000000-0008-0000-0900-000046000000}"/>
              </a:ext>
            </a:extLst>
          </xdr:cNvPr>
          <xdr:cNvSpPr>
            <a:spLocks noChangeShapeType="1"/>
          </xdr:cNvSpPr>
        </xdr:nvSpPr>
        <xdr:spPr bwMode="auto">
          <a:xfrm flipV="1">
            <a:off x="792" y="22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1" name="Line 274">
            <a:extLst>
              <a:ext uri="{FF2B5EF4-FFF2-40B4-BE49-F238E27FC236}">
                <a16:creationId xmlns:a16="http://schemas.microsoft.com/office/drawing/2014/main" id="{00000000-0008-0000-0900-000047000000}"/>
              </a:ext>
            </a:extLst>
          </xdr:cNvPr>
          <xdr:cNvSpPr>
            <a:spLocks noChangeShapeType="1"/>
          </xdr:cNvSpPr>
        </xdr:nvSpPr>
        <xdr:spPr bwMode="auto">
          <a:xfrm flipV="1">
            <a:off x="792" y="237"/>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2" name="Line 275">
            <a:extLst>
              <a:ext uri="{FF2B5EF4-FFF2-40B4-BE49-F238E27FC236}">
                <a16:creationId xmlns:a16="http://schemas.microsoft.com/office/drawing/2014/main" id="{00000000-0008-0000-0900-000048000000}"/>
              </a:ext>
            </a:extLst>
          </xdr:cNvPr>
          <xdr:cNvSpPr>
            <a:spLocks noChangeShapeType="1"/>
          </xdr:cNvSpPr>
        </xdr:nvSpPr>
        <xdr:spPr bwMode="auto">
          <a:xfrm flipV="1">
            <a:off x="792" y="25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152400</xdr:colOff>
      <xdr:row>14</xdr:row>
      <xdr:rowOff>133350</xdr:rowOff>
    </xdr:from>
    <xdr:to>
      <xdr:col>6</xdr:col>
      <xdr:colOff>981075</xdr:colOff>
      <xdr:row>44</xdr:row>
      <xdr:rowOff>104775</xdr:rowOff>
    </xdr:to>
    <xdr:grpSp>
      <xdr:nvGrpSpPr>
        <xdr:cNvPr id="73" name="Group 262">
          <a:extLst>
            <a:ext uri="{FF2B5EF4-FFF2-40B4-BE49-F238E27FC236}">
              <a16:creationId xmlns:a16="http://schemas.microsoft.com/office/drawing/2014/main" id="{00000000-0008-0000-0900-000049000000}"/>
            </a:ext>
          </a:extLst>
        </xdr:cNvPr>
        <xdr:cNvGrpSpPr>
          <a:grpSpLocks/>
        </xdr:cNvGrpSpPr>
      </xdr:nvGrpSpPr>
      <xdr:grpSpPr bwMode="auto">
        <a:xfrm>
          <a:off x="3690257" y="2283279"/>
          <a:ext cx="828675" cy="4570639"/>
          <a:chOff x="792" y="58"/>
          <a:chExt cx="97" cy="489"/>
        </a:xfrm>
      </xdr:grpSpPr>
      <xdr:sp macro="" textlink="">
        <xdr:nvSpPr>
          <xdr:cNvPr id="74" name="Line 263">
            <a:extLst>
              <a:ext uri="{FF2B5EF4-FFF2-40B4-BE49-F238E27FC236}">
                <a16:creationId xmlns:a16="http://schemas.microsoft.com/office/drawing/2014/main" id="{00000000-0008-0000-0900-00004A000000}"/>
              </a:ext>
            </a:extLst>
          </xdr:cNvPr>
          <xdr:cNvSpPr>
            <a:spLocks noChangeShapeType="1"/>
          </xdr:cNvSpPr>
        </xdr:nvSpPr>
        <xdr:spPr bwMode="auto">
          <a:xfrm flipV="1">
            <a:off x="792" y="5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5" name="Line 264">
            <a:extLst>
              <a:ext uri="{FF2B5EF4-FFF2-40B4-BE49-F238E27FC236}">
                <a16:creationId xmlns:a16="http://schemas.microsoft.com/office/drawing/2014/main" id="{00000000-0008-0000-0900-00004B000000}"/>
              </a:ext>
            </a:extLst>
          </xdr:cNvPr>
          <xdr:cNvSpPr>
            <a:spLocks noChangeShapeType="1"/>
          </xdr:cNvSpPr>
        </xdr:nvSpPr>
        <xdr:spPr bwMode="auto">
          <a:xfrm flipV="1">
            <a:off x="792" y="7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6" name="Line 265">
            <a:extLst>
              <a:ext uri="{FF2B5EF4-FFF2-40B4-BE49-F238E27FC236}">
                <a16:creationId xmlns:a16="http://schemas.microsoft.com/office/drawing/2014/main" id="{00000000-0008-0000-0900-00004C000000}"/>
              </a:ext>
            </a:extLst>
          </xdr:cNvPr>
          <xdr:cNvSpPr>
            <a:spLocks noChangeShapeType="1"/>
          </xdr:cNvSpPr>
        </xdr:nvSpPr>
        <xdr:spPr bwMode="auto">
          <a:xfrm flipV="1">
            <a:off x="792" y="9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7" name="Line 266">
            <a:extLst>
              <a:ext uri="{FF2B5EF4-FFF2-40B4-BE49-F238E27FC236}">
                <a16:creationId xmlns:a16="http://schemas.microsoft.com/office/drawing/2014/main" id="{00000000-0008-0000-0900-00004D000000}"/>
              </a:ext>
            </a:extLst>
          </xdr:cNvPr>
          <xdr:cNvSpPr>
            <a:spLocks noChangeShapeType="1"/>
          </xdr:cNvSpPr>
        </xdr:nvSpPr>
        <xdr:spPr bwMode="auto">
          <a:xfrm flipV="1">
            <a:off x="792" y="106"/>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8" name="Line 267">
            <a:extLst>
              <a:ext uri="{FF2B5EF4-FFF2-40B4-BE49-F238E27FC236}">
                <a16:creationId xmlns:a16="http://schemas.microsoft.com/office/drawing/2014/main" id="{00000000-0008-0000-0900-00004E000000}"/>
              </a:ext>
            </a:extLst>
          </xdr:cNvPr>
          <xdr:cNvSpPr>
            <a:spLocks noChangeShapeType="1"/>
          </xdr:cNvSpPr>
        </xdr:nvSpPr>
        <xdr:spPr bwMode="auto">
          <a:xfrm flipV="1">
            <a:off x="792" y="122"/>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9" name="Line 268">
            <a:extLst>
              <a:ext uri="{FF2B5EF4-FFF2-40B4-BE49-F238E27FC236}">
                <a16:creationId xmlns:a16="http://schemas.microsoft.com/office/drawing/2014/main" id="{00000000-0008-0000-0900-00004F000000}"/>
              </a:ext>
            </a:extLst>
          </xdr:cNvPr>
          <xdr:cNvSpPr>
            <a:spLocks noChangeShapeType="1"/>
          </xdr:cNvSpPr>
        </xdr:nvSpPr>
        <xdr:spPr bwMode="auto">
          <a:xfrm flipV="1">
            <a:off x="792" y="139"/>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0" name="Line 269">
            <a:extLst>
              <a:ext uri="{FF2B5EF4-FFF2-40B4-BE49-F238E27FC236}">
                <a16:creationId xmlns:a16="http://schemas.microsoft.com/office/drawing/2014/main" id="{00000000-0008-0000-0900-000050000000}"/>
              </a:ext>
            </a:extLst>
          </xdr:cNvPr>
          <xdr:cNvSpPr>
            <a:spLocks noChangeShapeType="1"/>
          </xdr:cNvSpPr>
        </xdr:nvSpPr>
        <xdr:spPr bwMode="auto">
          <a:xfrm flipV="1">
            <a:off x="792" y="155"/>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1" name="Line 270">
            <a:extLst>
              <a:ext uri="{FF2B5EF4-FFF2-40B4-BE49-F238E27FC236}">
                <a16:creationId xmlns:a16="http://schemas.microsoft.com/office/drawing/2014/main" id="{00000000-0008-0000-0900-000051000000}"/>
              </a:ext>
            </a:extLst>
          </xdr:cNvPr>
          <xdr:cNvSpPr>
            <a:spLocks noChangeShapeType="1"/>
          </xdr:cNvSpPr>
        </xdr:nvSpPr>
        <xdr:spPr bwMode="auto">
          <a:xfrm flipV="1">
            <a:off x="792" y="171"/>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2" name="Line 271">
            <a:extLst>
              <a:ext uri="{FF2B5EF4-FFF2-40B4-BE49-F238E27FC236}">
                <a16:creationId xmlns:a16="http://schemas.microsoft.com/office/drawing/2014/main" id="{00000000-0008-0000-0900-000052000000}"/>
              </a:ext>
            </a:extLst>
          </xdr:cNvPr>
          <xdr:cNvSpPr>
            <a:spLocks noChangeShapeType="1"/>
          </xdr:cNvSpPr>
        </xdr:nvSpPr>
        <xdr:spPr bwMode="auto">
          <a:xfrm flipV="1">
            <a:off x="792" y="18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3" name="Line 272">
            <a:extLst>
              <a:ext uri="{FF2B5EF4-FFF2-40B4-BE49-F238E27FC236}">
                <a16:creationId xmlns:a16="http://schemas.microsoft.com/office/drawing/2014/main" id="{00000000-0008-0000-0900-000053000000}"/>
              </a:ext>
            </a:extLst>
          </xdr:cNvPr>
          <xdr:cNvSpPr>
            <a:spLocks noChangeShapeType="1"/>
          </xdr:cNvSpPr>
        </xdr:nvSpPr>
        <xdr:spPr bwMode="auto">
          <a:xfrm flipV="1">
            <a:off x="792" y="204"/>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4" name="Line 273">
            <a:extLst>
              <a:ext uri="{FF2B5EF4-FFF2-40B4-BE49-F238E27FC236}">
                <a16:creationId xmlns:a16="http://schemas.microsoft.com/office/drawing/2014/main" id="{00000000-0008-0000-0900-000054000000}"/>
              </a:ext>
            </a:extLst>
          </xdr:cNvPr>
          <xdr:cNvSpPr>
            <a:spLocks noChangeShapeType="1"/>
          </xdr:cNvSpPr>
        </xdr:nvSpPr>
        <xdr:spPr bwMode="auto">
          <a:xfrm flipV="1">
            <a:off x="792" y="22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5" name="Line 274">
            <a:extLst>
              <a:ext uri="{FF2B5EF4-FFF2-40B4-BE49-F238E27FC236}">
                <a16:creationId xmlns:a16="http://schemas.microsoft.com/office/drawing/2014/main" id="{00000000-0008-0000-0900-000055000000}"/>
              </a:ext>
            </a:extLst>
          </xdr:cNvPr>
          <xdr:cNvSpPr>
            <a:spLocks noChangeShapeType="1"/>
          </xdr:cNvSpPr>
        </xdr:nvSpPr>
        <xdr:spPr bwMode="auto">
          <a:xfrm flipV="1">
            <a:off x="792" y="237"/>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6" name="Line 275">
            <a:extLst>
              <a:ext uri="{FF2B5EF4-FFF2-40B4-BE49-F238E27FC236}">
                <a16:creationId xmlns:a16="http://schemas.microsoft.com/office/drawing/2014/main" id="{00000000-0008-0000-0900-000056000000}"/>
              </a:ext>
            </a:extLst>
          </xdr:cNvPr>
          <xdr:cNvSpPr>
            <a:spLocks noChangeShapeType="1"/>
          </xdr:cNvSpPr>
        </xdr:nvSpPr>
        <xdr:spPr bwMode="auto">
          <a:xfrm flipV="1">
            <a:off x="792" y="25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1</xdr:row>
      <xdr:rowOff>66675</xdr:rowOff>
    </xdr:from>
    <xdr:to>
      <xdr:col>30</xdr:col>
      <xdr:colOff>190500</xdr:colOff>
      <xdr:row>3</xdr:row>
      <xdr:rowOff>142875</xdr:rowOff>
    </xdr:to>
    <xdr:grpSp>
      <xdr:nvGrpSpPr>
        <xdr:cNvPr id="87" name="Group 244">
          <a:extLst>
            <a:ext uri="{FF2B5EF4-FFF2-40B4-BE49-F238E27FC236}">
              <a16:creationId xmlns:a16="http://schemas.microsoft.com/office/drawing/2014/main" id="{00000000-0008-0000-0900-000057000000}"/>
            </a:ext>
          </a:extLst>
        </xdr:cNvPr>
        <xdr:cNvGrpSpPr>
          <a:grpSpLocks/>
        </xdr:cNvGrpSpPr>
      </xdr:nvGrpSpPr>
      <xdr:grpSpPr bwMode="auto">
        <a:xfrm>
          <a:off x="544286" y="216354"/>
          <a:ext cx="22247678" cy="375557"/>
          <a:chOff x="35" y="24"/>
          <a:chExt cx="2547" cy="39"/>
        </a:xfrm>
      </xdr:grpSpPr>
      <xdr:sp macro="" textlink="">
        <xdr:nvSpPr>
          <xdr:cNvPr id="88" name="Text Box 245">
            <a:extLst>
              <a:ext uri="{FF2B5EF4-FFF2-40B4-BE49-F238E27FC236}">
                <a16:creationId xmlns:a16="http://schemas.microsoft.com/office/drawing/2014/main" id="{00000000-0008-0000-0900-000058000000}"/>
              </a:ext>
            </a:extLst>
          </xdr:cNvPr>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0" i="0" u="none" strike="noStrike" baseline="0">
                <a:solidFill>
                  <a:srgbClr val="FFFFFF"/>
                </a:solidFill>
                <a:latin typeface="ＭＳ ゴシック"/>
                <a:ea typeface="ＭＳ ゴシック"/>
              </a:rPr>
              <a:t>経済波及効果体系図（簡略版）１</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(令和</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年兵庫県内外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地域間産業連関表・3</a:t>
            </a:r>
            <a:r>
              <a:rPr lang="en-US" altLang="ja-JP" sz="2000" b="0" i="0" u="none" strike="noStrike" baseline="0">
                <a:solidFill>
                  <a:srgbClr val="FFFFFF"/>
                </a:solidFill>
                <a:latin typeface="ＭＳ ゴシック"/>
                <a:ea typeface="ＭＳ ゴシック"/>
              </a:rPr>
              <a:t>9</a:t>
            </a:r>
            <a:r>
              <a:rPr lang="ja-JP" altLang="en-US" sz="2000" b="0" i="0" u="none" strike="noStrike" baseline="0">
                <a:solidFill>
                  <a:srgbClr val="FFFFFF"/>
                </a:solidFill>
                <a:latin typeface="ＭＳ ゴシック"/>
                <a:ea typeface="ＭＳ ゴシック"/>
              </a:rPr>
              <a:t>部門)  1/4 </a:t>
            </a:r>
            <a:r>
              <a:rPr lang="ja-JP" altLang="en-US" sz="1200" b="0" i="0" u="none" strike="noStrike" baseline="0">
                <a:solidFill>
                  <a:srgbClr val="FFFFFF"/>
                </a:solidFill>
                <a:latin typeface="ＭＳ ゴシック"/>
                <a:ea typeface="ＭＳ ゴシック"/>
              </a:rPr>
              <a:t>(移輸入を考慮）（単位：百万円、人）</a:t>
            </a:r>
          </a:p>
        </xdr:txBody>
      </xdr:sp>
      <xdr:sp macro="" textlink="">
        <xdr:nvSpPr>
          <xdr:cNvPr id="89" name="Text Box 246">
            <a:extLst>
              <a:ext uri="{FF2B5EF4-FFF2-40B4-BE49-F238E27FC236}">
                <a16:creationId xmlns:a16="http://schemas.microsoft.com/office/drawing/2014/main" id="{00000000-0008-0000-0900-00005900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兵庫県企画部統計課（政策統計班）</a:t>
            </a:r>
          </a:p>
        </xdr:txBody>
      </xdr:sp>
      <xdr:sp macro="" textlink="">
        <xdr:nvSpPr>
          <xdr:cNvPr id="90" name="AutoShape 247">
            <a:extLst>
              <a:ext uri="{FF2B5EF4-FFF2-40B4-BE49-F238E27FC236}">
                <a16:creationId xmlns:a16="http://schemas.microsoft.com/office/drawing/2014/main" id="{00000000-0008-0000-0900-00005A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6</xdr:col>
      <xdr:colOff>152400</xdr:colOff>
      <xdr:row>32</xdr:row>
      <xdr:rowOff>114300</xdr:rowOff>
    </xdr:from>
    <xdr:to>
      <xdr:col>6</xdr:col>
      <xdr:colOff>981075</xdr:colOff>
      <xdr:row>57</xdr:row>
      <xdr:rowOff>85725</xdr:rowOff>
    </xdr:to>
    <xdr:grpSp>
      <xdr:nvGrpSpPr>
        <xdr:cNvPr id="91" name="Group 4093">
          <a:extLst>
            <a:ext uri="{FF2B5EF4-FFF2-40B4-BE49-F238E27FC236}">
              <a16:creationId xmlns:a16="http://schemas.microsoft.com/office/drawing/2014/main" id="{00000000-0008-0000-0900-00005B000000}"/>
            </a:ext>
          </a:extLst>
        </xdr:cNvPr>
        <xdr:cNvGrpSpPr>
          <a:grpSpLocks/>
        </xdr:cNvGrpSpPr>
      </xdr:nvGrpSpPr>
      <xdr:grpSpPr bwMode="auto">
        <a:xfrm>
          <a:off x="3690257" y="5067300"/>
          <a:ext cx="828675" cy="3713389"/>
          <a:chOff x="364" y="558"/>
          <a:chExt cx="87" cy="421"/>
        </a:xfrm>
      </xdr:grpSpPr>
      <xdr:sp macro="" textlink="">
        <xdr:nvSpPr>
          <xdr:cNvPr id="92" name="Line 4080">
            <a:extLst>
              <a:ext uri="{FF2B5EF4-FFF2-40B4-BE49-F238E27FC236}">
                <a16:creationId xmlns:a16="http://schemas.microsoft.com/office/drawing/2014/main" id="{00000000-0008-0000-0900-00005C000000}"/>
              </a:ext>
            </a:extLst>
          </xdr:cNvPr>
          <xdr:cNvSpPr>
            <a:spLocks noChangeShapeType="1"/>
          </xdr:cNvSpPr>
        </xdr:nvSpPr>
        <xdr:spPr bwMode="auto">
          <a:xfrm>
            <a:off x="364" y="558"/>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3" name="Line 4081">
            <a:extLst>
              <a:ext uri="{FF2B5EF4-FFF2-40B4-BE49-F238E27FC236}">
                <a16:creationId xmlns:a16="http://schemas.microsoft.com/office/drawing/2014/main" id="{00000000-0008-0000-0900-00005D000000}"/>
              </a:ext>
            </a:extLst>
          </xdr:cNvPr>
          <xdr:cNvSpPr>
            <a:spLocks noChangeShapeType="1"/>
          </xdr:cNvSpPr>
        </xdr:nvSpPr>
        <xdr:spPr bwMode="auto">
          <a:xfrm>
            <a:off x="364" y="57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4" name="Line 4082">
            <a:extLst>
              <a:ext uri="{FF2B5EF4-FFF2-40B4-BE49-F238E27FC236}">
                <a16:creationId xmlns:a16="http://schemas.microsoft.com/office/drawing/2014/main" id="{00000000-0008-0000-0900-00005E000000}"/>
              </a:ext>
            </a:extLst>
          </xdr:cNvPr>
          <xdr:cNvSpPr>
            <a:spLocks noChangeShapeType="1"/>
          </xdr:cNvSpPr>
        </xdr:nvSpPr>
        <xdr:spPr bwMode="auto">
          <a:xfrm>
            <a:off x="364" y="591"/>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5" name="Line 4083">
            <a:extLst>
              <a:ext uri="{FF2B5EF4-FFF2-40B4-BE49-F238E27FC236}">
                <a16:creationId xmlns:a16="http://schemas.microsoft.com/office/drawing/2014/main" id="{00000000-0008-0000-0900-00005F000000}"/>
              </a:ext>
            </a:extLst>
          </xdr:cNvPr>
          <xdr:cNvSpPr>
            <a:spLocks noChangeShapeType="1"/>
          </xdr:cNvSpPr>
        </xdr:nvSpPr>
        <xdr:spPr bwMode="auto">
          <a:xfrm>
            <a:off x="364" y="608"/>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6" name="Line 4084">
            <a:extLst>
              <a:ext uri="{FF2B5EF4-FFF2-40B4-BE49-F238E27FC236}">
                <a16:creationId xmlns:a16="http://schemas.microsoft.com/office/drawing/2014/main" id="{00000000-0008-0000-0900-000060000000}"/>
              </a:ext>
            </a:extLst>
          </xdr:cNvPr>
          <xdr:cNvSpPr>
            <a:spLocks noChangeShapeType="1"/>
          </xdr:cNvSpPr>
        </xdr:nvSpPr>
        <xdr:spPr bwMode="auto">
          <a:xfrm>
            <a:off x="364" y="62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7" name="Line 4085">
            <a:extLst>
              <a:ext uri="{FF2B5EF4-FFF2-40B4-BE49-F238E27FC236}">
                <a16:creationId xmlns:a16="http://schemas.microsoft.com/office/drawing/2014/main" id="{00000000-0008-0000-0900-000061000000}"/>
              </a:ext>
            </a:extLst>
          </xdr:cNvPr>
          <xdr:cNvSpPr>
            <a:spLocks noChangeShapeType="1"/>
          </xdr:cNvSpPr>
        </xdr:nvSpPr>
        <xdr:spPr bwMode="auto">
          <a:xfrm>
            <a:off x="364" y="642"/>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8" name="Line 4086">
            <a:extLst>
              <a:ext uri="{FF2B5EF4-FFF2-40B4-BE49-F238E27FC236}">
                <a16:creationId xmlns:a16="http://schemas.microsoft.com/office/drawing/2014/main" id="{00000000-0008-0000-0900-000062000000}"/>
              </a:ext>
            </a:extLst>
          </xdr:cNvPr>
          <xdr:cNvSpPr>
            <a:spLocks noChangeShapeType="1"/>
          </xdr:cNvSpPr>
        </xdr:nvSpPr>
        <xdr:spPr bwMode="auto">
          <a:xfrm>
            <a:off x="364" y="658"/>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9" name="Line 4087">
            <a:extLst>
              <a:ext uri="{FF2B5EF4-FFF2-40B4-BE49-F238E27FC236}">
                <a16:creationId xmlns:a16="http://schemas.microsoft.com/office/drawing/2014/main" id="{00000000-0008-0000-0900-000063000000}"/>
              </a:ext>
            </a:extLst>
          </xdr:cNvPr>
          <xdr:cNvSpPr>
            <a:spLocks noChangeShapeType="1"/>
          </xdr:cNvSpPr>
        </xdr:nvSpPr>
        <xdr:spPr bwMode="auto">
          <a:xfrm>
            <a:off x="364" y="67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0" name="Line 4088">
            <a:extLst>
              <a:ext uri="{FF2B5EF4-FFF2-40B4-BE49-F238E27FC236}">
                <a16:creationId xmlns:a16="http://schemas.microsoft.com/office/drawing/2014/main" id="{00000000-0008-0000-0900-000064000000}"/>
              </a:ext>
            </a:extLst>
          </xdr:cNvPr>
          <xdr:cNvSpPr>
            <a:spLocks noChangeShapeType="1"/>
          </xdr:cNvSpPr>
        </xdr:nvSpPr>
        <xdr:spPr bwMode="auto">
          <a:xfrm>
            <a:off x="364" y="692"/>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1" name="Line 4089">
            <a:extLst>
              <a:ext uri="{FF2B5EF4-FFF2-40B4-BE49-F238E27FC236}">
                <a16:creationId xmlns:a16="http://schemas.microsoft.com/office/drawing/2014/main" id="{00000000-0008-0000-0900-000065000000}"/>
              </a:ext>
            </a:extLst>
          </xdr:cNvPr>
          <xdr:cNvSpPr>
            <a:spLocks noChangeShapeType="1"/>
          </xdr:cNvSpPr>
        </xdr:nvSpPr>
        <xdr:spPr bwMode="auto">
          <a:xfrm>
            <a:off x="364" y="709"/>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2" name="Line 4090">
            <a:extLst>
              <a:ext uri="{FF2B5EF4-FFF2-40B4-BE49-F238E27FC236}">
                <a16:creationId xmlns:a16="http://schemas.microsoft.com/office/drawing/2014/main" id="{00000000-0008-0000-0900-000066000000}"/>
              </a:ext>
            </a:extLst>
          </xdr:cNvPr>
          <xdr:cNvSpPr>
            <a:spLocks noChangeShapeType="1"/>
          </xdr:cNvSpPr>
        </xdr:nvSpPr>
        <xdr:spPr bwMode="auto">
          <a:xfrm>
            <a:off x="364" y="72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3" name="Line 4091">
            <a:extLst>
              <a:ext uri="{FF2B5EF4-FFF2-40B4-BE49-F238E27FC236}">
                <a16:creationId xmlns:a16="http://schemas.microsoft.com/office/drawing/2014/main" id="{00000000-0008-0000-0900-000067000000}"/>
              </a:ext>
            </a:extLst>
          </xdr:cNvPr>
          <xdr:cNvSpPr>
            <a:spLocks noChangeShapeType="1"/>
          </xdr:cNvSpPr>
        </xdr:nvSpPr>
        <xdr:spPr bwMode="auto">
          <a:xfrm>
            <a:off x="364" y="742"/>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4" name="Line 4092">
            <a:extLst>
              <a:ext uri="{FF2B5EF4-FFF2-40B4-BE49-F238E27FC236}">
                <a16:creationId xmlns:a16="http://schemas.microsoft.com/office/drawing/2014/main" id="{00000000-0008-0000-0900-000068000000}"/>
              </a:ext>
            </a:extLst>
          </xdr:cNvPr>
          <xdr:cNvSpPr>
            <a:spLocks noChangeShapeType="1"/>
          </xdr:cNvSpPr>
        </xdr:nvSpPr>
        <xdr:spPr bwMode="auto">
          <a:xfrm>
            <a:off x="364" y="759"/>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10</xdr:col>
      <xdr:colOff>180975</xdr:colOff>
      <xdr:row>45</xdr:row>
      <xdr:rowOff>95250</xdr:rowOff>
    </xdr:from>
    <xdr:to>
      <xdr:col>11</xdr:col>
      <xdr:colOff>419100</xdr:colOff>
      <xdr:row>77</xdr:row>
      <xdr:rowOff>76200</xdr:rowOff>
    </xdr:to>
    <xdr:grpSp>
      <xdr:nvGrpSpPr>
        <xdr:cNvPr id="105" name="Group 308">
          <a:extLst>
            <a:ext uri="{FF2B5EF4-FFF2-40B4-BE49-F238E27FC236}">
              <a16:creationId xmlns:a16="http://schemas.microsoft.com/office/drawing/2014/main" id="{00000000-0008-0000-0900-000069000000}"/>
            </a:ext>
          </a:extLst>
        </xdr:cNvPr>
        <xdr:cNvGrpSpPr>
          <a:grpSpLocks/>
        </xdr:cNvGrpSpPr>
      </xdr:nvGrpSpPr>
      <xdr:grpSpPr bwMode="auto">
        <a:xfrm>
          <a:off x="7270296" y="6994071"/>
          <a:ext cx="796018" cy="4865915"/>
          <a:chOff x="696" y="744"/>
          <a:chExt cx="188" cy="542"/>
        </a:xfrm>
      </xdr:grpSpPr>
      <xdr:sp macro="" textlink="">
        <xdr:nvSpPr>
          <xdr:cNvPr id="106" name="Line 309">
            <a:extLst>
              <a:ext uri="{FF2B5EF4-FFF2-40B4-BE49-F238E27FC236}">
                <a16:creationId xmlns:a16="http://schemas.microsoft.com/office/drawing/2014/main" id="{00000000-0008-0000-0900-00006A000000}"/>
              </a:ext>
            </a:extLst>
          </xdr:cNvPr>
          <xdr:cNvSpPr>
            <a:spLocks noChangeShapeType="1"/>
          </xdr:cNvSpPr>
        </xdr:nvSpPr>
        <xdr:spPr bwMode="auto">
          <a:xfrm>
            <a:off x="698" y="7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07" name="Line 310">
            <a:extLst>
              <a:ext uri="{FF2B5EF4-FFF2-40B4-BE49-F238E27FC236}">
                <a16:creationId xmlns:a16="http://schemas.microsoft.com/office/drawing/2014/main" id="{00000000-0008-0000-0900-00006B000000}"/>
              </a:ext>
            </a:extLst>
          </xdr:cNvPr>
          <xdr:cNvSpPr>
            <a:spLocks noChangeShapeType="1"/>
          </xdr:cNvSpPr>
        </xdr:nvSpPr>
        <xdr:spPr bwMode="auto">
          <a:xfrm>
            <a:off x="696" y="76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08" name="Line 311">
            <a:extLst>
              <a:ext uri="{FF2B5EF4-FFF2-40B4-BE49-F238E27FC236}">
                <a16:creationId xmlns:a16="http://schemas.microsoft.com/office/drawing/2014/main" id="{00000000-0008-0000-0900-00006C000000}"/>
              </a:ext>
            </a:extLst>
          </xdr:cNvPr>
          <xdr:cNvSpPr>
            <a:spLocks noChangeShapeType="1"/>
          </xdr:cNvSpPr>
        </xdr:nvSpPr>
        <xdr:spPr bwMode="auto">
          <a:xfrm>
            <a:off x="696" y="77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09" name="Line 312">
            <a:extLst>
              <a:ext uri="{FF2B5EF4-FFF2-40B4-BE49-F238E27FC236}">
                <a16:creationId xmlns:a16="http://schemas.microsoft.com/office/drawing/2014/main" id="{00000000-0008-0000-0900-00006D000000}"/>
              </a:ext>
            </a:extLst>
          </xdr:cNvPr>
          <xdr:cNvSpPr>
            <a:spLocks noChangeShapeType="1"/>
          </xdr:cNvSpPr>
        </xdr:nvSpPr>
        <xdr:spPr bwMode="auto">
          <a:xfrm>
            <a:off x="698" y="793"/>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0" name="Line 313">
            <a:extLst>
              <a:ext uri="{FF2B5EF4-FFF2-40B4-BE49-F238E27FC236}">
                <a16:creationId xmlns:a16="http://schemas.microsoft.com/office/drawing/2014/main" id="{00000000-0008-0000-0900-00006E000000}"/>
              </a:ext>
            </a:extLst>
          </xdr:cNvPr>
          <xdr:cNvSpPr>
            <a:spLocks noChangeShapeType="1"/>
          </xdr:cNvSpPr>
        </xdr:nvSpPr>
        <xdr:spPr bwMode="auto">
          <a:xfrm>
            <a:off x="698" y="81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1" name="Line 314">
            <a:extLst>
              <a:ext uri="{FF2B5EF4-FFF2-40B4-BE49-F238E27FC236}">
                <a16:creationId xmlns:a16="http://schemas.microsoft.com/office/drawing/2014/main" id="{00000000-0008-0000-0900-00006F000000}"/>
              </a:ext>
            </a:extLst>
          </xdr:cNvPr>
          <xdr:cNvSpPr>
            <a:spLocks noChangeShapeType="1"/>
          </xdr:cNvSpPr>
        </xdr:nvSpPr>
        <xdr:spPr bwMode="auto">
          <a:xfrm>
            <a:off x="698" y="827"/>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2" name="Line 315">
            <a:extLst>
              <a:ext uri="{FF2B5EF4-FFF2-40B4-BE49-F238E27FC236}">
                <a16:creationId xmlns:a16="http://schemas.microsoft.com/office/drawing/2014/main" id="{00000000-0008-0000-0900-000070000000}"/>
              </a:ext>
            </a:extLst>
          </xdr:cNvPr>
          <xdr:cNvSpPr>
            <a:spLocks noChangeShapeType="1"/>
          </xdr:cNvSpPr>
        </xdr:nvSpPr>
        <xdr:spPr bwMode="auto">
          <a:xfrm>
            <a:off x="698" y="8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3" name="Line 316">
            <a:extLst>
              <a:ext uri="{FF2B5EF4-FFF2-40B4-BE49-F238E27FC236}">
                <a16:creationId xmlns:a16="http://schemas.microsoft.com/office/drawing/2014/main" id="{00000000-0008-0000-0900-000071000000}"/>
              </a:ext>
            </a:extLst>
          </xdr:cNvPr>
          <xdr:cNvSpPr>
            <a:spLocks noChangeShapeType="1"/>
          </xdr:cNvSpPr>
        </xdr:nvSpPr>
        <xdr:spPr bwMode="auto">
          <a:xfrm>
            <a:off x="698" y="861"/>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4" name="Line 317">
            <a:extLst>
              <a:ext uri="{FF2B5EF4-FFF2-40B4-BE49-F238E27FC236}">
                <a16:creationId xmlns:a16="http://schemas.microsoft.com/office/drawing/2014/main" id="{00000000-0008-0000-0900-000072000000}"/>
              </a:ext>
            </a:extLst>
          </xdr:cNvPr>
          <xdr:cNvSpPr>
            <a:spLocks noChangeShapeType="1"/>
          </xdr:cNvSpPr>
        </xdr:nvSpPr>
        <xdr:spPr bwMode="auto">
          <a:xfrm>
            <a:off x="698" y="878"/>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5" name="Line 318">
            <a:extLst>
              <a:ext uri="{FF2B5EF4-FFF2-40B4-BE49-F238E27FC236}">
                <a16:creationId xmlns:a16="http://schemas.microsoft.com/office/drawing/2014/main" id="{00000000-0008-0000-0900-000073000000}"/>
              </a:ext>
            </a:extLst>
          </xdr:cNvPr>
          <xdr:cNvSpPr>
            <a:spLocks noChangeShapeType="1"/>
          </xdr:cNvSpPr>
        </xdr:nvSpPr>
        <xdr:spPr bwMode="auto">
          <a:xfrm>
            <a:off x="698" y="895"/>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6" name="Line 319">
            <a:extLst>
              <a:ext uri="{FF2B5EF4-FFF2-40B4-BE49-F238E27FC236}">
                <a16:creationId xmlns:a16="http://schemas.microsoft.com/office/drawing/2014/main" id="{00000000-0008-0000-0900-000074000000}"/>
              </a:ext>
            </a:extLst>
          </xdr:cNvPr>
          <xdr:cNvSpPr>
            <a:spLocks noChangeShapeType="1"/>
          </xdr:cNvSpPr>
        </xdr:nvSpPr>
        <xdr:spPr bwMode="auto">
          <a:xfrm>
            <a:off x="698" y="912"/>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7" name="Line 320">
            <a:extLst>
              <a:ext uri="{FF2B5EF4-FFF2-40B4-BE49-F238E27FC236}">
                <a16:creationId xmlns:a16="http://schemas.microsoft.com/office/drawing/2014/main" id="{00000000-0008-0000-0900-000075000000}"/>
              </a:ext>
            </a:extLst>
          </xdr:cNvPr>
          <xdr:cNvSpPr>
            <a:spLocks noChangeShapeType="1"/>
          </xdr:cNvSpPr>
        </xdr:nvSpPr>
        <xdr:spPr bwMode="auto">
          <a:xfrm>
            <a:off x="698" y="929"/>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8" name="Line 321">
            <a:extLst>
              <a:ext uri="{FF2B5EF4-FFF2-40B4-BE49-F238E27FC236}">
                <a16:creationId xmlns:a16="http://schemas.microsoft.com/office/drawing/2014/main" id="{00000000-0008-0000-0900-000076000000}"/>
              </a:ext>
            </a:extLst>
          </xdr:cNvPr>
          <xdr:cNvSpPr>
            <a:spLocks noChangeShapeType="1"/>
          </xdr:cNvSpPr>
        </xdr:nvSpPr>
        <xdr:spPr bwMode="auto">
          <a:xfrm>
            <a:off x="698" y="94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32</xdr:row>
      <xdr:rowOff>95250</xdr:rowOff>
    </xdr:from>
    <xdr:to>
      <xdr:col>6</xdr:col>
      <xdr:colOff>1000125</xdr:colOff>
      <xdr:row>44</xdr:row>
      <xdr:rowOff>76200</xdr:rowOff>
    </xdr:to>
    <xdr:grpSp>
      <xdr:nvGrpSpPr>
        <xdr:cNvPr id="119" name="Group 58">
          <a:extLst>
            <a:ext uri="{FF2B5EF4-FFF2-40B4-BE49-F238E27FC236}">
              <a16:creationId xmlns:a16="http://schemas.microsoft.com/office/drawing/2014/main" id="{00000000-0008-0000-0900-000077000000}"/>
            </a:ext>
          </a:extLst>
        </xdr:cNvPr>
        <xdr:cNvGrpSpPr>
          <a:grpSpLocks/>
        </xdr:cNvGrpSpPr>
      </xdr:nvGrpSpPr>
      <xdr:grpSpPr bwMode="auto">
        <a:xfrm>
          <a:off x="3680732" y="5048250"/>
          <a:ext cx="857250" cy="1777093"/>
          <a:chOff x="323" y="504"/>
          <a:chExt cx="90" cy="189"/>
        </a:xfrm>
      </xdr:grpSpPr>
      <xdr:sp macro="" textlink="">
        <xdr:nvSpPr>
          <xdr:cNvPr id="120" name="Line 59">
            <a:extLst>
              <a:ext uri="{FF2B5EF4-FFF2-40B4-BE49-F238E27FC236}">
                <a16:creationId xmlns:a16="http://schemas.microsoft.com/office/drawing/2014/main" id="{00000000-0008-0000-0900-000078000000}"/>
              </a:ext>
            </a:extLst>
          </xdr:cNvPr>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1" name="Line 60">
            <a:extLst>
              <a:ext uri="{FF2B5EF4-FFF2-40B4-BE49-F238E27FC236}">
                <a16:creationId xmlns:a16="http://schemas.microsoft.com/office/drawing/2014/main" id="{00000000-0008-0000-0900-000079000000}"/>
              </a:ext>
            </a:extLst>
          </xdr:cNvPr>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2" name="Line 61">
            <a:extLst>
              <a:ext uri="{FF2B5EF4-FFF2-40B4-BE49-F238E27FC236}">
                <a16:creationId xmlns:a16="http://schemas.microsoft.com/office/drawing/2014/main" id="{00000000-0008-0000-0900-00007A000000}"/>
              </a:ext>
            </a:extLst>
          </xdr:cNvPr>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3" name="Line 62">
            <a:extLst>
              <a:ext uri="{FF2B5EF4-FFF2-40B4-BE49-F238E27FC236}">
                <a16:creationId xmlns:a16="http://schemas.microsoft.com/office/drawing/2014/main" id="{00000000-0008-0000-0900-00007B000000}"/>
              </a:ext>
            </a:extLst>
          </xdr:cNvPr>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4" name="Line 63">
            <a:extLst>
              <a:ext uri="{FF2B5EF4-FFF2-40B4-BE49-F238E27FC236}">
                <a16:creationId xmlns:a16="http://schemas.microsoft.com/office/drawing/2014/main" id="{00000000-0008-0000-0900-00007C000000}"/>
              </a:ext>
            </a:extLst>
          </xdr:cNvPr>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5" name="Line 64">
            <a:extLst>
              <a:ext uri="{FF2B5EF4-FFF2-40B4-BE49-F238E27FC236}">
                <a16:creationId xmlns:a16="http://schemas.microsoft.com/office/drawing/2014/main" id="{00000000-0008-0000-0900-00007D000000}"/>
              </a:ext>
            </a:extLst>
          </xdr:cNvPr>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6" name="Line 65">
            <a:extLst>
              <a:ext uri="{FF2B5EF4-FFF2-40B4-BE49-F238E27FC236}">
                <a16:creationId xmlns:a16="http://schemas.microsoft.com/office/drawing/2014/main" id="{00000000-0008-0000-0900-00007E000000}"/>
              </a:ext>
            </a:extLst>
          </xdr:cNvPr>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7" name="Line 66">
            <a:extLst>
              <a:ext uri="{FF2B5EF4-FFF2-40B4-BE49-F238E27FC236}">
                <a16:creationId xmlns:a16="http://schemas.microsoft.com/office/drawing/2014/main" id="{00000000-0008-0000-0900-00007F000000}"/>
              </a:ext>
            </a:extLst>
          </xdr:cNvPr>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8" name="Line 67">
            <a:extLst>
              <a:ext uri="{FF2B5EF4-FFF2-40B4-BE49-F238E27FC236}">
                <a16:creationId xmlns:a16="http://schemas.microsoft.com/office/drawing/2014/main" id="{00000000-0008-0000-0900-000080000000}"/>
              </a:ext>
            </a:extLst>
          </xdr:cNvPr>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9" name="Line 68">
            <a:extLst>
              <a:ext uri="{FF2B5EF4-FFF2-40B4-BE49-F238E27FC236}">
                <a16:creationId xmlns:a16="http://schemas.microsoft.com/office/drawing/2014/main" id="{00000000-0008-0000-0900-000081000000}"/>
              </a:ext>
            </a:extLst>
          </xdr:cNvPr>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0" name="Line 69">
            <a:extLst>
              <a:ext uri="{FF2B5EF4-FFF2-40B4-BE49-F238E27FC236}">
                <a16:creationId xmlns:a16="http://schemas.microsoft.com/office/drawing/2014/main" id="{00000000-0008-0000-0900-000082000000}"/>
              </a:ext>
            </a:extLst>
          </xdr:cNvPr>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1" name="Line 70">
            <a:extLst>
              <a:ext uri="{FF2B5EF4-FFF2-40B4-BE49-F238E27FC236}">
                <a16:creationId xmlns:a16="http://schemas.microsoft.com/office/drawing/2014/main" id="{00000000-0008-0000-0900-000083000000}"/>
              </a:ext>
            </a:extLst>
          </xdr:cNvPr>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2" name="Line 71">
            <a:extLst>
              <a:ext uri="{FF2B5EF4-FFF2-40B4-BE49-F238E27FC236}">
                <a16:creationId xmlns:a16="http://schemas.microsoft.com/office/drawing/2014/main" id="{00000000-0008-0000-0900-000084000000}"/>
              </a:ext>
            </a:extLst>
          </xdr:cNvPr>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9</xdr:row>
      <xdr:rowOff>0</xdr:rowOff>
    </xdr:from>
    <xdr:to>
      <xdr:col>30</xdr:col>
      <xdr:colOff>190500</xdr:colOff>
      <xdr:row>85</xdr:row>
      <xdr:rowOff>38100</xdr:rowOff>
    </xdr:to>
    <xdr:sp macro="" textlink="">
      <xdr:nvSpPr>
        <xdr:cNvPr id="133" name="Rectangle 86">
          <a:extLst>
            <a:ext uri="{FF2B5EF4-FFF2-40B4-BE49-F238E27FC236}">
              <a16:creationId xmlns:a16="http://schemas.microsoft.com/office/drawing/2014/main" id="{00000000-0008-0000-0900-000085000000}"/>
            </a:ext>
          </a:extLst>
        </xdr:cNvPr>
        <xdr:cNvSpPr>
          <a:spLocks noChangeArrowheads="1"/>
        </xdr:cNvSpPr>
      </xdr:nvSpPr>
      <xdr:spPr bwMode="auto">
        <a:xfrm>
          <a:off x="542925" y="1371600"/>
          <a:ext cx="22259925" cy="118586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24</xdr:col>
      <xdr:colOff>0</xdr:colOff>
      <xdr:row>97</xdr:row>
      <xdr:rowOff>0</xdr:rowOff>
    </xdr:from>
    <xdr:to>
      <xdr:col>24</xdr:col>
      <xdr:colOff>0</xdr:colOff>
      <xdr:row>97</xdr:row>
      <xdr:rowOff>0</xdr:rowOff>
    </xdr:to>
    <xdr:sp macro="" textlink="">
      <xdr:nvSpPr>
        <xdr:cNvPr id="134" name="Line 87">
          <a:extLst>
            <a:ext uri="{FF2B5EF4-FFF2-40B4-BE49-F238E27FC236}">
              <a16:creationId xmlns:a16="http://schemas.microsoft.com/office/drawing/2014/main" id="{00000000-0008-0000-0900-000086000000}"/>
            </a:ext>
          </a:extLst>
        </xdr:cNvPr>
        <xdr:cNvSpPr>
          <a:spLocks noChangeShapeType="1"/>
        </xdr:cNvSpPr>
      </xdr:nvSpPr>
      <xdr:spPr bwMode="auto">
        <a:xfrm>
          <a:off x="18859500" y="1502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95</xdr:row>
      <xdr:rowOff>142875</xdr:rowOff>
    </xdr:from>
    <xdr:to>
      <xdr:col>30</xdr:col>
      <xdr:colOff>190500</xdr:colOff>
      <xdr:row>154</xdr:row>
      <xdr:rowOff>47625</xdr:rowOff>
    </xdr:to>
    <xdr:sp macro="" textlink="">
      <xdr:nvSpPr>
        <xdr:cNvPr id="135" name="Rectangle 88">
          <a:extLst>
            <a:ext uri="{FF2B5EF4-FFF2-40B4-BE49-F238E27FC236}">
              <a16:creationId xmlns:a16="http://schemas.microsoft.com/office/drawing/2014/main" id="{00000000-0008-0000-0900-000087000000}"/>
            </a:ext>
          </a:extLst>
        </xdr:cNvPr>
        <xdr:cNvSpPr>
          <a:spLocks noChangeArrowheads="1"/>
        </xdr:cNvSpPr>
      </xdr:nvSpPr>
      <xdr:spPr bwMode="auto">
        <a:xfrm>
          <a:off x="542925" y="14859000"/>
          <a:ext cx="22259925" cy="9067800"/>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13</xdr:col>
      <xdr:colOff>0</xdr:colOff>
      <xdr:row>94</xdr:row>
      <xdr:rowOff>90063</xdr:rowOff>
    </xdr:from>
    <xdr:to>
      <xdr:col>22</xdr:col>
      <xdr:colOff>807637</xdr:colOff>
      <xdr:row>97</xdr:row>
      <xdr:rowOff>9177</xdr:rowOff>
    </xdr:to>
    <xdr:sp macro="" textlink="">
      <xdr:nvSpPr>
        <xdr:cNvPr id="136" name="Text Box 89">
          <a:extLst>
            <a:ext uri="{FF2B5EF4-FFF2-40B4-BE49-F238E27FC236}">
              <a16:creationId xmlns:a16="http://schemas.microsoft.com/office/drawing/2014/main" id="{00000000-0008-0000-0900-000088000000}"/>
            </a:ext>
          </a:extLst>
        </xdr:cNvPr>
        <xdr:cNvSpPr txBox="1">
          <a:spLocks noChangeArrowheads="1"/>
        </xdr:cNvSpPr>
      </xdr:nvSpPr>
      <xdr:spPr bwMode="auto">
        <a:xfrm>
          <a:off x="8467725" y="14653788"/>
          <a:ext cx="9227737"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兵庫県内の雇用者所得による需要増加額</a:t>
          </a:r>
        </a:p>
      </xdr:txBody>
    </xdr:sp>
    <xdr:clientData/>
  </xdr:twoCellAnchor>
  <xdr:twoCellAnchor>
    <xdr:from>
      <xdr:col>3</xdr:col>
      <xdr:colOff>51774</xdr:colOff>
      <xdr:row>7</xdr:row>
      <xdr:rowOff>126749</xdr:rowOff>
    </xdr:from>
    <xdr:to>
      <xdr:col>11</xdr:col>
      <xdr:colOff>411366</xdr:colOff>
      <xdr:row>10</xdr:row>
      <xdr:rowOff>63374</xdr:rowOff>
    </xdr:to>
    <xdr:sp macro="" textlink="">
      <xdr:nvSpPr>
        <xdr:cNvPr id="137" name="Text Box 92">
          <a:extLst>
            <a:ext uri="{FF2B5EF4-FFF2-40B4-BE49-F238E27FC236}">
              <a16:creationId xmlns:a16="http://schemas.microsoft.com/office/drawing/2014/main" id="{00000000-0008-0000-0900-000089000000}"/>
            </a:ext>
          </a:extLst>
        </xdr:cNvPr>
        <xdr:cNvSpPr txBox="1">
          <a:spLocks noChangeArrowheads="1"/>
        </xdr:cNvSpPr>
      </xdr:nvSpPr>
      <xdr:spPr bwMode="auto">
        <a:xfrm>
          <a:off x="1061424" y="1193549"/>
          <a:ext cx="6998517" cy="393825"/>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兵庫県内の需要増加による経済波及効果</a:t>
          </a:r>
        </a:p>
      </xdr:txBody>
    </xdr:sp>
    <xdr:clientData/>
  </xdr:twoCellAnchor>
  <xdr:twoCellAnchor>
    <xdr:from>
      <xdr:col>24</xdr:col>
      <xdr:colOff>0</xdr:colOff>
      <xdr:row>97</xdr:row>
      <xdr:rowOff>0</xdr:rowOff>
    </xdr:from>
    <xdr:to>
      <xdr:col>24</xdr:col>
      <xdr:colOff>0</xdr:colOff>
      <xdr:row>97</xdr:row>
      <xdr:rowOff>0</xdr:rowOff>
    </xdr:to>
    <xdr:sp macro="" textlink="">
      <xdr:nvSpPr>
        <xdr:cNvPr id="138" name="Line 94">
          <a:extLst>
            <a:ext uri="{FF2B5EF4-FFF2-40B4-BE49-F238E27FC236}">
              <a16:creationId xmlns:a16="http://schemas.microsoft.com/office/drawing/2014/main" id="{00000000-0008-0000-0900-00008A000000}"/>
            </a:ext>
          </a:extLst>
        </xdr:cNvPr>
        <xdr:cNvSpPr>
          <a:spLocks noChangeShapeType="1"/>
        </xdr:cNvSpPr>
      </xdr:nvSpPr>
      <xdr:spPr bwMode="auto">
        <a:xfrm>
          <a:off x="18859500" y="1502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19</xdr:col>
      <xdr:colOff>180975</xdr:colOff>
      <xdr:row>32</xdr:row>
      <xdr:rowOff>28575</xdr:rowOff>
    </xdr:from>
    <xdr:to>
      <xdr:col>19</xdr:col>
      <xdr:colOff>971550</xdr:colOff>
      <xdr:row>58</xdr:row>
      <xdr:rowOff>0</xdr:rowOff>
    </xdr:to>
    <xdr:grpSp>
      <xdr:nvGrpSpPr>
        <xdr:cNvPr id="139" name="Group 6547">
          <a:extLst>
            <a:ext uri="{FF2B5EF4-FFF2-40B4-BE49-F238E27FC236}">
              <a16:creationId xmlns:a16="http://schemas.microsoft.com/office/drawing/2014/main" id="{00000000-0008-0000-0900-00008B000000}"/>
            </a:ext>
          </a:extLst>
        </xdr:cNvPr>
        <xdr:cNvGrpSpPr>
          <a:grpSpLocks/>
        </xdr:cNvGrpSpPr>
      </xdr:nvGrpSpPr>
      <xdr:grpSpPr bwMode="auto">
        <a:xfrm>
          <a:off x="14346011" y="4981575"/>
          <a:ext cx="790575" cy="3863068"/>
          <a:chOff x="1129" y="563"/>
          <a:chExt cx="83" cy="439"/>
        </a:xfrm>
      </xdr:grpSpPr>
      <xdr:grpSp>
        <xdr:nvGrpSpPr>
          <xdr:cNvPr id="140" name="Group 2">
            <a:extLst>
              <a:ext uri="{FF2B5EF4-FFF2-40B4-BE49-F238E27FC236}">
                <a16:creationId xmlns:a16="http://schemas.microsoft.com/office/drawing/2014/main" id="{00000000-0008-0000-0900-00008C000000}"/>
              </a:ext>
            </a:extLst>
          </xdr:cNvPr>
          <xdr:cNvGrpSpPr>
            <a:grpSpLocks/>
          </xdr:cNvGrpSpPr>
        </xdr:nvGrpSpPr>
        <xdr:grpSpPr bwMode="auto">
          <a:xfrm>
            <a:off x="1129" y="568"/>
            <a:ext cx="82" cy="206"/>
            <a:chOff x="1211" y="358"/>
            <a:chExt cx="79" cy="203"/>
          </a:xfrm>
        </xdr:grpSpPr>
        <xdr:sp macro="" textlink="">
          <xdr:nvSpPr>
            <xdr:cNvPr id="156" name="Line 3">
              <a:extLst>
                <a:ext uri="{FF2B5EF4-FFF2-40B4-BE49-F238E27FC236}">
                  <a16:creationId xmlns:a16="http://schemas.microsoft.com/office/drawing/2014/main" id="{00000000-0008-0000-0900-00009C000000}"/>
                </a:ext>
              </a:extLst>
            </xdr:cNvPr>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7" name="Line 4">
              <a:extLst>
                <a:ext uri="{FF2B5EF4-FFF2-40B4-BE49-F238E27FC236}">
                  <a16:creationId xmlns:a16="http://schemas.microsoft.com/office/drawing/2014/main" id="{00000000-0008-0000-0900-00009D000000}"/>
                </a:ext>
              </a:extLst>
            </xdr:cNvPr>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8" name="Line 5">
              <a:extLst>
                <a:ext uri="{FF2B5EF4-FFF2-40B4-BE49-F238E27FC236}">
                  <a16:creationId xmlns:a16="http://schemas.microsoft.com/office/drawing/2014/main" id="{00000000-0008-0000-0900-00009E000000}"/>
                </a:ext>
              </a:extLst>
            </xdr:cNvPr>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9" name="Line 6">
              <a:extLst>
                <a:ext uri="{FF2B5EF4-FFF2-40B4-BE49-F238E27FC236}">
                  <a16:creationId xmlns:a16="http://schemas.microsoft.com/office/drawing/2014/main" id="{00000000-0008-0000-0900-00009F000000}"/>
                </a:ext>
              </a:extLst>
            </xdr:cNvPr>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0" name="Line 7">
              <a:extLst>
                <a:ext uri="{FF2B5EF4-FFF2-40B4-BE49-F238E27FC236}">
                  <a16:creationId xmlns:a16="http://schemas.microsoft.com/office/drawing/2014/main" id="{00000000-0008-0000-0900-0000A0000000}"/>
                </a:ext>
              </a:extLst>
            </xdr:cNvPr>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1" name="Line 8">
              <a:extLst>
                <a:ext uri="{FF2B5EF4-FFF2-40B4-BE49-F238E27FC236}">
                  <a16:creationId xmlns:a16="http://schemas.microsoft.com/office/drawing/2014/main" id="{00000000-0008-0000-0900-0000A1000000}"/>
                </a:ext>
              </a:extLst>
            </xdr:cNvPr>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2" name="Line 9">
              <a:extLst>
                <a:ext uri="{FF2B5EF4-FFF2-40B4-BE49-F238E27FC236}">
                  <a16:creationId xmlns:a16="http://schemas.microsoft.com/office/drawing/2014/main" id="{00000000-0008-0000-0900-0000A2000000}"/>
                </a:ext>
              </a:extLst>
            </xdr:cNvPr>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3" name="Line 10">
              <a:extLst>
                <a:ext uri="{FF2B5EF4-FFF2-40B4-BE49-F238E27FC236}">
                  <a16:creationId xmlns:a16="http://schemas.microsoft.com/office/drawing/2014/main" id="{00000000-0008-0000-0900-0000A3000000}"/>
                </a:ext>
              </a:extLst>
            </xdr:cNvPr>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4" name="Line 11">
              <a:extLst>
                <a:ext uri="{FF2B5EF4-FFF2-40B4-BE49-F238E27FC236}">
                  <a16:creationId xmlns:a16="http://schemas.microsoft.com/office/drawing/2014/main" id="{00000000-0008-0000-0900-0000A4000000}"/>
                </a:ext>
              </a:extLst>
            </xdr:cNvPr>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5" name="Line 12">
              <a:extLst>
                <a:ext uri="{FF2B5EF4-FFF2-40B4-BE49-F238E27FC236}">
                  <a16:creationId xmlns:a16="http://schemas.microsoft.com/office/drawing/2014/main" id="{00000000-0008-0000-0900-0000A5000000}"/>
                </a:ext>
              </a:extLst>
            </xdr:cNvPr>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6" name="Line 13">
              <a:extLst>
                <a:ext uri="{FF2B5EF4-FFF2-40B4-BE49-F238E27FC236}">
                  <a16:creationId xmlns:a16="http://schemas.microsoft.com/office/drawing/2014/main" id="{00000000-0008-0000-0900-0000A6000000}"/>
                </a:ext>
              </a:extLst>
            </xdr:cNvPr>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7" name="Line 14">
              <a:extLst>
                <a:ext uri="{FF2B5EF4-FFF2-40B4-BE49-F238E27FC236}">
                  <a16:creationId xmlns:a16="http://schemas.microsoft.com/office/drawing/2014/main" id="{00000000-0008-0000-0900-0000A7000000}"/>
                </a:ext>
              </a:extLst>
            </xdr:cNvPr>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8" name="Line 15">
              <a:extLst>
                <a:ext uri="{FF2B5EF4-FFF2-40B4-BE49-F238E27FC236}">
                  <a16:creationId xmlns:a16="http://schemas.microsoft.com/office/drawing/2014/main" id="{00000000-0008-0000-0900-0000A8000000}"/>
                </a:ext>
              </a:extLst>
            </xdr:cNvPr>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41" name="Group 44">
            <a:extLst>
              <a:ext uri="{FF2B5EF4-FFF2-40B4-BE49-F238E27FC236}">
                <a16:creationId xmlns:a16="http://schemas.microsoft.com/office/drawing/2014/main" id="{00000000-0008-0000-0900-00008D000000}"/>
              </a:ext>
            </a:extLst>
          </xdr:cNvPr>
          <xdr:cNvGrpSpPr>
            <a:grpSpLocks/>
          </xdr:cNvGrpSpPr>
        </xdr:nvGrpSpPr>
        <xdr:grpSpPr bwMode="auto">
          <a:xfrm>
            <a:off x="1129" y="791"/>
            <a:ext cx="83" cy="202"/>
            <a:chOff x="1343" y="340"/>
            <a:chExt cx="60" cy="204"/>
          </a:xfrm>
        </xdr:grpSpPr>
        <xdr:sp macro="" textlink="">
          <xdr:nvSpPr>
            <xdr:cNvPr id="143" name="Line 45">
              <a:extLst>
                <a:ext uri="{FF2B5EF4-FFF2-40B4-BE49-F238E27FC236}">
                  <a16:creationId xmlns:a16="http://schemas.microsoft.com/office/drawing/2014/main" id="{00000000-0008-0000-0900-00008F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4" name="Line 46">
              <a:extLst>
                <a:ext uri="{FF2B5EF4-FFF2-40B4-BE49-F238E27FC236}">
                  <a16:creationId xmlns:a16="http://schemas.microsoft.com/office/drawing/2014/main" id="{00000000-0008-0000-0900-000090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5" name="Line 47">
              <a:extLst>
                <a:ext uri="{FF2B5EF4-FFF2-40B4-BE49-F238E27FC236}">
                  <a16:creationId xmlns:a16="http://schemas.microsoft.com/office/drawing/2014/main" id="{00000000-0008-0000-0900-000091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6" name="Line 48">
              <a:extLst>
                <a:ext uri="{FF2B5EF4-FFF2-40B4-BE49-F238E27FC236}">
                  <a16:creationId xmlns:a16="http://schemas.microsoft.com/office/drawing/2014/main" id="{00000000-0008-0000-0900-000092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7" name="Line 49">
              <a:extLst>
                <a:ext uri="{FF2B5EF4-FFF2-40B4-BE49-F238E27FC236}">
                  <a16:creationId xmlns:a16="http://schemas.microsoft.com/office/drawing/2014/main" id="{00000000-0008-0000-0900-000093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8" name="Line 50">
              <a:extLst>
                <a:ext uri="{FF2B5EF4-FFF2-40B4-BE49-F238E27FC236}">
                  <a16:creationId xmlns:a16="http://schemas.microsoft.com/office/drawing/2014/main" id="{00000000-0008-0000-0900-000094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9" name="Line 51">
              <a:extLst>
                <a:ext uri="{FF2B5EF4-FFF2-40B4-BE49-F238E27FC236}">
                  <a16:creationId xmlns:a16="http://schemas.microsoft.com/office/drawing/2014/main" id="{00000000-0008-0000-0900-000095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0" name="Line 52">
              <a:extLst>
                <a:ext uri="{FF2B5EF4-FFF2-40B4-BE49-F238E27FC236}">
                  <a16:creationId xmlns:a16="http://schemas.microsoft.com/office/drawing/2014/main" id="{00000000-0008-0000-0900-000096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1" name="Line 53">
              <a:extLst>
                <a:ext uri="{FF2B5EF4-FFF2-40B4-BE49-F238E27FC236}">
                  <a16:creationId xmlns:a16="http://schemas.microsoft.com/office/drawing/2014/main" id="{00000000-0008-0000-0900-000097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2" name="Line 54">
              <a:extLst>
                <a:ext uri="{FF2B5EF4-FFF2-40B4-BE49-F238E27FC236}">
                  <a16:creationId xmlns:a16="http://schemas.microsoft.com/office/drawing/2014/main" id="{00000000-0008-0000-0900-000098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3" name="Line 55">
              <a:extLst>
                <a:ext uri="{FF2B5EF4-FFF2-40B4-BE49-F238E27FC236}">
                  <a16:creationId xmlns:a16="http://schemas.microsoft.com/office/drawing/2014/main" id="{00000000-0008-0000-0900-000099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4" name="Line 56">
              <a:extLst>
                <a:ext uri="{FF2B5EF4-FFF2-40B4-BE49-F238E27FC236}">
                  <a16:creationId xmlns:a16="http://schemas.microsoft.com/office/drawing/2014/main" id="{00000000-0008-0000-0900-00009A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5" name="Line 57">
              <a:extLst>
                <a:ext uri="{FF2B5EF4-FFF2-40B4-BE49-F238E27FC236}">
                  <a16:creationId xmlns:a16="http://schemas.microsoft.com/office/drawing/2014/main" id="{00000000-0008-0000-0900-00009B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42" name="Text Box 96">
            <a:extLst>
              <a:ext uri="{FF2B5EF4-FFF2-40B4-BE49-F238E27FC236}">
                <a16:creationId xmlns:a16="http://schemas.microsoft.com/office/drawing/2014/main" id="{00000000-0008-0000-0900-00008E000000}"/>
              </a:ext>
            </a:extLst>
          </xdr:cNvPr>
          <xdr:cNvSpPr txBox="1">
            <a:spLocks noChangeArrowheads="1"/>
          </xdr:cNvSpPr>
        </xdr:nvSpPr>
        <xdr:spPr bwMode="auto">
          <a:xfrm>
            <a:off x="1146" y="563"/>
            <a:ext cx="41" cy="439"/>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a:t>
            </a:r>
            <a:r>
              <a:rPr lang="en-US" altLang="ja-JP" sz="1200" b="0" i="0" u="none" strike="noStrike" baseline="0">
                <a:solidFill>
                  <a:srgbClr val="000000"/>
                </a:solidFill>
                <a:latin typeface="ＭＳ ゴシック"/>
                <a:ea typeface="ＭＳ ゴシック"/>
              </a:rPr>
              <a:t>78</a:t>
            </a:r>
            <a:r>
              <a:rPr lang="ja-JP" altLang="en-US" sz="1200" b="0" i="0" u="none" strike="noStrike" baseline="0">
                <a:solidFill>
                  <a:srgbClr val="000000"/>
                </a:solidFill>
                <a:latin typeface="ＭＳ ゴシック"/>
                <a:ea typeface="ＭＳ ゴシック"/>
              </a:rPr>
              <a:t>行×</a:t>
            </a:r>
            <a:r>
              <a:rPr lang="en-US" altLang="ja-JP" sz="1200" b="0" i="0" u="none" strike="noStrike" baseline="0">
                <a:solidFill>
                  <a:srgbClr val="000000"/>
                </a:solidFill>
                <a:latin typeface="ＭＳ ゴシック"/>
                <a:ea typeface="ＭＳ ゴシック"/>
              </a:rPr>
              <a:t>78</a:t>
            </a:r>
            <a:r>
              <a:rPr lang="ja-JP" altLang="en-US" sz="1200" b="0" i="0" u="none" strike="noStrike" baseline="0">
                <a:solidFill>
                  <a:srgbClr val="000000"/>
                </a:solidFill>
                <a:latin typeface="ＭＳ ゴシック"/>
                <a:ea typeface="ＭＳ ゴシック"/>
              </a:rPr>
              <a:t>列</a:t>
            </a:r>
          </a:p>
        </xdr:txBody>
      </xdr:sp>
    </xdr:grpSp>
    <xdr:clientData/>
  </xdr:twoCellAnchor>
  <xdr:twoCellAnchor>
    <xdr:from>
      <xdr:col>6</xdr:col>
      <xdr:colOff>335921</xdr:colOff>
      <xdr:row>32</xdr:row>
      <xdr:rowOff>45267</xdr:rowOff>
    </xdr:from>
    <xdr:to>
      <xdr:col>6</xdr:col>
      <xdr:colOff>717120</xdr:colOff>
      <xdr:row>45</xdr:row>
      <xdr:rowOff>0</xdr:rowOff>
    </xdr:to>
    <xdr:sp macro="" textlink="">
      <xdr:nvSpPr>
        <xdr:cNvPr id="169" name="Text Box 141">
          <a:extLst>
            <a:ext uri="{FF2B5EF4-FFF2-40B4-BE49-F238E27FC236}">
              <a16:creationId xmlns:a16="http://schemas.microsoft.com/office/drawing/2014/main" id="{00000000-0008-0000-0900-0000A9000000}"/>
            </a:ext>
          </a:extLst>
        </xdr:cNvPr>
        <xdr:cNvSpPr txBox="1">
          <a:spLocks noChangeArrowheads="1"/>
        </xdr:cNvSpPr>
      </xdr:nvSpPr>
      <xdr:spPr bwMode="auto">
        <a:xfrm>
          <a:off x="3869696" y="5074467"/>
          <a:ext cx="381199" cy="1935933"/>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6</xdr:col>
      <xdr:colOff>0</xdr:colOff>
      <xdr:row>122</xdr:row>
      <xdr:rowOff>0</xdr:rowOff>
    </xdr:from>
    <xdr:to>
      <xdr:col>6</xdr:col>
      <xdr:colOff>0</xdr:colOff>
      <xdr:row>122</xdr:row>
      <xdr:rowOff>0</xdr:rowOff>
    </xdr:to>
    <xdr:sp macro="" textlink="">
      <xdr:nvSpPr>
        <xdr:cNvPr id="171" name="Line 144">
          <a:extLst>
            <a:ext uri="{FF2B5EF4-FFF2-40B4-BE49-F238E27FC236}">
              <a16:creationId xmlns:a16="http://schemas.microsoft.com/office/drawing/2014/main" id="{00000000-0008-0000-0900-0000AB000000}"/>
            </a:ext>
          </a:extLst>
        </xdr:cNvPr>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0</xdr:colOff>
      <xdr:row>122</xdr:row>
      <xdr:rowOff>0</xdr:rowOff>
    </xdr:from>
    <xdr:to>
      <xdr:col>6</xdr:col>
      <xdr:colOff>0</xdr:colOff>
      <xdr:row>122</xdr:row>
      <xdr:rowOff>0</xdr:rowOff>
    </xdr:to>
    <xdr:sp macro="" textlink="">
      <xdr:nvSpPr>
        <xdr:cNvPr id="172" name="Line 145">
          <a:extLst>
            <a:ext uri="{FF2B5EF4-FFF2-40B4-BE49-F238E27FC236}">
              <a16:creationId xmlns:a16="http://schemas.microsoft.com/office/drawing/2014/main" id="{00000000-0008-0000-0900-0000AC000000}"/>
            </a:ext>
          </a:extLst>
        </xdr:cNvPr>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10</xdr:col>
      <xdr:colOff>161925</xdr:colOff>
      <xdr:row>32</xdr:row>
      <xdr:rowOff>85725</xdr:rowOff>
    </xdr:from>
    <xdr:to>
      <xdr:col>11</xdr:col>
      <xdr:colOff>409575</xdr:colOff>
      <xdr:row>57</xdr:row>
      <xdr:rowOff>85725</xdr:rowOff>
    </xdr:to>
    <xdr:grpSp>
      <xdr:nvGrpSpPr>
        <xdr:cNvPr id="175" name="Group 6549">
          <a:extLst>
            <a:ext uri="{FF2B5EF4-FFF2-40B4-BE49-F238E27FC236}">
              <a16:creationId xmlns:a16="http://schemas.microsoft.com/office/drawing/2014/main" id="{00000000-0008-0000-0900-0000AF000000}"/>
            </a:ext>
          </a:extLst>
        </xdr:cNvPr>
        <xdr:cNvGrpSpPr>
          <a:grpSpLocks/>
        </xdr:cNvGrpSpPr>
      </xdr:nvGrpSpPr>
      <xdr:grpSpPr bwMode="auto">
        <a:xfrm>
          <a:off x="7251246" y="5038725"/>
          <a:ext cx="805543" cy="3741964"/>
          <a:chOff x="761" y="569"/>
          <a:chExt cx="85" cy="425"/>
        </a:xfrm>
      </xdr:grpSpPr>
      <xdr:grpSp>
        <xdr:nvGrpSpPr>
          <xdr:cNvPr id="176" name="Group 4094">
            <a:extLst>
              <a:ext uri="{FF2B5EF4-FFF2-40B4-BE49-F238E27FC236}">
                <a16:creationId xmlns:a16="http://schemas.microsoft.com/office/drawing/2014/main" id="{00000000-0008-0000-0900-0000B0000000}"/>
              </a:ext>
            </a:extLst>
          </xdr:cNvPr>
          <xdr:cNvGrpSpPr>
            <a:grpSpLocks/>
          </xdr:cNvGrpSpPr>
        </xdr:nvGrpSpPr>
        <xdr:grpSpPr bwMode="auto">
          <a:xfrm>
            <a:off x="761" y="569"/>
            <a:ext cx="85" cy="204"/>
            <a:chOff x="723" y="556"/>
            <a:chExt cx="112" cy="204"/>
          </a:xfrm>
        </xdr:grpSpPr>
        <xdr:sp macro="" textlink="">
          <xdr:nvSpPr>
            <xdr:cNvPr id="191" name="Line 128">
              <a:extLst>
                <a:ext uri="{FF2B5EF4-FFF2-40B4-BE49-F238E27FC236}">
                  <a16:creationId xmlns:a16="http://schemas.microsoft.com/office/drawing/2014/main" id="{00000000-0008-0000-0900-0000BF000000}"/>
                </a:ext>
              </a:extLst>
            </xdr:cNvPr>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2" name="Line 129">
              <a:extLst>
                <a:ext uri="{FF2B5EF4-FFF2-40B4-BE49-F238E27FC236}">
                  <a16:creationId xmlns:a16="http://schemas.microsoft.com/office/drawing/2014/main" id="{00000000-0008-0000-0900-0000C0000000}"/>
                </a:ext>
              </a:extLst>
            </xdr:cNvPr>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3" name="Line 130">
              <a:extLst>
                <a:ext uri="{FF2B5EF4-FFF2-40B4-BE49-F238E27FC236}">
                  <a16:creationId xmlns:a16="http://schemas.microsoft.com/office/drawing/2014/main" id="{00000000-0008-0000-0900-0000C1000000}"/>
                </a:ext>
              </a:extLst>
            </xdr:cNvPr>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4" name="Line 131">
              <a:extLst>
                <a:ext uri="{FF2B5EF4-FFF2-40B4-BE49-F238E27FC236}">
                  <a16:creationId xmlns:a16="http://schemas.microsoft.com/office/drawing/2014/main" id="{00000000-0008-0000-0900-0000C2000000}"/>
                </a:ext>
              </a:extLst>
            </xdr:cNvPr>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5" name="Line 132">
              <a:extLst>
                <a:ext uri="{FF2B5EF4-FFF2-40B4-BE49-F238E27FC236}">
                  <a16:creationId xmlns:a16="http://schemas.microsoft.com/office/drawing/2014/main" id="{00000000-0008-0000-0900-0000C3000000}"/>
                </a:ext>
              </a:extLst>
            </xdr:cNvPr>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6" name="Line 133">
              <a:extLst>
                <a:ext uri="{FF2B5EF4-FFF2-40B4-BE49-F238E27FC236}">
                  <a16:creationId xmlns:a16="http://schemas.microsoft.com/office/drawing/2014/main" id="{00000000-0008-0000-0900-0000C4000000}"/>
                </a:ext>
              </a:extLst>
            </xdr:cNvPr>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7" name="Line 134">
              <a:extLst>
                <a:ext uri="{FF2B5EF4-FFF2-40B4-BE49-F238E27FC236}">
                  <a16:creationId xmlns:a16="http://schemas.microsoft.com/office/drawing/2014/main" id="{00000000-0008-0000-0900-0000C5000000}"/>
                </a:ext>
              </a:extLst>
            </xdr:cNvPr>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8" name="Line 135">
              <a:extLst>
                <a:ext uri="{FF2B5EF4-FFF2-40B4-BE49-F238E27FC236}">
                  <a16:creationId xmlns:a16="http://schemas.microsoft.com/office/drawing/2014/main" id="{00000000-0008-0000-0900-0000C6000000}"/>
                </a:ext>
              </a:extLst>
            </xdr:cNvPr>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9" name="Line 136">
              <a:extLst>
                <a:ext uri="{FF2B5EF4-FFF2-40B4-BE49-F238E27FC236}">
                  <a16:creationId xmlns:a16="http://schemas.microsoft.com/office/drawing/2014/main" id="{00000000-0008-0000-0900-0000C7000000}"/>
                </a:ext>
              </a:extLst>
            </xdr:cNvPr>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0" name="Line 137">
              <a:extLst>
                <a:ext uri="{FF2B5EF4-FFF2-40B4-BE49-F238E27FC236}">
                  <a16:creationId xmlns:a16="http://schemas.microsoft.com/office/drawing/2014/main" id="{00000000-0008-0000-0900-0000C8000000}"/>
                </a:ext>
              </a:extLst>
            </xdr:cNvPr>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1" name="Line 138">
              <a:extLst>
                <a:ext uri="{FF2B5EF4-FFF2-40B4-BE49-F238E27FC236}">
                  <a16:creationId xmlns:a16="http://schemas.microsoft.com/office/drawing/2014/main" id="{00000000-0008-0000-0900-0000C9000000}"/>
                </a:ext>
              </a:extLst>
            </xdr:cNvPr>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2" name="Line 139">
              <a:extLst>
                <a:ext uri="{FF2B5EF4-FFF2-40B4-BE49-F238E27FC236}">
                  <a16:creationId xmlns:a16="http://schemas.microsoft.com/office/drawing/2014/main" id="{00000000-0008-0000-0900-0000CA000000}"/>
                </a:ext>
              </a:extLst>
            </xdr:cNvPr>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3" name="Line 140">
              <a:extLst>
                <a:ext uri="{FF2B5EF4-FFF2-40B4-BE49-F238E27FC236}">
                  <a16:creationId xmlns:a16="http://schemas.microsoft.com/office/drawing/2014/main" id="{00000000-0008-0000-0900-0000CB000000}"/>
                </a:ext>
              </a:extLst>
            </xdr:cNvPr>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77" name="Group 248">
            <a:extLst>
              <a:ext uri="{FF2B5EF4-FFF2-40B4-BE49-F238E27FC236}">
                <a16:creationId xmlns:a16="http://schemas.microsoft.com/office/drawing/2014/main" id="{00000000-0008-0000-0900-0000B1000000}"/>
              </a:ext>
            </a:extLst>
          </xdr:cNvPr>
          <xdr:cNvGrpSpPr>
            <a:grpSpLocks/>
          </xdr:cNvGrpSpPr>
        </xdr:nvGrpSpPr>
        <xdr:grpSpPr bwMode="auto">
          <a:xfrm>
            <a:off x="763" y="790"/>
            <a:ext cx="83" cy="204"/>
            <a:chOff x="1343" y="340"/>
            <a:chExt cx="60" cy="204"/>
          </a:xfrm>
        </xdr:grpSpPr>
        <xdr:sp macro="" textlink="">
          <xdr:nvSpPr>
            <xdr:cNvPr id="178" name="Line 249">
              <a:extLst>
                <a:ext uri="{FF2B5EF4-FFF2-40B4-BE49-F238E27FC236}">
                  <a16:creationId xmlns:a16="http://schemas.microsoft.com/office/drawing/2014/main" id="{00000000-0008-0000-0900-0000B2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9" name="Line 250">
              <a:extLst>
                <a:ext uri="{FF2B5EF4-FFF2-40B4-BE49-F238E27FC236}">
                  <a16:creationId xmlns:a16="http://schemas.microsoft.com/office/drawing/2014/main" id="{00000000-0008-0000-0900-0000B3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0" name="Line 251">
              <a:extLst>
                <a:ext uri="{FF2B5EF4-FFF2-40B4-BE49-F238E27FC236}">
                  <a16:creationId xmlns:a16="http://schemas.microsoft.com/office/drawing/2014/main" id="{00000000-0008-0000-0900-0000B4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1" name="Line 252">
              <a:extLst>
                <a:ext uri="{FF2B5EF4-FFF2-40B4-BE49-F238E27FC236}">
                  <a16:creationId xmlns:a16="http://schemas.microsoft.com/office/drawing/2014/main" id="{00000000-0008-0000-0900-0000B5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2" name="Line 253">
              <a:extLst>
                <a:ext uri="{FF2B5EF4-FFF2-40B4-BE49-F238E27FC236}">
                  <a16:creationId xmlns:a16="http://schemas.microsoft.com/office/drawing/2014/main" id="{00000000-0008-0000-0900-0000B6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3" name="Line 254">
              <a:extLst>
                <a:ext uri="{FF2B5EF4-FFF2-40B4-BE49-F238E27FC236}">
                  <a16:creationId xmlns:a16="http://schemas.microsoft.com/office/drawing/2014/main" id="{00000000-0008-0000-0900-0000B7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4" name="Line 255">
              <a:extLst>
                <a:ext uri="{FF2B5EF4-FFF2-40B4-BE49-F238E27FC236}">
                  <a16:creationId xmlns:a16="http://schemas.microsoft.com/office/drawing/2014/main" id="{00000000-0008-0000-0900-0000B8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5" name="Line 256">
              <a:extLst>
                <a:ext uri="{FF2B5EF4-FFF2-40B4-BE49-F238E27FC236}">
                  <a16:creationId xmlns:a16="http://schemas.microsoft.com/office/drawing/2014/main" id="{00000000-0008-0000-0900-0000B9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6" name="Line 257">
              <a:extLst>
                <a:ext uri="{FF2B5EF4-FFF2-40B4-BE49-F238E27FC236}">
                  <a16:creationId xmlns:a16="http://schemas.microsoft.com/office/drawing/2014/main" id="{00000000-0008-0000-0900-0000BA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7" name="Line 258">
              <a:extLst>
                <a:ext uri="{FF2B5EF4-FFF2-40B4-BE49-F238E27FC236}">
                  <a16:creationId xmlns:a16="http://schemas.microsoft.com/office/drawing/2014/main" id="{00000000-0008-0000-0900-0000BB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8" name="Line 259">
              <a:extLst>
                <a:ext uri="{FF2B5EF4-FFF2-40B4-BE49-F238E27FC236}">
                  <a16:creationId xmlns:a16="http://schemas.microsoft.com/office/drawing/2014/main" id="{00000000-0008-0000-0900-0000BC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9" name="Line 260">
              <a:extLst>
                <a:ext uri="{FF2B5EF4-FFF2-40B4-BE49-F238E27FC236}">
                  <a16:creationId xmlns:a16="http://schemas.microsoft.com/office/drawing/2014/main" id="{00000000-0008-0000-0900-0000BD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0" name="Line 261">
              <a:extLst>
                <a:ext uri="{FF2B5EF4-FFF2-40B4-BE49-F238E27FC236}">
                  <a16:creationId xmlns:a16="http://schemas.microsoft.com/office/drawing/2014/main" id="{00000000-0008-0000-0900-0000BE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10</xdr:col>
      <xdr:colOff>326396</xdr:colOff>
      <xdr:row>32</xdr:row>
      <xdr:rowOff>18107</xdr:rowOff>
    </xdr:from>
    <xdr:to>
      <xdr:col>11</xdr:col>
      <xdr:colOff>154380</xdr:colOff>
      <xdr:row>57</xdr:row>
      <xdr:rowOff>135802</xdr:rowOff>
    </xdr:to>
    <xdr:sp macro="" textlink="">
      <xdr:nvSpPr>
        <xdr:cNvPr id="204" name="Text Box 276">
          <a:extLst>
            <a:ext uri="{FF2B5EF4-FFF2-40B4-BE49-F238E27FC236}">
              <a16:creationId xmlns:a16="http://schemas.microsoft.com/office/drawing/2014/main" id="{00000000-0008-0000-0900-0000CC000000}"/>
            </a:ext>
          </a:extLst>
        </xdr:cNvPr>
        <xdr:cNvSpPr txBox="1">
          <a:spLocks noChangeArrowheads="1"/>
        </xdr:cNvSpPr>
      </xdr:nvSpPr>
      <xdr:spPr bwMode="auto">
        <a:xfrm>
          <a:off x="7412996" y="5047307"/>
          <a:ext cx="389959" cy="392769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投入係数</a:t>
          </a:r>
        </a:p>
      </xdr:txBody>
    </xdr:sp>
    <xdr:clientData/>
  </xdr:twoCellAnchor>
  <xdr:twoCellAnchor>
    <xdr:from>
      <xdr:col>23</xdr:col>
      <xdr:colOff>219075</xdr:colOff>
      <xdr:row>31</xdr:row>
      <xdr:rowOff>133350</xdr:rowOff>
    </xdr:from>
    <xdr:to>
      <xdr:col>23</xdr:col>
      <xdr:colOff>981075</xdr:colOff>
      <xdr:row>57</xdr:row>
      <xdr:rowOff>114300</xdr:rowOff>
    </xdr:to>
    <xdr:grpSp>
      <xdr:nvGrpSpPr>
        <xdr:cNvPr id="205" name="Group 6545">
          <a:extLst>
            <a:ext uri="{FF2B5EF4-FFF2-40B4-BE49-F238E27FC236}">
              <a16:creationId xmlns:a16="http://schemas.microsoft.com/office/drawing/2014/main" id="{00000000-0008-0000-0900-0000CD000000}"/>
            </a:ext>
          </a:extLst>
        </xdr:cNvPr>
        <xdr:cNvGrpSpPr>
          <a:grpSpLocks/>
        </xdr:cNvGrpSpPr>
      </xdr:nvGrpSpPr>
      <xdr:grpSpPr bwMode="auto">
        <a:xfrm>
          <a:off x="17921968" y="4909457"/>
          <a:ext cx="762000" cy="3899807"/>
          <a:chOff x="1485" y="555"/>
          <a:chExt cx="80" cy="443"/>
        </a:xfrm>
      </xdr:grpSpPr>
      <xdr:grpSp>
        <xdr:nvGrpSpPr>
          <xdr:cNvPr id="206" name="Group 98">
            <a:extLst>
              <a:ext uri="{FF2B5EF4-FFF2-40B4-BE49-F238E27FC236}">
                <a16:creationId xmlns:a16="http://schemas.microsoft.com/office/drawing/2014/main" id="{00000000-0008-0000-0900-0000CE000000}"/>
              </a:ext>
            </a:extLst>
          </xdr:cNvPr>
          <xdr:cNvGrpSpPr>
            <a:grpSpLocks/>
          </xdr:cNvGrpSpPr>
        </xdr:nvGrpSpPr>
        <xdr:grpSpPr bwMode="auto">
          <a:xfrm>
            <a:off x="1485" y="567"/>
            <a:ext cx="80" cy="203"/>
            <a:chOff x="1211" y="358"/>
            <a:chExt cx="79" cy="203"/>
          </a:xfrm>
        </xdr:grpSpPr>
        <xdr:sp macro="" textlink="">
          <xdr:nvSpPr>
            <xdr:cNvPr id="223" name="Line 99">
              <a:extLst>
                <a:ext uri="{FF2B5EF4-FFF2-40B4-BE49-F238E27FC236}">
                  <a16:creationId xmlns:a16="http://schemas.microsoft.com/office/drawing/2014/main" id="{00000000-0008-0000-0900-0000DF000000}"/>
                </a:ext>
              </a:extLst>
            </xdr:cNvPr>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4" name="Line 100">
              <a:extLst>
                <a:ext uri="{FF2B5EF4-FFF2-40B4-BE49-F238E27FC236}">
                  <a16:creationId xmlns:a16="http://schemas.microsoft.com/office/drawing/2014/main" id="{00000000-0008-0000-0900-0000E0000000}"/>
                </a:ext>
              </a:extLst>
            </xdr:cNvPr>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5" name="Line 101">
              <a:extLst>
                <a:ext uri="{FF2B5EF4-FFF2-40B4-BE49-F238E27FC236}">
                  <a16:creationId xmlns:a16="http://schemas.microsoft.com/office/drawing/2014/main" id="{00000000-0008-0000-0900-0000E1000000}"/>
                </a:ext>
              </a:extLst>
            </xdr:cNvPr>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6" name="Line 102">
              <a:extLst>
                <a:ext uri="{FF2B5EF4-FFF2-40B4-BE49-F238E27FC236}">
                  <a16:creationId xmlns:a16="http://schemas.microsoft.com/office/drawing/2014/main" id="{00000000-0008-0000-0900-0000E2000000}"/>
                </a:ext>
              </a:extLst>
            </xdr:cNvPr>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7" name="Line 103">
              <a:extLst>
                <a:ext uri="{FF2B5EF4-FFF2-40B4-BE49-F238E27FC236}">
                  <a16:creationId xmlns:a16="http://schemas.microsoft.com/office/drawing/2014/main" id="{00000000-0008-0000-0900-0000E3000000}"/>
                </a:ext>
              </a:extLst>
            </xdr:cNvPr>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8" name="Line 104">
              <a:extLst>
                <a:ext uri="{FF2B5EF4-FFF2-40B4-BE49-F238E27FC236}">
                  <a16:creationId xmlns:a16="http://schemas.microsoft.com/office/drawing/2014/main" id="{00000000-0008-0000-0900-0000E4000000}"/>
                </a:ext>
              </a:extLst>
            </xdr:cNvPr>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9" name="Line 105">
              <a:extLst>
                <a:ext uri="{FF2B5EF4-FFF2-40B4-BE49-F238E27FC236}">
                  <a16:creationId xmlns:a16="http://schemas.microsoft.com/office/drawing/2014/main" id="{00000000-0008-0000-0900-0000E5000000}"/>
                </a:ext>
              </a:extLst>
            </xdr:cNvPr>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0" name="Line 106">
              <a:extLst>
                <a:ext uri="{FF2B5EF4-FFF2-40B4-BE49-F238E27FC236}">
                  <a16:creationId xmlns:a16="http://schemas.microsoft.com/office/drawing/2014/main" id="{00000000-0008-0000-0900-0000E6000000}"/>
                </a:ext>
              </a:extLst>
            </xdr:cNvPr>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1" name="Line 107">
              <a:extLst>
                <a:ext uri="{FF2B5EF4-FFF2-40B4-BE49-F238E27FC236}">
                  <a16:creationId xmlns:a16="http://schemas.microsoft.com/office/drawing/2014/main" id="{00000000-0008-0000-0900-0000E7000000}"/>
                </a:ext>
              </a:extLst>
            </xdr:cNvPr>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2" name="Line 108">
              <a:extLst>
                <a:ext uri="{FF2B5EF4-FFF2-40B4-BE49-F238E27FC236}">
                  <a16:creationId xmlns:a16="http://schemas.microsoft.com/office/drawing/2014/main" id="{00000000-0008-0000-0900-0000E8000000}"/>
                </a:ext>
              </a:extLst>
            </xdr:cNvPr>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3" name="Line 109">
              <a:extLst>
                <a:ext uri="{FF2B5EF4-FFF2-40B4-BE49-F238E27FC236}">
                  <a16:creationId xmlns:a16="http://schemas.microsoft.com/office/drawing/2014/main" id="{00000000-0008-0000-0900-0000E9000000}"/>
                </a:ext>
              </a:extLst>
            </xdr:cNvPr>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4" name="Line 110">
              <a:extLst>
                <a:ext uri="{FF2B5EF4-FFF2-40B4-BE49-F238E27FC236}">
                  <a16:creationId xmlns:a16="http://schemas.microsoft.com/office/drawing/2014/main" id="{00000000-0008-0000-0900-0000EA000000}"/>
                </a:ext>
              </a:extLst>
            </xdr:cNvPr>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5" name="Line 111">
              <a:extLst>
                <a:ext uri="{FF2B5EF4-FFF2-40B4-BE49-F238E27FC236}">
                  <a16:creationId xmlns:a16="http://schemas.microsoft.com/office/drawing/2014/main" id="{00000000-0008-0000-0900-0000EB000000}"/>
                </a:ext>
              </a:extLst>
            </xdr:cNvPr>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207" name="Text Box 126">
            <a:extLst>
              <a:ext uri="{FF2B5EF4-FFF2-40B4-BE49-F238E27FC236}">
                <a16:creationId xmlns:a16="http://schemas.microsoft.com/office/drawing/2014/main" id="{00000000-0008-0000-0900-0000CF000000}"/>
              </a:ext>
            </a:extLst>
          </xdr:cNvPr>
          <xdr:cNvSpPr txBox="1">
            <a:spLocks noChangeArrowheads="1"/>
          </xdr:cNvSpPr>
        </xdr:nvSpPr>
        <xdr:spPr bwMode="auto">
          <a:xfrm>
            <a:off x="1503" y="555"/>
            <a:ext cx="39" cy="22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雇用者所得率・兵庫県</a:t>
            </a:r>
          </a:p>
        </xdr:txBody>
      </xdr:sp>
      <xdr:grpSp>
        <xdr:nvGrpSpPr>
          <xdr:cNvPr id="208" name="Group 277">
            <a:extLst>
              <a:ext uri="{FF2B5EF4-FFF2-40B4-BE49-F238E27FC236}">
                <a16:creationId xmlns:a16="http://schemas.microsoft.com/office/drawing/2014/main" id="{00000000-0008-0000-0900-0000D0000000}"/>
              </a:ext>
            </a:extLst>
          </xdr:cNvPr>
          <xdr:cNvGrpSpPr>
            <a:grpSpLocks/>
          </xdr:cNvGrpSpPr>
        </xdr:nvGrpSpPr>
        <xdr:grpSpPr bwMode="auto">
          <a:xfrm>
            <a:off x="1485" y="790"/>
            <a:ext cx="79" cy="203"/>
            <a:chOff x="1343" y="340"/>
            <a:chExt cx="60" cy="204"/>
          </a:xfrm>
        </xdr:grpSpPr>
        <xdr:sp macro="" textlink="">
          <xdr:nvSpPr>
            <xdr:cNvPr id="210" name="Line 278">
              <a:extLst>
                <a:ext uri="{FF2B5EF4-FFF2-40B4-BE49-F238E27FC236}">
                  <a16:creationId xmlns:a16="http://schemas.microsoft.com/office/drawing/2014/main" id="{00000000-0008-0000-0900-0000D2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1" name="Line 279">
              <a:extLst>
                <a:ext uri="{FF2B5EF4-FFF2-40B4-BE49-F238E27FC236}">
                  <a16:creationId xmlns:a16="http://schemas.microsoft.com/office/drawing/2014/main" id="{00000000-0008-0000-0900-0000D3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2" name="Line 280">
              <a:extLst>
                <a:ext uri="{FF2B5EF4-FFF2-40B4-BE49-F238E27FC236}">
                  <a16:creationId xmlns:a16="http://schemas.microsoft.com/office/drawing/2014/main" id="{00000000-0008-0000-0900-0000D4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3" name="Line 281">
              <a:extLst>
                <a:ext uri="{FF2B5EF4-FFF2-40B4-BE49-F238E27FC236}">
                  <a16:creationId xmlns:a16="http://schemas.microsoft.com/office/drawing/2014/main" id="{00000000-0008-0000-0900-0000D5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4" name="Line 282">
              <a:extLst>
                <a:ext uri="{FF2B5EF4-FFF2-40B4-BE49-F238E27FC236}">
                  <a16:creationId xmlns:a16="http://schemas.microsoft.com/office/drawing/2014/main" id="{00000000-0008-0000-0900-0000D6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5" name="Line 283">
              <a:extLst>
                <a:ext uri="{FF2B5EF4-FFF2-40B4-BE49-F238E27FC236}">
                  <a16:creationId xmlns:a16="http://schemas.microsoft.com/office/drawing/2014/main" id="{00000000-0008-0000-0900-0000D7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6" name="Line 284">
              <a:extLst>
                <a:ext uri="{FF2B5EF4-FFF2-40B4-BE49-F238E27FC236}">
                  <a16:creationId xmlns:a16="http://schemas.microsoft.com/office/drawing/2014/main" id="{00000000-0008-0000-0900-0000D8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7" name="Line 285">
              <a:extLst>
                <a:ext uri="{FF2B5EF4-FFF2-40B4-BE49-F238E27FC236}">
                  <a16:creationId xmlns:a16="http://schemas.microsoft.com/office/drawing/2014/main" id="{00000000-0008-0000-0900-0000D9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8" name="Line 286">
              <a:extLst>
                <a:ext uri="{FF2B5EF4-FFF2-40B4-BE49-F238E27FC236}">
                  <a16:creationId xmlns:a16="http://schemas.microsoft.com/office/drawing/2014/main" id="{00000000-0008-0000-0900-0000DA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9" name="Line 287">
              <a:extLst>
                <a:ext uri="{FF2B5EF4-FFF2-40B4-BE49-F238E27FC236}">
                  <a16:creationId xmlns:a16="http://schemas.microsoft.com/office/drawing/2014/main" id="{00000000-0008-0000-0900-0000DB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0" name="Line 288">
              <a:extLst>
                <a:ext uri="{FF2B5EF4-FFF2-40B4-BE49-F238E27FC236}">
                  <a16:creationId xmlns:a16="http://schemas.microsoft.com/office/drawing/2014/main" id="{00000000-0008-0000-0900-0000DC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1" name="Line 289">
              <a:extLst>
                <a:ext uri="{FF2B5EF4-FFF2-40B4-BE49-F238E27FC236}">
                  <a16:creationId xmlns:a16="http://schemas.microsoft.com/office/drawing/2014/main" id="{00000000-0008-0000-0900-0000DD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2" name="Line 290">
              <a:extLst>
                <a:ext uri="{FF2B5EF4-FFF2-40B4-BE49-F238E27FC236}">
                  <a16:creationId xmlns:a16="http://schemas.microsoft.com/office/drawing/2014/main" id="{00000000-0008-0000-0900-0000DE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209" name="Text Box 305">
            <a:extLst>
              <a:ext uri="{FF2B5EF4-FFF2-40B4-BE49-F238E27FC236}">
                <a16:creationId xmlns:a16="http://schemas.microsoft.com/office/drawing/2014/main" id="{00000000-0008-0000-0900-0000D1000000}"/>
              </a:ext>
            </a:extLst>
          </xdr:cNvPr>
          <xdr:cNvSpPr txBox="1">
            <a:spLocks noChangeArrowheads="1"/>
          </xdr:cNvSpPr>
        </xdr:nvSpPr>
        <xdr:spPr bwMode="auto">
          <a:xfrm>
            <a:off x="1503" y="786"/>
            <a:ext cx="37" cy="212"/>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雇用者所得率・県外</a:t>
            </a:r>
          </a:p>
        </xdr:txBody>
      </xdr:sp>
    </xdr:grpSp>
    <xdr:clientData/>
  </xdr:twoCellAnchor>
  <xdr:twoCellAnchor>
    <xdr:from>
      <xdr:col>6</xdr:col>
      <xdr:colOff>390242</xdr:colOff>
      <xdr:row>14</xdr:row>
      <xdr:rowOff>27160</xdr:rowOff>
    </xdr:from>
    <xdr:to>
      <xdr:col>6</xdr:col>
      <xdr:colOff>771441</xdr:colOff>
      <xdr:row>27</xdr:row>
      <xdr:rowOff>27160</xdr:rowOff>
    </xdr:to>
    <xdr:sp macro="" textlink="">
      <xdr:nvSpPr>
        <xdr:cNvPr id="236" name="Text Box 306">
          <a:extLst>
            <a:ext uri="{FF2B5EF4-FFF2-40B4-BE49-F238E27FC236}">
              <a16:creationId xmlns:a16="http://schemas.microsoft.com/office/drawing/2014/main" id="{00000000-0008-0000-0900-0000EC000000}"/>
            </a:ext>
          </a:extLst>
        </xdr:cNvPr>
        <xdr:cNvSpPr txBox="1">
          <a:spLocks noChangeArrowheads="1"/>
        </xdr:cNvSpPr>
      </xdr:nvSpPr>
      <xdr:spPr bwMode="auto">
        <a:xfrm>
          <a:off x="3924017" y="2217910"/>
          <a:ext cx="381199"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2</xdr:col>
      <xdr:colOff>19050</xdr:colOff>
      <xdr:row>88</xdr:row>
      <xdr:rowOff>76200</xdr:rowOff>
    </xdr:from>
    <xdr:to>
      <xdr:col>30</xdr:col>
      <xdr:colOff>180975</xdr:colOff>
      <xdr:row>90</xdr:row>
      <xdr:rowOff>142875</xdr:rowOff>
    </xdr:to>
    <xdr:grpSp>
      <xdr:nvGrpSpPr>
        <xdr:cNvPr id="238" name="Group 430">
          <a:extLst>
            <a:ext uri="{FF2B5EF4-FFF2-40B4-BE49-F238E27FC236}">
              <a16:creationId xmlns:a16="http://schemas.microsoft.com/office/drawing/2014/main" id="{00000000-0008-0000-0900-0000EE000000}"/>
            </a:ext>
          </a:extLst>
        </xdr:cNvPr>
        <xdr:cNvGrpSpPr>
          <a:grpSpLocks/>
        </xdr:cNvGrpSpPr>
      </xdr:nvGrpSpPr>
      <xdr:grpSpPr bwMode="auto">
        <a:xfrm>
          <a:off x="563336" y="13506450"/>
          <a:ext cx="22219103" cy="366032"/>
          <a:chOff x="35" y="24"/>
          <a:chExt cx="2547" cy="39"/>
        </a:xfrm>
      </xdr:grpSpPr>
      <xdr:sp macro="" textlink="">
        <xdr:nvSpPr>
          <xdr:cNvPr id="239" name="Text Box 431">
            <a:extLst>
              <a:ext uri="{FF2B5EF4-FFF2-40B4-BE49-F238E27FC236}">
                <a16:creationId xmlns:a16="http://schemas.microsoft.com/office/drawing/2014/main" id="{00000000-0008-0000-0900-0000EF000000}"/>
              </a:ext>
            </a:extLst>
          </xdr:cNvPr>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0" i="0" u="none" strike="noStrike" baseline="0">
                <a:solidFill>
                  <a:srgbClr val="FFFFFF"/>
                </a:solidFill>
                <a:latin typeface="ＭＳ ゴシック"/>
                <a:ea typeface="ＭＳ ゴシック"/>
              </a:rPr>
              <a:t>経済波及効果体系図（簡略版）１　(令和</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年兵庫県内外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2/4</a:t>
            </a:r>
          </a:p>
        </xdr:txBody>
      </xdr:sp>
      <xdr:sp macro="" textlink="">
        <xdr:nvSpPr>
          <xdr:cNvPr id="240" name="Text Box 432">
            <a:extLst>
              <a:ext uri="{FF2B5EF4-FFF2-40B4-BE49-F238E27FC236}">
                <a16:creationId xmlns:a16="http://schemas.microsoft.com/office/drawing/2014/main" id="{00000000-0008-0000-0900-0000F000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lang="ja-JP" altLang="ja-JP" sz="1200" b="0" i="0" baseline="0">
                <a:effectLst/>
                <a:latin typeface="ＭＳ ゴシック" panose="020B0609070205080204" pitchFamily="49" charset="-128"/>
                <a:ea typeface="ＭＳ ゴシック" panose="020B0609070205080204" pitchFamily="49" charset="-128"/>
                <a:cs typeface="+mn-cs"/>
              </a:rPr>
              <a:t>兵庫県企画部統計課（政策統計班）</a:t>
            </a:r>
            <a:endParaRPr lang="ja-JP" altLang="ja-JP" sz="1200">
              <a:effectLst/>
              <a:latin typeface="ＭＳ ゴシック" panose="020B0609070205080204" pitchFamily="49" charset="-128"/>
              <a:ea typeface="ＭＳ ゴシック" panose="020B0609070205080204" pitchFamily="49" charset="-128"/>
            </a:endParaRPr>
          </a:p>
        </xdr:txBody>
      </xdr:sp>
      <xdr:sp macro="" textlink="">
        <xdr:nvSpPr>
          <xdr:cNvPr id="241" name="AutoShape 433">
            <a:extLst>
              <a:ext uri="{FF2B5EF4-FFF2-40B4-BE49-F238E27FC236}">
                <a16:creationId xmlns:a16="http://schemas.microsoft.com/office/drawing/2014/main" id="{00000000-0008-0000-0900-0000F1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10</xdr:col>
      <xdr:colOff>405331</xdr:colOff>
      <xdr:row>14</xdr:row>
      <xdr:rowOff>0</xdr:rowOff>
    </xdr:from>
    <xdr:to>
      <xdr:col>11</xdr:col>
      <xdr:colOff>226825</xdr:colOff>
      <xdr:row>27</xdr:row>
      <xdr:rowOff>45745</xdr:rowOff>
    </xdr:to>
    <xdr:sp macro="" textlink="">
      <xdr:nvSpPr>
        <xdr:cNvPr id="242" name="Text Box 127">
          <a:extLst>
            <a:ext uri="{FF2B5EF4-FFF2-40B4-BE49-F238E27FC236}">
              <a16:creationId xmlns:a16="http://schemas.microsoft.com/office/drawing/2014/main" id="{00000000-0008-0000-0900-0000F2000000}"/>
            </a:ext>
          </a:extLst>
        </xdr:cNvPr>
        <xdr:cNvSpPr txBox="1">
          <a:spLocks noChangeArrowheads="1"/>
        </xdr:cNvSpPr>
      </xdr:nvSpPr>
      <xdr:spPr bwMode="auto">
        <a:xfrm>
          <a:off x="7491931" y="2190750"/>
          <a:ext cx="383469" cy="203647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雇用者所得率・兵庫県</a:t>
          </a:r>
        </a:p>
      </xdr:txBody>
    </xdr:sp>
    <xdr:clientData/>
  </xdr:twoCellAnchor>
  <xdr:twoCellAnchor>
    <xdr:from>
      <xdr:col>10</xdr:col>
      <xdr:colOff>369117</xdr:colOff>
      <xdr:row>65</xdr:row>
      <xdr:rowOff>9054</xdr:rowOff>
    </xdr:from>
    <xdr:to>
      <xdr:col>11</xdr:col>
      <xdr:colOff>217802</xdr:colOff>
      <xdr:row>77</xdr:row>
      <xdr:rowOff>120242</xdr:rowOff>
    </xdr:to>
    <xdr:sp macro="" textlink="">
      <xdr:nvSpPr>
        <xdr:cNvPr id="243" name="Text Box 307">
          <a:extLst>
            <a:ext uri="{FF2B5EF4-FFF2-40B4-BE49-F238E27FC236}">
              <a16:creationId xmlns:a16="http://schemas.microsoft.com/office/drawing/2014/main" id="{00000000-0008-0000-0900-0000F3000000}"/>
            </a:ext>
          </a:extLst>
        </xdr:cNvPr>
        <xdr:cNvSpPr txBox="1">
          <a:spLocks noChangeArrowheads="1"/>
        </xdr:cNvSpPr>
      </xdr:nvSpPr>
      <xdr:spPr bwMode="auto">
        <a:xfrm>
          <a:off x="7455717" y="10143654"/>
          <a:ext cx="410660" cy="1949513"/>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a:t>
          </a:r>
        </a:p>
      </xdr:txBody>
    </xdr:sp>
    <xdr:clientData/>
  </xdr:twoCellAnchor>
  <xdr:twoCellAnchor>
    <xdr:from>
      <xdr:col>1</xdr:col>
      <xdr:colOff>0</xdr:colOff>
      <xdr:row>87</xdr:row>
      <xdr:rowOff>0</xdr:rowOff>
    </xdr:from>
    <xdr:to>
      <xdr:col>24</xdr:col>
      <xdr:colOff>0</xdr:colOff>
      <xdr:row>87</xdr:row>
      <xdr:rowOff>0</xdr:rowOff>
    </xdr:to>
    <xdr:grpSp>
      <xdr:nvGrpSpPr>
        <xdr:cNvPr id="244" name="Group 448">
          <a:extLst>
            <a:ext uri="{FF2B5EF4-FFF2-40B4-BE49-F238E27FC236}">
              <a16:creationId xmlns:a16="http://schemas.microsoft.com/office/drawing/2014/main" id="{00000000-0008-0000-0900-0000F4000000}"/>
            </a:ext>
          </a:extLst>
        </xdr:cNvPr>
        <xdr:cNvGrpSpPr>
          <a:grpSpLocks/>
        </xdr:cNvGrpSpPr>
      </xdr:nvGrpSpPr>
      <xdr:grpSpPr bwMode="auto">
        <a:xfrm>
          <a:off x="204107" y="13280571"/>
          <a:ext cx="18641786" cy="0"/>
          <a:chOff x="35" y="24"/>
          <a:chExt cx="2547" cy="39"/>
        </a:xfrm>
      </xdr:grpSpPr>
      <xdr:sp macro="" textlink="">
        <xdr:nvSpPr>
          <xdr:cNvPr id="245" name="Text Box 449">
            <a:extLst>
              <a:ext uri="{FF2B5EF4-FFF2-40B4-BE49-F238E27FC236}">
                <a16:creationId xmlns:a16="http://schemas.microsoft.com/office/drawing/2014/main" id="{00000000-0008-0000-0900-0000F5000000}"/>
              </a:ext>
            </a:extLst>
          </xdr:cNvPr>
          <xdr:cNvSpPr txBox="1">
            <a:spLocks noChangeArrowheads="1"/>
          </xdr:cNvSpPr>
        </xdr:nvSpPr>
        <xdr:spPr bwMode="auto">
          <a:xfrm>
            <a:off x="-6216196947421" y="13496925"/>
            <a:ext cx="1742" cy="0"/>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経済波及効果体系図　</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17</a:t>
            </a:r>
            <a:r>
              <a:rPr lang="ja-JP" altLang="en-US" sz="2000" b="0" i="0" u="none" strike="noStrike" baseline="0">
                <a:solidFill>
                  <a:srgbClr val="FFFFFF"/>
                </a:solidFill>
                <a:latin typeface="ＭＳ ゴシック"/>
                <a:ea typeface="ＭＳ ゴシック"/>
              </a:rPr>
              <a:t>年三重県地域間産業連関表・</a:t>
            </a:r>
            <a:r>
              <a:rPr lang="en-US" altLang="ja-JP" sz="2000" b="0" i="0" u="none" strike="noStrike" baseline="0">
                <a:solidFill>
                  <a:srgbClr val="FFFFFF"/>
                </a:solidFill>
                <a:latin typeface="ＭＳ ゴシック"/>
                <a:ea typeface="ＭＳ ゴシック"/>
              </a:rPr>
              <a:t>13</a:t>
            </a:r>
            <a:r>
              <a:rPr lang="ja-JP" altLang="en-US" sz="2000" b="0" i="0" u="none" strike="noStrike" baseline="0">
                <a:solidFill>
                  <a:srgbClr val="FFFFFF"/>
                </a:solidFill>
                <a:latin typeface="ＭＳ ゴシック"/>
                <a:ea typeface="ＭＳ ゴシック"/>
              </a:rPr>
              <a:t>部門</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　　                    </a:t>
            </a:r>
            <a:r>
              <a:rPr lang="en-US" altLang="ja-JP" sz="1200" b="0" i="0" u="none" strike="noStrike" baseline="0">
                <a:solidFill>
                  <a:srgbClr val="FFFFFF"/>
                </a:solidFill>
                <a:latin typeface="ＭＳ ゴシック"/>
                <a:ea typeface="ＭＳ ゴシック"/>
              </a:rPr>
              <a:t>(</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246" name="Text Box 450">
            <a:extLst>
              <a:ext uri="{FF2B5EF4-FFF2-40B4-BE49-F238E27FC236}">
                <a16:creationId xmlns:a16="http://schemas.microsoft.com/office/drawing/2014/main" id="{00000000-0008-0000-0900-0000F6000000}"/>
              </a:ext>
            </a:extLst>
          </xdr:cNvPr>
          <xdr:cNvSpPr txBox="1">
            <a:spLocks noChangeArrowheads="1"/>
          </xdr:cNvSpPr>
        </xdr:nvSpPr>
        <xdr:spPr bwMode="auto">
          <a:xfrm>
            <a:off x="-8563518382604" y="13496925"/>
            <a:ext cx="809" cy="0"/>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1" i="0" u="none" strike="noStrike" baseline="0">
                <a:solidFill>
                  <a:srgbClr val="000000"/>
                </a:solidFill>
                <a:latin typeface="ＭＳ ゴシック"/>
                <a:ea typeface="ＭＳ ゴシック"/>
              </a:rPr>
              <a:t>三重県政策部統計室（分析・情報グループ）</a:t>
            </a:r>
          </a:p>
        </xdr:txBody>
      </xdr:sp>
      <xdr:sp macro="" textlink="">
        <xdr:nvSpPr>
          <xdr:cNvPr id="247" name="AutoShape 451">
            <a:extLst>
              <a:ext uri="{FF2B5EF4-FFF2-40B4-BE49-F238E27FC236}">
                <a16:creationId xmlns:a16="http://schemas.microsoft.com/office/drawing/2014/main" id="{00000000-0008-0000-0900-0000F7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2</xdr:col>
      <xdr:colOff>0</xdr:colOff>
      <xdr:row>157</xdr:row>
      <xdr:rowOff>38100</xdr:rowOff>
    </xdr:from>
    <xdr:to>
      <xdr:col>30</xdr:col>
      <xdr:colOff>219075</xdr:colOff>
      <xdr:row>159</xdr:row>
      <xdr:rowOff>104775</xdr:rowOff>
    </xdr:to>
    <xdr:grpSp>
      <xdr:nvGrpSpPr>
        <xdr:cNvPr id="248" name="Group 454">
          <a:extLst>
            <a:ext uri="{FF2B5EF4-FFF2-40B4-BE49-F238E27FC236}">
              <a16:creationId xmlns:a16="http://schemas.microsoft.com/office/drawing/2014/main" id="{00000000-0008-0000-0900-0000F8000000}"/>
            </a:ext>
          </a:extLst>
        </xdr:cNvPr>
        <xdr:cNvGrpSpPr>
          <a:grpSpLocks/>
        </xdr:cNvGrpSpPr>
      </xdr:nvGrpSpPr>
      <xdr:grpSpPr bwMode="auto">
        <a:xfrm>
          <a:off x="544286" y="23959457"/>
          <a:ext cx="22276253" cy="366032"/>
          <a:chOff x="35" y="24"/>
          <a:chExt cx="2547" cy="39"/>
        </a:xfrm>
      </xdr:grpSpPr>
      <xdr:sp macro="" textlink="">
        <xdr:nvSpPr>
          <xdr:cNvPr id="249" name="Text Box 455">
            <a:extLst>
              <a:ext uri="{FF2B5EF4-FFF2-40B4-BE49-F238E27FC236}">
                <a16:creationId xmlns:a16="http://schemas.microsoft.com/office/drawing/2014/main" id="{00000000-0008-0000-0900-0000F9000000}"/>
              </a:ext>
            </a:extLst>
          </xdr:cNvPr>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0" i="0" u="none" strike="noStrike" baseline="0">
                <a:solidFill>
                  <a:srgbClr val="FFFFFF"/>
                </a:solidFill>
                <a:latin typeface="ＭＳ ゴシック"/>
                <a:ea typeface="ＭＳ ゴシック"/>
              </a:rPr>
              <a:t>経済波及効果体系図（簡略版）１</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(令和</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年兵庫県内外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3/4 </a:t>
            </a:r>
            <a:r>
              <a:rPr lang="ja-JP" altLang="en-US" sz="1200" b="0" i="0" u="none" strike="noStrike" baseline="0">
                <a:solidFill>
                  <a:srgbClr val="FFFFFF"/>
                </a:solidFill>
                <a:latin typeface="ＭＳ ゴシック"/>
                <a:ea typeface="ＭＳ ゴシック"/>
              </a:rPr>
              <a:t>(移輸入を考慮）（単位：百万円、人）</a:t>
            </a:r>
          </a:p>
        </xdr:txBody>
      </xdr:sp>
      <xdr:sp macro="" textlink="">
        <xdr:nvSpPr>
          <xdr:cNvPr id="250" name="Text Box 456">
            <a:extLst>
              <a:ext uri="{FF2B5EF4-FFF2-40B4-BE49-F238E27FC236}">
                <a16:creationId xmlns:a16="http://schemas.microsoft.com/office/drawing/2014/main" id="{00000000-0008-0000-0900-0000FA000000}"/>
              </a:ext>
            </a:extLst>
          </xdr:cNvPr>
          <xdr:cNvSpPr txBox="1">
            <a:spLocks noChangeArrowheads="1"/>
          </xdr:cNvSpPr>
        </xdr:nvSpPr>
        <xdr:spPr bwMode="auto">
          <a:xfrm>
            <a:off x="1777" y="24"/>
            <a:ext cx="805" cy="39"/>
          </a:xfrm>
          <a:prstGeom prst="rect">
            <a:avLst/>
          </a:prstGeom>
          <a:solidFill>
            <a:srgbClr val="C0C0C0"/>
          </a:solidFill>
          <a:ln w="3175">
            <a:noFill/>
            <a:miter lim="800000"/>
            <a:headEnd/>
            <a:tailEnd/>
          </a:ln>
        </xdr:spPr>
        <xdr:txBody>
          <a:bodyPr vertOverflow="clip" wrap="square" lIns="180000" tIns="129600" rIns="90000" bIns="46800" anchor="b"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lang="ja-JP" altLang="ja-JP" sz="1200" b="0" i="0" baseline="0">
                <a:effectLst/>
                <a:latin typeface="ＭＳ ゴシック" panose="020B0609070205080204" pitchFamily="49" charset="-128"/>
                <a:ea typeface="ＭＳ ゴシック" panose="020B0609070205080204" pitchFamily="49" charset="-128"/>
                <a:cs typeface="+mn-cs"/>
              </a:rPr>
              <a:t>兵庫県企画部統計課（政策統計班）</a:t>
            </a:r>
            <a:endParaRPr lang="ja-JP" altLang="ja-JP" sz="1200">
              <a:effectLst/>
              <a:latin typeface="ＭＳ ゴシック" panose="020B0609070205080204" pitchFamily="49" charset="-128"/>
              <a:ea typeface="ＭＳ ゴシック" panose="020B0609070205080204" pitchFamily="49" charset="-128"/>
            </a:endParaRPr>
          </a:p>
        </xdr:txBody>
      </xdr:sp>
      <xdr:sp macro="" textlink="">
        <xdr:nvSpPr>
          <xdr:cNvPr id="251" name="AutoShape 457">
            <a:extLst>
              <a:ext uri="{FF2B5EF4-FFF2-40B4-BE49-F238E27FC236}">
                <a16:creationId xmlns:a16="http://schemas.microsoft.com/office/drawing/2014/main" id="{00000000-0008-0000-0900-0000FB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11</xdr:col>
      <xdr:colOff>0</xdr:colOff>
      <xdr:row>184</xdr:row>
      <xdr:rowOff>114300</xdr:rowOff>
    </xdr:from>
    <xdr:to>
      <xdr:col>12</xdr:col>
      <xdr:colOff>85725</xdr:colOff>
      <xdr:row>196</xdr:row>
      <xdr:rowOff>133350</xdr:rowOff>
    </xdr:to>
    <xdr:grpSp>
      <xdr:nvGrpSpPr>
        <xdr:cNvPr id="252" name="Group 458">
          <a:extLst>
            <a:ext uri="{FF2B5EF4-FFF2-40B4-BE49-F238E27FC236}">
              <a16:creationId xmlns:a16="http://schemas.microsoft.com/office/drawing/2014/main" id="{00000000-0008-0000-0900-0000FC000000}"/>
            </a:ext>
          </a:extLst>
        </xdr:cNvPr>
        <xdr:cNvGrpSpPr>
          <a:grpSpLocks/>
        </xdr:cNvGrpSpPr>
      </xdr:nvGrpSpPr>
      <xdr:grpSpPr bwMode="auto">
        <a:xfrm>
          <a:off x="7647214" y="28131407"/>
          <a:ext cx="643618" cy="1924050"/>
          <a:chOff x="160" y="187"/>
          <a:chExt cx="60" cy="205"/>
        </a:xfrm>
      </xdr:grpSpPr>
      <xdr:sp macro="" textlink="">
        <xdr:nvSpPr>
          <xdr:cNvPr id="253" name="Line 459">
            <a:extLst>
              <a:ext uri="{FF2B5EF4-FFF2-40B4-BE49-F238E27FC236}">
                <a16:creationId xmlns:a16="http://schemas.microsoft.com/office/drawing/2014/main" id="{00000000-0008-0000-0900-0000FD000000}"/>
              </a:ext>
            </a:extLst>
          </xdr:cNvPr>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4" name="Line 460">
            <a:extLst>
              <a:ext uri="{FF2B5EF4-FFF2-40B4-BE49-F238E27FC236}">
                <a16:creationId xmlns:a16="http://schemas.microsoft.com/office/drawing/2014/main" id="{00000000-0008-0000-0900-0000FE000000}"/>
              </a:ext>
            </a:extLst>
          </xdr:cNvPr>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5" name="Line 461">
            <a:extLst>
              <a:ext uri="{FF2B5EF4-FFF2-40B4-BE49-F238E27FC236}">
                <a16:creationId xmlns:a16="http://schemas.microsoft.com/office/drawing/2014/main" id="{00000000-0008-0000-0900-0000FF000000}"/>
              </a:ext>
            </a:extLst>
          </xdr:cNvPr>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6" name="Line 462">
            <a:extLst>
              <a:ext uri="{FF2B5EF4-FFF2-40B4-BE49-F238E27FC236}">
                <a16:creationId xmlns:a16="http://schemas.microsoft.com/office/drawing/2014/main" id="{00000000-0008-0000-0900-000000010000}"/>
              </a:ext>
            </a:extLst>
          </xdr:cNvPr>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7" name="Line 463">
            <a:extLst>
              <a:ext uri="{FF2B5EF4-FFF2-40B4-BE49-F238E27FC236}">
                <a16:creationId xmlns:a16="http://schemas.microsoft.com/office/drawing/2014/main" id="{00000000-0008-0000-0900-000001010000}"/>
              </a:ext>
            </a:extLst>
          </xdr:cNvPr>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8" name="Line 464">
            <a:extLst>
              <a:ext uri="{FF2B5EF4-FFF2-40B4-BE49-F238E27FC236}">
                <a16:creationId xmlns:a16="http://schemas.microsoft.com/office/drawing/2014/main" id="{00000000-0008-0000-0900-000002010000}"/>
              </a:ext>
            </a:extLst>
          </xdr:cNvPr>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9" name="Line 465">
            <a:extLst>
              <a:ext uri="{FF2B5EF4-FFF2-40B4-BE49-F238E27FC236}">
                <a16:creationId xmlns:a16="http://schemas.microsoft.com/office/drawing/2014/main" id="{00000000-0008-0000-0900-000003010000}"/>
              </a:ext>
            </a:extLst>
          </xdr:cNvPr>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0" name="Line 466">
            <a:extLst>
              <a:ext uri="{FF2B5EF4-FFF2-40B4-BE49-F238E27FC236}">
                <a16:creationId xmlns:a16="http://schemas.microsoft.com/office/drawing/2014/main" id="{00000000-0008-0000-0900-000004010000}"/>
              </a:ext>
            </a:extLst>
          </xdr:cNvPr>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1" name="Line 467">
            <a:extLst>
              <a:ext uri="{FF2B5EF4-FFF2-40B4-BE49-F238E27FC236}">
                <a16:creationId xmlns:a16="http://schemas.microsoft.com/office/drawing/2014/main" id="{00000000-0008-0000-0900-000005010000}"/>
              </a:ext>
            </a:extLst>
          </xdr:cNvPr>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2" name="Line 468">
            <a:extLst>
              <a:ext uri="{FF2B5EF4-FFF2-40B4-BE49-F238E27FC236}">
                <a16:creationId xmlns:a16="http://schemas.microsoft.com/office/drawing/2014/main" id="{00000000-0008-0000-0900-000006010000}"/>
              </a:ext>
            </a:extLst>
          </xdr:cNvPr>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3" name="Line 469">
            <a:extLst>
              <a:ext uri="{FF2B5EF4-FFF2-40B4-BE49-F238E27FC236}">
                <a16:creationId xmlns:a16="http://schemas.microsoft.com/office/drawing/2014/main" id="{00000000-0008-0000-0900-000007010000}"/>
              </a:ext>
            </a:extLst>
          </xdr:cNvPr>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4" name="Line 470">
            <a:extLst>
              <a:ext uri="{FF2B5EF4-FFF2-40B4-BE49-F238E27FC236}">
                <a16:creationId xmlns:a16="http://schemas.microsoft.com/office/drawing/2014/main" id="{00000000-0008-0000-0900-000008010000}"/>
              </a:ext>
            </a:extLst>
          </xdr:cNvPr>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5" name="Line 471">
            <a:extLst>
              <a:ext uri="{FF2B5EF4-FFF2-40B4-BE49-F238E27FC236}">
                <a16:creationId xmlns:a16="http://schemas.microsoft.com/office/drawing/2014/main" id="{00000000-0008-0000-0900-000009010000}"/>
              </a:ext>
            </a:extLst>
          </xdr:cNvPr>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2</xdr:col>
      <xdr:colOff>0</xdr:colOff>
      <xdr:row>164</xdr:row>
      <xdr:rowOff>142875</xdr:rowOff>
    </xdr:from>
    <xdr:to>
      <xdr:col>30</xdr:col>
      <xdr:colOff>190500</xdr:colOff>
      <xdr:row>222</xdr:row>
      <xdr:rowOff>114300</xdr:rowOff>
    </xdr:to>
    <xdr:sp macro="" textlink="">
      <xdr:nvSpPr>
        <xdr:cNvPr id="266" name="Rectangle 473">
          <a:extLst>
            <a:ext uri="{FF2B5EF4-FFF2-40B4-BE49-F238E27FC236}">
              <a16:creationId xmlns:a16="http://schemas.microsoft.com/office/drawing/2014/main" id="{00000000-0008-0000-0900-00000A010000}"/>
            </a:ext>
          </a:extLst>
        </xdr:cNvPr>
        <xdr:cNvSpPr>
          <a:spLocks noChangeArrowheads="1"/>
        </xdr:cNvSpPr>
      </xdr:nvSpPr>
      <xdr:spPr bwMode="auto">
        <a:xfrm>
          <a:off x="542925" y="25546050"/>
          <a:ext cx="22259925" cy="898207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6</xdr:col>
      <xdr:colOff>0</xdr:colOff>
      <xdr:row>186</xdr:row>
      <xdr:rowOff>0</xdr:rowOff>
    </xdr:from>
    <xdr:to>
      <xdr:col>6</xdr:col>
      <xdr:colOff>0</xdr:colOff>
      <xdr:row>186</xdr:row>
      <xdr:rowOff>0</xdr:rowOff>
    </xdr:to>
    <xdr:sp macro="" textlink="">
      <xdr:nvSpPr>
        <xdr:cNvPr id="267" name="Line 477">
          <a:extLst>
            <a:ext uri="{FF2B5EF4-FFF2-40B4-BE49-F238E27FC236}">
              <a16:creationId xmlns:a16="http://schemas.microsoft.com/office/drawing/2014/main" id="{00000000-0008-0000-0900-00000B010000}"/>
            </a:ext>
          </a:extLst>
        </xdr:cNvPr>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0</xdr:colOff>
      <xdr:row>186</xdr:row>
      <xdr:rowOff>0</xdr:rowOff>
    </xdr:from>
    <xdr:to>
      <xdr:col>6</xdr:col>
      <xdr:colOff>0</xdr:colOff>
      <xdr:row>186</xdr:row>
      <xdr:rowOff>0</xdr:rowOff>
    </xdr:to>
    <xdr:sp macro="" textlink="">
      <xdr:nvSpPr>
        <xdr:cNvPr id="268" name="Line 478">
          <a:extLst>
            <a:ext uri="{FF2B5EF4-FFF2-40B4-BE49-F238E27FC236}">
              <a16:creationId xmlns:a16="http://schemas.microsoft.com/office/drawing/2014/main" id="{00000000-0008-0000-0900-00000C010000}"/>
            </a:ext>
          </a:extLst>
        </xdr:cNvPr>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580836</xdr:colOff>
      <xdr:row>118</xdr:row>
      <xdr:rowOff>172016</xdr:rowOff>
    </xdr:from>
    <xdr:to>
      <xdr:col>6</xdr:col>
      <xdr:colOff>980094</xdr:colOff>
      <xdr:row>131</xdr:row>
      <xdr:rowOff>81481</xdr:rowOff>
    </xdr:to>
    <xdr:sp macro="" textlink="">
      <xdr:nvSpPr>
        <xdr:cNvPr id="271" name="Rectangle 543">
          <a:extLst>
            <a:ext uri="{FF2B5EF4-FFF2-40B4-BE49-F238E27FC236}">
              <a16:creationId xmlns:a16="http://schemas.microsoft.com/office/drawing/2014/main" id="{00000000-0008-0000-0900-00000F010000}"/>
            </a:ext>
          </a:extLst>
        </xdr:cNvPr>
        <xdr:cNvSpPr>
          <a:spLocks noChangeArrowheads="1"/>
        </xdr:cNvSpPr>
      </xdr:nvSpPr>
      <xdr:spPr bwMode="auto">
        <a:xfrm>
          <a:off x="4114611" y="18421916"/>
          <a:ext cx="399258" cy="2033540"/>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504825</xdr:colOff>
      <xdr:row>120</xdr:row>
      <xdr:rowOff>28575</xdr:rowOff>
    </xdr:from>
    <xdr:to>
      <xdr:col>12</xdr:col>
      <xdr:colOff>104775</xdr:colOff>
      <xdr:row>131</xdr:row>
      <xdr:rowOff>142875</xdr:rowOff>
    </xdr:to>
    <xdr:grpSp>
      <xdr:nvGrpSpPr>
        <xdr:cNvPr id="272" name="Group 548">
          <a:extLst>
            <a:ext uri="{FF2B5EF4-FFF2-40B4-BE49-F238E27FC236}">
              <a16:creationId xmlns:a16="http://schemas.microsoft.com/office/drawing/2014/main" id="{00000000-0008-0000-0900-000010010000}"/>
            </a:ext>
          </a:extLst>
        </xdr:cNvPr>
        <xdr:cNvGrpSpPr>
          <a:grpSpLocks/>
        </xdr:cNvGrpSpPr>
      </xdr:nvGrpSpPr>
      <xdr:grpSpPr bwMode="auto">
        <a:xfrm>
          <a:off x="7594146" y="18302968"/>
          <a:ext cx="715736" cy="1869621"/>
          <a:chOff x="160" y="187"/>
          <a:chExt cx="60" cy="205"/>
        </a:xfrm>
      </xdr:grpSpPr>
      <xdr:sp macro="" textlink="">
        <xdr:nvSpPr>
          <xdr:cNvPr id="273" name="Line 549">
            <a:extLst>
              <a:ext uri="{FF2B5EF4-FFF2-40B4-BE49-F238E27FC236}">
                <a16:creationId xmlns:a16="http://schemas.microsoft.com/office/drawing/2014/main" id="{00000000-0008-0000-0900-000011010000}"/>
              </a:ext>
            </a:extLst>
          </xdr:cNvPr>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4" name="Line 550">
            <a:extLst>
              <a:ext uri="{FF2B5EF4-FFF2-40B4-BE49-F238E27FC236}">
                <a16:creationId xmlns:a16="http://schemas.microsoft.com/office/drawing/2014/main" id="{00000000-0008-0000-0900-000012010000}"/>
              </a:ext>
            </a:extLst>
          </xdr:cNvPr>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5" name="Line 551">
            <a:extLst>
              <a:ext uri="{FF2B5EF4-FFF2-40B4-BE49-F238E27FC236}">
                <a16:creationId xmlns:a16="http://schemas.microsoft.com/office/drawing/2014/main" id="{00000000-0008-0000-0900-000013010000}"/>
              </a:ext>
            </a:extLst>
          </xdr:cNvPr>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6" name="Line 552">
            <a:extLst>
              <a:ext uri="{FF2B5EF4-FFF2-40B4-BE49-F238E27FC236}">
                <a16:creationId xmlns:a16="http://schemas.microsoft.com/office/drawing/2014/main" id="{00000000-0008-0000-0900-000014010000}"/>
              </a:ext>
            </a:extLst>
          </xdr:cNvPr>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7" name="Line 553">
            <a:extLst>
              <a:ext uri="{FF2B5EF4-FFF2-40B4-BE49-F238E27FC236}">
                <a16:creationId xmlns:a16="http://schemas.microsoft.com/office/drawing/2014/main" id="{00000000-0008-0000-0900-000015010000}"/>
              </a:ext>
            </a:extLst>
          </xdr:cNvPr>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8" name="Line 554">
            <a:extLst>
              <a:ext uri="{FF2B5EF4-FFF2-40B4-BE49-F238E27FC236}">
                <a16:creationId xmlns:a16="http://schemas.microsoft.com/office/drawing/2014/main" id="{00000000-0008-0000-0900-000016010000}"/>
              </a:ext>
            </a:extLst>
          </xdr:cNvPr>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9" name="Line 555">
            <a:extLst>
              <a:ext uri="{FF2B5EF4-FFF2-40B4-BE49-F238E27FC236}">
                <a16:creationId xmlns:a16="http://schemas.microsoft.com/office/drawing/2014/main" id="{00000000-0008-0000-0900-000017010000}"/>
              </a:ext>
            </a:extLst>
          </xdr:cNvPr>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0" name="Line 556">
            <a:extLst>
              <a:ext uri="{FF2B5EF4-FFF2-40B4-BE49-F238E27FC236}">
                <a16:creationId xmlns:a16="http://schemas.microsoft.com/office/drawing/2014/main" id="{00000000-0008-0000-0900-000018010000}"/>
              </a:ext>
            </a:extLst>
          </xdr:cNvPr>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1" name="Line 557">
            <a:extLst>
              <a:ext uri="{FF2B5EF4-FFF2-40B4-BE49-F238E27FC236}">
                <a16:creationId xmlns:a16="http://schemas.microsoft.com/office/drawing/2014/main" id="{00000000-0008-0000-0900-000019010000}"/>
              </a:ext>
            </a:extLst>
          </xdr:cNvPr>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2" name="Line 558">
            <a:extLst>
              <a:ext uri="{FF2B5EF4-FFF2-40B4-BE49-F238E27FC236}">
                <a16:creationId xmlns:a16="http://schemas.microsoft.com/office/drawing/2014/main" id="{00000000-0008-0000-0900-00001A010000}"/>
              </a:ext>
            </a:extLst>
          </xdr:cNvPr>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3" name="Line 559">
            <a:extLst>
              <a:ext uri="{FF2B5EF4-FFF2-40B4-BE49-F238E27FC236}">
                <a16:creationId xmlns:a16="http://schemas.microsoft.com/office/drawing/2014/main" id="{00000000-0008-0000-0900-00001B010000}"/>
              </a:ext>
            </a:extLst>
          </xdr:cNvPr>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4" name="Line 560">
            <a:extLst>
              <a:ext uri="{FF2B5EF4-FFF2-40B4-BE49-F238E27FC236}">
                <a16:creationId xmlns:a16="http://schemas.microsoft.com/office/drawing/2014/main" id="{00000000-0008-0000-0900-00001C010000}"/>
              </a:ext>
            </a:extLst>
          </xdr:cNvPr>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5" name="Line 561">
            <a:extLst>
              <a:ext uri="{FF2B5EF4-FFF2-40B4-BE49-F238E27FC236}">
                <a16:creationId xmlns:a16="http://schemas.microsoft.com/office/drawing/2014/main" id="{00000000-0008-0000-0900-00001D010000}"/>
              </a:ext>
            </a:extLst>
          </xdr:cNvPr>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11</xdr:col>
      <xdr:colOff>118167</xdr:colOff>
      <xdr:row>119</xdr:row>
      <xdr:rowOff>18107</xdr:rowOff>
    </xdr:from>
    <xdr:to>
      <xdr:col>11</xdr:col>
      <xdr:colOff>499365</xdr:colOff>
      <xdr:row>131</xdr:row>
      <xdr:rowOff>99109</xdr:rowOff>
    </xdr:to>
    <xdr:sp macro="" textlink="">
      <xdr:nvSpPr>
        <xdr:cNvPr id="286" name="Rectangle 544">
          <a:extLst>
            <a:ext uri="{FF2B5EF4-FFF2-40B4-BE49-F238E27FC236}">
              <a16:creationId xmlns:a16="http://schemas.microsoft.com/office/drawing/2014/main" id="{00000000-0008-0000-0900-00001E010000}"/>
            </a:ext>
          </a:extLst>
        </xdr:cNvPr>
        <xdr:cNvSpPr>
          <a:spLocks noChangeArrowheads="1"/>
        </xdr:cNvSpPr>
      </xdr:nvSpPr>
      <xdr:spPr bwMode="auto">
        <a:xfrm>
          <a:off x="7766742" y="18448982"/>
          <a:ext cx="381198" cy="202410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38100</xdr:colOff>
      <xdr:row>126</xdr:row>
      <xdr:rowOff>47625</xdr:rowOff>
    </xdr:from>
    <xdr:to>
      <xdr:col>6</xdr:col>
      <xdr:colOff>561975</xdr:colOff>
      <xdr:row>126</xdr:row>
      <xdr:rowOff>47625</xdr:rowOff>
    </xdr:to>
    <xdr:sp macro="" textlink="">
      <xdr:nvSpPr>
        <xdr:cNvPr id="287" name="Line 562">
          <a:extLst>
            <a:ext uri="{FF2B5EF4-FFF2-40B4-BE49-F238E27FC236}">
              <a16:creationId xmlns:a16="http://schemas.microsoft.com/office/drawing/2014/main" id="{00000000-0008-0000-0900-00001F010000}"/>
            </a:ext>
          </a:extLst>
        </xdr:cNvPr>
        <xdr:cNvSpPr>
          <a:spLocks noChangeShapeType="1"/>
        </xdr:cNvSpPr>
      </xdr:nvSpPr>
      <xdr:spPr bwMode="auto">
        <a:xfrm>
          <a:off x="3571875" y="19659600"/>
          <a:ext cx="523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923925</xdr:colOff>
      <xdr:row>126</xdr:row>
      <xdr:rowOff>76200</xdr:rowOff>
    </xdr:from>
    <xdr:to>
      <xdr:col>7</xdr:col>
      <xdr:colOff>219075</xdr:colOff>
      <xdr:row>126</xdr:row>
      <xdr:rowOff>76200</xdr:rowOff>
    </xdr:to>
    <xdr:sp macro="" textlink="">
      <xdr:nvSpPr>
        <xdr:cNvPr id="288" name="Line 563">
          <a:extLst>
            <a:ext uri="{FF2B5EF4-FFF2-40B4-BE49-F238E27FC236}">
              <a16:creationId xmlns:a16="http://schemas.microsoft.com/office/drawing/2014/main" id="{00000000-0008-0000-0900-000020010000}"/>
            </a:ext>
          </a:extLst>
        </xdr:cNvPr>
        <xdr:cNvSpPr>
          <a:spLocks noChangeShapeType="1"/>
        </xdr:cNvSpPr>
      </xdr:nvSpPr>
      <xdr:spPr bwMode="auto">
        <a:xfrm>
          <a:off x="4457700" y="19688175"/>
          <a:ext cx="4381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10</xdr:col>
      <xdr:colOff>0</xdr:colOff>
      <xdr:row>126</xdr:row>
      <xdr:rowOff>76200</xdr:rowOff>
    </xdr:from>
    <xdr:to>
      <xdr:col>10</xdr:col>
      <xdr:colOff>457200</xdr:colOff>
      <xdr:row>126</xdr:row>
      <xdr:rowOff>76200</xdr:rowOff>
    </xdr:to>
    <xdr:sp macro="" textlink="">
      <xdr:nvSpPr>
        <xdr:cNvPr id="289" name="Line 564">
          <a:extLst>
            <a:ext uri="{FF2B5EF4-FFF2-40B4-BE49-F238E27FC236}">
              <a16:creationId xmlns:a16="http://schemas.microsoft.com/office/drawing/2014/main" id="{00000000-0008-0000-0900-000021010000}"/>
            </a:ext>
          </a:extLst>
        </xdr:cNvPr>
        <xdr:cNvSpPr>
          <a:spLocks noChangeShapeType="1"/>
        </xdr:cNvSpPr>
      </xdr:nvSpPr>
      <xdr:spPr bwMode="auto">
        <a:xfrm>
          <a:off x="7086600" y="19688175"/>
          <a:ext cx="4572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14</xdr:col>
      <xdr:colOff>335450</xdr:colOff>
      <xdr:row>11</xdr:row>
      <xdr:rowOff>0</xdr:rowOff>
    </xdr:from>
    <xdr:to>
      <xdr:col>15</xdr:col>
      <xdr:colOff>228600</xdr:colOff>
      <xdr:row>13</xdr:row>
      <xdr:rowOff>117695</xdr:rowOff>
    </xdr:to>
    <xdr:sp macro="" textlink="">
      <xdr:nvSpPr>
        <xdr:cNvPr id="290" name="Rectangle 565">
          <a:extLst>
            <a:ext uri="{FF2B5EF4-FFF2-40B4-BE49-F238E27FC236}">
              <a16:creationId xmlns:a16="http://schemas.microsoft.com/office/drawing/2014/main" id="{00000000-0008-0000-0900-000022010000}"/>
            </a:ext>
          </a:extLst>
        </xdr:cNvPr>
        <xdr:cNvSpPr>
          <a:spLocks noChangeArrowheads="1"/>
        </xdr:cNvSpPr>
      </xdr:nvSpPr>
      <xdr:spPr bwMode="auto">
        <a:xfrm>
          <a:off x="10203350" y="1676400"/>
          <a:ext cx="731350" cy="460595"/>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Ａ</a:t>
          </a:r>
          <a:r>
            <a:rPr lang="en-US" altLang="ja-JP" sz="1400" b="0" i="0" u="none" strike="noStrike" baseline="0">
              <a:solidFill>
                <a:srgbClr val="000000"/>
              </a:solidFill>
              <a:latin typeface="ＭＳ Ｐゴシック"/>
              <a:ea typeface="ＭＳ Ｐゴシック"/>
            </a:rPr>
            <a:t>1</a:t>
          </a:r>
        </a:p>
      </xdr:txBody>
    </xdr:sp>
    <xdr:clientData/>
  </xdr:twoCellAnchor>
  <xdr:twoCellAnchor>
    <xdr:from>
      <xdr:col>28</xdr:col>
      <xdr:colOff>417402</xdr:colOff>
      <xdr:row>37</xdr:row>
      <xdr:rowOff>9053</xdr:rowOff>
    </xdr:from>
    <xdr:to>
      <xdr:col>29</xdr:col>
      <xdr:colOff>408349</xdr:colOff>
      <xdr:row>40</xdr:row>
      <xdr:rowOff>9053</xdr:rowOff>
    </xdr:to>
    <xdr:sp macro="" textlink="">
      <xdr:nvSpPr>
        <xdr:cNvPr id="291" name="Rectangle 576">
          <a:extLst>
            <a:ext uri="{FF2B5EF4-FFF2-40B4-BE49-F238E27FC236}">
              <a16:creationId xmlns:a16="http://schemas.microsoft.com/office/drawing/2014/main" id="{00000000-0008-0000-0900-000023010000}"/>
            </a:ext>
          </a:extLst>
        </xdr:cNvPr>
        <xdr:cNvSpPr>
          <a:spLocks noChangeArrowheads="1"/>
        </xdr:cNvSpPr>
      </xdr:nvSpPr>
      <xdr:spPr bwMode="auto">
        <a:xfrm>
          <a:off x="22134402" y="5800253"/>
          <a:ext cx="438622" cy="457200"/>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Ｂ</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28</xdr:col>
      <xdr:colOff>417402</xdr:colOff>
      <xdr:row>50</xdr:row>
      <xdr:rowOff>0</xdr:rowOff>
    </xdr:from>
    <xdr:to>
      <xdr:col>29</xdr:col>
      <xdr:colOff>427065</xdr:colOff>
      <xdr:row>53</xdr:row>
      <xdr:rowOff>18107</xdr:rowOff>
    </xdr:to>
    <xdr:sp macro="" textlink="">
      <xdr:nvSpPr>
        <xdr:cNvPr id="292" name="Rectangle 577">
          <a:extLst>
            <a:ext uri="{FF2B5EF4-FFF2-40B4-BE49-F238E27FC236}">
              <a16:creationId xmlns:a16="http://schemas.microsoft.com/office/drawing/2014/main" id="{00000000-0008-0000-0900-000024010000}"/>
            </a:ext>
          </a:extLst>
        </xdr:cNvPr>
        <xdr:cNvSpPr>
          <a:spLocks noChangeArrowheads="1"/>
        </xdr:cNvSpPr>
      </xdr:nvSpPr>
      <xdr:spPr bwMode="auto">
        <a:xfrm>
          <a:off x="22134402" y="7772400"/>
          <a:ext cx="457338" cy="475307"/>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Ｄ</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4</xdr:col>
      <xdr:colOff>45267</xdr:colOff>
      <xdr:row>113</xdr:row>
      <xdr:rowOff>108170</xdr:rowOff>
    </xdr:from>
    <xdr:to>
      <xdr:col>5</xdr:col>
      <xdr:colOff>789563</xdr:colOff>
      <xdr:row>117</xdr:row>
      <xdr:rowOff>18205</xdr:rowOff>
    </xdr:to>
    <xdr:sp macro="" textlink="">
      <xdr:nvSpPr>
        <xdr:cNvPr id="293" name="Rectangle 580">
          <a:extLst>
            <a:ext uri="{FF2B5EF4-FFF2-40B4-BE49-F238E27FC236}">
              <a16:creationId xmlns:a16="http://schemas.microsoft.com/office/drawing/2014/main" id="{00000000-0008-0000-0900-000025010000}"/>
            </a:ext>
          </a:extLst>
        </xdr:cNvPr>
        <xdr:cNvSpPr>
          <a:spLocks noChangeArrowheads="1"/>
        </xdr:cNvSpPr>
      </xdr:nvSpPr>
      <xdr:spPr bwMode="auto">
        <a:xfrm>
          <a:off x="1312092" y="17567495"/>
          <a:ext cx="2077796" cy="519635"/>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Ａ</a:t>
          </a:r>
          <a:r>
            <a:rPr lang="en-US" altLang="ja-JP" sz="2000" b="0" i="0" u="none" strike="noStrike" baseline="0">
              <a:solidFill>
                <a:srgbClr val="000000"/>
              </a:solidFill>
              <a:latin typeface="ＭＳ Ｐゴシック"/>
              <a:ea typeface="ＭＳ Ｐゴシック"/>
            </a:rPr>
            <a:t>1</a:t>
          </a:r>
          <a:r>
            <a:rPr lang="ja-JP" altLang="en-US" sz="2000" b="0" i="0" u="none" strike="noStrike" baseline="0">
              <a:solidFill>
                <a:srgbClr val="000000"/>
              </a:solidFill>
              <a:latin typeface="ＭＳ Ｐゴシック"/>
              <a:ea typeface="ＭＳ Ｐゴシック"/>
            </a:rPr>
            <a:t>　＋　Ｂ</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4</xdr:col>
      <xdr:colOff>36214</xdr:colOff>
      <xdr:row>180</xdr:row>
      <xdr:rowOff>36214</xdr:rowOff>
    </xdr:from>
    <xdr:to>
      <xdr:col>5</xdr:col>
      <xdr:colOff>780509</xdr:colOff>
      <xdr:row>183</xdr:row>
      <xdr:rowOff>36214</xdr:rowOff>
    </xdr:to>
    <xdr:sp macro="" textlink="">
      <xdr:nvSpPr>
        <xdr:cNvPr id="295" name="Rectangle 583">
          <a:extLst>
            <a:ext uri="{FF2B5EF4-FFF2-40B4-BE49-F238E27FC236}">
              <a16:creationId xmlns:a16="http://schemas.microsoft.com/office/drawing/2014/main" id="{00000000-0008-0000-0900-000027010000}"/>
            </a:ext>
          </a:extLst>
        </xdr:cNvPr>
        <xdr:cNvSpPr>
          <a:spLocks noChangeArrowheads="1"/>
        </xdr:cNvSpPr>
      </xdr:nvSpPr>
      <xdr:spPr bwMode="auto">
        <a:xfrm>
          <a:off x="1303039" y="27877789"/>
          <a:ext cx="2077795" cy="48577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Ｃ</a:t>
          </a:r>
          <a:r>
            <a:rPr lang="en-US" altLang="ja-JP" sz="2000" b="0" i="0" u="none" strike="noStrike" baseline="0">
              <a:solidFill>
                <a:srgbClr val="000000"/>
              </a:solidFill>
              <a:latin typeface="ＭＳ Ｐゴシック"/>
              <a:ea typeface="ＭＳ Ｐゴシック"/>
            </a:rPr>
            <a:t>1</a:t>
          </a:r>
          <a:r>
            <a:rPr lang="ja-JP" altLang="en-US" sz="2000" b="0" i="0" u="none" strike="noStrike" baseline="0">
              <a:solidFill>
                <a:srgbClr val="000000"/>
              </a:solidFill>
              <a:latin typeface="ＭＳ Ｐゴシック"/>
              <a:ea typeface="ＭＳ Ｐゴシック"/>
            </a:rPr>
            <a:t>　＋　Ｄ</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6</xdr:col>
      <xdr:colOff>9525</xdr:colOff>
      <xdr:row>191</xdr:row>
      <xdr:rowOff>66675</xdr:rowOff>
    </xdr:from>
    <xdr:to>
      <xdr:col>6</xdr:col>
      <xdr:colOff>571500</xdr:colOff>
      <xdr:row>191</xdr:row>
      <xdr:rowOff>66675</xdr:rowOff>
    </xdr:to>
    <xdr:sp macro="" textlink="">
      <xdr:nvSpPr>
        <xdr:cNvPr id="296" name="Line 585">
          <a:extLst>
            <a:ext uri="{FF2B5EF4-FFF2-40B4-BE49-F238E27FC236}">
              <a16:creationId xmlns:a16="http://schemas.microsoft.com/office/drawing/2014/main" id="{00000000-0008-0000-0900-000028010000}"/>
            </a:ext>
          </a:extLst>
        </xdr:cNvPr>
        <xdr:cNvSpPr>
          <a:spLocks noChangeShapeType="1"/>
        </xdr:cNvSpPr>
      </xdr:nvSpPr>
      <xdr:spPr bwMode="auto">
        <a:xfrm>
          <a:off x="3543300" y="2975610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904875</xdr:colOff>
      <xdr:row>191</xdr:row>
      <xdr:rowOff>66675</xdr:rowOff>
    </xdr:from>
    <xdr:to>
      <xdr:col>7</xdr:col>
      <xdr:colOff>209550</xdr:colOff>
      <xdr:row>191</xdr:row>
      <xdr:rowOff>66675</xdr:rowOff>
    </xdr:to>
    <xdr:sp macro="" textlink="">
      <xdr:nvSpPr>
        <xdr:cNvPr id="297" name="Line 586">
          <a:extLst>
            <a:ext uri="{FF2B5EF4-FFF2-40B4-BE49-F238E27FC236}">
              <a16:creationId xmlns:a16="http://schemas.microsoft.com/office/drawing/2014/main" id="{00000000-0008-0000-0900-000029010000}"/>
            </a:ext>
          </a:extLst>
        </xdr:cNvPr>
        <xdr:cNvSpPr>
          <a:spLocks noChangeShapeType="1"/>
        </xdr:cNvSpPr>
      </xdr:nvSpPr>
      <xdr:spPr bwMode="auto">
        <a:xfrm>
          <a:off x="4438650" y="29756100"/>
          <a:ext cx="4476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10</xdr:col>
      <xdr:colOff>0</xdr:colOff>
      <xdr:row>191</xdr:row>
      <xdr:rowOff>85725</xdr:rowOff>
    </xdr:from>
    <xdr:to>
      <xdr:col>10</xdr:col>
      <xdr:colOff>533400</xdr:colOff>
      <xdr:row>191</xdr:row>
      <xdr:rowOff>85725</xdr:rowOff>
    </xdr:to>
    <xdr:sp macro="" textlink="">
      <xdr:nvSpPr>
        <xdr:cNvPr id="298" name="Line 587">
          <a:extLst>
            <a:ext uri="{FF2B5EF4-FFF2-40B4-BE49-F238E27FC236}">
              <a16:creationId xmlns:a16="http://schemas.microsoft.com/office/drawing/2014/main" id="{00000000-0008-0000-0900-00002A010000}"/>
            </a:ext>
          </a:extLst>
        </xdr:cNvPr>
        <xdr:cNvSpPr>
          <a:spLocks noChangeShapeType="1"/>
        </xdr:cNvSpPr>
      </xdr:nvSpPr>
      <xdr:spPr bwMode="auto">
        <a:xfrm>
          <a:off x="7086600" y="29775150"/>
          <a:ext cx="533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15</xdr:col>
      <xdr:colOff>190500</xdr:colOff>
      <xdr:row>185</xdr:row>
      <xdr:rowOff>0</xdr:rowOff>
    </xdr:from>
    <xdr:to>
      <xdr:col>15</xdr:col>
      <xdr:colOff>895350</xdr:colOff>
      <xdr:row>215</xdr:row>
      <xdr:rowOff>85725</xdr:rowOff>
    </xdr:to>
    <xdr:grpSp>
      <xdr:nvGrpSpPr>
        <xdr:cNvPr id="299" name="Group 659">
          <a:extLst>
            <a:ext uri="{FF2B5EF4-FFF2-40B4-BE49-F238E27FC236}">
              <a16:creationId xmlns:a16="http://schemas.microsoft.com/office/drawing/2014/main" id="{00000000-0008-0000-0900-00002B010000}"/>
            </a:ext>
          </a:extLst>
        </xdr:cNvPr>
        <xdr:cNvGrpSpPr>
          <a:grpSpLocks/>
        </xdr:cNvGrpSpPr>
      </xdr:nvGrpSpPr>
      <xdr:grpSpPr bwMode="auto">
        <a:xfrm>
          <a:off x="10817679" y="28166786"/>
          <a:ext cx="704850" cy="4684939"/>
          <a:chOff x="1547" y="2839"/>
          <a:chExt cx="74" cy="520"/>
        </a:xfrm>
      </xdr:grpSpPr>
      <xdr:sp macro="" textlink="">
        <xdr:nvSpPr>
          <xdr:cNvPr id="300" name="Line 646">
            <a:extLst>
              <a:ext uri="{FF2B5EF4-FFF2-40B4-BE49-F238E27FC236}">
                <a16:creationId xmlns:a16="http://schemas.microsoft.com/office/drawing/2014/main" id="{00000000-0008-0000-0900-00002C010000}"/>
              </a:ext>
            </a:extLst>
          </xdr:cNvPr>
          <xdr:cNvSpPr>
            <a:spLocks noChangeShapeType="1"/>
          </xdr:cNvSpPr>
        </xdr:nvSpPr>
        <xdr:spPr bwMode="auto">
          <a:xfrm>
            <a:off x="1547" y="283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1" name="Line 647">
            <a:extLst>
              <a:ext uri="{FF2B5EF4-FFF2-40B4-BE49-F238E27FC236}">
                <a16:creationId xmlns:a16="http://schemas.microsoft.com/office/drawing/2014/main" id="{00000000-0008-0000-0900-00002D010000}"/>
              </a:ext>
            </a:extLst>
          </xdr:cNvPr>
          <xdr:cNvSpPr>
            <a:spLocks noChangeShapeType="1"/>
          </xdr:cNvSpPr>
        </xdr:nvSpPr>
        <xdr:spPr bwMode="auto">
          <a:xfrm>
            <a:off x="1547" y="285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2" name="Line 648">
            <a:extLst>
              <a:ext uri="{FF2B5EF4-FFF2-40B4-BE49-F238E27FC236}">
                <a16:creationId xmlns:a16="http://schemas.microsoft.com/office/drawing/2014/main" id="{00000000-0008-0000-0900-00002E010000}"/>
              </a:ext>
            </a:extLst>
          </xdr:cNvPr>
          <xdr:cNvSpPr>
            <a:spLocks noChangeShapeType="1"/>
          </xdr:cNvSpPr>
        </xdr:nvSpPr>
        <xdr:spPr bwMode="auto">
          <a:xfrm>
            <a:off x="1547" y="287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3" name="Line 649">
            <a:extLst>
              <a:ext uri="{FF2B5EF4-FFF2-40B4-BE49-F238E27FC236}">
                <a16:creationId xmlns:a16="http://schemas.microsoft.com/office/drawing/2014/main" id="{00000000-0008-0000-0900-00002F010000}"/>
              </a:ext>
            </a:extLst>
          </xdr:cNvPr>
          <xdr:cNvSpPr>
            <a:spLocks noChangeShapeType="1"/>
          </xdr:cNvSpPr>
        </xdr:nvSpPr>
        <xdr:spPr bwMode="auto">
          <a:xfrm>
            <a:off x="1547" y="288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4" name="Line 650">
            <a:extLst>
              <a:ext uri="{FF2B5EF4-FFF2-40B4-BE49-F238E27FC236}">
                <a16:creationId xmlns:a16="http://schemas.microsoft.com/office/drawing/2014/main" id="{00000000-0008-0000-0900-000030010000}"/>
              </a:ext>
            </a:extLst>
          </xdr:cNvPr>
          <xdr:cNvSpPr>
            <a:spLocks noChangeShapeType="1"/>
          </xdr:cNvSpPr>
        </xdr:nvSpPr>
        <xdr:spPr bwMode="auto">
          <a:xfrm>
            <a:off x="1547" y="2906"/>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5" name="Line 651">
            <a:extLst>
              <a:ext uri="{FF2B5EF4-FFF2-40B4-BE49-F238E27FC236}">
                <a16:creationId xmlns:a16="http://schemas.microsoft.com/office/drawing/2014/main" id="{00000000-0008-0000-0900-000031010000}"/>
              </a:ext>
            </a:extLst>
          </xdr:cNvPr>
          <xdr:cNvSpPr>
            <a:spLocks noChangeShapeType="1"/>
          </xdr:cNvSpPr>
        </xdr:nvSpPr>
        <xdr:spPr bwMode="auto">
          <a:xfrm>
            <a:off x="1547" y="2923"/>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6" name="Line 652">
            <a:extLst>
              <a:ext uri="{FF2B5EF4-FFF2-40B4-BE49-F238E27FC236}">
                <a16:creationId xmlns:a16="http://schemas.microsoft.com/office/drawing/2014/main" id="{00000000-0008-0000-0900-000032010000}"/>
              </a:ext>
            </a:extLst>
          </xdr:cNvPr>
          <xdr:cNvSpPr>
            <a:spLocks noChangeShapeType="1"/>
          </xdr:cNvSpPr>
        </xdr:nvSpPr>
        <xdr:spPr bwMode="auto">
          <a:xfrm>
            <a:off x="1547" y="2940"/>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7" name="Line 653">
            <a:extLst>
              <a:ext uri="{FF2B5EF4-FFF2-40B4-BE49-F238E27FC236}">
                <a16:creationId xmlns:a16="http://schemas.microsoft.com/office/drawing/2014/main" id="{00000000-0008-0000-0900-000033010000}"/>
              </a:ext>
            </a:extLst>
          </xdr:cNvPr>
          <xdr:cNvSpPr>
            <a:spLocks noChangeShapeType="1"/>
          </xdr:cNvSpPr>
        </xdr:nvSpPr>
        <xdr:spPr bwMode="auto">
          <a:xfrm>
            <a:off x="1547" y="2957"/>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8" name="Line 654">
            <a:extLst>
              <a:ext uri="{FF2B5EF4-FFF2-40B4-BE49-F238E27FC236}">
                <a16:creationId xmlns:a16="http://schemas.microsoft.com/office/drawing/2014/main" id="{00000000-0008-0000-0900-000034010000}"/>
              </a:ext>
            </a:extLst>
          </xdr:cNvPr>
          <xdr:cNvSpPr>
            <a:spLocks noChangeShapeType="1"/>
          </xdr:cNvSpPr>
        </xdr:nvSpPr>
        <xdr:spPr bwMode="auto">
          <a:xfrm>
            <a:off x="1547" y="2974"/>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9" name="Line 655">
            <a:extLst>
              <a:ext uri="{FF2B5EF4-FFF2-40B4-BE49-F238E27FC236}">
                <a16:creationId xmlns:a16="http://schemas.microsoft.com/office/drawing/2014/main" id="{00000000-0008-0000-0900-000035010000}"/>
              </a:ext>
            </a:extLst>
          </xdr:cNvPr>
          <xdr:cNvSpPr>
            <a:spLocks noChangeShapeType="1"/>
          </xdr:cNvSpPr>
        </xdr:nvSpPr>
        <xdr:spPr bwMode="auto">
          <a:xfrm>
            <a:off x="1547" y="2991"/>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0" name="Line 656">
            <a:extLst>
              <a:ext uri="{FF2B5EF4-FFF2-40B4-BE49-F238E27FC236}">
                <a16:creationId xmlns:a16="http://schemas.microsoft.com/office/drawing/2014/main" id="{00000000-0008-0000-0900-000036010000}"/>
              </a:ext>
            </a:extLst>
          </xdr:cNvPr>
          <xdr:cNvSpPr>
            <a:spLocks noChangeShapeType="1"/>
          </xdr:cNvSpPr>
        </xdr:nvSpPr>
        <xdr:spPr bwMode="auto">
          <a:xfrm>
            <a:off x="1547" y="3008"/>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1" name="Line 657">
            <a:extLst>
              <a:ext uri="{FF2B5EF4-FFF2-40B4-BE49-F238E27FC236}">
                <a16:creationId xmlns:a16="http://schemas.microsoft.com/office/drawing/2014/main" id="{00000000-0008-0000-0900-000037010000}"/>
              </a:ext>
            </a:extLst>
          </xdr:cNvPr>
          <xdr:cNvSpPr>
            <a:spLocks noChangeShapeType="1"/>
          </xdr:cNvSpPr>
        </xdr:nvSpPr>
        <xdr:spPr bwMode="auto">
          <a:xfrm>
            <a:off x="1547" y="302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2" name="Line 658">
            <a:extLst>
              <a:ext uri="{FF2B5EF4-FFF2-40B4-BE49-F238E27FC236}">
                <a16:creationId xmlns:a16="http://schemas.microsoft.com/office/drawing/2014/main" id="{00000000-0008-0000-0900-000038010000}"/>
              </a:ext>
            </a:extLst>
          </xdr:cNvPr>
          <xdr:cNvSpPr>
            <a:spLocks noChangeShapeType="1"/>
          </xdr:cNvSpPr>
        </xdr:nvSpPr>
        <xdr:spPr bwMode="auto">
          <a:xfrm>
            <a:off x="1547" y="304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203</xdr:row>
      <xdr:rowOff>0</xdr:rowOff>
    </xdr:from>
    <xdr:to>
      <xdr:col>15</xdr:col>
      <xdr:colOff>726103</xdr:colOff>
      <xdr:row>216</xdr:row>
      <xdr:rowOff>0</xdr:rowOff>
    </xdr:to>
    <xdr:sp macro="" textlink="">
      <xdr:nvSpPr>
        <xdr:cNvPr id="313" name="Text Box 589">
          <a:extLst>
            <a:ext uri="{FF2B5EF4-FFF2-40B4-BE49-F238E27FC236}">
              <a16:creationId xmlns:a16="http://schemas.microsoft.com/office/drawing/2014/main" id="{00000000-0008-0000-0900-000039010000}"/>
            </a:ext>
          </a:extLst>
        </xdr:cNvPr>
        <xdr:cNvSpPr txBox="1">
          <a:spLocks noChangeArrowheads="1"/>
        </xdr:cNvSpPr>
      </xdr:nvSpPr>
      <xdr:spPr bwMode="auto">
        <a:xfrm>
          <a:off x="10947714" y="31518225"/>
          <a:ext cx="408289" cy="1981200"/>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200025</xdr:colOff>
      <xdr:row>102</xdr:row>
      <xdr:rowOff>104775</xdr:rowOff>
    </xdr:from>
    <xdr:to>
      <xdr:col>15</xdr:col>
      <xdr:colOff>866775</xdr:colOff>
      <xdr:row>131</xdr:row>
      <xdr:rowOff>47625</xdr:rowOff>
    </xdr:to>
    <xdr:grpSp>
      <xdr:nvGrpSpPr>
        <xdr:cNvPr id="314" name="Group 687">
          <a:extLst>
            <a:ext uri="{FF2B5EF4-FFF2-40B4-BE49-F238E27FC236}">
              <a16:creationId xmlns:a16="http://schemas.microsoft.com/office/drawing/2014/main" id="{00000000-0008-0000-0900-00003A010000}"/>
            </a:ext>
          </a:extLst>
        </xdr:cNvPr>
        <xdr:cNvGrpSpPr>
          <a:grpSpLocks/>
        </xdr:cNvGrpSpPr>
      </xdr:nvGrpSpPr>
      <xdr:grpSpPr bwMode="auto">
        <a:xfrm>
          <a:off x="10827204" y="15630525"/>
          <a:ext cx="666750" cy="4446814"/>
          <a:chOff x="1546" y="1527"/>
          <a:chExt cx="70" cy="487"/>
        </a:xfrm>
      </xdr:grpSpPr>
      <xdr:sp macro="" textlink="">
        <xdr:nvSpPr>
          <xdr:cNvPr id="315" name="Line 674">
            <a:extLst>
              <a:ext uri="{FF2B5EF4-FFF2-40B4-BE49-F238E27FC236}">
                <a16:creationId xmlns:a16="http://schemas.microsoft.com/office/drawing/2014/main" id="{00000000-0008-0000-0900-00003B010000}"/>
              </a:ext>
            </a:extLst>
          </xdr:cNvPr>
          <xdr:cNvSpPr>
            <a:spLocks noChangeShapeType="1"/>
          </xdr:cNvSpPr>
        </xdr:nvSpPr>
        <xdr:spPr bwMode="auto">
          <a:xfrm flipV="1">
            <a:off x="1546" y="1728"/>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6" name="Line 675">
            <a:extLst>
              <a:ext uri="{FF2B5EF4-FFF2-40B4-BE49-F238E27FC236}">
                <a16:creationId xmlns:a16="http://schemas.microsoft.com/office/drawing/2014/main" id="{00000000-0008-0000-0900-00003C010000}"/>
              </a:ext>
            </a:extLst>
          </xdr:cNvPr>
          <xdr:cNvSpPr>
            <a:spLocks noChangeShapeType="1"/>
          </xdr:cNvSpPr>
        </xdr:nvSpPr>
        <xdr:spPr bwMode="auto">
          <a:xfrm flipV="1">
            <a:off x="1546" y="152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7" name="Line 676">
            <a:extLst>
              <a:ext uri="{FF2B5EF4-FFF2-40B4-BE49-F238E27FC236}">
                <a16:creationId xmlns:a16="http://schemas.microsoft.com/office/drawing/2014/main" id="{00000000-0008-0000-0900-00003D010000}"/>
              </a:ext>
            </a:extLst>
          </xdr:cNvPr>
          <xdr:cNvSpPr>
            <a:spLocks noChangeShapeType="1"/>
          </xdr:cNvSpPr>
        </xdr:nvSpPr>
        <xdr:spPr bwMode="auto">
          <a:xfrm flipV="1">
            <a:off x="1546" y="1545"/>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8" name="Line 677">
            <a:extLst>
              <a:ext uri="{FF2B5EF4-FFF2-40B4-BE49-F238E27FC236}">
                <a16:creationId xmlns:a16="http://schemas.microsoft.com/office/drawing/2014/main" id="{00000000-0008-0000-0900-00003E010000}"/>
              </a:ext>
            </a:extLst>
          </xdr:cNvPr>
          <xdr:cNvSpPr>
            <a:spLocks noChangeShapeType="1"/>
          </xdr:cNvSpPr>
        </xdr:nvSpPr>
        <xdr:spPr bwMode="auto">
          <a:xfrm flipV="1">
            <a:off x="1546" y="15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9" name="Line 678">
            <a:extLst>
              <a:ext uri="{FF2B5EF4-FFF2-40B4-BE49-F238E27FC236}">
                <a16:creationId xmlns:a16="http://schemas.microsoft.com/office/drawing/2014/main" id="{00000000-0008-0000-0900-00003F010000}"/>
              </a:ext>
            </a:extLst>
          </xdr:cNvPr>
          <xdr:cNvSpPr>
            <a:spLocks noChangeShapeType="1"/>
          </xdr:cNvSpPr>
        </xdr:nvSpPr>
        <xdr:spPr bwMode="auto">
          <a:xfrm flipV="1">
            <a:off x="1546" y="15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0" name="Line 679">
            <a:extLst>
              <a:ext uri="{FF2B5EF4-FFF2-40B4-BE49-F238E27FC236}">
                <a16:creationId xmlns:a16="http://schemas.microsoft.com/office/drawing/2014/main" id="{00000000-0008-0000-0900-000040010000}"/>
              </a:ext>
            </a:extLst>
          </xdr:cNvPr>
          <xdr:cNvSpPr>
            <a:spLocks noChangeShapeType="1"/>
          </xdr:cNvSpPr>
        </xdr:nvSpPr>
        <xdr:spPr bwMode="auto">
          <a:xfrm flipV="1">
            <a:off x="1546" y="1594"/>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1" name="Line 680">
            <a:extLst>
              <a:ext uri="{FF2B5EF4-FFF2-40B4-BE49-F238E27FC236}">
                <a16:creationId xmlns:a16="http://schemas.microsoft.com/office/drawing/2014/main" id="{00000000-0008-0000-0900-000041010000}"/>
              </a:ext>
            </a:extLst>
          </xdr:cNvPr>
          <xdr:cNvSpPr>
            <a:spLocks noChangeShapeType="1"/>
          </xdr:cNvSpPr>
        </xdr:nvSpPr>
        <xdr:spPr bwMode="auto">
          <a:xfrm flipV="1">
            <a:off x="1546" y="1611"/>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2" name="Line 681">
            <a:extLst>
              <a:ext uri="{FF2B5EF4-FFF2-40B4-BE49-F238E27FC236}">
                <a16:creationId xmlns:a16="http://schemas.microsoft.com/office/drawing/2014/main" id="{00000000-0008-0000-0900-000042010000}"/>
              </a:ext>
            </a:extLst>
          </xdr:cNvPr>
          <xdr:cNvSpPr>
            <a:spLocks noChangeShapeType="1"/>
          </xdr:cNvSpPr>
        </xdr:nvSpPr>
        <xdr:spPr bwMode="auto">
          <a:xfrm flipV="1">
            <a:off x="1546" y="1626"/>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3" name="Line 682">
            <a:extLst>
              <a:ext uri="{FF2B5EF4-FFF2-40B4-BE49-F238E27FC236}">
                <a16:creationId xmlns:a16="http://schemas.microsoft.com/office/drawing/2014/main" id="{00000000-0008-0000-0900-000043010000}"/>
              </a:ext>
            </a:extLst>
          </xdr:cNvPr>
          <xdr:cNvSpPr>
            <a:spLocks noChangeShapeType="1"/>
          </xdr:cNvSpPr>
        </xdr:nvSpPr>
        <xdr:spPr bwMode="auto">
          <a:xfrm flipV="1">
            <a:off x="1546" y="164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4" name="Line 683">
            <a:extLst>
              <a:ext uri="{FF2B5EF4-FFF2-40B4-BE49-F238E27FC236}">
                <a16:creationId xmlns:a16="http://schemas.microsoft.com/office/drawing/2014/main" id="{00000000-0008-0000-0900-000044010000}"/>
              </a:ext>
            </a:extLst>
          </xdr:cNvPr>
          <xdr:cNvSpPr>
            <a:spLocks noChangeShapeType="1"/>
          </xdr:cNvSpPr>
        </xdr:nvSpPr>
        <xdr:spPr bwMode="auto">
          <a:xfrm flipV="1">
            <a:off x="1546" y="16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5" name="Line 684">
            <a:extLst>
              <a:ext uri="{FF2B5EF4-FFF2-40B4-BE49-F238E27FC236}">
                <a16:creationId xmlns:a16="http://schemas.microsoft.com/office/drawing/2014/main" id="{00000000-0008-0000-0900-000045010000}"/>
              </a:ext>
            </a:extLst>
          </xdr:cNvPr>
          <xdr:cNvSpPr>
            <a:spLocks noChangeShapeType="1"/>
          </xdr:cNvSpPr>
        </xdr:nvSpPr>
        <xdr:spPr bwMode="auto">
          <a:xfrm flipV="1">
            <a:off x="1546" y="16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6" name="Line 685">
            <a:extLst>
              <a:ext uri="{FF2B5EF4-FFF2-40B4-BE49-F238E27FC236}">
                <a16:creationId xmlns:a16="http://schemas.microsoft.com/office/drawing/2014/main" id="{00000000-0008-0000-0900-000046010000}"/>
              </a:ext>
            </a:extLst>
          </xdr:cNvPr>
          <xdr:cNvSpPr>
            <a:spLocks noChangeShapeType="1"/>
          </xdr:cNvSpPr>
        </xdr:nvSpPr>
        <xdr:spPr bwMode="auto">
          <a:xfrm flipV="1">
            <a:off x="1546" y="169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7" name="Line 686">
            <a:extLst>
              <a:ext uri="{FF2B5EF4-FFF2-40B4-BE49-F238E27FC236}">
                <a16:creationId xmlns:a16="http://schemas.microsoft.com/office/drawing/2014/main" id="{00000000-0008-0000-0900-000047010000}"/>
              </a:ext>
            </a:extLst>
          </xdr:cNvPr>
          <xdr:cNvSpPr>
            <a:spLocks noChangeShapeType="1"/>
          </xdr:cNvSpPr>
        </xdr:nvSpPr>
        <xdr:spPr bwMode="auto">
          <a:xfrm flipV="1">
            <a:off x="1546" y="171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299707</xdr:colOff>
      <xdr:row>101</xdr:row>
      <xdr:rowOff>135330</xdr:rowOff>
    </xdr:from>
    <xdr:to>
      <xdr:col>15</xdr:col>
      <xdr:colOff>689936</xdr:colOff>
      <xdr:row>115</xdr:row>
      <xdr:rowOff>36</xdr:rowOff>
    </xdr:to>
    <xdr:sp macro="" textlink="">
      <xdr:nvSpPr>
        <xdr:cNvPr id="328" name="Text Box 368">
          <a:extLst>
            <a:ext uri="{FF2B5EF4-FFF2-40B4-BE49-F238E27FC236}">
              <a16:creationId xmlns:a16="http://schemas.microsoft.com/office/drawing/2014/main" id="{00000000-0008-0000-0900-000048010000}"/>
            </a:ext>
          </a:extLst>
        </xdr:cNvPr>
        <xdr:cNvSpPr txBox="1">
          <a:spLocks noChangeArrowheads="1"/>
        </xdr:cNvSpPr>
      </xdr:nvSpPr>
      <xdr:spPr bwMode="auto">
        <a:xfrm>
          <a:off x="10929607" y="15765855"/>
          <a:ext cx="390229" cy="1998306"/>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190500</xdr:colOff>
      <xdr:row>184</xdr:row>
      <xdr:rowOff>95250</xdr:rowOff>
    </xdr:from>
    <xdr:to>
      <xdr:col>15</xdr:col>
      <xdr:colOff>876300</xdr:colOff>
      <xdr:row>196</xdr:row>
      <xdr:rowOff>85725</xdr:rowOff>
    </xdr:to>
    <xdr:grpSp>
      <xdr:nvGrpSpPr>
        <xdr:cNvPr id="329" name="Group 702">
          <a:extLst>
            <a:ext uri="{FF2B5EF4-FFF2-40B4-BE49-F238E27FC236}">
              <a16:creationId xmlns:a16="http://schemas.microsoft.com/office/drawing/2014/main" id="{00000000-0008-0000-0900-000049010000}"/>
            </a:ext>
          </a:extLst>
        </xdr:cNvPr>
        <xdr:cNvGrpSpPr>
          <a:grpSpLocks/>
        </xdr:cNvGrpSpPr>
      </xdr:nvGrpSpPr>
      <xdr:grpSpPr bwMode="auto">
        <a:xfrm>
          <a:off x="10817679" y="28112357"/>
          <a:ext cx="685800" cy="1895475"/>
          <a:chOff x="1343" y="340"/>
          <a:chExt cx="60" cy="204"/>
        </a:xfrm>
      </xdr:grpSpPr>
      <xdr:sp macro="" textlink="">
        <xdr:nvSpPr>
          <xdr:cNvPr id="330" name="Line 703">
            <a:extLst>
              <a:ext uri="{FF2B5EF4-FFF2-40B4-BE49-F238E27FC236}">
                <a16:creationId xmlns:a16="http://schemas.microsoft.com/office/drawing/2014/main" id="{00000000-0008-0000-0900-00004A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1" name="Line 704">
            <a:extLst>
              <a:ext uri="{FF2B5EF4-FFF2-40B4-BE49-F238E27FC236}">
                <a16:creationId xmlns:a16="http://schemas.microsoft.com/office/drawing/2014/main" id="{00000000-0008-0000-0900-00004B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2" name="Line 705">
            <a:extLst>
              <a:ext uri="{FF2B5EF4-FFF2-40B4-BE49-F238E27FC236}">
                <a16:creationId xmlns:a16="http://schemas.microsoft.com/office/drawing/2014/main" id="{00000000-0008-0000-0900-00004C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3" name="Line 706">
            <a:extLst>
              <a:ext uri="{FF2B5EF4-FFF2-40B4-BE49-F238E27FC236}">
                <a16:creationId xmlns:a16="http://schemas.microsoft.com/office/drawing/2014/main" id="{00000000-0008-0000-0900-00004D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4" name="Line 707">
            <a:extLst>
              <a:ext uri="{FF2B5EF4-FFF2-40B4-BE49-F238E27FC236}">
                <a16:creationId xmlns:a16="http://schemas.microsoft.com/office/drawing/2014/main" id="{00000000-0008-0000-0900-00004E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5" name="Line 708">
            <a:extLst>
              <a:ext uri="{FF2B5EF4-FFF2-40B4-BE49-F238E27FC236}">
                <a16:creationId xmlns:a16="http://schemas.microsoft.com/office/drawing/2014/main" id="{00000000-0008-0000-0900-00004F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6" name="Line 709">
            <a:extLst>
              <a:ext uri="{FF2B5EF4-FFF2-40B4-BE49-F238E27FC236}">
                <a16:creationId xmlns:a16="http://schemas.microsoft.com/office/drawing/2014/main" id="{00000000-0008-0000-0900-000050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7" name="Line 710">
            <a:extLst>
              <a:ext uri="{FF2B5EF4-FFF2-40B4-BE49-F238E27FC236}">
                <a16:creationId xmlns:a16="http://schemas.microsoft.com/office/drawing/2014/main" id="{00000000-0008-0000-0900-000051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8" name="Line 711">
            <a:extLst>
              <a:ext uri="{FF2B5EF4-FFF2-40B4-BE49-F238E27FC236}">
                <a16:creationId xmlns:a16="http://schemas.microsoft.com/office/drawing/2014/main" id="{00000000-0008-0000-0900-000052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9" name="Line 712">
            <a:extLst>
              <a:ext uri="{FF2B5EF4-FFF2-40B4-BE49-F238E27FC236}">
                <a16:creationId xmlns:a16="http://schemas.microsoft.com/office/drawing/2014/main" id="{00000000-0008-0000-0900-000053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0" name="Line 713">
            <a:extLst>
              <a:ext uri="{FF2B5EF4-FFF2-40B4-BE49-F238E27FC236}">
                <a16:creationId xmlns:a16="http://schemas.microsoft.com/office/drawing/2014/main" id="{00000000-0008-0000-0900-000054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1" name="Line 714">
            <a:extLst>
              <a:ext uri="{FF2B5EF4-FFF2-40B4-BE49-F238E27FC236}">
                <a16:creationId xmlns:a16="http://schemas.microsoft.com/office/drawing/2014/main" id="{00000000-0008-0000-0900-000055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2" name="Line 715">
            <a:extLst>
              <a:ext uri="{FF2B5EF4-FFF2-40B4-BE49-F238E27FC236}">
                <a16:creationId xmlns:a16="http://schemas.microsoft.com/office/drawing/2014/main" id="{00000000-0008-0000-0900-000056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190500</xdr:colOff>
      <xdr:row>171</xdr:row>
      <xdr:rowOff>114300</xdr:rowOff>
    </xdr:from>
    <xdr:to>
      <xdr:col>15</xdr:col>
      <xdr:colOff>866775</xdr:colOff>
      <xdr:row>196</xdr:row>
      <xdr:rowOff>95250</xdr:rowOff>
    </xdr:to>
    <xdr:grpSp>
      <xdr:nvGrpSpPr>
        <xdr:cNvPr id="343" name="Group 743">
          <a:extLst>
            <a:ext uri="{FF2B5EF4-FFF2-40B4-BE49-F238E27FC236}">
              <a16:creationId xmlns:a16="http://schemas.microsoft.com/office/drawing/2014/main" id="{00000000-0008-0000-0900-000057010000}"/>
            </a:ext>
          </a:extLst>
        </xdr:cNvPr>
        <xdr:cNvGrpSpPr>
          <a:grpSpLocks/>
        </xdr:cNvGrpSpPr>
      </xdr:nvGrpSpPr>
      <xdr:grpSpPr bwMode="auto">
        <a:xfrm>
          <a:off x="10817679" y="26131157"/>
          <a:ext cx="676275" cy="3886200"/>
          <a:chOff x="1194" y="2616"/>
          <a:chExt cx="71" cy="423"/>
        </a:xfrm>
      </xdr:grpSpPr>
      <xdr:sp macro="" textlink="">
        <xdr:nvSpPr>
          <xdr:cNvPr id="344" name="Line 730">
            <a:extLst>
              <a:ext uri="{FF2B5EF4-FFF2-40B4-BE49-F238E27FC236}">
                <a16:creationId xmlns:a16="http://schemas.microsoft.com/office/drawing/2014/main" id="{00000000-0008-0000-0900-000058010000}"/>
              </a:ext>
            </a:extLst>
          </xdr:cNvPr>
          <xdr:cNvSpPr>
            <a:spLocks noChangeShapeType="1"/>
          </xdr:cNvSpPr>
        </xdr:nvSpPr>
        <xdr:spPr bwMode="auto">
          <a:xfrm flipV="1">
            <a:off x="1195" y="261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5" name="Line 731">
            <a:extLst>
              <a:ext uri="{FF2B5EF4-FFF2-40B4-BE49-F238E27FC236}">
                <a16:creationId xmlns:a16="http://schemas.microsoft.com/office/drawing/2014/main" id="{00000000-0008-0000-0900-000059010000}"/>
              </a:ext>
            </a:extLst>
          </xdr:cNvPr>
          <xdr:cNvSpPr>
            <a:spLocks noChangeShapeType="1"/>
          </xdr:cNvSpPr>
        </xdr:nvSpPr>
        <xdr:spPr bwMode="auto">
          <a:xfrm flipV="1">
            <a:off x="1194" y="263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6" name="Line 732">
            <a:extLst>
              <a:ext uri="{FF2B5EF4-FFF2-40B4-BE49-F238E27FC236}">
                <a16:creationId xmlns:a16="http://schemas.microsoft.com/office/drawing/2014/main" id="{00000000-0008-0000-0900-00005A010000}"/>
              </a:ext>
            </a:extLst>
          </xdr:cNvPr>
          <xdr:cNvSpPr>
            <a:spLocks noChangeShapeType="1"/>
          </xdr:cNvSpPr>
        </xdr:nvSpPr>
        <xdr:spPr bwMode="auto">
          <a:xfrm flipV="1">
            <a:off x="1194" y="265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7" name="Line 733">
            <a:extLst>
              <a:ext uri="{FF2B5EF4-FFF2-40B4-BE49-F238E27FC236}">
                <a16:creationId xmlns:a16="http://schemas.microsoft.com/office/drawing/2014/main" id="{00000000-0008-0000-0900-00005B010000}"/>
              </a:ext>
            </a:extLst>
          </xdr:cNvPr>
          <xdr:cNvSpPr>
            <a:spLocks noChangeShapeType="1"/>
          </xdr:cNvSpPr>
        </xdr:nvSpPr>
        <xdr:spPr bwMode="auto">
          <a:xfrm flipV="1">
            <a:off x="1194" y="2667"/>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8" name="Line 734">
            <a:extLst>
              <a:ext uri="{FF2B5EF4-FFF2-40B4-BE49-F238E27FC236}">
                <a16:creationId xmlns:a16="http://schemas.microsoft.com/office/drawing/2014/main" id="{00000000-0008-0000-0900-00005C010000}"/>
              </a:ext>
            </a:extLst>
          </xdr:cNvPr>
          <xdr:cNvSpPr>
            <a:spLocks noChangeShapeType="1"/>
          </xdr:cNvSpPr>
        </xdr:nvSpPr>
        <xdr:spPr bwMode="auto">
          <a:xfrm flipV="1">
            <a:off x="1194" y="2684"/>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9" name="Line 735">
            <a:extLst>
              <a:ext uri="{FF2B5EF4-FFF2-40B4-BE49-F238E27FC236}">
                <a16:creationId xmlns:a16="http://schemas.microsoft.com/office/drawing/2014/main" id="{00000000-0008-0000-0900-00005D010000}"/>
              </a:ext>
            </a:extLst>
          </xdr:cNvPr>
          <xdr:cNvSpPr>
            <a:spLocks noChangeShapeType="1"/>
          </xdr:cNvSpPr>
        </xdr:nvSpPr>
        <xdr:spPr bwMode="auto">
          <a:xfrm flipV="1">
            <a:off x="1194" y="2701"/>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0" name="Line 736">
            <a:extLst>
              <a:ext uri="{FF2B5EF4-FFF2-40B4-BE49-F238E27FC236}">
                <a16:creationId xmlns:a16="http://schemas.microsoft.com/office/drawing/2014/main" id="{00000000-0008-0000-0900-00005E010000}"/>
              </a:ext>
            </a:extLst>
          </xdr:cNvPr>
          <xdr:cNvSpPr>
            <a:spLocks noChangeShapeType="1"/>
          </xdr:cNvSpPr>
        </xdr:nvSpPr>
        <xdr:spPr bwMode="auto">
          <a:xfrm flipV="1">
            <a:off x="1194" y="2718"/>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1" name="Line 737">
            <a:extLst>
              <a:ext uri="{FF2B5EF4-FFF2-40B4-BE49-F238E27FC236}">
                <a16:creationId xmlns:a16="http://schemas.microsoft.com/office/drawing/2014/main" id="{00000000-0008-0000-0900-00005F010000}"/>
              </a:ext>
            </a:extLst>
          </xdr:cNvPr>
          <xdr:cNvSpPr>
            <a:spLocks noChangeShapeType="1"/>
          </xdr:cNvSpPr>
        </xdr:nvSpPr>
        <xdr:spPr bwMode="auto">
          <a:xfrm flipV="1">
            <a:off x="1194" y="2735"/>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2" name="Line 738">
            <a:extLst>
              <a:ext uri="{FF2B5EF4-FFF2-40B4-BE49-F238E27FC236}">
                <a16:creationId xmlns:a16="http://schemas.microsoft.com/office/drawing/2014/main" id="{00000000-0008-0000-0900-000060010000}"/>
              </a:ext>
            </a:extLst>
          </xdr:cNvPr>
          <xdr:cNvSpPr>
            <a:spLocks noChangeShapeType="1"/>
          </xdr:cNvSpPr>
        </xdr:nvSpPr>
        <xdr:spPr bwMode="auto">
          <a:xfrm flipV="1">
            <a:off x="1194" y="2752"/>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3" name="Line 739">
            <a:extLst>
              <a:ext uri="{FF2B5EF4-FFF2-40B4-BE49-F238E27FC236}">
                <a16:creationId xmlns:a16="http://schemas.microsoft.com/office/drawing/2014/main" id="{00000000-0008-0000-0900-000061010000}"/>
              </a:ext>
            </a:extLst>
          </xdr:cNvPr>
          <xdr:cNvSpPr>
            <a:spLocks noChangeShapeType="1"/>
          </xdr:cNvSpPr>
        </xdr:nvSpPr>
        <xdr:spPr bwMode="auto">
          <a:xfrm flipV="1">
            <a:off x="1194" y="2769"/>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4" name="Line 740">
            <a:extLst>
              <a:ext uri="{FF2B5EF4-FFF2-40B4-BE49-F238E27FC236}">
                <a16:creationId xmlns:a16="http://schemas.microsoft.com/office/drawing/2014/main" id="{00000000-0008-0000-0900-000062010000}"/>
              </a:ext>
            </a:extLst>
          </xdr:cNvPr>
          <xdr:cNvSpPr>
            <a:spLocks noChangeShapeType="1"/>
          </xdr:cNvSpPr>
        </xdr:nvSpPr>
        <xdr:spPr bwMode="auto">
          <a:xfrm flipV="1">
            <a:off x="1194" y="278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5" name="Line 741">
            <a:extLst>
              <a:ext uri="{FF2B5EF4-FFF2-40B4-BE49-F238E27FC236}">
                <a16:creationId xmlns:a16="http://schemas.microsoft.com/office/drawing/2014/main" id="{00000000-0008-0000-0900-000063010000}"/>
              </a:ext>
            </a:extLst>
          </xdr:cNvPr>
          <xdr:cNvSpPr>
            <a:spLocks noChangeShapeType="1"/>
          </xdr:cNvSpPr>
        </xdr:nvSpPr>
        <xdr:spPr bwMode="auto">
          <a:xfrm flipV="1">
            <a:off x="1194" y="280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6" name="Line 742">
            <a:extLst>
              <a:ext uri="{FF2B5EF4-FFF2-40B4-BE49-F238E27FC236}">
                <a16:creationId xmlns:a16="http://schemas.microsoft.com/office/drawing/2014/main" id="{00000000-0008-0000-0900-000064010000}"/>
              </a:ext>
            </a:extLst>
          </xdr:cNvPr>
          <xdr:cNvSpPr>
            <a:spLocks noChangeShapeType="1"/>
          </xdr:cNvSpPr>
        </xdr:nvSpPr>
        <xdr:spPr bwMode="auto">
          <a:xfrm flipV="1">
            <a:off x="1194" y="282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171</xdr:row>
      <xdr:rowOff>9053</xdr:rowOff>
    </xdr:from>
    <xdr:to>
      <xdr:col>15</xdr:col>
      <xdr:colOff>689986</xdr:colOff>
      <xdr:row>183</xdr:row>
      <xdr:rowOff>117695</xdr:rowOff>
    </xdr:to>
    <xdr:sp macro="" textlink="">
      <xdr:nvSpPr>
        <xdr:cNvPr id="357" name="Text Box 495">
          <a:extLst>
            <a:ext uri="{FF2B5EF4-FFF2-40B4-BE49-F238E27FC236}">
              <a16:creationId xmlns:a16="http://schemas.microsoft.com/office/drawing/2014/main" id="{00000000-0008-0000-0900-000065010000}"/>
            </a:ext>
          </a:extLst>
        </xdr:cNvPr>
        <xdr:cNvSpPr txBox="1">
          <a:spLocks noChangeArrowheads="1"/>
        </xdr:cNvSpPr>
      </xdr:nvSpPr>
      <xdr:spPr bwMode="auto">
        <a:xfrm>
          <a:off x="10947714" y="26479028"/>
          <a:ext cx="372172" cy="1966017"/>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317814</xdr:colOff>
      <xdr:row>184</xdr:row>
      <xdr:rowOff>18107</xdr:rowOff>
    </xdr:from>
    <xdr:to>
      <xdr:col>15</xdr:col>
      <xdr:colOff>699013</xdr:colOff>
      <xdr:row>196</xdr:row>
      <xdr:rowOff>126276</xdr:rowOff>
    </xdr:to>
    <xdr:sp macro="" textlink="">
      <xdr:nvSpPr>
        <xdr:cNvPr id="358" name="Text Box 494">
          <a:extLst>
            <a:ext uri="{FF2B5EF4-FFF2-40B4-BE49-F238E27FC236}">
              <a16:creationId xmlns:a16="http://schemas.microsoft.com/office/drawing/2014/main" id="{00000000-0008-0000-0900-000066010000}"/>
            </a:ext>
          </a:extLst>
        </xdr:cNvPr>
        <xdr:cNvSpPr txBox="1">
          <a:spLocks noChangeArrowheads="1"/>
        </xdr:cNvSpPr>
      </xdr:nvSpPr>
      <xdr:spPr bwMode="auto">
        <a:xfrm>
          <a:off x="10947714" y="28526432"/>
          <a:ext cx="381199" cy="2051269"/>
        </a:xfrm>
        <a:prstGeom prst="rect">
          <a:avLst/>
        </a:prstGeom>
        <a:solidFill>
          <a:srgbClr val="EAEAEA"/>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15</xdr:col>
      <xdr:colOff>190500</xdr:colOff>
      <xdr:row>119</xdr:row>
      <xdr:rowOff>95250</xdr:rowOff>
    </xdr:from>
    <xdr:to>
      <xdr:col>15</xdr:col>
      <xdr:colOff>857250</xdr:colOff>
      <xdr:row>131</xdr:row>
      <xdr:rowOff>57150</xdr:rowOff>
    </xdr:to>
    <xdr:grpSp>
      <xdr:nvGrpSpPr>
        <xdr:cNvPr id="359" name="Group 744">
          <a:extLst>
            <a:ext uri="{FF2B5EF4-FFF2-40B4-BE49-F238E27FC236}">
              <a16:creationId xmlns:a16="http://schemas.microsoft.com/office/drawing/2014/main" id="{00000000-0008-0000-0900-000067010000}"/>
            </a:ext>
          </a:extLst>
        </xdr:cNvPr>
        <xdr:cNvGrpSpPr>
          <a:grpSpLocks/>
        </xdr:cNvGrpSpPr>
      </xdr:nvGrpSpPr>
      <xdr:grpSpPr bwMode="auto">
        <a:xfrm>
          <a:off x="10817679" y="18219964"/>
          <a:ext cx="666750" cy="1866900"/>
          <a:chOff x="323" y="504"/>
          <a:chExt cx="90" cy="189"/>
        </a:xfrm>
      </xdr:grpSpPr>
      <xdr:sp macro="" textlink="">
        <xdr:nvSpPr>
          <xdr:cNvPr id="360" name="Line 745">
            <a:extLst>
              <a:ext uri="{FF2B5EF4-FFF2-40B4-BE49-F238E27FC236}">
                <a16:creationId xmlns:a16="http://schemas.microsoft.com/office/drawing/2014/main" id="{00000000-0008-0000-0900-000068010000}"/>
              </a:ext>
            </a:extLst>
          </xdr:cNvPr>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1" name="Line 746">
            <a:extLst>
              <a:ext uri="{FF2B5EF4-FFF2-40B4-BE49-F238E27FC236}">
                <a16:creationId xmlns:a16="http://schemas.microsoft.com/office/drawing/2014/main" id="{00000000-0008-0000-0900-000069010000}"/>
              </a:ext>
            </a:extLst>
          </xdr:cNvPr>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2" name="Line 747">
            <a:extLst>
              <a:ext uri="{FF2B5EF4-FFF2-40B4-BE49-F238E27FC236}">
                <a16:creationId xmlns:a16="http://schemas.microsoft.com/office/drawing/2014/main" id="{00000000-0008-0000-0900-00006A010000}"/>
              </a:ext>
            </a:extLst>
          </xdr:cNvPr>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3" name="Line 748">
            <a:extLst>
              <a:ext uri="{FF2B5EF4-FFF2-40B4-BE49-F238E27FC236}">
                <a16:creationId xmlns:a16="http://schemas.microsoft.com/office/drawing/2014/main" id="{00000000-0008-0000-0900-00006B010000}"/>
              </a:ext>
            </a:extLst>
          </xdr:cNvPr>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4" name="Line 749">
            <a:extLst>
              <a:ext uri="{FF2B5EF4-FFF2-40B4-BE49-F238E27FC236}">
                <a16:creationId xmlns:a16="http://schemas.microsoft.com/office/drawing/2014/main" id="{00000000-0008-0000-0900-00006C010000}"/>
              </a:ext>
            </a:extLst>
          </xdr:cNvPr>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5" name="Line 750">
            <a:extLst>
              <a:ext uri="{FF2B5EF4-FFF2-40B4-BE49-F238E27FC236}">
                <a16:creationId xmlns:a16="http://schemas.microsoft.com/office/drawing/2014/main" id="{00000000-0008-0000-0900-00006D010000}"/>
              </a:ext>
            </a:extLst>
          </xdr:cNvPr>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6" name="Line 751">
            <a:extLst>
              <a:ext uri="{FF2B5EF4-FFF2-40B4-BE49-F238E27FC236}">
                <a16:creationId xmlns:a16="http://schemas.microsoft.com/office/drawing/2014/main" id="{00000000-0008-0000-0900-00006E010000}"/>
              </a:ext>
            </a:extLst>
          </xdr:cNvPr>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7" name="Line 752">
            <a:extLst>
              <a:ext uri="{FF2B5EF4-FFF2-40B4-BE49-F238E27FC236}">
                <a16:creationId xmlns:a16="http://schemas.microsoft.com/office/drawing/2014/main" id="{00000000-0008-0000-0900-00006F010000}"/>
              </a:ext>
            </a:extLst>
          </xdr:cNvPr>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8" name="Line 753">
            <a:extLst>
              <a:ext uri="{FF2B5EF4-FFF2-40B4-BE49-F238E27FC236}">
                <a16:creationId xmlns:a16="http://schemas.microsoft.com/office/drawing/2014/main" id="{00000000-0008-0000-0900-000070010000}"/>
              </a:ext>
            </a:extLst>
          </xdr:cNvPr>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9" name="Line 754">
            <a:extLst>
              <a:ext uri="{FF2B5EF4-FFF2-40B4-BE49-F238E27FC236}">
                <a16:creationId xmlns:a16="http://schemas.microsoft.com/office/drawing/2014/main" id="{00000000-0008-0000-0900-000071010000}"/>
              </a:ext>
            </a:extLst>
          </xdr:cNvPr>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0" name="Line 755">
            <a:extLst>
              <a:ext uri="{FF2B5EF4-FFF2-40B4-BE49-F238E27FC236}">
                <a16:creationId xmlns:a16="http://schemas.microsoft.com/office/drawing/2014/main" id="{00000000-0008-0000-0900-000072010000}"/>
              </a:ext>
            </a:extLst>
          </xdr:cNvPr>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1" name="Line 756">
            <a:extLst>
              <a:ext uri="{FF2B5EF4-FFF2-40B4-BE49-F238E27FC236}">
                <a16:creationId xmlns:a16="http://schemas.microsoft.com/office/drawing/2014/main" id="{00000000-0008-0000-0900-000073010000}"/>
              </a:ext>
            </a:extLst>
          </xdr:cNvPr>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2" name="Line 757">
            <a:extLst>
              <a:ext uri="{FF2B5EF4-FFF2-40B4-BE49-F238E27FC236}">
                <a16:creationId xmlns:a16="http://schemas.microsoft.com/office/drawing/2014/main" id="{00000000-0008-0000-0900-000074010000}"/>
              </a:ext>
            </a:extLst>
          </xdr:cNvPr>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200025</xdr:colOff>
      <xdr:row>120</xdr:row>
      <xdr:rowOff>0</xdr:rowOff>
    </xdr:from>
    <xdr:to>
      <xdr:col>15</xdr:col>
      <xdr:colOff>866775</xdr:colOff>
      <xdr:row>144</xdr:row>
      <xdr:rowOff>142875</xdr:rowOff>
    </xdr:to>
    <xdr:grpSp>
      <xdr:nvGrpSpPr>
        <xdr:cNvPr id="373" name="Group 785">
          <a:extLst>
            <a:ext uri="{FF2B5EF4-FFF2-40B4-BE49-F238E27FC236}">
              <a16:creationId xmlns:a16="http://schemas.microsoft.com/office/drawing/2014/main" id="{00000000-0008-0000-0900-000075010000}"/>
            </a:ext>
          </a:extLst>
        </xdr:cNvPr>
        <xdr:cNvGrpSpPr>
          <a:grpSpLocks/>
        </xdr:cNvGrpSpPr>
      </xdr:nvGrpSpPr>
      <xdr:grpSpPr bwMode="auto">
        <a:xfrm>
          <a:off x="10827204" y="18274393"/>
          <a:ext cx="666750" cy="3844018"/>
          <a:chOff x="1194" y="1815"/>
          <a:chExt cx="70" cy="424"/>
        </a:xfrm>
      </xdr:grpSpPr>
      <xdr:sp macro="" textlink="">
        <xdr:nvSpPr>
          <xdr:cNvPr id="374" name="Line 772">
            <a:extLst>
              <a:ext uri="{FF2B5EF4-FFF2-40B4-BE49-F238E27FC236}">
                <a16:creationId xmlns:a16="http://schemas.microsoft.com/office/drawing/2014/main" id="{00000000-0008-0000-0900-000076010000}"/>
              </a:ext>
            </a:extLst>
          </xdr:cNvPr>
          <xdr:cNvSpPr>
            <a:spLocks noChangeShapeType="1"/>
          </xdr:cNvSpPr>
        </xdr:nvSpPr>
        <xdr:spPr bwMode="auto">
          <a:xfrm>
            <a:off x="1194" y="18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5" name="Line 773">
            <a:extLst>
              <a:ext uri="{FF2B5EF4-FFF2-40B4-BE49-F238E27FC236}">
                <a16:creationId xmlns:a16="http://schemas.microsoft.com/office/drawing/2014/main" id="{00000000-0008-0000-0900-000077010000}"/>
              </a:ext>
            </a:extLst>
          </xdr:cNvPr>
          <xdr:cNvSpPr>
            <a:spLocks noChangeShapeType="1"/>
          </xdr:cNvSpPr>
        </xdr:nvSpPr>
        <xdr:spPr bwMode="auto">
          <a:xfrm>
            <a:off x="1194" y="183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6" name="Line 774">
            <a:extLst>
              <a:ext uri="{FF2B5EF4-FFF2-40B4-BE49-F238E27FC236}">
                <a16:creationId xmlns:a16="http://schemas.microsoft.com/office/drawing/2014/main" id="{00000000-0008-0000-0900-000078010000}"/>
              </a:ext>
            </a:extLst>
          </xdr:cNvPr>
          <xdr:cNvSpPr>
            <a:spLocks noChangeShapeType="1"/>
          </xdr:cNvSpPr>
        </xdr:nvSpPr>
        <xdr:spPr bwMode="auto">
          <a:xfrm>
            <a:off x="1194" y="18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7" name="Line 775">
            <a:extLst>
              <a:ext uri="{FF2B5EF4-FFF2-40B4-BE49-F238E27FC236}">
                <a16:creationId xmlns:a16="http://schemas.microsoft.com/office/drawing/2014/main" id="{00000000-0008-0000-0900-000079010000}"/>
              </a:ext>
            </a:extLst>
          </xdr:cNvPr>
          <xdr:cNvSpPr>
            <a:spLocks noChangeShapeType="1"/>
          </xdr:cNvSpPr>
        </xdr:nvSpPr>
        <xdr:spPr bwMode="auto">
          <a:xfrm>
            <a:off x="1194" y="18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8" name="Line 776">
            <a:extLst>
              <a:ext uri="{FF2B5EF4-FFF2-40B4-BE49-F238E27FC236}">
                <a16:creationId xmlns:a16="http://schemas.microsoft.com/office/drawing/2014/main" id="{00000000-0008-0000-0900-00007A010000}"/>
              </a:ext>
            </a:extLst>
          </xdr:cNvPr>
          <xdr:cNvSpPr>
            <a:spLocks noChangeShapeType="1"/>
          </xdr:cNvSpPr>
        </xdr:nvSpPr>
        <xdr:spPr bwMode="auto">
          <a:xfrm>
            <a:off x="1194" y="188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9" name="Line 777">
            <a:extLst>
              <a:ext uri="{FF2B5EF4-FFF2-40B4-BE49-F238E27FC236}">
                <a16:creationId xmlns:a16="http://schemas.microsoft.com/office/drawing/2014/main" id="{00000000-0008-0000-0900-00007B010000}"/>
              </a:ext>
            </a:extLst>
          </xdr:cNvPr>
          <xdr:cNvSpPr>
            <a:spLocks noChangeShapeType="1"/>
          </xdr:cNvSpPr>
        </xdr:nvSpPr>
        <xdr:spPr bwMode="auto">
          <a:xfrm>
            <a:off x="1194" y="1899"/>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0" name="Line 778">
            <a:extLst>
              <a:ext uri="{FF2B5EF4-FFF2-40B4-BE49-F238E27FC236}">
                <a16:creationId xmlns:a16="http://schemas.microsoft.com/office/drawing/2014/main" id="{00000000-0008-0000-0900-00007C010000}"/>
              </a:ext>
            </a:extLst>
          </xdr:cNvPr>
          <xdr:cNvSpPr>
            <a:spLocks noChangeShapeType="1"/>
          </xdr:cNvSpPr>
        </xdr:nvSpPr>
        <xdr:spPr bwMode="auto">
          <a:xfrm>
            <a:off x="1194" y="1914"/>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1" name="Line 779">
            <a:extLst>
              <a:ext uri="{FF2B5EF4-FFF2-40B4-BE49-F238E27FC236}">
                <a16:creationId xmlns:a16="http://schemas.microsoft.com/office/drawing/2014/main" id="{00000000-0008-0000-0900-00007D010000}"/>
              </a:ext>
            </a:extLst>
          </xdr:cNvPr>
          <xdr:cNvSpPr>
            <a:spLocks noChangeShapeType="1"/>
          </xdr:cNvSpPr>
        </xdr:nvSpPr>
        <xdr:spPr bwMode="auto">
          <a:xfrm>
            <a:off x="1194" y="193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2" name="Line 780">
            <a:extLst>
              <a:ext uri="{FF2B5EF4-FFF2-40B4-BE49-F238E27FC236}">
                <a16:creationId xmlns:a16="http://schemas.microsoft.com/office/drawing/2014/main" id="{00000000-0008-0000-0900-00007E010000}"/>
              </a:ext>
            </a:extLst>
          </xdr:cNvPr>
          <xdr:cNvSpPr>
            <a:spLocks noChangeShapeType="1"/>
          </xdr:cNvSpPr>
        </xdr:nvSpPr>
        <xdr:spPr bwMode="auto">
          <a:xfrm>
            <a:off x="1194" y="19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3" name="Line 781">
            <a:extLst>
              <a:ext uri="{FF2B5EF4-FFF2-40B4-BE49-F238E27FC236}">
                <a16:creationId xmlns:a16="http://schemas.microsoft.com/office/drawing/2014/main" id="{00000000-0008-0000-0900-00007F010000}"/>
              </a:ext>
            </a:extLst>
          </xdr:cNvPr>
          <xdr:cNvSpPr>
            <a:spLocks noChangeShapeType="1"/>
          </xdr:cNvSpPr>
        </xdr:nvSpPr>
        <xdr:spPr bwMode="auto">
          <a:xfrm>
            <a:off x="1194" y="19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4" name="Line 782">
            <a:extLst>
              <a:ext uri="{FF2B5EF4-FFF2-40B4-BE49-F238E27FC236}">
                <a16:creationId xmlns:a16="http://schemas.microsoft.com/office/drawing/2014/main" id="{00000000-0008-0000-0900-000080010000}"/>
              </a:ext>
            </a:extLst>
          </xdr:cNvPr>
          <xdr:cNvSpPr>
            <a:spLocks noChangeShapeType="1"/>
          </xdr:cNvSpPr>
        </xdr:nvSpPr>
        <xdr:spPr bwMode="auto">
          <a:xfrm>
            <a:off x="1194" y="198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5" name="Line 783">
            <a:extLst>
              <a:ext uri="{FF2B5EF4-FFF2-40B4-BE49-F238E27FC236}">
                <a16:creationId xmlns:a16="http://schemas.microsoft.com/office/drawing/2014/main" id="{00000000-0008-0000-0900-000081010000}"/>
              </a:ext>
            </a:extLst>
          </xdr:cNvPr>
          <xdr:cNvSpPr>
            <a:spLocks noChangeShapeType="1"/>
          </xdr:cNvSpPr>
        </xdr:nvSpPr>
        <xdr:spPr bwMode="auto">
          <a:xfrm>
            <a:off x="1194" y="199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6" name="Line 784">
            <a:extLst>
              <a:ext uri="{FF2B5EF4-FFF2-40B4-BE49-F238E27FC236}">
                <a16:creationId xmlns:a16="http://schemas.microsoft.com/office/drawing/2014/main" id="{00000000-0008-0000-0900-000082010000}"/>
              </a:ext>
            </a:extLst>
          </xdr:cNvPr>
          <xdr:cNvSpPr>
            <a:spLocks noChangeShapeType="1"/>
          </xdr:cNvSpPr>
        </xdr:nvSpPr>
        <xdr:spPr bwMode="auto">
          <a:xfrm>
            <a:off x="1194" y="20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281129</xdr:colOff>
      <xdr:row>132</xdr:row>
      <xdr:rowOff>54321</xdr:rowOff>
    </xdr:from>
    <xdr:to>
      <xdr:col>15</xdr:col>
      <xdr:colOff>690625</xdr:colOff>
      <xdr:row>145</xdr:row>
      <xdr:rowOff>9053</xdr:rowOff>
    </xdr:to>
    <xdr:sp macro="" textlink="">
      <xdr:nvSpPr>
        <xdr:cNvPr id="387" name="Text Box 353">
          <a:extLst>
            <a:ext uri="{FF2B5EF4-FFF2-40B4-BE49-F238E27FC236}">
              <a16:creationId xmlns:a16="http://schemas.microsoft.com/office/drawing/2014/main" id="{00000000-0008-0000-0900-000083010000}"/>
            </a:ext>
          </a:extLst>
        </xdr:cNvPr>
        <xdr:cNvSpPr txBox="1">
          <a:spLocks noChangeArrowheads="1"/>
        </xdr:cNvSpPr>
      </xdr:nvSpPr>
      <xdr:spPr bwMode="auto">
        <a:xfrm>
          <a:off x="10911029" y="20580696"/>
          <a:ext cx="409496" cy="1935932"/>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299707</xdr:colOff>
      <xdr:row>119</xdr:row>
      <xdr:rowOff>45739</xdr:rowOff>
    </xdr:from>
    <xdr:to>
      <xdr:col>15</xdr:col>
      <xdr:colOff>680906</xdr:colOff>
      <xdr:row>132</xdr:row>
      <xdr:rowOff>6</xdr:rowOff>
    </xdr:to>
    <xdr:sp macro="" textlink="">
      <xdr:nvSpPr>
        <xdr:cNvPr id="388" name="Text Box 352">
          <a:extLst>
            <a:ext uri="{FF2B5EF4-FFF2-40B4-BE49-F238E27FC236}">
              <a16:creationId xmlns:a16="http://schemas.microsoft.com/office/drawing/2014/main" id="{00000000-0008-0000-0900-000084010000}"/>
            </a:ext>
          </a:extLst>
        </xdr:cNvPr>
        <xdr:cNvSpPr txBox="1">
          <a:spLocks noChangeArrowheads="1"/>
        </xdr:cNvSpPr>
      </xdr:nvSpPr>
      <xdr:spPr bwMode="auto">
        <a:xfrm>
          <a:off x="10929607" y="18476614"/>
          <a:ext cx="381199" cy="2049767"/>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13</xdr:col>
      <xdr:colOff>0</xdr:colOff>
      <xdr:row>7</xdr:row>
      <xdr:rowOff>108642</xdr:rowOff>
    </xdr:from>
    <xdr:to>
      <xdr:col>23</xdr:col>
      <xdr:colOff>0</xdr:colOff>
      <xdr:row>10</xdr:row>
      <xdr:rowOff>45267</xdr:rowOff>
    </xdr:to>
    <xdr:sp macro="" textlink="">
      <xdr:nvSpPr>
        <xdr:cNvPr id="389" name="Text Box 786">
          <a:extLst>
            <a:ext uri="{FF2B5EF4-FFF2-40B4-BE49-F238E27FC236}">
              <a16:creationId xmlns:a16="http://schemas.microsoft.com/office/drawing/2014/main" id="{00000000-0008-0000-0900-000085010000}"/>
            </a:ext>
          </a:extLst>
        </xdr:cNvPr>
        <xdr:cNvSpPr txBox="1">
          <a:spLocks noChangeArrowheads="1"/>
        </xdr:cNvSpPr>
      </xdr:nvSpPr>
      <xdr:spPr bwMode="auto">
        <a:xfrm>
          <a:off x="8467725" y="1175442"/>
          <a:ext cx="9248775" cy="393825"/>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生産誘発額（直接効果・一次効果）・雇用者所得誘発額</a:t>
          </a:r>
        </a:p>
      </xdr:txBody>
    </xdr:sp>
    <xdr:clientData/>
  </xdr:twoCellAnchor>
  <xdr:twoCellAnchor>
    <xdr:from>
      <xdr:col>13</xdr:col>
      <xdr:colOff>0</xdr:colOff>
      <xdr:row>163</xdr:row>
      <xdr:rowOff>99117</xdr:rowOff>
    </xdr:from>
    <xdr:to>
      <xdr:col>22</xdr:col>
      <xdr:colOff>789534</xdr:colOff>
      <xdr:row>166</xdr:row>
      <xdr:rowOff>18231</xdr:rowOff>
    </xdr:to>
    <xdr:sp macro="" textlink="">
      <xdr:nvSpPr>
        <xdr:cNvPr id="390" name="Text Box 788">
          <a:extLst>
            <a:ext uri="{FF2B5EF4-FFF2-40B4-BE49-F238E27FC236}">
              <a16:creationId xmlns:a16="http://schemas.microsoft.com/office/drawing/2014/main" id="{00000000-0008-0000-0900-000086010000}"/>
            </a:ext>
          </a:extLst>
        </xdr:cNvPr>
        <xdr:cNvSpPr txBox="1">
          <a:spLocks noChangeArrowheads="1"/>
        </xdr:cNvSpPr>
      </xdr:nvSpPr>
      <xdr:spPr bwMode="auto">
        <a:xfrm>
          <a:off x="8467725" y="25349892"/>
          <a:ext cx="9209634"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県外の雇用者所得による需要増加額</a:t>
          </a:r>
        </a:p>
      </xdr:txBody>
    </xdr:sp>
    <xdr:clientData/>
  </xdr:twoCellAnchor>
  <xdr:twoCellAnchor>
    <xdr:from>
      <xdr:col>2</xdr:col>
      <xdr:colOff>0</xdr:colOff>
      <xdr:row>232</xdr:row>
      <xdr:rowOff>76200</xdr:rowOff>
    </xdr:from>
    <xdr:to>
      <xdr:col>19</xdr:col>
      <xdr:colOff>552450</xdr:colOff>
      <xdr:row>318</xdr:row>
      <xdr:rowOff>123825</xdr:rowOff>
    </xdr:to>
    <xdr:sp macro="" textlink="">
      <xdr:nvSpPr>
        <xdr:cNvPr id="391" name="Rectangle 790">
          <a:extLst>
            <a:ext uri="{FF2B5EF4-FFF2-40B4-BE49-F238E27FC236}">
              <a16:creationId xmlns:a16="http://schemas.microsoft.com/office/drawing/2014/main" id="{00000000-0008-0000-0900-000087010000}"/>
            </a:ext>
          </a:extLst>
        </xdr:cNvPr>
        <xdr:cNvSpPr>
          <a:spLocks noChangeArrowheads="1"/>
        </xdr:cNvSpPr>
      </xdr:nvSpPr>
      <xdr:spPr bwMode="auto">
        <a:xfrm>
          <a:off x="542925" y="36014025"/>
          <a:ext cx="14182725" cy="133064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3</xdr:col>
      <xdr:colOff>45738</xdr:colOff>
      <xdr:row>242</xdr:row>
      <xdr:rowOff>60356</xdr:rowOff>
    </xdr:from>
    <xdr:to>
      <xdr:col>9</xdr:col>
      <xdr:colOff>753291</xdr:colOff>
      <xdr:row>244</xdr:row>
      <xdr:rowOff>108165</xdr:rowOff>
    </xdr:to>
    <xdr:sp macro="" textlink="">
      <xdr:nvSpPr>
        <xdr:cNvPr id="392" name="Text Box 789">
          <a:extLst>
            <a:ext uri="{FF2B5EF4-FFF2-40B4-BE49-F238E27FC236}">
              <a16:creationId xmlns:a16="http://schemas.microsoft.com/office/drawing/2014/main" id="{00000000-0008-0000-0900-000088010000}"/>
            </a:ext>
          </a:extLst>
        </xdr:cNvPr>
        <xdr:cNvSpPr txBox="1">
          <a:spLocks noChangeArrowheads="1"/>
        </xdr:cNvSpPr>
      </xdr:nvSpPr>
      <xdr:spPr bwMode="auto">
        <a:xfrm>
          <a:off x="1055388" y="37522181"/>
          <a:ext cx="5955828" cy="352609"/>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生産誘発額（二次間接波及効果）</a:t>
          </a:r>
        </a:p>
      </xdr:txBody>
    </xdr:sp>
    <xdr:clientData/>
  </xdr:twoCellAnchor>
  <xdr:twoCellAnchor>
    <xdr:from>
      <xdr:col>19</xdr:col>
      <xdr:colOff>457200</xdr:colOff>
      <xdr:row>171</xdr:row>
      <xdr:rowOff>19050</xdr:rowOff>
    </xdr:from>
    <xdr:to>
      <xdr:col>19</xdr:col>
      <xdr:colOff>552450</xdr:colOff>
      <xdr:row>197</xdr:row>
      <xdr:rowOff>0</xdr:rowOff>
    </xdr:to>
    <xdr:sp macro="" textlink="">
      <xdr:nvSpPr>
        <xdr:cNvPr id="393" name="AutoShape 793">
          <a:extLst>
            <a:ext uri="{FF2B5EF4-FFF2-40B4-BE49-F238E27FC236}">
              <a16:creationId xmlns:a16="http://schemas.microsoft.com/office/drawing/2014/main" id="{00000000-0008-0000-0900-000089010000}"/>
            </a:ext>
          </a:extLst>
        </xdr:cNvPr>
        <xdr:cNvSpPr>
          <a:spLocks/>
        </xdr:cNvSpPr>
      </xdr:nvSpPr>
      <xdr:spPr bwMode="auto">
        <a:xfrm>
          <a:off x="14630400" y="264890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6</xdr:col>
      <xdr:colOff>238125</xdr:colOff>
      <xdr:row>250</xdr:row>
      <xdr:rowOff>95250</xdr:rowOff>
    </xdr:from>
    <xdr:to>
      <xdr:col>6</xdr:col>
      <xdr:colOff>923925</xdr:colOff>
      <xdr:row>262</xdr:row>
      <xdr:rowOff>95250</xdr:rowOff>
    </xdr:to>
    <xdr:grpSp>
      <xdr:nvGrpSpPr>
        <xdr:cNvPr id="394" name="Group 797">
          <a:extLst>
            <a:ext uri="{FF2B5EF4-FFF2-40B4-BE49-F238E27FC236}">
              <a16:creationId xmlns:a16="http://schemas.microsoft.com/office/drawing/2014/main" id="{00000000-0008-0000-0900-00008A010000}"/>
            </a:ext>
          </a:extLst>
        </xdr:cNvPr>
        <xdr:cNvGrpSpPr>
          <a:grpSpLocks/>
        </xdr:cNvGrpSpPr>
      </xdr:nvGrpSpPr>
      <xdr:grpSpPr bwMode="auto">
        <a:xfrm>
          <a:off x="3775982" y="38181643"/>
          <a:ext cx="685800" cy="1796143"/>
          <a:chOff x="1343" y="340"/>
          <a:chExt cx="60" cy="204"/>
        </a:xfrm>
      </xdr:grpSpPr>
      <xdr:sp macro="" textlink="">
        <xdr:nvSpPr>
          <xdr:cNvPr id="395" name="Line 798">
            <a:extLst>
              <a:ext uri="{FF2B5EF4-FFF2-40B4-BE49-F238E27FC236}">
                <a16:creationId xmlns:a16="http://schemas.microsoft.com/office/drawing/2014/main" id="{00000000-0008-0000-0900-00008B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6" name="Line 799">
            <a:extLst>
              <a:ext uri="{FF2B5EF4-FFF2-40B4-BE49-F238E27FC236}">
                <a16:creationId xmlns:a16="http://schemas.microsoft.com/office/drawing/2014/main" id="{00000000-0008-0000-0900-00008C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7" name="Line 800">
            <a:extLst>
              <a:ext uri="{FF2B5EF4-FFF2-40B4-BE49-F238E27FC236}">
                <a16:creationId xmlns:a16="http://schemas.microsoft.com/office/drawing/2014/main" id="{00000000-0008-0000-0900-00008D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8" name="Line 801">
            <a:extLst>
              <a:ext uri="{FF2B5EF4-FFF2-40B4-BE49-F238E27FC236}">
                <a16:creationId xmlns:a16="http://schemas.microsoft.com/office/drawing/2014/main" id="{00000000-0008-0000-0900-00008E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9" name="Line 802">
            <a:extLst>
              <a:ext uri="{FF2B5EF4-FFF2-40B4-BE49-F238E27FC236}">
                <a16:creationId xmlns:a16="http://schemas.microsoft.com/office/drawing/2014/main" id="{00000000-0008-0000-0900-00008F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0" name="Line 803">
            <a:extLst>
              <a:ext uri="{FF2B5EF4-FFF2-40B4-BE49-F238E27FC236}">
                <a16:creationId xmlns:a16="http://schemas.microsoft.com/office/drawing/2014/main" id="{00000000-0008-0000-0900-000090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1" name="Line 804">
            <a:extLst>
              <a:ext uri="{FF2B5EF4-FFF2-40B4-BE49-F238E27FC236}">
                <a16:creationId xmlns:a16="http://schemas.microsoft.com/office/drawing/2014/main" id="{00000000-0008-0000-0900-000091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2" name="Line 805">
            <a:extLst>
              <a:ext uri="{FF2B5EF4-FFF2-40B4-BE49-F238E27FC236}">
                <a16:creationId xmlns:a16="http://schemas.microsoft.com/office/drawing/2014/main" id="{00000000-0008-0000-0900-000092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3" name="Line 806">
            <a:extLst>
              <a:ext uri="{FF2B5EF4-FFF2-40B4-BE49-F238E27FC236}">
                <a16:creationId xmlns:a16="http://schemas.microsoft.com/office/drawing/2014/main" id="{00000000-0008-0000-0900-000093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4" name="Line 807">
            <a:extLst>
              <a:ext uri="{FF2B5EF4-FFF2-40B4-BE49-F238E27FC236}">
                <a16:creationId xmlns:a16="http://schemas.microsoft.com/office/drawing/2014/main" id="{00000000-0008-0000-0900-000094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5" name="Line 808">
            <a:extLst>
              <a:ext uri="{FF2B5EF4-FFF2-40B4-BE49-F238E27FC236}">
                <a16:creationId xmlns:a16="http://schemas.microsoft.com/office/drawing/2014/main" id="{00000000-0008-0000-0900-000095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6" name="Line 809">
            <a:extLst>
              <a:ext uri="{FF2B5EF4-FFF2-40B4-BE49-F238E27FC236}">
                <a16:creationId xmlns:a16="http://schemas.microsoft.com/office/drawing/2014/main" id="{00000000-0008-0000-0900-000096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7" name="Line 810">
            <a:extLst>
              <a:ext uri="{FF2B5EF4-FFF2-40B4-BE49-F238E27FC236}">
                <a16:creationId xmlns:a16="http://schemas.microsoft.com/office/drawing/2014/main" id="{00000000-0008-0000-0900-000097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250</xdr:row>
      <xdr:rowOff>95250</xdr:rowOff>
    </xdr:from>
    <xdr:to>
      <xdr:col>6</xdr:col>
      <xdr:colOff>923925</xdr:colOff>
      <xdr:row>262</xdr:row>
      <xdr:rowOff>95250</xdr:rowOff>
    </xdr:to>
    <xdr:grpSp>
      <xdr:nvGrpSpPr>
        <xdr:cNvPr id="408" name="Group 811">
          <a:extLst>
            <a:ext uri="{FF2B5EF4-FFF2-40B4-BE49-F238E27FC236}">
              <a16:creationId xmlns:a16="http://schemas.microsoft.com/office/drawing/2014/main" id="{00000000-0008-0000-0900-000098010000}"/>
            </a:ext>
          </a:extLst>
        </xdr:cNvPr>
        <xdr:cNvGrpSpPr>
          <a:grpSpLocks/>
        </xdr:cNvGrpSpPr>
      </xdr:nvGrpSpPr>
      <xdr:grpSpPr bwMode="auto">
        <a:xfrm>
          <a:off x="3775982" y="38181643"/>
          <a:ext cx="685800" cy="1796143"/>
          <a:chOff x="1343" y="340"/>
          <a:chExt cx="60" cy="204"/>
        </a:xfrm>
      </xdr:grpSpPr>
      <xdr:sp macro="" textlink="">
        <xdr:nvSpPr>
          <xdr:cNvPr id="409" name="Line 812">
            <a:extLst>
              <a:ext uri="{FF2B5EF4-FFF2-40B4-BE49-F238E27FC236}">
                <a16:creationId xmlns:a16="http://schemas.microsoft.com/office/drawing/2014/main" id="{00000000-0008-0000-0900-000099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0" name="Line 813">
            <a:extLst>
              <a:ext uri="{FF2B5EF4-FFF2-40B4-BE49-F238E27FC236}">
                <a16:creationId xmlns:a16="http://schemas.microsoft.com/office/drawing/2014/main" id="{00000000-0008-0000-0900-00009A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1" name="Line 814">
            <a:extLst>
              <a:ext uri="{FF2B5EF4-FFF2-40B4-BE49-F238E27FC236}">
                <a16:creationId xmlns:a16="http://schemas.microsoft.com/office/drawing/2014/main" id="{00000000-0008-0000-0900-00009B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2" name="Line 815">
            <a:extLst>
              <a:ext uri="{FF2B5EF4-FFF2-40B4-BE49-F238E27FC236}">
                <a16:creationId xmlns:a16="http://schemas.microsoft.com/office/drawing/2014/main" id="{00000000-0008-0000-0900-00009C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3" name="Line 816">
            <a:extLst>
              <a:ext uri="{FF2B5EF4-FFF2-40B4-BE49-F238E27FC236}">
                <a16:creationId xmlns:a16="http://schemas.microsoft.com/office/drawing/2014/main" id="{00000000-0008-0000-0900-00009D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4" name="Line 817">
            <a:extLst>
              <a:ext uri="{FF2B5EF4-FFF2-40B4-BE49-F238E27FC236}">
                <a16:creationId xmlns:a16="http://schemas.microsoft.com/office/drawing/2014/main" id="{00000000-0008-0000-0900-00009E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5" name="Line 818">
            <a:extLst>
              <a:ext uri="{FF2B5EF4-FFF2-40B4-BE49-F238E27FC236}">
                <a16:creationId xmlns:a16="http://schemas.microsoft.com/office/drawing/2014/main" id="{00000000-0008-0000-0900-00009F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6" name="Line 819">
            <a:extLst>
              <a:ext uri="{FF2B5EF4-FFF2-40B4-BE49-F238E27FC236}">
                <a16:creationId xmlns:a16="http://schemas.microsoft.com/office/drawing/2014/main" id="{00000000-0008-0000-0900-0000A0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7" name="Line 820">
            <a:extLst>
              <a:ext uri="{FF2B5EF4-FFF2-40B4-BE49-F238E27FC236}">
                <a16:creationId xmlns:a16="http://schemas.microsoft.com/office/drawing/2014/main" id="{00000000-0008-0000-0900-0000A1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8" name="Line 821">
            <a:extLst>
              <a:ext uri="{FF2B5EF4-FFF2-40B4-BE49-F238E27FC236}">
                <a16:creationId xmlns:a16="http://schemas.microsoft.com/office/drawing/2014/main" id="{00000000-0008-0000-0900-0000A2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9" name="Line 822">
            <a:extLst>
              <a:ext uri="{FF2B5EF4-FFF2-40B4-BE49-F238E27FC236}">
                <a16:creationId xmlns:a16="http://schemas.microsoft.com/office/drawing/2014/main" id="{00000000-0008-0000-0900-0000A3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0" name="Line 823">
            <a:extLst>
              <a:ext uri="{FF2B5EF4-FFF2-40B4-BE49-F238E27FC236}">
                <a16:creationId xmlns:a16="http://schemas.microsoft.com/office/drawing/2014/main" id="{00000000-0008-0000-0900-0000A4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1" name="Line 824">
            <a:extLst>
              <a:ext uri="{FF2B5EF4-FFF2-40B4-BE49-F238E27FC236}">
                <a16:creationId xmlns:a16="http://schemas.microsoft.com/office/drawing/2014/main" id="{00000000-0008-0000-0900-0000A5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263</xdr:row>
      <xdr:rowOff>85725</xdr:rowOff>
    </xdr:from>
    <xdr:to>
      <xdr:col>6</xdr:col>
      <xdr:colOff>923925</xdr:colOff>
      <xdr:row>275</xdr:row>
      <xdr:rowOff>85725</xdr:rowOff>
    </xdr:to>
    <xdr:grpSp>
      <xdr:nvGrpSpPr>
        <xdr:cNvPr id="422" name="Group 825">
          <a:extLst>
            <a:ext uri="{FF2B5EF4-FFF2-40B4-BE49-F238E27FC236}">
              <a16:creationId xmlns:a16="http://schemas.microsoft.com/office/drawing/2014/main" id="{00000000-0008-0000-0900-0000A6010000}"/>
            </a:ext>
          </a:extLst>
        </xdr:cNvPr>
        <xdr:cNvGrpSpPr>
          <a:grpSpLocks/>
        </xdr:cNvGrpSpPr>
      </xdr:nvGrpSpPr>
      <xdr:grpSpPr bwMode="auto">
        <a:xfrm>
          <a:off x="3775982" y="40117939"/>
          <a:ext cx="685800" cy="1796143"/>
          <a:chOff x="1343" y="340"/>
          <a:chExt cx="60" cy="204"/>
        </a:xfrm>
      </xdr:grpSpPr>
      <xdr:sp macro="" textlink="">
        <xdr:nvSpPr>
          <xdr:cNvPr id="423" name="Line 826">
            <a:extLst>
              <a:ext uri="{FF2B5EF4-FFF2-40B4-BE49-F238E27FC236}">
                <a16:creationId xmlns:a16="http://schemas.microsoft.com/office/drawing/2014/main" id="{00000000-0008-0000-0900-0000A7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4" name="Line 827">
            <a:extLst>
              <a:ext uri="{FF2B5EF4-FFF2-40B4-BE49-F238E27FC236}">
                <a16:creationId xmlns:a16="http://schemas.microsoft.com/office/drawing/2014/main" id="{00000000-0008-0000-0900-0000A8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5" name="Line 828">
            <a:extLst>
              <a:ext uri="{FF2B5EF4-FFF2-40B4-BE49-F238E27FC236}">
                <a16:creationId xmlns:a16="http://schemas.microsoft.com/office/drawing/2014/main" id="{00000000-0008-0000-0900-0000A9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6" name="Line 829">
            <a:extLst>
              <a:ext uri="{FF2B5EF4-FFF2-40B4-BE49-F238E27FC236}">
                <a16:creationId xmlns:a16="http://schemas.microsoft.com/office/drawing/2014/main" id="{00000000-0008-0000-0900-0000AA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7" name="Line 830">
            <a:extLst>
              <a:ext uri="{FF2B5EF4-FFF2-40B4-BE49-F238E27FC236}">
                <a16:creationId xmlns:a16="http://schemas.microsoft.com/office/drawing/2014/main" id="{00000000-0008-0000-0900-0000AB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8" name="Line 831">
            <a:extLst>
              <a:ext uri="{FF2B5EF4-FFF2-40B4-BE49-F238E27FC236}">
                <a16:creationId xmlns:a16="http://schemas.microsoft.com/office/drawing/2014/main" id="{00000000-0008-0000-0900-0000AC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9" name="Line 832">
            <a:extLst>
              <a:ext uri="{FF2B5EF4-FFF2-40B4-BE49-F238E27FC236}">
                <a16:creationId xmlns:a16="http://schemas.microsoft.com/office/drawing/2014/main" id="{00000000-0008-0000-0900-0000AD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0" name="Line 833">
            <a:extLst>
              <a:ext uri="{FF2B5EF4-FFF2-40B4-BE49-F238E27FC236}">
                <a16:creationId xmlns:a16="http://schemas.microsoft.com/office/drawing/2014/main" id="{00000000-0008-0000-0900-0000AE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1" name="Line 834">
            <a:extLst>
              <a:ext uri="{FF2B5EF4-FFF2-40B4-BE49-F238E27FC236}">
                <a16:creationId xmlns:a16="http://schemas.microsoft.com/office/drawing/2014/main" id="{00000000-0008-0000-0900-0000AF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2" name="Line 835">
            <a:extLst>
              <a:ext uri="{FF2B5EF4-FFF2-40B4-BE49-F238E27FC236}">
                <a16:creationId xmlns:a16="http://schemas.microsoft.com/office/drawing/2014/main" id="{00000000-0008-0000-0900-0000B0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3" name="Line 836">
            <a:extLst>
              <a:ext uri="{FF2B5EF4-FFF2-40B4-BE49-F238E27FC236}">
                <a16:creationId xmlns:a16="http://schemas.microsoft.com/office/drawing/2014/main" id="{00000000-0008-0000-0900-0000B1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4" name="Line 837">
            <a:extLst>
              <a:ext uri="{FF2B5EF4-FFF2-40B4-BE49-F238E27FC236}">
                <a16:creationId xmlns:a16="http://schemas.microsoft.com/office/drawing/2014/main" id="{00000000-0008-0000-0900-0000B2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5" name="Line 838">
            <a:extLst>
              <a:ext uri="{FF2B5EF4-FFF2-40B4-BE49-F238E27FC236}">
                <a16:creationId xmlns:a16="http://schemas.microsoft.com/office/drawing/2014/main" id="{00000000-0008-0000-0900-0000B3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363082</xdr:colOff>
      <xdr:row>250</xdr:row>
      <xdr:rowOff>15520</xdr:rowOff>
    </xdr:from>
    <xdr:to>
      <xdr:col>6</xdr:col>
      <xdr:colOff>744280</xdr:colOff>
      <xdr:row>275</xdr:row>
      <xdr:rowOff>128856</xdr:rowOff>
    </xdr:to>
    <xdr:sp macro="" textlink="">
      <xdr:nvSpPr>
        <xdr:cNvPr id="436" name="Text Box 796">
          <a:extLst>
            <a:ext uri="{FF2B5EF4-FFF2-40B4-BE49-F238E27FC236}">
              <a16:creationId xmlns:a16="http://schemas.microsoft.com/office/drawing/2014/main" id="{00000000-0008-0000-0900-0000B4010000}"/>
            </a:ext>
          </a:extLst>
        </xdr:cNvPr>
        <xdr:cNvSpPr txBox="1">
          <a:spLocks noChangeArrowheads="1"/>
        </xdr:cNvSpPr>
      </xdr:nvSpPr>
      <xdr:spPr bwMode="auto">
        <a:xfrm>
          <a:off x="3896857" y="38772745"/>
          <a:ext cx="381198" cy="392333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逆行列係数・７</a:t>
          </a:r>
          <a:r>
            <a:rPr lang="en-US" altLang="ja-JP" sz="1200" b="0" i="0" u="none" strike="noStrike" baseline="0">
              <a:solidFill>
                <a:srgbClr val="000000"/>
              </a:solidFill>
              <a:latin typeface="ＭＳ ゴシック"/>
              <a:ea typeface="ＭＳ ゴシック"/>
            </a:rPr>
            <a:t>8</a:t>
          </a:r>
          <a:r>
            <a:rPr lang="ja-JP" altLang="en-US" sz="1200" b="0" i="0" u="none" strike="noStrike" baseline="0">
              <a:solidFill>
                <a:srgbClr val="000000"/>
              </a:solidFill>
              <a:latin typeface="ＭＳ ゴシック"/>
              <a:ea typeface="ＭＳ ゴシック"/>
            </a:rPr>
            <a:t>行</a:t>
          </a:r>
          <a:r>
            <a:rPr lang="en-US" altLang="ja-JP" sz="1200" b="0" i="0" u="none" strike="noStrike" baseline="0">
              <a:solidFill>
                <a:srgbClr val="000000"/>
              </a:solidFill>
              <a:latin typeface="ＭＳ ゴシック"/>
              <a:ea typeface="ＭＳ ゴシック"/>
            </a:rPr>
            <a:t>×</a:t>
          </a:r>
          <a:r>
            <a:rPr lang="ja-JP" altLang="en-US" sz="1200" b="0" i="0" u="none" strike="noStrike" baseline="0">
              <a:solidFill>
                <a:srgbClr val="000000"/>
              </a:solidFill>
              <a:latin typeface="ＭＳ ゴシック"/>
              <a:ea typeface="ＭＳ ゴシック"/>
            </a:rPr>
            <a:t>７</a:t>
          </a:r>
          <a:r>
            <a:rPr lang="en-US" altLang="ja-JP" sz="1200" b="0" i="0" u="none" strike="noStrike" baseline="0">
              <a:solidFill>
                <a:srgbClr val="000000"/>
              </a:solidFill>
              <a:latin typeface="ＭＳ ゴシック"/>
              <a:ea typeface="ＭＳ ゴシック"/>
            </a:rPr>
            <a:t>8</a:t>
          </a:r>
          <a:r>
            <a:rPr lang="ja-JP" altLang="en-US" sz="1200" b="0" i="0" u="none" strike="noStrike" baseline="0">
              <a:solidFill>
                <a:srgbClr val="000000"/>
              </a:solidFill>
              <a:latin typeface="ＭＳ ゴシック"/>
              <a:ea typeface="ＭＳ ゴシック"/>
            </a:rPr>
            <a:t>列</a:t>
          </a:r>
          <a:endParaRPr lang="en-US" altLang="ja-JP" sz="1200" b="0" i="0" u="none" strike="noStrike" baseline="0">
            <a:solidFill>
              <a:srgbClr val="000000"/>
            </a:solidFill>
            <a:latin typeface="ＭＳ ゴシック"/>
            <a:ea typeface="ＭＳ ゴシック"/>
          </a:endParaRPr>
        </a:p>
      </xdr:txBody>
    </xdr:sp>
    <xdr:clientData/>
  </xdr:twoCellAnchor>
  <xdr:twoCellAnchor>
    <xdr:from>
      <xdr:col>15</xdr:col>
      <xdr:colOff>266700</xdr:colOff>
      <xdr:row>250</xdr:row>
      <xdr:rowOff>19050</xdr:rowOff>
    </xdr:from>
    <xdr:to>
      <xdr:col>15</xdr:col>
      <xdr:colOff>952500</xdr:colOff>
      <xdr:row>276</xdr:row>
      <xdr:rowOff>0</xdr:rowOff>
    </xdr:to>
    <xdr:grpSp>
      <xdr:nvGrpSpPr>
        <xdr:cNvPr id="437" name="Group 926">
          <a:extLst>
            <a:ext uri="{FF2B5EF4-FFF2-40B4-BE49-F238E27FC236}">
              <a16:creationId xmlns:a16="http://schemas.microsoft.com/office/drawing/2014/main" id="{00000000-0008-0000-0900-0000B5010000}"/>
            </a:ext>
          </a:extLst>
        </xdr:cNvPr>
        <xdr:cNvGrpSpPr>
          <a:grpSpLocks/>
        </xdr:cNvGrpSpPr>
      </xdr:nvGrpSpPr>
      <xdr:grpSpPr bwMode="auto">
        <a:xfrm>
          <a:off x="10893879" y="38105443"/>
          <a:ext cx="685800" cy="3872593"/>
          <a:chOff x="1199" y="3575"/>
          <a:chExt cx="72" cy="440"/>
        </a:xfrm>
      </xdr:grpSpPr>
      <xdr:grpSp>
        <xdr:nvGrpSpPr>
          <xdr:cNvPr id="438" name="Group 853">
            <a:extLst>
              <a:ext uri="{FF2B5EF4-FFF2-40B4-BE49-F238E27FC236}">
                <a16:creationId xmlns:a16="http://schemas.microsoft.com/office/drawing/2014/main" id="{00000000-0008-0000-0900-0000B6010000}"/>
              </a:ext>
            </a:extLst>
          </xdr:cNvPr>
          <xdr:cNvGrpSpPr>
            <a:grpSpLocks/>
          </xdr:cNvGrpSpPr>
        </xdr:nvGrpSpPr>
        <xdr:grpSpPr bwMode="auto">
          <a:xfrm>
            <a:off x="1199" y="3583"/>
            <a:ext cx="72" cy="204"/>
            <a:chOff x="1343" y="340"/>
            <a:chExt cx="60" cy="204"/>
          </a:xfrm>
        </xdr:grpSpPr>
        <xdr:sp macro="" textlink="">
          <xdr:nvSpPr>
            <xdr:cNvPr id="455" name="Line 854">
              <a:extLst>
                <a:ext uri="{FF2B5EF4-FFF2-40B4-BE49-F238E27FC236}">
                  <a16:creationId xmlns:a16="http://schemas.microsoft.com/office/drawing/2014/main" id="{00000000-0008-0000-0900-0000C7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6" name="Line 855">
              <a:extLst>
                <a:ext uri="{FF2B5EF4-FFF2-40B4-BE49-F238E27FC236}">
                  <a16:creationId xmlns:a16="http://schemas.microsoft.com/office/drawing/2014/main" id="{00000000-0008-0000-0900-0000C8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7" name="Line 856">
              <a:extLst>
                <a:ext uri="{FF2B5EF4-FFF2-40B4-BE49-F238E27FC236}">
                  <a16:creationId xmlns:a16="http://schemas.microsoft.com/office/drawing/2014/main" id="{00000000-0008-0000-0900-0000C9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8" name="Line 857">
              <a:extLst>
                <a:ext uri="{FF2B5EF4-FFF2-40B4-BE49-F238E27FC236}">
                  <a16:creationId xmlns:a16="http://schemas.microsoft.com/office/drawing/2014/main" id="{00000000-0008-0000-0900-0000CA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9" name="Line 858">
              <a:extLst>
                <a:ext uri="{FF2B5EF4-FFF2-40B4-BE49-F238E27FC236}">
                  <a16:creationId xmlns:a16="http://schemas.microsoft.com/office/drawing/2014/main" id="{00000000-0008-0000-0900-0000CB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0" name="Line 859">
              <a:extLst>
                <a:ext uri="{FF2B5EF4-FFF2-40B4-BE49-F238E27FC236}">
                  <a16:creationId xmlns:a16="http://schemas.microsoft.com/office/drawing/2014/main" id="{00000000-0008-0000-0900-0000CC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1" name="Line 860">
              <a:extLst>
                <a:ext uri="{FF2B5EF4-FFF2-40B4-BE49-F238E27FC236}">
                  <a16:creationId xmlns:a16="http://schemas.microsoft.com/office/drawing/2014/main" id="{00000000-0008-0000-0900-0000CD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2" name="Line 861">
              <a:extLst>
                <a:ext uri="{FF2B5EF4-FFF2-40B4-BE49-F238E27FC236}">
                  <a16:creationId xmlns:a16="http://schemas.microsoft.com/office/drawing/2014/main" id="{00000000-0008-0000-0900-0000CE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3" name="Line 862">
              <a:extLst>
                <a:ext uri="{FF2B5EF4-FFF2-40B4-BE49-F238E27FC236}">
                  <a16:creationId xmlns:a16="http://schemas.microsoft.com/office/drawing/2014/main" id="{00000000-0008-0000-0900-0000CF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4" name="Line 863">
              <a:extLst>
                <a:ext uri="{FF2B5EF4-FFF2-40B4-BE49-F238E27FC236}">
                  <a16:creationId xmlns:a16="http://schemas.microsoft.com/office/drawing/2014/main" id="{00000000-0008-0000-0900-0000D0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5" name="Line 864">
              <a:extLst>
                <a:ext uri="{FF2B5EF4-FFF2-40B4-BE49-F238E27FC236}">
                  <a16:creationId xmlns:a16="http://schemas.microsoft.com/office/drawing/2014/main" id="{00000000-0008-0000-0900-0000D1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6" name="Line 865">
              <a:extLst>
                <a:ext uri="{FF2B5EF4-FFF2-40B4-BE49-F238E27FC236}">
                  <a16:creationId xmlns:a16="http://schemas.microsoft.com/office/drawing/2014/main" id="{00000000-0008-0000-0900-0000D2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7" name="Line 866">
              <a:extLst>
                <a:ext uri="{FF2B5EF4-FFF2-40B4-BE49-F238E27FC236}">
                  <a16:creationId xmlns:a16="http://schemas.microsoft.com/office/drawing/2014/main" id="{00000000-0008-0000-0900-0000D3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39" name="Group 867">
            <a:extLst>
              <a:ext uri="{FF2B5EF4-FFF2-40B4-BE49-F238E27FC236}">
                <a16:creationId xmlns:a16="http://schemas.microsoft.com/office/drawing/2014/main" id="{00000000-0008-0000-0900-0000B7010000}"/>
              </a:ext>
            </a:extLst>
          </xdr:cNvPr>
          <xdr:cNvGrpSpPr>
            <a:grpSpLocks/>
          </xdr:cNvGrpSpPr>
        </xdr:nvGrpSpPr>
        <xdr:grpSpPr bwMode="auto">
          <a:xfrm>
            <a:off x="1199" y="3803"/>
            <a:ext cx="72" cy="204"/>
            <a:chOff x="1343" y="340"/>
            <a:chExt cx="60" cy="204"/>
          </a:xfrm>
        </xdr:grpSpPr>
        <xdr:sp macro="" textlink="">
          <xdr:nvSpPr>
            <xdr:cNvPr id="442" name="Line 868">
              <a:extLst>
                <a:ext uri="{FF2B5EF4-FFF2-40B4-BE49-F238E27FC236}">
                  <a16:creationId xmlns:a16="http://schemas.microsoft.com/office/drawing/2014/main" id="{00000000-0008-0000-0900-0000BA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3" name="Line 869">
              <a:extLst>
                <a:ext uri="{FF2B5EF4-FFF2-40B4-BE49-F238E27FC236}">
                  <a16:creationId xmlns:a16="http://schemas.microsoft.com/office/drawing/2014/main" id="{00000000-0008-0000-0900-0000BB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4" name="Line 870">
              <a:extLst>
                <a:ext uri="{FF2B5EF4-FFF2-40B4-BE49-F238E27FC236}">
                  <a16:creationId xmlns:a16="http://schemas.microsoft.com/office/drawing/2014/main" id="{00000000-0008-0000-0900-0000BC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5" name="Line 871">
              <a:extLst>
                <a:ext uri="{FF2B5EF4-FFF2-40B4-BE49-F238E27FC236}">
                  <a16:creationId xmlns:a16="http://schemas.microsoft.com/office/drawing/2014/main" id="{00000000-0008-0000-0900-0000BD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6" name="Line 872">
              <a:extLst>
                <a:ext uri="{FF2B5EF4-FFF2-40B4-BE49-F238E27FC236}">
                  <a16:creationId xmlns:a16="http://schemas.microsoft.com/office/drawing/2014/main" id="{00000000-0008-0000-0900-0000BE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7" name="Line 873">
              <a:extLst>
                <a:ext uri="{FF2B5EF4-FFF2-40B4-BE49-F238E27FC236}">
                  <a16:creationId xmlns:a16="http://schemas.microsoft.com/office/drawing/2014/main" id="{00000000-0008-0000-0900-0000BF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8" name="Line 874">
              <a:extLst>
                <a:ext uri="{FF2B5EF4-FFF2-40B4-BE49-F238E27FC236}">
                  <a16:creationId xmlns:a16="http://schemas.microsoft.com/office/drawing/2014/main" id="{00000000-0008-0000-0900-0000C0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9" name="Line 875">
              <a:extLst>
                <a:ext uri="{FF2B5EF4-FFF2-40B4-BE49-F238E27FC236}">
                  <a16:creationId xmlns:a16="http://schemas.microsoft.com/office/drawing/2014/main" id="{00000000-0008-0000-0900-0000C1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0" name="Line 876">
              <a:extLst>
                <a:ext uri="{FF2B5EF4-FFF2-40B4-BE49-F238E27FC236}">
                  <a16:creationId xmlns:a16="http://schemas.microsoft.com/office/drawing/2014/main" id="{00000000-0008-0000-0900-0000C2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1" name="Line 877">
              <a:extLst>
                <a:ext uri="{FF2B5EF4-FFF2-40B4-BE49-F238E27FC236}">
                  <a16:creationId xmlns:a16="http://schemas.microsoft.com/office/drawing/2014/main" id="{00000000-0008-0000-0900-0000C3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2" name="Line 878">
              <a:extLst>
                <a:ext uri="{FF2B5EF4-FFF2-40B4-BE49-F238E27FC236}">
                  <a16:creationId xmlns:a16="http://schemas.microsoft.com/office/drawing/2014/main" id="{00000000-0008-0000-0900-0000C4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3" name="Line 879">
              <a:extLst>
                <a:ext uri="{FF2B5EF4-FFF2-40B4-BE49-F238E27FC236}">
                  <a16:creationId xmlns:a16="http://schemas.microsoft.com/office/drawing/2014/main" id="{00000000-0008-0000-0900-0000C5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4" name="Line 880">
              <a:extLst>
                <a:ext uri="{FF2B5EF4-FFF2-40B4-BE49-F238E27FC236}">
                  <a16:creationId xmlns:a16="http://schemas.microsoft.com/office/drawing/2014/main" id="{00000000-0008-0000-0900-0000C6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40" name="Text Box 881">
            <a:extLst>
              <a:ext uri="{FF2B5EF4-FFF2-40B4-BE49-F238E27FC236}">
                <a16:creationId xmlns:a16="http://schemas.microsoft.com/office/drawing/2014/main" id="{00000000-0008-0000-0900-0000B8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粗付加価値率・兵庫県</a:t>
            </a:r>
          </a:p>
        </xdr:txBody>
      </xdr:sp>
      <xdr:sp macro="" textlink="">
        <xdr:nvSpPr>
          <xdr:cNvPr id="441" name="Text Box 925">
            <a:extLst>
              <a:ext uri="{FF2B5EF4-FFF2-40B4-BE49-F238E27FC236}">
                <a16:creationId xmlns:a16="http://schemas.microsoft.com/office/drawing/2014/main" id="{00000000-0008-0000-0900-0000B9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6</xdr:col>
      <xdr:colOff>238125</xdr:colOff>
      <xdr:row>287</xdr:row>
      <xdr:rowOff>19050</xdr:rowOff>
    </xdr:from>
    <xdr:to>
      <xdr:col>6</xdr:col>
      <xdr:colOff>962025</xdr:colOff>
      <xdr:row>313</xdr:row>
      <xdr:rowOff>0</xdr:rowOff>
    </xdr:to>
    <xdr:grpSp>
      <xdr:nvGrpSpPr>
        <xdr:cNvPr id="468" name="Group 958">
          <a:extLst>
            <a:ext uri="{FF2B5EF4-FFF2-40B4-BE49-F238E27FC236}">
              <a16:creationId xmlns:a16="http://schemas.microsoft.com/office/drawing/2014/main" id="{00000000-0008-0000-0900-0000D4010000}"/>
            </a:ext>
          </a:extLst>
        </xdr:cNvPr>
        <xdr:cNvGrpSpPr>
          <a:grpSpLocks/>
        </xdr:cNvGrpSpPr>
      </xdr:nvGrpSpPr>
      <xdr:grpSpPr bwMode="auto">
        <a:xfrm>
          <a:off x="3775982" y="43725193"/>
          <a:ext cx="723900" cy="3872593"/>
          <a:chOff x="1199" y="3575"/>
          <a:chExt cx="72" cy="440"/>
        </a:xfrm>
      </xdr:grpSpPr>
      <xdr:grpSp>
        <xdr:nvGrpSpPr>
          <xdr:cNvPr id="469" name="Group 959">
            <a:extLst>
              <a:ext uri="{FF2B5EF4-FFF2-40B4-BE49-F238E27FC236}">
                <a16:creationId xmlns:a16="http://schemas.microsoft.com/office/drawing/2014/main" id="{00000000-0008-0000-0900-0000D5010000}"/>
              </a:ext>
            </a:extLst>
          </xdr:cNvPr>
          <xdr:cNvGrpSpPr>
            <a:grpSpLocks/>
          </xdr:cNvGrpSpPr>
        </xdr:nvGrpSpPr>
        <xdr:grpSpPr bwMode="auto">
          <a:xfrm>
            <a:off x="1199" y="3583"/>
            <a:ext cx="72" cy="204"/>
            <a:chOff x="1343" y="340"/>
            <a:chExt cx="60" cy="204"/>
          </a:xfrm>
        </xdr:grpSpPr>
        <xdr:sp macro="" textlink="">
          <xdr:nvSpPr>
            <xdr:cNvPr id="486" name="Line 960">
              <a:extLst>
                <a:ext uri="{FF2B5EF4-FFF2-40B4-BE49-F238E27FC236}">
                  <a16:creationId xmlns:a16="http://schemas.microsoft.com/office/drawing/2014/main" id="{00000000-0008-0000-0900-0000E6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7" name="Line 961">
              <a:extLst>
                <a:ext uri="{FF2B5EF4-FFF2-40B4-BE49-F238E27FC236}">
                  <a16:creationId xmlns:a16="http://schemas.microsoft.com/office/drawing/2014/main" id="{00000000-0008-0000-0900-0000E7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8" name="Line 962">
              <a:extLst>
                <a:ext uri="{FF2B5EF4-FFF2-40B4-BE49-F238E27FC236}">
                  <a16:creationId xmlns:a16="http://schemas.microsoft.com/office/drawing/2014/main" id="{00000000-0008-0000-0900-0000E8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9" name="Line 963">
              <a:extLst>
                <a:ext uri="{FF2B5EF4-FFF2-40B4-BE49-F238E27FC236}">
                  <a16:creationId xmlns:a16="http://schemas.microsoft.com/office/drawing/2014/main" id="{00000000-0008-0000-0900-0000E9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0" name="Line 964">
              <a:extLst>
                <a:ext uri="{FF2B5EF4-FFF2-40B4-BE49-F238E27FC236}">
                  <a16:creationId xmlns:a16="http://schemas.microsoft.com/office/drawing/2014/main" id="{00000000-0008-0000-0900-0000EA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1" name="Line 965">
              <a:extLst>
                <a:ext uri="{FF2B5EF4-FFF2-40B4-BE49-F238E27FC236}">
                  <a16:creationId xmlns:a16="http://schemas.microsoft.com/office/drawing/2014/main" id="{00000000-0008-0000-0900-0000EB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2" name="Line 966">
              <a:extLst>
                <a:ext uri="{FF2B5EF4-FFF2-40B4-BE49-F238E27FC236}">
                  <a16:creationId xmlns:a16="http://schemas.microsoft.com/office/drawing/2014/main" id="{00000000-0008-0000-0900-0000EC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3" name="Line 967">
              <a:extLst>
                <a:ext uri="{FF2B5EF4-FFF2-40B4-BE49-F238E27FC236}">
                  <a16:creationId xmlns:a16="http://schemas.microsoft.com/office/drawing/2014/main" id="{00000000-0008-0000-0900-0000ED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4" name="Line 968">
              <a:extLst>
                <a:ext uri="{FF2B5EF4-FFF2-40B4-BE49-F238E27FC236}">
                  <a16:creationId xmlns:a16="http://schemas.microsoft.com/office/drawing/2014/main" id="{00000000-0008-0000-0900-0000EE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5" name="Line 969">
              <a:extLst>
                <a:ext uri="{FF2B5EF4-FFF2-40B4-BE49-F238E27FC236}">
                  <a16:creationId xmlns:a16="http://schemas.microsoft.com/office/drawing/2014/main" id="{00000000-0008-0000-0900-0000EF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6" name="Line 970">
              <a:extLst>
                <a:ext uri="{FF2B5EF4-FFF2-40B4-BE49-F238E27FC236}">
                  <a16:creationId xmlns:a16="http://schemas.microsoft.com/office/drawing/2014/main" id="{00000000-0008-0000-0900-0000F0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7" name="Line 971">
              <a:extLst>
                <a:ext uri="{FF2B5EF4-FFF2-40B4-BE49-F238E27FC236}">
                  <a16:creationId xmlns:a16="http://schemas.microsoft.com/office/drawing/2014/main" id="{00000000-0008-0000-0900-0000F1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8" name="Line 972">
              <a:extLst>
                <a:ext uri="{FF2B5EF4-FFF2-40B4-BE49-F238E27FC236}">
                  <a16:creationId xmlns:a16="http://schemas.microsoft.com/office/drawing/2014/main" id="{00000000-0008-0000-0900-0000F2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70" name="Group 973">
            <a:extLst>
              <a:ext uri="{FF2B5EF4-FFF2-40B4-BE49-F238E27FC236}">
                <a16:creationId xmlns:a16="http://schemas.microsoft.com/office/drawing/2014/main" id="{00000000-0008-0000-0900-0000D6010000}"/>
              </a:ext>
            </a:extLst>
          </xdr:cNvPr>
          <xdr:cNvGrpSpPr>
            <a:grpSpLocks/>
          </xdr:cNvGrpSpPr>
        </xdr:nvGrpSpPr>
        <xdr:grpSpPr bwMode="auto">
          <a:xfrm>
            <a:off x="1199" y="3803"/>
            <a:ext cx="72" cy="204"/>
            <a:chOff x="1343" y="340"/>
            <a:chExt cx="60" cy="204"/>
          </a:xfrm>
        </xdr:grpSpPr>
        <xdr:sp macro="" textlink="">
          <xdr:nvSpPr>
            <xdr:cNvPr id="473" name="Line 974">
              <a:extLst>
                <a:ext uri="{FF2B5EF4-FFF2-40B4-BE49-F238E27FC236}">
                  <a16:creationId xmlns:a16="http://schemas.microsoft.com/office/drawing/2014/main" id="{00000000-0008-0000-0900-0000D9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4" name="Line 975">
              <a:extLst>
                <a:ext uri="{FF2B5EF4-FFF2-40B4-BE49-F238E27FC236}">
                  <a16:creationId xmlns:a16="http://schemas.microsoft.com/office/drawing/2014/main" id="{00000000-0008-0000-0900-0000DA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5" name="Line 976">
              <a:extLst>
                <a:ext uri="{FF2B5EF4-FFF2-40B4-BE49-F238E27FC236}">
                  <a16:creationId xmlns:a16="http://schemas.microsoft.com/office/drawing/2014/main" id="{00000000-0008-0000-0900-0000DB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6" name="Line 977">
              <a:extLst>
                <a:ext uri="{FF2B5EF4-FFF2-40B4-BE49-F238E27FC236}">
                  <a16:creationId xmlns:a16="http://schemas.microsoft.com/office/drawing/2014/main" id="{00000000-0008-0000-0900-0000DC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7" name="Line 978">
              <a:extLst>
                <a:ext uri="{FF2B5EF4-FFF2-40B4-BE49-F238E27FC236}">
                  <a16:creationId xmlns:a16="http://schemas.microsoft.com/office/drawing/2014/main" id="{00000000-0008-0000-0900-0000DD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8" name="Line 979">
              <a:extLst>
                <a:ext uri="{FF2B5EF4-FFF2-40B4-BE49-F238E27FC236}">
                  <a16:creationId xmlns:a16="http://schemas.microsoft.com/office/drawing/2014/main" id="{00000000-0008-0000-0900-0000DE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9" name="Line 980">
              <a:extLst>
                <a:ext uri="{FF2B5EF4-FFF2-40B4-BE49-F238E27FC236}">
                  <a16:creationId xmlns:a16="http://schemas.microsoft.com/office/drawing/2014/main" id="{00000000-0008-0000-0900-0000DF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0" name="Line 981">
              <a:extLst>
                <a:ext uri="{FF2B5EF4-FFF2-40B4-BE49-F238E27FC236}">
                  <a16:creationId xmlns:a16="http://schemas.microsoft.com/office/drawing/2014/main" id="{00000000-0008-0000-0900-0000E0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1" name="Line 982">
              <a:extLst>
                <a:ext uri="{FF2B5EF4-FFF2-40B4-BE49-F238E27FC236}">
                  <a16:creationId xmlns:a16="http://schemas.microsoft.com/office/drawing/2014/main" id="{00000000-0008-0000-0900-0000E1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2" name="Line 983">
              <a:extLst>
                <a:ext uri="{FF2B5EF4-FFF2-40B4-BE49-F238E27FC236}">
                  <a16:creationId xmlns:a16="http://schemas.microsoft.com/office/drawing/2014/main" id="{00000000-0008-0000-0900-0000E2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3" name="Line 984">
              <a:extLst>
                <a:ext uri="{FF2B5EF4-FFF2-40B4-BE49-F238E27FC236}">
                  <a16:creationId xmlns:a16="http://schemas.microsoft.com/office/drawing/2014/main" id="{00000000-0008-0000-0900-0000E3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4" name="Line 985">
              <a:extLst>
                <a:ext uri="{FF2B5EF4-FFF2-40B4-BE49-F238E27FC236}">
                  <a16:creationId xmlns:a16="http://schemas.microsoft.com/office/drawing/2014/main" id="{00000000-0008-0000-0900-0000E4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5" name="Line 986">
              <a:extLst>
                <a:ext uri="{FF2B5EF4-FFF2-40B4-BE49-F238E27FC236}">
                  <a16:creationId xmlns:a16="http://schemas.microsoft.com/office/drawing/2014/main" id="{00000000-0008-0000-0900-0000E5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71" name="Text Box 987">
            <a:extLst>
              <a:ext uri="{FF2B5EF4-FFF2-40B4-BE49-F238E27FC236}">
                <a16:creationId xmlns:a16="http://schemas.microsoft.com/office/drawing/2014/main" id="{00000000-0008-0000-0900-0000D7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粗付加価値率・兵庫県</a:t>
            </a:r>
          </a:p>
        </xdr:txBody>
      </xdr:sp>
      <xdr:sp macro="" textlink="">
        <xdr:nvSpPr>
          <xdr:cNvPr id="472" name="Text Box 988">
            <a:extLst>
              <a:ext uri="{FF2B5EF4-FFF2-40B4-BE49-F238E27FC236}">
                <a16:creationId xmlns:a16="http://schemas.microsoft.com/office/drawing/2014/main" id="{00000000-0008-0000-0900-0000D8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15</xdr:col>
      <xdr:colOff>257175</xdr:colOff>
      <xdr:row>287</xdr:row>
      <xdr:rowOff>9525</xdr:rowOff>
    </xdr:from>
    <xdr:to>
      <xdr:col>15</xdr:col>
      <xdr:colOff>942975</xdr:colOff>
      <xdr:row>312</xdr:row>
      <xdr:rowOff>142875</xdr:rowOff>
    </xdr:to>
    <xdr:grpSp>
      <xdr:nvGrpSpPr>
        <xdr:cNvPr id="499" name="Group 989">
          <a:extLst>
            <a:ext uri="{FF2B5EF4-FFF2-40B4-BE49-F238E27FC236}">
              <a16:creationId xmlns:a16="http://schemas.microsoft.com/office/drawing/2014/main" id="{00000000-0008-0000-0900-0000F3010000}"/>
            </a:ext>
          </a:extLst>
        </xdr:cNvPr>
        <xdr:cNvGrpSpPr>
          <a:grpSpLocks/>
        </xdr:cNvGrpSpPr>
      </xdr:nvGrpSpPr>
      <xdr:grpSpPr bwMode="auto">
        <a:xfrm>
          <a:off x="10884354" y="43715668"/>
          <a:ext cx="685800" cy="3875314"/>
          <a:chOff x="1199" y="3575"/>
          <a:chExt cx="72" cy="440"/>
        </a:xfrm>
      </xdr:grpSpPr>
      <xdr:grpSp>
        <xdr:nvGrpSpPr>
          <xdr:cNvPr id="500" name="Group 990">
            <a:extLst>
              <a:ext uri="{FF2B5EF4-FFF2-40B4-BE49-F238E27FC236}">
                <a16:creationId xmlns:a16="http://schemas.microsoft.com/office/drawing/2014/main" id="{00000000-0008-0000-0900-0000F4010000}"/>
              </a:ext>
            </a:extLst>
          </xdr:cNvPr>
          <xdr:cNvGrpSpPr>
            <a:grpSpLocks/>
          </xdr:cNvGrpSpPr>
        </xdr:nvGrpSpPr>
        <xdr:grpSpPr bwMode="auto">
          <a:xfrm>
            <a:off x="1199" y="3583"/>
            <a:ext cx="72" cy="204"/>
            <a:chOff x="1343" y="340"/>
            <a:chExt cx="60" cy="204"/>
          </a:xfrm>
        </xdr:grpSpPr>
        <xdr:sp macro="" textlink="">
          <xdr:nvSpPr>
            <xdr:cNvPr id="517" name="Line 991">
              <a:extLst>
                <a:ext uri="{FF2B5EF4-FFF2-40B4-BE49-F238E27FC236}">
                  <a16:creationId xmlns:a16="http://schemas.microsoft.com/office/drawing/2014/main" id="{00000000-0008-0000-0900-00000502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8" name="Line 992">
              <a:extLst>
                <a:ext uri="{FF2B5EF4-FFF2-40B4-BE49-F238E27FC236}">
                  <a16:creationId xmlns:a16="http://schemas.microsoft.com/office/drawing/2014/main" id="{00000000-0008-0000-0900-00000602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9" name="Line 993">
              <a:extLst>
                <a:ext uri="{FF2B5EF4-FFF2-40B4-BE49-F238E27FC236}">
                  <a16:creationId xmlns:a16="http://schemas.microsoft.com/office/drawing/2014/main" id="{00000000-0008-0000-0900-00000702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0" name="Line 994">
              <a:extLst>
                <a:ext uri="{FF2B5EF4-FFF2-40B4-BE49-F238E27FC236}">
                  <a16:creationId xmlns:a16="http://schemas.microsoft.com/office/drawing/2014/main" id="{00000000-0008-0000-0900-00000802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1" name="Line 995">
              <a:extLst>
                <a:ext uri="{FF2B5EF4-FFF2-40B4-BE49-F238E27FC236}">
                  <a16:creationId xmlns:a16="http://schemas.microsoft.com/office/drawing/2014/main" id="{00000000-0008-0000-0900-00000902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2" name="Line 996">
              <a:extLst>
                <a:ext uri="{FF2B5EF4-FFF2-40B4-BE49-F238E27FC236}">
                  <a16:creationId xmlns:a16="http://schemas.microsoft.com/office/drawing/2014/main" id="{00000000-0008-0000-0900-00000A02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3" name="Line 997">
              <a:extLst>
                <a:ext uri="{FF2B5EF4-FFF2-40B4-BE49-F238E27FC236}">
                  <a16:creationId xmlns:a16="http://schemas.microsoft.com/office/drawing/2014/main" id="{00000000-0008-0000-0900-00000B02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4" name="Line 998">
              <a:extLst>
                <a:ext uri="{FF2B5EF4-FFF2-40B4-BE49-F238E27FC236}">
                  <a16:creationId xmlns:a16="http://schemas.microsoft.com/office/drawing/2014/main" id="{00000000-0008-0000-0900-00000C02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5" name="Line 999">
              <a:extLst>
                <a:ext uri="{FF2B5EF4-FFF2-40B4-BE49-F238E27FC236}">
                  <a16:creationId xmlns:a16="http://schemas.microsoft.com/office/drawing/2014/main" id="{00000000-0008-0000-0900-00000D02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6" name="Line 1000">
              <a:extLst>
                <a:ext uri="{FF2B5EF4-FFF2-40B4-BE49-F238E27FC236}">
                  <a16:creationId xmlns:a16="http://schemas.microsoft.com/office/drawing/2014/main" id="{00000000-0008-0000-0900-00000E02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7" name="Line 1001">
              <a:extLst>
                <a:ext uri="{FF2B5EF4-FFF2-40B4-BE49-F238E27FC236}">
                  <a16:creationId xmlns:a16="http://schemas.microsoft.com/office/drawing/2014/main" id="{00000000-0008-0000-0900-00000F02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8" name="Line 1002">
              <a:extLst>
                <a:ext uri="{FF2B5EF4-FFF2-40B4-BE49-F238E27FC236}">
                  <a16:creationId xmlns:a16="http://schemas.microsoft.com/office/drawing/2014/main" id="{00000000-0008-0000-0900-00001002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9" name="Line 1003">
              <a:extLst>
                <a:ext uri="{FF2B5EF4-FFF2-40B4-BE49-F238E27FC236}">
                  <a16:creationId xmlns:a16="http://schemas.microsoft.com/office/drawing/2014/main" id="{00000000-0008-0000-0900-00001102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501" name="Group 1004">
            <a:extLst>
              <a:ext uri="{FF2B5EF4-FFF2-40B4-BE49-F238E27FC236}">
                <a16:creationId xmlns:a16="http://schemas.microsoft.com/office/drawing/2014/main" id="{00000000-0008-0000-0900-0000F5010000}"/>
              </a:ext>
            </a:extLst>
          </xdr:cNvPr>
          <xdr:cNvGrpSpPr>
            <a:grpSpLocks/>
          </xdr:cNvGrpSpPr>
        </xdr:nvGrpSpPr>
        <xdr:grpSpPr bwMode="auto">
          <a:xfrm>
            <a:off x="1199" y="3803"/>
            <a:ext cx="72" cy="204"/>
            <a:chOff x="1343" y="340"/>
            <a:chExt cx="60" cy="204"/>
          </a:xfrm>
        </xdr:grpSpPr>
        <xdr:sp macro="" textlink="">
          <xdr:nvSpPr>
            <xdr:cNvPr id="504" name="Line 1005">
              <a:extLst>
                <a:ext uri="{FF2B5EF4-FFF2-40B4-BE49-F238E27FC236}">
                  <a16:creationId xmlns:a16="http://schemas.microsoft.com/office/drawing/2014/main" id="{00000000-0008-0000-0900-0000F8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5" name="Line 1006">
              <a:extLst>
                <a:ext uri="{FF2B5EF4-FFF2-40B4-BE49-F238E27FC236}">
                  <a16:creationId xmlns:a16="http://schemas.microsoft.com/office/drawing/2014/main" id="{00000000-0008-0000-0900-0000F9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6" name="Line 1007">
              <a:extLst>
                <a:ext uri="{FF2B5EF4-FFF2-40B4-BE49-F238E27FC236}">
                  <a16:creationId xmlns:a16="http://schemas.microsoft.com/office/drawing/2014/main" id="{00000000-0008-0000-0900-0000FA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7" name="Line 1008">
              <a:extLst>
                <a:ext uri="{FF2B5EF4-FFF2-40B4-BE49-F238E27FC236}">
                  <a16:creationId xmlns:a16="http://schemas.microsoft.com/office/drawing/2014/main" id="{00000000-0008-0000-0900-0000FB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8" name="Line 1009">
              <a:extLst>
                <a:ext uri="{FF2B5EF4-FFF2-40B4-BE49-F238E27FC236}">
                  <a16:creationId xmlns:a16="http://schemas.microsoft.com/office/drawing/2014/main" id="{00000000-0008-0000-0900-0000FC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9" name="Line 1010">
              <a:extLst>
                <a:ext uri="{FF2B5EF4-FFF2-40B4-BE49-F238E27FC236}">
                  <a16:creationId xmlns:a16="http://schemas.microsoft.com/office/drawing/2014/main" id="{00000000-0008-0000-0900-0000FD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0" name="Line 1011">
              <a:extLst>
                <a:ext uri="{FF2B5EF4-FFF2-40B4-BE49-F238E27FC236}">
                  <a16:creationId xmlns:a16="http://schemas.microsoft.com/office/drawing/2014/main" id="{00000000-0008-0000-0900-0000FE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1" name="Line 1012">
              <a:extLst>
                <a:ext uri="{FF2B5EF4-FFF2-40B4-BE49-F238E27FC236}">
                  <a16:creationId xmlns:a16="http://schemas.microsoft.com/office/drawing/2014/main" id="{00000000-0008-0000-0900-0000FF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2" name="Line 1013">
              <a:extLst>
                <a:ext uri="{FF2B5EF4-FFF2-40B4-BE49-F238E27FC236}">
                  <a16:creationId xmlns:a16="http://schemas.microsoft.com/office/drawing/2014/main" id="{00000000-0008-0000-0900-00000002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3" name="Line 1014">
              <a:extLst>
                <a:ext uri="{FF2B5EF4-FFF2-40B4-BE49-F238E27FC236}">
                  <a16:creationId xmlns:a16="http://schemas.microsoft.com/office/drawing/2014/main" id="{00000000-0008-0000-0900-00000102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4" name="Line 1015">
              <a:extLst>
                <a:ext uri="{FF2B5EF4-FFF2-40B4-BE49-F238E27FC236}">
                  <a16:creationId xmlns:a16="http://schemas.microsoft.com/office/drawing/2014/main" id="{00000000-0008-0000-0900-00000202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5" name="Line 1016">
              <a:extLst>
                <a:ext uri="{FF2B5EF4-FFF2-40B4-BE49-F238E27FC236}">
                  <a16:creationId xmlns:a16="http://schemas.microsoft.com/office/drawing/2014/main" id="{00000000-0008-0000-0900-00000302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6" name="Line 1017">
              <a:extLst>
                <a:ext uri="{FF2B5EF4-FFF2-40B4-BE49-F238E27FC236}">
                  <a16:creationId xmlns:a16="http://schemas.microsoft.com/office/drawing/2014/main" id="{00000000-0008-0000-0900-00000402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502" name="Text Box 1018">
            <a:extLst>
              <a:ext uri="{FF2B5EF4-FFF2-40B4-BE49-F238E27FC236}">
                <a16:creationId xmlns:a16="http://schemas.microsoft.com/office/drawing/2014/main" id="{00000000-0008-0000-0900-0000F6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粗付加価値率・兵庫県</a:t>
            </a:r>
          </a:p>
        </xdr:txBody>
      </xdr:sp>
      <xdr:sp macro="" textlink="">
        <xdr:nvSpPr>
          <xdr:cNvPr id="503" name="Text Box 1019">
            <a:extLst>
              <a:ext uri="{FF2B5EF4-FFF2-40B4-BE49-F238E27FC236}">
                <a16:creationId xmlns:a16="http://schemas.microsoft.com/office/drawing/2014/main" id="{00000000-0008-0000-0900-0000F7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12</xdr:col>
      <xdr:colOff>18107</xdr:colOff>
      <xdr:row>242</xdr:row>
      <xdr:rowOff>54321</xdr:rowOff>
    </xdr:from>
    <xdr:to>
      <xdr:col>19</xdr:col>
      <xdr:colOff>18107</xdr:colOff>
      <xdr:row>244</xdr:row>
      <xdr:rowOff>81062</xdr:rowOff>
    </xdr:to>
    <xdr:sp macro="" textlink="">
      <xdr:nvSpPr>
        <xdr:cNvPr id="530" name="Text Box 1051">
          <a:extLst>
            <a:ext uri="{FF2B5EF4-FFF2-40B4-BE49-F238E27FC236}">
              <a16:creationId xmlns:a16="http://schemas.microsoft.com/office/drawing/2014/main" id="{00000000-0008-0000-0900-000012020000}"/>
            </a:ext>
          </a:extLst>
        </xdr:cNvPr>
        <xdr:cNvSpPr txBox="1">
          <a:spLocks noChangeArrowheads="1"/>
        </xdr:cNvSpPr>
      </xdr:nvSpPr>
      <xdr:spPr bwMode="auto">
        <a:xfrm>
          <a:off x="8228657" y="37516146"/>
          <a:ext cx="5962650" cy="331541"/>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粗付加価値誘発額</a:t>
          </a:r>
        </a:p>
      </xdr:txBody>
    </xdr:sp>
    <xdr:clientData/>
  </xdr:twoCellAnchor>
  <xdr:twoCellAnchor>
    <xdr:from>
      <xdr:col>2</xdr:col>
      <xdr:colOff>0</xdr:colOff>
      <xdr:row>281</xdr:row>
      <xdr:rowOff>85725</xdr:rowOff>
    </xdr:from>
    <xdr:to>
      <xdr:col>10</xdr:col>
      <xdr:colOff>533400</xdr:colOff>
      <xdr:row>281</xdr:row>
      <xdr:rowOff>85725</xdr:rowOff>
    </xdr:to>
    <xdr:sp macro="" textlink="">
      <xdr:nvSpPr>
        <xdr:cNvPr id="531" name="Line 1053">
          <a:extLst>
            <a:ext uri="{FF2B5EF4-FFF2-40B4-BE49-F238E27FC236}">
              <a16:creationId xmlns:a16="http://schemas.microsoft.com/office/drawing/2014/main" id="{00000000-0008-0000-0900-000013020000}"/>
            </a:ext>
          </a:extLst>
        </xdr:cNvPr>
        <xdr:cNvSpPr>
          <a:spLocks noChangeShapeType="1"/>
        </xdr:cNvSpPr>
      </xdr:nvSpPr>
      <xdr:spPr bwMode="auto">
        <a:xfrm>
          <a:off x="542925" y="43586400"/>
          <a:ext cx="7077075" cy="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225</xdr:row>
      <xdr:rowOff>38100</xdr:rowOff>
    </xdr:from>
    <xdr:to>
      <xdr:col>30</xdr:col>
      <xdr:colOff>180975</xdr:colOff>
      <xdr:row>227</xdr:row>
      <xdr:rowOff>104775</xdr:rowOff>
    </xdr:to>
    <xdr:grpSp>
      <xdr:nvGrpSpPr>
        <xdr:cNvPr id="532" name="Group 1054">
          <a:extLst>
            <a:ext uri="{FF2B5EF4-FFF2-40B4-BE49-F238E27FC236}">
              <a16:creationId xmlns:a16="http://schemas.microsoft.com/office/drawing/2014/main" id="{00000000-0008-0000-0900-000014020000}"/>
            </a:ext>
          </a:extLst>
        </xdr:cNvPr>
        <xdr:cNvGrpSpPr>
          <a:grpSpLocks/>
        </xdr:cNvGrpSpPr>
      </xdr:nvGrpSpPr>
      <xdr:grpSpPr bwMode="auto">
        <a:xfrm>
          <a:off x="544286" y="34300886"/>
          <a:ext cx="22238153" cy="366032"/>
          <a:chOff x="35" y="24"/>
          <a:chExt cx="2547" cy="39"/>
        </a:xfrm>
      </xdr:grpSpPr>
      <xdr:sp macro="" textlink="">
        <xdr:nvSpPr>
          <xdr:cNvPr id="533" name="Text Box 1055">
            <a:extLst>
              <a:ext uri="{FF2B5EF4-FFF2-40B4-BE49-F238E27FC236}">
                <a16:creationId xmlns:a16="http://schemas.microsoft.com/office/drawing/2014/main" id="{00000000-0008-0000-0900-000015020000}"/>
              </a:ext>
            </a:extLst>
          </xdr:cNvPr>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0" i="0" u="none" strike="noStrike" baseline="0">
                <a:solidFill>
                  <a:srgbClr val="FFFFFF"/>
                </a:solidFill>
                <a:latin typeface="ＭＳ ゴシック"/>
                <a:ea typeface="ＭＳ ゴシック"/>
              </a:rPr>
              <a:t>経済波及効果体系図（簡略版）１　(令和</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年兵庫県内外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4/4</a:t>
            </a:r>
          </a:p>
        </xdr:txBody>
      </xdr:sp>
      <xdr:sp macro="" textlink="">
        <xdr:nvSpPr>
          <xdr:cNvPr id="534" name="Text Box 1056">
            <a:extLst>
              <a:ext uri="{FF2B5EF4-FFF2-40B4-BE49-F238E27FC236}">
                <a16:creationId xmlns:a16="http://schemas.microsoft.com/office/drawing/2014/main" id="{00000000-0008-0000-0900-00001602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0" i="0" u="none" strike="noStrike" baseline="0">
                <a:solidFill>
                  <a:srgbClr val="000000"/>
                </a:solidFill>
                <a:latin typeface="ＭＳ ゴシック"/>
                <a:ea typeface="ＭＳ ゴシック"/>
              </a:rPr>
              <a:t>兵庫県企画部統計課（政策統計班）</a:t>
            </a:r>
          </a:p>
        </xdr:txBody>
      </xdr:sp>
      <xdr:sp macro="" textlink="">
        <xdr:nvSpPr>
          <xdr:cNvPr id="535" name="AutoShape 1057">
            <a:extLst>
              <a:ext uri="{FF2B5EF4-FFF2-40B4-BE49-F238E27FC236}">
                <a16:creationId xmlns:a16="http://schemas.microsoft.com/office/drawing/2014/main" id="{00000000-0008-0000-0900-00001702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19</xdr:col>
      <xdr:colOff>1025399</xdr:colOff>
      <xdr:row>130</xdr:row>
      <xdr:rowOff>54321</xdr:rowOff>
    </xdr:from>
    <xdr:to>
      <xdr:col>21</xdr:col>
      <xdr:colOff>444447</xdr:colOff>
      <xdr:row>133</xdr:row>
      <xdr:rowOff>54321</xdr:rowOff>
    </xdr:to>
    <xdr:sp macro="" textlink="">
      <xdr:nvSpPr>
        <xdr:cNvPr id="536" name="Rectangle 1058">
          <a:extLst>
            <a:ext uri="{FF2B5EF4-FFF2-40B4-BE49-F238E27FC236}">
              <a16:creationId xmlns:a16="http://schemas.microsoft.com/office/drawing/2014/main" id="{00000000-0008-0000-0900-000018020000}"/>
            </a:ext>
          </a:extLst>
        </xdr:cNvPr>
        <xdr:cNvSpPr>
          <a:spLocks noChangeArrowheads="1"/>
        </xdr:cNvSpPr>
      </xdr:nvSpPr>
      <xdr:spPr bwMode="auto">
        <a:xfrm>
          <a:off x="15198599" y="20275896"/>
          <a:ext cx="800173" cy="457200"/>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19</xdr:col>
      <xdr:colOff>1052560</xdr:colOff>
      <xdr:row>182</xdr:row>
      <xdr:rowOff>90535</xdr:rowOff>
    </xdr:from>
    <xdr:to>
      <xdr:col>21</xdr:col>
      <xdr:colOff>471607</xdr:colOff>
      <xdr:row>185</xdr:row>
      <xdr:rowOff>100120</xdr:rowOff>
    </xdr:to>
    <xdr:sp macro="" textlink="">
      <xdr:nvSpPr>
        <xdr:cNvPr id="537" name="Rectangle 1059">
          <a:extLst>
            <a:ext uri="{FF2B5EF4-FFF2-40B4-BE49-F238E27FC236}">
              <a16:creationId xmlns:a16="http://schemas.microsoft.com/office/drawing/2014/main" id="{00000000-0008-0000-0900-000019020000}"/>
            </a:ext>
          </a:extLst>
        </xdr:cNvPr>
        <xdr:cNvSpPr>
          <a:spLocks noChangeArrowheads="1"/>
        </xdr:cNvSpPr>
      </xdr:nvSpPr>
      <xdr:spPr bwMode="auto">
        <a:xfrm>
          <a:off x="15225760" y="28236910"/>
          <a:ext cx="800172" cy="52393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Ｆ</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3</xdr:col>
      <xdr:colOff>81953</xdr:colOff>
      <xdr:row>236</xdr:row>
      <xdr:rowOff>81010</xdr:rowOff>
    </xdr:from>
    <xdr:to>
      <xdr:col>6</xdr:col>
      <xdr:colOff>72452</xdr:colOff>
      <xdr:row>239</xdr:row>
      <xdr:rowOff>90063</xdr:rowOff>
    </xdr:to>
    <xdr:sp macro="" textlink="">
      <xdr:nvSpPr>
        <xdr:cNvPr id="538" name="Rectangle 1060">
          <a:extLst>
            <a:ext uri="{FF2B5EF4-FFF2-40B4-BE49-F238E27FC236}">
              <a16:creationId xmlns:a16="http://schemas.microsoft.com/office/drawing/2014/main" id="{00000000-0008-0000-0900-00001A020000}"/>
            </a:ext>
          </a:extLst>
        </xdr:cNvPr>
        <xdr:cNvSpPr>
          <a:spLocks noChangeArrowheads="1"/>
        </xdr:cNvSpPr>
      </xdr:nvSpPr>
      <xdr:spPr bwMode="auto">
        <a:xfrm>
          <a:off x="1091603" y="36628435"/>
          <a:ext cx="2514624" cy="466253"/>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a:t>
          </a:r>
          <a:r>
            <a:rPr lang="en-US" altLang="ja-JP" sz="2000" b="0" i="0" u="none" strike="noStrike" baseline="0">
              <a:solidFill>
                <a:srgbClr val="000000"/>
              </a:solidFill>
              <a:latin typeface="ＭＳ Ｐゴシック"/>
              <a:ea typeface="ＭＳ Ｐゴシック"/>
            </a:rPr>
            <a:t>1</a:t>
          </a:r>
          <a:r>
            <a:rPr lang="ja-JP" altLang="en-US" sz="2000" b="0" i="0" u="none" strike="noStrike" baseline="0">
              <a:solidFill>
                <a:srgbClr val="000000"/>
              </a:solidFill>
              <a:latin typeface="ＭＳ Ｐゴシック"/>
              <a:ea typeface="ＭＳ Ｐゴシック"/>
            </a:rPr>
            <a:t>　＋　Ｆ</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3</xdr:col>
      <xdr:colOff>60828</xdr:colOff>
      <xdr:row>94</xdr:row>
      <xdr:rowOff>90063</xdr:rowOff>
    </xdr:from>
    <xdr:to>
      <xdr:col>11</xdr:col>
      <xdr:colOff>420420</xdr:colOff>
      <xdr:row>97</xdr:row>
      <xdr:rowOff>36295</xdr:rowOff>
    </xdr:to>
    <xdr:sp macro="" textlink="">
      <xdr:nvSpPr>
        <xdr:cNvPr id="539" name="Text Box 92">
          <a:extLst>
            <a:ext uri="{FF2B5EF4-FFF2-40B4-BE49-F238E27FC236}">
              <a16:creationId xmlns:a16="http://schemas.microsoft.com/office/drawing/2014/main" id="{00000000-0008-0000-0900-00001B020000}"/>
            </a:ext>
          </a:extLst>
        </xdr:cNvPr>
        <xdr:cNvSpPr txBox="1">
          <a:spLocks noChangeArrowheads="1"/>
        </xdr:cNvSpPr>
      </xdr:nvSpPr>
      <xdr:spPr bwMode="auto">
        <a:xfrm>
          <a:off x="1070478" y="14653788"/>
          <a:ext cx="6998517" cy="403432"/>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兵庫県内の需要増加による経済波及効果</a:t>
          </a:r>
        </a:p>
      </xdr:txBody>
    </xdr:sp>
    <xdr:clientData/>
  </xdr:twoCellAnchor>
  <xdr:twoCellAnchor>
    <xdr:from>
      <xdr:col>3</xdr:col>
      <xdr:colOff>51774</xdr:colOff>
      <xdr:row>163</xdr:row>
      <xdr:rowOff>90063</xdr:rowOff>
    </xdr:from>
    <xdr:to>
      <xdr:col>11</xdr:col>
      <xdr:colOff>411366</xdr:colOff>
      <xdr:row>166</xdr:row>
      <xdr:rowOff>36295</xdr:rowOff>
    </xdr:to>
    <xdr:sp macro="" textlink="">
      <xdr:nvSpPr>
        <xdr:cNvPr id="540" name="Text Box 92">
          <a:extLst>
            <a:ext uri="{FF2B5EF4-FFF2-40B4-BE49-F238E27FC236}">
              <a16:creationId xmlns:a16="http://schemas.microsoft.com/office/drawing/2014/main" id="{00000000-0008-0000-0900-00001C020000}"/>
            </a:ext>
          </a:extLst>
        </xdr:cNvPr>
        <xdr:cNvSpPr txBox="1">
          <a:spLocks noChangeArrowheads="1"/>
        </xdr:cNvSpPr>
      </xdr:nvSpPr>
      <xdr:spPr bwMode="auto">
        <a:xfrm>
          <a:off x="1061424" y="25340838"/>
          <a:ext cx="6998517" cy="403432"/>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兵庫県内の需要増加による経済波及効果</a:t>
          </a:r>
        </a:p>
      </xdr:txBody>
    </xdr:sp>
    <xdr:clientData/>
  </xdr:twoCellAnchor>
  <xdr:twoCellAnchor>
    <xdr:from>
      <xdr:col>3</xdr:col>
      <xdr:colOff>18107</xdr:colOff>
      <xdr:row>231</xdr:row>
      <xdr:rowOff>18107</xdr:rowOff>
    </xdr:from>
    <xdr:to>
      <xdr:col>9</xdr:col>
      <xdr:colOff>753335</xdr:colOff>
      <xdr:row>233</xdr:row>
      <xdr:rowOff>99229</xdr:rowOff>
    </xdr:to>
    <xdr:sp macro="" textlink="">
      <xdr:nvSpPr>
        <xdr:cNvPr id="541" name="Text Box 92">
          <a:extLst>
            <a:ext uri="{FF2B5EF4-FFF2-40B4-BE49-F238E27FC236}">
              <a16:creationId xmlns:a16="http://schemas.microsoft.com/office/drawing/2014/main" id="{00000000-0008-0000-0900-00001D020000}"/>
            </a:ext>
          </a:extLst>
        </xdr:cNvPr>
        <xdr:cNvSpPr txBox="1">
          <a:spLocks noChangeArrowheads="1"/>
        </xdr:cNvSpPr>
      </xdr:nvSpPr>
      <xdr:spPr bwMode="auto">
        <a:xfrm>
          <a:off x="1027757" y="35803532"/>
          <a:ext cx="5983503" cy="385922"/>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兵庫県内の需要増加による経済波及効果</a:t>
          </a:r>
        </a:p>
      </xdr:txBody>
    </xdr:sp>
    <xdr:clientData/>
  </xdr:twoCellAnchor>
  <xdr:twoCellAnchor>
    <xdr:from>
      <xdr:col>28</xdr:col>
      <xdr:colOff>38100</xdr:colOff>
      <xdr:row>32</xdr:row>
      <xdr:rowOff>76200</xdr:rowOff>
    </xdr:from>
    <xdr:to>
      <xdr:col>28</xdr:col>
      <xdr:colOff>123825</xdr:colOff>
      <xdr:row>44</xdr:row>
      <xdr:rowOff>57150</xdr:rowOff>
    </xdr:to>
    <xdr:sp macro="" textlink="">
      <xdr:nvSpPr>
        <xdr:cNvPr id="542" name="AutoShape 4099">
          <a:extLst>
            <a:ext uri="{FF2B5EF4-FFF2-40B4-BE49-F238E27FC236}">
              <a16:creationId xmlns:a16="http://schemas.microsoft.com/office/drawing/2014/main" id="{00000000-0008-0000-0900-00001E020000}"/>
            </a:ext>
          </a:extLst>
        </xdr:cNvPr>
        <xdr:cNvSpPr>
          <a:spLocks/>
        </xdr:cNvSpPr>
      </xdr:nvSpPr>
      <xdr:spPr bwMode="auto">
        <a:xfrm>
          <a:off x="21755100" y="5105400"/>
          <a:ext cx="85725" cy="1809750"/>
        </a:xfrm>
        <a:prstGeom prst="rightBrace">
          <a:avLst>
            <a:gd name="adj1" fmla="val 17592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28</xdr:col>
      <xdr:colOff>38100</xdr:colOff>
      <xdr:row>45</xdr:row>
      <xdr:rowOff>76200</xdr:rowOff>
    </xdr:from>
    <xdr:to>
      <xdr:col>28</xdr:col>
      <xdr:colOff>133350</xdr:colOff>
      <xdr:row>57</xdr:row>
      <xdr:rowOff>85725</xdr:rowOff>
    </xdr:to>
    <xdr:sp macro="" textlink="">
      <xdr:nvSpPr>
        <xdr:cNvPr id="543" name="AutoShape 4100">
          <a:extLst>
            <a:ext uri="{FF2B5EF4-FFF2-40B4-BE49-F238E27FC236}">
              <a16:creationId xmlns:a16="http://schemas.microsoft.com/office/drawing/2014/main" id="{00000000-0008-0000-0900-00001F020000}"/>
            </a:ext>
          </a:extLst>
        </xdr:cNvPr>
        <xdr:cNvSpPr>
          <a:spLocks/>
        </xdr:cNvSpPr>
      </xdr:nvSpPr>
      <xdr:spPr bwMode="auto">
        <a:xfrm>
          <a:off x="21755100" y="7086600"/>
          <a:ext cx="95250" cy="1838325"/>
        </a:xfrm>
        <a:prstGeom prst="rightBrace">
          <a:avLst>
            <a:gd name="adj1" fmla="val 1608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11</xdr:col>
      <xdr:colOff>109113</xdr:colOff>
      <xdr:row>184</xdr:row>
      <xdr:rowOff>45739</xdr:rowOff>
    </xdr:from>
    <xdr:to>
      <xdr:col>11</xdr:col>
      <xdr:colOff>490312</xdr:colOff>
      <xdr:row>196</xdr:row>
      <xdr:rowOff>117298</xdr:rowOff>
    </xdr:to>
    <xdr:sp macro="" textlink="">
      <xdr:nvSpPr>
        <xdr:cNvPr id="544" name="Rectangle 544">
          <a:extLst>
            <a:ext uri="{FF2B5EF4-FFF2-40B4-BE49-F238E27FC236}">
              <a16:creationId xmlns:a16="http://schemas.microsoft.com/office/drawing/2014/main" id="{00000000-0008-0000-0900-000020020000}"/>
            </a:ext>
          </a:extLst>
        </xdr:cNvPr>
        <xdr:cNvSpPr>
          <a:spLocks noChangeArrowheads="1"/>
        </xdr:cNvSpPr>
      </xdr:nvSpPr>
      <xdr:spPr bwMode="auto">
        <a:xfrm>
          <a:off x="7757688" y="28554064"/>
          <a:ext cx="381199" cy="2014659"/>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580836</xdr:colOff>
      <xdr:row>184</xdr:row>
      <xdr:rowOff>54792</xdr:rowOff>
    </xdr:from>
    <xdr:to>
      <xdr:col>6</xdr:col>
      <xdr:colOff>962035</xdr:colOff>
      <xdr:row>197</xdr:row>
      <xdr:rowOff>4</xdr:rowOff>
    </xdr:to>
    <xdr:sp macro="" textlink="">
      <xdr:nvSpPr>
        <xdr:cNvPr id="545" name="Rectangle 543">
          <a:extLst>
            <a:ext uri="{FF2B5EF4-FFF2-40B4-BE49-F238E27FC236}">
              <a16:creationId xmlns:a16="http://schemas.microsoft.com/office/drawing/2014/main" id="{00000000-0008-0000-0900-000021020000}"/>
            </a:ext>
          </a:extLst>
        </xdr:cNvPr>
        <xdr:cNvSpPr>
          <a:spLocks noChangeArrowheads="1"/>
        </xdr:cNvSpPr>
      </xdr:nvSpPr>
      <xdr:spPr bwMode="auto">
        <a:xfrm>
          <a:off x="4114611" y="28563117"/>
          <a:ext cx="381199" cy="204071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533400</xdr:colOff>
      <xdr:row>232</xdr:row>
      <xdr:rowOff>85725</xdr:rowOff>
    </xdr:from>
    <xdr:to>
      <xdr:col>10</xdr:col>
      <xdr:colOff>533400</xdr:colOff>
      <xdr:row>281</xdr:row>
      <xdr:rowOff>104775</xdr:rowOff>
    </xdr:to>
    <xdr:sp macro="" textlink="">
      <xdr:nvSpPr>
        <xdr:cNvPr id="546" name="Line 5315">
          <a:extLst>
            <a:ext uri="{FF2B5EF4-FFF2-40B4-BE49-F238E27FC236}">
              <a16:creationId xmlns:a16="http://schemas.microsoft.com/office/drawing/2014/main" id="{00000000-0008-0000-0900-000022020000}"/>
            </a:ext>
          </a:extLst>
        </xdr:cNvPr>
        <xdr:cNvSpPr>
          <a:spLocks noChangeShapeType="1"/>
        </xdr:cNvSpPr>
      </xdr:nvSpPr>
      <xdr:spPr bwMode="auto">
        <a:xfrm flipV="1">
          <a:off x="7620000" y="36023550"/>
          <a:ext cx="0" cy="758190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335921</xdr:colOff>
      <xdr:row>45</xdr:row>
      <xdr:rowOff>72428</xdr:rowOff>
    </xdr:from>
    <xdr:to>
      <xdr:col>6</xdr:col>
      <xdr:colOff>717120</xdr:colOff>
      <xdr:row>57</xdr:row>
      <xdr:rowOff>117695</xdr:rowOff>
    </xdr:to>
    <xdr:sp macro="" textlink="">
      <xdr:nvSpPr>
        <xdr:cNvPr id="547" name="Text Box 141">
          <a:extLst>
            <a:ext uri="{FF2B5EF4-FFF2-40B4-BE49-F238E27FC236}">
              <a16:creationId xmlns:a16="http://schemas.microsoft.com/office/drawing/2014/main" id="{00000000-0008-0000-0900-000023020000}"/>
            </a:ext>
          </a:extLst>
        </xdr:cNvPr>
        <xdr:cNvSpPr txBox="1">
          <a:spLocks noChangeArrowheads="1"/>
        </xdr:cNvSpPr>
      </xdr:nvSpPr>
      <xdr:spPr bwMode="auto">
        <a:xfrm>
          <a:off x="3869696" y="7082828"/>
          <a:ext cx="381199" cy="1874067"/>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308761</xdr:colOff>
      <xdr:row>32</xdr:row>
      <xdr:rowOff>27160</xdr:rowOff>
    </xdr:from>
    <xdr:to>
      <xdr:col>15</xdr:col>
      <xdr:colOff>689960</xdr:colOff>
      <xdr:row>57</xdr:row>
      <xdr:rowOff>144855</xdr:rowOff>
    </xdr:to>
    <xdr:sp macro="" textlink="">
      <xdr:nvSpPr>
        <xdr:cNvPr id="548" name="Text Box 141">
          <a:extLst>
            <a:ext uri="{FF2B5EF4-FFF2-40B4-BE49-F238E27FC236}">
              <a16:creationId xmlns:a16="http://schemas.microsoft.com/office/drawing/2014/main" id="{00000000-0008-0000-0900-000024020000}"/>
            </a:ext>
          </a:extLst>
        </xdr:cNvPr>
        <xdr:cNvSpPr txBox="1">
          <a:spLocks noChangeArrowheads="1"/>
        </xdr:cNvSpPr>
      </xdr:nvSpPr>
      <xdr:spPr bwMode="auto">
        <a:xfrm>
          <a:off x="10938661" y="5056360"/>
          <a:ext cx="381199" cy="392769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自給率</a:t>
          </a:r>
        </a:p>
      </xdr:txBody>
    </xdr:sp>
    <xdr:clientData/>
  </xdr:twoCellAnchor>
  <xdr:twoCellAnchor>
    <xdr:from>
      <xdr:col>15</xdr:col>
      <xdr:colOff>490302</xdr:colOff>
      <xdr:row>14</xdr:row>
      <xdr:rowOff>27160</xdr:rowOff>
    </xdr:from>
    <xdr:to>
      <xdr:col>15</xdr:col>
      <xdr:colOff>871500</xdr:colOff>
      <xdr:row>27</xdr:row>
      <xdr:rowOff>27160</xdr:rowOff>
    </xdr:to>
    <xdr:sp macro="" textlink="">
      <xdr:nvSpPr>
        <xdr:cNvPr id="549" name="Text Box 306">
          <a:extLst>
            <a:ext uri="{FF2B5EF4-FFF2-40B4-BE49-F238E27FC236}">
              <a16:creationId xmlns:a16="http://schemas.microsoft.com/office/drawing/2014/main" id="{00000000-0008-0000-0900-000025020000}"/>
            </a:ext>
          </a:extLst>
        </xdr:cNvPr>
        <xdr:cNvSpPr txBox="1">
          <a:spLocks noChangeArrowheads="1"/>
        </xdr:cNvSpPr>
      </xdr:nvSpPr>
      <xdr:spPr bwMode="auto">
        <a:xfrm>
          <a:off x="11120202" y="2217910"/>
          <a:ext cx="381198"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14</xdr:col>
      <xdr:colOff>344502</xdr:colOff>
      <xdr:row>62</xdr:row>
      <xdr:rowOff>1</xdr:rowOff>
    </xdr:from>
    <xdr:to>
      <xdr:col>15</xdr:col>
      <xdr:colOff>228599</xdr:colOff>
      <xdr:row>64</xdr:row>
      <xdr:rowOff>135861</xdr:rowOff>
    </xdr:to>
    <xdr:sp macro="" textlink="">
      <xdr:nvSpPr>
        <xdr:cNvPr id="550" name="Rectangle 565">
          <a:extLst>
            <a:ext uri="{FF2B5EF4-FFF2-40B4-BE49-F238E27FC236}">
              <a16:creationId xmlns:a16="http://schemas.microsoft.com/office/drawing/2014/main" id="{00000000-0008-0000-0900-000026020000}"/>
            </a:ext>
          </a:extLst>
        </xdr:cNvPr>
        <xdr:cNvSpPr>
          <a:spLocks noChangeArrowheads="1"/>
        </xdr:cNvSpPr>
      </xdr:nvSpPr>
      <xdr:spPr bwMode="auto">
        <a:xfrm>
          <a:off x="10212402" y="9677401"/>
          <a:ext cx="722297" cy="478760"/>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Ｃ</a:t>
          </a:r>
          <a:r>
            <a:rPr lang="en-US" altLang="ja-JP" sz="1400" b="0" i="0" u="none" strike="noStrike" baseline="0">
              <a:solidFill>
                <a:srgbClr val="000000"/>
              </a:solidFill>
              <a:latin typeface="ＭＳ Ｐゴシック"/>
              <a:ea typeface="ＭＳ Ｐゴシック"/>
            </a:rPr>
            <a:t>1</a:t>
          </a:r>
        </a:p>
      </xdr:txBody>
    </xdr:sp>
    <xdr:clientData/>
  </xdr:twoCellAnchor>
  <xdr:twoCellAnchor>
    <xdr:from>
      <xdr:col>19</xdr:col>
      <xdr:colOff>419100</xdr:colOff>
      <xdr:row>119</xdr:row>
      <xdr:rowOff>19050</xdr:rowOff>
    </xdr:from>
    <xdr:to>
      <xdr:col>19</xdr:col>
      <xdr:colOff>514350</xdr:colOff>
      <xdr:row>145</xdr:row>
      <xdr:rowOff>57150</xdr:rowOff>
    </xdr:to>
    <xdr:sp macro="" textlink="">
      <xdr:nvSpPr>
        <xdr:cNvPr id="551" name="AutoShape 793">
          <a:extLst>
            <a:ext uri="{FF2B5EF4-FFF2-40B4-BE49-F238E27FC236}">
              <a16:creationId xmlns:a16="http://schemas.microsoft.com/office/drawing/2014/main" id="{00000000-0008-0000-0900-000027020000}"/>
            </a:ext>
          </a:extLst>
        </xdr:cNvPr>
        <xdr:cNvSpPr>
          <a:spLocks/>
        </xdr:cNvSpPr>
      </xdr:nvSpPr>
      <xdr:spPr bwMode="auto">
        <a:xfrm>
          <a:off x="14592300" y="184499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15</xdr:col>
      <xdr:colOff>490302</xdr:colOff>
      <xdr:row>65</xdr:row>
      <xdr:rowOff>27160</xdr:rowOff>
    </xdr:from>
    <xdr:to>
      <xdr:col>15</xdr:col>
      <xdr:colOff>871500</xdr:colOff>
      <xdr:row>78</xdr:row>
      <xdr:rowOff>27160</xdr:rowOff>
    </xdr:to>
    <xdr:sp macro="" textlink="">
      <xdr:nvSpPr>
        <xdr:cNvPr id="552" name="Text Box 306">
          <a:extLst>
            <a:ext uri="{FF2B5EF4-FFF2-40B4-BE49-F238E27FC236}">
              <a16:creationId xmlns:a16="http://schemas.microsoft.com/office/drawing/2014/main" id="{00000000-0008-0000-0900-000028020000}"/>
            </a:ext>
          </a:extLst>
        </xdr:cNvPr>
        <xdr:cNvSpPr txBox="1">
          <a:spLocks noChangeArrowheads="1"/>
        </xdr:cNvSpPr>
      </xdr:nvSpPr>
      <xdr:spPr bwMode="auto">
        <a:xfrm>
          <a:off x="11120202" y="10161760"/>
          <a:ext cx="381198"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4</xdr:col>
      <xdr:colOff>989185</xdr:colOff>
      <xdr:row>42</xdr:row>
      <xdr:rowOff>135802</xdr:rowOff>
    </xdr:from>
    <xdr:to>
      <xdr:col>5</xdr:col>
      <xdr:colOff>235914</xdr:colOff>
      <xdr:row>44</xdr:row>
      <xdr:rowOff>27160</xdr:rowOff>
    </xdr:to>
    <xdr:sp macro="" textlink="">
      <xdr:nvSpPr>
        <xdr:cNvPr id="553" name="Text Box 603">
          <a:extLst>
            <a:ext uri="{FF2B5EF4-FFF2-40B4-BE49-F238E27FC236}">
              <a16:creationId xmlns:a16="http://schemas.microsoft.com/office/drawing/2014/main" id="{00000000-0008-0000-0900-000029020000}"/>
            </a:ext>
          </a:extLst>
        </xdr:cNvPr>
        <xdr:cNvSpPr txBox="1">
          <a:spLocks noChangeArrowheads="1"/>
        </xdr:cNvSpPr>
      </xdr:nvSpPr>
      <xdr:spPr bwMode="auto">
        <a:xfrm>
          <a:off x="22560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42</xdr:row>
      <xdr:rowOff>135802</xdr:rowOff>
    </xdr:from>
    <xdr:to>
      <xdr:col>5</xdr:col>
      <xdr:colOff>235914</xdr:colOff>
      <xdr:row>44</xdr:row>
      <xdr:rowOff>27160</xdr:rowOff>
    </xdr:to>
    <xdr:sp macro="" textlink="">
      <xdr:nvSpPr>
        <xdr:cNvPr id="554" name="Text Box 603">
          <a:extLst>
            <a:ext uri="{FF2B5EF4-FFF2-40B4-BE49-F238E27FC236}">
              <a16:creationId xmlns:a16="http://schemas.microsoft.com/office/drawing/2014/main" id="{00000000-0008-0000-0900-00002A020000}"/>
            </a:ext>
          </a:extLst>
        </xdr:cNvPr>
        <xdr:cNvSpPr txBox="1">
          <a:spLocks noChangeArrowheads="1"/>
        </xdr:cNvSpPr>
      </xdr:nvSpPr>
      <xdr:spPr bwMode="auto">
        <a:xfrm>
          <a:off x="22560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555" name="Text Box 603">
          <a:extLst>
            <a:ext uri="{FF2B5EF4-FFF2-40B4-BE49-F238E27FC236}">
              <a16:creationId xmlns:a16="http://schemas.microsoft.com/office/drawing/2014/main" id="{00000000-0008-0000-0900-00002B020000}"/>
            </a:ext>
          </a:extLst>
        </xdr:cNvPr>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556" name="Text Box 603">
          <a:extLst>
            <a:ext uri="{FF2B5EF4-FFF2-40B4-BE49-F238E27FC236}">
              <a16:creationId xmlns:a16="http://schemas.microsoft.com/office/drawing/2014/main" id="{00000000-0008-0000-0900-00002C020000}"/>
            </a:ext>
          </a:extLst>
        </xdr:cNvPr>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57" name="Text Box 603">
          <a:extLst>
            <a:ext uri="{FF2B5EF4-FFF2-40B4-BE49-F238E27FC236}">
              <a16:creationId xmlns:a16="http://schemas.microsoft.com/office/drawing/2014/main" id="{00000000-0008-0000-0900-00002D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58" name="Text Box 603">
          <a:extLst>
            <a:ext uri="{FF2B5EF4-FFF2-40B4-BE49-F238E27FC236}">
              <a16:creationId xmlns:a16="http://schemas.microsoft.com/office/drawing/2014/main" id="{00000000-0008-0000-0900-00002E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59" name="Text Box 603">
          <a:extLst>
            <a:ext uri="{FF2B5EF4-FFF2-40B4-BE49-F238E27FC236}">
              <a16:creationId xmlns:a16="http://schemas.microsoft.com/office/drawing/2014/main" id="{00000000-0008-0000-0900-00002F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60" name="Text Box 603">
          <a:extLst>
            <a:ext uri="{FF2B5EF4-FFF2-40B4-BE49-F238E27FC236}">
              <a16:creationId xmlns:a16="http://schemas.microsoft.com/office/drawing/2014/main" id="{00000000-0008-0000-0900-000030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61" name="Text Box 603">
          <a:extLst>
            <a:ext uri="{FF2B5EF4-FFF2-40B4-BE49-F238E27FC236}">
              <a16:creationId xmlns:a16="http://schemas.microsoft.com/office/drawing/2014/main" id="{00000000-0008-0000-0900-000031020000}"/>
            </a:ext>
          </a:extLst>
        </xdr:cNvPr>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62" name="Text Box 603">
          <a:extLst>
            <a:ext uri="{FF2B5EF4-FFF2-40B4-BE49-F238E27FC236}">
              <a16:creationId xmlns:a16="http://schemas.microsoft.com/office/drawing/2014/main" id="{00000000-0008-0000-0900-000032020000}"/>
            </a:ext>
          </a:extLst>
        </xdr:cNvPr>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63" name="Text Box 603">
          <a:extLst>
            <a:ext uri="{FF2B5EF4-FFF2-40B4-BE49-F238E27FC236}">
              <a16:creationId xmlns:a16="http://schemas.microsoft.com/office/drawing/2014/main" id="{00000000-0008-0000-0900-000033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64" name="Text Box 603">
          <a:extLst>
            <a:ext uri="{FF2B5EF4-FFF2-40B4-BE49-F238E27FC236}">
              <a16:creationId xmlns:a16="http://schemas.microsoft.com/office/drawing/2014/main" id="{00000000-0008-0000-0900-000034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5" name="Text Box 603">
          <a:extLst>
            <a:ext uri="{FF2B5EF4-FFF2-40B4-BE49-F238E27FC236}">
              <a16:creationId xmlns:a16="http://schemas.microsoft.com/office/drawing/2014/main" id="{00000000-0008-0000-0900-000035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6" name="Text Box 603">
          <a:extLst>
            <a:ext uri="{FF2B5EF4-FFF2-40B4-BE49-F238E27FC236}">
              <a16:creationId xmlns:a16="http://schemas.microsoft.com/office/drawing/2014/main" id="{00000000-0008-0000-0900-000036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7" name="Text Box 603">
          <a:extLst>
            <a:ext uri="{FF2B5EF4-FFF2-40B4-BE49-F238E27FC236}">
              <a16:creationId xmlns:a16="http://schemas.microsoft.com/office/drawing/2014/main" id="{00000000-0008-0000-0900-000037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8" name="Text Box 603">
          <a:extLst>
            <a:ext uri="{FF2B5EF4-FFF2-40B4-BE49-F238E27FC236}">
              <a16:creationId xmlns:a16="http://schemas.microsoft.com/office/drawing/2014/main" id="{00000000-0008-0000-0900-000038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69" name="Text Box 603">
          <a:extLst>
            <a:ext uri="{FF2B5EF4-FFF2-40B4-BE49-F238E27FC236}">
              <a16:creationId xmlns:a16="http://schemas.microsoft.com/office/drawing/2014/main" id="{00000000-0008-0000-0900-000039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70" name="Text Box 603">
          <a:extLst>
            <a:ext uri="{FF2B5EF4-FFF2-40B4-BE49-F238E27FC236}">
              <a16:creationId xmlns:a16="http://schemas.microsoft.com/office/drawing/2014/main" id="{00000000-0008-0000-0900-00003A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71" name="Text Box 603">
          <a:extLst>
            <a:ext uri="{FF2B5EF4-FFF2-40B4-BE49-F238E27FC236}">
              <a16:creationId xmlns:a16="http://schemas.microsoft.com/office/drawing/2014/main" id="{00000000-0008-0000-0900-00003B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72" name="Text Box 603">
          <a:extLst>
            <a:ext uri="{FF2B5EF4-FFF2-40B4-BE49-F238E27FC236}">
              <a16:creationId xmlns:a16="http://schemas.microsoft.com/office/drawing/2014/main" id="{00000000-0008-0000-0900-00003C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73" name="Text Box 603">
          <a:extLst>
            <a:ext uri="{FF2B5EF4-FFF2-40B4-BE49-F238E27FC236}">
              <a16:creationId xmlns:a16="http://schemas.microsoft.com/office/drawing/2014/main" id="{00000000-0008-0000-0900-00003D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74" name="Text Box 603">
          <a:extLst>
            <a:ext uri="{FF2B5EF4-FFF2-40B4-BE49-F238E27FC236}">
              <a16:creationId xmlns:a16="http://schemas.microsoft.com/office/drawing/2014/main" id="{00000000-0008-0000-0900-00003E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75" name="Text Box 603">
          <a:extLst>
            <a:ext uri="{FF2B5EF4-FFF2-40B4-BE49-F238E27FC236}">
              <a16:creationId xmlns:a16="http://schemas.microsoft.com/office/drawing/2014/main" id="{00000000-0008-0000-0900-00003F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76" name="Text Box 603">
          <a:extLst>
            <a:ext uri="{FF2B5EF4-FFF2-40B4-BE49-F238E27FC236}">
              <a16:creationId xmlns:a16="http://schemas.microsoft.com/office/drawing/2014/main" id="{00000000-0008-0000-0900-000040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7" name="Text Box 603">
          <a:extLst>
            <a:ext uri="{FF2B5EF4-FFF2-40B4-BE49-F238E27FC236}">
              <a16:creationId xmlns:a16="http://schemas.microsoft.com/office/drawing/2014/main" id="{00000000-0008-0000-0900-000041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8" name="Text Box 603">
          <a:extLst>
            <a:ext uri="{FF2B5EF4-FFF2-40B4-BE49-F238E27FC236}">
              <a16:creationId xmlns:a16="http://schemas.microsoft.com/office/drawing/2014/main" id="{00000000-0008-0000-0900-000042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79" name="Text Box 603">
          <a:extLst>
            <a:ext uri="{FF2B5EF4-FFF2-40B4-BE49-F238E27FC236}">
              <a16:creationId xmlns:a16="http://schemas.microsoft.com/office/drawing/2014/main" id="{00000000-0008-0000-0900-000043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80" name="Text Box 603">
          <a:extLst>
            <a:ext uri="{FF2B5EF4-FFF2-40B4-BE49-F238E27FC236}">
              <a16:creationId xmlns:a16="http://schemas.microsoft.com/office/drawing/2014/main" id="{00000000-0008-0000-0900-000044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81" name="Text Box 603">
          <a:extLst>
            <a:ext uri="{FF2B5EF4-FFF2-40B4-BE49-F238E27FC236}">
              <a16:creationId xmlns:a16="http://schemas.microsoft.com/office/drawing/2014/main" id="{00000000-0008-0000-0900-000045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82" name="Text Box 603">
          <a:extLst>
            <a:ext uri="{FF2B5EF4-FFF2-40B4-BE49-F238E27FC236}">
              <a16:creationId xmlns:a16="http://schemas.microsoft.com/office/drawing/2014/main" id="{00000000-0008-0000-0900-000046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83" name="Text Box 603">
          <a:extLst>
            <a:ext uri="{FF2B5EF4-FFF2-40B4-BE49-F238E27FC236}">
              <a16:creationId xmlns:a16="http://schemas.microsoft.com/office/drawing/2014/main" id="{00000000-0008-0000-0900-000047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84" name="Text Box 603">
          <a:extLst>
            <a:ext uri="{FF2B5EF4-FFF2-40B4-BE49-F238E27FC236}">
              <a16:creationId xmlns:a16="http://schemas.microsoft.com/office/drawing/2014/main" id="{00000000-0008-0000-0900-000048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85" name="Text Box 603">
          <a:extLst>
            <a:ext uri="{FF2B5EF4-FFF2-40B4-BE49-F238E27FC236}">
              <a16:creationId xmlns:a16="http://schemas.microsoft.com/office/drawing/2014/main" id="{00000000-0008-0000-0900-000049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86" name="Text Box 603">
          <a:extLst>
            <a:ext uri="{FF2B5EF4-FFF2-40B4-BE49-F238E27FC236}">
              <a16:creationId xmlns:a16="http://schemas.microsoft.com/office/drawing/2014/main" id="{00000000-0008-0000-0900-00004A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7" name="Text Box 603">
          <a:extLst>
            <a:ext uri="{FF2B5EF4-FFF2-40B4-BE49-F238E27FC236}">
              <a16:creationId xmlns:a16="http://schemas.microsoft.com/office/drawing/2014/main" id="{00000000-0008-0000-0900-00004B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8" name="Text Box 603">
          <a:extLst>
            <a:ext uri="{FF2B5EF4-FFF2-40B4-BE49-F238E27FC236}">
              <a16:creationId xmlns:a16="http://schemas.microsoft.com/office/drawing/2014/main" id="{00000000-0008-0000-0900-00004C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89" name="Text Box 603">
          <a:extLst>
            <a:ext uri="{FF2B5EF4-FFF2-40B4-BE49-F238E27FC236}">
              <a16:creationId xmlns:a16="http://schemas.microsoft.com/office/drawing/2014/main" id="{00000000-0008-0000-0900-00004D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90" name="Text Box 603">
          <a:extLst>
            <a:ext uri="{FF2B5EF4-FFF2-40B4-BE49-F238E27FC236}">
              <a16:creationId xmlns:a16="http://schemas.microsoft.com/office/drawing/2014/main" id="{00000000-0008-0000-0900-00004E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91" name="Text Box 603">
          <a:extLst>
            <a:ext uri="{FF2B5EF4-FFF2-40B4-BE49-F238E27FC236}">
              <a16:creationId xmlns:a16="http://schemas.microsoft.com/office/drawing/2014/main" id="{00000000-0008-0000-0900-00004F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92" name="Text Box 603">
          <a:extLst>
            <a:ext uri="{FF2B5EF4-FFF2-40B4-BE49-F238E27FC236}">
              <a16:creationId xmlns:a16="http://schemas.microsoft.com/office/drawing/2014/main" id="{00000000-0008-0000-0900-000050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3" name="Text Box 603">
          <a:extLst>
            <a:ext uri="{FF2B5EF4-FFF2-40B4-BE49-F238E27FC236}">
              <a16:creationId xmlns:a16="http://schemas.microsoft.com/office/drawing/2014/main" id="{00000000-0008-0000-0900-000051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4" name="Text Box 603">
          <a:extLst>
            <a:ext uri="{FF2B5EF4-FFF2-40B4-BE49-F238E27FC236}">
              <a16:creationId xmlns:a16="http://schemas.microsoft.com/office/drawing/2014/main" id="{00000000-0008-0000-0900-000052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5" name="Text Box 603">
          <a:extLst>
            <a:ext uri="{FF2B5EF4-FFF2-40B4-BE49-F238E27FC236}">
              <a16:creationId xmlns:a16="http://schemas.microsoft.com/office/drawing/2014/main" id="{00000000-0008-0000-0900-000053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6" name="Text Box 603">
          <a:extLst>
            <a:ext uri="{FF2B5EF4-FFF2-40B4-BE49-F238E27FC236}">
              <a16:creationId xmlns:a16="http://schemas.microsoft.com/office/drawing/2014/main" id="{00000000-0008-0000-0900-000054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597" name="Text Box 603">
          <a:extLst>
            <a:ext uri="{FF2B5EF4-FFF2-40B4-BE49-F238E27FC236}">
              <a16:creationId xmlns:a16="http://schemas.microsoft.com/office/drawing/2014/main" id="{00000000-0008-0000-0900-000055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598" name="Text Box 603">
          <a:extLst>
            <a:ext uri="{FF2B5EF4-FFF2-40B4-BE49-F238E27FC236}">
              <a16:creationId xmlns:a16="http://schemas.microsoft.com/office/drawing/2014/main" id="{00000000-0008-0000-0900-000056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599" name="Text Box 603">
          <a:extLst>
            <a:ext uri="{FF2B5EF4-FFF2-40B4-BE49-F238E27FC236}">
              <a16:creationId xmlns:a16="http://schemas.microsoft.com/office/drawing/2014/main" id="{00000000-0008-0000-0900-000057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600" name="Text Box 603">
          <a:extLst>
            <a:ext uri="{FF2B5EF4-FFF2-40B4-BE49-F238E27FC236}">
              <a16:creationId xmlns:a16="http://schemas.microsoft.com/office/drawing/2014/main" id="{00000000-0008-0000-0900-000058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1" name="Text Box 603">
          <a:extLst>
            <a:ext uri="{FF2B5EF4-FFF2-40B4-BE49-F238E27FC236}">
              <a16:creationId xmlns:a16="http://schemas.microsoft.com/office/drawing/2014/main" id="{00000000-0008-0000-0900-000059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2" name="Text Box 603">
          <a:extLst>
            <a:ext uri="{FF2B5EF4-FFF2-40B4-BE49-F238E27FC236}">
              <a16:creationId xmlns:a16="http://schemas.microsoft.com/office/drawing/2014/main" id="{00000000-0008-0000-0900-00005A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3" name="Text Box 603">
          <a:extLst>
            <a:ext uri="{FF2B5EF4-FFF2-40B4-BE49-F238E27FC236}">
              <a16:creationId xmlns:a16="http://schemas.microsoft.com/office/drawing/2014/main" id="{00000000-0008-0000-0900-00005B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4" name="Text Box 603">
          <a:extLst>
            <a:ext uri="{FF2B5EF4-FFF2-40B4-BE49-F238E27FC236}">
              <a16:creationId xmlns:a16="http://schemas.microsoft.com/office/drawing/2014/main" id="{00000000-0008-0000-0900-00005C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5" name="Text Box 603">
          <a:extLst>
            <a:ext uri="{FF2B5EF4-FFF2-40B4-BE49-F238E27FC236}">
              <a16:creationId xmlns:a16="http://schemas.microsoft.com/office/drawing/2014/main" id="{00000000-0008-0000-0900-00005D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6" name="Text Box 603">
          <a:extLst>
            <a:ext uri="{FF2B5EF4-FFF2-40B4-BE49-F238E27FC236}">
              <a16:creationId xmlns:a16="http://schemas.microsoft.com/office/drawing/2014/main" id="{00000000-0008-0000-0900-00005E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7" name="Text Box 603">
          <a:extLst>
            <a:ext uri="{FF2B5EF4-FFF2-40B4-BE49-F238E27FC236}">
              <a16:creationId xmlns:a16="http://schemas.microsoft.com/office/drawing/2014/main" id="{00000000-0008-0000-0900-00005F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8" name="Text Box 603">
          <a:extLst>
            <a:ext uri="{FF2B5EF4-FFF2-40B4-BE49-F238E27FC236}">
              <a16:creationId xmlns:a16="http://schemas.microsoft.com/office/drawing/2014/main" id="{00000000-0008-0000-0900-000060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09" name="Text Box 603">
          <a:extLst>
            <a:ext uri="{FF2B5EF4-FFF2-40B4-BE49-F238E27FC236}">
              <a16:creationId xmlns:a16="http://schemas.microsoft.com/office/drawing/2014/main" id="{00000000-0008-0000-0900-000061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10" name="Text Box 603">
          <a:extLst>
            <a:ext uri="{FF2B5EF4-FFF2-40B4-BE49-F238E27FC236}">
              <a16:creationId xmlns:a16="http://schemas.microsoft.com/office/drawing/2014/main" id="{00000000-0008-0000-0900-000062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11" name="Text Box 603">
          <a:extLst>
            <a:ext uri="{FF2B5EF4-FFF2-40B4-BE49-F238E27FC236}">
              <a16:creationId xmlns:a16="http://schemas.microsoft.com/office/drawing/2014/main" id="{00000000-0008-0000-0900-000063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12" name="Text Box 603">
          <a:extLst>
            <a:ext uri="{FF2B5EF4-FFF2-40B4-BE49-F238E27FC236}">
              <a16:creationId xmlns:a16="http://schemas.microsoft.com/office/drawing/2014/main" id="{00000000-0008-0000-0900-000064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3" name="Text Box 603">
          <a:extLst>
            <a:ext uri="{FF2B5EF4-FFF2-40B4-BE49-F238E27FC236}">
              <a16:creationId xmlns:a16="http://schemas.microsoft.com/office/drawing/2014/main" id="{00000000-0008-0000-0900-000065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4" name="Text Box 603">
          <a:extLst>
            <a:ext uri="{FF2B5EF4-FFF2-40B4-BE49-F238E27FC236}">
              <a16:creationId xmlns:a16="http://schemas.microsoft.com/office/drawing/2014/main" id="{00000000-0008-0000-0900-000066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5" name="Text Box 603">
          <a:extLst>
            <a:ext uri="{FF2B5EF4-FFF2-40B4-BE49-F238E27FC236}">
              <a16:creationId xmlns:a16="http://schemas.microsoft.com/office/drawing/2014/main" id="{00000000-0008-0000-0900-000067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6" name="Text Box 603">
          <a:extLst>
            <a:ext uri="{FF2B5EF4-FFF2-40B4-BE49-F238E27FC236}">
              <a16:creationId xmlns:a16="http://schemas.microsoft.com/office/drawing/2014/main" id="{00000000-0008-0000-0900-000068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17" name="Text Box 603">
          <a:extLst>
            <a:ext uri="{FF2B5EF4-FFF2-40B4-BE49-F238E27FC236}">
              <a16:creationId xmlns:a16="http://schemas.microsoft.com/office/drawing/2014/main" id="{00000000-0008-0000-0900-000069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18" name="Text Box 603">
          <a:extLst>
            <a:ext uri="{FF2B5EF4-FFF2-40B4-BE49-F238E27FC236}">
              <a16:creationId xmlns:a16="http://schemas.microsoft.com/office/drawing/2014/main" id="{00000000-0008-0000-0900-00006A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19" name="Text Box 603">
          <a:extLst>
            <a:ext uri="{FF2B5EF4-FFF2-40B4-BE49-F238E27FC236}">
              <a16:creationId xmlns:a16="http://schemas.microsoft.com/office/drawing/2014/main" id="{00000000-0008-0000-0900-00006B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20" name="Text Box 603">
          <a:extLst>
            <a:ext uri="{FF2B5EF4-FFF2-40B4-BE49-F238E27FC236}">
              <a16:creationId xmlns:a16="http://schemas.microsoft.com/office/drawing/2014/main" id="{00000000-0008-0000-0900-00006C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21" name="Text Box 603">
          <a:extLst>
            <a:ext uri="{FF2B5EF4-FFF2-40B4-BE49-F238E27FC236}">
              <a16:creationId xmlns:a16="http://schemas.microsoft.com/office/drawing/2014/main" id="{00000000-0008-0000-0900-00006D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22" name="Text Box 603">
          <a:extLst>
            <a:ext uri="{FF2B5EF4-FFF2-40B4-BE49-F238E27FC236}">
              <a16:creationId xmlns:a16="http://schemas.microsoft.com/office/drawing/2014/main" id="{00000000-0008-0000-0900-00006E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23" name="Text Box 603">
          <a:extLst>
            <a:ext uri="{FF2B5EF4-FFF2-40B4-BE49-F238E27FC236}">
              <a16:creationId xmlns:a16="http://schemas.microsoft.com/office/drawing/2014/main" id="{00000000-0008-0000-0900-00006F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24" name="Text Box 603">
          <a:extLst>
            <a:ext uri="{FF2B5EF4-FFF2-40B4-BE49-F238E27FC236}">
              <a16:creationId xmlns:a16="http://schemas.microsoft.com/office/drawing/2014/main" id="{00000000-0008-0000-0900-000070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625" name="Text Box 603">
          <a:extLst>
            <a:ext uri="{FF2B5EF4-FFF2-40B4-BE49-F238E27FC236}">
              <a16:creationId xmlns:a16="http://schemas.microsoft.com/office/drawing/2014/main" id="{00000000-0008-0000-0900-000071020000}"/>
            </a:ext>
          </a:extLst>
        </xdr:cNvPr>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626" name="Text Box 603">
          <a:extLst>
            <a:ext uri="{FF2B5EF4-FFF2-40B4-BE49-F238E27FC236}">
              <a16:creationId xmlns:a16="http://schemas.microsoft.com/office/drawing/2014/main" id="{00000000-0008-0000-0900-000072020000}"/>
            </a:ext>
          </a:extLst>
        </xdr:cNvPr>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627" name="Text Box 603">
          <a:extLst>
            <a:ext uri="{FF2B5EF4-FFF2-40B4-BE49-F238E27FC236}">
              <a16:creationId xmlns:a16="http://schemas.microsoft.com/office/drawing/2014/main" id="{00000000-0008-0000-0900-000073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628" name="Text Box 603">
          <a:extLst>
            <a:ext uri="{FF2B5EF4-FFF2-40B4-BE49-F238E27FC236}">
              <a16:creationId xmlns:a16="http://schemas.microsoft.com/office/drawing/2014/main" id="{00000000-0008-0000-0900-000074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629" name="Text Box 603">
          <a:extLst>
            <a:ext uri="{FF2B5EF4-FFF2-40B4-BE49-F238E27FC236}">
              <a16:creationId xmlns:a16="http://schemas.microsoft.com/office/drawing/2014/main" id="{00000000-0008-0000-0900-000075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630" name="Text Box 603">
          <a:extLst>
            <a:ext uri="{FF2B5EF4-FFF2-40B4-BE49-F238E27FC236}">
              <a16:creationId xmlns:a16="http://schemas.microsoft.com/office/drawing/2014/main" id="{00000000-0008-0000-0900-000076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631" name="Text Box 603">
          <a:extLst>
            <a:ext uri="{FF2B5EF4-FFF2-40B4-BE49-F238E27FC236}">
              <a16:creationId xmlns:a16="http://schemas.microsoft.com/office/drawing/2014/main" id="{00000000-0008-0000-0900-000077020000}"/>
            </a:ext>
          </a:extLst>
        </xdr:cNvPr>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632" name="Text Box 603">
          <a:extLst>
            <a:ext uri="{FF2B5EF4-FFF2-40B4-BE49-F238E27FC236}">
              <a16:creationId xmlns:a16="http://schemas.microsoft.com/office/drawing/2014/main" id="{00000000-0008-0000-0900-000078020000}"/>
            </a:ext>
          </a:extLst>
        </xdr:cNvPr>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633" name="Text Box 603">
          <a:extLst>
            <a:ext uri="{FF2B5EF4-FFF2-40B4-BE49-F238E27FC236}">
              <a16:creationId xmlns:a16="http://schemas.microsoft.com/office/drawing/2014/main" id="{00000000-0008-0000-0900-000079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634" name="Text Box 603">
          <a:extLst>
            <a:ext uri="{FF2B5EF4-FFF2-40B4-BE49-F238E27FC236}">
              <a16:creationId xmlns:a16="http://schemas.microsoft.com/office/drawing/2014/main" id="{00000000-0008-0000-0900-00007A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635" name="Text Box 603">
          <a:extLst>
            <a:ext uri="{FF2B5EF4-FFF2-40B4-BE49-F238E27FC236}">
              <a16:creationId xmlns:a16="http://schemas.microsoft.com/office/drawing/2014/main" id="{00000000-0008-0000-0900-00007B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636" name="Text Box 603">
          <a:extLst>
            <a:ext uri="{FF2B5EF4-FFF2-40B4-BE49-F238E27FC236}">
              <a16:creationId xmlns:a16="http://schemas.microsoft.com/office/drawing/2014/main" id="{00000000-0008-0000-0900-00007C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637" name="Text Box 603">
          <a:extLst>
            <a:ext uri="{FF2B5EF4-FFF2-40B4-BE49-F238E27FC236}">
              <a16:creationId xmlns:a16="http://schemas.microsoft.com/office/drawing/2014/main" id="{00000000-0008-0000-0900-00007D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638" name="Text Box 603">
          <a:extLst>
            <a:ext uri="{FF2B5EF4-FFF2-40B4-BE49-F238E27FC236}">
              <a16:creationId xmlns:a16="http://schemas.microsoft.com/office/drawing/2014/main" id="{00000000-0008-0000-0900-00007E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639" name="Text Box 603">
          <a:extLst>
            <a:ext uri="{FF2B5EF4-FFF2-40B4-BE49-F238E27FC236}">
              <a16:creationId xmlns:a16="http://schemas.microsoft.com/office/drawing/2014/main" id="{00000000-0008-0000-0900-00007F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640" name="Text Box 603">
          <a:extLst>
            <a:ext uri="{FF2B5EF4-FFF2-40B4-BE49-F238E27FC236}">
              <a16:creationId xmlns:a16="http://schemas.microsoft.com/office/drawing/2014/main" id="{00000000-0008-0000-0900-000080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641" name="Text Box 603">
          <a:extLst>
            <a:ext uri="{FF2B5EF4-FFF2-40B4-BE49-F238E27FC236}">
              <a16:creationId xmlns:a16="http://schemas.microsoft.com/office/drawing/2014/main" id="{00000000-0008-0000-0900-000081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642" name="Text Box 603">
          <a:extLst>
            <a:ext uri="{FF2B5EF4-FFF2-40B4-BE49-F238E27FC236}">
              <a16:creationId xmlns:a16="http://schemas.microsoft.com/office/drawing/2014/main" id="{00000000-0008-0000-0900-000082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643" name="Text Box 603">
          <a:extLst>
            <a:ext uri="{FF2B5EF4-FFF2-40B4-BE49-F238E27FC236}">
              <a16:creationId xmlns:a16="http://schemas.microsoft.com/office/drawing/2014/main" id="{00000000-0008-0000-0900-000083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644" name="Text Box 603">
          <a:extLst>
            <a:ext uri="{FF2B5EF4-FFF2-40B4-BE49-F238E27FC236}">
              <a16:creationId xmlns:a16="http://schemas.microsoft.com/office/drawing/2014/main" id="{00000000-0008-0000-0900-000084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645" name="Text Box 603">
          <a:extLst>
            <a:ext uri="{FF2B5EF4-FFF2-40B4-BE49-F238E27FC236}">
              <a16:creationId xmlns:a16="http://schemas.microsoft.com/office/drawing/2014/main" id="{00000000-0008-0000-0900-000085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646" name="Text Box 603">
          <a:extLst>
            <a:ext uri="{FF2B5EF4-FFF2-40B4-BE49-F238E27FC236}">
              <a16:creationId xmlns:a16="http://schemas.microsoft.com/office/drawing/2014/main" id="{00000000-0008-0000-0900-000086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647" name="Text Box 603">
          <a:extLst>
            <a:ext uri="{FF2B5EF4-FFF2-40B4-BE49-F238E27FC236}">
              <a16:creationId xmlns:a16="http://schemas.microsoft.com/office/drawing/2014/main" id="{00000000-0008-0000-0900-000087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648" name="Text Box 603">
          <a:extLst>
            <a:ext uri="{FF2B5EF4-FFF2-40B4-BE49-F238E27FC236}">
              <a16:creationId xmlns:a16="http://schemas.microsoft.com/office/drawing/2014/main" id="{00000000-0008-0000-0900-000088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649" name="Text Box 603">
          <a:extLst>
            <a:ext uri="{FF2B5EF4-FFF2-40B4-BE49-F238E27FC236}">
              <a16:creationId xmlns:a16="http://schemas.microsoft.com/office/drawing/2014/main" id="{00000000-0008-0000-0900-000089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650" name="Text Box 603">
          <a:extLst>
            <a:ext uri="{FF2B5EF4-FFF2-40B4-BE49-F238E27FC236}">
              <a16:creationId xmlns:a16="http://schemas.microsoft.com/office/drawing/2014/main" id="{00000000-0008-0000-0900-00008A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651" name="Text Box 603">
          <a:extLst>
            <a:ext uri="{FF2B5EF4-FFF2-40B4-BE49-F238E27FC236}">
              <a16:creationId xmlns:a16="http://schemas.microsoft.com/office/drawing/2014/main" id="{00000000-0008-0000-0900-00008B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652" name="Text Box 603">
          <a:extLst>
            <a:ext uri="{FF2B5EF4-FFF2-40B4-BE49-F238E27FC236}">
              <a16:creationId xmlns:a16="http://schemas.microsoft.com/office/drawing/2014/main" id="{00000000-0008-0000-0900-00008C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653" name="Text Box 603">
          <a:extLst>
            <a:ext uri="{FF2B5EF4-FFF2-40B4-BE49-F238E27FC236}">
              <a16:creationId xmlns:a16="http://schemas.microsoft.com/office/drawing/2014/main" id="{00000000-0008-0000-0900-00008D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654" name="Text Box 603">
          <a:extLst>
            <a:ext uri="{FF2B5EF4-FFF2-40B4-BE49-F238E27FC236}">
              <a16:creationId xmlns:a16="http://schemas.microsoft.com/office/drawing/2014/main" id="{00000000-0008-0000-0900-00008E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655" name="Text Box 603">
          <a:extLst>
            <a:ext uri="{FF2B5EF4-FFF2-40B4-BE49-F238E27FC236}">
              <a16:creationId xmlns:a16="http://schemas.microsoft.com/office/drawing/2014/main" id="{00000000-0008-0000-0900-00008F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656" name="Text Box 603">
          <a:extLst>
            <a:ext uri="{FF2B5EF4-FFF2-40B4-BE49-F238E27FC236}">
              <a16:creationId xmlns:a16="http://schemas.microsoft.com/office/drawing/2014/main" id="{00000000-0008-0000-0900-000090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657" name="Text Box 603">
          <a:extLst>
            <a:ext uri="{FF2B5EF4-FFF2-40B4-BE49-F238E27FC236}">
              <a16:creationId xmlns:a16="http://schemas.microsoft.com/office/drawing/2014/main" id="{00000000-0008-0000-0900-000091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658" name="Text Box 603">
          <a:extLst>
            <a:ext uri="{FF2B5EF4-FFF2-40B4-BE49-F238E27FC236}">
              <a16:creationId xmlns:a16="http://schemas.microsoft.com/office/drawing/2014/main" id="{00000000-0008-0000-0900-000092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659" name="Text Box 603">
          <a:extLst>
            <a:ext uri="{FF2B5EF4-FFF2-40B4-BE49-F238E27FC236}">
              <a16:creationId xmlns:a16="http://schemas.microsoft.com/office/drawing/2014/main" id="{00000000-0008-0000-0900-000093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660" name="Text Box 603">
          <a:extLst>
            <a:ext uri="{FF2B5EF4-FFF2-40B4-BE49-F238E27FC236}">
              <a16:creationId xmlns:a16="http://schemas.microsoft.com/office/drawing/2014/main" id="{00000000-0008-0000-0900-000094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661" name="Text Box 603">
          <a:extLst>
            <a:ext uri="{FF2B5EF4-FFF2-40B4-BE49-F238E27FC236}">
              <a16:creationId xmlns:a16="http://schemas.microsoft.com/office/drawing/2014/main" id="{00000000-0008-0000-0900-000095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662" name="Text Box 603">
          <a:extLst>
            <a:ext uri="{FF2B5EF4-FFF2-40B4-BE49-F238E27FC236}">
              <a16:creationId xmlns:a16="http://schemas.microsoft.com/office/drawing/2014/main" id="{00000000-0008-0000-0900-000096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663" name="Text Box 603">
          <a:extLst>
            <a:ext uri="{FF2B5EF4-FFF2-40B4-BE49-F238E27FC236}">
              <a16:creationId xmlns:a16="http://schemas.microsoft.com/office/drawing/2014/main" id="{00000000-0008-0000-0900-000097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664" name="Text Box 603">
          <a:extLst>
            <a:ext uri="{FF2B5EF4-FFF2-40B4-BE49-F238E27FC236}">
              <a16:creationId xmlns:a16="http://schemas.microsoft.com/office/drawing/2014/main" id="{00000000-0008-0000-0900-000098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665" name="Text Box 603">
          <a:extLst>
            <a:ext uri="{FF2B5EF4-FFF2-40B4-BE49-F238E27FC236}">
              <a16:creationId xmlns:a16="http://schemas.microsoft.com/office/drawing/2014/main" id="{00000000-0008-0000-0900-000099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666" name="Text Box 603">
          <a:extLst>
            <a:ext uri="{FF2B5EF4-FFF2-40B4-BE49-F238E27FC236}">
              <a16:creationId xmlns:a16="http://schemas.microsoft.com/office/drawing/2014/main" id="{00000000-0008-0000-0900-00009A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667" name="Text Box 603">
          <a:extLst>
            <a:ext uri="{FF2B5EF4-FFF2-40B4-BE49-F238E27FC236}">
              <a16:creationId xmlns:a16="http://schemas.microsoft.com/office/drawing/2014/main" id="{00000000-0008-0000-0900-00009B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668" name="Text Box 603">
          <a:extLst>
            <a:ext uri="{FF2B5EF4-FFF2-40B4-BE49-F238E27FC236}">
              <a16:creationId xmlns:a16="http://schemas.microsoft.com/office/drawing/2014/main" id="{00000000-0008-0000-0900-00009C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669" name="Text Box 603">
          <a:extLst>
            <a:ext uri="{FF2B5EF4-FFF2-40B4-BE49-F238E27FC236}">
              <a16:creationId xmlns:a16="http://schemas.microsoft.com/office/drawing/2014/main" id="{00000000-0008-0000-0900-00009D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670" name="Text Box 603">
          <a:extLst>
            <a:ext uri="{FF2B5EF4-FFF2-40B4-BE49-F238E27FC236}">
              <a16:creationId xmlns:a16="http://schemas.microsoft.com/office/drawing/2014/main" id="{00000000-0008-0000-0900-00009E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71" name="Text Box 603">
          <a:extLst>
            <a:ext uri="{FF2B5EF4-FFF2-40B4-BE49-F238E27FC236}">
              <a16:creationId xmlns:a16="http://schemas.microsoft.com/office/drawing/2014/main" id="{00000000-0008-0000-0900-00009F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72" name="Text Box 603">
          <a:extLst>
            <a:ext uri="{FF2B5EF4-FFF2-40B4-BE49-F238E27FC236}">
              <a16:creationId xmlns:a16="http://schemas.microsoft.com/office/drawing/2014/main" id="{00000000-0008-0000-0900-0000A0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73" name="Text Box 603">
          <a:extLst>
            <a:ext uri="{FF2B5EF4-FFF2-40B4-BE49-F238E27FC236}">
              <a16:creationId xmlns:a16="http://schemas.microsoft.com/office/drawing/2014/main" id="{00000000-0008-0000-0900-0000A1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74" name="Text Box 603">
          <a:extLst>
            <a:ext uri="{FF2B5EF4-FFF2-40B4-BE49-F238E27FC236}">
              <a16:creationId xmlns:a16="http://schemas.microsoft.com/office/drawing/2014/main" id="{00000000-0008-0000-0900-0000A2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75" name="Text Box 603">
          <a:extLst>
            <a:ext uri="{FF2B5EF4-FFF2-40B4-BE49-F238E27FC236}">
              <a16:creationId xmlns:a16="http://schemas.microsoft.com/office/drawing/2014/main" id="{00000000-0008-0000-0900-0000A3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76" name="Text Box 603">
          <a:extLst>
            <a:ext uri="{FF2B5EF4-FFF2-40B4-BE49-F238E27FC236}">
              <a16:creationId xmlns:a16="http://schemas.microsoft.com/office/drawing/2014/main" id="{00000000-0008-0000-0900-0000A4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77" name="Text Box 603">
          <a:extLst>
            <a:ext uri="{FF2B5EF4-FFF2-40B4-BE49-F238E27FC236}">
              <a16:creationId xmlns:a16="http://schemas.microsoft.com/office/drawing/2014/main" id="{00000000-0008-0000-0900-0000A5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78" name="Text Box 603">
          <a:extLst>
            <a:ext uri="{FF2B5EF4-FFF2-40B4-BE49-F238E27FC236}">
              <a16:creationId xmlns:a16="http://schemas.microsoft.com/office/drawing/2014/main" id="{00000000-0008-0000-0900-0000A6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79" name="Text Box 603">
          <a:extLst>
            <a:ext uri="{FF2B5EF4-FFF2-40B4-BE49-F238E27FC236}">
              <a16:creationId xmlns:a16="http://schemas.microsoft.com/office/drawing/2014/main" id="{00000000-0008-0000-0900-0000A7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80" name="Text Box 603">
          <a:extLst>
            <a:ext uri="{FF2B5EF4-FFF2-40B4-BE49-F238E27FC236}">
              <a16:creationId xmlns:a16="http://schemas.microsoft.com/office/drawing/2014/main" id="{00000000-0008-0000-0900-0000A8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81" name="Text Box 603">
          <a:extLst>
            <a:ext uri="{FF2B5EF4-FFF2-40B4-BE49-F238E27FC236}">
              <a16:creationId xmlns:a16="http://schemas.microsoft.com/office/drawing/2014/main" id="{00000000-0008-0000-0900-0000A9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82" name="Text Box 603">
          <a:extLst>
            <a:ext uri="{FF2B5EF4-FFF2-40B4-BE49-F238E27FC236}">
              <a16:creationId xmlns:a16="http://schemas.microsoft.com/office/drawing/2014/main" id="{00000000-0008-0000-0900-0000AA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83" name="Text Box 603">
          <a:extLst>
            <a:ext uri="{FF2B5EF4-FFF2-40B4-BE49-F238E27FC236}">
              <a16:creationId xmlns:a16="http://schemas.microsoft.com/office/drawing/2014/main" id="{00000000-0008-0000-0900-0000AB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84" name="Text Box 603">
          <a:extLst>
            <a:ext uri="{FF2B5EF4-FFF2-40B4-BE49-F238E27FC236}">
              <a16:creationId xmlns:a16="http://schemas.microsoft.com/office/drawing/2014/main" id="{00000000-0008-0000-0900-0000AC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85" name="Text Box 603">
          <a:extLst>
            <a:ext uri="{FF2B5EF4-FFF2-40B4-BE49-F238E27FC236}">
              <a16:creationId xmlns:a16="http://schemas.microsoft.com/office/drawing/2014/main" id="{00000000-0008-0000-0900-0000AD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86" name="Text Box 603">
          <a:extLst>
            <a:ext uri="{FF2B5EF4-FFF2-40B4-BE49-F238E27FC236}">
              <a16:creationId xmlns:a16="http://schemas.microsoft.com/office/drawing/2014/main" id="{00000000-0008-0000-0900-0000AE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87" name="Text Box 603">
          <a:extLst>
            <a:ext uri="{FF2B5EF4-FFF2-40B4-BE49-F238E27FC236}">
              <a16:creationId xmlns:a16="http://schemas.microsoft.com/office/drawing/2014/main" id="{00000000-0008-0000-0900-0000AF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88" name="Text Box 603">
          <a:extLst>
            <a:ext uri="{FF2B5EF4-FFF2-40B4-BE49-F238E27FC236}">
              <a16:creationId xmlns:a16="http://schemas.microsoft.com/office/drawing/2014/main" id="{00000000-0008-0000-0900-0000B0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89" name="Text Box 603">
          <a:extLst>
            <a:ext uri="{FF2B5EF4-FFF2-40B4-BE49-F238E27FC236}">
              <a16:creationId xmlns:a16="http://schemas.microsoft.com/office/drawing/2014/main" id="{00000000-0008-0000-0900-0000B1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90" name="Text Box 603">
          <a:extLst>
            <a:ext uri="{FF2B5EF4-FFF2-40B4-BE49-F238E27FC236}">
              <a16:creationId xmlns:a16="http://schemas.microsoft.com/office/drawing/2014/main" id="{00000000-0008-0000-0900-0000B2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91" name="Text Box 603">
          <a:extLst>
            <a:ext uri="{FF2B5EF4-FFF2-40B4-BE49-F238E27FC236}">
              <a16:creationId xmlns:a16="http://schemas.microsoft.com/office/drawing/2014/main" id="{00000000-0008-0000-0900-0000B3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92" name="Text Box 603">
          <a:extLst>
            <a:ext uri="{FF2B5EF4-FFF2-40B4-BE49-F238E27FC236}">
              <a16:creationId xmlns:a16="http://schemas.microsoft.com/office/drawing/2014/main" id="{00000000-0008-0000-0900-0000B4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93" name="Text Box 603">
          <a:extLst>
            <a:ext uri="{FF2B5EF4-FFF2-40B4-BE49-F238E27FC236}">
              <a16:creationId xmlns:a16="http://schemas.microsoft.com/office/drawing/2014/main" id="{00000000-0008-0000-0900-0000B5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94" name="Text Box 603">
          <a:extLst>
            <a:ext uri="{FF2B5EF4-FFF2-40B4-BE49-F238E27FC236}">
              <a16:creationId xmlns:a16="http://schemas.microsoft.com/office/drawing/2014/main" id="{00000000-0008-0000-0900-0000B6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95" name="Text Box 603">
          <a:extLst>
            <a:ext uri="{FF2B5EF4-FFF2-40B4-BE49-F238E27FC236}">
              <a16:creationId xmlns:a16="http://schemas.microsoft.com/office/drawing/2014/main" id="{00000000-0008-0000-0900-0000B7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96" name="Text Box 603">
          <a:extLst>
            <a:ext uri="{FF2B5EF4-FFF2-40B4-BE49-F238E27FC236}">
              <a16:creationId xmlns:a16="http://schemas.microsoft.com/office/drawing/2014/main" id="{00000000-0008-0000-0900-0000B8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97" name="Text Box 603">
          <a:extLst>
            <a:ext uri="{FF2B5EF4-FFF2-40B4-BE49-F238E27FC236}">
              <a16:creationId xmlns:a16="http://schemas.microsoft.com/office/drawing/2014/main" id="{00000000-0008-0000-0900-0000B9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98" name="Text Box 603">
          <a:extLst>
            <a:ext uri="{FF2B5EF4-FFF2-40B4-BE49-F238E27FC236}">
              <a16:creationId xmlns:a16="http://schemas.microsoft.com/office/drawing/2014/main" id="{00000000-0008-0000-0900-0000BA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99" name="Text Box 603">
          <a:extLst>
            <a:ext uri="{FF2B5EF4-FFF2-40B4-BE49-F238E27FC236}">
              <a16:creationId xmlns:a16="http://schemas.microsoft.com/office/drawing/2014/main" id="{00000000-0008-0000-0900-0000BB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700" name="Text Box 603">
          <a:extLst>
            <a:ext uri="{FF2B5EF4-FFF2-40B4-BE49-F238E27FC236}">
              <a16:creationId xmlns:a16="http://schemas.microsoft.com/office/drawing/2014/main" id="{00000000-0008-0000-0900-0000BC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1" name="Text Box 603">
          <a:extLst>
            <a:ext uri="{FF2B5EF4-FFF2-40B4-BE49-F238E27FC236}">
              <a16:creationId xmlns:a16="http://schemas.microsoft.com/office/drawing/2014/main" id="{00000000-0008-0000-0900-0000BD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2" name="Text Box 603">
          <a:extLst>
            <a:ext uri="{FF2B5EF4-FFF2-40B4-BE49-F238E27FC236}">
              <a16:creationId xmlns:a16="http://schemas.microsoft.com/office/drawing/2014/main" id="{00000000-0008-0000-0900-0000BE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3" name="Text Box 603">
          <a:extLst>
            <a:ext uri="{FF2B5EF4-FFF2-40B4-BE49-F238E27FC236}">
              <a16:creationId xmlns:a16="http://schemas.microsoft.com/office/drawing/2014/main" id="{00000000-0008-0000-0900-0000BF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4" name="Text Box 603">
          <a:extLst>
            <a:ext uri="{FF2B5EF4-FFF2-40B4-BE49-F238E27FC236}">
              <a16:creationId xmlns:a16="http://schemas.microsoft.com/office/drawing/2014/main" id="{00000000-0008-0000-0900-0000C0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5" name="Text Box 603">
          <a:extLst>
            <a:ext uri="{FF2B5EF4-FFF2-40B4-BE49-F238E27FC236}">
              <a16:creationId xmlns:a16="http://schemas.microsoft.com/office/drawing/2014/main" id="{00000000-0008-0000-0900-0000C1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6" name="Text Box 603">
          <a:extLst>
            <a:ext uri="{FF2B5EF4-FFF2-40B4-BE49-F238E27FC236}">
              <a16:creationId xmlns:a16="http://schemas.microsoft.com/office/drawing/2014/main" id="{00000000-0008-0000-0900-0000C2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07" name="Text Box 603">
          <a:extLst>
            <a:ext uri="{FF2B5EF4-FFF2-40B4-BE49-F238E27FC236}">
              <a16:creationId xmlns:a16="http://schemas.microsoft.com/office/drawing/2014/main" id="{00000000-0008-0000-0900-0000C3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08" name="Text Box 603">
          <a:extLst>
            <a:ext uri="{FF2B5EF4-FFF2-40B4-BE49-F238E27FC236}">
              <a16:creationId xmlns:a16="http://schemas.microsoft.com/office/drawing/2014/main" id="{00000000-0008-0000-0900-0000C4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09" name="Text Box 603">
          <a:extLst>
            <a:ext uri="{FF2B5EF4-FFF2-40B4-BE49-F238E27FC236}">
              <a16:creationId xmlns:a16="http://schemas.microsoft.com/office/drawing/2014/main" id="{00000000-0008-0000-0900-0000C5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10" name="Text Box 603">
          <a:extLst>
            <a:ext uri="{FF2B5EF4-FFF2-40B4-BE49-F238E27FC236}">
              <a16:creationId xmlns:a16="http://schemas.microsoft.com/office/drawing/2014/main" id="{00000000-0008-0000-0900-0000C6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1" name="Text Box 603">
          <a:extLst>
            <a:ext uri="{FF2B5EF4-FFF2-40B4-BE49-F238E27FC236}">
              <a16:creationId xmlns:a16="http://schemas.microsoft.com/office/drawing/2014/main" id="{00000000-0008-0000-0900-0000C7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2" name="Text Box 603">
          <a:extLst>
            <a:ext uri="{FF2B5EF4-FFF2-40B4-BE49-F238E27FC236}">
              <a16:creationId xmlns:a16="http://schemas.microsoft.com/office/drawing/2014/main" id="{00000000-0008-0000-0900-0000C8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3" name="Text Box 603">
          <a:extLst>
            <a:ext uri="{FF2B5EF4-FFF2-40B4-BE49-F238E27FC236}">
              <a16:creationId xmlns:a16="http://schemas.microsoft.com/office/drawing/2014/main" id="{00000000-0008-0000-0900-0000C9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4" name="Text Box 603">
          <a:extLst>
            <a:ext uri="{FF2B5EF4-FFF2-40B4-BE49-F238E27FC236}">
              <a16:creationId xmlns:a16="http://schemas.microsoft.com/office/drawing/2014/main" id="{00000000-0008-0000-0900-0000CA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5" name="Text Box 603">
          <a:extLst>
            <a:ext uri="{FF2B5EF4-FFF2-40B4-BE49-F238E27FC236}">
              <a16:creationId xmlns:a16="http://schemas.microsoft.com/office/drawing/2014/main" id="{00000000-0008-0000-0900-0000CB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6" name="Text Box 603">
          <a:extLst>
            <a:ext uri="{FF2B5EF4-FFF2-40B4-BE49-F238E27FC236}">
              <a16:creationId xmlns:a16="http://schemas.microsoft.com/office/drawing/2014/main" id="{00000000-0008-0000-0900-0000CC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7" name="Text Box 603">
          <a:extLst>
            <a:ext uri="{FF2B5EF4-FFF2-40B4-BE49-F238E27FC236}">
              <a16:creationId xmlns:a16="http://schemas.microsoft.com/office/drawing/2014/main" id="{00000000-0008-0000-0900-0000CD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8" name="Text Box 603">
          <a:extLst>
            <a:ext uri="{FF2B5EF4-FFF2-40B4-BE49-F238E27FC236}">
              <a16:creationId xmlns:a16="http://schemas.microsoft.com/office/drawing/2014/main" id="{00000000-0008-0000-0900-0000CE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152400</xdr:colOff>
      <xdr:row>14</xdr:row>
      <xdr:rowOff>104775</xdr:rowOff>
    </xdr:from>
    <xdr:to>
      <xdr:col>15</xdr:col>
      <xdr:colOff>981075</xdr:colOff>
      <xdr:row>44</xdr:row>
      <xdr:rowOff>85725</xdr:rowOff>
    </xdr:to>
    <xdr:grpSp>
      <xdr:nvGrpSpPr>
        <xdr:cNvPr id="2" name="Group 262">
          <a:extLst>
            <a:ext uri="{FF2B5EF4-FFF2-40B4-BE49-F238E27FC236}">
              <a16:creationId xmlns:a16="http://schemas.microsoft.com/office/drawing/2014/main" id="{00000000-0008-0000-0A00-000002000000}"/>
            </a:ext>
          </a:extLst>
        </xdr:cNvPr>
        <xdr:cNvGrpSpPr>
          <a:grpSpLocks/>
        </xdr:cNvGrpSpPr>
      </xdr:nvGrpSpPr>
      <xdr:grpSpPr bwMode="auto">
        <a:xfrm>
          <a:off x="10779579" y="2254704"/>
          <a:ext cx="828675" cy="4580164"/>
          <a:chOff x="792" y="58"/>
          <a:chExt cx="97" cy="489"/>
        </a:xfrm>
      </xdr:grpSpPr>
      <xdr:sp macro="" textlink="">
        <xdr:nvSpPr>
          <xdr:cNvPr id="3" name="Line 263">
            <a:extLst>
              <a:ext uri="{FF2B5EF4-FFF2-40B4-BE49-F238E27FC236}">
                <a16:creationId xmlns:a16="http://schemas.microsoft.com/office/drawing/2014/main" id="{00000000-0008-0000-0A00-000003000000}"/>
              </a:ext>
            </a:extLst>
          </xdr:cNvPr>
          <xdr:cNvSpPr>
            <a:spLocks noChangeShapeType="1"/>
          </xdr:cNvSpPr>
        </xdr:nvSpPr>
        <xdr:spPr bwMode="auto">
          <a:xfrm flipV="1">
            <a:off x="792" y="5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 name="Line 264">
            <a:extLst>
              <a:ext uri="{FF2B5EF4-FFF2-40B4-BE49-F238E27FC236}">
                <a16:creationId xmlns:a16="http://schemas.microsoft.com/office/drawing/2014/main" id="{00000000-0008-0000-0A00-000004000000}"/>
              </a:ext>
            </a:extLst>
          </xdr:cNvPr>
          <xdr:cNvSpPr>
            <a:spLocks noChangeShapeType="1"/>
          </xdr:cNvSpPr>
        </xdr:nvSpPr>
        <xdr:spPr bwMode="auto">
          <a:xfrm flipV="1">
            <a:off x="792" y="7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 name="Line 265">
            <a:extLst>
              <a:ext uri="{FF2B5EF4-FFF2-40B4-BE49-F238E27FC236}">
                <a16:creationId xmlns:a16="http://schemas.microsoft.com/office/drawing/2014/main" id="{00000000-0008-0000-0A00-000005000000}"/>
              </a:ext>
            </a:extLst>
          </xdr:cNvPr>
          <xdr:cNvSpPr>
            <a:spLocks noChangeShapeType="1"/>
          </xdr:cNvSpPr>
        </xdr:nvSpPr>
        <xdr:spPr bwMode="auto">
          <a:xfrm flipV="1">
            <a:off x="792" y="9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 name="Line 266">
            <a:extLst>
              <a:ext uri="{FF2B5EF4-FFF2-40B4-BE49-F238E27FC236}">
                <a16:creationId xmlns:a16="http://schemas.microsoft.com/office/drawing/2014/main" id="{00000000-0008-0000-0A00-000006000000}"/>
              </a:ext>
            </a:extLst>
          </xdr:cNvPr>
          <xdr:cNvSpPr>
            <a:spLocks noChangeShapeType="1"/>
          </xdr:cNvSpPr>
        </xdr:nvSpPr>
        <xdr:spPr bwMode="auto">
          <a:xfrm flipV="1">
            <a:off x="792" y="106"/>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 name="Line 267">
            <a:extLst>
              <a:ext uri="{FF2B5EF4-FFF2-40B4-BE49-F238E27FC236}">
                <a16:creationId xmlns:a16="http://schemas.microsoft.com/office/drawing/2014/main" id="{00000000-0008-0000-0A00-000007000000}"/>
              </a:ext>
            </a:extLst>
          </xdr:cNvPr>
          <xdr:cNvSpPr>
            <a:spLocks noChangeShapeType="1"/>
          </xdr:cNvSpPr>
        </xdr:nvSpPr>
        <xdr:spPr bwMode="auto">
          <a:xfrm flipV="1">
            <a:off x="792" y="122"/>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 name="Line 268">
            <a:extLst>
              <a:ext uri="{FF2B5EF4-FFF2-40B4-BE49-F238E27FC236}">
                <a16:creationId xmlns:a16="http://schemas.microsoft.com/office/drawing/2014/main" id="{00000000-0008-0000-0A00-000008000000}"/>
              </a:ext>
            </a:extLst>
          </xdr:cNvPr>
          <xdr:cNvSpPr>
            <a:spLocks noChangeShapeType="1"/>
          </xdr:cNvSpPr>
        </xdr:nvSpPr>
        <xdr:spPr bwMode="auto">
          <a:xfrm flipV="1">
            <a:off x="792" y="139"/>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9" name="Line 269">
            <a:extLst>
              <a:ext uri="{FF2B5EF4-FFF2-40B4-BE49-F238E27FC236}">
                <a16:creationId xmlns:a16="http://schemas.microsoft.com/office/drawing/2014/main" id="{00000000-0008-0000-0A00-000009000000}"/>
              </a:ext>
            </a:extLst>
          </xdr:cNvPr>
          <xdr:cNvSpPr>
            <a:spLocks noChangeShapeType="1"/>
          </xdr:cNvSpPr>
        </xdr:nvSpPr>
        <xdr:spPr bwMode="auto">
          <a:xfrm flipV="1">
            <a:off x="792" y="155"/>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0" name="Line 270">
            <a:extLst>
              <a:ext uri="{FF2B5EF4-FFF2-40B4-BE49-F238E27FC236}">
                <a16:creationId xmlns:a16="http://schemas.microsoft.com/office/drawing/2014/main" id="{00000000-0008-0000-0A00-00000A000000}"/>
              </a:ext>
            </a:extLst>
          </xdr:cNvPr>
          <xdr:cNvSpPr>
            <a:spLocks noChangeShapeType="1"/>
          </xdr:cNvSpPr>
        </xdr:nvSpPr>
        <xdr:spPr bwMode="auto">
          <a:xfrm flipV="1">
            <a:off x="792" y="171"/>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1" name="Line 271">
            <a:extLst>
              <a:ext uri="{FF2B5EF4-FFF2-40B4-BE49-F238E27FC236}">
                <a16:creationId xmlns:a16="http://schemas.microsoft.com/office/drawing/2014/main" id="{00000000-0008-0000-0A00-00000B000000}"/>
              </a:ext>
            </a:extLst>
          </xdr:cNvPr>
          <xdr:cNvSpPr>
            <a:spLocks noChangeShapeType="1"/>
          </xdr:cNvSpPr>
        </xdr:nvSpPr>
        <xdr:spPr bwMode="auto">
          <a:xfrm flipV="1">
            <a:off x="792" y="18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2" name="Line 272">
            <a:extLst>
              <a:ext uri="{FF2B5EF4-FFF2-40B4-BE49-F238E27FC236}">
                <a16:creationId xmlns:a16="http://schemas.microsoft.com/office/drawing/2014/main" id="{00000000-0008-0000-0A00-00000C000000}"/>
              </a:ext>
            </a:extLst>
          </xdr:cNvPr>
          <xdr:cNvSpPr>
            <a:spLocks noChangeShapeType="1"/>
          </xdr:cNvSpPr>
        </xdr:nvSpPr>
        <xdr:spPr bwMode="auto">
          <a:xfrm flipV="1">
            <a:off x="792" y="204"/>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3" name="Line 273">
            <a:extLst>
              <a:ext uri="{FF2B5EF4-FFF2-40B4-BE49-F238E27FC236}">
                <a16:creationId xmlns:a16="http://schemas.microsoft.com/office/drawing/2014/main" id="{00000000-0008-0000-0A00-00000D000000}"/>
              </a:ext>
            </a:extLst>
          </xdr:cNvPr>
          <xdr:cNvSpPr>
            <a:spLocks noChangeShapeType="1"/>
          </xdr:cNvSpPr>
        </xdr:nvSpPr>
        <xdr:spPr bwMode="auto">
          <a:xfrm flipV="1">
            <a:off x="792" y="22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4" name="Line 274">
            <a:extLst>
              <a:ext uri="{FF2B5EF4-FFF2-40B4-BE49-F238E27FC236}">
                <a16:creationId xmlns:a16="http://schemas.microsoft.com/office/drawing/2014/main" id="{00000000-0008-0000-0A00-00000E000000}"/>
              </a:ext>
            </a:extLst>
          </xdr:cNvPr>
          <xdr:cNvSpPr>
            <a:spLocks noChangeShapeType="1"/>
          </xdr:cNvSpPr>
        </xdr:nvSpPr>
        <xdr:spPr bwMode="auto">
          <a:xfrm flipV="1">
            <a:off x="792" y="237"/>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5" name="Line 275">
            <a:extLst>
              <a:ext uri="{FF2B5EF4-FFF2-40B4-BE49-F238E27FC236}">
                <a16:creationId xmlns:a16="http://schemas.microsoft.com/office/drawing/2014/main" id="{00000000-0008-0000-0A00-00000F000000}"/>
              </a:ext>
            </a:extLst>
          </xdr:cNvPr>
          <xdr:cNvSpPr>
            <a:spLocks noChangeShapeType="1"/>
          </xdr:cNvSpPr>
        </xdr:nvSpPr>
        <xdr:spPr bwMode="auto">
          <a:xfrm flipV="1">
            <a:off x="792" y="25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161925</xdr:colOff>
      <xdr:row>45</xdr:row>
      <xdr:rowOff>85725</xdr:rowOff>
    </xdr:from>
    <xdr:to>
      <xdr:col>15</xdr:col>
      <xdr:colOff>962025</xdr:colOff>
      <xdr:row>77</xdr:row>
      <xdr:rowOff>57150</xdr:rowOff>
    </xdr:to>
    <xdr:grpSp>
      <xdr:nvGrpSpPr>
        <xdr:cNvPr id="16" name="Group 308">
          <a:extLst>
            <a:ext uri="{FF2B5EF4-FFF2-40B4-BE49-F238E27FC236}">
              <a16:creationId xmlns:a16="http://schemas.microsoft.com/office/drawing/2014/main" id="{00000000-0008-0000-0A00-000010000000}"/>
            </a:ext>
          </a:extLst>
        </xdr:cNvPr>
        <xdr:cNvGrpSpPr>
          <a:grpSpLocks/>
        </xdr:cNvGrpSpPr>
      </xdr:nvGrpSpPr>
      <xdr:grpSpPr bwMode="auto">
        <a:xfrm>
          <a:off x="10789104" y="6984546"/>
          <a:ext cx="800100" cy="4856390"/>
          <a:chOff x="696" y="744"/>
          <a:chExt cx="188" cy="542"/>
        </a:xfrm>
      </xdr:grpSpPr>
      <xdr:sp macro="" textlink="">
        <xdr:nvSpPr>
          <xdr:cNvPr id="17" name="Line 309">
            <a:extLst>
              <a:ext uri="{FF2B5EF4-FFF2-40B4-BE49-F238E27FC236}">
                <a16:creationId xmlns:a16="http://schemas.microsoft.com/office/drawing/2014/main" id="{00000000-0008-0000-0A00-000011000000}"/>
              </a:ext>
            </a:extLst>
          </xdr:cNvPr>
          <xdr:cNvSpPr>
            <a:spLocks noChangeShapeType="1"/>
          </xdr:cNvSpPr>
        </xdr:nvSpPr>
        <xdr:spPr bwMode="auto">
          <a:xfrm>
            <a:off x="698" y="7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8" name="Line 310">
            <a:extLst>
              <a:ext uri="{FF2B5EF4-FFF2-40B4-BE49-F238E27FC236}">
                <a16:creationId xmlns:a16="http://schemas.microsoft.com/office/drawing/2014/main" id="{00000000-0008-0000-0A00-000012000000}"/>
              </a:ext>
            </a:extLst>
          </xdr:cNvPr>
          <xdr:cNvSpPr>
            <a:spLocks noChangeShapeType="1"/>
          </xdr:cNvSpPr>
        </xdr:nvSpPr>
        <xdr:spPr bwMode="auto">
          <a:xfrm>
            <a:off x="696" y="76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9" name="Line 311">
            <a:extLst>
              <a:ext uri="{FF2B5EF4-FFF2-40B4-BE49-F238E27FC236}">
                <a16:creationId xmlns:a16="http://schemas.microsoft.com/office/drawing/2014/main" id="{00000000-0008-0000-0A00-000013000000}"/>
              </a:ext>
            </a:extLst>
          </xdr:cNvPr>
          <xdr:cNvSpPr>
            <a:spLocks noChangeShapeType="1"/>
          </xdr:cNvSpPr>
        </xdr:nvSpPr>
        <xdr:spPr bwMode="auto">
          <a:xfrm>
            <a:off x="696" y="77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0" name="Line 312">
            <a:extLst>
              <a:ext uri="{FF2B5EF4-FFF2-40B4-BE49-F238E27FC236}">
                <a16:creationId xmlns:a16="http://schemas.microsoft.com/office/drawing/2014/main" id="{00000000-0008-0000-0A00-000014000000}"/>
              </a:ext>
            </a:extLst>
          </xdr:cNvPr>
          <xdr:cNvSpPr>
            <a:spLocks noChangeShapeType="1"/>
          </xdr:cNvSpPr>
        </xdr:nvSpPr>
        <xdr:spPr bwMode="auto">
          <a:xfrm>
            <a:off x="698" y="793"/>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1" name="Line 313">
            <a:extLst>
              <a:ext uri="{FF2B5EF4-FFF2-40B4-BE49-F238E27FC236}">
                <a16:creationId xmlns:a16="http://schemas.microsoft.com/office/drawing/2014/main" id="{00000000-0008-0000-0A00-000015000000}"/>
              </a:ext>
            </a:extLst>
          </xdr:cNvPr>
          <xdr:cNvSpPr>
            <a:spLocks noChangeShapeType="1"/>
          </xdr:cNvSpPr>
        </xdr:nvSpPr>
        <xdr:spPr bwMode="auto">
          <a:xfrm>
            <a:off x="698" y="81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2" name="Line 314">
            <a:extLst>
              <a:ext uri="{FF2B5EF4-FFF2-40B4-BE49-F238E27FC236}">
                <a16:creationId xmlns:a16="http://schemas.microsoft.com/office/drawing/2014/main" id="{00000000-0008-0000-0A00-000016000000}"/>
              </a:ext>
            </a:extLst>
          </xdr:cNvPr>
          <xdr:cNvSpPr>
            <a:spLocks noChangeShapeType="1"/>
          </xdr:cNvSpPr>
        </xdr:nvSpPr>
        <xdr:spPr bwMode="auto">
          <a:xfrm>
            <a:off x="698" y="827"/>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3" name="Line 315">
            <a:extLst>
              <a:ext uri="{FF2B5EF4-FFF2-40B4-BE49-F238E27FC236}">
                <a16:creationId xmlns:a16="http://schemas.microsoft.com/office/drawing/2014/main" id="{00000000-0008-0000-0A00-000017000000}"/>
              </a:ext>
            </a:extLst>
          </xdr:cNvPr>
          <xdr:cNvSpPr>
            <a:spLocks noChangeShapeType="1"/>
          </xdr:cNvSpPr>
        </xdr:nvSpPr>
        <xdr:spPr bwMode="auto">
          <a:xfrm>
            <a:off x="698" y="8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4" name="Line 316">
            <a:extLst>
              <a:ext uri="{FF2B5EF4-FFF2-40B4-BE49-F238E27FC236}">
                <a16:creationId xmlns:a16="http://schemas.microsoft.com/office/drawing/2014/main" id="{00000000-0008-0000-0A00-000018000000}"/>
              </a:ext>
            </a:extLst>
          </xdr:cNvPr>
          <xdr:cNvSpPr>
            <a:spLocks noChangeShapeType="1"/>
          </xdr:cNvSpPr>
        </xdr:nvSpPr>
        <xdr:spPr bwMode="auto">
          <a:xfrm>
            <a:off x="698" y="861"/>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5" name="Line 317">
            <a:extLst>
              <a:ext uri="{FF2B5EF4-FFF2-40B4-BE49-F238E27FC236}">
                <a16:creationId xmlns:a16="http://schemas.microsoft.com/office/drawing/2014/main" id="{00000000-0008-0000-0A00-000019000000}"/>
              </a:ext>
            </a:extLst>
          </xdr:cNvPr>
          <xdr:cNvSpPr>
            <a:spLocks noChangeShapeType="1"/>
          </xdr:cNvSpPr>
        </xdr:nvSpPr>
        <xdr:spPr bwMode="auto">
          <a:xfrm>
            <a:off x="698" y="878"/>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6" name="Line 318">
            <a:extLst>
              <a:ext uri="{FF2B5EF4-FFF2-40B4-BE49-F238E27FC236}">
                <a16:creationId xmlns:a16="http://schemas.microsoft.com/office/drawing/2014/main" id="{00000000-0008-0000-0A00-00001A000000}"/>
              </a:ext>
            </a:extLst>
          </xdr:cNvPr>
          <xdr:cNvSpPr>
            <a:spLocks noChangeShapeType="1"/>
          </xdr:cNvSpPr>
        </xdr:nvSpPr>
        <xdr:spPr bwMode="auto">
          <a:xfrm>
            <a:off x="698" y="895"/>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 name="Line 319">
            <a:extLst>
              <a:ext uri="{FF2B5EF4-FFF2-40B4-BE49-F238E27FC236}">
                <a16:creationId xmlns:a16="http://schemas.microsoft.com/office/drawing/2014/main" id="{00000000-0008-0000-0A00-00001B000000}"/>
              </a:ext>
            </a:extLst>
          </xdr:cNvPr>
          <xdr:cNvSpPr>
            <a:spLocks noChangeShapeType="1"/>
          </xdr:cNvSpPr>
        </xdr:nvSpPr>
        <xdr:spPr bwMode="auto">
          <a:xfrm>
            <a:off x="698" y="912"/>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 name="Line 320">
            <a:extLst>
              <a:ext uri="{FF2B5EF4-FFF2-40B4-BE49-F238E27FC236}">
                <a16:creationId xmlns:a16="http://schemas.microsoft.com/office/drawing/2014/main" id="{00000000-0008-0000-0A00-00001C000000}"/>
              </a:ext>
            </a:extLst>
          </xdr:cNvPr>
          <xdr:cNvSpPr>
            <a:spLocks noChangeShapeType="1"/>
          </xdr:cNvSpPr>
        </xdr:nvSpPr>
        <xdr:spPr bwMode="auto">
          <a:xfrm>
            <a:off x="698" y="929"/>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 name="Line 321">
            <a:extLst>
              <a:ext uri="{FF2B5EF4-FFF2-40B4-BE49-F238E27FC236}">
                <a16:creationId xmlns:a16="http://schemas.microsoft.com/office/drawing/2014/main" id="{00000000-0008-0000-0A00-00001D000000}"/>
              </a:ext>
            </a:extLst>
          </xdr:cNvPr>
          <xdr:cNvSpPr>
            <a:spLocks noChangeShapeType="1"/>
          </xdr:cNvSpPr>
        </xdr:nvSpPr>
        <xdr:spPr bwMode="auto">
          <a:xfrm>
            <a:off x="698" y="94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32</xdr:row>
      <xdr:rowOff>133350</xdr:rowOff>
    </xdr:from>
    <xdr:to>
      <xdr:col>6</xdr:col>
      <xdr:colOff>1000125</xdr:colOff>
      <xdr:row>57</xdr:row>
      <xdr:rowOff>57150</xdr:rowOff>
    </xdr:to>
    <xdr:grpSp>
      <xdr:nvGrpSpPr>
        <xdr:cNvPr id="30" name="Group 580">
          <a:extLst>
            <a:ext uri="{FF2B5EF4-FFF2-40B4-BE49-F238E27FC236}">
              <a16:creationId xmlns:a16="http://schemas.microsoft.com/office/drawing/2014/main" id="{00000000-0008-0000-0A00-00001E000000}"/>
            </a:ext>
          </a:extLst>
        </xdr:cNvPr>
        <xdr:cNvGrpSpPr>
          <a:grpSpLocks/>
        </xdr:cNvGrpSpPr>
      </xdr:nvGrpSpPr>
      <xdr:grpSpPr bwMode="auto">
        <a:xfrm>
          <a:off x="3680732" y="5086350"/>
          <a:ext cx="857250" cy="3665764"/>
          <a:chOff x="386" y="575"/>
          <a:chExt cx="90" cy="416"/>
        </a:xfrm>
      </xdr:grpSpPr>
      <xdr:sp macro="" textlink="">
        <xdr:nvSpPr>
          <xdr:cNvPr id="31" name="Line 567">
            <a:extLst>
              <a:ext uri="{FF2B5EF4-FFF2-40B4-BE49-F238E27FC236}">
                <a16:creationId xmlns:a16="http://schemas.microsoft.com/office/drawing/2014/main" id="{00000000-0008-0000-0A00-00001F000000}"/>
              </a:ext>
            </a:extLst>
          </xdr:cNvPr>
          <xdr:cNvSpPr>
            <a:spLocks noChangeShapeType="1"/>
          </xdr:cNvSpPr>
        </xdr:nvSpPr>
        <xdr:spPr bwMode="auto">
          <a:xfrm flipV="1">
            <a:off x="386" y="575"/>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 name="Line 568">
            <a:extLst>
              <a:ext uri="{FF2B5EF4-FFF2-40B4-BE49-F238E27FC236}">
                <a16:creationId xmlns:a16="http://schemas.microsoft.com/office/drawing/2014/main" id="{00000000-0008-0000-0A00-000020000000}"/>
              </a:ext>
            </a:extLst>
          </xdr:cNvPr>
          <xdr:cNvSpPr>
            <a:spLocks noChangeShapeType="1"/>
          </xdr:cNvSpPr>
        </xdr:nvSpPr>
        <xdr:spPr bwMode="auto">
          <a:xfrm flipV="1">
            <a:off x="386" y="593"/>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3" name="Line 569">
            <a:extLst>
              <a:ext uri="{FF2B5EF4-FFF2-40B4-BE49-F238E27FC236}">
                <a16:creationId xmlns:a16="http://schemas.microsoft.com/office/drawing/2014/main" id="{00000000-0008-0000-0A00-000021000000}"/>
              </a:ext>
            </a:extLst>
          </xdr:cNvPr>
          <xdr:cNvSpPr>
            <a:spLocks noChangeShapeType="1"/>
          </xdr:cNvSpPr>
        </xdr:nvSpPr>
        <xdr:spPr bwMode="auto">
          <a:xfrm flipV="1">
            <a:off x="386" y="609"/>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 name="Line 570">
            <a:extLst>
              <a:ext uri="{FF2B5EF4-FFF2-40B4-BE49-F238E27FC236}">
                <a16:creationId xmlns:a16="http://schemas.microsoft.com/office/drawing/2014/main" id="{00000000-0008-0000-0A00-000022000000}"/>
              </a:ext>
            </a:extLst>
          </xdr:cNvPr>
          <xdr:cNvSpPr>
            <a:spLocks noChangeShapeType="1"/>
          </xdr:cNvSpPr>
        </xdr:nvSpPr>
        <xdr:spPr bwMode="auto">
          <a:xfrm flipV="1">
            <a:off x="387" y="624"/>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 name="Line 571">
            <a:extLst>
              <a:ext uri="{FF2B5EF4-FFF2-40B4-BE49-F238E27FC236}">
                <a16:creationId xmlns:a16="http://schemas.microsoft.com/office/drawing/2014/main" id="{00000000-0008-0000-0A00-000023000000}"/>
              </a:ext>
            </a:extLst>
          </xdr:cNvPr>
          <xdr:cNvSpPr>
            <a:spLocks noChangeShapeType="1"/>
          </xdr:cNvSpPr>
        </xdr:nvSpPr>
        <xdr:spPr bwMode="auto">
          <a:xfrm flipV="1">
            <a:off x="386" y="641"/>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6" name="Line 572">
            <a:extLst>
              <a:ext uri="{FF2B5EF4-FFF2-40B4-BE49-F238E27FC236}">
                <a16:creationId xmlns:a16="http://schemas.microsoft.com/office/drawing/2014/main" id="{00000000-0008-0000-0A00-000024000000}"/>
              </a:ext>
            </a:extLst>
          </xdr:cNvPr>
          <xdr:cNvSpPr>
            <a:spLocks noChangeShapeType="1"/>
          </xdr:cNvSpPr>
        </xdr:nvSpPr>
        <xdr:spPr bwMode="auto">
          <a:xfrm flipV="1">
            <a:off x="386" y="658"/>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 name="Line 573">
            <a:extLst>
              <a:ext uri="{FF2B5EF4-FFF2-40B4-BE49-F238E27FC236}">
                <a16:creationId xmlns:a16="http://schemas.microsoft.com/office/drawing/2014/main" id="{00000000-0008-0000-0A00-000025000000}"/>
              </a:ext>
            </a:extLst>
          </xdr:cNvPr>
          <xdr:cNvSpPr>
            <a:spLocks noChangeShapeType="1"/>
          </xdr:cNvSpPr>
        </xdr:nvSpPr>
        <xdr:spPr bwMode="auto">
          <a:xfrm flipV="1">
            <a:off x="386" y="675"/>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 name="Line 574">
            <a:extLst>
              <a:ext uri="{FF2B5EF4-FFF2-40B4-BE49-F238E27FC236}">
                <a16:creationId xmlns:a16="http://schemas.microsoft.com/office/drawing/2014/main" id="{00000000-0008-0000-0A00-000026000000}"/>
              </a:ext>
            </a:extLst>
          </xdr:cNvPr>
          <xdr:cNvSpPr>
            <a:spLocks noChangeShapeType="1"/>
          </xdr:cNvSpPr>
        </xdr:nvSpPr>
        <xdr:spPr bwMode="auto">
          <a:xfrm flipV="1">
            <a:off x="386" y="692"/>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9" name="Line 575">
            <a:extLst>
              <a:ext uri="{FF2B5EF4-FFF2-40B4-BE49-F238E27FC236}">
                <a16:creationId xmlns:a16="http://schemas.microsoft.com/office/drawing/2014/main" id="{00000000-0008-0000-0A00-000027000000}"/>
              </a:ext>
            </a:extLst>
          </xdr:cNvPr>
          <xdr:cNvSpPr>
            <a:spLocks noChangeShapeType="1"/>
          </xdr:cNvSpPr>
        </xdr:nvSpPr>
        <xdr:spPr bwMode="auto">
          <a:xfrm flipV="1">
            <a:off x="386" y="709"/>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0" name="Line 576">
            <a:extLst>
              <a:ext uri="{FF2B5EF4-FFF2-40B4-BE49-F238E27FC236}">
                <a16:creationId xmlns:a16="http://schemas.microsoft.com/office/drawing/2014/main" id="{00000000-0008-0000-0A00-000028000000}"/>
              </a:ext>
            </a:extLst>
          </xdr:cNvPr>
          <xdr:cNvSpPr>
            <a:spLocks noChangeShapeType="1"/>
          </xdr:cNvSpPr>
        </xdr:nvSpPr>
        <xdr:spPr bwMode="auto">
          <a:xfrm flipV="1">
            <a:off x="386" y="726"/>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1" name="Line 577">
            <a:extLst>
              <a:ext uri="{FF2B5EF4-FFF2-40B4-BE49-F238E27FC236}">
                <a16:creationId xmlns:a16="http://schemas.microsoft.com/office/drawing/2014/main" id="{00000000-0008-0000-0A00-000029000000}"/>
              </a:ext>
            </a:extLst>
          </xdr:cNvPr>
          <xdr:cNvSpPr>
            <a:spLocks noChangeShapeType="1"/>
          </xdr:cNvSpPr>
        </xdr:nvSpPr>
        <xdr:spPr bwMode="auto">
          <a:xfrm flipV="1">
            <a:off x="386" y="742"/>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2" name="Line 578">
            <a:extLst>
              <a:ext uri="{FF2B5EF4-FFF2-40B4-BE49-F238E27FC236}">
                <a16:creationId xmlns:a16="http://schemas.microsoft.com/office/drawing/2014/main" id="{00000000-0008-0000-0A00-00002A000000}"/>
              </a:ext>
            </a:extLst>
          </xdr:cNvPr>
          <xdr:cNvSpPr>
            <a:spLocks noChangeShapeType="1"/>
          </xdr:cNvSpPr>
        </xdr:nvSpPr>
        <xdr:spPr bwMode="auto">
          <a:xfrm flipV="1">
            <a:off x="386" y="759"/>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3" name="Line 579">
            <a:extLst>
              <a:ext uri="{FF2B5EF4-FFF2-40B4-BE49-F238E27FC236}">
                <a16:creationId xmlns:a16="http://schemas.microsoft.com/office/drawing/2014/main" id="{00000000-0008-0000-0A00-00002B000000}"/>
              </a:ext>
            </a:extLst>
          </xdr:cNvPr>
          <xdr:cNvSpPr>
            <a:spLocks noChangeShapeType="1"/>
          </xdr:cNvSpPr>
        </xdr:nvSpPr>
        <xdr:spPr bwMode="auto">
          <a:xfrm flipV="1">
            <a:off x="387" y="776"/>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45</xdr:row>
      <xdr:rowOff>85725</xdr:rowOff>
    </xdr:from>
    <xdr:to>
      <xdr:col>6</xdr:col>
      <xdr:colOff>942975</xdr:colOff>
      <xdr:row>77</xdr:row>
      <xdr:rowOff>57150</xdr:rowOff>
    </xdr:to>
    <xdr:grpSp>
      <xdr:nvGrpSpPr>
        <xdr:cNvPr id="44" name="Group 308">
          <a:extLst>
            <a:ext uri="{FF2B5EF4-FFF2-40B4-BE49-F238E27FC236}">
              <a16:creationId xmlns:a16="http://schemas.microsoft.com/office/drawing/2014/main" id="{00000000-0008-0000-0A00-00002C000000}"/>
            </a:ext>
          </a:extLst>
        </xdr:cNvPr>
        <xdr:cNvGrpSpPr>
          <a:grpSpLocks/>
        </xdr:cNvGrpSpPr>
      </xdr:nvGrpSpPr>
      <xdr:grpSpPr bwMode="auto">
        <a:xfrm>
          <a:off x="3680732" y="6984546"/>
          <a:ext cx="800100" cy="4856390"/>
          <a:chOff x="696" y="744"/>
          <a:chExt cx="188" cy="542"/>
        </a:xfrm>
      </xdr:grpSpPr>
      <xdr:sp macro="" textlink="">
        <xdr:nvSpPr>
          <xdr:cNvPr id="45" name="Line 309">
            <a:extLst>
              <a:ext uri="{FF2B5EF4-FFF2-40B4-BE49-F238E27FC236}">
                <a16:creationId xmlns:a16="http://schemas.microsoft.com/office/drawing/2014/main" id="{00000000-0008-0000-0A00-00002D000000}"/>
              </a:ext>
            </a:extLst>
          </xdr:cNvPr>
          <xdr:cNvSpPr>
            <a:spLocks noChangeShapeType="1"/>
          </xdr:cNvSpPr>
        </xdr:nvSpPr>
        <xdr:spPr bwMode="auto">
          <a:xfrm>
            <a:off x="698" y="7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6" name="Line 310">
            <a:extLst>
              <a:ext uri="{FF2B5EF4-FFF2-40B4-BE49-F238E27FC236}">
                <a16:creationId xmlns:a16="http://schemas.microsoft.com/office/drawing/2014/main" id="{00000000-0008-0000-0A00-00002E000000}"/>
              </a:ext>
            </a:extLst>
          </xdr:cNvPr>
          <xdr:cNvSpPr>
            <a:spLocks noChangeShapeType="1"/>
          </xdr:cNvSpPr>
        </xdr:nvSpPr>
        <xdr:spPr bwMode="auto">
          <a:xfrm>
            <a:off x="696" y="76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7" name="Line 311">
            <a:extLst>
              <a:ext uri="{FF2B5EF4-FFF2-40B4-BE49-F238E27FC236}">
                <a16:creationId xmlns:a16="http://schemas.microsoft.com/office/drawing/2014/main" id="{00000000-0008-0000-0A00-00002F000000}"/>
              </a:ext>
            </a:extLst>
          </xdr:cNvPr>
          <xdr:cNvSpPr>
            <a:spLocks noChangeShapeType="1"/>
          </xdr:cNvSpPr>
        </xdr:nvSpPr>
        <xdr:spPr bwMode="auto">
          <a:xfrm>
            <a:off x="696" y="77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8" name="Line 312">
            <a:extLst>
              <a:ext uri="{FF2B5EF4-FFF2-40B4-BE49-F238E27FC236}">
                <a16:creationId xmlns:a16="http://schemas.microsoft.com/office/drawing/2014/main" id="{00000000-0008-0000-0A00-000030000000}"/>
              </a:ext>
            </a:extLst>
          </xdr:cNvPr>
          <xdr:cNvSpPr>
            <a:spLocks noChangeShapeType="1"/>
          </xdr:cNvSpPr>
        </xdr:nvSpPr>
        <xdr:spPr bwMode="auto">
          <a:xfrm>
            <a:off x="698" y="793"/>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9" name="Line 313">
            <a:extLst>
              <a:ext uri="{FF2B5EF4-FFF2-40B4-BE49-F238E27FC236}">
                <a16:creationId xmlns:a16="http://schemas.microsoft.com/office/drawing/2014/main" id="{00000000-0008-0000-0A00-000031000000}"/>
              </a:ext>
            </a:extLst>
          </xdr:cNvPr>
          <xdr:cNvSpPr>
            <a:spLocks noChangeShapeType="1"/>
          </xdr:cNvSpPr>
        </xdr:nvSpPr>
        <xdr:spPr bwMode="auto">
          <a:xfrm>
            <a:off x="698" y="81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0" name="Line 314">
            <a:extLst>
              <a:ext uri="{FF2B5EF4-FFF2-40B4-BE49-F238E27FC236}">
                <a16:creationId xmlns:a16="http://schemas.microsoft.com/office/drawing/2014/main" id="{00000000-0008-0000-0A00-000032000000}"/>
              </a:ext>
            </a:extLst>
          </xdr:cNvPr>
          <xdr:cNvSpPr>
            <a:spLocks noChangeShapeType="1"/>
          </xdr:cNvSpPr>
        </xdr:nvSpPr>
        <xdr:spPr bwMode="auto">
          <a:xfrm>
            <a:off x="698" y="827"/>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1" name="Line 315">
            <a:extLst>
              <a:ext uri="{FF2B5EF4-FFF2-40B4-BE49-F238E27FC236}">
                <a16:creationId xmlns:a16="http://schemas.microsoft.com/office/drawing/2014/main" id="{00000000-0008-0000-0A00-000033000000}"/>
              </a:ext>
            </a:extLst>
          </xdr:cNvPr>
          <xdr:cNvSpPr>
            <a:spLocks noChangeShapeType="1"/>
          </xdr:cNvSpPr>
        </xdr:nvSpPr>
        <xdr:spPr bwMode="auto">
          <a:xfrm>
            <a:off x="698" y="8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2" name="Line 316">
            <a:extLst>
              <a:ext uri="{FF2B5EF4-FFF2-40B4-BE49-F238E27FC236}">
                <a16:creationId xmlns:a16="http://schemas.microsoft.com/office/drawing/2014/main" id="{00000000-0008-0000-0A00-000034000000}"/>
              </a:ext>
            </a:extLst>
          </xdr:cNvPr>
          <xdr:cNvSpPr>
            <a:spLocks noChangeShapeType="1"/>
          </xdr:cNvSpPr>
        </xdr:nvSpPr>
        <xdr:spPr bwMode="auto">
          <a:xfrm>
            <a:off x="698" y="861"/>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3" name="Line 317">
            <a:extLst>
              <a:ext uri="{FF2B5EF4-FFF2-40B4-BE49-F238E27FC236}">
                <a16:creationId xmlns:a16="http://schemas.microsoft.com/office/drawing/2014/main" id="{00000000-0008-0000-0A00-000035000000}"/>
              </a:ext>
            </a:extLst>
          </xdr:cNvPr>
          <xdr:cNvSpPr>
            <a:spLocks noChangeShapeType="1"/>
          </xdr:cNvSpPr>
        </xdr:nvSpPr>
        <xdr:spPr bwMode="auto">
          <a:xfrm>
            <a:off x="698" y="878"/>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4" name="Line 318">
            <a:extLst>
              <a:ext uri="{FF2B5EF4-FFF2-40B4-BE49-F238E27FC236}">
                <a16:creationId xmlns:a16="http://schemas.microsoft.com/office/drawing/2014/main" id="{00000000-0008-0000-0A00-000036000000}"/>
              </a:ext>
            </a:extLst>
          </xdr:cNvPr>
          <xdr:cNvSpPr>
            <a:spLocks noChangeShapeType="1"/>
          </xdr:cNvSpPr>
        </xdr:nvSpPr>
        <xdr:spPr bwMode="auto">
          <a:xfrm>
            <a:off x="698" y="895"/>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5" name="Line 319">
            <a:extLst>
              <a:ext uri="{FF2B5EF4-FFF2-40B4-BE49-F238E27FC236}">
                <a16:creationId xmlns:a16="http://schemas.microsoft.com/office/drawing/2014/main" id="{00000000-0008-0000-0A00-000037000000}"/>
              </a:ext>
            </a:extLst>
          </xdr:cNvPr>
          <xdr:cNvSpPr>
            <a:spLocks noChangeShapeType="1"/>
          </xdr:cNvSpPr>
        </xdr:nvSpPr>
        <xdr:spPr bwMode="auto">
          <a:xfrm>
            <a:off x="698" y="912"/>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6" name="Line 320">
            <a:extLst>
              <a:ext uri="{FF2B5EF4-FFF2-40B4-BE49-F238E27FC236}">
                <a16:creationId xmlns:a16="http://schemas.microsoft.com/office/drawing/2014/main" id="{00000000-0008-0000-0A00-000038000000}"/>
              </a:ext>
            </a:extLst>
          </xdr:cNvPr>
          <xdr:cNvSpPr>
            <a:spLocks noChangeShapeType="1"/>
          </xdr:cNvSpPr>
        </xdr:nvSpPr>
        <xdr:spPr bwMode="auto">
          <a:xfrm>
            <a:off x="698" y="929"/>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7" name="Line 321">
            <a:extLst>
              <a:ext uri="{FF2B5EF4-FFF2-40B4-BE49-F238E27FC236}">
                <a16:creationId xmlns:a16="http://schemas.microsoft.com/office/drawing/2014/main" id="{00000000-0008-0000-0A00-000039000000}"/>
              </a:ext>
            </a:extLst>
          </xdr:cNvPr>
          <xdr:cNvSpPr>
            <a:spLocks noChangeShapeType="1"/>
          </xdr:cNvSpPr>
        </xdr:nvSpPr>
        <xdr:spPr bwMode="auto">
          <a:xfrm>
            <a:off x="698" y="94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10</xdr:col>
      <xdr:colOff>161925</xdr:colOff>
      <xdr:row>14</xdr:row>
      <xdr:rowOff>133350</xdr:rowOff>
    </xdr:from>
    <xdr:to>
      <xdr:col>11</xdr:col>
      <xdr:colOff>428625</xdr:colOff>
      <xdr:row>44</xdr:row>
      <xdr:rowOff>104775</xdr:rowOff>
    </xdr:to>
    <xdr:grpSp>
      <xdr:nvGrpSpPr>
        <xdr:cNvPr id="58" name="Group 262">
          <a:extLst>
            <a:ext uri="{FF2B5EF4-FFF2-40B4-BE49-F238E27FC236}">
              <a16:creationId xmlns:a16="http://schemas.microsoft.com/office/drawing/2014/main" id="{00000000-0008-0000-0A00-00003A000000}"/>
            </a:ext>
          </a:extLst>
        </xdr:cNvPr>
        <xdr:cNvGrpSpPr>
          <a:grpSpLocks/>
        </xdr:cNvGrpSpPr>
      </xdr:nvGrpSpPr>
      <xdr:grpSpPr bwMode="auto">
        <a:xfrm>
          <a:off x="7251246" y="2283279"/>
          <a:ext cx="824593" cy="4570639"/>
          <a:chOff x="792" y="58"/>
          <a:chExt cx="97" cy="489"/>
        </a:xfrm>
      </xdr:grpSpPr>
      <xdr:sp macro="" textlink="">
        <xdr:nvSpPr>
          <xdr:cNvPr id="59" name="Line 263">
            <a:extLst>
              <a:ext uri="{FF2B5EF4-FFF2-40B4-BE49-F238E27FC236}">
                <a16:creationId xmlns:a16="http://schemas.microsoft.com/office/drawing/2014/main" id="{00000000-0008-0000-0A00-00003B000000}"/>
              </a:ext>
            </a:extLst>
          </xdr:cNvPr>
          <xdr:cNvSpPr>
            <a:spLocks noChangeShapeType="1"/>
          </xdr:cNvSpPr>
        </xdr:nvSpPr>
        <xdr:spPr bwMode="auto">
          <a:xfrm flipV="1">
            <a:off x="792" y="5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0" name="Line 264">
            <a:extLst>
              <a:ext uri="{FF2B5EF4-FFF2-40B4-BE49-F238E27FC236}">
                <a16:creationId xmlns:a16="http://schemas.microsoft.com/office/drawing/2014/main" id="{00000000-0008-0000-0A00-00003C000000}"/>
              </a:ext>
            </a:extLst>
          </xdr:cNvPr>
          <xdr:cNvSpPr>
            <a:spLocks noChangeShapeType="1"/>
          </xdr:cNvSpPr>
        </xdr:nvSpPr>
        <xdr:spPr bwMode="auto">
          <a:xfrm flipV="1">
            <a:off x="792" y="7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1" name="Line 265">
            <a:extLst>
              <a:ext uri="{FF2B5EF4-FFF2-40B4-BE49-F238E27FC236}">
                <a16:creationId xmlns:a16="http://schemas.microsoft.com/office/drawing/2014/main" id="{00000000-0008-0000-0A00-00003D000000}"/>
              </a:ext>
            </a:extLst>
          </xdr:cNvPr>
          <xdr:cNvSpPr>
            <a:spLocks noChangeShapeType="1"/>
          </xdr:cNvSpPr>
        </xdr:nvSpPr>
        <xdr:spPr bwMode="auto">
          <a:xfrm flipV="1">
            <a:off x="792" y="9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2" name="Line 266">
            <a:extLst>
              <a:ext uri="{FF2B5EF4-FFF2-40B4-BE49-F238E27FC236}">
                <a16:creationId xmlns:a16="http://schemas.microsoft.com/office/drawing/2014/main" id="{00000000-0008-0000-0A00-00003E000000}"/>
              </a:ext>
            </a:extLst>
          </xdr:cNvPr>
          <xdr:cNvSpPr>
            <a:spLocks noChangeShapeType="1"/>
          </xdr:cNvSpPr>
        </xdr:nvSpPr>
        <xdr:spPr bwMode="auto">
          <a:xfrm flipV="1">
            <a:off x="792" y="106"/>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3" name="Line 267">
            <a:extLst>
              <a:ext uri="{FF2B5EF4-FFF2-40B4-BE49-F238E27FC236}">
                <a16:creationId xmlns:a16="http://schemas.microsoft.com/office/drawing/2014/main" id="{00000000-0008-0000-0A00-00003F000000}"/>
              </a:ext>
            </a:extLst>
          </xdr:cNvPr>
          <xdr:cNvSpPr>
            <a:spLocks noChangeShapeType="1"/>
          </xdr:cNvSpPr>
        </xdr:nvSpPr>
        <xdr:spPr bwMode="auto">
          <a:xfrm flipV="1">
            <a:off x="792" y="122"/>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4" name="Line 268">
            <a:extLst>
              <a:ext uri="{FF2B5EF4-FFF2-40B4-BE49-F238E27FC236}">
                <a16:creationId xmlns:a16="http://schemas.microsoft.com/office/drawing/2014/main" id="{00000000-0008-0000-0A00-000040000000}"/>
              </a:ext>
            </a:extLst>
          </xdr:cNvPr>
          <xdr:cNvSpPr>
            <a:spLocks noChangeShapeType="1"/>
          </xdr:cNvSpPr>
        </xdr:nvSpPr>
        <xdr:spPr bwMode="auto">
          <a:xfrm flipV="1">
            <a:off x="792" y="139"/>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5" name="Line 269">
            <a:extLst>
              <a:ext uri="{FF2B5EF4-FFF2-40B4-BE49-F238E27FC236}">
                <a16:creationId xmlns:a16="http://schemas.microsoft.com/office/drawing/2014/main" id="{00000000-0008-0000-0A00-000041000000}"/>
              </a:ext>
            </a:extLst>
          </xdr:cNvPr>
          <xdr:cNvSpPr>
            <a:spLocks noChangeShapeType="1"/>
          </xdr:cNvSpPr>
        </xdr:nvSpPr>
        <xdr:spPr bwMode="auto">
          <a:xfrm flipV="1">
            <a:off x="792" y="155"/>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6" name="Line 270">
            <a:extLst>
              <a:ext uri="{FF2B5EF4-FFF2-40B4-BE49-F238E27FC236}">
                <a16:creationId xmlns:a16="http://schemas.microsoft.com/office/drawing/2014/main" id="{00000000-0008-0000-0A00-000042000000}"/>
              </a:ext>
            </a:extLst>
          </xdr:cNvPr>
          <xdr:cNvSpPr>
            <a:spLocks noChangeShapeType="1"/>
          </xdr:cNvSpPr>
        </xdr:nvSpPr>
        <xdr:spPr bwMode="auto">
          <a:xfrm flipV="1">
            <a:off x="792" y="171"/>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7" name="Line 271">
            <a:extLst>
              <a:ext uri="{FF2B5EF4-FFF2-40B4-BE49-F238E27FC236}">
                <a16:creationId xmlns:a16="http://schemas.microsoft.com/office/drawing/2014/main" id="{00000000-0008-0000-0A00-000043000000}"/>
              </a:ext>
            </a:extLst>
          </xdr:cNvPr>
          <xdr:cNvSpPr>
            <a:spLocks noChangeShapeType="1"/>
          </xdr:cNvSpPr>
        </xdr:nvSpPr>
        <xdr:spPr bwMode="auto">
          <a:xfrm flipV="1">
            <a:off x="792" y="18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8" name="Line 272">
            <a:extLst>
              <a:ext uri="{FF2B5EF4-FFF2-40B4-BE49-F238E27FC236}">
                <a16:creationId xmlns:a16="http://schemas.microsoft.com/office/drawing/2014/main" id="{00000000-0008-0000-0A00-000044000000}"/>
              </a:ext>
            </a:extLst>
          </xdr:cNvPr>
          <xdr:cNvSpPr>
            <a:spLocks noChangeShapeType="1"/>
          </xdr:cNvSpPr>
        </xdr:nvSpPr>
        <xdr:spPr bwMode="auto">
          <a:xfrm flipV="1">
            <a:off x="792" y="204"/>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9" name="Line 273">
            <a:extLst>
              <a:ext uri="{FF2B5EF4-FFF2-40B4-BE49-F238E27FC236}">
                <a16:creationId xmlns:a16="http://schemas.microsoft.com/office/drawing/2014/main" id="{00000000-0008-0000-0A00-000045000000}"/>
              </a:ext>
            </a:extLst>
          </xdr:cNvPr>
          <xdr:cNvSpPr>
            <a:spLocks noChangeShapeType="1"/>
          </xdr:cNvSpPr>
        </xdr:nvSpPr>
        <xdr:spPr bwMode="auto">
          <a:xfrm flipV="1">
            <a:off x="792" y="22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0" name="Line 274">
            <a:extLst>
              <a:ext uri="{FF2B5EF4-FFF2-40B4-BE49-F238E27FC236}">
                <a16:creationId xmlns:a16="http://schemas.microsoft.com/office/drawing/2014/main" id="{00000000-0008-0000-0A00-000046000000}"/>
              </a:ext>
            </a:extLst>
          </xdr:cNvPr>
          <xdr:cNvSpPr>
            <a:spLocks noChangeShapeType="1"/>
          </xdr:cNvSpPr>
        </xdr:nvSpPr>
        <xdr:spPr bwMode="auto">
          <a:xfrm flipV="1">
            <a:off x="792" y="237"/>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1" name="Line 275">
            <a:extLst>
              <a:ext uri="{FF2B5EF4-FFF2-40B4-BE49-F238E27FC236}">
                <a16:creationId xmlns:a16="http://schemas.microsoft.com/office/drawing/2014/main" id="{00000000-0008-0000-0A00-000047000000}"/>
              </a:ext>
            </a:extLst>
          </xdr:cNvPr>
          <xdr:cNvSpPr>
            <a:spLocks noChangeShapeType="1"/>
          </xdr:cNvSpPr>
        </xdr:nvSpPr>
        <xdr:spPr bwMode="auto">
          <a:xfrm flipV="1">
            <a:off x="792" y="25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1</xdr:row>
      <xdr:rowOff>66675</xdr:rowOff>
    </xdr:from>
    <xdr:to>
      <xdr:col>30</xdr:col>
      <xdr:colOff>180975</xdr:colOff>
      <xdr:row>3</xdr:row>
      <xdr:rowOff>133350</xdr:rowOff>
    </xdr:to>
    <xdr:grpSp>
      <xdr:nvGrpSpPr>
        <xdr:cNvPr id="72" name="Group 244">
          <a:extLst>
            <a:ext uri="{FF2B5EF4-FFF2-40B4-BE49-F238E27FC236}">
              <a16:creationId xmlns:a16="http://schemas.microsoft.com/office/drawing/2014/main" id="{00000000-0008-0000-0A00-000048000000}"/>
            </a:ext>
          </a:extLst>
        </xdr:cNvPr>
        <xdr:cNvGrpSpPr>
          <a:grpSpLocks/>
        </xdr:cNvGrpSpPr>
      </xdr:nvGrpSpPr>
      <xdr:grpSpPr bwMode="auto">
        <a:xfrm>
          <a:off x="544286" y="216354"/>
          <a:ext cx="22238153" cy="366032"/>
          <a:chOff x="35" y="24"/>
          <a:chExt cx="2547" cy="39"/>
        </a:xfrm>
      </xdr:grpSpPr>
      <xdr:sp macro="" textlink="">
        <xdr:nvSpPr>
          <xdr:cNvPr id="73" name="Text Box 245">
            <a:extLst>
              <a:ext uri="{FF2B5EF4-FFF2-40B4-BE49-F238E27FC236}">
                <a16:creationId xmlns:a16="http://schemas.microsoft.com/office/drawing/2014/main" id="{00000000-0008-0000-0A00-000049000000}"/>
              </a:ext>
            </a:extLst>
          </xdr:cNvPr>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0" i="0" u="none" strike="noStrike" baseline="0">
                <a:solidFill>
                  <a:srgbClr val="FFFFFF"/>
                </a:solidFill>
                <a:latin typeface="ＭＳ ゴシック"/>
                <a:ea typeface="ＭＳ ゴシック"/>
              </a:rPr>
              <a:t>経済波及効果体系図（簡略版）２</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(令和</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年兵庫県内外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1/4 </a:t>
            </a:r>
            <a:r>
              <a:rPr lang="ja-JP" altLang="en-US" sz="1200" b="0" i="0" u="none" strike="noStrike" baseline="0">
                <a:solidFill>
                  <a:srgbClr val="FFFFFF"/>
                </a:solidFill>
                <a:latin typeface="ＭＳ ゴシック"/>
                <a:ea typeface="ＭＳ ゴシック"/>
              </a:rPr>
              <a:t>(移輸入を考慮）（単位：百万円、人）</a:t>
            </a:r>
          </a:p>
        </xdr:txBody>
      </xdr:sp>
      <xdr:sp macro="" textlink="">
        <xdr:nvSpPr>
          <xdr:cNvPr id="74" name="Text Box 246">
            <a:extLst>
              <a:ext uri="{FF2B5EF4-FFF2-40B4-BE49-F238E27FC236}">
                <a16:creationId xmlns:a16="http://schemas.microsoft.com/office/drawing/2014/main" id="{00000000-0008-0000-0A00-00004A00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兵庫県企画部統計課（政策統計班）</a:t>
            </a:r>
          </a:p>
        </xdr:txBody>
      </xdr:sp>
      <xdr:sp macro="" textlink="">
        <xdr:nvSpPr>
          <xdr:cNvPr id="75" name="AutoShape 247">
            <a:extLst>
              <a:ext uri="{FF2B5EF4-FFF2-40B4-BE49-F238E27FC236}">
                <a16:creationId xmlns:a16="http://schemas.microsoft.com/office/drawing/2014/main" id="{00000000-0008-0000-0A00-00004B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10</xdr:col>
      <xdr:colOff>180975</xdr:colOff>
      <xdr:row>45</xdr:row>
      <xdr:rowOff>95250</xdr:rowOff>
    </xdr:from>
    <xdr:to>
      <xdr:col>11</xdr:col>
      <xdr:colOff>419100</xdr:colOff>
      <xdr:row>77</xdr:row>
      <xdr:rowOff>76200</xdr:rowOff>
    </xdr:to>
    <xdr:grpSp>
      <xdr:nvGrpSpPr>
        <xdr:cNvPr id="76" name="Group 308">
          <a:extLst>
            <a:ext uri="{FF2B5EF4-FFF2-40B4-BE49-F238E27FC236}">
              <a16:creationId xmlns:a16="http://schemas.microsoft.com/office/drawing/2014/main" id="{00000000-0008-0000-0A00-00004C000000}"/>
            </a:ext>
          </a:extLst>
        </xdr:cNvPr>
        <xdr:cNvGrpSpPr>
          <a:grpSpLocks/>
        </xdr:cNvGrpSpPr>
      </xdr:nvGrpSpPr>
      <xdr:grpSpPr bwMode="auto">
        <a:xfrm>
          <a:off x="7270296" y="6994071"/>
          <a:ext cx="796018" cy="4865915"/>
          <a:chOff x="696" y="744"/>
          <a:chExt cx="188" cy="542"/>
        </a:xfrm>
      </xdr:grpSpPr>
      <xdr:sp macro="" textlink="">
        <xdr:nvSpPr>
          <xdr:cNvPr id="77" name="Line 309">
            <a:extLst>
              <a:ext uri="{FF2B5EF4-FFF2-40B4-BE49-F238E27FC236}">
                <a16:creationId xmlns:a16="http://schemas.microsoft.com/office/drawing/2014/main" id="{00000000-0008-0000-0A00-00004D000000}"/>
              </a:ext>
            </a:extLst>
          </xdr:cNvPr>
          <xdr:cNvSpPr>
            <a:spLocks noChangeShapeType="1"/>
          </xdr:cNvSpPr>
        </xdr:nvSpPr>
        <xdr:spPr bwMode="auto">
          <a:xfrm>
            <a:off x="698" y="7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78" name="Line 310">
            <a:extLst>
              <a:ext uri="{FF2B5EF4-FFF2-40B4-BE49-F238E27FC236}">
                <a16:creationId xmlns:a16="http://schemas.microsoft.com/office/drawing/2014/main" id="{00000000-0008-0000-0A00-00004E000000}"/>
              </a:ext>
            </a:extLst>
          </xdr:cNvPr>
          <xdr:cNvSpPr>
            <a:spLocks noChangeShapeType="1"/>
          </xdr:cNvSpPr>
        </xdr:nvSpPr>
        <xdr:spPr bwMode="auto">
          <a:xfrm>
            <a:off x="696" y="76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79" name="Line 311">
            <a:extLst>
              <a:ext uri="{FF2B5EF4-FFF2-40B4-BE49-F238E27FC236}">
                <a16:creationId xmlns:a16="http://schemas.microsoft.com/office/drawing/2014/main" id="{00000000-0008-0000-0A00-00004F000000}"/>
              </a:ext>
            </a:extLst>
          </xdr:cNvPr>
          <xdr:cNvSpPr>
            <a:spLocks noChangeShapeType="1"/>
          </xdr:cNvSpPr>
        </xdr:nvSpPr>
        <xdr:spPr bwMode="auto">
          <a:xfrm>
            <a:off x="696" y="77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0" name="Line 312">
            <a:extLst>
              <a:ext uri="{FF2B5EF4-FFF2-40B4-BE49-F238E27FC236}">
                <a16:creationId xmlns:a16="http://schemas.microsoft.com/office/drawing/2014/main" id="{00000000-0008-0000-0A00-000050000000}"/>
              </a:ext>
            </a:extLst>
          </xdr:cNvPr>
          <xdr:cNvSpPr>
            <a:spLocks noChangeShapeType="1"/>
          </xdr:cNvSpPr>
        </xdr:nvSpPr>
        <xdr:spPr bwMode="auto">
          <a:xfrm>
            <a:off x="698" y="793"/>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1" name="Line 313">
            <a:extLst>
              <a:ext uri="{FF2B5EF4-FFF2-40B4-BE49-F238E27FC236}">
                <a16:creationId xmlns:a16="http://schemas.microsoft.com/office/drawing/2014/main" id="{00000000-0008-0000-0A00-000051000000}"/>
              </a:ext>
            </a:extLst>
          </xdr:cNvPr>
          <xdr:cNvSpPr>
            <a:spLocks noChangeShapeType="1"/>
          </xdr:cNvSpPr>
        </xdr:nvSpPr>
        <xdr:spPr bwMode="auto">
          <a:xfrm>
            <a:off x="698" y="81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2" name="Line 314">
            <a:extLst>
              <a:ext uri="{FF2B5EF4-FFF2-40B4-BE49-F238E27FC236}">
                <a16:creationId xmlns:a16="http://schemas.microsoft.com/office/drawing/2014/main" id="{00000000-0008-0000-0A00-000052000000}"/>
              </a:ext>
            </a:extLst>
          </xdr:cNvPr>
          <xdr:cNvSpPr>
            <a:spLocks noChangeShapeType="1"/>
          </xdr:cNvSpPr>
        </xdr:nvSpPr>
        <xdr:spPr bwMode="auto">
          <a:xfrm>
            <a:off x="698" y="827"/>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3" name="Line 315">
            <a:extLst>
              <a:ext uri="{FF2B5EF4-FFF2-40B4-BE49-F238E27FC236}">
                <a16:creationId xmlns:a16="http://schemas.microsoft.com/office/drawing/2014/main" id="{00000000-0008-0000-0A00-000053000000}"/>
              </a:ext>
            </a:extLst>
          </xdr:cNvPr>
          <xdr:cNvSpPr>
            <a:spLocks noChangeShapeType="1"/>
          </xdr:cNvSpPr>
        </xdr:nvSpPr>
        <xdr:spPr bwMode="auto">
          <a:xfrm>
            <a:off x="698" y="8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4" name="Line 316">
            <a:extLst>
              <a:ext uri="{FF2B5EF4-FFF2-40B4-BE49-F238E27FC236}">
                <a16:creationId xmlns:a16="http://schemas.microsoft.com/office/drawing/2014/main" id="{00000000-0008-0000-0A00-000054000000}"/>
              </a:ext>
            </a:extLst>
          </xdr:cNvPr>
          <xdr:cNvSpPr>
            <a:spLocks noChangeShapeType="1"/>
          </xdr:cNvSpPr>
        </xdr:nvSpPr>
        <xdr:spPr bwMode="auto">
          <a:xfrm>
            <a:off x="698" y="861"/>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5" name="Line 317">
            <a:extLst>
              <a:ext uri="{FF2B5EF4-FFF2-40B4-BE49-F238E27FC236}">
                <a16:creationId xmlns:a16="http://schemas.microsoft.com/office/drawing/2014/main" id="{00000000-0008-0000-0A00-000055000000}"/>
              </a:ext>
            </a:extLst>
          </xdr:cNvPr>
          <xdr:cNvSpPr>
            <a:spLocks noChangeShapeType="1"/>
          </xdr:cNvSpPr>
        </xdr:nvSpPr>
        <xdr:spPr bwMode="auto">
          <a:xfrm>
            <a:off x="698" y="878"/>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6" name="Line 318">
            <a:extLst>
              <a:ext uri="{FF2B5EF4-FFF2-40B4-BE49-F238E27FC236}">
                <a16:creationId xmlns:a16="http://schemas.microsoft.com/office/drawing/2014/main" id="{00000000-0008-0000-0A00-000056000000}"/>
              </a:ext>
            </a:extLst>
          </xdr:cNvPr>
          <xdr:cNvSpPr>
            <a:spLocks noChangeShapeType="1"/>
          </xdr:cNvSpPr>
        </xdr:nvSpPr>
        <xdr:spPr bwMode="auto">
          <a:xfrm>
            <a:off x="698" y="895"/>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7" name="Line 319">
            <a:extLst>
              <a:ext uri="{FF2B5EF4-FFF2-40B4-BE49-F238E27FC236}">
                <a16:creationId xmlns:a16="http://schemas.microsoft.com/office/drawing/2014/main" id="{00000000-0008-0000-0A00-000057000000}"/>
              </a:ext>
            </a:extLst>
          </xdr:cNvPr>
          <xdr:cNvSpPr>
            <a:spLocks noChangeShapeType="1"/>
          </xdr:cNvSpPr>
        </xdr:nvSpPr>
        <xdr:spPr bwMode="auto">
          <a:xfrm>
            <a:off x="698" y="912"/>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8" name="Line 320">
            <a:extLst>
              <a:ext uri="{FF2B5EF4-FFF2-40B4-BE49-F238E27FC236}">
                <a16:creationId xmlns:a16="http://schemas.microsoft.com/office/drawing/2014/main" id="{00000000-0008-0000-0A00-000058000000}"/>
              </a:ext>
            </a:extLst>
          </xdr:cNvPr>
          <xdr:cNvSpPr>
            <a:spLocks noChangeShapeType="1"/>
          </xdr:cNvSpPr>
        </xdr:nvSpPr>
        <xdr:spPr bwMode="auto">
          <a:xfrm>
            <a:off x="698" y="929"/>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9" name="Line 321">
            <a:extLst>
              <a:ext uri="{FF2B5EF4-FFF2-40B4-BE49-F238E27FC236}">
                <a16:creationId xmlns:a16="http://schemas.microsoft.com/office/drawing/2014/main" id="{00000000-0008-0000-0A00-000059000000}"/>
              </a:ext>
            </a:extLst>
          </xdr:cNvPr>
          <xdr:cNvSpPr>
            <a:spLocks noChangeShapeType="1"/>
          </xdr:cNvSpPr>
        </xdr:nvSpPr>
        <xdr:spPr bwMode="auto">
          <a:xfrm>
            <a:off x="698" y="94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45</xdr:row>
      <xdr:rowOff>85725</xdr:rowOff>
    </xdr:from>
    <xdr:to>
      <xdr:col>6</xdr:col>
      <xdr:colOff>1000125</xdr:colOff>
      <xdr:row>57</xdr:row>
      <xdr:rowOff>57150</xdr:rowOff>
    </xdr:to>
    <xdr:grpSp>
      <xdr:nvGrpSpPr>
        <xdr:cNvPr id="90" name="Group 58">
          <a:extLst>
            <a:ext uri="{FF2B5EF4-FFF2-40B4-BE49-F238E27FC236}">
              <a16:creationId xmlns:a16="http://schemas.microsoft.com/office/drawing/2014/main" id="{00000000-0008-0000-0A00-00005A000000}"/>
            </a:ext>
          </a:extLst>
        </xdr:cNvPr>
        <xdr:cNvGrpSpPr>
          <a:grpSpLocks/>
        </xdr:cNvGrpSpPr>
      </xdr:nvGrpSpPr>
      <xdr:grpSpPr bwMode="auto">
        <a:xfrm>
          <a:off x="3680732" y="6984546"/>
          <a:ext cx="857250" cy="1767568"/>
          <a:chOff x="323" y="504"/>
          <a:chExt cx="90" cy="189"/>
        </a:xfrm>
      </xdr:grpSpPr>
      <xdr:sp macro="" textlink="">
        <xdr:nvSpPr>
          <xdr:cNvPr id="91" name="Line 59">
            <a:extLst>
              <a:ext uri="{FF2B5EF4-FFF2-40B4-BE49-F238E27FC236}">
                <a16:creationId xmlns:a16="http://schemas.microsoft.com/office/drawing/2014/main" id="{00000000-0008-0000-0A00-00005B000000}"/>
              </a:ext>
            </a:extLst>
          </xdr:cNvPr>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2" name="Line 60">
            <a:extLst>
              <a:ext uri="{FF2B5EF4-FFF2-40B4-BE49-F238E27FC236}">
                <a16:creationId xmlns:a16="http://schemas.microsoft.com/office/drawing/2014/main" id="{00000000-0008-0000-0A00-00005C000000}"/>
              </a:ext>
            </a:extLst>
          </xdr:cNvPr>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3" name="Line 61">
            <a:extLst>
              <a:ext uri="{FF2B5EF4-FFF2-40B4-BE49-F238E27FC236}">
                <a16:creationId xmlns:a16="http://schemas.microsoft.com/office/drawing/2014/main" id="{00000000-0008-0000-0A00-00005D000000}"/>
              </a:ext>
            </a:extLst>
          </xdr:cNvPr>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4" name="Line 62">
            <a:extLst>
              <a:ext uri="{FF2B5EF4-FFF2-40B4-BE49-F238E27FC236}">
                <a16:creationId xmlns:a16="http://schemas.microsoft.com/office/drawing/2014/main" id="{00000000-0008-0000-0A00-00005E000000}"/>
              </a:ext>
            </a:extLst>
          </xdr:cNvPr>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5" name="Line 63">
            <a:extLst>
              <a:ext uri="{FF2B5EF4-FFF2-40B4-BE49-F238E27FC236}">
                <a16:creationId xmlns:a16="http://schemas.microsoft.com/office/drawing/2014/main" id="{00000000-0008-0000-0A00-00005F000000}"/>
              </a:ext>
            </a:extLst>
          </xdr:cNvPr>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6" name="Line 64">
            <a:extLst>
              <a:ext uri="{FF2B5EF4-FFF2-40B4-BE49-F238E27FC236}">
                <a16:creationId xmlns:a16="http://schemas.microsoft.com/office/drawing/2014/main" id="{00000000-0008-0000-0A00-000060000000}"/>
              </a:ext>
            </a:extLst>
          </xdr:cNvPr>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7" name="Line 65">
            <a:extLst>
              <a:ext uri="{FF2B5EF4-FFF2-40B4-BE49-F238E27FC236}">
                <a16:creationId xmlns:a16="http://schemas.microsoft.com/office/drawing/2014/main" id="{00000000-0008-0000-0A00-000061000000}"/>
              </a:ext>
            </a:extLst>
          </xdr:cNvPr>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8" name="Line 66">
            <a:extLst>
              <a:ext uri="{FF2B5EF4-FFF2-40B4-BE49-F238E27FC236}">
                <a16:creationId xmlns:a16="http://schemas.microsoft.com/office/drawing/2014/main" id="{00000000-0008-0000-0A00-000062000000}"/>
              </a:ext>
            </a:extLst>
          </xdr:cNvPr>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9" name="Line 67">
            <a:extLst>
              <a:ext uri="{FF2B5EF4-FFF2-40B4-BE49-F238E27FC236}">
                <a16:creationId xmlns:a16="http://schemas.microsoft.com/office/drawing/2014/main" id="{00000000-0008-0000-0A00-000063000000}"/>
              </a:ext>
            </a:extLst>
          </xdr:cNvPr>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0" name="Line 68">
            <a:extLst>
              <a:ext uri="{FF2B5EF4-FFF2-40B4-BE49-F238E27FC236}">
                <a16:creationId xmlns:a16="http://schemas.microsoft.com/office/drawing/2014/main" id="{00000000-0008-0000-0A00-000064000000}"/>
              </a:ext>
            </a:extLst>
          </xdr:cNvPr>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1" name="Line 69">
            <a:extLst>
              <a:ext uri="{FF2B5EF4-FFF2-40B4-BE49-F238E27FC236}">
                <a16:creationId xmlns:a16="http://schemas.microsoft.com/office/drawing/2014/main" id="{00000000-0008-0000-0A00-000065000000}"/>
              </a:ext>
            </a:extLst>
          </xdr:cNvPr>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2" name="Line 70">
            <a:extLst>
              <a:ext uri="{FF2B5EF4-FFF2-40B4-BE49-F238E27FC236}">
                <a16:creationId xmlns:a16="http://schemas.microsoft.com/office/drawing/2014/main" id="{00000000-0008-0000-0A00-000066000000}"/>
              </a:ext>
            </a:extLst>
          </xdr:cNvPr>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3" name="Line 71">
            <a:extLst>
              <a:ext uri="{FF2B5EF4-FFF2-40B4-BE49-F238E27FC236}">
                <a16:creationId xmlns:a16="http://schemas.microsoft.com/office/drawing/2014/main" id="{00000000-0008-0000-0A00-000067000000}"/>
              </a:ext>
            </a:extLst>
          </xdr:cNvPr>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9</xdr:row>
      <xdr:rowOff>0</xdr:rowOff>
    </xdr:from>
    <xdr:to>
      <xdr:col>30</xdr:col>
      <xdr:colOff>190500</xdr:colOff>
      <xdr:row>85</xdr:row>
      <xdr:rowOff>38100</xdr:rowOff>
    </xdr:to>
    <xdr:sp macro="" textlink="">
      <xdr:nvSpPr>
        <xdr:cNvPr id="104" name="Rectangle 86">
          <a:extLst>
            <a:ext uri="{FF2B5EF4-FFF2-40B4-BE49-F238E27FC236}">
              <a16:creationId xmlns:a16="http://schemas.microsoft.com/office/drawing/2014/main" id="{00000000-0008-0000-0A00-000068000000}"/>
            </a:ext>
          </a:extLst>
        </xdr:cNvPr>
        <xdr:cNvSpPr>
          <a:spLocks noChangeArrowheads="1"/>
        </xdr:cNvSpPr>
      </xdr:nvSpPr>
      <xdr:spPr bwMode="auto">
        <a:xfrm>
          <a:off x="542925" y="1371600"/>
          <a:ext cx="22259925" cy="118586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24</xdr:col>
      <xdr:colOff>0</xdr:colOff>
      <xdr:row>97</xdr:row>
      <xdr:rowOff>0</xdr:rowOff>
    </xdr:from>
    <xdr:to>
      <xdr:col>24</xdr:col>
      <xdr:colOff>0</xdr:colOff>
      <xdr:row>97</xdr:row>
      <xdr:rowOff>0</xdr:rowOff>
    </xdr:to>
    <xdr:sp macro="" textlink="">
      <xdr:nvSpPr>
        <xdr:cNvPr id="105" name="Line 87">
          <a:extLst>
            <a:ext uri="{FF2B5EF4-FFF2-40B4-BE49-F238E27FC236}">
              <a16:creationId xmlns:a16="http://schemas.microsoft.com/office/drawing/2014/main" id="{00000000-0008-0000-0A00-000069000000}"/>
            </a:ext>
          </a:extLst>
        </xdr:cNvPr>
        <xdr:cNvSpPr>
          <a:spLocks noChangeShapeType="1"/>
        </xdr:cNvSpPr>
      </xdr:nvSpPr>
      <xdr:spPr bwMode="auto">
        <a:xfrm>
          <a:off x="18859500" y="1502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95</xdr:row>
      <xdr:rowOff>142875</xdr:rowOff>
    </xdr:from>
    <xdr:to>
      <xdr:col>30</xdr:col>
      <xdr:colOff>190500</xdr:colOff>
      <xdr:row>154</xdr:row>
      <xdr:rowOff>47625</xdr:rowOff>
    </xdr:to>
    <xdr:sp macro="" textlink="">
      <xdr:nvSpPr>
        <xdr:cNvPr id="106" name="Rectangle 88">
          <a:extLst>
            <a:ext uri="{FF2B5EF4-FFF2-40B4-BE49-F238E27FC236}">
              <a16:creationId xmlns:a16="http://schemas.microsoft.com/office/drawing/2014/main" id="{00000000-0008-0000-0A00-00006A000000}"/>
            </a:ext>
          </a:extLst>
        </xdr:cNvPr>
        <xdr:cNvSpPr>
          <a:spLocks noChangeArrowheads="1"/>
        </xdr:cNvSpPr>
      </xdr:nvSpPr>
      <xdr:spPr bwMode="auto">
        <a:xfrm>
          <a:off x="542925" y="14859000"/>
          <a:ext cx="22259925" cy="9067800"/>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13</xdr:col>
      <xdr:colOff>0</xdr:colOff>
      <xdr:row>94</xdr:row>
      <xdr:rowOff>90063</xdr:rowOff>
    </xdr:from>
    <xdr:to>
      <xdr:col>22</xdr:col>
      <xdr:colOff>807637</xdr:colOff>
      <xdr:row>97</xdr:row>
      <xdr:rowOff>9177</xdr:rowOff>
    </xdr:to>
    <xdr:sp macro="" textlink="">
      <xdr:nvSpPr>
        <xdr:cNvPr id="107" name="Text Box 89">
          <a:extLst>
            <a:ext uri="{FF2B5EF4-FFF2-40B4-BE49-F238E27FC236}">
              <a16:creationId xmlns:a16="http://schemas.microsoft.com/office/drawing/2014/main" id="{00000000-0008-0000-0A00-00006B000000}"/>
            </a:ext>
          </a:extLst>
        </xdr:cNvPr>
        <xdr:cNvSpPr txBox="1">
          <a:spLocks noChangeArrowheads="1"/>
        </xdr:cNvSpPr>
      </xdr:nvSpPr>
      <xdr:spPr bwMode="auto">
        <a:xfrm>
          <a:off x="8467725" y="14653788"/>
          <a:ext cx="9227737"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兵庫県内の雇用者所得による需要増加額</a:t>
          </a:r>
        </a:p>
      </xdr:txBody>
    </xdr:sp>
    <xdr:clientData/>
  </xdr:twoCellAnchor>
  <xdr:twoCellAnchor>
    <xdr:from>
      <xdr:col>3</xdr:col>
      <xdr:colOff>54792</xdr:colOff>
      <xdr:row>7</xdr:row>
      <xdr:rowOff>126749</xdr:rowOff>
    </xdr:from>
    <xdr:to>
      <xdr:col>11</xdr:col>
      <xdr:colOff>408342</xdr:colOff>
      <xdr:row>10</xdr:row>
      <xdr:rowOff>63374</xdr:rowOff>
    </xdr:to>
    <xdr:sp macro="" textlink="">
      <xdr:nvSpPr>
        <xdr:cNvPr id="108" name="Text Box 92">
          <a:extLst>
            <a:ext uri="{FF2B5EF4-FFF2-40B4-BE49-F238E27FC236}">
              <a16:creationId xmlns:a16="http://schemas.microsoft.com/office/drawing/2014/main" id="{00000000-0008-0000-0A00-00006C000000}"/>
            </a:ext>
          </a:extLst>
        </xdr:cNvPr>
        <xdr:cNvSpPr txBox="1">
          <a:spLocks noChangeArrowheads="1"/>
        </xdr:cNvSpPr>
      </xdr:nvSpPr>
      <xdr:spPr bwMode="auto">
        <a:xfrm>
          <a:off x="1064442" y="1193549"/>
          <a:ext cx="6992475" cy="393825"/>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24</xdr:col>
      <xdr:colOff>0</xdr:colOff>
      <xdr:row>97</xdr:row>
      <xdr:rowOff>0</xdr:rowOff>
    </xdr:from>
    <xdr:to>
      <xdr:col>24</xdr:col>
      <xdr:colOff>0</xdr:colOff>
      <xdr:row>97</xdr:row>
      <xdr:rowOff>0</xdr:rowOff>
    </xdr:to>
    <xdr:sp macro="" textlink="">
      <xdr:nvSpPr>
        <xdr:cNvPr id="109" name="Line 94">
          <a:extLst>
            <a:ext uri="{FF2B5EF4-FFF2-40B4-BE49-F238E27FC236}">
              <a16:creationId xmlns:a16="http://schemas.microsoft.com/office/drawing/2014/main" id="{00000000-0008-0000-0A00-00006D000000}"/>
            </a:ext>
          </a:extLst>
        </xdr:cNvPr>
        <xdr:cNvSpPr>
          <a:spLocks noChangeShapeType="1"/>
        </xdr:cNvSpPr>
      </xdr:nvSpPr>
      <xdr:spPr bwMode="auto">
        <a:xfrm>
          <a:off x="18859500" y="1502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19</xdr:col>
      <xdr:colOff>180975</xdr:colOff>
      <xdr:row>32</xdr:row>
      <xdr:rowOff>28575</xdr:rowOff>
    </xdr:from>
    <xdr:to>
      <xdr:col>19</xdr:col>
      <xdr:colOff>971550</xdr:colOff>
      <xdr:row>58</xdr:row>
      <xdr:rowOff>0</xdr:rowOff>
    </xdr:to>
    <xdr:grpSp>
      <xdr:nvGrpSpPr>
        <xdr:cNvPr id="110" name="Group 109">
          <a:extLst>
            <a:ext uri="{FF2B5EF4-FFF2-40B4-BE49-F238E27FC236}">
              <a16:creationId xmlns:a16="http://schemas.microsoft.com/office/drawing/2014/main" id="{00000000-0008-0000-0A00-00006E000000}"/>
            </a:ext>
          </a:extLst>
        </xdr:cNvPr>
        <xdr:cNvGrpSpPr>
          <a:grpSpLocks/>
        </xdr:cNvGrpSpPr>
      </xdr:nvGrpSpPr>
      <xdr:grpSpPr bwMode="auto">
        <a:xfrm>
          <a:off x="14346011" y="4981575"/>
          <a:ext cx="790575" cy="3863068"/>
          <a:chOff x="1129" y="563"/>
          <a:chExt cx="83" cy="439"/>
        </a:xfrm>
      </xdr:grpSpPr>
      <xdr:grpSp>
        <xdr:nvGrpSpPr>
          <xdr:cNvPr id="111" name="Group 2">
            <a:extLst>
              <a:ext uri="{FF2B5EF4-FFF2-40B4-BE49-F238E27FC236}">
                <a16:creationId xmlns:a16="http://schemas.microsoft.com/office/drawing/2014/main" id="{00000000-0008-0000-0A00-00006F000000}"/>
              </a:ext>
            </a:extLst>
          </xdr:cNvPr>
          <xdr:cNvGrpSpPr>
            <a:grpSpLocks/>
          </xdr:cNvGrpSpPr>
        </xdr:nvGrpSpPr>
        <xdr:grpSpPr bwMode="auto">
          <a:xfrm>
            <a:off x="1129" y="568"/>
            <a:ext cx="82" cy="206"/>
            <a:chOff x="1211" y="358"/>
            <a:chExt cx="79" cy="203"/>
          </a:xfrm>
        </xdr:grpSpPr>
        <xdr:sp macro="" textlink="">
          <xdr:nvSpPr>
            <xdr:cNvPr id="127" name="Line 3">
              <a:extLst>
                <a:ext uri="{FF2B5EF4-FFF2-40B4-BE49-F238E27FC236}">
                  <a16:creationId xmlns:a16="http://schemas.microsoft.com/office/drawing/2014/main" id="{00000000-0008-0000-0A00-00007F000000}"/>
                </a:ext>
              </a:extLst>
            </xdr:cNvPr>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8" name="Line 4">
              <a:extLst>
                <a:ext uri="{FF2B5EF4-FFF2-40B4-BE49-F238E27FC236}">
                  <a16:creationId xmlns:a16="http://schemas.microsoft.com/office/drawing/2014/main" id="{00000000-0008-0000-0A00-000080000000}"/>
                </a:ext>
              </a:extLst>
            </xdr:cNvPr>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9" name="Line 5">
              <a:extLst>
                <a:ext uri="{FF2B5EF4-FFF2-40B4-BE49-F238E27FC236}">
                  <a16:creationId xmlns:a16="http://schemas.microsoft.com/office/drawing/2014/main" id="{00000000-0008-0000-0A00-000081000000}"/>
                </a:ext>
              </a:extLst>
            </xdr:cNvPr>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0" name="Line 6">
              <a:extLst>
                <a:ext uri="{FF2B5EF4-FFF2-40B4-BE49-F238E27FC236}">
                  <a16:creationId xmlns:a16="http://schemas.microsoft.com/office/drawing/2014/main" id="{00000000-0008-0000-0A00-000082000000}"/>
                </a:ext>
              </a:extLst>
            </xdr:cNvPr>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1" name="Line 7">
              <a:extLst>
                <a:ext uri="{FF2B5EF4-FFF2-40B4-BE49-F238E27FC236}">
                  <a16:creationId xmlns:a16="http://schemas.microsoft.com/office/drawing/2014/main" id="{00000000-0008-0000-0A00-000083000000}"/>
                </a:ext>
              </a:extLst>
            </xdr:cNvPr>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2" name="Line 8">
              <a:extLst>
                <a:ext uri="{FF2B5EF4-FFF2-40B4-BE49-F238E27FC236}">
                  <a16:creationId xmlns:a16="http://schemas.microsoft.com/office/drawing/2014/main" id="{00000000-0008-0000-0A00-000084000000}"/>
                </a:ext>
              </a:extLst>
            </xdr:cNvPr>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3" name="Line 9">
              <a:extLst>
                <a:ext uri="{FF2B5EF4-FFF2-40B4-BE49-F238E27FC236}">
                  <a16:creationId xmlns:a16="http://schemas.microsoft.com/office/drawing/2014/main" id="{00000000-0008-0000-0A00-000085000000}"/>
                </a:ext>
              </a:extLst>
            </xdr:cNvPr>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4" name="Line 10">
              <a:extLst>
                <a:ext uri="{FF2B5EF4-FFF2-40B4-BE49-F238E27FC236}">
                  <a16:creationId xmlns:a16="http://schemas.microsoft.com/office/drawing/2014/main" id="{00000000-0008-0000-0A00-000086000000}"/>
                </a:ext>
              </a:extLst>
            </xdr:cNvPr>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5" name="Line 11">
              <a:extLst>
                <a:ext uri="{FF2B5EF4-FFF2-40B4-BE49-F238E27FC236}">
                  <a16:creationId xmlns:a16="http://schemas.microsoft.com/office/drawing/2014/main" id="{00000000-0008-0000-0A00-000087000000}"/>
                </a:ext>
              </a:extLst>
            </xdr:cNvPr>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6" name="Line 12">
              <a:extLst>
                <a:ext uri="{FF2B5EF4-FFF2-40B4-BE49-F238E27FC236}">
                  <a16:creationId xmlns:a16="http://schemas.microsoft.com/office/drawing/2014/main" id="{00000000-0008-0000-0A00-000088000000}"/>
                </a:ext>
              </a:extLst>
            </xdr:cNvPr>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7" name="Line 13">
              <a:extLst>
                <a:ext uri="{FF2B5EF4-FFF2-40B4-BE49-F238E27FC236}">
                  <a16:creationId xmlns:a16="http://schemas.microsoft.com/office/drawing/2014/main" id="{00000000-0008-0000-0A00-000089000000}"/>
                </a:ext>
              </a:extLst>
            </xdr:cNvPr>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8" name="Line 14">
              <a:extLst>
                <a:ext uri="{FF2B5EF4-FFF2-40B4-BE49-F238E27FC236}">
                  <a16:creationId xmlns:a16="http://schemas.microsoft.com/office/drawing/2014/main" id="{00000000-0008-0000-0A00-00008A000000}"/>
                </a:ext>
              </a:extLst>
            </xdr:cNvPr>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9" name="Line 15">
              <a:extLst>
                <a:ext uri="{FF2B5EF4-FFF2-40B4-BE49-F238E27FC236}">
                  <a16:creationId xmlns:a16="http://schemas.microsoft.com/office/drawing/2014/main" id="{00000000-0008-0000-0A00-00008B000000}"/>
                </a:ext>
              </a:extLst>
            </xdr:cNvPr>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12" name="Group 44">
            <a:extLst>
              <a:ext uri="{FF2B5EF4-FFF2-40B4-BE49-F238E27FC236}">
                <a16:creationId xmlns:a16="http://schemas.microsoft.com/office/drawing/2014/main" id="{00000000-0008-0000-0A00-000070000000}"/>
              </a:ext>
            </a:extLst>
          </xdr:cNvPr>
          <xdr:cNvGrpSpPr>
            <a:grpSpLocks/>
          </xdr:cNvGrpSpPr>
        </xdr:nvGrpSpPr>
        <xdr:grpSpPr bwMode="auto">
          <a:xfrm>
            <a:off x="1129" y="791"/>
            <a:ext cx="83" cy="202"/>
            <a:chOff x="1343" y="340"/>
            <a:chExt cx="60" cy="204"/>
          </a:xfrm>
        </xdr:grpSpPr>
        <xdr:sp macro="" textlink="">
          <xdr:nvSpPr>
            <xdr:cNvPr id="114" name="Line 45">
              <a:extLst>
                <a:ext uri="{FF2B5EF4-FFF2-40B4-BE49-F238E27FC236}">
                  <a16:creationId xmlns:a16="http://schemas.microsoft.com/office/drawing/2014/main" id="{00000000-0008-0000-0A00-000072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5" name="Line 46">
              <a:extLst>
                <a:ext uri="{FF2B5EF4-FFF2-40B4-BE49-F238E27FC236}">
                  <a16:creationId xmlns:a16="http://schemas.microsoft.com/office/drawing/2014/main" id="{00000000-0008-0000-0A00-000073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6" name="Line 47">
              <a:extLst>
                <a:ext uri="{FF2B5EF4-FFF2-40B4-BE49-F238E27FC236}">
                  <a16:creationId xmlns:a16="http://schemas.microsoft.com/office/drawing/2014/main" id="{00000000-0008-0000-0A00-000074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7" name="Line 48">
              <a:extLst>
                <a:ext uri="{FF2B5EF4-FFF2-40B4-BE49-F238E27FC236}">
                  <a16:creationId xmlns:a16="http://schemas.microsoft.com/office/drawing/2014/main" id="{00000000-0008-0000-0A00-000075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8" name="Line 49">
              <a:extLst>
                <a:ext uri="{FF2B5EF4-FFF2-40B4-BE49-F238E27FC236}">
                  <a16:creationId xmlns:a16="http://schemas.microsoft.com/office/drawing/2014/main" id="{00000000-0008-0000-0A00-000076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9" name="Line 50">
              <a:extLst>
                <a:ext uri="{FF2B5EF4-FFF2-40B4-BE49-F238E27FC236}">
                  <a16:creationId xmlns:a16="http://schemas.microsoft.com/office/drawing/2014/main" id="{00000000-0008-0000-0A00-000077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0" name="Line 51">
              <a:extLst>
                <a:ext uri="{FF2B5EF4-FFF2-40B4-BE49-F238E27FC236}">
                  <a16:creationId xmlns:a16="http://schemas.microsoft.com/office/drawing/2014/main" id="{00000000-0008-0000-0A00-000078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1" name="Line 52">
              <a:extLst>
                <a:ext uri="{FF2B5EF4-FFF2-40B4-BE49-F238E27FC236}">
                  <a16:creationId xmlns:a16="http://schemas.microsoft.com/office/drawing/2014/main" id="{00000000-0008-0000-0A00-000079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2" name="Line 53">
              <a:extLst>
                <a:ext uri="{FF2B5EF4-FFF2-40B4-BE49-F238E27FC236}">
                  <a16:creationId xmlns:a16="http://schemas.microsoft.com/office/drawing/2014/main" id="{00000000-0008-0000-0A00-00007A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3" name="Line 54">
              <a:extLst>
                <a:ext uri="{FF2B5EF4-FFF2-40B4-BE49-F238E27FC236}">
                  <a16:creationId xmlns:a16="http://schemas.microsoft.com/office/drawing/2014/main" id="{00000000-0008-0000-0A00-00007B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4" name="Line 55">
              <a:extLst>
                <a:ext uri="{FF2B5EF4-FFF2-40B4-BE49-F238E27FC236}">
                  <a16:creationId xmlns:a16="http://schemas.microsoft.com/office/drawing/2014/main" id="{00000000-0008-0000-0A00-00007C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5" name="Line 56">
              <a:extLst>
                <a:ext uri="{FF2B5EF4-FFF2-40B4-BE49-F238E27FC236}">
                  <a16:creationId xmlns:a16="http://schemas.microsoft.com/office/drawing/2014/main" id="{00000000-0008-0000-0A00-00007D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6" name="Line 57">
              <a:extLst>
                <a:ext uri="{FF2B5EF4-FFF2-40B4-BE49-F238E27FC236}">
                  <a16:creationId xmlns:a16="http://schemas.microsoft.com/office/drawing/2014/main" id="{00000000-0008-0000-0A00-00007E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13" name="Text Box 96">
            <a:extLst>
              <a:ext uri="{FF2B5EF4-FFF2-40B4-BE49-F238E27FC236}">
                <a16:creationId xmlns:a16="http://schemas.microsoft.com/office/drawing/2014/main" id="{00000000-0008-0000-0A00-000071000000}"/>
              </a:ext>
            </a:extLst>
          </xdr:cNvPr>
          <xdr:cNvSpPr txBox="1">
            <a:spLocks noChangeArrowheads="1"/>
          </xdr:cNvSpPr>
        </xdr:nvSpPr>
        <xdr:spPr bwMode="auto">
          <a:xfrm>
            <a:off x="1146" y="563"/>
            <a:ext cx="41" cy="439"/>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a:t>
            </a:r>
            <a:r>
              <a:rPr lang="en-US" altLang="ja-JP" sz="1200" b="0" i="0" u="none" strike="noStrike" baseline="0">
                <a:solidFill>
                  <a:srgbClr val="000000"/>
                </a:solidFill>
                <a:latin typeface="ＭＳ ゴシック"/>
                <a:ea typeface="ＭＳ ゴシック"/>
              </a:rPr>
              <a:t>78</a:t>
            </a:r>
            <a:r>
              <a:rPr lang="ja-JP" altLang="en-US" sz="1200" b="0" i="0" u="none" strike="noStrike" baseline="0">
                <a:solidFill>
                  <a:srgbClr val="000000"/>
                </a:solidFill>
                <a:latin typeface="ＭＳ ゴシック"/>
                <a:ea typeface="ＭＳ ゴシック"/>
              </a:rPr>
              <a:t>行</a:t>
            </a:r>
            <a:r>
              <a:rPr lang="en-US" altLang="ja-JP" sz="1200" b="0" i="0" u="none" strike="noStrike" baseline="0">
                <a:solidFill>
                  <a:srgbClr val="000000"/>
                </a:solidFill>
                <a:latin typeface="ＭＳ ゴシック"/>
                <a:ea typeface="ＭＳ ゴシック"/>
              </a:rPr>
              <a:t>×78</a:t>
            </a:r>
            <a:r>
              <a:rPr lang="ja-JP" altLang="en-US" sz="1200" b="0" i="0" u="none" strike="noStrike" baseline="0">
                <a:solidFill>
                  <a:srgbClr val="000000"/>
                </a:solidFill>
                <a:latin typeface="ＭＳ ゴシック"/>
                <a:ea typeface="ＭＳ ゴシック"/>
              </a:rPr>
              <a:t>列</a:t>
            </a:r>
          </a:p>
        </xdr:txBody>
      </xdr:sp>
    </xdr:grpSp>
    <xdr:clientData/>
  </xdr:twoCellAnchor>
  <xdr:twoCellAnchor>
    <xdr:from>
      <xdr:col>6</xdr:col>
      <xdr:colOff>335921</xdr:colOff>
      <xdr:row>45</xdr:row>
      <xdr:rowOff>33196</xdr:rowOff>
    </xdr:from>
    <xdr:to>
      <xdr:col>6</xdr:col>
      <xdr:colOff>717120</xdr:colOff>
      <xdr:row>57</xdr:row>
      <xdr:rowOff>135829</xdr:rowOff>
    </xdr:to>
    <xdr:sp macro="" textlink="">
      <xdr:nvSpPr>
        <xdr:cNvPr id="140" name="Text Box 141">
          <a:extLst>
            <a:ext uri="{FF2B5EF4-FFF2-40B4-BE49-F238E27FC236}">
              <a16:creationId xmlns:a16="http://schemas.microsoft.com/office/drawing/2014/main" id="{00000000-0008-0000-0A00-00008C000000}"/>
            </a:ext>
          </a:extLst>
        </xdr:cNvPr>
        <xdr:cNvSpPr txBox="1">
          <a:spLocks noChangeArrowheads="1"/>
        </xdr:cNvSpPr>
      </xdr:nvSpPr>
      <xdr:spPr bwMode="auto">
        <a:xfrm>
          <a:off x="3869696" y="7043596"/>
          <a:ext cx="381199" cy="1931433"/>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6</xdr:col>
      <xdr:colOff>0</xdr:colOff>
      <xdr:row>122</xdr:row>
      <xdr:rowOff>0</xdr:rowOff>
    </xdr:from>
    <xdr:to>
      <xdr:col>6</xdr:col>
      <xdr:colOff>0</xdr:colOff>
      <xdr:row>122</xdr:row>
      <xdr:rowOff>0</xdr:rowOff>
    </xdr:to>
    <xdr:sp macro="" textlink="">
      <xdr:nvSpPr>
        <xdr:cNvPr id="142" name="Line 144">
          <a:extLst>
            <a:ext uri="{FF2B5EF4-FFF2-40B4-BE49-F238E27FC236}">
              <a16:creationId xmlns:a16="http://schemas.microsoft.com/office/drawing/2014/main" id="{00000000-0008-0000-0A00-00008E000000}"/>
            </a:ext>
          </a:extLst>
        </xdr:cNvPr>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0</xdr:colOff>
      <xdr:row>122</xdr:row>
      <xdr:rowOff>0</xdr:rowOff>
    </xdr:from>
    <xdr:to>
      <xdr:col>6</xdr:col>
      <xdr:colOff>0</xdr:colOff>
      <xdr:row>122</xdr:row>
      <xdr:rowOff>0</xdr:rowOff>
    </xdr:to>
    <xdr:sp macro="" textlink="">
      <xdr:nvSpPr>
        <xdr:cNvPr id="143" name="Line 145">
          <a:extLst>
            <a:ext uri="{FF2B5EF4-FFF2-40B4-BE49-F238E27FC236}">
              <a16:creationId xmlns:a16="http://schemas.microsoft.com/office/drawing/2014/main" id="{00000000-0008-0000-0A00-00008F000000}"/>
            </a:ext>
          </a:extLst>
        </xdr:cNvPr>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10</xdr:col>
      <xdr:colOff>161925</xdr:colOff>
      <xdr:row>32</xdr:row>
      <xdr:rowOff>85725</xdr:rowOff>
    </xdr:from>
    <xdr:to>
      <xdr:col>11</xdr:col>
      <xdr:colOff>409575</xdr:colOff>
      <xdr:row>57</xdr:row>
      <xdr:rowOff>85725</xdr:rowOff>
    </xdr:to>
    <xdr:grpSp>
      <xdr:nvGrpSpPr>
        <xdr:cNvPr id="146" name="Group 145">
          <a:extLst>
            <a:ext uri="{FF2B5EF4-FFF2-40B4-BE49-F238E27FC236}">
              <a16:creationId xmlns:a16="http://schemas.microsoft.com/office/drawing/2014/main" id="{00000000-0008-0000-0A00-000092000000}"/>
            </a:ext>
          </a:extLst>
        </xdr:cNvPr>
        <xdr:cNvGrpSpPr>
          <a:grpSpLocks/>
        </xdr:cNvGrpSpPr>
      </xdr:nvGrpSpPr>
      <xdr:grpSpPr bwMode="auto">
        <a:xfrm>
          <a:off x="7251246" y="5038725"/>
          <a:ext cx="805543" cy="3741964"/>
          <a:chOff x="761" y="569"/>
          <a:chExt cx="85" cy="425"/>
        </a:xfrm>
      </xdr:grpSpPr>
      <xdr:grpSp>
        <xdr:nvGrpSpPr>
          <xdr:cNvPr id="147" name="Group 4094">
            <a:extLst>
              <a:ext uri="{FF2B5EF4-FFF2-40B4-BE49-F238E27FC236}">
                <a16:creationId xmlns:a16="http://schemas.microsoft.com/office/drawing/2014/main" id="{00000000-0008-0000-0A00-000093000000}"/>
              </a:ext>
            </a:extLst>
          </xdr:cNvPr>
          <xdr:cNvGrpSpPr>
            <a:grpSpLocks/>
          </xdr:cNvGrpSpPr>
        </xdr:nvGrpSpPr>
        <xdr:grpSpPr bwMode="auto">
          <a:xfrm>
            <a:off x="761" y="569"/>
            <a:ext cx="85" cy="204"/>
            <a:chOff x="723" y="556"/>
            <a:chExt cx="112" cy="204"/>
          </a:xfrm>
        </xdr:grpSpPr>
        <xdr:sp macro="" textlink="">
          <xdr:nvSpPr>
            <xdr:cNvPr id="162" name="Line 128">
              <a:extLst>
                <a:ext uri="{FF2B5EF4-FFF2-40B4-BE49-F238E27FC236}">
                  <a16:creationId xmlns:a16="http://schemas.microsoft.com/office/drawing/2014/main" id="{00000000-0008-0000-0A00-0000A2000000}"/>
                </a:ext>
              </a:extLst>
            </xdr:cNvPr>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3" name="Line 129">
              <a:extLst>
                <a:ext uri="{FF2B5EF4-FFF2-40B4-BE49-F238E27FC236}">
                  <a16:creationId xmlns:a16="http://schemas.microsoft.com/office/drawing/2014/main" id="{00000000-0008-0000-0A00-0000A3000000}"/>
                </a:ext>
              </a:extLst>
            </xdr:cNvPr>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4" name="Line 130">
              <a:extLst>
                <a:ext uri="{FF2B5EF4-FFF2-40B4-BE49-F238E27FC236}">
                  <a16:creationId xmlns:a16="http://schemas.microsoft.com/office/drawing/2014/main" id="{00000000-0008-0000-0A00-0000A4000000}"/>
                </a:ext>
              </a:extLst>
            </xdr:cNvPr>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5" name="Line 131">
              <a:extLst>
                <a:ext uri="{FF2B5EF4-FFF2-40B4-BE49-F238E27FC236}">
                  <a16:creationId xmlns:a16="http://schemas.microsoft.com/office/drawing/2014/main" id="{00000000-0008-0000-0A00-0000A5000000}"/>
                </a:ext>
              </a:extLst>
            </xdr:cNvPr>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6" name="Line 132">
              <a:extLst>
                <a:ext uri="{FF2B5EF4-FFF2-40B4-BE49-F238E27FC236}">
                  <a16:creationId xmlns:a16="http://schemas.microsoft.com/office/drawing/2014/main" id="{00000000-0008-0000-0A00-0000A6000000}"/>
                </a:ext>
              </a:extLst>
            </xdr:cNvPr>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7" name="Line 133">
              <a:extLst>
                <a:ext uri="{FF2B5EF4-FFF2-40B4-BE49-F238E27FC236}">
                  <a16:creationId xmlns:a16="http://schemas.microsoft.com/office/drawing/2014/main" id="{00000000-0008-0000-0A00-0000A7000000}"/>
                </a:ext>
              </a:extLst>
            </xdr:cNvPr>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8" name="Line 134">
              <a:extLst>
                <a:ext uri="{FF2B5EF4-FFF2-40B4-BE49-F238E27FC236}">
                  <a16:creationId xmlns:a16="http://schemas.microsoft.com/office/drawing/2014/main" id="{00000000-0008-0000-0A00-0000A8000000}"/>
                </a:ext>
              </a:extLst>
            </xdr:cNvPr>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9" name="Line 135">
              <a:extLst>
                <a:ext uri="{FF2B5EF4-FFF2-40B4-BE49-F238E27FC236}">
                  <a16:creationId xmlns:a16="http://schemas.microsoft.com/office/drawing/2014/main" id="{00000000-0008-0000-0A00-0000A9000000}"/>
                </a:ext>
              </a:extLst>
            </xdr:cNvPr>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0" name="Line 136">
              <a:extLst>
                <a:ext uri="{FF2B5EF4-FFF2-40B4-BE49-F238E27FC236}">
                  <a16:creationId xmlns:a16="http://schemas.microsoft.com/office/drawing/2014/main" id="{00000000-0008-0000-0A00-0000AA000000}"/>
                </a:ext>
              </a:extLst>
            </xdr:cNvPr>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1" name="Line 137">
              <a:extLst>
                <a:ext uri="{FF2B5EF4-FFF2-40B4-BE49-F238E27FC236}">
                  <a16:creationId xmlns:a16="http://schemas.microsoft.com/office/drawing/2014/main" id="{00000000-0008-0000-0A00-0000AB000000}"/>
                </a:ext>
              </a:extLst>
            </xdr:cNvPr>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2" name="Line 138">
              <a:extLst>
                <a:ext uri="{FF2B5EF4-FFF2-40B4-BE49-F238E27FC236}">
                  <a16:creationId xmlns:a16="http://schemas.microsoft.com/office/drawing/2014/main" id="{00000000-0008-0000-0A00-0000AC000000}"/>
                </a:ext>
              </a:extLst>
            </xdr:cNvPr>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3" name="Line 139">
              <a:extLst>
                <a:ext uri="{FF2B5EF4-FFF2-40B4-BE49-F238E27FC236}">
                  <a16:creationId xmlns:a16="http://schemas.microsoft.com/office/drawing/2014/main" id="{00000000-0008-0000-0A00-0000AD000000}"/>
                </a:ext>
              </a:extLst>
            </xdr:cNvPr>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4" name="Line 140">
              <a:extLst>
                <a:ext uri="{FF2B5EF4-FFF2-40B4-BE49-F238E27FC236}">
                  <a16:creationId xmlns:a16="http://schemas.microsoft.com/office/drawing/2014/main" id="{00000000-0008-0000-0A00-0000AE000000}"/>
                </a:ext>
              </a:extLst>
            </xdr:cNvPr>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48" name="Group 248">
            <a:extLst>
              <a:ext uri="{FF2B5EF4-FFF2-40B4-BE49-F238E27FC236}">
                <a16:creationId xmlns:a16="http://schemas.microsoft.com/office/drawing/2014/main" id="{00000000-0008-0000-0A00-000094000000}"/>
              </a:ext>
            </a:extLst>
          </xdr:cNvPr>
          <xdr:cNvGrpSpPr>
            <a:grpSpLocks/>
          </xdr:cNvGrpSpPr>
        </xdr:nvGrpSpPr>
        <xdr:grpSpPr bwMode="auto">
          <a:xfrm>
            <a:off x="763" y="790"/>
            <a:ext cx="83" cy="204"/>
            <a:chOff x="1343" y="340"/>
            <a:chExt cx="60" cy="204"/>
          </a:xfrm>
        </xdr:grpSpPr>
        <xdr:sp macro="" textlink="">
          <xdr:nvSpPr>
            <xdr:cNvPr id="149" name="Line 249">
              <a:extLst>
                <a:ext uri="{FF2B5EF4-FFF2-40B4-BE49-F238E27FC236}">
                  <a16:creationId xmlns:a16="http://schemas.microsoft.com/office/drawing/2014/main" id="{00000000-0008-0000-0A00-000095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0" name="Line 250">
              <a:extLst>
                <a:ext uri="{FF2B5EF4-FFF2-40B4-BE49-F238E27FC236}">
                  <a16:creationId xmlns:a16="http://schemas.microsoft.com/office/drawing/2014/main" id="{00000000-0008-0000-0A00-000096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1" name="Line 251">
              <a:extLst>
                <a:ext uri="{FF2B5EF4-FFF2-40B4-BE49-F238E27FC236}">
                  <a16:creationId xmlns:a16="http://schemas.microsoft.com/office/drawing/2014/main" id="{00000000-0008-0000-0A00-000097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2" name="Line 252">
              <a:extLst>
                <a:ext uri="{FF2B5EF4-FFF2-40B4-BE49-F238E27FC236}">
                  <a16:creationId xmlns:a16="http://schemas.microsoft.com/office/drawing/2014/main" id="{00000000-0008-0000-0A00-000098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3" name="Line 253">
              <a:extLst>
                <a:ext uri="{FF2B5EF4-FFF2-40B4-BE49-F238E27FC236}">
                  <a16:creationId xmlns:a16="http://schemas.microsoft.com/office/drawing/2014/main" id="{00000000-0008-0000-0A00-000099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4" name="Line 254">
              <a:extLst>
                <a:ext uri="{FF2B5EF4-FFF2-40B4-BE49-F238E27FC236}">
                  <a16:creationId xmlns:a16="http://schemas.microsoft.com/office/drawing/2014/main" id="{00000000-0008-0000-0A00-00009A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5" name="Line 255">
              <a:extLst>
                <a:ext uri="{FF2B5EF4-FFF2-40B4-BE49-F238E27FC236}">
                  <a16:creationId xmlns:a16="http://schemas.microsoft.com/office/drawing/2014/main" id="{00000000-0008-0000-0A00-00009B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6" name="Line 256">
              <a:extLst>
                <a:ext uri="{FF2B5EF4-FFF2-40B4-BE49-F238E27FC236}">
                  <a16:creationId xmlns:a16="http://schemas.microsoft.com/office/drawing/2014/main" id="{00000000-0008-0000-0A00-00009C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7" name="Line 257">
              <a:extLst>
                <a:ext uri="{FF2B5EF4-FFF2-40B4-BE49-F238E27FC236}">
                  <a16:creationId xmlns:a16="http://schemas.microsoft.com/office/drawing/2014/main" id="{00000000-0008-0000-0A00-00009D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8" name="Line 258">
              <a:extLst>
                <a:ext uri="{FF2B5EF4-FFF2-40B4-BE49-F238E27FC236}">
                  <a16:creationId xmlns:a16="http://schemas.microsoft.com/office/drawing/2014/main" id="{00000000-0008-0000-0A00-00009E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9" name="Line 259">
              <a:extLst>
                <a:ext uri="{FF2B5EF4-FFF2-40B4-BE49-F238E27FC236}">
                  <a16:creationId xmlns:a16="http://schemas.microsoft.com/office/drawing/2014/main" id="{00000000-0008-0000-0A00-00009F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0" name="Line 260">
              <a:extLst>
                <a:ext uri="{FF2B5EF4-FFF2-40B4-BE49-F238E27FC236}">
                  <a16:creationId xmlns:a16="http://schemas.microsoft.com/office/drawing/2014/main" id="{00000000-0008-0000-0A00-0000A0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1" name="Line 261">
              <a:extLst>
                <a:ext uri="{FF2B5EF4-FFF2-40B4-BE49-F238E27FC236}">
                  <a16:creationId xmlns:a16="http://schemas.microsoft.com/office/drawing/2014/main" id="{00000000-0008-0000-0A00-0000A1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10</xdr:col>
      <xdr:colOff>326396</xdr:colOff>
      <xdr:row>32</xdr:row>
      <xdr:rowOff>18107</xdr:rowOff>
    </xdr:from>
    <xdr:to>
      <xdr:col>11</xdr:col>
      <xdr:colOff>154380</xdr:colOff>
      <xdr:row>57</xdr:row>
      <xdr:rowOff>135802</xdr:rowOff>
    </xdr:to>
    <xdr:sp macro="" textlink="">
      <xdr:nvSpPr>
        <xdr:cNvPr id="175" name="Text Box 276">
          <a:extLst>
            <a:ext uri="{FF2B5EF4-FFF2-40B4-BE49-F238E27FC236}">
              <a16:creationId xmlns:a16="http://schemas.microsoft.com/office/drawing/2014/main" id="{00000000-0008-0000-0A00-0000AF000000}"/>
            </a:ext>
          </a:extLst>
        </xdr:cNvPr>
        <xdr:cNvSpPr txBox="1">
          <a:spLocks noChangeArrowheads="1"/>
        </xdr:cNvSpPr>
      </xdr:nvSpPr>
      <xdr:spPr bwMode="auto">
        <a:xfrm>
          <a:off x="7412996" y="5047307"/>
          <a:ext cx="389959" cy="392769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投入係数</a:t>
          </a:r>
        </a:p>
      </xdr:txBody>
    </xdr:sp>
    <xdr:clientData/>
  </xdr:twoCellAnchor>
  <xdr:twoCellAnchor>
    <xdr:from>
      <xdr:col>23</xdr:col>
      <xdr:colOff>219075</xdr:colOff>
      <xdr:row>31</xdr:row>
      <xdr:rowOff>133350</xdr:rowOff>
    </xdr:from>
    <xdr:to>
      <xdr:col>23</xdr:col>
      <xdr:colOff>981075</xdr:colOff>
      <xdr:row>57</xdr:row>
      <xdr:rowOff>114300</xdr:rowOff>
    </xdr:to>
    <xdr:grpSp>
      <xdr:nvGrpSpPr>
        <xdr:cNvPr id="176" name="Group 175">
          <a:extLst>
            <a:ext uri="{FF2B5EF4-FFF2-40B4-BE49-F238E27FC236}">
              <a16:creationId xmlns:a16="http://schemas.microsoft.com/office/drawing/2014/main" id="{00000000-0008-0000-0A00-0000B0000000}"/>
            </a:ext>
          </a:extLst>
        </xdr:cNvPr>
        <xdr:cNvGrpSpPr>
          <a:grpSpLocks/>
        </xdr:cNvGrpSpPr>
      </xdr:nvGrpSpPr>
      <xdr:grpSpPr bwMode="auto">
        <a:xfrm>
          <a:off x="17921968" y="4909457"/>
          <a:ext cx="762000" cy="3899807"/>
          <a:chOff x="1485" y="555"/>
          <a:chExt cx="80" cy="443"/>
        </a:xfrm>
      </xdr:grpSpPr>
      <xdr:grpSp>
        <xdr:nvGrpSpPr>
          <xdr:cNvPr id="177" name="Group 98">
            <a:extLst>
              <a:ext uri="{FF2B5EF4-FFF2-40B4-BE49-F238E27FC236}">
                <a16:creationId xmlns:a16="http://schemas.microsoft.com/office/drawing/2014/main" id="{00000000-0008-0000-0A00-0000B1000000}"/>
              </a:ext>
            </a:extLst>
          </xdr:cNvPr>
          <xdr:cNvGrpSpPr>
            <a:grpSpLocks/>
          </xdr:cNvGrpSpPr>
        </xdr:nvGrpSpPr>
        <xdr:grpSpPr bwMode="auto">
          <a:xfrm>
            <a:off x="1485" y="567"/>
            <a:ext cx="80" cy="203"/>
            <a:chOff x="1211" y="358"/>
            <a:chExt cx="79" cy="203"/>
          </a:xfrm>
        </xdr:grpSpPr>
        <xdr:sp macro="" textlink="">
          <xdr:nvSpPr>
            <xdr:cNvPr id="194" name="Line 99">
              <a:extLst>
                <a:ext uri="{FF2B5EF4-FFF2-40B4-BE49-F238E27FC236}">
                  <a16:creationId xmlns:a16="http://schemas.microsoft.com/office/drawing/2014/main" id="{00000000-0008-0000-0A00-0000C2000000}"/>
                </a:ext>
              </a:extLst>
            </xdr:cNvPr>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5" name="Line 100">
              <a:extLst>
                <a:ext uri="{FF2B5EF4-FFF2-40B4-BE49-F238E27FC236}">
                  <a16:creationId xmlns:a16="http://schemas.microsoft.com/office/drawing/2014/main" id="{00000000-0008-0000-0A00-0000C3000000}"/>
                </a:ext>
              </a:extLst>
            </xdr:cNvPr>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6" name="Line 101">
              <a:extLst>
                <a:ext uri="{FF2B5EF4-FFF2-40B4-BE49-F238E27FC236}">
                  <a16:creationId xmlns:a16="http://schemas.microsoft.com/office/drawing/2014/main" id="{00000000-0008-0000-0A00-0000C4000000}"/>
                </a:ext>
              </a:extLst>
            </xdr:cNvPr>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7" name="Line 102">
              <a:extLst>
                <a:ext uri="{FF2B5EF4-FFF2-40B4-BE49-F238E27FC236}">
                  <a16:creationId xmlns:a16="http://schemas.microsoft.com/office/drawing/2014/main" id="{00000000-0008-0000-0A00-0000C5000000}"/>
                </a:ext>
              </a:extLst>
            </xdr:cNvPr>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8" name="Line 103">
              <a:extLst>
                <a:ext uri="{FF2B5EF4-FFF2-40B4-BE49-F238E27FC236}">
                  <a16:creationId xmlns:a16="http://schemas.microsoft.com/office/drawing/2014/main" id="{00000000-0008-0000-0A00-0000C6000000}"/>
                </a:ext>
              </a:extLst>
            </xdr:cNvPr>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9" name="Line 104">
              <a:extLst>
                <a:ext uri="{FF2B5EF4-FFF2-40B4-BE49-F238E27FC236}">
                  <a16:creationId xmlns:a16="http://schemas.microsoft.com/office/drawing/2014/main" id="{00000000-0008-0000-0A00-0000C7000000}"/>
                </a:ext>
              </a:extLst>
            </xdr:cNvPr>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0" name="Line 105">
              <a:extLst>
                <a:ext uri="{FF2B5EF4-FFF2-40B4-BE49-F238E27FC236}">
                  <a16:creationId xmlns:a16="http://schemas.microsoft.com/office/drawing/2014/main" id="{00000000-0008-0000-0A00-0000C8000000}"/>
                </a:ext>
              </a:extLst>
            </xdr:cNvPr>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1" name="Line 106">
              <a:extLst>
                <a:ext uri="{FF2B5EF4-FFF2-40B4-BE49-F238E27FC236}">
                  <a16:creationId xmlns:a16="http://schemas.microsoft.com/office/drawing/2014/main" id="{00000000-0008-0000-0A00-0000C9000000}"/>
                </a:ext>
              </a:extLst>
            </xdr:cNvPr>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2" name="Line 107">
              <a:extLst>
                <a:ext uri="{FF2B5EF4-FFF2-40B4-BE49-F238E27FC236}">
                  <a16:creationId xmlns:a16="http://schemas.microsoft.com/office/drawing/2014/main" id="{00000000-0008-0000-0A00-0000CA000000}"/>
                </a:ext>
              </a:extLst>
            </xdr:cNvPr>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3" name="Line 108">
              <a:extLst>
                <a:ext uri="{FF2B5EF4-FFF2-40B4-BE49-F238E27FC236}">
                  <a16:creationId xmlns:a16="http://schemas.microsoft.com/office/drawing/2014/main" id="{00000000-0008-0000-0A00-0000CB000000}"/>
                </a:ext>
              </a:extLst>
            </xdr:cNvPr>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4" name="Line 109">
              <a:extLst>
                <a:ext uri="{FF2B5EF4-FFF2-40B4-BE49-F238E27FC236}">
                  <a16:creationId xmlns:a16="http://schemas.microsoft.com/office/drawing/2014/main" id="{00000000-0008-0000-0A00-0000CC000000}"/>
                </a:ext>
              </a:extLst>
            </xdr:cNvPr>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5" name="Line 110">
              <a:extLst>
                <a:ext uri="{FF2B5EF4-FFF2-40B4-BE49-F238E27FC236}">
                  <a16:creationId xmlns:a16="http://schemas.microsoft.com/office/drawing/2014/main" id="{00000000-0008-0000-0A00-0000CD000000}"/>
                </a:ext>
              </a:extLst>
            </xdr:cNvPr>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6" name="Line 111">
              <a:extLst>
                <a:ext uri="{FF2B5EF4-FFF2-40B4-BE49-F238E27FC236}">
                  <a16:creationId xmlns:a16="http://schemas.microsoft.com/office/drawing/2014/main" id="{00000000-0008-0000-0A00-0000CE000000}"/>
                </a:ext>
              </a:extLst>
            </xdr:cNvPr>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78" name="Text Box 126">
            <a:extLst>
              <a:ext uri="{FF2B5EF4-FFF2-40B4-BE49-F238E27FC236}">
                <a16:creationId xmlns:a16="http://schemas.microsoft.com/office/drawing/2014/main" id="{00000000-0008-0000-0A00-0000B2000000}"/>
              </a:ext>
            </a:extLst>
          </xdr:cNvPr>
          <xdr:cNvSpPr txBox="1">
            <a:spLocks noChangeArrowheads="1"/>
          </xdr:cNvSpPr>
        </xdr:nvSpPr>
        <xdr:spPr bwMode="auto">
          <a:xfrm>
            <a:off x="1503" y="555"/>
            <a:ext cx="39" cy="22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雇用者所得率・兵庫県</a:t>
            </a:r>
          </a:p>
        </xdr:txBody>
      </xdr:sp>
      <xdr:grpSp>
        <xdr:nvGrpSpPr>
          <xdr:cNvPr id="179" name="Group 277">
            <a:extLst>
              <a:ext uri="{FF2B5EF4-FFF2-40B4-BE49-F238E27FC236}">
                <a16:creationId xmlns:a16="http://schemas.microsoft.com/office/drawing/2014/main" id="{00000000-0008-0000-0A00-0000B3000000}"/>
              </a:ext>
            </a:extLst>
          </xdr:cNvPr>
          <xdr:cNvGrpSpPr>
            <a:grpSpLocks/>
          </xdr:cNvGrpSpPr>
        </xdr:nvGrpSpPr>
        <xdr:grpSpPr bwMode="auto">
          <a:xfrm>
            <a:off x="1485" y="790"/>
            <a:ext cx="79" cy="203"/>
            <a:chOff x="1343" y="340"/>
            <a:chExt cx="60" cy="204"/>
          </a:xfrm>
        </xdr:grpSpPr>
        <xdr:sp macro="" textlink="">
          <xdr:nvSpPr>
            <xdr:cNvPr id="181" name="Line 278">
              <a:extLst>
                <a:ext uri="{FF2B5EF4-FFF2-40B4-BE49-F238E27FC236}">
                  <a16:creationId xmlns:a16="http://schemas.microsoft.com/office/drawing/2014/main" id="{00000000-0008-0000-0A00-0000B5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2" name="Line 279">
              <a:extLst>
                <a:ext uri="{FF2B5EF4-FFF2-40B4-BE49-F238E27FC236}">
                  <a16:creationId xmlns:a16="http://schemas.microsoft.com/office/drawing/2014/main" id="{00000000-0008-0000-0A00-0000B6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3" name="Line 280">
              <a:extLst>
                <a:ext uri="{FF2B5EF4-FFF2-40B4-BE49-F238E27FC236}">
                  <a16:creationId xmlns:a16="http://schemas.microsoft.com/office/drawing/2014/main" id="{00000000-0008-0000-0A00-0000B7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4" name="Line 281">
              <a:extLst>
                <a:ext uri="{FF2B5EF4-FFF2-40B4-BE49-F238E27FC236}">
                  <a16:creationId xmlns:a16="http://schemas.microsoft.com/office/drawing/2014/main" id="{00000000-0008-0000-0A00-0000B8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5" name="Line 282">
              <a:extLst>
                <a:ext uri="{FF2B5EF4-FFF2-40B4-BE49-F238E27FC236}">
                  <a16:creationId xmlns:a16="http://schemas.microsoft.com/office/drawing/2014/main" id="{00000000-0008-0000-0A00-0000B9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6" name="Line 283">
              <a:extLst>
                <a:ext uri="{FF2B5EF4-FFF2-40B4-BE49-F238E27FC236}">
                  <a16:creationId xmlns:a16="http://schemas.microsoft.com/office/drawing/2014/main" id="{00000000-0008-0000-0A00-0000BA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7" name="Line 284">
              <a:extLst>
                <a:ext uri="{FF2B5EF4-FFF2-40B4-BE49-F238E27FC236}">
                  <a16:creationId xmlns:a16="http://schemas.microsoft.com/office/drawing/2014/main" id="{00000000-0008-0000-0A00-0000BB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8" name="Line 285">
              <a:extLst>
                <a:ext uri="{FF2B5EF4-FFF2-40B4-BE49-F238E27FC236}">
                  <a16:creationId xmlns:a16="http://schemas.microsoft.com/office/drawing/2014/main" id="{00000000-0008-0000-0A00-0000BC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9" name="Line 286">
              <a:extLst>
                <a:ext uri="{FF2B5EF4-FFF2-40B4-BE49-F238E27FC236}">
                  <a16:creationId xmlns:a16="http://schemas.microsoft.com/office/drawing/2014/main" id="{00000000-0008-0000-0A00-0000BD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0" name="Line 287">
              <a:extLst>
                <a:ext uri="{FF2B5EF4-FFF2-40B4-BE49-F238E27FC236}">
                  <a16:creationId xmlns:a16="http://schemas.microsoft.com/office/drawing/2014/main" id="{00000000-0008-0000-0A00-0000BE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1" name="Line 288">
              <a:extLst>
                <a:ext uri="{FF2B5EF4-FFF2-40B4-BE49-F238E27FC236}">
                  <a16:creationId xmlns:a16="http://schemas.microsoft.com/office/drawing/2014/main" id="{00000000-0008-0000-0A00-0000BF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2" name="Line 289">
              <a:extLst>
                <a:ext uri="{FF2B5EF4-FFF2-40B4-BE49-F238E27FC236}">
                  <a16:creationId xmlns:a16="http://schemas.microsoft.com/office/drawing/2014/main" id="{00000000-0008-0000-0A00-0000C0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3" name="Line 290">
              <a:extLst>
                <a:ext uri="{FF2B5EF4-FFF2-40B4-BE49-F238E27FC236}">
                  <a16:creationId xmlns:a16="http://schemas.microsoft.com/office/drawing/2014/main" id="{00000000-0008-0000-0A00-0000C1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80" name="Text Box 305">
            <a:extLst>
              <a:ext uri="{FF2B5EF4-FFF2-40B4-BE49-F238E27FC236}">
                <a16:creationId xmlns:a16="http://schemas.microsoft.com/office/drawing/2014/main" id="{00000000-0008-0000-0A00-0000B4000000}"/>
              </a:ext>
            </a:extLst>
          </xdr:cNvPr>
          <xdr:cNvSpPr txBox="1">
            <a:spLocks noChangeArrowheads="1"/>
          </xdr:cNvSpPr>
        </xdr:nvSpPr>
        <xdr:spPr bwMode="auto">
          <a:xfrm>
            <a:off x="1503" y="786"/>
            <a:ext cx="37" cy="212"/>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雇用者所得率・県外</a:t>
            </a:r>
          </a:p>
        </xdr:txBody>
      </xdr:sp>
    </xdr:grpSp>
    <xdr:clientData/>
  </xdr:twoCellAnchor>
  <xdr:twoCellAnchor>
    <xdr:from>
      <xdr:col>6</xdr:col>
      <xdr:colOff>390242</xdr:colOff>
      <xdr:row>64</xdr:row>
      <xdr:rowOff>153909</xdr:rowOff>
    </xdr:from>
    <xdr:to>
      <xdr:col>6</xdr:col>
      <xdr:colOff>771441</xdr:colOff>
      <xdr:row>77</xdr:row>
      <xdr:rowOff>117263</xdr:rowOff>
    </xdr:to>
    <xdr:sp macro="" textlink="">
      <xdr:nvSpPr>
        <xdr:cNvPr id="207" name="Text Box 306">
          <a:extLst>
            <a:ext uri="{FF2B5EF4-FFF2-40B4-BE49-F238E27FC236}">
              <a16:creationId xmlns:a16="http://schemas.microsoft.com/office/drawing/2014/main" id="{00000000-0008-0000-0A00-0000CF000000}"/>
            </a:ext>
          </a:extLst>
        </xdr:cNvPr>
        <xdr:cNvSpPr txBox="1">
          <a:spLocks noChangeArrowheads="1"/>
        </xdr:cNvSpPr>
      </xdr:nvSpPr>
      <xdr:spPr bwMode="auto">
        <a:xfrm>
          <a:off x="3924017" y="10107534"/>
          <a:ext cx="381199" cy="1982654"/>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2</xdr:col>
      <xdr:colOff>19050</xdr:colOff>
      <xdr:row>88</xdr:row>
      <xdr:rowOff>76200</xdr:rowOff>
    </xdr:from>
    <xdr:to>
      <xdr:col>30</xdr:col>
      <xdr:colOff>219075</xdr:colOff>
      <xdr:row>90</xdr:row>
      <xdr:rowOff>142875</xdr:rowOff>
    </xdr:to>
    <xdr:grpSp>
      <xdr:nvGrpSpPr>
        <xdr:cNvPr id="209" name="Group 430">
          <a:extLst>
            <a:ext uri="{FF2B5EF4-FFF2-40B4-BE49-F238E27FC236}">
              <a16:creationId xmlns:a16="http://schemas.microsoft.com/office/drawing/2014/main" id="{00000000-0008-0000-0A00-0000D1000000}"/>
            </a:ext>
          </a:extLst>
        </xdr:cNvPr>
        <xdr:cNvGrpSpPr>
          <a:grpSpLocks/>
        </xdr:cNvGrpSpPr>
      </xdr:nvGrpSpPr>
      <xdr:grpSpPr bwMode="auto">
        <a:xfrm>
          <a:off x="563336" y="13506450"/>
          <a:ext cx="22257203" cy="366032"/>
          <a:chOff x="35" y="24"/>
          <a:chExt cx="2547" cy="39"/>
        </a:xfrm>
      </xdr:grpSpPr>
      <xdr:sp macro="" textlink="">
        <xdr:nvSpPr>
          <xdr:cNvPr id="210" name="Text Box 431">
            <a:extLst>
              <a:ext uri="{FF2B5EF4-FFF2-40B4-BE49-F238E27FC236}">
                <a16:creationId xmlns:a16="http://schemas.microsoft.com/office/drawing/2014/main" id="{00000000-0008-0000-0A00-0000D2000000}"/>
              </a:ext>
            </a:extLst>
          </xdr:cNvPr>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0" i="0" u="none" strike="noStrike" baseline="0">
                <a:solidFill>
                  <a:srgbClr val="FFFFFF"/>
                </a:solidFill>
                <a:latin typeface="ＭＳ ゴシック"/>
                <a:ea typeface="ＭＳ ゴシック"/>
              </a:rPr>
              <a:t>経済波及効果体系図（簡略版）２　(令和</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年兵庫県内外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2/4</a:t>
            </a:r>
          </a:p>
        </xdr:txBody>
      </xdr:sp>
      <xdr:sp macro="" textlink="">
        <xdr:nvSpPr>
          <xdr:cNvPr id="211" name="Text Box 432">
            <a:extLst>
              <a:ext uri="{FF2B5EF4-FFF2-40B4-BE49-F238E27FC236}">
                <a16:creationId xmlns:a16="http://schemas.microsoft.com/office/drawing/2014/main" id="{00000000-0008-0000-0A00-0000D300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兵庫県企画部統計課（政策統計班）</a:t>
            </a:r>
          </a:p>
        </xdr:txBody>
      </xdr:sp>
      <xdr:sp macro="" textlink="">
        <xdr:nvSpPr>
          <xdr:cNvPr id="212" name="AutoShape 433">
            <a:extLst>
              <a:ext uri="{FF2B5EF4-FFF2-40B4-BE49-F238E27FC236}">
                <a16:creationId xmlns:a16="http://schemas.microsoft.com/office/drawing/2014/main" id="{00000000-0008-0000-0A00-0000D4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10</xdr:col>
      <xdr:colOff>405331</xdr:colOff>
      <xdr:row>14</xdr:row>
      <xdr:rowOff>0</xdr:rowOff>
    </xdr:from>
    <xdr:to>
      <xdr:col>11</xdr:col>
      <xdr:colOff>226825</xdr:colOff>
      <xdr:row>27</xdr:row>
      <xdr:rowOff>45745</xdr:rowOff>
    </xdr:to>
    <xdr:sp macro="" textlink="">
      <xdr:nvSpPr>
        <xdr:cNvPr id="213" name="Text Box 127">
          <a:extLst>
            <a:ext uri="{FF2B5EF4-FFF2-40B4-BE49-F238E27FC236}">
              <a16:creationId xmlns:a16="http://schemas.microsoft.com/office/drawing/2014/main" id="{00000000-0008-0000-0A00-0000D5000000}"/>
            </a:ext>
          </a:extLst>
        </xdr:cNvPr>
        <xdr:cNvSpPr txBox="1">
          <a:spLocks noChangeArrowheads="1"/>
        </xdr:cNvSpPr>
      </xdr:nvSpPr>
      <xdr:spPr bwMode="auto">
        <a:xfrm>
          <a:off x="7491931" y="2190750"/>
          <a:ext cx="383469" cy="203647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雇用者所得率・兵庫県</a:t>
          </a:r>
        </a:p>
      </xdr:txBody>
    </xdr:sp>
    <xdr:clientData/>
  </xdr:twoCellAnchor>
  <xdr:twoCellAnchor>
    <xdr:from>
      <xdr:col>10</xdr:col>
      <xdr:colOff>369117</xdr:colOff>
      <xdr:row>65</xdr:row>
      <xdr:rowOff>9054</xdr:rowOff>
    </xdr:from>
    <xdr:to>
      <xdr:col>11</xdr:col>
      <xdr:colOff>217802</xdr:colOff>
      <xdr:row>77</xdr:row>
      <xdr:rowOff>120242</xdr:rowOff>
    </xdr:to>
    <xdr:sp macro="" textlink="">
      <xdr:nvSpPr>
        <xdr:cNvPr id="214" name="Text Box 307">
          <a:extLst>
            <a:ext uri="{FF2B5EF4-FFF2-40B4-BE49-F238E27FC236}">
              <a16:creationId xmlns:a16="http://schemas.microsoft.com/office/drawing/2014/main" id="{00000000-0008-0000-0A00-0000D6000000}"/>
            </a:ext>
          </a:extLst>
        </xdr:cNvPr>
        <xdr:cNvSpPr txBox="1">
          <a:spLocks noChangeArrowheads="1"/>
        </xdr:cNvSpPr>
      </xdr:nvSpPr>
      <xdr:spPr bwMode="auto">
        <a:xfrm>
          <a:off x="7455717" y="10143654"/>
          <a:ext cx="410660" cy="1949513"/>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a:t>
          </a:r>
        </a:p>
      </xdr:txBody>
    </xdr:sp>
    <xdr:clientData/>
  </xdr:twoCellAnchor>
  <xdr:twoCellAnchor>
    <xdr:from>
      <xdr:col>1</xdr:col>
      <xdr:colOff>0</xdr:colOff>
      <xdr:row>87</xdr:row>
      <xdr:rowOff>0</xdr:rowOff>
    </xdr:from>
    <xdr:to>
      <xdr:col>24</xdr:col>
      <xdr:colOff>0</xdr:colOff>
      <xdr:row>87</xdr:row>
      <xdr:rowOff>0</xdr:rowOff>
    </xdr:to>
    <xdr:grpSp>
      <xdr:nvGrpSpPr>
        <xdr:cNvPr id="215" name="Group 448">
          <a:extLst>
            <a:ext uri="{FF2B5EF4-FFF2-40B4-BE49-F238E27FC236}">
              <a16:creationId xmlns:a16="http://schemas.microsoft.com/office/drawing/2014/main" id="{00000000-0008-0000-0A00-0000D7000000}"/>
            </a:ext>
          </a:extLst>
        </xdr:cNvPr>
        <xdr:cNvGrpSpPr>
          <a:grpSpLocks/>
        </xdr:cNvGrpSpPr>
      </xdr:nvGrpSpPr>
      <xdr:grpSpPr bwMode="auto">
        <a:xfrm>
          <a:off x="204107" y="13280571"/>
          <a:ext cx="18641786" cy="0"/>
          <a:chOff x="35" y="24"/>
          <a:chExt cx="2547" cy="39"/>
        </a:xfrm>
      </xdr:grpSpPr>
      <xdr:sp macro="" textlink="">
        <xdr:nvSpPr>
          <xdr:cNvPr id="216" name="Text Box 449">
            <a:extLst>
              <a:ext uri="{FF2B5EF4-FFF2-40B4-BE49-F238E27FC236}">
                <a16:creationId xmlns:a16="http://schemas.microsoft.com/office/drawing/2014/main" id="{00000000-0008-0000-0A00-0000D8000000}"/>
              </a:ext>
            </a:extLst>
          </xdr:cNvPr>
          <xdr:cNvSpPr txBox="1">
            <a:spLocks noChangeArrowheads="1"/>
          </xdr:cNvSpPr>
        </xdr:nvSpPr>
        <xdr:spPr bwMode="auto">
          <a:xfrm>
            <a:off x="-6216196947421" y="13496925"/>
            <a:ext cx="1742" cy="0"/>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経済波及効果体系図　</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17</a:t>
            </a:r>
            <a:r>
              <a:rPr lang="ja-JP" altLang="en-US" sz="2000" b="0" i="0" u="none" strike="noStrike" baseline="0">
                <a:solidFill>
                  <a:srgbClr val="FFFFFF"/>
                </a:solidFill>
                <a:latin typeface="ＭＳ ゴシック"/>
                <a:ea typeface="ＭＳ ゴシック"/>
              </a:rPr>
              <a:t>年三重県地域間産業連関表・</a:t>
            </a:r>
            <a:r>
              <a:rPr lang="en-US" altLang="ja-JP" sz="2000" b="0" i="0" u="none" strike="noStrike" baseline="0">
                <a:solidFill>
                  <a:srgbClr val="FFFFFF"/>
                </a:solidFill>
                <a:latin typeface="ＭＳ ゴシック"/>
                <a:ea typeface="ＭＳ ゴシック"/>
              </a:rPr>
              <a:t>13</a:t>
            </a:r>
            <a:r>
              <a:rPr lang="ja-JP" altLang="en-US" sz="2000" b="0" i="0" u="none" strike="noStrike" baseline="0">
                <a:solidFill>
                  <a:srgbClr val="FFFFFF"/>
                </a:solidFill>
                <a:latin typeface="ＭＳ ゴシック"/>
                <a:ea typeface="ＭＳ ゴシック"/>
              </a:rPr>
              <a:t>部門</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　　                    </a:t>
            </a:r>
            <a:r>
              <a:rPr lang="en-US" altLang="ja-JP" sz="1200" b="0" i="0" u="none" strike="noStrike" baseline="0">
                <a:solidFill>
                  <a:srgbClr val="FFFFFF"/>
                </a:solidFill>
                <a:latin typeface="ＭＳ ゴシック"/>
                <a:ea typeface="ＭＳ ゴシック"/>
              </a:rPr>
              <a:t>(</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217" name="Text Box 450">
            <a:extLst>
              <a:ext uri="{FF2B5EF4-FFF2-40B4-BE49-F238E27FC236}">
                <a16:creationId xmlns:a16="http://schemas.microsoft.com/office/drawing/2014/main" id="{00000000-0008-0000-0A00-0000D9000000}"/>
              </a:ext>
            </a:extLst>
          </xdr:cNvPr>
          <xdr:cNvSpPr txBox="1">
            <a:spLocks noChangeArrowheads="1"/>
          </xdr:cNvSpPr>
        </xdr:nvSpPr>
        <xdr:spPr bwMode="auto">
          <a:xfrm>
            <a:off x="-8563518382604" y="13496925"/>
            <a:ext cx="809" cy="0"/>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1" i="0" u="none" strike="noStrike" baseline="0">
                <a:solidFill>
                  <a:srgbClr val="000000"/>
                </a:solidFill>
                <a:latin typeface="ＭＳ ゴシック"/>
                <a:ea typeface="ＭＳ ゴシック"/>
              </a:rPr>
              <a:t>三重県政策部統計室（分析・情報グループ）</a:t>
            </a:r>
          </a:p>
        </xdr:txBody>
      </xdr:sp>
      <xdr:sp macro="" textlink="">
        <xdr:nvSpPr>
          <xdr:cNvPr id="218" name="AutoShape 451">
            <a:extLst>
              <a:ext uri="{FF2B5EF4-FFF2-40B4-BE49-F238E27FC236}">
                <a16:creationId xmlns:a16="http://schemas.microsoft.com/office/drawing/2014/main" id="{00000000-0008-0000-0A00-0000DA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2</xdr:col>
      <xdr:colOff>0</xdr:colOff>
      <xdr:row>157</xdr:row>
      <xdr:rowOff>38100</xdr:rowOff>
    </xdr:from>
    <xdr:to>
      <xdr:col>30</xdr:col>
      <xdr:colOff>180975</xdr:colOff>
      <xdr:row>159</xdr:row>
      <xdr:rowOff>104775</xdr:rowOff>
    </xdr:to>
    <xdr:grpSp>
      <xdr:nvGrpSpPr>
        <xdr:cNvPr id="219" name="Group 454">
          <a:extLst>
            <a:ext uri="{FF2B5EF4-FFF2-40B4-BE49-F238E27FC236}">
              <a16:creationId xmlns:a16="http://schemas.microsoft.com/office/drawing/2014/main" id="{00000000-0008-0000-0A00-0000DB000000}"/>
            </a:ext>
          </a:extLst>
        </xdr:cNvPr>
        <xdr:cNvGrpSpPr>
          <a:grpSpLocks/>
        </xdr:cNvGrpSpPr>
      </xdr:nvGrpSpPr>
      <xdr:grpSpPr bwMode="auto">
        <a:xfrm>
          <a:off x="544286" y="23959457"/>
          <a:ext cx="22238153" cy="366032"/>
          <a:chOff x="35" y="24"/>
          <a:chExt cx="2547" cy="39"/>
        </a:xfrm>
      </xdr:grpSpPr>
      <xdr:sp macro="" textlink="">
        <xdr:nvSpPr>
          <xdr:cNvPr id="220" name="Text Box 455">
            <a:extLst>
              <a:ext uri="{FF2B5EF4-FFF2-40B4-BE49-F238E27FC236}">
                <a16:creationId xmlns:a16="http://schemas.microsoft.com/office/drawing/2014/main" id="{00000000-0008-0000-0A00-0000DC000000}"/>
              </a:ext>
            </a:extLst>
          </xdr:cNvPr>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0" i="0" u="none" strike="noStrike" baseline="0">
                <a:solidFill>
                  <a:srgbClr val="FFFFFF"/>
                </a:solidFill>
                <a:latin typeface="ＭＳ ゴシック"/>
                <a:ea typeface="ＭＳ ゴシック"/>
              </a:rPr>
              <a:t>経済波及効果体系図（簡略版）２</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(令和</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年兵庫県内外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3/4 </a:t>
            </a:r>
            <a:r>
              <a:rPr lang="ja-JP" altLang="en-US" sz="1200" b="0" i="0" u="none" strike="noStrike" baseline="0">
                <a:solidFill>
                  <a:srgbClr val="FFFFFF"/>
                </a:solidFill>
                <a:latin typeface="ＭＳ ゴシック"/>
                <a:ea typeface="ＭＳ ゴシック"/>
              </a:rPr>
              <a:t>(移輸入を考慮）（単位：百万円、人）</a:t>
            </a:r>
          </a:p>
        </xdr:txBody>
      </xdr:sp>
      <xdr:sp macro="" textlink="">
        <xdr:nvSpPr>
          <xdr:cNvPr id="221" name="Text Box 456">
            <a:extLst>
              <a:ext uri="{FF2B5EF4-FFF2-40B4-BE49-F238E27FC236}">
                <a16:creationId xmlns:a16="http://schemas.microsoft.com/office/drawing/2014/main" id="{00000000-0008-0000-0A00-0000DD00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兵庫県企画部統計課（政策統計班）</a:t>
            </a:r>
          </a:p>
        </xdr:txBody>
      </xdr:sp>
      <xdr:sp macro="" textlink="">
        <xdr:nvSpPr>
          <xdr:cNvPr id="222" name="AutoShape 457">
            <a:extLst>
              <a:ext uri="{FF2B5EF4-FFF2-40B4-BE49-F238E27FC236}">
                <a16:creationId xmlns:a16="http://schemas.microsoft.com/office/drawing/2014/main" id="{00000000-0008-0000-0A00-0000DE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11</xdr:col>
      <xdr:colOff>0</xdr:colOff>
      <xdr:row>184</xdr:row>
      <xdr:rowOff>114300</xdr:rowOff>
    </xdr:from>
    <xdr:to>
      <xdr:col>12</xdr:col>
      <xdr:colOff>85725</xdr:colOff>
      <xdr:row>196</xdr:row>
      <xdr:rowOff>133350</xdr:rowOff>
    </xdr:to>
    <xdr:grpSp>
      <xdr:nvGrpSpPr>
        <xdr:cNvPr id="223" name="Group 458">
          <a:extLst>
            <a:ext uri="{FF2B5EF4-FFF2-40B4-BE49-F238E27FC236}">
              <a16:creationId xmlns:a16="http://schemas.microsoft.com/office/drawing/2014/main" id="{00000000-0008-0000-0A00-0000DF000000}"/>
            </a:ext>
          </a:extLst>
        </xdr:cNvPr>
        <xdr:cNvGrpSpPr>
          <a:grpSpLocks/>
        </xdr:cNvGrpSpPr>
      </xdr:nvGrpSpPr>
      <xdr:grpSpPr bwMode="auto">
        <a:xfrm>
          <a:off x="7647214" y="28131407"/>
          <a:ext cx="643618" cy="1924050"/>
          <a:chOff x="160" y="187"/>
          <a:chExt cx="60" cy="205"/>
        </a:xfrm>
      </xdr:grpSpPr>
      <xdr:sp macro="" textlink="">
        <xdr:nvSpPr>
          <xdr:cNvPr id="224" name="Line 459">
            <a:extLst>
              <a:ext uri="{FF2B5EF4-FFF2-40B4-BE49-F238E27FC236}">
                <a16:creationId xmlns:a16="http://schemas.microsoft.com/office/drawing/2014/main" id="{00000000-0008-0000-0A00-0000E0000000}"/>
              </a:ext>
            </a:extLst>
          </xdr:cNvPr>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5" name="Line 460">
            <a:extLst>
              <a:ext uri="{FF2B5EF4-FFF2-40B4-BE49-F238E27FC236}">
                <a16:creationId xmlns:a16="http://schemas.microsoft.com/office/drawing/2014/main" id="{00000000-0008-0000-0A00-0000E1000000}"/>
              </a:ext>
            </a:extLst>
          </xdr:cNvPr>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6" name="Line 461">
            <a:extLst>
              <a:ext uri="{FF2B5EF4-FFF2-40B4-BE49-F238E27FC236}">
                <a16:creationId xmlns:a16="http://schemas.microsoft.com/office/drawing/2014/main" id="{00000000-0008-0000-0A00-0000E2000000}"/>
              </a:ext>
            </a:extLst>
          </xdr:cNvPr>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7" name="Line 462">
            <a:extLst>
              <a:ext uri="{FF2B5EF4-FFF2-40B4-BE49-F238E27FC236}">
                <a16:creationId xmlns:a16="http://schemas.microsoft.com/office/drawing/2014/main" id="{00000000-0008-0000-0A00-0000E3000000}"/>
              </a:ext>
            </a:extLst>
          </xdr:cNvPr>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8" name="Line 463">
            <a:extLst>
              <a:ext uri="{FF2B5EF4-FFF2-40B4-BE49-F238E27FC236}">
                <a16:creationId xmlns:a16="http://schemas.microsoft.com/office/drawing/2014/main" id="{00000000-0008-0000-0A00-0000E4000000}"/>
              </a:ext>
            </a:extLst>
          </xdr:cNvPr>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9" name="Line 464">
            <a:extLst>
              <a:ext uri="{FF2B5EF4-FFF2-40B4-BE49-F238E27FC236}">
                <a16:creationId xmlns:a16="http://schemas.microsoft.com/office/drawing/2014/main" id="{00000000-0008-0000-0A00-0000E5000000}"/>
              </a:ext>
            </a:extLst>
          </xdr:cNvPr>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0" name="Line 465">
            <a:extLst>
              <a:ext uri="{FF2B5EF4-FFF2-40B4-BE49-F238E27FC236}">
                <a16:creationId xmlns:a16="http://schemas.microsoft.com/office/drawing/2014/main" id="{00000000-0008-0000-0A00-0000E6000000}"/>
              </a:ext>
            </a:extLst>
          </xdr:cNvPr>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1" name="Line 466">
            <a:extLst>
              <a:ext uri="{FF2B5EF4-FFF2-40B4-BE49-F238E27FC236}">
                <a16:creationId xmlns:a16="http://schemas.microsoft.com/office/drawing/2014/main" id="{00000000-0008-0000-0A00-0000E7000000}"/>
              </a:ext>
            </a:extLst>
          </xdr:cNvPr>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2" name="Line 467">
            <a:extLst>
              <a:ext uri="{FF2B5EF4-FFF2-40B4-BE49-F238E27FC236}">
                <a16:creationId xmlns:a16="http://schemas.microsoft.com/office/drawing/2014/main" id="{00000000-0008-0000-0A00-0000E8000000}"/>
              </a:ext>
            </a:extLst>
          </xdr:cNvPr>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3" name="Line 468">
            <a:extLst>
              <a:ext uri="{FF2B5EF4-FFF2-40B4-BE49-F238E27FC236}">
                <a16:creationId xmlns:a16="http://schemas.microsoft.com/office/drawing/2014/main" id="{00000000-0008-0000-0A00-0000E9000000}"/>
              </a:ext>
            </a:extLst>
          </xdr:cNvPr>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4" name="Line 469">
            <a:extLst>
              <a:ext uri="{FF2B5EF4-FFF2-40B4-BE49-F238E27FC236}">
                <a16:creationId xmlns:a16="http://schemas.microsoft.com/office/drawing/2014/main" id="{00000000-0008-0000-0A00-0000EA000000}"/>
              </a:ext>
            </a:extLst>
          </xdr:cNvPr>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5" name="Line 470">
            <a:extLst>
              <a:ext uri="{FF2B5EF4-FFF2-40B4-BE49-F238E27FC236}">
                <a16:creationId xmlns:a16="http://schemas.microsoft.com/office/drawing/2014/main" id="{00000000-0008-0000-0A00-0000EB000000}"/>
              </a:ext>
            </a:extLst>
          </xdr:cNvPr>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6" name="Line 471">
            <a:extLst>
              <a:ext uri="{FF2B5EF4-FFF2-40B4-BE49-F238E27FC236}">
                <a16:creationId xmlns:a16="http://schemas.microsoft.com/office/drawing/2014/main" id="{00000000-0008-0000-0A00-0000EC000000}"/>
              </a:ext>
            </a:extLst>
          </xdr:cNvPr>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2</xdr:col>
      <xdr:colOff>0</xdr:colOff>
      <xdr:row>164</xdr:row>
      <xdr:rowOff>142875</xdr:rowOff>
    </xdr:from>
    <xdr:to>
      <xdr:col>30</xdr:col>
      <xdr:colOff>190500</xdr:colOff>
      <xdr:row>222</xdr:row>
      <xdr:rowOff>114300</xdr:rowOff>
    </xdr:to>
    <xdr:sp macro="" textlink="">
      <xdr:nvSpPr>
        <xdr:cNvPr id="237" name="Rectangle 473">
          <a:extLst>
            <a:ext uri="{FF2B5EF4-FFF2-40B4-BE49-F238E27FC236}">
              <a16:creationId xmlns:a16="http://schemas.microsoft.com/office/drawing/2014/main" id="{00000000-0008-0000-0A00-0000ED000000}"/>
            </a:ext>
          </a:extLst>
        </xdr:cNvPr>
        <xdr:cNvSpPr>
          <a:spLocks noChangeArrowheads="1"/>
        </xdr:cNvSpPr>
      </xdr:nvSpPr>
      <xdr:spPr bwMode="auto">
        <a:xfrm>
          <a:off x="542925" y="25546050"/>
          <a:ext cx="22259925" cy="898207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6</xdr:col>
      <xdr:colOff>0</xdr:colOff>
      <xdr:row>186</xdr:row>
      <xdr:rowOff>0</xdr:rowOff>
    </xdr:from>
    <xdr:to>
      <xdr:col>6</xdr:col>
      <xdr:colOff>0</xdr:colOff>
      <xdr:row>186</xdr:row>
      <xdr:rowOff>0</xdr:rowOff>
    </xdr:to>
    <xdr:sp macro="" textlink="">
      <xdr:nvSpPr>
        <xdr:cNvPr id="238" name="Line 477">
          <a:extLst>
            <a:ext uri="{FF2B5EF4-FFF2-40B4-BE49-F238E27FC236}">
              <a16:creationId xmlns:a16="http://schemas.microsoft.com/office/drawing/2014/main" id="{00000000-0008-0000-0A00-0000EE000000}"/>
            </a:ext>
          </a:extLst>
        </xdr:cNvPr>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0</xdr:colOff>
      <xdr:row>186</xdr:row>
      <xdr:rowOff>0</xdr:rowOff>
    </xdr:from>
    <xdr:to>
      <xdr:col>6</xdr:col>
      <xdr:colOff>0</xdr:colOff>
      <xdr:row>186</xdr:row>
      <xdr:rowOff>0</xdr:rowOff>
    </xdr:to>
    <xdr:sp macro="" textlink="">
      <xdr:nvSpPr>
        <xdr:cNvPr id="239" name="Line 478">
          <a:extLst>
            <a:ext uri="{FF2B5EF4-FFF2-40B4-BE49-F238E27FC236}">
              <a16:creationId xmlns:a16="http://schemas.microsoft.com/office/drawing/2014/main" id="{00000000-0008-0000-0A00-0000EF000000}"/>
            </a:ext>
          </a:extLst>
        </xdr:cNvPr>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580836</xdr:colOff>
      <xdr:row>118</xdr:row>
      <xdr:rowOff>172016</xdr:rowOff>
    </xdr:from>
    <xdr:to>
      <xdr:col>6</xdr:col>
      <xdr:colOff>980094</xdr:colOff>
      <xdr:row>131</xdr:row>
      <xdr:rowOff>81481</xdr:rowOff>
    </xdr:to>
    <xdr:sp macro="" textlink="">
      <xdr:nvSpPr>
        <xdr:cNvPr id="242" name="Rectangle 543">
          <a:extLst>
            <a:ext uri="{FF2B5EF4-FFF2-40B4-BE49-F238E27FC236}">
              <a16:creationId xmlns:a16="http://schemas.microsoft.com/office/drawing/2014/main" id="{00000000-0008-0000-0A00-0000F2000000}"/>
            </a:ext>
          </a:extLst>
        </xdr:cNvPr>
        <xdr:cNvSpPr>
          <a:spLocks noChangeArrowheads="1"/>
        </xdr:cNvSpPr>
      </xdr:nvSpPr>
      <xdr:spPr bwMode="auto">
        <a:xfrm>
          <a:off x="4114611" y="18421916"/>
          <a:ext cx="399258" cy="2033540"/>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504825</xdr:colOff>
      <xdr:row>120</xdr:row>
      <xdr:rowOff>28575</xdr:rowOff>
    </xdr:from>
    <xdr:to>
      <xdr:col>12</xdr:col>
      <xdr:colOff>104775</xdr:colOff>
      <xdr:row>131</xdr:row>
      <xdr:rowOff>142875</xdr:rowOff>
    </xdr:to>
    <xdr:grpSp>
      <xdr:nvGrpSpPr>
        <xdr:cNvPr id="243" name="Group 548">
          <a:extLst>
            <a:ext uri="{FF2B5EF4-FFF2-40B4-BE49-F238E27FC236}">
              <a16:creationId xmlns:a16="http://schemas.microsoft.com/office/drawing/2014/main" id="{00000000-0008-0000-0A00-0000F3000000}"/>
            </a:ext>
          </a:extLst>
        </xdr:cNvPr>
        <xdr:cNvGrpSpPr>
          <a:grpSpLocks/>
        </xdr:cNvGrpSpPr>
      </xdr:nvGrpSpPr>
      <xdr:grpSpPr bwMode="auto">
        <a:xfrm>
          <a:off x="7594146" y="18302968"/>
          <a:ext cx="715736" cy="1869621"/>
          <a:chOff x="160" y="187"/>
          <a:chExt cx="60" cy="205"/>
        </a:xfrm>
      </xdr:grpSpPr>
      <xdr:sp macro="" textlink="">
        <xdr:nvSpPr>
          <xdr:cNvPr id="244" name="Line 549">
            <a:extLst>
              <a:ext uri="{FF2B5EF4-FFF2-40B4-BE49-F238E27FC236}">
                <a16:creationId xmlns:a16="http://schemas.microsoft.com/office/drawing/2014/main" id="{00000000-0008-0000-0A00-0000F4000000}"/>
              </a:ext>
            </a:extLst>
          </xdr:cNvPr>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5" name="Line 550">
            <a:extLst>
              <a:ext uri="{FF2B5EF4-FFF2-40B4-BE49-F238E27FC236}">
                <a16:creationId xmlns:a16="http://schemas.microsoft.com/office/drawing/2014/main" id="{00000000-0008-0000-0A00-0000F5000000}"/>
              </a:ext>
            </a:extLst>
          </xdr:cNvPr>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6" name="Line 551">
            <a:extLst>
              <a:ext uri="{FF2B5EF4-FFF2-40B4-BE49-F238E27FC236}">
                <a16:creationId xmlns:a16="http://schemas.microsoft.com/office/drawing/2014/main" id="{00000000-0008-0000-0A00-0000F6000000}"/>
              </a:ext>
            </a:extLst>
          </xdr:cNvPr>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7" name="Line 552">
            <a:extLst>
              <a:ext uri="{FF2B5EF4-FFF2-40B4-BE49-F238E27FC236}">
                <a16:creationId xmlns:a16="http://schemas.microsoft.com/office/drawing/2014/main" id="{00000000-0008-0000-0A00-0000F7000000}"/>
              </a:ext>
            </a:extLst>
          </xdr:cNvPr>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8" name="Line 553">
            <a:extLst>
              <a:ext uri="{FF2B5EF4-FFF2-40B4-BE49-F238E27FC236}">
                <a16:creationId xmlns:a16="http://schemas.microsoft.com/office/drawing/2014/main" id="{00000000-0008-0000-0A00-0000F8000000}"/>
              </a:ext>
            </a:extLst>
          </xdr:cNvPr>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9" name="Line 554">
            <a:extLst>
              <a:ext uri="{FF2B5EF4-FFF2-40B4-BE49-F238E27FC236}">
                <a16:creationId xmlns:a16="http://schemas.microsoft.com/office/drawing/2014/main" id="{00000000-0008-0000-0A00-0000F9000000}"/>
              </a:ext>
            </a:extLst>
          </xdr:cNvPr>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0" name="Line 555">
            <a:extLst>
              <a:ext uri="{FF2B5EF4-FFF2-40B4-BE49-F238E27FC236}">
                <a16:creationId xmlns:a16="http://schemas.microsoft.com/office/drawing/2014/main" id="{00000000-0008-0000-0A00-0000FA000000}"/>
              </a:ext>
            </a:extLst>
          </xdr:cNvPr>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1" name="Line 556">
            <a:extLst>
              <a:ext uri="{FF2B5EF4-FFF2-40B4-BE49-F238E27FC236}">
                <a16:creationId xmlns:a16="http://schemas.microsoft.com/office/drawing/2014/main" id="{00000000-0008-0000-0A00-0000FB000000}"/>
              </a:ext>
            </a:extLst>
          </xdr:cNvPr>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2" name="Line 557">
            <a:extLst>
              <a:ext uri="{FF2B5EF4-FFF2-40B4-BE49-F238E27FC236}">
                <a16:creationId xmlns:a16="http://schemas.microsoft.com/office/drawing/2014/main" id="{00000000-0008-0000-0A00-0000FC000000}"/>
              </a:ext>
            </a:extLst>
          </xdr:cNvPr>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3" name="Line 558">
            <a:extLst>
              <a:ext uri="{FF2B5EF4-FFF2-40B4-BE49-F238E27FC236}">
                <a16:creationId xmlns:a16="http://schemas.microsoft.com/office/drawing/2014/main" id="{00000000-0008-0000-0A00-0000FD000000}"/>
              </a:ext>
            </a:extLst>
          </xdr:cNvPr>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4" name="Line 559">
            <a:extLst>
              <a:ext uri="{FF2B5EF4-FFF2-40B4-BE49-F238E27FC236}">
                <a16:creationId xmlns:a16="http://schemas.microsoft.com/office/drawing/2014/main" id="{00000000-0008-0000-0A00-0000FE000000}"/>
              </a:ext>
            </a:extLst>
          </xdr:cNvPr>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5" name="Line 560">
            <a:extLst>
              <a:ext uri="{FF2B5EF4-FFF2-40B4-BE49-F238E27FC236}">
                <a16:creationId xmlns:a16="http://schemas.microsoft.com/office/drawing/2014/main" id="{00000000-0008-0000-0A00-0000FF000000}"/>
              </a:ext>
            </a:extLst>
          </xdr:cNvPr>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6" name="Line 561">
            <a:extLst>
              <a:ext uri="{FF2B5EF4-FFF2-40B4-BE49-F238E27FC236}">
                <a16:creationId xmlns:a16="http://schemas.microsoft.com/office/drawing/2014/main" id="{00000000-0008-0000-0A00-000000010000}"/>
              </a:ext>
            </a:extLst>
          </xdr:cNvPr>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11</xdr:col>
      <xdr:colOff>118167</xdr:colOff>
      <xdr:row>119</xdr:row>
      <xdr:rowOff>18107</xdr:rowOff>
    </xdr:from>
    <xdr:to>
      <xdr:col>11</xdr:col>
      <xdr:colOff>499365</xdr:colOff>
      <xdr:row>131</xdr:row>
      <xdr:rowOff>99109</xdr:rowOff>
    </xdr:to>
    <xdr:sp macro="" textlink="">
      <xdr:nvSpPr>
        <xdr:cNvPr id="257" name="Rectangle 544">
          <a:extLst>
            <a:ext uri="{FF2B5EF4-FFF2-40B4-BE49-F238E27FC236}">
              <a16:creationId xmlns:a16="http://schemas.microsoft.com/office/drawing/2014/main" id="{00000000-0008-0000-0A00-000001010000}"/>
            </a:ext>
          </a:extLst>
        </xdr:cNvPr>
        <xdr:cNvSpPr>
          <a:spLocks noChangeArrowheads="1"/>
        </xdr:cNvSpPr>
      </xdr:nvSpPr>
      <xdr:spPr bwMode="auto">
        <a:xfrm>
          <a:off x="7766742" y="18448982"/>
          <a:ext cx="381198" cy="202410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38100</xdr:colOff>
      <xdr:row>126</xdr:row>
      <xdr:rowOff>47625</xdr:rowOff>
    </xdr:from>
    <xdr:to>
      <xdr:col>6</xdr:col>
      <xdr:colOff>561975</xdr:colOff>
      <xdr:row>126</xdr:row>
      <xdr:rowOff>47625</xdr:rowOff>
    </xdr:to>
    <xdr:sp macro="" textlink="">
      <xdr:nvSpPr>
        <xdr:cNvPr id="258" name="Line 562">
          <a:extLst>
            <a:ext uri="{FF2B5EF4-FFF2-40B4-BE49-F238E27FC236}">
              <a16:creationId xmlns:a16="http://schemas.microsoft.com/office/drawing/2014/main" id="{00000000-0008-0000-0A00-000002010000}"/>
            </a:ext>
          </a:extLst>
        </xdr:cNvPr>
        <xdr:cNvSpPr>
          <a:spLocks noChangeShapeType="1"/>
        </xdr:cNvSpPr>
      </xdr:nvSpPr>
      <xdr:spPr bwMode="auto">
        <a:xfrm>
          <a:off x="3571875" y="19659600"/>
          <a:ext cx="523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923925</xdr:colOff>
      <xdr:row>126</xdr:row>
      <xdr:rowOff>76200</xdr:rowOff>
    </xdr:from>
    <xdr:to>
      <xdr:col>7</xdr:col>
      <xdr:colOff>219075</xdr:colOff>
      <xdr:row>126</xdr:row>
      <xdr:rowOff>76200</xdr:rowOff>
    </xdr:to>
    <xdr:sp macro="" textlink="">
      <xdr:nvSpPr>
        <xdr:cNvPr id="259" name="Line 563">
          <a:extLst>
            <a:ext uri="{FF2B5EF4-FFF2-40B4-BE49-F238E27FC236}">
              <a16:creationId xmlns:a16="http://schemas.microsoft.com/office/drawing/2014/main" id="{00000000-0008-0000-0A00-000003010000}"/>
            </a:ext>
          </a:extLst>
        </xdr:cNvPr>
        <xdr:cNvSpPr>
          <a:spLocks noChangeShapeType="1"/>
        </xdr:cNvSpPr>
      </xdr:nvSpPr>
      <xdr:spPr bwMode="auto">
        <a:xfrm>
          <a:off x="4457700" y="19688175"/>
          <a:ext cx="4381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10</xdr:col>
      <xdr:colOff>0</xdr:colOff>
      <xdr:row>126</xdr:row>
      <xdr:rowOff>76200</xdr:rowOff>
    </xdr:from>
    <xdr:to>
      <xdr:col>10</xdr:col>
      <xdr:colOff>457200</xdr:colOff>
      <xdr:row>126</xdr:row>
      <xdr:rowOff>76200</xdr:rowOff>
    </xdr:to>
    <xdr:sp macro="" textlink="">
      <xdr:nvSpPr>
        <xdr:cNvPr id="260" name="Line 564">
          <a:extLst>
            <a:ext uri="{FF2B5EF4-FFF2-40B4-BE49-F238E27FC236}">
              <a16:creationId xmlns:a16="http://schemas.microsoft.com/office/drawing/2014/main" id="{00000000-0008-0000-0A00-000004010000}"/>
            </a:ext>
          </a:extLst>
        </xdr:cNvPr>
        <xdr:cNvSpPr>
          <a:spLocks noChangeShapeType="1"/>
        </xdr:cNvSpPr>
      </xdr:nvSpPr>
      <xdr:spPr bwMode="auto">
        <a:xfrm>
          <a:off x="7086600" y="19688175"/>
          <a:ext cx="4572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14</xdr:col>
      <xdr:colOff>335450</xdr:colOff>
      <xdr:row>11</xdr:row>
      <xdr:rowOff>0</xdr:rowOff>
    </xdr:from>
    <xdr:to>
      <xdr:col>15</xdr:col>
      <xdr:colOff>95250</xdr:colOff>
      <xdr:row>13</xdr:row>
      <xdr:rowOff>117695</xdr:rowOff>
    </xdr:to>
    <xdr:sp macro="" textlink="">
      <xdr:nvSpPr>
        <xdr:cNvPr id="261" name="Rectangle 565">
          <a:extLst>
            <a:ext uri="{FF2B5EF4-FFF2-40B4-BE49-F238E27FC236}">
              <a16:creationId xmlns:a16="http://schemas.microsoft.com/office/drawing/2014/main" id="{00000000-0008-0000-0A00-000005010000}"/>
            </a:ext>
          </a:extLst>
        </xdr:cNvPr>
        <xdr:cNvSpPr>
          <a:spLocks noChangeArrowheads="1"/>
        </xdr:cNvSpPr>
      </xdr:nvSpPr>
      <xdr:spPr bwMode="auto">
        <a:xfrm>
          <a:off x="10203350" y="1676400"/>
          <a:ext cx="598000" cy="460595"/>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Ａ</a:t>
          </a:r>
          <a:r>
            <a:rPr lang="en-US" altLang="ja-JP" sz="1400" b="0" i="0" u="none" strike="noStrike" baseline="0">
              <a:solidFill>
                <a:srgbClr val="000000"/>
              </a:solidFill>
              <a:latin typeface="ＭＳ Ｐゴシック"/>
              <a:ea typeface="ＭＳ Ｐゴシック"/>
            </a:rPr>
            <a:t>2</a:t>
          </a:r>
        </a:p>
      </xdr:txBody>
    </xdr:sp>
    <xdr:clientData/>
  </xdr:twoCellAnchor>
  <xdr:twoCellAnchor>
    <xdr:from>
      <xdr:col>28</xdr:col>
      <xdr:colOff>417402</xdr:colOff>
      <xdr:row>37</xdr:row>
      <xdr:rowOff>9053</xdr:rowOff>
    </xdr:from>
    <xdr:to>
      <xdr:col>29</xdr:col>
      <xdr:colOff>408349</xdr:colOff>
      <xdr:row>40</xdr:row>
      <xdr:rowOff>9053</xdr:rowOff>
    </xdr:to>
    <xdr:sp macro="" textlink="">
      <xdr:nvSpPr>
        <xdr:cNvPr id="262" name="Rectangle 576">
          <a:extLst>
            <a:ext uri="{FF2B5EF4-FFF2-40B4-BE49-F238E27FC236}">
              <a16:creationId xmlns:a16="http://schemas.microsoft.com/office/drawing/2014/main" id="{00000000-0008-0000-0A00-000006010000}"/>
            </a:ext>
          </a:extLst>
        </xdr:cNvPr>
        <xdr:cNvSpPr>
          <a:spLocks noChangeArrowheads="1"/>
        </xdr:cNvSpPr>
      </xdr:nvSpPr>
      <xdr:spPr bwMode="auto">
        <a:xfrm>
          <a:off x="22134402" y="5800253"/>
          <a:ext cx="438622" cy="457200"/>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Ｂ</a:t>
          </a:r>
          <a:r>
            <a:rPr lang="en-US" altLang="ja-JP" sz="2000" b="0" i="0" u="none" strike="noStrike" baseline="0">
              <a:solidFill>
                <a:srgbClr val="000000"/>
              </a:solidFill>
              <a:latin typeface="ＭＳ Ｐゴシック"/>
              <a:ea typeface="ＭＳ Ｐゴシック"/>
            </a:rPr>
            <a:t>2</a:t>
          </a:r>
        </a:p>
      </xdr:txBody>
    </xdr:sp>
    <xdr:clientData/>
  </xdr:twoCellAnchor>
  <xdr:twoCellAnchor>
    <xdr:from>
      <xdr:col>28</xdr:col>
      <xdr:colOff>417402</xdr:colOff>
      <xdr:row>50</xdr:row>
      <xdr:rowOff>0</xdr:rowOff>
    </xdr:from>
    <xdr:to>
      <xdr:col>29</xdr:col>
      <xdr:colOff>427065</xdr:colOff>
      <xdr:row>53</xdr:row>
      <xdr:rowOff>18107</xdr:rowOff>
    </xdr:to>
    <xdr:sp macro="" textlink="">
      <xdr:nvSpPr>
        <xdr:cNvPr id="263" name="Rectangle 577">
          <a:extLst>
            <a:ext uri="{FF2B5EF4-FFF2-40B4-BE49-F238E27FC236}">
              <a16:creationId xmlns:a16="http://schemas.microsoft.com/office/drawing/2014/main" id="{00000000-0008-0000-0A00-000007010000}"/>
            </a:ext>
          </a:extLst>
        </xdr:cNvPr>
        <xdr:cNvSpPr>
          <a:spLocks noChangeArrowheads="1"/>
        </xdr:cNvSpPr>
      </xdr:nvSpPr>
      <xdr:spPr bwMode="auto">
        <a:xfrm>
          <a:off x="22134402" y="7772400"/>
          <a:ext cx="457338" cy="475307"/>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Ｄ</a:t>
          </a:r>
          <a:r>
            <a:rPr lang="en-US" altLang="ja-JP" sz="2000" b="0" i="0" u="none" strike="noStrike" baseline="0">
              <a:solidFill>
                <a:srgbClr val="000000"/>
              </a:solidFill>
              <a:latin typeface="ＭＳ Ｐゴシック"/>
              <a:ea typeface="ＭＳ Ｐゴシック"/>
            </a:rPr>
            <a:t>2</a:t>
          </a:r>
        </a:p>
      </xdr:txBody>
    </xdr:sp>
    <xdr:clientData/>
  </xdr:twoCellAnchor>
  <xdr:twoCellAnchor>
    <xdr:from>
      <xdr:col>4</xdr:col>
      <xdr:colOff>45267</xdr:colOff>
      <xdr:row>113</xdr:row>
      <xdr:rowOff>108170</xdr:rowOff>
    </xdr:from>
    <xdr:to>
      <xdr:col>5</xdr:col>
      <xdr:colOff>789563</xdr:colOff>
      <xdr:row>117</xdr:row>
      <xdr:rowOff>18205</xdr:rowOff>
    </xdr:to>
    <xdr:sp macro="" textlink="">
      <xdr:nvSpPr>
        <xdr:cNvPr id="264" name="Rectangle 580">
          <a:extLst>
            <a:ext uri="{FF2B5EF4-FFF2-40B4-BE49-F238E27FC236}">
              <a16:creationId xmlns:a16="http://schemas.microsoft.com/office/drawing/2014/main" id="{00000000-0008-0000-0A00-000008010000}"/>
            </a:ext>
          </a:extLst>
        </xdr:cNvPr>
        <xdr:cNvSpPr>
          <a:spLocks noChangeArrowheads="1"/>
        </xdr:cNvSpPr>
      </xdr:nvSpPr>
      <xdr:spPr bwMode="auto">
        <a:xfrm>
          <a:off x="1312092" y="17567495"/>
          <a:ext cx="2077796" cy="519635"/>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Ａ</a:t>
          </a:r>
          <a:r>
            <a:rPr lang="en-US" altLang="ja-JP" sz="2000" b="0" i="0" u="none" strike="noStrike" baseline="0">
              <a:solidFill>
                <a:srgbClr val="000000"/>
              </a:solidFill>
              <a:latin typeface="ＭＳ Ｐゴシック"/>
              <a:ea typeface="ＭＳ Ｐゴシック"/>
            </a:rPr>
            <a:t>2</a:t>
          </a:r>
          <a:r>
            <a:rPr lang="ja-JP" altLang="en-US" sz="2000" b="0" i="0" u="none" strike="noStrike" baseline="0">
              <a:solidFill>
                <a:srgbClr val="000000"/>
              </a:solidFill>
              <a:latin typeface="ＭＳ Ｐゴシック"/>
              <a:ea typeface="ＭＳ Ｐゴシック"/>
            </a:rPr>
            <a:t>　＋　Ｂ</a:t>
          </a:r>
          <a:r>
            <a:rPr lang="en-US" altLang="ja-JP" sz="2000" b="0" i="0" u="none" strike="noStrike" baseline="0">
              <a:solidFill>
                <a:srgbClr val="000000"/>
              </a:solidFill>
              <a:latin typeface="ＭＳ Ｐゴシック"/>
              <a:ea typeface="ＭＳ Ｐゴシック"/>
            </a:rPr>
            <a:t>2</a:t>
          </a:r>
        </a:p>
      </xdr:txBody>
    </xdr:sp>
    <xdr:clientData/>
  </xdr:twoCellAnchor>
  <xdr:twoCellAnchor>
    <xdr:from>
      <xdr:col>4</xdr:col>
      <xdr:colOff>36214</xdr:colOff>
      <xdr:row>180</xdr:row>
      <xdr:rowOff>36214</xdr:rowOff>
    </xdr:from>
    <xdr:to>
      <xdr:col>5</xdr:col>
      <xdr:colOff>780509</xdr:colOff>
      <xdr:row>183</xdr:row>
      <xdr:rowOff>36214</xdr:rowOff>
    </xdr:to>
    <xdr:sp macro="" textlink="">
      <xdr:nvSpPr>
        <xdr:cNvPr id="266" name="Rectangle 583">
          <a:extLst>
            <a:ext uri="{FF2B5EF4-FFF2-40B4-BE49-F238E27FC236}">
              <a16:creationId xmlns:a16="http://schemas.microsoft.com/office/drawing/2014/main" id="{00000000-0008-0000-0A00-00000A010000}"/>
            </a:ext>
          </a:extLst>
        </xdr:cNvPr>
        <xdr:cNvSpPr>
          <a:spLocks noChangeArrowheads="1"/>
        </xdr:cNvSpPr>
      </xdr:nvSpPr>
      <xdr:spPr bwMode="auto">
        <a:xfrm>
          <a:off x="1303039" y="27877789"/>
          <a:ext cx="2077795" cy="48577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Ｃ2　＋　Ｄ2</a:t>
          </a:r>
        </a:p>
      </xdr:txBody>
    </xdr:sp>
    <xdr:clientData/>
  </xdr:twoCellAnchor>
  <xdr:twoCellAnchor>
    <xdr:from>
      <xdr:col>6</xdr:col>
      <xdr:colOff>9525</xdr:colOff>
      <xdr:row>191</xdr:row>
      <xdr:rowOff>66675</xdr:rowOff>
    </xdr:from>
    <xdr:to>
      <xdr:col>6</xdr:col>
      <xdr:colOff>571500</xdr:colOff>
      <xdr:row>191</xdr:row>
      <xdr:rowOff>66675</xdr:rowOff>
    </xdr:to>
    <xdr:sp macro="" textlink="">
      <xdr:nvSpPr>
        <xdr:cNvPr id="267" name="Line 585">
          <a:extLst>
            <a:ext uri="{FF2B5EF4-FFF2-40B4-BE49-F238E27FC236}">
              <a16:creationId xmlns:a16="http://schemas.microsoft.com/office/drawing/2014/main" id="{00000000-0008-0000-0A00-00000B010000}"/>
            </a:ext>
          </a:extLst>
        </xdr:cNvPr>
        <xdr:cNvSpPr>
          <a:spLocks noChangeShapeType="1"/>
        </xdr:cNvSpPr>
      </xdr:nvSpPr>
      <xdr:spPr bwMode="auto">
        <a:xfrm>
          <a:off x="3543300" y="2975610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904875</xdr:colOff>
      <xdr:row>191</xdr:row>
      <xdr:rowOff>66675</xdr:rowOff>
    </xdr:from>
    <xdr:to>
      <xdr:col>7</xdr:col>
      <xdr:colOff>209550</xdr:colOff>
      <xdr:row>191</xdr:row>
      <xdr:rowOff>66675</xdr:rowOff>
    </xdr:to>
    <xdr:sp macro="" textlink="">
      <xdr:nvSpPr>
        <xdr:cNvPr id="268" name="Line 586">
          <a:extLst>
            <a:ext uri="{FF2B5EF4-FFF2-40B4-BE49-F238E27FC236}">
              <a16:creationId xmlns:a16="http://schemas.microsoft.com/office/drawing/2014/main" id="{00000000-0008-0000-0A00-00000C010000}"/>
            </a:ext>
          </a:extLst>
        </xdr:cNvPr>
        <xdr:cNvSpPr>
          <a:spLocks noChangeShapeType="1"/>
        </xdr:cNvSpPr>
      </xdr:nvSpPr>
      <xdr:spPr bwMode="auto">
        <a:xfrm>
          <a:off x="4438650" y="29756100"/>
          <a:ext cx="4476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10</xdr:col>
      <xdr:colOff>0</xdr:colOff>
      <xdr:row>191</xdr:row>
      <xdr:rowOff>85725</xdr:rowOff>
    </xdr:from>
    <xdr:to>
      <xdr:col>10</xdr:col>
      <xdr:colOff>533400</xdr:colOff>
      <xdr:row>191</xdr:row>
      <xdr:rowOff>85725</xdr:rowOff>
    </xdr:to>
    <xdr:sp macro="" textlink="">
      <xdr:nvSpPr>
        <xdr:cNvPr id="269" name="Line 587">
          <a:extLst>
            <a:ext uri="{FF2B5EF4-FFF2-40B4-BE49-F238E27FC236}">
              <a16:creationId xmlns:a16="http://schemas.microsoft.com/office/drawing/2014/main" id="{00000000-0008-0000-0A00-00000D010000}"/>
            </a:ext>
          </a:extLst>
        </xdr:cNvPr>
        <xdr:cNvSpPr>
          <a:spLocks noChangeShapeType="1"/>
        </xdr:cNvSpPr>
      </xdr:nvSpPr>
      <xdr:spPr bwMode="auto">
        <a:xfrm>
          <a:off x="7086600" y="29775150"/>
          <a:ext cx="533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15</xdr:col>
      <xdr:colOff>190500</xdr:colOff>
      <xdr:row>185</xdr:row>
      <xdr:rowOff>0</xdr:rowOff>
    </xdr:from>
    <xdr:to>
      <xdr:col>15</xdr:col>
      <xdr:colOff>895350</xdr:colOff>
      <xdr:row>215</xdr:row>
      <xdr:rowOff>85725</xdr:rowOff>
    </xdr:to>
    <xdr:grpSp>
      <xdr:nvGrpSpPr>
        <xdr:cNvPr id="270" name="Group 659">
          <a:extLst>
            <a:ext uri="{FF2B5EF4-FFF2-40B4-BE49-F238E27FC236}">
              <a16:creationId xmlns:a16="http://schemas.microsoft.com/office/drawing/2014/main" id="{00000000-0008-0000-0A00-00000E010000}"/>
            </a:ext>
          </a:extLst>
        </xdr:cNvPr>
        <xdr:cNvGrpSpPr>
          <a:grpSpLocks/>
        </xdr:cNvGrpSpPr>
      </xdr:nvGrpSpPr>
      <xdr:grpSpPr bwMode="auto">
        <a:xfrm>
          <a:off x="10817679" y="28166786"/>
          <a:ext cx="704850" cy="4684939"/>
          <a:chOff x="1547" y="2839"/>
          <a:chExt cx="74" cy="520"/>
        </a:xfrm>
      </xdr:grpSpPr>
      <xdr:sp macro="" textlink="">
        <xdr:nvSpPr>
          <xdr:cNvPr id="271" name="Line 646">
            <a:extLst>
              <a:ext uri="{FF2B5EF4-FFF2-40B4-BE49-F238E27FC236}">
                <a16:creationId xmlns:a16="http://schemas.microsoft.com/office/drawing/2014/main" id="{00000000-0008-0000-0A00-00000F010000}"/>
              </a:ext>
            </a:extLst>
          </xdr:cNvPr>
          <xdr:cNvSpPr>
            <a:spLocks noChangeShapeType="1"/>
          </xdr:cNvSpPr>
        </xdr:nvSpPr>
        <xdr:spPr bwMode="auto">
          <a:xfrm>
            <a:off x="1547" y="283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2" name="Line 647">
            <a:extLst>
              <a:ext uri="{FF2B5EF4-FFF2-40B4-BE49-F238E27FC236}">
                <a16:creationId xmlns:a16="http://schemas.microsoft.com/office/drawing/2014/main" id="{00000000-0008-0000-0A00-000010010000}"/>
              </a:ext>
            </a:extLst>
          </xdr:cNvPr>
          <xdr:cNvSpPr>
            <a:spLocks noChangeShapeType="1"/>
          </xdr:cNvSpPr>
        </xdr:nvSpPr>
        <xdr:spPr bwMode="auto">
          <a:xfrm>
            <a:off x="1547" y="285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3" name="Line 648">
            <a:extLst>
              <a:ext uri="{FF2B5EF4-FFF2-40B4-BE49-F238E27FC236}">
                <a16:creationId xmlns:a16="http://schemas.microsoft.com/office/drawing/2014/main" id="{00000000-0008-0000-0A00-000011010000}"/>
              </a:ext>
            </a:extLst>
          </xdr:cNvPr>
          <xdr:cNvSpPr>
            <a:spLocks noChangeShapeType="1"/>
          </xdr:cNvSpPr>
        </xdr:nvSpPr>
        <xdr:spPr bwMode="auto">
          <a:xfrm>
            <a:off x="1547" y="287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4" name="Line 649">
            <a:extLst>
              <a:ext uri="{FF2B5EF4-FFF2-40B4-BE49-F238E27FC236}">
                <a16:creationId xmlns:a16="http://schemas.microsoft.com/office/drawing/2014/main" id="{00000000-0008-0000-0A00-000012010000}"/>
              </a:ext>
            </a:extLst>
          </xdr:cNvPr>
          <xdr:cNvSpPr>
            <a:spLocks noChangeShapeType="1"/>
          </xdr:cNvSpPr>
        </xdr:nvSpPr>
        <xdr:spPr bwMode="auto">
          <a:xfrm>
            <a:off x="1547" y="288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5" name="Line 650">
            <a:extLst>
              <a:ext uri="{FF2B5EF4-FFF2-40B4-BE49-F238E27FC236}">
                <a16:creationId xmlns:a16="http://schemas.microsoft.com/office/drawing/2014/main" id="{00000000-0008-0000-0A00-000013010000}"/>
              </a:ext>
            </a:extLst>
          </xdr:cNvPr>
          <xdr:cNvSpPr>
            <a:spLocks noChangeShapeType="1"/>
          </xdr:cNvSpPr>
        </xdr:nvSpPr>
        <xdr:spPr bwMode="auto">
          <a:xfrm>
            <a:off x="1547" y="2906"/>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6" name="Line 651">
            <a:extLst>
              <a:ext uri="{FF2B5EF4-FFF2-40B4-BE49-F238E27FC236}">
                <a16:creationId xmlns:a16="http://schemas.microsoft.com/office/drawing/2014/main" id="{00000000-0008-0000-0A00-000014010000}"/>
              </a:ext>
            </a:extLst>
          </xdr:cNvPr>
          <xdr:cNvSpPr>
            <a:spLocks noChangeShapeType="1"/>
          </xdr:cNvSpPr>
        </xdr:nvSpPr>
        <xdr:spPr bwMode="auto">
          <a:xfrm>
            <a:off x="1547" y="2923"/>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7" name="Line 652">
            <a:extLst>
              <a:ext uri="{FF2B5EF4-FFF2-40B4-BE49-F238E27FC236}">
                <a16:creationId xmlns:a16="http://schemas.microsoft.com/office/drawing/2014/main" id="{00000000-0008-0000-0A00-000015010000}"/>
              </a:ext>
            </a:extLst>
          </xdr:cNvPr>
          <xdr:cNvSpPr>
            <a:spLocks noChangeShapeType="1"/>
          </xdr:cNvSpPr>
        </xdr:nvSpPr>
        <xdr:spPr bwMode="auto">
          <a:xfrm>
            <a:off x="1547" y="2940"/>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8" name="Line 653">
            <a:extLst>
              <a:ext uri="{FF2B5EF4-FFF2-40B4-BE49-F238E27FC236}">
                <a16:creationId xmlns:a16="http://schemas.microsoft.com/office/drawing/2014/main" id="{00000000-0008-0000-0A00-000016010000}"/>
              </a:ext>
            </a:extLst>
          </xdr:cNvPr>
          <xdr:cNvSpPr>
            <a:spLocks noChangeShapeType="1"/>
          </xdr:cNvSpPr>
        </xdr:nvSpPr>
        <xdr:spPr bwMode="auto">
          <a:xfrm>
            <a:off x="1547" y="2957"/>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9" name="Line 654">
            <a:extLst>
              <a:ext uri="{FF2B5EF4-FFF2-40B4-BE49-F238E27FC236}">
                <a16:creationId xmlns:a16="http://schemas.microsoft.com/office/drawing/2014/main" id="{00000000-0008-0000-0A00-000017010000}"/>
              </a:ext>
            </a:extLst>
          </xdr:cNvPr>
          <xdr:cNvSpPr>
            <a:spLocks noChangeShapeType="1"/>
          </xdr:cNvSpPr>
        </xdr:nvSpPr>
        <xdr:spPr bwMode="auto">
          <a:xfrm>
            <a:off x="1547" y="2974"/>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0" name="Line 655">
            <a:extLst>
              <a:ext uri="{FF2B5EF4-FFF2-40B4-BE49-F238E27FC236}">
                <a16:creationId xmlns:a16="http://schemas.microsoft.com/office/drawing/2014/main" id="{00000000-0008-0000-0A00-000018010000}"/>
              </a:ext>
            </a:extLst>
          </xdr:cNvPr>
          <xdr:cNvSpPr>
            <a:spLocks noChangeShapeType="1"/>
          </xdr:cNvSpPr>
        </xdr:nvSpPr>
        <xdr:spPr bwMode="auto">
          <a:xfrm>
            <a:off x="1547" y="2991"/>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1" name="Line 656">
            <a:extLst>
              <a:ext uri="{FF2B5EF4-FFF2-40B4-BE49-F238E27FC236}">
                <a16:creationId xmlns:a16="http://schemas.microsoft.com/office/drawing/2014/main" id="{00000000-0008-0000-0A00-000019010000}"/>
              </a:ext>
            </a:extLst>
          </xdr:cNvPr>
          <xdr:cNvSpPr>
            <a:spLocks noChangeShapeType="1"/>
          </xdr:cNvSpPr>
        </xdr:nvSpPr>
        <xdr:spPr bwMode="auto">
          <a:xfrm>
            <a:off x="1547" y="3008"/>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2" name="Line 657">
            <a:extLst>
              <a:ext uri="{FF2B5EF4-FFF2-40B4-BE49-F238E27FC236}">
                <a16:creationId xmlns:a16="http://schemas.microsoft.com/office/drawing/2014/main" id="{00000000-0008-0000-0A00-00001A010000}"/>
              </a:ext>
            </a:extLst>
          </xdr:cNvPr>
          <xdr:cNvSpPr>
            <a:spLocks noChangeShapeType="1"/>
          </xdr:cNvSpPr>
        </xdr:nvSpPr>
        <xdr:spPr bwMode="auto">
          <a:xfrm>
            <a:off x="1547" y="302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3" name="Line 658">
            <a:extLst>
              <a:ext uri="{FF2B5EF4-FFF2-40B4-BE49-F238E27FC236}">
                <a16:creationId xmlns:a16="http://schemas.microsoft.com/office/drawing/2014/main" id="{00000000-0008-0000-0A00-00001B010000}"/>
              </a:ext>
            </a:extLst>
          </xdr:cNvPr>
          <xdr:cNvSpPr>
            <a:spLocks noChangeShapeType="1"/>
          </xdr:cNvSpPr>
        </xdr:nvSpPr>
        <xdr:spPr bwMode="auto">
          <a:xfrm>
            <a:off x="1547" y="304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203</xdr:row>
      <xdr:rowOff>0</xdr:rowOff>
    </xdr:from>
    <xdr:to>
      <xdr:col>15</xdr:col>
      <xdr:colOff>726103</xdr:colOff>
      <xdr:row>216</xdr:row>
      <xdr:rowOff>0</xdr:rowOff>
    </xdr:to>
    <xdr:sp macro="" textlink="">
      <xdr:nvSpPr>
        <xdr:cNvPr id="284" name="Text Box 589">
          <a:extLst>
            <a:ext uri="{FF2B5EF4-FFF2-40B4-BE49-F238E27FC236}">
              <a16:creationId xmlns:a16="http://schemas.microsoft.com/office/drawing/2014/main" id="{00000000-0008-0000-0A00-00001C010000}"/>
            </a:ext>
          </a:extLst>
        </xdr:cNvPr>
        <xdr:cNvSpPr txBox="1">
          <a:spLocks noChangeArrowheads="1"/>
        </xdr:cNvSpPr>
      </xdr:nvSpPr>
      <xdr:spPr bwMode="auto">
        <a:xfrm>
          <a:off x="10947714" y="31518225"/>
          <a:ext cx="408289" cy="1981200"/>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200025</xdr:colOff>
      <xdr:row>102</xdr:row>
      <xdr:rowOff>104775</xdr:rowOff>
    </xdr:from>
    <xdr:to>
      <xdr:col>15</xdr:col>
      <xdr:colOff>866775</xdr:colOff>
      <xdr:row>131</xdr:row>
      <xdr:rowOff>47625</xdr:rowOff>
    </xdr:to>
    <xdr:grpSp>
      <xdr:nvGrpSpPr>
        <xdr:cNvPr id="285" name="Group 687">
          <a:extLst>
            <a:ext uri="{FF2B5EF4-FFF2-40B4-BE49-F238E27FC236}">
              <a16:creationId xmlns:a16="http://schemas.microsoft.com/office/drawing/2014/main" id="{00000000-0008-0000-0A00-00001D010000}"/>
            </a:ext>
          </a:extLst>
        </xdr:cNvPr>
        <xdr:cNvGrpSpPr>
          <a:grpSpLocks/>
        </xdr:cNvGrpSpPr>
      </xdr:nvGrpSpPr>
      <xdr:grpSpPr bwMode="auto">
        <a:xfrm>
          <a:off x="10827204" y="15630525"/>
          <a:ext cx="666750" cy="4446814"/>
          <a:chOff x="1546" y="1527"/>
          <a:chExt cx="70" cy="487"/>
        </a:xfrm>
      </xdr:grpSpPr>
      <xdr:sp macro="" textlink="">
        <xdr:nvSpPr>
          <xdr:cNvPr id="286" name="Line 674">
            <a:extLst>
              <a:ext uri="{FF2B5EF4-FFF2-40B4-BE49-F238E27FC236}">
                <a16:creationId xmlns:a16="http://schemas.microsoft.com/office/drawing/2014/main" id="{00000000-0008-0000-0A00-00001E010000}"/>
              </a:ext>
            </a:extLst>
          </xdr:cNvPr>
          <xdr:cNvSpPr>
            <a:spLocks noChangeShapeType="1"/>
          </xdr:cNvSpPr>
        </xdr:nvSpPr>
        <xdr:spPr bwMode="auto">
          <a:xfrm flipV="1">
            <a:off x="1546" y="1728"/>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7" name="Line 675">
            <a:extLst>
              <a:ext uri="{FF2B5EF4-FFF2-40B4-BE49-F238E27FC236}">
                <a16:creationId xmlns:a16="http://schemas.microsoft.com/office/drawing/2014/main" id="{00000000-0008-0000-0A00-00001F010000}"/>
              </a:ext>
            </a:extLst>
          </xdr:cNvPr>
          <xdr:cNvSpPr>
            <a:spLocks noChangeShapeType="1"/>
          </xdr:cNvSpPr>
        </xdr:nvSpPr>
        <xdr:spPr bwMode="auto">
          <a:xfrm flipV="1">
            <a:off x="1546" y="152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8" name="Line 676">
            <a:extLst>
              <a:ext uri="{FF2B5EF4-FFF2-40B4-BE49-F238E27FC236}">
                <a16:creationId xmlns:a16="http://schemas.microsoft.com/office/drawing/2014/main" id="{00000000-0008-0000-0A00-000020010000}"/>
              </a:ext>
            </a:extLst>
          </xdr:cNvPr>
          <xdr:cNvSpPr>
            <a:spLocks noChangeShapeType="1"/>
          </xdr:cNvSpPr>
        </xdr:nvSpPr>
        <xdr:spPr bwMode="auto">
          <a:xfrm flipV="1">
            <a:off x="1546" y="1545"/>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9" name="Line 677">
            <a:extLst>
              <a:ext uri="{FF2B5EF4-FFF2-40B4-BE49-F238E27FC236}">
                <a16:creationId xmlns:a16="http://schemas.microsoft.com/office/drawing/2014/main" id="{00000000-0008-0000-0A00-000021010000}"/>
              </a:ext>
            </a:extLst>
          </xdr:cNvPr>
          <xdr:cNvSpPr>
            <a:spLocks noChangeShapeType="1"/>
          </xdr:cNvSpPr>
        </xdr:nvSpPr>
        <xdr:spPr bwMode="auto">
          <a:xfrm flipV="1">
            <a:off x="1546" y="15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0" name="Line 678">
            <a:extLst>
              <a:ext uri="{FF2B5EF4-FFF2-40B4-BE49-F238E27FC236}">
                <a16:creationId xmlns:a16="http://schemas.microsoft.com/office/drawing/2014/main" id="{00000000-0008-0000-0A00-000022010000}"/>
              </a:ext>
            </a:extLst>
          </xdr:cNvPr>
          <xdr:cNvSpPr>
            <a:spLocks noChangeShapeType="1"/>
          </xdr:cNvSpPr>
        </xdr:nvSpPr>
        <xdr:spPr bwMode="auto">
          <a:xfrm flipV="1">
            <a:off x="1546" y="15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1" name="Line 679">
            <a:extLst>
              <a:ext uri="{FF2B5EF4-FFF2-40B4-BE49-F238E27FC236}">
                <a16:creationId xmlns:a16="http://schemas.microsoft.com/office/drawing/2014/main" id="{00000000-0008-0000-0A00-000023010000}"/>
              </a:ext>
            </a:extLst>
          </xdr:cNvPr>
          <xdr:cNvSpPr>
            <a:spLocks noChangeShapeType="1"/>
          </xdr:cNvSpPr>
        </xdr:nvSpPr>
        <xdr:spPr bwMode="auto">
          <a:xfrm flipV="1">
            <a:off x="1546" y="1594"/>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2" name="Line 680">
            <a:extLst>
              <a:ext uri="{FF2B5EF4-FFF2-40B4-BE49-F238E27FC236}">
                <a16:creationId xmlns:a16="http://schemas.microsoft.com/office/drawing/2014/main" id="{00000000-0008-0000-0A00-000024010000}"/>
              </a:ext>
            </a:extLst>
          </xdr:cNvPr>
          <xdr:cNvSpPr>
            <a:spLocks noChangeShapeType="1"/>
          </xdr:cNvSpPr>
        </xdr:nvSpPr>
        <xdr:spPr bwMode="auto">
          <a:xfrm flipV="1">
            <a:off x="1546" y="1611"/>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3" name="Line 681">
            <a:extLst>
              <a:ext uri="{FF2B5EF4-FFF2-40B4-BE49-F238E27FC236}">
                <a16:creationId xmlns:a16="http://schemas.microsoft.com/office/drawing/2014/main" id="{00000000-0008-0000-0A00-000025010000}"/>
              </a:ext>
            </a:extLst>
          </xdr:cNvPr>
          <xdr:cNvSpPr>
            <a:spLocks noChangeShapeType="1"/>
          </xdr:cNvSpPr>
        </xdr:nvSpPr>
        <xdr:spPr bwMode="auto">
          <a:xfrm flipV="1">
            <a:off x="1546" y="1626"/>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4" name="Line 682">
            <a:extLst>
              <a:ext uri="{FF2B5EF4-FFF2-40B4-BE49-F238E27FC236}">
                <a16:creationId xmlns:a16="http://schemas.microsoft.com/office/drawing/2014/main" id="{00000000-0008-0000-0A00-000026010000}"/>
              </a:ext>
            </a:extLst>
          </xdr:cNvPr>
          <xdr:cNvSpPr>
            <a:spLocks noChangeShapeType="1"/>
          </xdr:cNvSpPr>
        </xdr:nvSpPr>
        <xdr:spPr bwMode="auto">
          <a:xfrm flipV="1">
            <a:off x="1546" y="164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5" name="Line 683">
            <a:extLst>
              <a:ext uri="{FF2B5EF4-FFF2-40B4-BE49-F238E27FC236}">
                <a16:creationId xmlns:a16="http://schemas.microsoft.com/office/drawing/2014/main" id="{00000000-0008-0000-0A00-000027010000}"/>
              </a:ext>
            </a:extLst>
          </xdr:cNvPr>
          <xdr:cNvSpPr>
            <a:spLocks noChangeShapeType="1"/>
          </xdr:cNvSpPr>
        </xdr:nvSpPr>
        <xdr:spPr bwMode="auto">
          <a:xfrm flipV="1">
            <a:off x="1546" y="16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6" name="Line 684">
            <a:extLst>
              <a:ext uri="{FF2B5EF4-FFF2-40B4-BE49-F238E27FC236}">
                <a16:creationId xmlns:a16="http://schemas.microsoft.com/office/drawing/2014/main" id="{00000000-0008-0000-0A00-000028010000}"/>
              </a:ext>
            </a:extLst>
          </xdr:cNvPr>
          <xdr:cNvSpPr>
            <a:spLocks noChangeShapeType="1"/>
          </xdr:cNvSpPr>
        </xdr:nvSpPr>
        <xdr:spPr bwMode="auto">
          <a:xfrm flipV="1">
            <a:off x="1546" y="16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7" name="Line 685">
            <a:extLst>
              <a:ext uri="{FF2B5EF4-FFF2-40B4-BE49-F238E27FC236}">
                <a16:creationId xmlns:a16="http://schemas.microsoft.com/office/drawing/2014/main" id="{00000000-0008-0000-0A00-000029010000}"/>
              </a:ext>
            </a:extLst>
          </xdr:cNvPr>
          <xdr:cNvSpPr>
            <a:spLocks noChangeShapeType="1"/>
          </xdr:cNvSpPr>
        </xdr:nvSpPr>
        <xdr:spPr bwMode="auto">
          <a:xfrm flipV="1">
            <a:off x="1546" y="169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8" name="Line 686">
            <a:extLst>
              <a:ext uri="{FF2B5EF4-FFF2-40B4-BE49-F238E27FC236}">
                <a16:creationId xmlns:a16="http://schemas.microsoft.com/office/drawing/2014/main" id="{00000000-0008-0000-0A00-00002A010000}"/>
              </a:ext>
            </a:extLst>
          </xdr:cNvPr>
          <xdr:cNvSpPr>
            <a:spLocks noChangeShapeType="1"/>
          </xdr:cNvSpPr>
        </xdr:nvSpPr>
        <xdr:spPr bwMode="auto">
          <a:xfrm flipV="1">
            <a:off x="1546" y="171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299707</xdr:colOff>
      <xdr:row>101</xdr:row>
      <xdr:rowOff>135330</xdr:rowOff>
    </xdr:from>
    <xdr:to>
      <xdr:col>15</xdr:col>
      <xdr:colOff>689936</xdr:colOff>
      <xdr:row>115</xdr:row>
      <xdr:rowOff>36</xdr:rowOff>
    </xdr:to>
    <xdr:sp macro="" textlink="">
      <xdr:nvSpPr>
        <xdr:cNvPr id="299" name="Text Box 368">
          <a:extLst>
            <a:ext uri="{FF2B5EF4-FFF2-40B4-BE49-F238E27FC236}">
              <a16:creationId xmlns:a16="http://schemas.microsoft.com/office/drawing/2014/main" id="{00000000-0008-0000-0A00-00002B010000}"/>
            </a:ext>
          </a:extLst>
        </xdr:cNvPr>
        <xdr:cNvSpPr txBox="1">
          <a:spLocks noChangeArrowheads="1"/>
        </xdr:cNvSpPr>
      </xdr:nvSpPr>
      <xdr:spPr bwMode="auto">
        <a:xfrm>
          <a:off x="10929607" y="15765855"/>
          <a:ext cx="390229" cy="1998306"/>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190500</xdr:colOff>
      <xdr:row>184</xdr:row>
      <xdr:rowOff>95250</xdr:rowOff>
    </xdr:from>
    <xdr:to>
      <xdr:col>15</xdr:col>
      <xdr:colOff>876300</xdr:colOff>
      <xdr:row>196</xdr:row>
      <xdr:rowOff>85725</xdr:rowOff>
    </xdr:to>
    <xdr:grpSp>
      <xdr:nvGrpSpPr>
        <xdr:cNvPr id="300" name="Group 702">
          <a:extLst>
            <a:ext uri="{FF2B5EF4-FFF2-40B4-BE49-F238E27FC236}">
              <a16:creationId xmlns:a16="http://schemas.microsoft.com/office/drawing/2014/main" id="{00000000-0008-0000-0A00-00002C010000}"/>
            </a:ext>
          </a:extLst>
        </xdr:cNvPr>
        <xdr:cNvGrpSpPr>
          <a:grpSpLocks/>
        </xdr:cNvGrpSpPr>
      </xdr:nvGrpSpPr>
      <xdr:grpSpPr bwMode="auto">
        <a:xfrm>
          <a:off x="10817679" y="28112357"/>
          <a:ext cx="685800" cy="1895475"/>
          <a:chOff x="1343" y="340"/>
          <a:chExt cx="60" cy="204"/>
        </a:xfrm>
      </xdr:grpSpPr>
      <xdr:sp macro="" textlink="">
        <xdr:nvSpPr>
          <xdr:cNvPr id="301" name="Line 703">
            <a:extLst>
              <a:ext uri="{FF2B5EF4-FFF2-40B4-BE49-F238E27FC236}">
                <a16:creationId xmlns:a16="http://schemas.microsoft.com/office/drawing/2014/main" id="{00000000-0008-0000-0A00-00002D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2" name="Line 704">
            <a:extLst>
              <a:ext uri="{FF2B5EF4-FFF2-40B4-BE49-F238E27FC236}">
                <a16:creationId xmlns:a16="http://schemas.microsoft.com/office/drawing/2014/main" id="{00000000-0008-0000-0A00-00002E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3" name="Line 705">
            <a:extLst>
              <a:ext uri="{FF2B5EF4-FFF2-40B4-BE49-F238E27FC236}">
                <a16:creationId xmlns:a16="http://schemas.microsoft.com/office/drawing/2014/main" id="{00000000-0008-0000-0A00-00002F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4" name="Line 706">
            <a:extLst>
              <a:ext uri="{FF2B5EF4-FFF2-40B4-BE49-F238E27FC236}">
                <a16:creationId xmlns:a16="http://schemas.microsoft.com/office/drawing/2014/main" id="{00000000-0008-0000-0A00-000030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5" name="Line 707">
            <a:extLst>
              <a:ext uri="{FF2B5EF4-FFF2-40B4-BE49-F238E27FC236}">
                <a16:creationId xmlns:a16="http://schemas.microsoft.com/office/drawing/2014/main" id="{00000000-0008-0000-0A00-000031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6" name="Line 708">
            <a:extLst>
              <a:ext uri="{FF2B5EF4-FFF2-40B4-BE49-F238E27FC236}">
                <a16:creationId xmlns:a16="http://schemas.microsoft.com/office/drawing/2014/main" id="{00000000-0008-0000-0A00-000032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7" name="Line 709">
            <a:extLst>
              <a:ext uri="{FF2B5EF4-FFF2-40B4-BE49-F238E27FC236}">
                <a16:creationId xmlns:a16="http://schemas.microsoft.com/office/drawing/2014/main" id="{00000000-0008-0000-0A00-000033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8" name="Line 710">
            <a:extLst>
              <a:ext uri="{FF2B5EF4-FFF2-40B4-BE49-F238E27FC236}">
                <a16:creationId xmlns:a16="http://schemas.microsoft.com/office/drawing/2014/main" id="{00000000-0008-0000-0A00-000034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9" name="Line 711">
            <a:extLst>
              <a:ext uri="{FF2B5EF4-FFF2-40B4-BE49-F238E27FC236}">
                <a16:creationId xmlns:a16="http://schemas.microsoft.com/office/drawing/2014/main" id="{00000000-0008-0000-0A00-000035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0" name="Line 712">
            <a:extLst>
              <a:ext uri="{FF2B5EF4-FFF2-40B4-BE49-F238E27FC236}">
                <a16:creationId xmlns:a16="http://schemas.microsoft.com/office/drawing/2014/main" id="{00000000-0008-0000-0A00-000036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1" name="Line 713">
            <a:extLst>
              <a:ext uri="{FF2B5EF4-FFF2-40B4-BE49-F238E27FC236}">
                <a16:creationId xmlns:a16="http://schemas.microsoft.com/office/drawing/2014/main" id="{00000000-0008-0000-0A00-000037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2" name="Line 714">
            <a:extLst>
              <a:ext uri="{FF2B5EF4-FFF2-40B4-BE49-F238E27FC236}">
                <a16:creationId xmlns:a16="http://schemas.microsoft.com/office/drawing/2014/main" id="{00000000-0008-0000-0A00-000038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3" name="Line 715">
            <a:extLst>
              <a:ext uri="{FF2B5EF4-FFF2-40B4-BE49-F238E27FC236}">
                <a16:creationId xmlns:a16="http://schemas.microsoft.com/office/drawing/2014/main" id="{00000000-0008-0000-0A00-000039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190500</xdr:colOff>
      <xdr:row>171</xdr:row>
      <xdr:rowOff>114300</xdr:rowOff>
    </xdr:from>
    <xdr:to>
      <xdr:col>15</xdr:col>
      <xdr:colOff>866775</xdr:colOff>
      <xdr:row>196</xdr:row>
      <xdr:rowOff>95250</xdr:rowOff>
    </xdr:to>
    <xdr:grpSp>
      <xdr:nvGrpSpPr>
        <xdr:cNvPr id="314" name="Group 743">
          <a:extLst>
            <a:ext uri="{FF2B5EF4-FFF2-40B4-BE49-F238E27FC236}">
              <a16:creationId xmlns:a16="http://schemas.microsoft.com/office/drawing/2014/main" id="{00000000-0008-0000-0A00-00003A010000}"/>
            </a:ext>
          </a:extLst>
        </xdr:cNvPr>
        <xdr:cNvGrpSpPr>
          <a:grpSpLocks/>
        </xdr:cNvGrpSpPr>
      </xdr:nvGrpSpPr>
      <xdr:grpSpPr bwMode="auto">
        <a:xfrm>
          <a:off x="10817679" y="26131157"/>
          <a:ext cx="676275" cy="3886200"/>
          <a:chOff x="1194" y="2616"/>
          <a:chExt cx="71" cy="423"/>
        </a:xfrm>
      </xdr:grpSpPr>
      <xdr:sp macro="" textlink="">
        <xdr:nvSpPr>
          <xdr:cNvPr id="315" name="Line 730">
            <a:extLst>
              <a:ext uri="{FF2B5EF4-FFF2-40B4-BE49-F238E27FC236}">
                <a16:creationId xmlns:a16="http://schemas.microsoft.com/office/drawing/2014/main" id="{00000000-0008-0000-0A00-00003B010000}"/>
              </a:ext>
            </a:extLst>
          </xdr:cNvPr>
          <xdr:cNvSpPr>
            <a:spLocks noChangeShapeType="1"/>
          </xdr:cNvSpPr>
        </xdr:nvSpPr>
        <xdr:spPr bwMode="auto">
          <a:xfrm flipV="1">
            <a:off x="1195" y="261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6" name="Line 731">
            <a:extLst>
              <a:ext uri="{FF2B5EF4-FFF2-40B4-BE49-F238E27FC236}">
                <a16:creationId xmlns:a16="http://schemas.microsoft.com/office/drawing/2014/main" id="{00000000-0008-0000-0A00-00003C010000}"/>
              </a:ext>
            </a:extLst>
          </xdr:cNvPr>
          <xdr:cNvSpPr>
            <a:spLocks noChangeShapeType="1"/>
          </xdr:cNvSpPr>
        </xdr:nvSpPr>
        <xdr:spPr bwMode="auto">
          <a:xfrm flipV="1">
            <a:off x="1194" y="263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7" name="Line 732">
            <a:extLst>
              <a:ext uri="{FF2B5EF4-FFF2-40B4-BE49-F238E27FC236}">
                <a16:creationId xmlns:a16="http://schemas.microsoft.com/office/drawing/2014/main" id="{00000000-0008-0000-0A00-00003D010000}"/>
              </a:ext>
            </a:extLst>
          </xdr:cNvPr>
          <xdr:cNvSpPr>
            <a:spLocks noChangeShapeType="1"/>
          </xdr:cNvSpPr>
        </xdr:nvSpPr>
        <xdr:spPr bwMode="auto">
          <a:xfrm flipV="1">
            <a:off x="1194" y="265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8" name="Line 733">
            <a:extLst>
              <a:ext uri="{FF2B5EF4-FFF2-40B4-BE49-F238E27FC236}">
                <a16:creationId xmlns:a16="http://schemas.microsoft.com/office/drawing/2014/main" id="{00000000-0008-0000-0A00-00003E010000}"/>
              </a:ext>
            </a:extLst>
          </xdr:cNvPr>
          <xdr:cNvSpPr>
            <a:spLocks noChangeShapeType="1"/>
          </xdr:cNvSpPr>
        </xdr:nvSpPr>
        <xdr:spPr bwMode="auto">
          <a:xfrm flipV="1">
            <a:off x="1194" y="2667"/>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9" name="Line 734">
            <a:extLst>
              <a:ext uri="{FF2B5EF4-FFF2-40B4-BE49-F238E27FC236}">
                <a16:creationId xmlns:a16="http://schemas.microsoft.com/office/drawing/2014/main" id="{00000000-0008-0000-0A00-00003F010000}"/>
              </a:ext>
            </a:extLst>
          </xdr:cNvPr>
          <xdr:cNvSpPr>
            <a:spLocks noChangeShapeType="1"/>
          </xdr:cNvSpPr>
        </xdr:nvSpPr>
        <xdr:spPr bwMode="auto">
          <a:xfrm flipV="1">
            <a:off x="1194" y="2684"/>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0" name="Line 735">
            <a:extLst>
              <a:ext uri="{FF2B5EF4-FFF2-40B4-BE49-F238E27FC236}">
                <a16:creationId xmlns:a16="http://schemas.microsoft.com/office/drawing/2014/main" id="{00000000-0008-0000-0A00-000040010000}"/>
              </a:ext>
            </a:extLst>
          </xdr:cNvPr>
          <xdr:cNvSpPr>
            <a:spLocks noChangeShapeType="1"/>
          </xdr:cNvSpPr>
        </xdr:nvSpPr>
        <xdr:spPr bwMode="auto">
          <a:xfrm flipV="1">
            <a:off x="1194" y="2701"/>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1" name="Line 736">
            <a:extLst>
              <a:ext uri="{FF2B5EF4-FFF2-40B4-BE49-F238E27FC236}">
                <a16:creationId xmlns:a16="http://schemas.microsoft.com/office/drawing/2014/main" id="{00000000-0008-0000-0A00-000041010000}"/>
              </a:ext>
            </a:extLst>
          </xdr:cNvPr>
          <xdr:cNvSpPr>
            <a:spLocks noChangeShapeType="1"/>
          </xdr:cNvSpPr>
        </xdr:nvSpPr>
        <xdr:spPr bwMode="auto">
          <a:xfrm flipV="1">
            <a:off x="1194" y="2718"/>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2" name="Line 737">
            <a:extLst>
              <a:ext uri="{FF2B5EF4-FFF2-40B4-BE49-F238E27FC236}">
                <a16:creationId xmlns:a16="http://schemas.microsoft.com/office/drawing/2014/main" id="{00000000-0008-0000-0A00-000042010000}"/>
              </a:ext>
            </a:extLst>
          </xdr:cNvPr>
          <xdr:cNvSpPr>
            <a:spLocks noChangeShapeType="1"/>
          </xdr:cNvSpPr>
        </xdr:nvSpPr>
        <xdr:spPr bwMode="auto">
          <a:xfrm flipV="1">
            <a:off x="1194" y="2735"/>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3" name="Line 738">
            <a:extLst>
              <a:ext uri="{FF2B5EF4-FFF2-40B4-BE49-F238E27FC236}">
                <a16:creationId xmlns:a16="http://schemas.microsoft.com/office/drawing/2014/main" id="{00000000-0008-0000-0A00-000043010000}"/>
              </a:ext>
            </a:extLst>
          </xdr:cNvPr>
          <xdr:cNvSpPr>
            <a:spLocks noChangeShapeType="1"/>
          </xdr:cNvSpPr>
        </xdr:nvSpPr>
        <xdr:spPr bwMode="auto">
          <a:xfrm flipV="1">
            <a:off x="1194" y="2752"/>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4" name="Line 739">
            <a:extLst>
              <a:ext uri="{FF2B5EF4-FFF2-40B4-BE49-F238E27FC236}">
                <a16:creationId xmlns:a16="http://schemas.microsoft.com/office/drawing/2014/main" id="{00000000-0008-0000-0A00-000044010000}"/>
              </a:ext>
            </a:extLst>
          </xdr:cNvPr>
          <xdr:cNvSpPr>
            <a:spLocks noChangeShapeType="1"/>
          </xdr:cNvSpPr>
        </xdr:nvSpPr>
        <xdr:spPr bwMode="auto">
          <a:xfrm flipV="1">
            <a:off x="1194" y="2769"/>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5" name="Line 740">
            <a:extLst>
              <a:ext uri="{FF2B5EF4-FFF2-40B4-BE49-F238E27FC236}">
                <a16:creationId xmlns:a16="http://schemas.microsoft.com/office/drawing/2014/main" id="{00000000-0008-0000-0A00-000045010000}"/>
              </a:ext>
            </a:extLst>
          </xdr:cNvPr>
          <xdr:cNvSpPr>
            <a:spLocks noChangeShapeType="1"/>
          </xdr:cNvSpPr>
        </xdr:nvSpPr>
        <xdr:spPr bwMode="auto">
          <a:xfrm flipV="1">
            <a:off x="1194" y="278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6" name="Line 741">
            <a:extLst>
              <a:ext uri="{FF2B5EF4-FFF2-40B4-BE49-F238E27FC236}">
                <a16:creationId xmlns:a16="http://schemas.microsoft.com/office/drawing/2014/main" id="{00000000-0008-0000-0A00-000046010000}"/>
              </a:ext>
            </a:extLst>
          </xdr:cNvPr>
          <xdr:cNvSpPr>
            <a:spLocks noChangeShapeType="1"/>
          </xdr:cNvSpPr>
        </xdr:nvSpPr>
        <xdr:spPr bwMode="auto">
          <a:xfrm flipV="1">
            <a:off x="1194" y="280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7" name="Line 742">
            <a:extLst>
              <a:ext uri="{FF2B5EF4-FFF2-40B4-BE49-F238E27FC236}">
                <a16:creationId xmlns:a16="http://schemas.microsoft.com/office/drawing/2014/main" id="{00000000-0008-0000-0A00-000047010000}"/>
              </a:ext>
            </a:extLst>
          </xdr:cNvPr>
          <xdr:cNvSpPr>
            <a:spLocks noChangeShapeType="1"/>
          </xdr:cNvSpPr>
        </xdr:nvSpPr>
        <xdr:spPr bwMode="auto">
          <a:xfrm flipV="1">
            <a:off x="1194" y="282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171</xdr:row>
      <xdr:rowOff>9053</xdr:rowOff>
    </xdr:from>
    <xdr:to>
      <xdr:col>15</xdr:col>
      <xdr:colOff>689986</xdr:colOff>
      <xdr:row>183</xdr:row>
      <xdr:rowOff>117695</xdr:rowOff>
    </xdr:to>
    <xdr:sp macro="" textlink="">
      <xdr:nvSpPr>
        <xdr:cNvPr id="328" name="Text Box 495">
          <a:extLst>
            <a:ext uri="{FF2B5EF4-FFF2-40B4-BE49-F238E27FC236}">
              <a16:creationId xmlns:a16="http://schemas.microsoft.com/office/drawing/2014/main" id="{00000000-0008-0000-0A00-000048010000}"/>
            </a:ext>
          </a:extLst>
        </xdr:cNvPr>
        <xdr:cNvSpPr txBox="1">
          <a:spLocks noChangeArrowheads="1"/>
        </xdr:cNvSpPr>
      </xdr:nvSpPr>
      <xdr:spPr bwMode="auto">
        <a:xfrm>
          <a:off x="10947714" y="26479028"/>
          <a:ext cx="372172" cy="1966017"/>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317814</xdr:colOff>
      <xdr:row>184</xdr:row>
      <xdr:rowOff>18107</xdr:rowOff>
    </xdr:from>
    <xdr:to>
      <xdr:col>15</xdr:col>
      <xdr:colOff>699013</xdr:colOff>
      <xdr:row>196</xdr:row>
      <xdr:rowOff>126276</xdr:rowOff>
    </xdr:to>
    <xdr:sp macro="" textlink="">
      <xdr:nvSpPr>
        <xdr:cNvPr id="329" name="Text Box 494">
          <a:extLst>
            <a:ext uri="{FF2B5EF4-FFF2-40B4-BE49-F238E27FC236}">
              <a16:creationId xmlns:a16="http://schemas.microsoft.com/office/drawing/2014/main" id="{00000000-0008-0000-0A00-000049010000}"/>
            </a:ext>
          </a:extLst>
        </xdr:cNvPr>
        <xdr:cNvSpPr txBox="1">
          <a:spLocks noChangeArrowheads="1"/>
        </xdr:cNvSpPr>
      </xdr:nvSpPr>
      <xdr:spPr bwMode="auto">
        <a:xfrm>
          <a:off x="10947714" y="28526432"/>
          <a:ext cx="381199" cy="2051269"/>
        </a:xfrm>
        <a:prstGeom prst="rect">
          <a:avLst/>
        </a:prstGeom>
        <a:solidFill>
          <a:srgbClr val="EAEAEA"/>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15</xdr:col>
      <xdr:colOff>190500</xdr:colOff>
      <xdr:row>119</xdr:row>
      <xdr:rowOff>95250</xdr:rowOff>
    </xdr:from>
    <xdr:to>
      <xdr:col>15</xdr:col>
      <xdr:colOff>857250</xdr:colOff>
      <xdr:row>131</xdr:row>
      <xdr:rowOff>57150</xdr:rowOff>
    </xdr:to>
    <xdr:grpSp>
      <xdr:nvGrpSpPr>
        <xdr:cNvPr id="330" name="Group 744">
          <a:extLst>
            <a:ext uri="{FF2B5EF4-FFF2-40B4-BE49-F238E27FC236}">
              <a16:creationId xmlns:a16="http://schemas.microsoft.com/office/drawing/2014/main" id="{00000000-0008-0000-0A00-00004A010000}"/>
            </a:ext>
          </a:extLst>
        </xdr:cNvPr>
        <xdr:cNvGrpSpPr>
          <a:grpSpLocks/>
        </xdr:cNvGrpSpPr>
      </xdr:nvGrpSpPr>
      <xdr:grpSpPr bwMode="auto">
        <a:xfrm>
          <a:off x="10817679" y="18219964"/>
          <a:ext cx="666750" cy="1866900"/>
          <a:chOff x="323" y="504"/>
          <a:chExt cx="90" cy="189"/>
        </a:xfrm>
      </xdr:grpSpPr>
      <xdr:sp macro="" textlink="">
        <xdr:nvSpPr>
          <xdr:cNvPr id="331" name="Line 745">
            <a:extLst>
              <a:ext uri="{FF2B5EF4-FFF2-40B4-BE49-F238E27FC236}">
                <a16:creationId xmlns:a16="http://schemas.microsoft.com/office/drawing/2014/main" id="{00000000-0008-0000-0A00-00004B010000}"/>
              </a:ext>
            </a:extLst>
          </xdr:cNvPr>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2" name="Line 746">
            <a:extLst>
              <a:ext uri="{FF2B5EF4-FFF2-40B4-BE49-F238E27FC236}">
                <a16:creationId xmlns:a16="http://schemas.microsoft.com/office/drawing/2014/main" id="{00000000-0008-0000-0A00-00004C010000}"/>
              </a:ext>
            </a:extLst>
          </xdr:cNvPr>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3" name="Line 747">
            <a:extLst>
              <a:ext uri="{FF2B5EF4-FFF2-40B4-BE49-F238E27FC236}">
                <a16:creationId xmlns:a16="http://schemas.microsoft.com/office/drawing/2014/main" id="{00000000-0008-0000-0A00-00004D010000}"/>
              </a:ext>
            </a:extLst>
          </xdr:cNvPr>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4" name="Line 748">
            <a:extLst>
              <a:ext uri="{FF2B5EF4-FFF2-40B4-BE49-F238E27FC236}">
                <a16:creationId xmlns:a16="http://schemas.microsoft.com/office/drawing/2014/main" id="{00000000-0008-0000-0A00-00004E010000}"/>
              </a:ext>
            </a:extLst>
          </xdr:cNvPr>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5" name="Line 749">
            <a:extLst>
              <a:ext uri="{FF2B5EF4-FFF2-40B4-BE49-F238E27FC236}">
                <a16:creationId xmlns:a16="http://schemas.microsoft.com/office/drawing/2014/main" id="{00000000-0008-0000-0A00-00004F010000}"/>
              </a:ext>
            </a:extLst>
          </xdr:cNvPr>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6" name="Line 750">
            <a:extLst>
              <a:ext uri="{FF2B5EF4-FFF2-40B4-BE49-F238E27FC236}">
                <a16:creationId xmlns:a16="http://schemas.microsoft.com/office/drawing/2014/main" id="{00000000-0008-0000-0A00-000050010000}"/>
              </a:ext>
            </a:extLst>
          </xdr:cNvPr>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7" name="Line 751">
            <a:extLst>
              <a:ext uri="{FF2B5EF4-FFF2-40B4-BE49-F238E27FC236}">
                <a16:creationId xmlns:a16="http://schemas.microsoft.com/office/drawing/2014/main" id="{00000000-0008-0000-0A00-000051010000}"/>
              </a:ext>
            </a:extLst>
          </xdr:cNvPr>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8" name="Line 752">
            <a:extLst>
              <a:ext uri="{FF2B5EF4-FFF2-40B4-BE49-F238E27FC236}">
                <a16:creationId xmlns:a16="http://schemas.microsoft.com/office/drawing/2014/main" id="{00000000-0008-0000-0A00-000052010000}"/>
              </a:ext>
            </a:extLst>
          </xdr:cNvPr>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9" name="Line 753">
            <a:extLst>
              <a:ext uri="{FF2B5EF4-FFF2-40B4-BE49-F238E27FC236}">
                <a16:creationId xmlns:a16="http://schemas.microsoft.com/office/drawing/2014/main" id="{00000000-0008-0000-0A00-000053010000}"/>
              </a:ext>
            </a:extLst>
          </xdr:cNvPr>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0" name="Line 754">
            <a:extLst>
              <a:ext uri="{FF2B5EF4-FFF2-40B4-BE49-F238E27FC236}">
                <a16:creationId xmlns:a16="http://schemas.microsoft.com/office/drawing/2014/main" id="{00000000-0008-0000-0A00-000054010000}"/>
              </a:ext>
            </a:extLst>
          </xdr:cNvPr>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1" name="Line 755">
            <a:extLst>
              <a:ext uri="{FF2B5EF4-FFF2-40B4-BE49-F238E27FC236}">
                <a16:creationId xmlns:a16="http://schemas.microsoft.com/office/drawing/2014/main" id="{00000000-0008-0000-0A00-000055010000}"/>
              </a:ext>
            </a:extLst>
          </xdr:cNvPr>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2" name="Line 756">
            <a:extLst>
              <a:ext uri="{FF2B5EF4-FFF2-40B4-BE49-F238E27FC236}">
                <a16:creationId xmlns:a16="http://schemas.microsoft.com/office/drawing/2014/main" id="{00000000-0008-0000-0A00-000056010000}"/>
              </a:ext>
            </a:extLst>
          </xdr:cNvPr>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3" name="Line 757">
            <a:extLst>
              <a:ext uri="{FF2B5EF4-FFF2-40B4-BE49-F238E27FC236}">
                <a16:creationId xmlns:a16="http://schemas.microsoft.com/office/drawing/2014/main" id="{00000000-0008-0000-0A00-000057010000}"/>
              </a:ext>
            </a:extLst>
          </xdr:cNvPr>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200025</xdr:colOff>
      <xdr:row>120</xdr:row>
      <xdr:rowOff>0</xdr:rowOff>
    </xdr:from>
    <xdr:to>
      <xdr:col>15</xdr:col>
      <xdr:colOff>866775</xdr:colOff>
      <xdr:row>144</xdr:row>
      <xdr:rowOff>142875</xdr:rowOff>
    </xdr:to>
    <xdr:grpSp>
      <xdr:nvGrpSpPr>
        <xdr:cNvPr id="344" name="Group 785">
          <a:extLst>
            <a:ext uri="{FF2B5EF4-FFF2-40B4-BE49-F238E27FC236}">
              <a16:creationId xmlns:a16="http://schemas.microsoft.com/office/drawing/2014/main" id="{00000000-0008-0000-0A00-000058010000}"/>
            </a:ext>
          </a:extLst>
        </xdr:cNvPr>
        <xdr:cNvGrpSpPr>
          <a:grpSpLocks/>
        </xdr:cNvGrpSpPr>
      </xdr:nvGrpSpPr>
      <xdr:grpSpPr bwMode="auto">
        <a:xfrm>
          <a:off x="10827204" y="18274393"/>
          <a:ext cx="666750" cy="3844018"/>
          <a:chOff x="1194" y="1815"/>
          <a:chExt cx="70" cy="424"/>
        </a:xfrm>
      </xdr:grpSpPr>
      <xdr:sp macro="" textlink="">
        <xdr:nvSpPr>
          <xdr:cNvPr id="345" name="Line 772">
            <a:extLst>
              <a:ext uri="{FF2B5EF4-FFF2-40B4-BE49-F238E27FC236}">
                <a16:creationId xmlns:a16="http://schemas.microsoft.com/office/drawing/2014/main" id="{00000000-0008-0000-0A00-000059010000}"/>
              </a:ext>
            </a:extLst>
          </xdr:cNvPr>
          <xdr:cNvSpPr>
            <a:spLocks noChangeShapeType="1"/>
          </xdr:cNvSpPr>
        </xdr:nvSpPr>
        <xdr:spPr bwMode="auto">
          <a:xfrm>
            <a:off x="1194" y="18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6" name="Line 773">
            <a:extLst>
              <a:ext uri="{FF2B5EF4-FFF2-40B4-BE49-F238E27FC236}">
                <a16:creationId xmlns:a16="http://schemas.microsoft.com/office/drawing/2014/main" id="{00000000-0008-0000-0A00-00005A010000}"/>
              </a:ext>
            </a:extLst>
          </xdr:cNvPr>
          <xdr:cNvSpPr>
            <a:spLocks noChangeShapeType="1"/>
          </xdr:cNvSpPr>
        </xdr:nvSpPr>
        <xdr:spPr bwMode="auto">
          <a:xfrm>
            <a:off x="1194" y="183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7" name="Line 774">
            <a:extLst>
              <a:ext uri="{FF2B5EF4-FFF2-40B4-BE49-F238E27FC236}">
                <a16:creationId xmlns:a16="http://schemas.microsoft.com/office/drawing/2014/main" id="{00000000-0008-0000-0A00-00005B010000}"/>
              </a:ext>
            </a:extLst>
          </xdr:cNvPr>
          <xdr:cNvSpPr>
            <a:spLocks noChangeShapeType="1"/>
          </xdr:cNvSpPr>
        </xdr:nvSpPr>
        <xdr:spPr bwMode="auto">
          <a:xfrm>
            <a:off x="1194" y="18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8" name="Line 775">
            <a:extLst>
              <a:ext uri="{FF2B5EF4-FFF2-40B4-BE49-F238E27FC236}">
                <a16:creationId xmlns:a16="http://schemas.microsoft.com/office/drawing/2014/main" id="{00000000-0008-0000-0A00-00005C010000}"/>
              </a:ext>
            </a:extLst>
          </xdr:cNvPr>
          <xdr:cNvSpPr>
            <a:spLocks noChangeShapeType="1"/>
          </xdr:cNvSpPr>
        </xdr:nvSpPr>
        <xdr:spPr bwMode="auto">
          <a:xfrm>
            <a:off x="1194" y="18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9" name="Line 776">
            <a:extLst>
              <a:ext uri="{FF2B5EF4-FFF2-40B4-BE49-F238E27FC236}">
                <a16:creationId xmlns:a16="http://schemas.microsoft.com/office/drawing/2014/main" id="{00000000-0008-0000-0A00-00005D010000}"/>
              </a:ext>
            </a:extLst>
          </xdr:cNvPr>
          <xdr:cNvSpPr>
            <a:spLocks noChangeShapeType="1"/>
          </xdr:cNvSpPr>
        </xdr:nvSpPr>
        <xdr:spPr bwMode="auto">
          <a:xfrm>
            <a:off x="1194" y="188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0" name="Line 777">
            <a:extLst>
              <a:ext uri="{FF2B5EF4-FFF2-40B4-BE49-F238E27FC236}">
                <a16:creationId xmlns:a16="http://schemas.microsoft.com/office/drawing/2014/main" id="{00000000-0008-0000-0A00-00005E010000}"/>
              </a:ext>
            </a:extLst>
          </xdr:cNvPr>
          <xdr:cNvSpPr>
            <a:spLocks noChangeShapeType="1"/>
          </xdr:cNvSpPr>
        </xdr:nvSpPr>
        <xdr:spPr bwMode="auto">
          <a:xfrm>
            <a:off x="1194" y="1899"/>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1" name="Line 778">
            <a:extLst>
              <a:ext uri="{FF2B5EF4-FFF2-40B4-BE49-F238E27FC236}">
                <a16:creationId xmlns:a16="http://schemas.microsoft.com/office/drawing/2014/main" id="{00000000-0008-0000-0A00-00005F010000}"/>
              </a:ext>
            </a:extLst>
          </xdr:cNvPr>
          <xdr:cNvSpPr>
            <a:spLocks noChangeShapeType="1"/>
          </xdr:cNvSpPr>
        </xdr:nvSpPr>
        <xdr:spPr bwMode="auto">
          <a:xfrm>
            <a:off x="1194" y="1914"/>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2" name="Line 779">
            <a:extLst>
              <a:ext uri="{FF2B5EF4-FFF2-40B4-BE49-F238E27FC236}">
                <a16:creationId xmlns:a16="http://schemas.microsoft.com/office/drawing/2014/main" id="{00000000-0008-0000-0A00-000060010000}"/>
              </a:ext>
            </a:extLst>
          </xdr:cNvPr>
          <xdr:cNvSpPr>
            <a:spLocks noChangeShapeType="1"/>
          </xdr:cNvSpPr>
        </xdr:nvSpPr>
        <xdr:spPr bwMode="auto">
          <a:xfrm>
            <a:off x="1194" y="193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3" name="Line 780">
            <a:extLst>
              <a:ext uri="{FF2B5EF4-FFF2-40B4-BE49-F238E27FC236}">
                <a16:creationId xmlns:a16="http://schemas.microsoft.com/office/drawing/2014/main" id="{00000000-0008-0000-0A00-000061010000}"/>
              </a:ext>
            </a:extLst>
          </xdr:cNvPr>
          <xdr:cNvSpPr>
            <a:spLocks noChangeShapeType="1"/>
          </xdr:cNvSpPr>
        </xdr:nvSpPr>
        <xdr:spPr bwMode="auto">
          <a:xfrm>
            <a:off x="1194" y="19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4" name="Line 781">
            <a:extLst>
              <a:ext uri="{FF2B5EF4-FFF2-40B4-BE49-F238E27FC236}">
                <a16:creationId xmlns:a16="http://schemas.microsoft.com/office/drawing/2014/main" id="{00000000-0008-0000-0A00-000062010000}"/>
              </a:ext>
            </a:extLst>
          </xdr:cNvPr>
          <xdr:cNvSpPr>
            <a:spLocks noChangeShapeType="1"/>
          </xdr:cNvSpPr>
        </xdr:nvSpPr>
        <xdr:spPr bwMode="auto">
          <a:xfrm>
            <a:off x="1194" y="19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5" name="Line 782">
            <a:extLst>
              <a:ext uri="{FF2B5EF4-FFF2-40B4-BE49-F238E27FC236}">
                <a16:creationId xmlns:a16="http://schemas.microsoft.com/office/drawing/2014/main" id="{00000000-0008-0000-0A00-000063010000}"/>
              </a:ext>
            </a:extLst>
          </xdr:cNvPr>
          <xdr:cNvSpPr>
            <a:spLocks noChangeShapeType="1"/>
          </xdr:cNvSpPr>
        </xdr:nvSpPr>
        <xdr:spPr bwMode="auto">
          <a:xfrm>
            <a:off x="1194" y="198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6" name="Line 783">
            <a:extLst>
              <a:ext uri="{FF2B5EF4-FFF2-40B4-BE49-F238E27FC236}">
                <a16:creationId xmlns:a16="http://schemas.microsoft.com/office/drawing/2014/main" id="{00000000-0008-0000-0A00-000064010000}"/>
              </a:ext>
            </a:extLst>
          </xdr:cNvPr>
          <xdr:cNvSpPr>
            <a:spLocks noChangeShapeType="1"/>
          </xdr:cNvSpPr>
        </xdr:nvSpPr>
        <xdr:spPr bwMode="auto">
          <a:xfrm>
            <a:off x="1194" y="199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7" name="Line 784">
            <a:extLst>
              <a:ext uri="{FF2B5EF4-FFF2-40B4-BE49-F238E27FC236}">
                <a16:creationId xmlns:a16="http://schemas.microsoft.com/office/drawing/2014/main" id="{00000000-0008-0000-0A00-000065010000}"/>
              </a:ext>
            </a:extLst>
          </xdr:cNvPr>
          <xdr:cNvSpPr>
            <a:spLocks noChangeShapeType="1"/>
          </xdr:cNvSpPr>
        </xdr:nvSpPr>
        <xdr:spPr bwMode="auto">
          <a:xfrm>
            <a:off x="1194" y="20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281129</xdr:colOff>
      <xdr:row>132</xdr:row>
      <xdr:rowOff>54321</xdr:rowOff>
    </xdr:from>
    <xdr:to>
      <xdr:col>15</xdr:col>
      <xdr:colOff>690625</xdr:colOff>
      <xdr:row>145</xdr:row>
      <xdr:rowOff>9053</xdr:rowOff>
    </xdr:to>
    <xdr:sp macro="" textlink="">
      <xdr:nvSpPr>
        <xdr:cNvPr id="358" name="Text Box 353">
          <a:extLst>
            <a:ext uri="{FF2B5EF4-FFF2-40B4-BE49-F238E27FC236}">
              <a16:creationId xmlns:a16="http://schemas.microsoft.com/office/drawing/2014/main" id="{00000000-0008-0000-0A00-000066010000}"/>
            </a:ext>
          </a:extLst>
        </xdr:cNvPr>
        <xdr:cNvSpPr txBox="1">
          <a:spLocks noChangeArrowheads="1"/>
        </xdr:cNvSpPr>
      </xdr:nvSpPr>
      <xdr:spPr bwMode="auto">
        <a:xfrm>
          <a:off x="10911029" y="20580696"/>
          <a:ext cx="409496" cy="1935932"/>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299707</xdr:colOff>
      <xdr:row>119</xdr:row>
      <xdr:rowOff>45739</xdr:rowOff>
    </xdr:from>
    <xdr:to>
      <xdr:col>15</xdr:col>
      <xdr:colOff>680906</xdr:colOff>
      <xdr:row>132</xdr:row>
      <xdr:rowOff>6</xdr:rowOff>
    </xdr:to>
    <xdr:sp macro="" textlink="">
      <xdr:nvSpPr>
        <xdr:cNvPr id="359" name="Text Box 352">
          <a:extLst>
            <a:ext uri="{FF2B5EF4-FFF2-40B4-BE49-F238E27FC236}">
              <a16:creationId xmlns:a16="http://schemas.microsoft.com/office/drawing/2014/main" id="{00000000-0008-0000-0A00-000067010000}"/>
            </a:ext>
          </a:extLst>
        </xdr:cNvPr>
        <xdr:cNvSpPr txBox="1">
          <a:spLocks noChangeArrowheads="1"/>
        </xdr:cNvSpPr>
      </xdr:nvSpPr>
      <xdr:spPr bwMode="auto">
        <a:xfrm>
          <a:off x="10929607" y="18476614"/>
          <a:ext cx="381199" cy="2049767"/>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13</xdr:col>
      <xdr:colOff>0</xdr:colOff>
      <xdr:row>7</xdr:row>
      <xdr:rowOff>108642</xdr:rowOff>
    </xdr:from>
    <xdr:to>
      <xdr:col>23</xdr:col>
      <xdr:colOff>0</xdr:colOff>
      <xdr:row>10</xdr:row>
      <xdr:rowOff>45267</xdr:rowOff>
    </xdr:to>
    <xdr:sp macro="" textlink="">
      <xdr:nvSpPr>
        <xdr:cNvPr id="360" name="Text Box 786">
          <a:extLst>
            <a:ext uri="{FF2B5EF4-FFF2-40B4-BE49-F238E27FC236}">
              <a16:creationId xmlns:a16="http://schemas.microsoft.com/office/drawing/2014/main" id="{00000000-0008-0000-0A00-000068010000}"/>
            </a:ext>
          </a:extLst>
        </xdr:cNvPr>
        <xdr:cNvSpPr txBox="1">
          <a:spLocks noChangeArrowheads="1"/>
        </xdr:cNvSpPr>
      </xdr:nvSpPr>
      <xdr:spPr bwMode="auto">
        <a:xfrm>
          <a:off x="8467725" y="1175442"/>
          <a:ext cx="9248775" cy="393825"/>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生産誘発額（直接効果・一次効果）・雇用者所得誘発額</a:t>
          </a:r>
        </a:p>
      </xdr:txBody>
    </xdr:sp>
    <xdr:clientData/>
  </xdr:twoCellAnchor>
  <xdr:twoCellAnchor>
    <xdr:from>
      <xdr:col>13</xdr:col>
      <xdr:colOff>0</xdr:colOff>
      <xdr:row>163</xdr:row>
      <xdr:rowOff>99117</xdr:rowOff>
    </xdr:from>
    <xdr:to>
      <xdr:col>22</xdr:col>
      <xdr:colOff>789534</xdr:colOff>
      <xdr:row>166</xdr:row>
      <xdr:rowOff>18231</xdr:rowOff>
    </xdr:to>
    <xdr:sp macro="" textlink="">
      <xdr:nvSpPr>
        <xdr:cNvPr id="361" name="Text Box 788">
          <a:extLst>
            <a:ext uri="{FF2B5EF4-FFF2-40B4-BE49-F238E27FC236}">
              <a16:creationId xmlns:a16="http://schemas.microsoft.com/office/drawing/2014/main" id="{00000000-0008-0000-0A00-000069010000}"/>
            </a:ext>
          </a:extLst>
        </xdr:cNvPr>
        <xdr:cNvSpPr txBox="1">
          <a:spLocks noChangeArrowheads="1"/>
        </xdr:cNvSpPr>
      </xdr:nvSpPr>
      <xdr:spPr bwMode="auto">
        <a:xfrm>
          <a:off x="8467725" y="25349892"/>
          <a:ext cx="9209634"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県外の雇用者所得による需要増加額</a:t>
          </a:r>
        </a:p>
      </xdr:txBody>
    </xdr:sp>
    <xdr:clientData/>
  </xdr:twoCellAnchor>
  <xdr:twoCellAnchor>
    <xdr:from>
      <xdr:col>2</xdr:col>
      <xdr:colOff>0</xdr:colOff>
      <xdr:row>232</xdr:row>
      <xdr:rowOff>76200</xdr:rowOff>
    </xdr:from>
    <xdr:to>
      <xdr:col>19</xdr:col>
      <xdr:colOff>552450</xdr:colOff>
      <xdr:row>318</xdr:row>
      <xdr:rowOff>123825</xdr:rowOff>
    </xdr:to>
    <xdr:sp macro="" textlink="">
      <xdr:nvSpPr>
        <xdr:cNvPr id="362" name="Rectangle 790">
          <a:extLst>
            <a:ext uri="{FF2B5EF4-FFF2-40B4-BE49-F238E27FC236}">
              <a16:creationId xmlns:a16="http://schemas.microsoft.com/office/drawing/2014/main" id="{00000000-0008-0000-0A00-00006A010000}"/>
            </a:ext>
          </a:extLst>
        </xdr:cNvPr>
        <xdr:cNvSpPr>
          <a:spLocks noChangeArrowheads="1"/>
        </xdr:cNvSpPr>
      </xdr:nvSpPr>
      <xdr:spPr bwMode="auto">
        <a:xfrm>
          <a:off x="542925" y="36014025"/>
          <a:ext cx="14182725" cy="133064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3</xdr:col>
      <xdr:colOff>45738</xdr:colOff>
      <xdr:row>242</xdr:row>
      <xdr:rowOff>60356</xdr:rowOff>
    </xdr:from>
    <xdr:to>
      <xdr:col>9</xdr:col>
      <xdr:colOff>753291</xdr:colOff>
      <xdr:row>244</xdr:row>
      <xdr:rowOff>108165</xdr:rowOff>
    </xdr:to>
    <xdr:sp macro="" textlink="">
      <xdr:nvSpPr>
        <xdr:cNvPr id="363" name="Text Box 789">
          <a:extLst>
            <a:ext uri="{FF2B5EF4-FFF2-40B4-BE49-F238E27FC236}">
              <a16:creationId xmlns:a16="http://schemas.microsoft.com/office/drawing/2014/main" id="{00000000-0008-0000-0A00-00006B010000}"/>
            </a:ext>
          </a:extLst>
        </xdr:cNvPr>
        <xdr:cNvSpPr txBox="1">
          <a:spLocks noChangeArrowheads="1"/>
        </xdr:cNvSpPr>
      </xdr:nvSpPr>
      <xdr:spPr bwMode="auto">
        <a:xfrm>
          <a:off x="1055388" y="37522181"/>
          <a:ext cx="5955828" cy="352609"/>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生産誘発額（二次間接波及効果）</a:t>
          </a:r>
        </a:p>
      </xdr:txBody>
    </xdr:sp>
    <xdr:clientData/>
  </xdr:twoCellAnchor>
  <xdr:twoCellAnchor>
    <xdr:from>
      <xdr:col>19</xdr:col>
      <xdr:colOff>457200</xdr:colOff>
      <xdr:row>171</xdr:row>
      <xdr:rowOff>19050</xdr:rowOff>
    </xdr:from>
    <xdr:to>
      <xdr:col>19</xdr:col>
      <xdr:colOff>552450</xdr:colOff>
      <xdr:row>197</xdr:row>
      <xdr:rowOff>0</xdr:rowOff>
    </xdr:to>
    <xdr:sp macro="" textlink="">
      <xdr:nvSpPr>
        <xdr:cNvPr id="364" name="AutoShape 793">
          <a:extLst>
            <a:ext uri="{FF2B5EF4-FFF2-40B4-BE49-F238E27FC236}">
              <a16:creationId xmlns:a16="http://schemas.microsoft.com/office/drawing/2014/main" id="{00000000-0008-0000-0A00-00006C010000}"/>
            </a:ext>
          </a:extLst>
        </xdr:cNvPr>
        <xdr:cNvSpPr>
          <a:spLocks/>
        </xdr:cNvSpPr>
      </xdr:nvSpPr>
      <xdr:spPr bwMode="auto">
        <a:xfrm>
          <a:off x="14630400" y="264890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6</xdr:col>
      <xdr:colOff>238125</xdr:colOff>
      <xdr:row>250</xdr:row>
      <xdr:rowOff>95250</xdr:rowOff>
    </xdr:from>
    <xdr:to>
      <xdr:col>6</xdr:col>
      <xdr:colOff>923925</xdr:colOff>
      <xdr:row>262</xdr:row>
      <xdr:rowOff>95250</xdr:rowOff>
    </xdr:to>
    <xdr:grpSp>
      <xdr:nvGrpSpPr>
        <xdr:cNvPr id="365" name="Group 797">
          <a:extLst>
            <a:ext uri="{FF2B5EF4-FFF2-40B4-BE49-F238E27FC236}">
              <a16:creationId xmlns:a16="http://schemas.microsoft.com/office/drawing/2014/main" id="{00000000-0008-0000-0A00-00006D010000}"/>
            </a:ext>
          </a:extLst>
        </xdr:cNvPr>
        <xdr:cNvGrpSpPr>
          <a:grpSpLocks/>
        </xdr:cNvGrpSpPr>
      </xdr:nvGrpSpPr>
      <xdr:grpSpPr bwMode="auto">
        <a:xfrm>
          <a:off x="3775982" y="38181643"/>
          <a:ext cx="685800" cy="1796143"/>
          <a:chOff x="1343" y="340"/>
          <a:chExt cx="60" cy="204"/>
        </a:xfrm>
      </xdr:grpSpPr>
      <xdr:sp macro="" textlink="">
        <xdr:nvSpPr>
          <xdr:cNvPr id="366" name="Line 798">
            <a:extLst>
              <a:ext uri="{FF2B5EF4-FFF2-40B4-BE49-F238E27FC236}">
                <a16:creationId xmlns:a16="http://schemas.microsoft.com/office/drawing/2014/main" id="{00000000-0008-0000-0A00-00006E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7" name="Line 799">
            <a:extLst>
              <a:ext uri="{FF2B5EF4-FFF2-40B4-BE49-F238E27FC236}">
                <a16:creationId xmlns:a16="http://schemas.microsoft.com/office/drawing/2014/main" id="{00000000-0008-0000-0A00-00006F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8" name="Line 800">
            <a:extLst>
              <a:ext uri="{FF2B5EF4-FFF2-40B4-BE49-F238E27FC236}">
                <a16:creationId xmlns:a16="http://schemas.microsoft.com/office/drawing/2014/main" id="{00000000-0008-0000-0A00-000070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9" name="Line 801">
            <a:extLst>
              <a:ext uri="{FF2B5EF4-FFF2-40B4-BE49-F238E27FC236}">
                <a16:creationId xmlns:a16="http://schemas.microsoft.com/office/drawing/2014/main" id="{00000000-0008-0000-0A00-000071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0" name="Line 802">
            <a:extLst>
              <a:ext uri="{FF2B5EF4-FFF2-40B4-BE49-F238E27FC236}">
                <a16:creationId xmlns:a16="http://schemas.microsoft.com/office/drawing/2014/main" id="{00000000-0008-0000-0A00-000072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1" name="Line 803">
            <a:extLst>
              <a:ext uri="{FF2B5EF4-FFF2-40B4-BE49-F238E27FC236}">
                <a16:creationId xmlns:a16="http://schemas.microsoft.com/office/drawing/2014/main" id="{00000000-0008-0000-0A00-000073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2" name="Line 804">
            <a:extLst>
              <a:ext uri="{FF2B5EF4-FFF2-40B4-BE49-F238E27FC236}">
                <a16:creationId xmlns:a16="http://schemas.microsoft.com/office/drawing/2014/main" id="{00000000-0008-0000-0A00-000074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3" name="Line 805">
            <a:extLst>
              <a:ext uri="{FF2B5EF4-FFF2-40B4-BE49-F238E27FC236}">
                <a16:creationId xmlns:a16="http://schemas.microsoft.com/office/drawing/2014/main" id="{00000000-0008-0000-0A00-000075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4" name="Line 806">
            <a:extLst>
              <a:ext uri="{FF2B5EF4-FFF2-40B4-BE49-F238E27FC236}">
                <a16:creationId xmlns:a16="http://schemas.microsoft.com/office/drawing/2014/main" id="{00000000-0008-0000-0A00-000076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5" name="Line 807">
            <a:extLst>
              <a:ext uri="{FF2B5EF4-FFF2-40B4-BE49-F238E27FC236}">
                <a16:creationId xmlns:a16="http://schemas.microsoft.com/office/drawing/2014/main" id="{00000000-0008-0000-0A00-000077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6" name="Line 808">
            <a:extLst>
              <a:ext uri="{FF2B5EF4-FFF2-40B4-BE49-F238E27FC236}">
                <a16:creationId xmlns:a16="http://schemas.microsoft.com/office/drawing/2014/main" id="{00000000-0008-0000-0A00-000078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7" name="Line 809">
            <a:extLst>
              <a:ext uri="{FF2B5EF4-FFF2-40B4-BE49-F238E27FC236}">
                <a16:creationId xmlns:a16="http://schemas.microsoft.com/office/drawing/2014/main" id="{00000000-0008-0000-0A00-000079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8" name="Line 810">
            <a:extLst>
              <a:ext uri="{FF2B5EF4-FFF2-40B4-BE49-F238E27FC236}">
                <a16:creationId xmlns:a16="http://schemas.microsoft.com/office/drawing/2014/main" id="{00000000-0008-0000-0A00-00007A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250</xdr:row>
      <xdr:rowOff>95250</xdr:rowOff>
    </xdr:from>
    <xdr:to>
      <xdr:col>6</xdr:col>
      <xdr:colOff>923925</xdr:colOff>
      <xdr:row>262</xdr:row>
      <xdr:rowOff>95250</xdr:rowOff>
    </xdr:to>
    <xdr:grpSp>
      <xdr:nvGrpSpPr>
        <xdr:cNvPr id="379" name="Group 811">
          <a:extLst>
            <a:ext uri="{FF2B5EF4-FFF2-40B4-BE49-F238E27FC236}">
              <a16:creationId xmlns:a16="http://schemas.microsoft.com/office/drawing/2014/main" id="{00000000-0008-0000-0A00-00007B010000}"/>
            </a:ext>
          </a:extLst>
        </xdr:cNvPr>
        <xdr:cNvGrpSpPr>
          <a:grpSpLocks/>
        </xdr:cNvGrpSpPr>
      </xdr:nvGrpSpPr>
      <xdr:grpSpPr bwMode="auto">
        <a:xfrm>
          <a:off x="3775982" y="38181643"/>
          <a:ext cx="685800" cy="1796143"/>
          <a:chOff x="1343" y="340"/>
          <a:chExt cx="60" cy="204"/>
        </a:xfrm>
      </xdr:grpSpPr>
      <xdr:sp macro="" textlink="">
        <xdr:nvSpPr>
          <xdr:cNvPr id="380" name="Line 812">
            <a:extLst>
              <a:ext uri="{FF2B5EF4-FFF2-40B4-BE49-F238E27FC236}">
                <a16:creationId xmlns:a16="http://schemas.microsoft.com/office/drawing/2014/main" id="{00000000-0008-0000-0A00-00007C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1" name="Line 813">
            <a:extLst>
              <a:ext uri="{FF2B5EF4-FFF2-40B4-BE49-F238E27FC236}">
                <a16:creationId xmlns:a16="http://schemas.microsoft.com/office/drawing/2014/main" id="{00000000-0008-0000-0A00-00007D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2" name="Line 814">
            <a:extLst>
              <a:ext uri="{FF2B5EF4-FFF2-40B4-BE49-F238E27FC236}">
                <a16:creationId xmlns:a16="http://schemas.microsoft.com/office/drawing/2014/main" id="{00000000-0008-0000-0A00-00007E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3" name="Line 815">
            <a:extLst>
              <a:ext uri="{FF2B5EF4-FFF2-40B4-BE49-F238E27FC236}">
                <a16:creationId xmlns:a16="http://schemas.microsoft.com/office/drawing/2014/main" id="{00000000-0008-0000-0A00-00007F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4" name="Line 816">
            <a:extLst>
              <a:ext uri="{FF2B5EF4-FFF2-40B4-BE49-F238E27FC236}">
                <a16:creationId xmlns:a16="http://schemas.microsoft.com/office/drawing/2014/main" id="{00000000-0008-0000-0A00-000080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5" name="Line 817">
            <a:extLst>
              <a:ext uri="{FF2B5EF4-FFF2-40B4-BE49-F238E27FC236}">
                <a16:creationId xmlns:a16="http://schemas.microsoft.com/office/drawing/2014/main" id="{00000000-0008-0000-0A00-000081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6" name="Line 818">
            <a:extLst>
              <a:ext uri="{FF2B5EF4-FFF2-40B4-BE49-F238E27FC236}">
                <a16:creationId xmlns:a16="http://schemas.microsoft.com/office/drawing/2014/main" id="{00000000-0008-0000-0A00-000082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7" name="Line 819">
            <a:extLst>
              <a:ext uri="{FF2B5EF4-FFF2-40B4-BE49-F238E27FC236}">
                <a16:creationId xmlns:a16="http://schemas.microsoft.com/office/drawing/2014/main" id="{00000000-0008-0000-0A00-000083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8" name="Line 820">
            <a:extLst>
              <a:ext uri="{FF2B5EF4-FFF2-40B4-BE49-F238E27FC236}">
                <a16:creationId xmlns:a16="http://schemas.microsoft.com/office/drawing/2014/main" id="{00000000-0008-0000-0A00-000084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9" name="Line 821">
            <a:extLst>
              <a:ext uri="{FF2B5EF4-FFF2-40B4-BE49-F238E27FC236}">
                <a16:creationId xmlns:a16="http://schemas.microsoft.com/office/drawing/2014/main" id="{00000000-0008-0000-0A00-000085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0" name="Line 822">
            <a:extLst>
              <a:ext uri="{FF2B5EF4-FFF2-40B4-BE49-F238E27FC236}">
                <a16:creationId xmlns:a16="http://schemas.microsoft.com/office/drawing/2014/main" id="{00000000-0008-0000-0A00-000086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1" name="Line 823">
            <a:extLst>
              <a:ext uri="{FF2B5EF4-FFF2-40B4-BE49-F238E27FC236}">
                <a16:creationId xmlns:a16="http://schemas.microsoft.com/office/drawing/2014/main" id="{00000000-0008-0000-0A00-000087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2" name="Line 824">
            <a:extLst>
              <a:ext uri="{FF2B5EF4-FFF2-40B4-BE49-F238E27FC236}">
                <a16:creationId xmlns:a16="http://schemas.microsoft.com/office/drawing/2014/main" id="{00000000-0008-0000-0A00-000088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263</xdr:row>
      <xdr:rowOff>85725</xdr:rowOff>
    </xdr:from>
    <xdr:to>
      <xdr:col>6</xdr:col>
      <xdr:colOff>923925</xdr:colOff>
      <xdr:row>275</xdr:row>
      <xdr:rowOff>85725</xdr:rowOff>
    </xdr:to>
    <xdr:grpSp>
      <xdr:nvGrpSpPr>
        <xdr:cNvPr id="393" name="Group 825">
          <a:extLst>
            <a:ext uri="{FF2B5EF4-FFF2-40B4-BE49-F238E27FC236}">
              <a16:creationId xmlns:a16="http://schemas.microsoft.com/office/drawing/2014/main" id="{00000000-0008-0000-0A00-000089010000}"/>
            </a:ext>
          </a:extLst>
        </xdr:cNvPr>
        <xdr:cNvGrpSpPr>
          <a:grpSpLocks/>
        </xdr:cNvGrpSpPr>
      </xdr:nvGrpSpPr>
      <xdr:grpSpPr bwMode="auto">
        <a:xfrm>
          <a:off x="3775982" y="40117939"/>
          <a:ext cx="685800" cy="1796143"/>
          <a:chOff x="1343" y="340"/>
          <a:chExt cx="60" cy="204"/>
        </a:xfrm>
      </xdr:grpSpPr>
      <xdr:sp macro="" textlink="">
        <xdr:nvSpPr>
          <xdr:cNvPr id="394" name="Line 826">
            <a:extLst>
              <a:ext uri="{FF2B5EF4-FFF2-40B4-BE49-F238E27FC236}">
                <a16:creationId xmlns:a16="http://schemas.microsoft.com/office/drawing/2014/main" id="{00000000-0008-0000-0A00-00008A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5" name="Line 827">
            <a:extLst>
              <a:ext uri="{FF2B5EF4-FFF2-40B4-BE49-F238E27FC236}">
                <a16:creationId xmlns:a16="http://schemas.microsoft.com/office/drawing/2014/main" id="{00000000-0008-0000-0A00-00008B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6" name="Line 828">
            <a:extLst>
              <a:ext uri="{FF2B5EF4-FFF2-40B4-BE49-F238E27FC236}">
                <a16:creationId xmlns:a16="http://schemas.microsoft.com/office/drawing/2014/main" id="{00000000-0008-0000-0A00-00008C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7" name="Line 829">
            <a:extLst>
              <a:ext uri="{FF2B5EF4-FFF2-40B4-BE49-F238E27FC236}">
                <a16:creationId xmlns:a16="http://schemas.microsoft.com/office/drawing/2014/main" id="{00000000-0008-0000-0A00-00008D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8" name="Line 830">
            <a:extLst>
              <a:ext uri="{FF2B5EF4-FFF2-40B4-BE49-F238E27FC236}">
                <a16:creationId xmlns:a16="http://schemas.microsoft.com/office/drawing/2014/main" id="{00000000-0008-0000-0A00-00008E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9" name="Line 831">
            <a:extLst>
              <a:ext uri="{FF2B5EF4-FFF2-40B4-BE49-F238E27FC236}">
                <a16:creationId xmlns:a16="http://schemas.microsoft.com/office/drawing/2014/main" id="{00000000-0008-0000-0A00-00008F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0" name="Line 832">
            <a:extLst>
              <a:ext uri="{FF2B5EF4-FFF2-40B4-BE49-F238E27FC236}">
                <a16:creationId xmlns:a16="http://schemas.microsoft.com/office/drawing/2014/main" id="{00000000-0008-0000-0A00-000090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1" name="Line 833">
            <a:extLst>
              <a:ext uri="{FF2B5EF4-FFF2-40B4-BE49-F238E27FC236}">
                <a16:creationId xmlns:a16="http://schemas.microsoft.com/office/drawing/2014/main" id="{00000000-0008-0000-0A00-000091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2" name="Line 834">
            <a:extLst>
              <a:ext uri="{FF2B5EF4-FFF2-40B4-BE49-F238E27FC236}">
                <a16:creationId xmlns:a16="http://schemas.microsoft.com/office/drawing/2014/main" id="{00000000-0008-0000-0A00-000092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3" name="Line 835">
            <a:extLst>
              <a:ext uri="{FF2B5EF4-FFF2-40B4-BE49-F238E27FC236}">
                <a16:creationId xmlns:a16="http://schemas.microsoft.com/office/drawing/2014/main" id="{00000000-0008-0000-0A00-000093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4" name="Line 836">
            <a:extLst>
              <a:ext uri="{FF2B5EF4-FFF2-40B4-BE49-F238E27FC236}">
                <a16:creationId xmlns:a16="http://schemas.microsoft.com/office/drawing/2014/main" id="{00000000-0008-0000-0A00-000094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5" name="Line 837">
            <a:extLst>
              <a:ext uri="{FF2B5EF4-FFF2-40B4-BE49-F238E27FC236}">
                <a16:creationId xmlns:a16="http://schemas.microsoft.com/office/drawing/2014/main" id="{00000000-0008-0000-0A00-000095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6" name="Line 838">
            <a:extLst>
              <a:ext uri="{FF2B5EF4-FFF2-40B4-BE49-F238E27FC236}">
                <a16:creationId xmlns:a16="http://schemas.microsoft.com/office/drawing/2014/main" id="{00000000-0008-0000-0A00-000096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363082</xdr:colOff>
      <xdr:row>250</xdr:row>
      <xdr:rowOff>15520</xdr:rowOff>
    </xdr:from>
    <xdr:to>
      <xdr:col>6</xdr:col>
      <xdr:colOff>744280</xdr:colOff>
      <xdr:row>275</xdr:row>
      <xdr:rowOff>128856</xdr:rowOff>
    </xdr:to>
    <xdr:sp macro="" textlink="">
      <xdr:nvSpPr>
        <xdr:cNvPr id="407" name="Text Box 796">
          <a:extLst>
            <a:ext uri="{FF2B5EF4-FFF2-40B4-BE49-F238E27FC236}">
              <a16:creationId xmlns:a16="http://schemas.microsoft.com/office/drawing/2014/main" id="{00000000-0008-0000-0A00-000097010000}"/>
            </a:ext>
          </a:extLst>
        </xdr:cNvPr>
        <xdr:cNvSpPr txBox="1">
          <a:spLocks noChangeArrowheads="1"/>
        </xdr:cNvSpPr>
      </xdr:nvSpPr>
      <xdr:spPr bwMode="auto">
        <a:xfrm>
          <a:off x="3896857" y="38772745"/>
          <a:ext cx="381198" cy="392333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逆行列係数・７８行</a:t>
          </a:r>
          <a:r>
            <a:rPr lang="en-US" altLang="ja-JP" sz="1200" b="0" i="0" u="none" strike="noStrike" baseline="0">
              <a:solidFill>
                <a:srgbClr val="000000"/>
              </a:solidFill>
              <a:latin typeface="ＭＳ ゴシック"/>
              <a:ea typeface="ＭＳ ゴシック"/>
            </a:rPr>
            <a:t>×</a:t>
          </a:r>
          <a:r>
            <a:rPr lang="ja-JP" altLang="en-US" sz="1200" b="0" i="0" u="none" strike="noStrike" baseline="0">
              <a:solidFill>
                <a:srgbClr val="000000"/>
              </a:solidFill>
              <a:latin typeface="ＭＳ ゴシック"/>
              <a:ea typeface="ＭＳ ゴシック"/>
            </a:rPr>
            <a:t>７８列</a:t>
          </a:r>
        </a:p>
      </xdr:txBody>
    </xdr:sp>
    <xdr:clientData/>
  </xdr:twoCellAnchor>
  <xdr:twoCellAnchor>
    <xdr:from>
      <xdr:col>15</xdr:col>
      <xdr:colOff>266700</xdr:colOff>
      <xdr:row>250</xdr:row>
      <xdr:rowOff>19050</xdr:rowOff>
    </xdr:from>
    <xdr:to>
      <xdr:col>15</xdr:col>
      <xdr:colOff>952500</xdr:colOff>
      <xdr:row>276</xdr:row>
      <xdr:rowOff>0</xdr:rowOff>
    </xdr:to>
    <xdr:grpSp>
      <xdr:nvGrpSpPr>
        <xdr:cNvPr id="408" name="Group 926">
          <a:extLst>
            <a:ext uri="{FF2B5EF4-FFF2-40B4-BE49-F238E27FC236}">
              <a16:creationId xmlns:a16="http://schemas.microsoft.com/office/drawing/2014/main" id="{00000000-0008-0000-0A00-000098010000}"/>
            </a:ext>
          </a:extLst>
        </xdr:cNvPr>
        <xdr:cNvGrpSpPr>
          <a:grpSpLocks/>
        </xdr:cNvGrpSpPr>
      </xdr:nvGrpSpPr>
      <xdr:grpSpPr bwMode="auto">
        <a:xfrm>
          <a:off x="10893879" y="38105443"/>
          <a:ext cx="685800" cy="3872593"/>
          <a:chOff x="1199" y="3575"/>
          <a:chExt cx="72" cy="440"/>
        </a:xfrm>
      </xdr:grpSpPr>
      <xdr:grpSp>
        <xdr:nvGrpSpPr>
          <xdr:cNvPr id="409" name="Group 853">
            <a:extLst>
              <a:ext uri="{FF2B5EF4-FFF2-40B4-BE49-F238E27FC236}">
                <a16:creationId xmlns:a16="http://schemas.microsoft.com/office/drawing/2014/main" id="{00000000-0008-0000-0A00-000099010000}"/>
              </a:ext>
            </a:extLst>
          </xdr:cNvPr>
          <xdr:cNvGrpSpPr>
            <a:grpSpLocks/>
          </xdr:cNvGrpSpPr>
        </xdr:nvGrpSpPr>
        <xdr:grpSpPr bwMode="auto">
          <a:xfrm>
            <a:off x="1199" y="3583"/>
            <a:ext cx="72" cy="204"/>
            <a:chOff x="1343" y="340"/>
            <a:chExt cx="60" cy="204"/>
          </a:xfrm>
        </xdr:grpSpPr>
        <xdr:sp macro="" textlink="">
          <xdr:nvSpPr>
            <xdr:cNvPr id="426" name="Line 854">
              <a:extLst>
                <a:ext uri="{FF2B5EF4-FFF2-40B4-BE49-F238E27FC236}">
                  <a16:creationId xmlns:a16="http://schemas.microsoft.com/office/drawing/2014/main" id="{00000000-0008-0000-0A00-0000AA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7" name="Line 855">
              <a:extLst>
                <a:ext uri="{FF2B5EF4-FFF2-40B4-BE49-F238E27FC236}">
                  <a16:creationId xmlns:a16="http://schemas.microsoft.com/office/drawing/2014/main" id="{00000000-0008-0000-0A00-0000AB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8" name="Line 856">
              <a:extLst>
                <a:ext uri="{FF2B5EF4-FFF2-40B4-BE49-F238E27FC236}">
                  <a16:creationId xmlns:a16="http://schemas.microsoft.com/office/drawing/2014/main" id="{00000000-0008-0000-0A00-0000AC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9" name="Line 857">
              <a:extLst>
                <a:ext uri="{FF2B5EF4-FFF2-40B4-BE49-F238E27FC236}">
                  <a16:creationId xmlns:a16="http://schemas.microsoft.com/office/drawing/2014/main" id="{00000000-0008-0000-0A00-0000AD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0" name="Line 858">
              <a:extLst>
                <a:ext uri="{FF2B5EF4-FFF2-40B4-BE49-F238E27FC236}">
                  <a16:creationId xmlns:a16="http://schemas.microsoft.com/office/drawing/2014/main" id="{00000000-0008-0000-0A00-0000AE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1" name="Line 859">
              <a:extLst>
                <a:ext uri="{FF2B5EF4-FFF2-40B4-BE49-F238E27FC236}">
                  <a16:creationId xmlns:a16="http://schemas.microsoft.com/office/drawing/2014/main" id="{00000000-0008-0000-0A00-0000AF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2" name="Line 860">
              <a:extLst>
                <a:ext uri="{FF2B5EF4-FFF2-40B4-BE49-F238E27FC236}">
                  <a16:creationId xmlns:a16="http://schemas.microsoft.com/office/drawing/2014/main" id="{00000000-0008-0000-0A00-0000B0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3" name="Line 861">
              <a:extLst>
                <a:ext uri="{FF2B5EF4-FFF2-40B4-BE49-F238E27FC236}">
                  <a16:creationId xmlns:a16="http://schemas.microsoft.com/office/drawing/2014/main" id="{00000000-0008-0000-0A00-0000B1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4" name="Line 862">
              <a:extLst>
                <a:ext uri="{FF2B5EF4-FFF2-40B4-BE49-F238E27FC236}">
                  <a16:creationId xmlns:a16="http://schemas.microsoft.com/office/drawing/2014/main" id="{00000000-0008-0000-0A00-0000B2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5" name="Line 863">
              <a:extLst>
                <a:ext uri="{FF2B5EF4-FFF2-40B4-BE49-F238E27FC236}">
                  <a16:creationId xmlns:a16="http://schemas.microsoft.com/office/drawing/2014/main" id="{00000000-0008-0000-0A00-0000B3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6" name="Line 864">
              <a:extLst>
                <a:ext uri="{FF2B5EF4-FFF2-40B4-BE49-F238E27FC236}">
                  <a16:creationId xmlns:a16="http://schemas.microsoft.com/office/drawing/2014/main" id="{00000000-0008-0000-0A00-0000B4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7" name="Line 865">
              <a:extLst>
                <a:ext uri="{FF2B5EF4-FFF2-40B4-BE49-F238E27FC236}">
                  <a16:creationId xmlns:a16="http://schemas.microsoft.com/office/drawing/2014/main" id="{00000000-0008-0000-0A00-0000B5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8" name="Line 866">
              <a:extLst>
                <a:ext uri="{FF2B5EF4-FFF2-40B4-BE49-F238E27FC236}">
                  <a16:creationId xmlns:a16="http://schemas.microsoft.com/office/drawing/2014/main" id="{00000000-0008-0000-0A00-0000B6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10" name="Group 867">
            <a:extLst>
              <a:ext uri="{FF2B5EF4-FFF2-40B4-BE49-F238E27FC236}">
                <a16:creationId xmlns:a16="http://schemas.microsoft.com/office/drawing/2014/main" id="{00000000-0008-0000-0A00-00009A010000}"/>
              </a:ext>
            </a:extLst>
          </xdr:cNvPr>
          <xdr:cNvGrpSpPr>
            <a:grpSpLocks/>
          </xdr:cNvGrpSpPr>
        </xdr:nvGrpSpPr>
        <xdr:grpSpPr bwMode="auto">
          <a:xfrm>
            <a:off x="1199" y="3803"/>
            <a:ext cx="72" cy="204"/>
            <a:chOff x="1343" y="340"/>
            <a:chExt cx="60" cy="204"/>
          </a:xfrm>
        </xdr:grpSpPr>
        <xdr:sp macro="" textlink="">
          <xdr:nvSpPr>
            <xdr:cNvPr id="413" name="Line 868">
              <a:extLst>
                <a:ext uri="{FF2B5EF4-FFF2-40B4-BE49-F238E27FC236}">
                  <a16:creationId xmlns:a16="http://schemas.microsoft.com/office/drawing/2014/main" id="{00000000-0008-0000-0A00-00009D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4" name="Line 869">
              <a:extLst>
                <a:ext uri="{FF2B5EF4-FFF2-40B4-BE49-F238E27FC236}">
                  <a16:creationId xmlns:a16="http://schemas.microsoft.com/office/drawing/2014/main" id="{00000000-0008-0000-0A00-00009E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5" name="Line 870">
              <a:extLst>
                <a:ext uri="{FF2B5EF4-FFF2-40B4-BE49-F238E27FC236}">
                  <a16:creationId xmlns:a16="http://schemas.microsoft.com/office/drawing/2014/main" id="{00000000-0008-0000-0A00-00009F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6" name="Line 871">
              <a:extLst>
                <a:ext uri="{FF2B5EF4-FFF2-40B4-BE49-F238E27FC236}">
                  <a16:creationId xmlns:a16="http://schemas.microsoft.com/office/drawing/2014/main" id="{00000000-0008-0000-0A00-0000A0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7" name="Line 872">
              <a:extLst>
                <a:ext uri="{FF2B5EF4-FFF2-40B4-BE49-F238E27FC236}">
                  <a16:creationId xmlns:a16="http://schemas.microsoft.com/office/drawing/2014/main" id="{00000000-0008-0000-0A00-0000A1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8" name="Line 873">
              <a:extLst>
                <a:ext uri="{FF2B5EF4-FFF2-40B4-BE49-F238E27FC236}">
                  <a16:creationId xmlns:a16="http://schemas.microsoft.com/office/drawing/2014/main" id="{00000000-0008-0000-0A00-0000A2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9" name="Line 874">
              <a:extLst>
                <a:ext uri="{FF2B5EF4-FFF2-40B4-BE49-F238E27FC236}">
                  <a16:creationId xmlns:a16="http://schemas.microsoft.com/office/drawing/2014/main" id="{00000000-0008-0000-0A00-0000A3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0" name="Line 875">
              <a:extLst>
                <a:ext uri="{FF2B5EF4-FFF2-40B4-BE49-F238E27FC236}">
                  <a16:creationId xmlns:a16="http://schemas.microsoft.com/office/drawing/2014/main" id="{00000000-0008-0000-0A00-0000A4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1" name="Line 876">
              <a:extLst>
                <a:ext uri="{FF2B5EF4-FFF2-40B4-BE49-F238E27FC236}">
                  <a16:creationId xmlns:a16="http://schemas.microsoft.com/office/drawing/2014/main" id="{00000000-0008-0000-0A00-0000A5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2" name="Line 877">
              <a:extLst>
                <a:ext uri="{FF2B5EF4-FFF2-40B4-BE49-F238E27FC236}">
                  <a16:creationId xmlns:a16="http://schemas.microsoft.com/office/drawing/2014/main" id="{00000000-0008-0000-0A00-0000A6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3" name="Line 878">
              <a:extLst>
                <a:ext uri="{FF2B5EF4-FFF2-40B4-BE49-F238E27FC236}">
                  <a16:creationId xmlns:a16="http://schemas.microsoft.com/office/drawing/2014/main" id="{00000000-0008-0000-0A00-0000A7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4" name="Line 879">
              <a:extLst>
                <a:ext uri="{FF2B5EF4-FFF2-40B4-BE49-F238E27FC236}">
                  <a16:creationId xmlns:a16="http://schemas.microsoft.com/office/drawing/2014/main" id="{00000000-0008-0000-0A00-0000A8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5" name="Line 880">
              <a:extLst>
                <a:ext uri="{FF2B5EF4-FFF2-40B4-BE49-F238E27FC236}">
                  <a16:creationId xmlns:a16="http://schemas.microsoft.com/office/drawing/2014/main" id="{00000000-0008-0000-0A00-0000A9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11" name="Text Box 881">
            <a:extLst>
              <a:ext uri="{FF2B5EF4-FFF2-40B4-BE49-F238E27FC236}">
                <a16:creationId xmlns:a16="http://schemas.microsoft.com/office/drawing/2014/main" id="{00000000-0008-0000-0A00-00009B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粗付加価値率・兵庫県</a:t>
            </a:r>
          </a:p>
        </xdr:txBody>
      </xdr:sp>
      <xdr:sp macro="" textlink="">
        <xdr:nvSpPr>
          <xdr:cNvPr id="412" name="Text Box 925">
            <a:extLst>
              <a:ext uri="{FF2B5EF4-FFF2-40B4-BE49-F238E27FC236}">
                <a16:creationId xmlns:a16="http://schemas.microsoft.com/office/drawing/2014/main" id="{00000000-0008-0000-0A00-00009C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6</xdr:col>
      <xdr:colOff>238125</xdr:colOff>
      <xdr:row>287</xdr:row>
      <xdr:rowOff>19050</xdr:rowOff>
    </xdr:from>
    <xdr:to>
      <xdr:col>6</xdr:col>
      <xdr:colOff>962025</xdr:colOff>
      <xdr:row>313</xdr:row>
      <xdr:rowOff>0</xdr:rowOff>
    </xdr:to>
    <xdr:grpSp>
      <xdr:nvGrpSpPr>
        <xdr:cNvPr id="439" name="Group 958">
          <a:extLst>
            <a:ext uri="{FF2B5EF4-FFF2-40B4-BE49-F238E27FC236}">
              <a16:creationId xmlns:a16="http://schemas.microsoft.com/office/drawing/2014/main" id="{00000000-0008-0000-0A00-0000B7010000}"/>
            </a:ext>
          </a:extLst>
        </xdr:cNvPr>
        <xdr:cNvGrpSpPr>
          <a:grpSpLocks/>
        </xdr:cNvGrpSpPr>
      </xdr:nvGrpSpPr>
      <xdr:grpSpPr bwMode="auto">
        <a:xfrm>
          <a:off x="3775982" y="43725193"/>
          <a:ext cx="723900" cy="3872593"/>
          <a:chOff x="1199" y="3575"/>
          <a:chExt cx="72" cy="440"/>
        </a:xfrm>
      </xdr:grpSpPr>
      <xdr:grpSp>
        <xdr:nvGrpSpPr>
          <xdr:cNvPr id="440" name="Group 959">
            <a:extLst>
              <a:ext uri="{FF2B5EF4-FFF2-40B4-BE49-F238E27FC236}">
                <a16:creationId xmlns:a16="http://schemas.microsoft.com/office/drawing/2014/main" id="{00000000-0008-0000-0A00-0000B8010000}"/>
              </a:ext>
            </a:extLst>
          </xdr:cNvPr>
          <xdr:cNvGrpSpPr>
            <a:grpSpLocks/>
          </xdr:cNvGrpSpPr>
        </xdr:nvGrpSpPr>
        <xdr:grpSpPr bwMode="auto">
          <a:xfrm>
            <a:off x="1199" y="3583"/>
            <a:ext cx="72" cy="204"/>
            <a:chOff x="1343" y="340"/>
            <a:chExt cx="60" cy="204"/>
          </a:xfrm>
        </xdr:grpSpPr>
        <xdr:sp macro="" textlink="">
          <xdr:nvSpPr>
            <xdr:cNvPr id="457" name="Line 960">
              <a:extLst>
                <a:ext uri="{FF2B5EF4-FFF2-40B4-BE49-F238E27FC236}">
                  <a16:creationId xmlns:a16="http://schemas.microsoft.com/office/drawing/2014/main" id="{00000000-0008-0000-0A00-0000C9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8" name="Line 961">
              <a:extLst>
                <a:ext uri="{FF2B5EF4-FFF2-40B4-BE49-F238E27FC236}">
                  <a16:creationId xmlns:a16="http://schemas.microsoft.com/office/drawing/2014/main" id="{00000000-0008-0000-0A00-0000CA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9" name="Line 962">
              <a:extLst>
                <a:ext uri="{FF2B5EF4-FFF2-40B4-BE49-F238E27FC236}">
                  <a16:creationId xmlns:a16="http://schemas.microsoft.com/office/drawing/2014/main" id="{00000000-0008-0000-0A00-0000CB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0" name="Line 963">
              <a:extLst>
                <a:ext uri="{FF2B5EF4-FFF2-40B4-BE49-F238E27FC236}">
                  <a16:creationId xmlns:a16="http://schemas.microsoft.com/office/drawing/2014/main" id="{00000000-0008-0000-0A00-0000CC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1" name="Line 964">
              <a:extLst>
                <a:ext uri="{FF2B5EF4-FFF2-40B4-BE49-F238E27FC236}">
                  <a16:creationId xmlns:a16="http://schemas.microsoft.com/office/drawing/2014/main" id="{00000000-0008-0000-0A00-0000CD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2" name="Line 965">
              <a:extLst>
                <a:ext uri="{FF2B5EF4-FFF2-40B4-BE49-F238E27FC236}">
                  <a16:creationId xmlns:a16="http://schemas.microsoft.com/office/drawing/2014/main" id="{00000000-0008-0000-0A00-0000CE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3" name="Line 966">
              <a:extLst>
                <a:ext uri="{FF2B5EF4-FFF2-40B4-BE49-F238E27FC236}">
                  <a16:creationId xmlns:a16="http://schemas.microsoft.com/office/drawing/2014/main" id="{00000000-0008-0000-0A00-0000CF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4" name="Line 967">
              <a:extLst>
                <a:ext uri="{FF2B5EF4-FFF2-40B4-BE49-F238E27FC236}">
                  <a16:creationId xmlns:a16="http://schemas.microsoft.com/office/drawing/2014/main" id="{00000000-0008-0000-0A00-0000D0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5" name="Line 968">
              <a:extLst>
                <a:ext uri="{FF2B5EF4-FFF2-40B4-BE49-F238E27FC236}">
                  <a16:creationId xmlns:a16="http://schemas.microsoft.com/office/drawing/2014/main" id="{00000000-0008-0000-0A00-0000D1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6" name="Line 969">
              <a:extLst>
                <a:ext uri="{FF2B5EF4-FFF2-40B4-BE49-F238E27FC236}">
                  <a16:creationId xmlns:a16="http://schemas.microsoft.com/office/drawing/2014/main" id="{00000000-0008-0000-0A00-0000D2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7" name="Line 970">
              <a:extLst>
                <a:ext uri="{FF2B5EF4-FFF2-40B4-BE49-F238E27FC236}">
                  <a16:creationId xmlns:a16="http://schemas.microsoft.com/office/drawing/2014/main" id="{00000000-0008-0000-0A00-0000D3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8" name="Line 971">
              <a:extLst>
                <a:ext uri="{FF2B5EF4-FFF2-40B4-BE49-F238E27FC236}">
                  <a16:creationId xmlns:a16="http://schemas.microsoft.com/office/drawing/2014/main" id="{00000000-0008-0000-0A00-0000D4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9" name="Line 972">
              <a:extLst>
                <a:ext uri="{FF2B5EF4-FFF2-40B4-BE49-F238E27FC236}">
                  <a16:creationId xmlns:a16="http://schemas.microsoft.com/office/drawing/2014/main" id="{00000000-0008-0000-0A00-0000D5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41" name="Group 973">
            <a:extLst>
              <a:ext uri="{FF2B5EF4-FFF2-40B4-BE49-F238E27FC236}">
                <a16:creationId xmlns:a16="http://schemas.microsoft.com/office/drawing/2014/main" id="{00000000-0008-0000-0A00-0000B9010000}"/>
              </a:ext>
            </a:extLst>
          </xdr:cNvPr>
          <xdr:cNvGrpSpPr>
            <a:grpSpLocks/>
          </xdr:cNvGrpSpPr>
        </xdr:nvGrpSpPr>
        <xdr:grpSpPr bwMode="auto">
          <a:xfrm>
            <a:off x="1199" y="3803"/>
            <a:ext cx="72" cy="204"/>
            <a:chOff x="1343" y="340"/>
            <a:chExt cx="60" cy="204"/>
          </a:xfrm>
        </xdr:grpSpPr>
        <xdr:sp macro="" textlink="">
          <xdr:nvSpPr>
            <xdr:cNvPr id="444" name="Line 974">
              <a:extLst>
                <a:ext uri="{FF2B5EF4-FFF2-40B4-BE49-F238E27FC236}">
                  <a16:creationId xmlns:a16="http://schemas.microsoft.com/office/drawing/2014/main" id="{00000000-0008-0000-0A00-0000BC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5" name="Line 975">
              <a:extLst>
                <a:ext uri="{FF2B5EF4-FFF2-40B4-BE49-F238E27FC236}">
                  <a16:creationId xmlns:a16="http://schemas.microsoft.com/office/drawing/2014/main" id="{00000000-0008-0000-0A00-0000BD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6" name="Line 976">
              <a:extLst>
                <a:ext uri="{FF2B5EF4-FFF2-40B4-BE49-F238E27FC236}">
                  <a16:creationId xmlns:a16="http://schemas.microsoft.com/office/drawing/2014/main" id="{00000000-0008-0000-0A00-0000BE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7" name="Line 977">
              <a:extLst>
                <a:ext uri="{FF2B5EF4-FFF2-40B4-BE49-F238E27FC236}">
                  <a16:creationId xmlns:a16="http://schemas.microsoft.com/office/drawing/2014/main" id="{00000000-0008-0000-0A00-0000BF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8" name="Line 978">
              <a:extLst>
                <a:ext uri="{FF2B5EF4-FFF2-40B4-BE49-F238E27FC236}">
                  <a16:creationId xmlns:a16="http://schemas.microsoft.com/office/drawing/2014/main" id="{00000000-0008-0000-0A00-0000C0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9" name="Line 979">
              <a:extLst>
                <a:ext uri="{FF2B5EF4-FFF2-40B4-BE49-F238E27FC236}">
                  <a16:creationId xmlns:a16="http://schemas.microsoft.com/office/drawing/2014/main" id="{00000000-0008-0000-0A00-0000C1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0" name="Line 980">
              <a:extLst>
                <a:ext uri="{FF2B5EF4-FFF2-40B4-BE49-F238E27FC236}">
                  <a16:creationId xmlns:a16="http://schemas.microsoft.com/office/drawing/2014/main" id="{00000000-0008-0000-0A00-0000C2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1" name="Line 981">
              <a:extLst>
                <a:ext uri="{FF2B5EF4-FFF2-40B4-BE49-F238E27FC236}">
                  <a16:creationId xmlns:a16="http://schemas.microsoft.com/office/drawing/2014/main" id="{00000000-0008-0000-0A00-0000C3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2" name="Line 982">
              <a:extLst>
                <a:ext uri="{FF2B5EF4-FFF2-40B4-BE49-F238E27FC236}">
                  <a16:creationId xmlns:a16="http://schemas.microsoft.com/office/drawing/2014/main" id="{00000000-0008-0000-0A00-0000C4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3" name="Line 983">
              <a:extLst>
                <a:ext uri="{FF2B5EF4-FFF2-40B4-BE49-F238E27FC236}">
                  <a16:creationId xmlns:a16="http://schemas.microsoft.com/office/drawing/2014/main" id="{00000000-0008-0000-0A00-0000C5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4" name="Line 984">
              <a:extLst>
                <a:ext uri="{FF2B5EF4-FFF2-40B4-BE49-F238E27FC236}">
                  <a16:creationId xmlns:a16="http://schemas.microsoft.com/office/drawing/2014/main" id="{00000000-0008-0000-0A00-0000C6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5" name="Line 985">
              <a:extLst>
                <a:ext uri="{FF2B5EF4-FFF2-40B4-BE49-F238E27FC236}">
                  <a16:creationId xmlns:a16="http://schemas.microsoft.com/office/drawing/2014/main" id="{00000000-0008-0000-0A00-0000C7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6" name="Line 986">
              <a:extLst>
                <a:ext uri="{FF2B5EF4-FFF2-40B4-BE49-F238E27FC236}">
                  <a16:creationId xmlns:a16="http://schemas.microsoft.com/office/drawing/2014/main" id="{00000000-0008-0000-0A00-0000C8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42" name="Text Box 987">
            <a:extLst>
              <a:ext uri="{FF2B5EF4-FFF2-40B4-BE49-F238E27FC236}">
                <a16:creationId xmlns:a16="http://schemas.microsoft.com/office/drawing/2014/main" id="{00000000-0008-0000-0A00-0000BA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粗付加価値率・兵庫県</a:t>
            </a:r>
          </a:p>
        </xdr:txBody>
      </xdr:sp>
      <xdr:sp macro="" textlink="">
        <xdr:nvSpPr>
          <xdr:cNvPr id="443" name="Text Box 988">
            <a:extLst>
              <a:ext uri="{FF2B5EF4-FFF2-40B4-BE49-F238E27FC236}">
                <a16:creationId xmlns:a16="http://schemas.microsoft.com/office/drawing/2014/main" id="{00000000-0008-0000-0A00-0000BB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15</xdr:col>
      <xdr:colOff>257175</xdr:colOff>
      <xdr:row>287</xdr:row>
      <xdr:rowOff>9525</xdr:rowOff>
    </xdr:from>
    <xdr:to>
      <xdr:col>15</xdr:col>
      <xdr:colOff>942975</xdr:colOff>
      <xdr:row>312</xdr:row>
      <xdr:rowOff>142875</xdr:rowOff>
    </xdr:to>
    <xdr:grpSp>
      <xdr:nvGrpSpPr>
        <xdr:cNvPr id="470" name="Group 989">
          <a:extLst>
            <a:ext uri="{FF2B5EF4-FFF2-40B4-BE49-F238E27FC236}">
              <a16:creationId xmlns:a16="http://schemas.microsoft.com/office/drawing/2014/main" id="{00000000-0008-0000-0A00-0000D6010000}"/>
            </a:ext>
          </a:extLst>
        </xdr:cNvPr>
        <xdr:cNvGrpSpPr>
          <a:grpSpLocks/>
        </xdr:cNvGrpSpPr>
      </xdr:nvGrpSpPr>
      <xdr:grpSpPr bwMode="auto">
        <a:xfrm>
          <a:off x="10884354" y="43715668"/>
          <a:ext cx="685800" cy="3875314"/>
          <a:chOff x="1199" y="3575"/>
          <a:chExt cx="72" cy="440"/>
        </a:xfrm>
      </xdr:grpSpPr>
      <xdr:grpSp>
        <xdr:nvGrpSpPr>
          <xdr:cNvPr id="471" name="Group 990">
            <a:extLst>
              <a:ext uri="{FF2B5EF4-FFF2-40B4-BE49-F238E27FC236}">
                <a16:creationId xmlns:a16="http://schemas.microsoft.com/office/drawing/2014/main" id="{00000000-0008-0000-0A00-0000D7010000}"/>
              </a:ext>
            </a:extLst>
          </xdr:cNvPr>
          <xdr:cNvGrpSpPr>
            <a:grpSpLocks/>
          </xdr:cNvGrpSpPr>
        </xdr:nvGrpSpPr>
        <xdr:grpSpPr bwMode="auto">
          <a:xfrm>
            <a:off x="1199" y="3583"/>
            <a:ext cx="72" cy="204"/>
            <a:chOff x="1343" y="340"/>
            <a:chExt cx="60" cy="204"/>
          </a:xfrm>
        </xdr:grpSpPr>
        <xdr:sp macro="" textlink="">
          <xdr:nvSpPr>
            <xdr:cNvPr id="488" name="Line 991">
              <a:extLst>
                <a:ext uri="{FF2B5EF4-FFF2-40B4-BE49-F238E27FC236}">
                  <a16:creationId xmlns:a16="http://schemas.microsoft.com/office/drawing/2014/main" id="{00000000-0008-0000-0A00-0000E8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9" name="Line 992">
              <a:extLst>
                <a:ext uri="{FF2B5EF4-FFF2-40B4-BE49-F238E27FC236}">
                  <a16:creationId xmlns:a16="http://schemas.microsoft.com/office/drawing/2014/main" id="{00000000-0008-0000-0A00-0000E9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0" name="Line 993">
              <a:extLst>
                <a:ext uri="{FF2B5EF4-FFF2-40B4-BE49-F238E27FC236}">
                  <a16:creationId xmlns:a16="http://schemas.microsoft.com/office/drawing/2014/main" id="{00000000-0008-0000-0A00-0000EA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1" name="Line 994">
              <a:extLst>
                <a:ext uri="{FF2B5EF4-FFF2-40B4-BE49-F238E27FC236}">
                  <a16:creationId xmlns:a16="http://schemas.microsoft.com/office/drawing/2014/main" id="{00000000-0008-0000-0A00-0000EB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2" name="Line 995">
              <a:extLst>
                <a:ext uri="{FF2B5EF4-FFF2-40B4-BE49-F238E27FC236}">
                  <a16:creationId xmlns:a16="http://schemas.microsoft.com/office/drawing/2014/main" id="{00000000-0008-0000-0A00-0000EC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3" name="Line 996">
              <a:extLst>
                <a:ext uri="{FF2B5EF4-FFF2-40B4-BE49-F238E27FC236}">
                  <a16:creationId xmlns:a16="http://schemas.microsoft.com/office/drawing/2014/main" id="{00000000-0008-0000-0A00-0000ED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4" name="Line 997">
              <a:extLst>
                <a:ext uri="{FF2B5EF4-FFF2-40B4-BE49-F238E27FC236}">
                  <a16:creationId xmlns:a16="http://schemas.microsoft.com/office/drawing/2014/main" id="{00000000-0008-0000-0A00-0000EE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5" name="Line 998">
              <a:extLst>
                <a:ext uri="{FF2B5EF4-FFF2-40B4-BE49-F238E27FC236}">
                  <a16:creationId xmlns:a16="http://schemas.microsoft.com/office/drawing/2014/main" id="{00000000-0008-0000-0A00-0000EF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6" name="Line 999">
              <a:extLst>
                <a:ext uri="{FF2B5EF4-FFF2-40B4-BE49-F238E27FC236}">
                  <a16:creationId xmlns:a16="http://schemas.microsoft.com/office/drawing/2014/main" id="{00000000-0008-0000-0A00-0000F0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7" name="Line 1000">
              <a:extLst>
                <a:ext uri="{FF2B5EF4-FFF2-40B4-BE49-F238E27FC236}">
                  <a16:creationId xmlns:a16="http://schemas.microsoft.com/office/drawing/2014/main" id="{00000000-0008-0000-0A00-0000F1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8" name="Line 1001">
              <a:extLst>
                <a:ext uri="{FF2B5EF4-FFF2-40B4-BE49-F238E27FC236}">
                  <a16:creationId xmlns:a16="http://schemas.microsoft.com/office/drawing/2014/main" id="{00000000-0008-0000-0A00-0000F2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9" name="Line 1002">
              <a:extLst>
                <a:ext uri="{FF2B5EF4-FFF2-40B4-BE49-F238E27FC236}">
                  <a16:creationId xmlns:a16="http://schemas.microsoft.com/office/drawing/2014/main" id="{00000000-0008-0000-0A00-0000F3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0" name="Line 1003">
              <a:extLst>
                <a:ext uri="{FF2B5EF4-FFF2-40B4-BE49-F238E27FC236}">
                  <a16:creationId xmlns:a16="http://schemas.microsoft.com/office/drawing/2014/main" id="{00000000-0008-0000-0A00-0000F4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72" name="Group 1004">
            <a:extLst>
              <a:ext uri="{FF2B5EF4-FFF2-40B4-BE49-F238E27FC236}">
                <a16:creationId xmlns:a16="http://schemas.microsoft.com/office/drawing/2014/main" id="{00000000-0008-0000-0A00-0000D8010000}"/>
              </a:ext>
            </a:extLst>
          </xdr:cNvPr>
          <xdr:cNvGrpSpPr>
            <a:grpSpLocks/>
          </xdr:cNvGrpSpPr>
        </xdr:nvGrpSpPr>
        <xdr:grpSpPr bwMode="auto">
          <a:xfrm>
            <a:off x="1199" y="3803"/>
            <a:ext cx="72" cy="204"/>
            <a:chOff x="1343" y="340"/>
            <a:chExt cx="60" cy="204"/>
          </a:xfrm>
        </xdr:grpSpPr>
        <xdr:sp macro="" textlink="">
          <xdr:nvSpPr>
            <xdr:cNvPr id="475" name="Line 1005">
              <a:extLst>
                <a:ext uri="{FF2B5EF4-FFF2-40B4-BE49-F238E27FC236}">
                  <a16:creationId xmlns:a16="http://schemas.microsoft.com/office/drawing/2014/main" id="{00000000-0008-0000-0A00-0000DB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6" name="Line 1006">
              <a:extLst>
                <a:ext uri="{FF2B5EF4-FFF2-40B4-BE49-F238E27FC236}">
                  <a16:creationId xmlns:a16="http://schemas.microsoft.com/office/drawing/2014/main" id="{00000000-0008-0000-0A00-0000DC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7" name="Line 1007">
              <a:extLst>
                <a:ext uri="{FF2B5EF4-FFF2-40B4-BE49-F238E27FC236}">
                  <a16:creationId xmlns:a16="http://schemas.microsoft.com/office/drawing/2014/main" id="{00000000-0008-0000-0A00-0000DD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8" name="Line 1008">
              <a:extLst>
                <a:ext uri="{FF2B5EF4-FFF2-40B4-BE49-F238E27FC236}">
                  <a16:creationId xmlns:a16="http://schemas.microsoft.com/office/drawing/2014/main" id="{00000000-0008-0000-0A00-0000DE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9" name="Line 1009">
              <a:extLst>
                <a:ext uri="{FF2B5EF4-FFF2-40B4-BE49-F238E27FC236}">
                  <a16:creationId xmlns:a16="http://schemas.microsoft.com/office/drawing/2014/main" id="{00000000-0008-0000-0A00-0000DF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0" name="Line 1010">
              <a:extLst>
                <a:ext uri="{FF2B5EF4-FFF2-40B4-BE49-F238E27FC236}">
                  <a16:creationId xmlns:a16="http://schemas.microsoft.com/office/drawing/2014/main" id="{00000000-0008-0000-0A00-0000E0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1" name="Line 1011">
              <a:extLst>
                <a:ext uri="{FF2B5EF4-FFF2-40B4-BE49-F238E27FC236}">
                  <a16:creationId xmlns:a16="http://schemas.microsoft.com/office/drawing/2014/main" id="{00000000-0008-0000-0A00-0000E1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2" name="Line 1012">
              <a:extLst>
                <a:ext uri="{FF2B5EF4-FFF2-40B4-BE49-F238E27FC236}">
                  <a16:creationId xmlns:a16="http://schemas.microsoft.com/office/drawing/2014/main" id="{00000000-0008-0000-0A00-0000E2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3" name="Line 1013">
              <a:extLst>
                <a:ext uri="{FF2B5EF4-FFF2-40B4-BE49-F238E27FC236}">
                  <a16:creationId xmlns:a16="http://schemas.microsoft.com/office/drawing/2014/main" id="{00000000-0008-0000-0A00-0000E3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4" name="Line 1014">
              <a:extLst>
                <a:ext uri="{FF2B5EF4-FFF2-40B4-BE49-F238E27FC236}">
                  <a16:creationId xmlns:a16="http://schemas.microsoft.com/office/drawing/2014/main" id="{00000000-0008-0000-0A00-0000E4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5" name="Line 1015">
              <a:extLst>
                <a:ext uri="{FF2B5EF4-FFF2-40B4-BE49-F238E27FC236}">
                  <a16:creationId xmlns:a16="http://schemas.microsoft.com/office/drawing/2014/main" id="{00000000-0008-0000-0A00-0000E5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6" name="Line 1016">
              <a:extLst>
                <a:ext uri="{FF2B5EF4-FFF2-40B4-BE49-F238E27FC236}">
                  <a16:creationId xmlns:a16="http://schemas.microsoft.com/office/drawing/2014/main" id="{00000000-0008-0000-0A00-0000E6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7" name="Line 1017">
              <a:extLst>
                <a:ext uri="{FF2B5EF4-FFF2-40B4-BE49-F238E27FC236}">
                  <a16:creationId xmlns:a16="http://schemas.microsoft.com/office/drawing/2014/main" id="{00000000-0008-0000-0A00-0000E7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73" name="Text Box 1018">
            <a:extLst>
              <a:ext uri="{FF2B5EF4-FFF2-40B4-BE49-F238E27FC236}">
                <a16:creationId xmlns:a16="http://schemas.microsoft.com/office/drawing/2014/main" id="{00000000-0008-0000-0A00-0000D9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粗付加価値率・兵庫県</a:t>
            </a:r>
          </a:p>
        </xdr:txBody>
      </xdr:sp>
      <xdr:sp macro="" textlink="">
        <xdr:nvSpPr>
          <xdr:cNvPr id="474" name="Text Box 1019">
            <a:extLst>
              <a:ext uri="{FF2B5EF4-FFF2-40B4-BE49-F238E27FC236}">
                <a16:creationId xmlns:a16="http://schemas.microsoft.com/office/drawing/2014/main" id="{00000000-0008-0000-0A00-0000DA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12</xdr:col>
      <xdr:colOff>18107</xdr:colOff>
      <xdr:row>242</xdr:row>
      <xdr:rowOff>54321</xdr:rowOff>
    </xdr:from>
    <xdr:to>
      <xdr:col>19</xdr:col>
      <xdr:colOff>18107</xdr:colOff>
      <xdr:row>244</xdr:row>
      <xdr:rowOff>81062</xdr:rowOff>
    </xdr:to>
    <xdr:sp macro="" textlink="">
      <xdr:nvSpPr>
        <xdr:cNvPr id="501" name="Text Box 1051">
          <a:extLst>
            <a:ext uri="{FF2B5EF4-FFF2-40B4-BE49-F238E27FC236}">
              <a16:creationId xmlns:a16="http://schemas.microsoft.com/office/drawing/2014/main" id="{00000000-0008-0000-0A00-0000F5010000}"/>
            </a:ext>
          </a:extLst>
        </xdr:cNvPr>
        <xdr:cNvSpPr txBox="1">
          <a:spLocks noChangeArrowheads="1"/>
        </xdr:cNvSpPr>
      </xdr:nvSpPr>
      <xdr:spPr bwMode="auto">
        <a:xfrm>
          <a:off x="8228657" y="37516146"/>
          <a:ext cx="5962650" cy="331541"/>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粗付加価値誘発額</a:t>
          </a:r>
        </a:p>
      </xdr:txBody>
    </xdr:sp>
    <xdr:clientData/>
  </xdr:twoCellAnchor>
  <xdr:twoCellAnchor>
    <xdr:from>
      <xdr:col>2</xdr:col>
      <xdr:colOff>0</xdr:colOff>
      <xdr:row>281</xdr:row>
      <xdr:rowOff>85725</xdr:rowOff>
    </xdr:from>
    <xdr:to>
      <xdr:col>10</xdr:col>
      <xdr:colOff>533400</xdr:colOff>
      <xdr:row>281</xdr:row>
      <xdr:rowOff>85725</xdr:rowOff>
    </xdr:to>
    <xdr:sp macro="" textlink="">
      <xdr:nvSpPr>
        <xdr:cNvPr id="502" name="Line 1053">
          <a:extLst>
            <a:ext uri="{FF2B5EF4-FFF2-40B4-BE49-F238E27FC236}">
              <a16:creationId xmlns:a16="http://schemas.microsoft.com/office/drawing/2014/main" id="{00000000-0008-0000-0A00-0000F6010000}"/>
            </a:ext>
          </a:extLst>
        </xdr:cNvPr>
        <xdr:cNvSpPr>
          <a:spLocks noChangeShapeType="1"/>
        </xdr:cNvSpPr>
      </xdr:nvSpPr>
      <xdr:spPr bwMode="auto">
        <a:xfrm>
          <a:off x="542925" y="43586400"/>
          <a:ext cx="7077075" cy="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225</xdr:row>
      <xdr:rowOff>38100</xdr:rowOff>
    </xdr:from>
    <xdr:to>
      <xdr:col>30</xdr:col>
      <xdr:colOff>142875</xdr:colOff>
      <xdr:row>227</xdr:row>
      <xdr:rowOff>104775</xdr:rowOff>
    </xdr:to>
    <xdr:grpSp>
      <xdr:nvGrpSpPr>
        <xdr:cNvPr id="503" name="Group 1054">
          <a:extLst>
            <a:ext uri="{FF2B5EF4-FFF2-40B4-BE49-F238E27FC236}">
              <a16:creationId xmlns:a16="http://schemas.microsoft.com/office/drawing/2014/main" id="{00000000-0008-0000-0A00-0000F7010000}"/>
            </a:ext>
          </a:extLst>
        </xdr:cNvPr>
        <xdr:cNvGrpSpPr>
          <a:grpSpLocks/>
        </xdr:cNvGrpSpPr>
      </xdr:nvGrpSpPr>
      <xdr:grpSpPr bwMode="auto">
        <a:xfrm>
          <a:off x="544286" y="34300886"/>
          <a:ext cx="22200053" cy="366032"/>
          <a:chOff x="35" y="24"/>
          <a:chExt cx="2547" cy="39"/>
        </a:xfrm>
      </xdr:grpSpPr>
      <xdr:sp macro="" textlink="">
        <xdr:nvSpPr>
          <xdr:cNvPr id="504" name="Text Box 1055">
            <a:extLst>
              <a:ext uri="{FF2B5EF4-FFF2-40B4-BE49-F238E27FC236}">
                <a16:creationId xmlns:a16="http://schemas.microsoft.com/office/drawing/2014/main" id="{00000000-0008-0000-0A00-0000F8010000}"/>
              </a:ext>
            </a:extLst>
          </xdr:cNvPr>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0" i="0" u="none" strike="noStrike" baseline="0">
                <a:solidFill>
                  <a:srgbClr val="FFFFFF"/>
                </a:solidFill>
                <a:latin typeface="ＭＳ ゴシック"/>
                <a:ea typeface="ＭＳ ゴシック"/>
              </a:rPr>
              <a:t>経済波及効果体系図（簡略版）２　(令和</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年兵庫県内外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4/</a:t>
            </a:r>
            <a:r>
              <a:rPr lang="en-US" altLang="ja-JP" sz="2000" b="0" i="0" u="none" strike="noStrike" baseline="0">
                <a:solidFill>
                  <a:srgbClr val="FFFFFF"/>
                </a:solidFill>
                <a:latin typeface="ＭＳ ゴシック"/>
                <a:ea typeface="ＭＳ ゴシック"/>
              </a:rPr>
              <a:t>4</a:t>
            </a:r>
            <a:endParaRPr lang="ja-JP" altLang="en-US" sz="2000" b="0" i="0" u="none" strike="noStrike" baseline="0">
              <a:solidFill>
                <a:srgbClr val="FFFFFF"/>
              </a:solidFill>
              <a:latin typeface="ＭＳ ゴシック"/>
              <a:ea typeface="ＭＳ ゴシック"/>
            </a:endParaRPr>
          </a:p>
        </xdr:txBody>
      </xdr:sp>
      <xdr:sp macro="" textlink="">
        <xdr:nvSpPr>
          <xdr:cNvPr id="505" name="Text Box 1056">
            <a:extLst>
              <a:ext uri="{FF2B5EF4-FFF2-40B4-BE49-F238E27FC236}">
                <a16:creationId xmlns:a16="http://schemas.microsoft.com/office/drawing/2014/main" id="{00000000-0008-0000-0A00-0000F901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0" i="0" u="none" strike="noStrike" baseline="0">
                <a:solidFill>
                  <a:srgbClr val="000000"/>
                </a:solidFill>
                <a:latin typeface="ＭＳ ゴシック"/>
                <a:ea typeface="ＭＳ ゴシック"/>
              </a:rPr>
              <a:t>兵庫県企画部統計課（政策統計班）</a:t>
            </a:r>
          </a:p>
        </xdr:txBody>
      </xdr:sp>
      <xdr:sp macro="" textlink="">
        <xdr:nvSpPr>
          <xdr:cNvPr id="506" name="AutoShape 1057">
            <a:extLst>
              <a:ext uri="{FF2B5EF4-FFF2-40B4-BE49-F238E27FC236}">
                <a16:creationId xmlns:a16="http://schemas.microsoft.com/office/drawing/2014/main" id="{00000000-0008-0000-0A00-0000FA01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19</xdr:col>
      <xdr:colOff>1025399</xdr:colOff>
      <xdr:row>130</xdr:row>
      <xdr:rowOff>54321</xdr:rowOff>
    </xdr:from>
    <xdr:to>
      <xdr:col>21</xdr:col>
      <xdr:colOff>444447</xdr:colOff>
      <xdr:row>133</xdr:row>
      <xdr:rowOff>54321</xdr:rowOff>
    </xdr:to>
    <xdr:sp macro="" textlink="">
      <xdr:nvSpPr>
        <xdr:cNvPr id="507" name="Rectangle 1058">
          <a:extLst>
            <a:ext uri="{FF2B5EF4-FFF2-40B4-BE49-F238E27FC236}">
              <a16:creationId xmlns:a16="http://schemas.microsoft.com/office/drawing/2014/main" id="{00000000-0008-0000-0A00-0000FB010000}"/>
            </a:ext>
          </a:extLst>
        </xdr:cNvPr>
        <xdr:cNvSpPr>
          <a:spLocks noChangeArrowheads="1"/>
        </xdr:cNvSpPr>
      </xdr:nvSpPr>
      <xdr:spPr bwMode="auto">
        <a:xfrm>
          <a:off x="15198599" y="20275896"/>
          <a:ext cx="800173" cy="457200"/>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Ｅ2</a:t>
          </a:r>
        </a:p>
      </xdr:txBody>
    </xdr:sp>
    <xdr:clientData/>
  </xdr:twoCellAnchor>
  <xdr:twoCellAnchor>
    <xdr:from>
      <xdr:col>19</xdr:col>
      <xdr:colOff>1052560</xdr:colOff>
      <xdr:row>182</xdr:row>
      <xdr:rowOff>90535</xdr:rowOff>
    </xdr:from>
    <xdr:to>
      <xdr:col>21</xdr:col>
      <xdr:colOff>471607</xdr:colOff>
      <xdr:row>185</xdr:row>
      <xdr:rowOff>100120</xdr:rowOff>
    </xdr:to>
    <xdr:sp macro="" textlink="">
      <xdr:nvSpPr>
        <xdr:cNvPr id="508" name="Rectangle 1059">
          <a:extLst>
            <a:ext uri="{FF2B5EF4-FFF2-40B4-BE49-F238E27FC236}">
              <a16:creationId xmlns:a16="http://schemas.microsoft.com/office/drawing/2014/main" id="{00000000-0008-0000-0A00-0000FC010000}"/>
            </a:ext>
          </a:extLst>
        </xdr:cNvPr>
        <xdr:cNvSpPr>
          <a:spLocks noChangeArrowheads="1"/>
        </xdr:cNvSpPr>
      </xdr:nvSpPr>
      <xdr:spPr bwMode="auto">
        <a:xfrm>
          <a:off x="15225760" y="28236910"/>
          <a:ext cx="800172" cy="52393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Ｆ2</a:t>
          </a:r>
        </a:p>
      </xdr:txBody>
    </xdr:sp>
    <xdr:clientData/>
  </xdr:twoCellAnchor>
  <xdr:twoCellAnchor>
    <xdr:from>
      <xdr:col>3</xdr:col>
      <xdr:colOff>81953</xdr:colOff>
      <xdr:row>236</xdr:row>
      <xdr:rowOff>81010</xdr:rowOff>
    </xdr:from>
    <xdr:to>
      <xdr:col>6</xdr:col>
      <xdr:colOff>72452</xdr:colOff>
      <xdr:row>239</xdr:row>
      <xdr:rowOff>90063</xdr:rowOff>
    </xdr:to>
    <xdr:sp macro="" textlink="">
      <xdr:nvSpPr>
        <xdr:cNvPr id="509" name="Rectangle 1060">
          <a:extLst>
            <a:ext uri="{FF2B5EF4-FFF2-40B4-BE49-F238E27FC236}">
              <a16:creationId xmlns:a16="http://schemas.microsoft.com/office/drawing/2014/main" id="{00000000-0008-0000-0A00-0000FD010000}"/>
            </a:ext>
          </a:extLst>
        </xdr:cNvPr>
        <xdr:cNvSpPr>
          <a:spLocks noChangeArrowheads="1"/>
        </xdr:cNvSpPr>
      </xdr:nvSpPr>
      <xdr:spPr bwMode="auto">
        <a:xfrm>
          <a:off x="1091603" y="36628435"/>
          <a:ext cx="2514624" cy="466253"/>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Ｅ2　＋　Ｆ2</a:t>
          </a:r>
        </a:p>
      </xdr:txBody>
    </xdr:sp>
    <xdr:clientData/>
  </xdr:twoCellAnchor>
  <xdr:twoCellAnchor>
    <xdr:from>
      <xdr:col>3</xdr:col>
      <xdr:colOff>63846</xdr:colOff>
      <xdr:row>94</xdr:row>
      <xdr:rowOff>90063</xdr:rowOff>
    </xdr:from>
    <xdr:to>
      <xdr:col>11</xdr:col>
      <xdr:colOff>417395</xdr:colOff>
      <xdr:row>97</xdr:row>
      <xdr:rowOff>36295</xdr:rowOff>
    </xdr:to>
    <xdr:sp macro="" textlink="">
      <xdr:nvSpPr>
        <xdr:cNvPr id="510" name="Text Box 92">
          <a:extLst>
            <a:ext uri="{FF2B5EF4-FFF2-40B4-BE49-F238E27FC236}">
              <a16:creationId xmlns:a16="http://schemas.microsoft.com/office/drawing/2014/main" id="{00000000-0008-0000-0A00-0000FE010000}"/>
            </a:ext>
          </a:extLst>
        </xdr:cNvPr>
        <xdr:cNvSpPr txBox="1">
          <a:spLocks noChangeArrowheads="1"/>
        </xdr:cNvSpPr>
      </xdr:nvSpPr>
      <xdr:spPr bwMode="auto">
        <a:xfrm>
          <a:off x="1073496" y="14653788"/>
          <a:ext cx="6992474" cy="403432"/>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3</xdr:col>
      <xdr:colOff>54792</xdr:colOff>
      <xdr:row>163</xdr:row>
      <xdr:rowOff>90063</xdr:rowOff>
    </xdr:from>
    <xdr:to>
      <xdr:col>11</xdr:col>
      <xdr:colOff>408342</xdr:colOff>
      <xdr:row>166</xdr:row>
      <xdr:rowOff>36295</xdr:rowOff>
    </xdr:to>
    <xdr:sp macro="" textlink="">
      <xdr:nvSpPr>
        <xdr:cNvPr id="511" name="Text Box 92">
          <a:extLst>
            <a:ext uri="{FF2B5EF4-FFF2-40B4-BE49-F238E27FC236}">
              <a16:creationId xmlns:a16="http://schemas.microsoft.com/office/drawing/2014/main" id="{00000000-0008-0000-0A00-0000FF010000}"/>
            </a:ext>
          </a:extLst>
        </xdr:cNvPr>
        <xdr:cNvSpPr txBox="1">
          <a:spLocks noChangeArrowheads="1"/>
        </xdr:cNvSpPr>
      </xdr:nvSpPr>
      <xdr:spPr bwMode="auto">
        <a:xfrm>
          <a:off x="1064442" y="25340838"/>
          <a:ext cx="6992475" cy="403432"/>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3</xdr:col>
      <xdr:colOff>18107</xdr:colOff>
      <xdr:row>231</xdr:row>
      <xdr:rowOff>18107</xdr:rowOff>
    </xdr:from>
    <xdr:to>
      <xdr:col>9</xdr:col>
      <xdr:colOff>753335</xdr:colOff>
      <xdr:row>233</xdr:row>
      <xdr:rowOff>99229</xdr:rowOff>
    </xdr:to>
    <xdr:sp macro="" textlink="">
      <xdr:nvSpPr>
        <xdr:cNvPr id="512" name="Text Box 92">
          <a:extLst>
            <a:ext uri="{FF2B5EF4-FFF2-40B4-BE49-F238E27FC236}">
              <a16:creationId xmlns:a16="http://schemas.microsoft.com/office/drawing/2014/main" id="{00000000-0008-0000-0A00-000000020000}"/>
            </a:ext>
          </a:extLst>
        </xdr:cNvPr>
        <xdr:cNvSpPr txBox="1">
          <a:spLocks noChangeArrowheads="1"/>
        </xdr:cNvSpPr>
      </xdr:nvSpPr>
      <xdr:spPr bwMode="auto">
        <a:xfrm>
          <a:off x="1027757" y="35803532"/>
          <a:ext cx="5983503" cy="385922"/>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28</xdr:col>
      <xdr:colOff>38100</xdr:colOff>
      <xdr:row>32</xdr:row>
      <xdr:rowOff>76200</xdr:rowOff>
    </xdr:from>
    <xdr:to>
      <xdr:col>28</xdr:col>
      <xdr:colOff>123825</xdr:colOff>
      <xdr:row>44</xdr:row>
      <xdr:rowOff>57150</xdr:rowOff>
    </xdr:to>
    <xdr:sp macro="" textlink="">
      <xdr:nvSpPr>
        <xdr:cNvPr id="513" name="AutoShape 4099">
          <a:extLst>
            <a:ext uri="{FF2B5EF4-FFF2-40B4-BE49-F238E27FC236}">
              <a16:creationId xmlns:a16="http://schemas.microsoft.com/office/drawing/2014/main" id="{00000000-0008-0000-0A00-000001020000}"/>
            </a:ext>
          </a:extLst>
        </xdr:cNvPr>
        <xdr:cNvSpPr>
          <a:spLocks/>
        </xdr:cNvSpPr>
      </xdr:nvSpPr>
      <xdr:spPr bwMode="auto">
        <a:xfrm>
          <a:off x="21755100" y="5105400"/>
          <a:ext cx="85725" cy="1809750"/>
        </a:xfrm>
        <a:prstGeom prst="rightBrace">
          <a:avLst>
            <a:gd name="adj1" fmla="val 17592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28</xdr:col>
      <xdr:colOff>38100</xdr:colOff>
      <xdr:row>45</xdr:row>
      <xdr:rowOff>76200</xdr:rowOff>
    </xdr:from>
    <xdr:to>
      <xdr:col>28</xdr:col>
      <xdr:colOff>133350</xdr:colOff>
      <xdr:row>57</xdr:row>
      <xdr:rowOff>85725</xdr:rowOff>
    </xdr:to>
    <xdr:sp macro="" textlink="">
      <xdr:nvSpPr>
        <xdr:cNvPr id="514" name="AutoShape 4100">
          <a:extLst>
            <a:ext uri="{FF2B5EF4-FFF2-40B4-BE49-F238E27FC236}">
              <a16:creationId xmlns:a16="http://schemas.microsoft.com/office/drawing/2014/main" id="{00000000-0008-0000-0A00-000002020000}"/>
            </a:ext>
          </a:extLst>
        </xdr:cNvPr>
        <xdr:cNvSpPr>
          <a:spLocks/>
        </xdr:cNvSpPr>
      </xdr:nvSpPr>
      <xdr:spPr bwMode="auto">
        <a:xfrm>
          <a:off x="21755100" y="7086600"/>
          <a:ext cx="95250" cy="1838325"/>
        </a:xfrm>
        <a:prstGeom prst="rightBrace">
          <a:avLst>
            <a:gd name="adj1" fmla="val 1608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11</xdr:col>
      <xdr:colOff>109113</xdr:colOff>
      <xdr:row>184</xdr:row>
      <xdr:rowOff>45739</xdr:rowOff>
    </xdr:from>
    <xdr:to>
      <xdr:col>11</xdr:col>
      <xdr:colOff>490312</xdr:colOff>
      <xdr:row>196</xdr:row>
      <xdr:rowOff>117298</xdr:rowOff>
    </xdr:to>
    <xdr:sp macro="" textlink="">
      <xdr:nvSpPr>
        <xdr:cNvPr id="515" name="Rectangle 544">
          <a:extLst>
            <a:ext uri="{FF2B5EF4-FFF2-40B4-BE49-F238E27FC236}">
              <a16:creationId xmlns:a16="http://schemas.microsoft.com/office/drawing/2014/main" id="{00000000-0008-0000-0A00-000003020000}"/>
            </a:ext>
          </a:extLst>
        </xdr:cNvPr>
        <xdr:cNvSpPr>
          <a:spLocks noChangeArrowheads="1"/>
        </xdr:cNvSpPr>
      </xdr:nvSpPr>
      <xdr:spPr bwMode="auto">
        <a:xfrm>
          <a:off x="7757688" y="28554064"/>
          <a:ext cx="381199" cy="2014659"/>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580836</xdr:colOff>
      <xdr:row>184</xdr:row>
      <xdr:rowOff>54792</xdr:rowOff>
    </xdr:from>
    <xdr:to>
      <xdr:col>6</xdr:col>
      <xdr:colOff>962035</xdr:colOff>
      <xdr:row>197</xdr:row>
      <xdr:rowOff>4</xdr:rowOff>
    </xdr:to>
    <xdr:sp macro="" textlink="">
      <xdr:nvSpPr>
        <xdr:cNvPr id="516" name="Rectangle 543">
          <a:extLst>
            <a:ext uri="{FF2B5EF4-FFF2-40B4-BE49-F238E27FC236}">
              <a16:creationId xmlns:a16="http://schemas.microsoft.com/office/drawing/2014/main" id="{00000000-0008-0000-0A00-000004020000}"/>
            </a:ext>
          </a:extLst>
        </xdr:cNvPr>
        <xdr:cNvSpPr>
          <a:spLocks noChangeArrowheads="1"/>
        </xdr:cNvSpPr>
      </xdr:nvSpPr>
      <xdr:spPr bwMode="auto">
        <a:xfrm>
          <a:off x="4114611" y="28563117"/>
          <a:ext cx="381199" cy="204071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533400</xdr:colOff>
      <xdr:row>232</xdr:row>
      <xdr:rowOff>85725</xdr:rowOff>
    </xdr:from>
    <xdr:to>
      <xdr:col>10</xdr:col>
      <xdr:colOff>533400</xdr:colOff>
      <xdr:row>281</xdr:row>
      <xdr:rowOff>104775</xdr:rowOff>
    </xdr:to>
    <xdr:sp macro="" textlink="">
      <xdr:nvSpPr>
        <xdr:cNvPr id="517" name="Line 5315">
          <a:extLst>
            <a:ext uri="{FF2B5EF4-FFF2-40B4-BE49-F238E27FC236}">
              <a16:creationId xmlns:a16="http://schemas.microsoft.com/office/drawing/2014/main" id="{00000000-0008-0000-0A00-000005020000}"/>
            </a:ext>
          </a:extLst>
        </xdr:cNvPr>
        <xdr:cNvSpPr>
          <a:spLocks noChangeShapeType="1"/>
        </xdr:cNvSpPr>
      </xdr:nvSpPr>
      <xdr:spPr bwMode="auto">
        <a:xfrm flipV="1">
          <a:off x="7620000" y="36023550"/>
          <a:ext cx="0" cy="758190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335921</xdr:colOff>
      <xdr:row>32</xdr:row>
      <xdr:rowOff>27160</xdr:rowOff>
    </xdr:from>
    <xdr:to>
      <xdr:col>6</xdr:col>
      <xdr:colOff>717120</xdr:colOff>
      <xdr:row>44</xdr:row>
      <xdr:rowOff>72428</xdr:rowOff>
    </xdr:to>
    <xdr:sp macro="" textlink="">
      <xdr:nvSpPr>
        <xdr:cNvPr id="518" name="Text Box 141">
          <a:extLst>
            <a:ext uri="{FF2B5EF4-FFF2-40B4-BE49-F238E27FC236}">
              <a16:creationId xmlns:a16="http://schemas.microsoft.com/office/drawing/2014/main" id="{00000000-0008-0000-0A00-000006020000}"/>
            </a:ext>
          </a:extLst>
        </xdr:cNvPr>
        <xdr:cNvSpPr txBox="1">
          <a:spLocks noChangeArrowheads="1"/>
        </xdr:cNvSpPr>
      </xdr:nvSpPr>
      <xdr:spPr bwMode="auto">
        <a:xfrm>
          <a:off x="3869696" y="5056360"/>
          <a:ext cx="381199" cy="1874068"/>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142875</xdr:colOff>
      <xdr:row>32</xdr:row>
      <xdr:rowOff>85725</xdr:rowOff>
    </xdr:from>
    <xdr:to>
      <xdr:col>15</xdr:col>
      <xdr:colOff>952500</xdr:colOff>
      <xdr:row>57</xdr:row>
      <xdr:rowOff>85725</xdr:rowOff>
    </xdr:to>
    <xdr:grpSp>
      <xdr:nvGrpSpPr>
        <xdr:cNvPr id="519" name="Group 518">
          <a:extLst>
            <a:ext uri="{FF2B5EF4-FFF2-40B4-BE49-F238E27FC236}">
              <a16:creationId xmlns:a16="http://schemas.microsoft.com/office/drawing/2014/main" id="{00000000-0008-0000-0A00-000007020000}"/>
            </a:ext>
          </a:extLst>
        </xdr:cNvPr>
        <xdr:cNvGrpSpPr>
          <a:grpSpLocks/>
        </xdr:cNvGrpSpPr>
      </xdr:nvGrpSpPr>
      <xdr:grpSpPr bwMode="auto">
        <a:xfrm>
          <a:off x="10770054" y="5038725"/>
          <a:ext cx="809625" cy="3741964"/>
          <a:chOff x="761" y="569"/>
          <a:chExt cx="85" cy="425"/>
        </a:xfrm>
      </xdr:grpSpPr>
      <xdr:grpSp>
        <xdr:nvGrpSpPr>
          <xdr:cNvPr id="520" name="Group 4094">
            <a:extLst>
              <a:ext uri="{FF2B5EF4-FFF2-40B4-BE49-F238E27FC236}">
                <a16:creationId xmlns:a16="http://schemas.microsoft.com/office/drawing/2014/main" id="{00000000-0008-0000-0A00-000008020000}"/>
              </a:ext>
            </a:extLst>
          </xdr:cNvPr>
          <xdr:cNvGrpSpPr>
            <a:grpSpLocks/>
          </xdr:cNvGrpSpPr>
        </xdr:nvGrpSpPr>
        <xdr:grpSpPr bwMode="auto">
          <a:xfrm>
            <a:off x="761" y="569"/>
            <a:ext cx="85" cy="204"/>
            <a:chOff x="723" y="556"/>
            <a:chExt cx="112" cy="204"/>
          </a:xfrm>
        </xdr:grpSpPr>
        <xdr:sp macro="" textlink="">
          <xdr:nvSpPr>
            <xdr:cNvPr id="535" name="Line 128">
              <a:extLst>
                <a:ext uri="{FF2B5EF4-FFF2-40B4-BE49-F238E27FC236}">
                  <a16:creationId xmlns:a16="http://schemas.microsoft.com/office/drawing/2014/main" id="{00000000-0008-0000-0A00-000017020000}"/>
                </a:ext>
              </a:extLst>
            </xdr:cNvPr>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6" name="Line 129">
              <a:extLst>
                <a:ext uri="{FF2B5EF4-FFF2-40B4-BE49-F238E27FC236}">
                  <a16:creationId xmlns:a16="http://schemas.microsoft.com/office/drawing/2014/main" id="{00000000-0008-0000-0A00-000018020000}"/>
                </a:ext>
              </a:extLst>
            </xdr:cNvPr>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7" name="Line 130">
              <a:extLst>
                <a:ext uri="{FF2B5EF4-FFF2-40B4-BE49-F238E27FC236}">
                  <a16:creationId xmlns:a16="http://schemas.microsoft.com/office/drawing/2014/main" id="{00000000-0008-0000-0A00-000019020000}"/>
                </a:ext>
              </a:extLst>
            </xdr:cNvPr>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8" name="Line 131">
              <a:extLst>
                <a:ext uri="{FF2B5EF4-FFF2-40B4-BE49-F238E27FC236}">
                  <a16:creationId xmlns:a16="http://schemas.microsoft.com/office/drawing/2014/main" id="{00000000-0008-0000-0A00-00001A020000}"/>
                </a:ext>
              </a:extLst>
            </xdr:cNvPr>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9" name="Line 132">
              <a:extLst>
                <a:ext uri="{FF2B5EF4-FFF2-40B4-BE49-F238E27FC236}">
                  <a16:creationId xmlns:a16="http://schemas.microsoft.com/office/drawing/2014/main" id="{00000000-0008-0000-0A00-00001B020000}"/>
                </a:ext>
              </a:extLst>
            </xdr:cNvPr>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0" name="Line 133">
              <a:extLst>
                <a:ext uri="{FF2B5EF4-FFF2-40B4-BE49-F238E27FC236}">
                  <a16:creationId xmlns:a16="http://schemas.microsoft.com/office/drawing/2014/main" id="{00000000-0008-0000-0A00-00001C020000}"/>
                </a:ext>
              </a:extLst>
            </xdr:cNvPr>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1" name="Line 134">
              <a:extLst>
                <a:ext uri="{FF2B5EF4-FFF2-40B4-BE49-F238E27FC236}">
                  <a16:creationId xmlns:a16="http://schemas.microsoft.com/office/drawing/2014/main" id="{00000000-0008-0000-0A00-00001D020000}"/>
                </a:ext>
              </a:extLst>
            </xdr:cNvPr>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2" name="Line 135">
              <a:extLst>
                <a:ext uri="{FF2B5EF4-FFF2-40B4-BE49-F238E27FC236}">
                  <a16:creationId xmlns:a16="http://schemas.microsoft.com/office/drawing/2014/main" id="{00000000-0008-0000-0A00-00001E020000}"/>
                </a:ext>
              </a:extLst>
            </xdr:cNvPr>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3" name="Line 136">
              <a:extLst>
                <a:ext uri="{FF2B5EF4-FFF2-40B4-BE49-F238E27FC236}">
                  <a16:creationId xmlns:a16="http://schemas.microsoft.com/office/drawing/2014/main" id="{00000000-0008-0000-0A00-00001F020000}"/>
                </a:ext>
              </a:extLst>
            </xdr:cNvPr>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4" name="Line 137">
              <a:extLst>
                <a:ext uri="{FF2B5EF4-FFF2-40B4-BE49-F238E27FC236}">
                  <a16:creationId xmlns:a16="http://schemas.microsoft.com/office/drawing/2014/main" id="{00000000-0008-0000-0A00-000020020000}"/>
                </a:ext>
              </a:extLst>
            </xdr:cNvPr>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5" name="Line 138">
              <a:extLst>
                <a:ext uri="{FF2B5EF4-FFF2-40B4-BE49-F238E27FC236}">
                  <a16:creationId xmlns:a16="http://schemas.microsoft.com/office/drawing/2014/main" id="{00000000-0008-0000-0A00-000021020000}"/>
                </a:ext>
              </a:extLst>
            </xdr:cNvPr>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6" name="Line 139">
              <a:extLst>
                <a:ext uri="{FF2B5EF4-FFF2-40B4-BE49-F238E27FC236}">
                  <a16:creationId xmlns:a16="http://schemas.microsoft.com/office/drawing/2014/main" id="{00000000-0008-0000-0A00-000022020000}"/>
                </a:ext>
              </a:extLst>
            </xdr:cNvPr>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7" name="Line 140">
              <a:extLst>
                <a:ext uri="{FF2B5EF4-FFF2-40B4-BE49-F238E27FC236}">
                  <a16:creationId xmlns:a16="http://schemas.microsoft.com/office/drawing/2014/main" id="{00000000-0008-0000-0A00-000023020000}"/>
                </a:ext>
              </a:extLst>
            </xdr:cNvPr>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521" name="Group 248">
            <a:extLst>
              <a:ext uri="{FF2B5EF4-FFF2-40B4-BE49-F238E27FC236}">
                <a16:creationId xmlns:a16="http://schemas.microsoft.com/office/drawing/2014/main" id="{00000000-0008-0000-0A00-000009020000}"/>
              </a:ext>
            </a:extLst>
          </xdr:cNvPr>
          <xdr:cNvGrpSpPr>
            <a:grpSpLocks/>
          </xdr:cNvGrpSpPr>
        </xdr:nvGrpSpPr>
        <xdr:grpSpPr bwMode="auto">
          <a:xfrm>
            <a:off x="763" y="790"/>
            <a:ext cx="83" cy="204"/>
            <a:chOff x="1343" y="340"/>
            <a:chExt cx="60" cy="204"/>
          </a:xfrm>
        </xdr:grpSpPr>
        <xdr:sp macro="" textlink="">
          <xdr:nvSpPr>
            <xdr:cNvPr id="522" name="Line 249">
              <a:extLst>
                <a:ext uri="{FF2B5EF4-FFF2-40B4-BE49-F238E27FC236}">
                  <a16:creationId xmlns:a16="http://schemas.microsoft.com/office/drawing/2014/main" id="{00000000-0008-0000-0A00-00000A02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3" name="Line 250">
              <a:extLst>
                <a:ext uri="{FF2B5EF4-FFF2-40B4-BE49-F238E27FC236}">
                  <a16:creationId xmlns:a16="http://schemas.microsoft.com/office/drawing/2014/main" id="{00000000-0008-0000-0A00-00000B02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4" name="Line 251">
              <a:extLst>
                <a:ext uri="{FF2B5EF4-FFF2-40B4-BE49-F238E27FC236}">
                  <a16:creationId xmlns:a16="http://schemas.microsoft.com/office/drawing/2014/main" id="{00000000-0008-0000-0A00-00000C02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5" name="Line 252">
              <a:extLst>
                <a:ext uri="{FF2B5EF4-FFF2-40B4-BE49-F238E27FC236}">
                  <a16:creationId xmlns:a16="http://schemas.microsoft.com/office/drawing/2014/main" id="{00000000-0008-0000-0A00-00000D02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6" name="Line 253">
              <a:extLst>
                <a:ext uri="{FF2B5EF4-FFF2-40B4-BE49-F238E27FC236}">
                  <a16:creationId xmlns:a16="http://schemas.microsoft.com/office/drawing/2014/main" id="{00000000-0008-0000-0A00-00000E02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7" name="Line 254">
              <a:extLst>
                <a:ext uri="{FF2B5EF4-FFF2-40B4-BE49-F238E27FC236}">
                  <a16:creationId xmlns:a16="http://schemas.microsoft.com/office/drawing/2014/main" id="{00000000-0008-0000-0A00-00000F02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8" name="Line 255">
              <a:extLst>
                <a:ext uri="{FF2B5EF4-FFF2-40B4-BE49-F238E27FC236}">
                  <a16:creationId xmlns:a16="http://schemas.microsoft.com/office/drawing/2014/main" id="{00000000-0008-0000-0A00-00001002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9" name="Line 256">
              <a:extLst>
                <a:ext uri="{FF2B5EF4-FFF2-40B4-BE49-F238E27FC236}">
                  <a16:creationId xmlns:a16="http://schemas.microsoft.com/office/drawing/2014/main" id="{00000000-0008-0000-0A00-00001102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0" name="Line 257">
              <a:extLst>
                <a:ext uri="{FF2B5EF4-FFF2-40B4-BE49-F238E27FC236}">
                  <a16:creationId xmlns:a16="http://schemas.microsoft.com/office/drawing/2014/main" id="{00000000-0008-0000-0A00-00001202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1" name="Line 258">
              <a:extLst>
                <a:ext uri="{FF2B5EF4-FFF2-40B4-BE49-F238E27FC236}">
                  <a16:creationId xmlns:a16="http://schemas.microsoft.com/office/drawing/2014/main" id="{00000000-0008-0000-0A00-00001302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2" name="Line 259">
              <a:extLst>
                <a:ext uri="{FF2B5EF4-FFF2-40B4-BE49-F238E27FC236}">
                  <a16:creationId xmlns:a16="http://schemas.microsoft.com/office/drawing/2014/main" id="{00000000-0008-0000-0A00-00001402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3" name="Line 260">
              <a:extLst>
                <a:ext uri="{FF2B5EF4-FFF2-40B4-BE49-F238E27FC236}">
                  <a16:creationId xmlns:a16="http://schemas.microsoft.com/office/drawing/2014/main" id="{00000000-0008-0000-0A00-00001502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4" name="Line 261">
              <a:extLst>
                <a:ext uri="{FF2B5EF4-FFF2-40B4-BE49-F238E27FC236}">
                  <a16:creationId xmlns:a16="http://schemas.microsoft.com/office/drawing/2014/main" id="{00000000-0008-0000-0A00-00001602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15</xdr:col>
      <xdr:colOff>490302</xdr:colOff>
      <xdr:row>65</xdr:row>
      <xdr:rowOff>0</xdr:rowOff>
    </xdr:from>
    <xdr:to>
      <xdr:col>15</xdr:col>
      <xdr:colOff>871500</xdr:colOff>
      <xdr:row>78</xdr:row>
      <xdr:rowOff>0</xdr:rowOff>
    </xdr:to>
    <xdr:sp macro="" textlink="">
      <xdr:nvSpPr>
        <xdr:cNvPr id="548" name="Text Box 306">
          <a:extLst>
            <a:ext uri="{FF2B5EF4-FFF2-40B4-BE49-F238E27FC236}">
              <a16:creationId xmlns:a16="http://schemas.microsoft.com/office/drawing/2014/main" id="{00000000-0008-0000-0A00-000024020000}"/>
            </a:ext>
          </a:extLst>
        </xdr:cNvPr>
        <xdr:cNvSpPr txBox="1">
          <a:spLocks noChangeArrowheads="1"/>
        </xdr:cNvSpPr>
      </xdr:nvSpPr>
      <xdr:spPr bwMode="auto">
        <a:xfrm>
          <a:off x="11120202" y="10134600"/>
          <a:ext cx="381198"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14</xdr:col>
      <xdr:colOff>344502</xdr:colOff>
      <xdr:row>62</xdr:row>
      <xdr:rowOff>57151</xdr:rowOff>
    </xdr:from>
    <xdr:to>
      <xdr:col>15</xdr:col>
      <xdr:colOff>171449</xdr:colOff>
      <xdr:row>64</xdr:row>
      <xdr:rowOff>135861</xdr:rowOff>
    </xdr:to>
    <xdr:sp macro="" textlink="">
      <xdr:nvSpPr>
        <xdr:cNvPr id="549" name="Rectangle 565">
          <a:extLst>
            <a:ext uri="{FF2B5EF4-FFF2-40B4-BE49-F238E27FC236}">
              <a16:creationId xmlns:a16="http://schemas.microsoft.com/office/drawing/2014/main" id="{00000000-0008-0000-0A00-000025020000}"/>
            </a:ext>
          </a:extLst>
        </xdr:cNvPr>
        <xdr:cNvSpPr>
          <a:spLocks noChangeArrowheads="1"/>
        </xdr:cNvSpPr>
      </xdr:nvSpPr>
      <xdr:spPr bwMode="auto">
        <a:xfrm>
          <a:off x="10212402" y="9734551"/>
          <a:ext cx="665147" cy="421610"/>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Ｃ</a:t>
          </a:r>
          <a:r>
            <a:rPr lang="en-US" altLang="ja-JP" sz="1400" b="0" i="0" u="none" strike="noStrike" baseline="0">
              <a:solidFill>
                <a:srgbClr val="000000"/>
              </a:solidFill>
              <a:latin typeface="ＭＳ Ｐゴシック"/>
              <a:ea typeface="ＭＳ Ｐゴシック"/>
            </a:rPr>
            <a:t>2</a:t>
          </a:r>
        </a:p>
      </xdr:txBody>
    </xdr:sp>
    <xdr:clientData/>
  </xdr:twoCellAnchor>
  <xdr:twoCellAnchor>
    <xdr:from>
      <xdr:col>19</xdr:col>
      <xdr:colOff>419100</xdr:colOff>
      <xdr:row>119</xdr:row>
      <xdr:rowOff>19050</xdr:rowOff>
    </xdr:from>
    <xdr:to>
      <xdr:col>19</xdr:col>
      <xdr:colOff>514350</xdr:colOff>
      <xdr:row>145</xdr:row>
      <xdr:rowOff>57150</xdr:rowOff>
    </xdr:to>
    <xdr:sp macro="" textlink="">
      <xdr:nvSpPr>
        <xdr:cNvPr id="550" name="AutoShape 793">
          <a:extLst>
            <a:ext uri="{FF2B5EF4-FFF2-40B4-BE49-F238E27FC236}">
              <a16:creationId xmlns:a16="http://schemas.microsoft.com/office/drawing/2014/main" id="{00000000-0008-0000-0A00-000026020000}"/>
            </a:ext>
          </a:extLst>
        </xdr:cNvPr>
        <xdr:cNvSpPr>
          <a:spLocks/>
        </xdr:cNvSpPr>
      </xdr:nvSpPr>
      <xdr:spPr bwMode="auto">
        <a:xfrm>
          <a:off x="14592300" y="184499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15</xdr:col>
      <xdr:colOff>314325</xdr:colOff>
      <xdr:row>31</xdr:row>
      <xdr:rowOff>171450</xdr:rowOff>
    </xdr:from>
    <xdr:to>
      <xdr:col>15</xdr:col>
      <xdr:colOff>695325</xdr:colOff>
      <xdr:row>58</xdr:row>
      <xdr:rowOff>0</xdr:rowOff>
    </xdr:to>
    <xdr:sp macro="" textlink="">
      <xdr:nvSpPr>
        <xdr:cNvPr id="551" name="Text Box 141">
          <a:extLst>
            <a:ext uri="{FF2B5EF4-FFF2-40B4-BE49-F238E27FC236}">
              <a16:creationId xmlns:a16="http://schemas.microsoft.com/office/drawing/2014/main" id="{00000000-0008-0000-0A00-000027020000}"/>
            </a:ext>
          </a:extLst>
        </xdr:cNvPr>
        <xdr:cNvSpPr txBox="1">
          <a:spLocks noChangeArrowheads="1"/>
        </xdr:cNvSpPr>
      </xdr:nvSpPr>
      <xdr:spPr bwMode="auto">
        <a:xfrm>
          <a:off x="10944225" y="5019675"/>
          <a:ext cx="381000" cy="397192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a:lstStyle/>
        <a:p>
          <a:pPr algn="ctr" rtl="0">
            <a:defRPr sz="1000"/>
          </a:pPr>
          <a:r>
            <a:rPr lang="ja-JP" altLang="en-US" sz="1200" b="0" i="0" u="none" strike="noStrike" baseline="0">
              <a:solidFill>
                <a:srgbClr val="000000"/>
              </a:solidFill>
              <a:latin typeface="ＭＳ ゴシック"/>
              <a:ea typeface="ＭＳ ゴシック"/>
            </a:rPr>
            <a:t>自給率</a:t>
          </a:r>
        </a:p>
      </xdr:txBody>
    </xdr:sp>
    <xdr:clientData/>
  </xdr:twoCellAnchor>
  <xdr:twoCellAnchor>
    <xdr:from>
      <xdr:col>15</xdr:col>
      <xdr:colOff>376002</xdr:colOff>
      <xdr:row>14</xdr:row>
      <xdr:rowOff>6350</xdr:rowOff>
    </xdr:from>
    <xdr:to>
      <xdr:col>15</xdr:col>
      <xdr:colOff>757200</xdr:colOff>
      <xdr:row>27</xdr:row>
      <xdr:rowOff>15890</xdr:rowOff>
    </xdr:to>
    <xdr:sp macro="" textlink="">
      <xdr:nvSpPr>
        <xdr:cNvPr id="552" name="Text Box 306">
          <a:extLst>
            <a:ext uri="{FF2B5EF4-FFF2-40B4-BE49-F238E27FC236}">
              <a16:creationId xmlns:a16="http://schemas.microsoft.com/office/drawing/2014/main" id="{00000000-0008-0000-0A00-000028020000}"/>
            </a:ext>
          </a:extLst>
        </xdr:cNvPr>
        <xdr:cNvSpPr txBox="1">
          <a:spLocks noChangeArrowheads="1"/>
        </xdr:cNvSpPr>
      </xdr:nvSpPr>
      <xdr:spPr bwMode="auto">
        <a:xfrm>
          <a:off x="11005902" y="2197100"/>
          <a:ext cx="381198" cy="200026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4</xdr:col>
      <xdr:colOff>989185</xdr:colOff>
      <xdr:row>55</xdr:row>
      <xdr:rowOff>135802</xdr:rowOff>
    </xdr:from>
    <xdr:to>
      <xdr:col>5</xdr:col>
      <xdr:colOff>235914</xdr:colOff>
      <xdr:row>57</xdr:row>
      <xdr:rowOff>27160</xdr:rowOff>
    </xdr:to>
    <xdr:sp macro="" textlink="">
      <xdr:nvSpPr>
        <xdr:cNvPr id="553" name="Text Box 603">
          <a:extLst>
            <a:ext uri="{FF2B5EF4-FFF2-40B4-BE49-F238E27FC236}">
              <a16:creationId xmlns:a16="http://schemas.microsoft.com/office/drawing/2014/main" id="{00000000-0008-0000-0A00-000029020000}"/>
            </a:ext>
          </a:extLst>
        </xdr:cNvPr>
        <xdr:cNvSpPr txBox="1">
          <a:spLocks noChangeArrowheads="1"/>
        </xdr:cNvSpPr>
      </xdr:nvSpPr>
      <xdr:spPr bwMode="auto">
        <a:xfrm>
          <a:off x="22560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55</xdr:row>
      <xdr:rowOff>135802</xdr:rowOff>
    </xdr:from>
    <xdr:to>
      <xdr:col>5</xdr:col>
      <xdr:colOff>235914</xdr:colOff>
      <xdr:row>57</xdr:row>
      <xdr:rowOff>27160</xdr:rowOff>
    </xdr:to>
    <xdr:sp macro="" textlink="">
      <xdr:nvSpPr>
        <xdr:cNvPr id="554" name="Text Box 603">
          <a:extLst>
            <a:ext uri="{FF2B5EF4-FFF2-40B4-BE49-F238E27FC236}">
              <a16:creationId xmlns:a16="http://schemas.microsoft.com/office/drawing/2014/main" id="{00000000-0008-0000-0A00-00002A020000}"/>
            </a:ext>
          </a:extLst>
        </xdr:cNvPr>
        <xdr:cNvSpPr txBox="1">
          <a:spLocks noChangeArrowheads="1"/>
        </xdr:cNvSpPr>
      </xdr:nvSpPr>
      <xdr:spPr bwMode="auto">
        <a:xfrm>
          <a:off x="22560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55" name="Text Box 603">
          <a:extLst>
            <a:ext uri="{FF2B5EF4-FFF2-40B4-BE49-F238E27FC236}">
              <a16:creationId xmlns:a16="http://schemas.microsoft.com/office/drawing/2014/main" id="{00000000-0008-0000-0A00-00002B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56" name="Text Box 603">
          <a:extLst>
            <a:ext uri="{FF2B5EF4-FFF2-40B4-BE49-F238E27FC236}">
              <a16:creationId xmlns:a16="http://schemas.microsoft.com/office/drawing/2014/main" id="{00000000-0008-0000-0A00-00002C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57" name="Text Box 603">
          <a:extLst>
            <a:ext uri="{FF2B5EF4-FFF2-40B4-BE49-F238E27FC236}">
              <a16:creationId xmlns:a16="http://schemas.microsoft.com/office/drawing/2014/main" id="{00000000-0008-0000-0A00-00002D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58" name="Text Box 603">
          <a:extLst>
            <a:ext uri="{FF2B5EF4-FFF2-40B4-BE49-F238E27FC236}">
              <a16:creationId xmlns:a16="http://schemas.microsoft.com/office/drawing/2014/main" id="{00000000-0008-0000-0A00-00002E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59" name="Text Box 603">
          <a:extLst>
            <a:ext uri="{FF2B5EF4-FFF2-40B4-BE49-F238E27FC236}">
              <a16:creationId xmlns:a16="http://schemas.microsoft.com/office/drawing/2014/main" id="{00000000-0008-0000-0A00-00002F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60" name="Text Box 603">
          <a:extLst>
            <a:ext uri="{FF2B5EF4-FFF2-40B4-BE49-F238E27FC236}">
              <a16:creationId xmlns:a16="http://schemas.microsoft.com/office/drawing/2014/main" id="{00000000-0008-0000-0A00-000030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1" name="Text Box 603">
          <a:extLst>
            <a:ext uri="{FF2B5EF4-FFF2-40B4-BE49-F238E27FC236}">
              <a16:creationId xmlns:a16="http://schemas.microsoft.com/office/drawing/2014/main" id="{00000000-0008-0000-0A00-000031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2" name="Text Box 603">
          <a:extLst>
            <a:ext uri="{FF2B5EF4-FFF2-40B4-BE49-F238E27FC236}">
              <a16:creationId xmlns:a16="http://schemas.microsoft.com/office/drawing/2014/main" id="{00000000-0008-0000-0A00-000032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63" name="Text Box 603">
          <a:extLst>
            <a:ext uri="{FF2B5EF4-FFF2-40B4-BE49-F238E27FC236}">
              <a16:creationId xmlns:a16="http://schemas.microsoft.com/office/drawing/2014/main" id="{00000000-0008-0000-0A00-000033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64" name="Text Box 603">
          <a:extLst>
            <a:ext uri="{FF2B5EF4-FFF2-40B4-BE49-F238E27FC236}">
              <a16:creationId xmlns:a16="http://schemas.microsoft.com/office/drawing/2014/main" id="{00000000-0008-0000-0A00-000034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65" name="Text Box 603">
          <a:extLst>
            <a:ext uri="{FF2B5EF4-FFF2-40B4-BE49-F238E27FC236}">
              <a16:creationId xmlns:a16="http://schemas.microsoft.com/office/drawing/2014/main" id="{00000000-0008-0000-0A00-000035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66" name="Text Box 603">
          <a:extLst>
            <a:ext uri="{FF2B5EF4-FFF2-40B4-BE49-F238E27FC236}">
              <a16:creationId xmlns:a16="http://schemas.microsoft.com/office/drawing/2014/main" id="{00000000-0008-0000-0A00-000036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7" name="Text Box 603">
          <a:extLst>
            <a:ext uri="{FF2B5EF4-FFF2-40B4-BE49-F238E27FC236}">
              <a16:creationId xmlns:a16="http://schemas.microsoft.com/office/drawing/2014/main" id="{00000000-0008-0000-0A00-000037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8" name="Text Box 603">
          <a:extLst>
            <a:ext uri="{FF2B5EF4-FFF2-40B4-BE49-F238E27FC236}">
              <a16:creationId xmlns:a16="http://schemas.microsoft.com/office/drawing/2014/main" id="{00000000-0008-0000-0A00-000038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69" name="Text Box 603">
          <a:extLst>
            <a:ext uri="{FF2B5EF4-FFF2-40B4-BE49-F238E27FC236}">
              <a16:creationId xmlns:a16="http://schemas.microsoft.com/office/drawing/2014/main" id="{00000000-0008-0000-0A00-000039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70" name="Text Box 603">
          <a:extLst>
            <a:ext uri="{FF2B5EF4-FFF2-40B4-BE49-F238E27FC236}">
              <a16:creationId xmlns:a16="http://schemas.microsoft.com/office/drawing/2014/main" id="{00000000-0008-0000-0A00-00003A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75</xdr:row>
      <xdr:rowOff>132627</xdr:rowOff>
    </xdr:from>
    <xdr:to>
      <xdr:col>9</xdr:col>
      <xdr:colOff>242264</xdr:colOff>
      <xdr:row>77</xdr:row>
      <xdr:rowOff>23985</xdr:rowOff>
    </xdr:to>
    <xdr:sp macro="" textlink="">
      <xdr:nvSpPr>
        <xdr:cNvPr id="571" name="Text Box 603">
          <a:extLst>
            <a:ext uri="{FF2B5EF4-FFF2-40B4-BE49-F238E27FC236}">
              <a16:creationId xmlns:a16="http://schemas.microsoft.com/office/drawing/2014/main" id="{00000000-0008-0000-0A00-00003B020000}"/>
            </a:ext>
          </a:extLst>
        </xdr:cNvPr>
        <xdr:cNvSpPr txBox="1">
          <a:spLocks noChangeArrowheads="1"/>
        </xdr:cNvSpPr>
      </xdr:nvSpPr>
      <xdr:spPr bwMode="auto">
        <a:xfrm>
          <a:off x="591996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75</xdr:row>
      <xdr:rowOff>132627</xdr:rowOff>
    </xdr:from>
    <xdr:to>
      <xdr:col>9</xdr:col>
      <xdr:colOff>242264</xdr:colOff>
      <xdr:row>77</xdr:row>
      <xdr:rowOff>23985</xdr:rowOff>
    </xdr:to>
    <xdr:sp macro="" textlink="">
      <xdr:nvSpPr>
        <xdr:cNvPr id="572" name="Text Box 603">
          <a:extLst>
            <a:ext uri="{FF2B5EF4-FFF2-40B4-BE49-F238E27FC236}">
              <a16:creationId xmlns:a16="http://schemas.microsoft.com/office/drawing/2014/main" id="{00000000-0008-0000-0A00-00003C020000}"/>
            </a:ext>
          </a:extLst>
        </xdr:cNvPr>
        <xdr:cNvSpPr txBox="1">
          <a:spLocks noChangeArrowheads="1"/>
        </xdr:cNvSpPr>
      </xdr:nvSpPr>
      <xdr:spPr bwMode="auto">
        <a:xfrm>
          <a:off x="591996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73" name="Text Box 603">
          <a:extLst>
            <a:ext uri="{FF2B5EF4-FFF2-40B4-BE49-F238E27FC236}">
              <a16:creationId xmlns:a16="http://schemas.microsoft.com/office/drawing/2014/main" id="{00000000-0008-0000-0A00-00003D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74" name="Text Box 603">
          <a:extLst>
            <a:ext uri="{FF2B5EF4-FFF2-40B4-BE49-F238E27FC236}">
              <a16:creationId xmlns:a16="http://schemas.microsoft.com/office/drawing/2014/main" id="{00000000-0008-0000-0A00-00003E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75" name="Text Box 603">
          <a:extLst>
            <a:ext uri="{FF2B5EF4-FFF2-40B4-BE49-F238E27FC236}">
              <a16:creationId xmlns:a16="http://schemas.microsoft.com/office/drawing/2014/main" id="{00000000-0008-0000-0A00-00003F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76" name="Text Box 603">
          <a:extLst>
            <a:ext uri="{FF2B5EF4-FFF2-40B4-BE49-F238E27FC236}">
              <a16:creationId xmlns:a16="http://schemas.microsoft.com/office/drawing/2014/main" id="{00000000-0008-0000-0A00-000040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7" name="Text Box 603">
          <a:extLst>
            <a:ext uri="{FF2B5EF4-FFF2-40B4-BE49-F238E27FC236}">
              <a16:creationId xmlns:a16="http://schemas.microsoft.com/office/drawing/2014/main" id="{00000000-0008-0000-0A00-000041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8" name="Text Box 603">
          <a:extLst>
            <a:ext uri="{FF2B5EF4-FFF2-40B4-BE49-F238E27FC236}">
              <a16:creationId xmlns:a16="http://schemas.microsoft.com/office/drawing/2014/main" id="{00000000-0008-0000-0A00-000042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79" name="Text Box 603">
          <a:extLst>
            <a:ext uri="{FF2B5EF4-FFF2-40B4-BE49-F238E27FC236}">
              <a16:creationId xmlns:a16="http://schemas.microsoft.com/office/drawing/2014/main" id="{00000000-0008-0000-0A00-000043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80" name="Text Box 603">
          <a:extLst>
            <a:ext uri="{FF2B5EF4-FFF2-40B4-BE49-F238E27FC236}">
              <a16:creationId xmlns:a16="http://schemas.microsoft.com/office/drawing/2014/main" id="{00000000-0008-0000-0A00-000044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81" name="Text Box 603">
          <a:extLst>
            <a:ext uri="{FF2B5EF4-FFF2-40B4-BE49-F238E27FC236}">
              <a16:creationId xmlns:a16="http://schemas.microsoft.com/office/drawing/2014/main" id="{00000000-0008-0000-0A00-000045020000}"/>
            </a:ext>
          </a:extLst>
        </xdr:cNvPr>
        <xdr:cNvSpPr txBox="1">
          <a:spLocks noChangeArrowheads="1"/>
        </xdr:cNvSpPr>
      </xdr:nvSpPr>
      <xdr:spPr bwMode="auto">
        <a:xfrm>
          <a:off x="20109035"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82" name="Text Box 603">
          <a:extLst>
            <a:ext uri="{FF2B5EF4-FFF2-40B4-BE49-F238E27FC236}">
              <a16:creationId xmlns:a16="http://schemas.microsoft.com/office/drawing/2014/main" id="{00000000-0008-0000-0A00-000046020000}"/>
            </a:ext>
          </a:extLst>
        </xdr:cNvPr>
        <xdr:cNvSpPr txBox="1">
          <a:spLocks noChangeArrowheads="1"/>
        </xdr:cNvSpPr>
      </xdr:nvSpPr>
      <xdr:spPr bwMode="auto">
        <a:xfrm>
          <a:off x="20109035"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83" name="Text Box 603">
          <a:extLst>
            <a:ext uri="{FF2B5EF4-FFF2-40B4-BE49-F238E27FC236}">
              <a16:creationId xmlns:a16="http://schemas.microsoft.com/office/drawing/2014/main" id="{00000000-0008-0000-0A00-000047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84" name="Text Box 603">
          <a:extLst>
            <a:ext uri="{FF2B5EF4-FFF2-40B4-BE49-F238E27FC236}">
              <a16:creationId xmlns:a16="http://schemas.microsoft.com/office/drawing/2014/main" id="{00000000-0008-0000-0A00-000048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85" name="Text Box 603">
          <a:extLst>
            <a:ext uri="{FF2B5EF4-FFF2-40B4-BE49-F238E27FC236}">
              <a16:creationId xmlns:a16="http://schemas.microsoft.com/office/drawing/2014/main" id="{00000000-0008-0000-0A00-000049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86" name="Text Box 603">
          <a:extLst>
            <a:ext uri="{FF2B5EF4-FFF2-40B4-BE49-F238E27FC236}">
              <a16:creationId xmlns:a16="http://schemas.microsoft.com/office/drawing/2014/main" id="{00000000-0008-0000-0A00-00004A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7" name="Text Box 603">
          <a:extLst>
            <a:ext uri="{FF2B5EF4-FFF2-40B4-BE49-F238E27FC236}">
              <a16:creationId xmlns:a16="http://schemas.microsoft.com/office/drawing/2014/main" id="{00000000-0008-0000-0A00-00004B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8" name="Text Box 603">
          <a:extLst>
            <a:ext uri="{FF2B5EF4-FFF2-40B4-BE49-F238E27FC236}">
              <a16:creationId xmlns:a16="http://schemas.microsoft.com/office/drawing/2014/main" id="{00000000-0008-0000-0A00-00004C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89" name="Text Box 603">
          <a:extLst>
            <a:ext uri="{FF2B5EF4-FFF2-40B4-BE49-F238E27FC236}">
              <a16:creationId xmlns:a16="http://schemas.microsoft.com/office/drawing/2014/main" id="{00000000-0008-0000-0A00-00004D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90" name="Text Box 603">
          <a:extLst>
            <a:ext uri="{FF2B5EF4-FFF2-40B4-BE49-F238E27FC236}">
              <a16:creationId xmlns:a16="http://schemas.microsoft.com/office/drawing/2014/main" id="{00000000-0008-0000-0A00-00004E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91" name="Text Box 603">
          <a:extLst>
            <a:ext uri="{FF2B5EF4-FFF2-40B4-BE49-F238E27FC236}">
              <a16:creationId xmlns:a16="http://schemas.microsoft.com/office/drawing/2014/main" id="{00000000-0008-0000-0A00-00004F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92" name="Text Box 603">
          <a:extLst>
            <a:ext uri="{FF2B5EF4-FFF2-40B4-BE49-F238E27FC236}">
              <a16:creationId xmlns:a16="http://schemas.microsoft.com/office/drawing/2014/main" id="{00000000-0008-0000-0A00-000050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593" name="Text Box 603">
          <a:extLst>
            <a:ext uri="{FF2B5EF4-FFF2-40B4-BE49-F238E27FC236}">
              <a16:creationId xmlns:a16="http://schemas.microsoft.com/office/drawing/2014/main" id="{00000000-0008-0000-0A00-000051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594" name="Text Box 603">
          <a:extLst>
            <a:ext uri="{FF2B5EF4-FFF2-40B4-BE49-F238E27FC236}">
              <a16:creationId xmlns:a16="http://schemas.microsoft.com/office/drawing/2014/main" id="{00000000-0008-0000-0A00-000052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5" name="Text Box 603">
          <a:extLst>
            <a:ext uri="{FF2B5EF4-FFF2-40B4-BE49-F238E27FC236}">
              <a16:creationId xmlns:a16="http://schemas.microsoft.com/office/drawing/2014/main" id="{00000000-0008-0000-0A00-000053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6" name="Text Box 603">
          <a:extLst>
            <a:ext uri="{FF2B5EF4-FFF2-40B4-BE49-F238E27FC236}">
              <a16:creationId xmlns:a16="http://schemas.microsoft.com/office/drawing/2014/main" id="{00000000-0008-0000-0A00-000054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7" name="Text Box 603">
          <a:extLst>
            <a:ext uri="{FF2B5EF4-FFF2-40B4-BE49-F238E27FC236}">
              <a16:creationId xmlns:a16="http://schemas.microsoft.com/office/drawing/2014/main" id="{00000000-0008-0000-0A00-000055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8" name="Text Box 603">
          <a:extLst>
            <a:ext uri="{FF2B5EF4-FFF2-40B4-BE49-F238E27FC236}">
              <a16:creationId xmlns:a16="http://schemas.microsoft.com/office/drawing/2014/main" id="{00000000-0008-0000-0A00-000056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599" name="Text Box 603">
          <a:extLst>
            <a:ext uri="{FF2B5EF4-FFF2-40B4-BE49-F238E27FC236}">
              <a16:creationId xmlns:a16="http://schemas.microsoft.com/office/drawing/2014/main" id="{00000000-0008-0000-0A00-000057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600" name="Text Box 603">
          <a:extLst>
            <a:ext uri="{FF2B5EF4-FFF2-40B4-BE49-F238E27FC236}">
              <a16:creationId xmlns:a16="http://schemas.microsoft.com/office/drawing/2014/main" id="{00000000-0008-0000-0A00-000058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1" name="Text Box 603">
          <a:extLst>
            <a:ext uri="{FF2B5EF4-FFF2-40B4-BE49-F238E27FC236}">
              <a16:creationId xmlns:a16="http://schemas.microsoft.com/office/drawing/2014/main" id="{00000000-0008-0000-0A00-000059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2" name="Text Box 603">
          <a:extLst>
            <a:ext uri="{FF2B5EF4-FFF2-40B4-BE49-F238E27FC236}">
              <a16:creationId xmlns:a16="http://schemas.microsoft.com/office/drawing/2014/main" id="{00000000-0008-0000-0A00-00005A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3" name="Text Box 603">
          <a:extLst>
            <a:ext uri="{FF2B5EF4-FFF2-40B4-BE49-F238E27FC236}">
              <a16:creationId xmlns:a16="http://schemas.microsoft.com/office/drawing/2014/main" id="{00000000-0008-0000-0A00-00005B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4" name="Text Box 603">
          <a:extLst>
            <a:ext uri="{FF2B5EF4-FFF2-40B4-BE49-F238E27FC236}">
              <a16:creationId xmlns:a16="http://schemas.microsoft.com/office/drawing/2014/main" id="{00000000-0008-0000-0A00-00005C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5" name="Text Box 603">
          <a:extLst>
            <a:ext uri="{FF2B5EF4-FFF2-40B4-BE49-F238E27FC236}">
              <a16:creationId xmlns:a16="http://schemas.microsoft.com/office/drawing/2014/main" id="{00000000-0008-0000-0A00-00005D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6" name="Text Box 603">
          <a:extLst>
            <a:ext uri="{FF2B5EF4-FFF2-40B4-BE49-F238E27FC236}">
              <a16:creationId xmlns:a16="http://schemas.microsoft.com/office/drawing/2014/main" id="{00000000-0008-0000-0A00-00005E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7" name="Text Box 603">
          <a:extLst>
            <a:ext uri="{FF2B5EF4-FFF2-40B4-BE49-F238E27FC236}">
              <a16:creationId xmlns:a16="http://schemas.microsoft.com/office/drawing/2014/main" id="{00000000-0008-0000-0A00-00005F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8" name="Text Box 603">
          <a:extLst>
            <a:ext uri="{FF2B5EF4-FFF2-40B4-BE49-F238E27FC236}">
              <a16:creationId xmlns:a16="http://schemas.microsoft.com/office/drawing/2014/main" id="{00000000-0008-0000-0A00-000060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09" name="Text Box 603">
          <a:extLst>
            <a:ext uri="{FF2B5EF4-FFF2-40B4-BE49-F238E27FC236}">
              <a16:creationId xmlns:a16="http://schemas.microsoft.com/office/drawing/2014/main" id="{00000000-0008-0000-0A00-000061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10" name="Text Box 603">
          <a:extLst>
            <a:ext uri="{FF2B5EF4-FFF2-40B4-BE49-F238E27FC236}">
              <a16:creationId xmlns:a16="http://schemas.microsoft.com/office/drawing/2014/main" id="{00000000-0008-0000-0A00-000062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11" name="Text Box 603">
          <a:extLst>
            <a:ext uri="{FF2B5EF4-FFF2-40B4-BE49-F238E27FC236}">
              <a16:creationId xmlns:a16="http://schemas.microsoft.com/office/drawing/2014/main" id="{00000000-0008-0000-0A00-000063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12" name="Text Box 603">
          <a:extLst>
            <a:ext uri="{FF2B5EF4-FFF2-40B4-BE49-F238E27FC236}">
              <a16:creationId xmlns:a16="http://schemas.microsoft.com/office/drawing/2014/main" id="{00000000-0008-0000-0A00-000064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3" name="Text Box 603">
          <a:extLst>
            <a:ext uri="{FF2B5EF4-FFF2-40B4-BE49-F238E27FC236}">
              <a16:creationId xmlns:a16="http://schemas.microsoft.com/office/drawing/2014/main" id="{00000000-0008-0000-0A00-000065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4" name="Text Box 603">
          <a:extLst>
            <a:ext uri="{FF2B5EF4-FFF2-40B4-BE49-F238E27FC236}">
              <a16:creationId xmlns:a16="http://schemas.microsoft.com/office/drawing/2014/main" id="{00000000-0008-0000-0A00-000066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5" name="Text Box 603">
          <a:extLst>
            <a:ext uri="{FF2B5EF4-FFF2-40B4-BE49-F238E27FC236}">
              <a16:creationId xmlns:a16="http://schemas.microsoft.com/office/drawing/2014/main" id="{00000000-0008-0000-0A00-000067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6" name="Text Box 603">
          <a:extLst>
            <a:ext uri="{FF2B5EF4-FFF2-40B4-BE49-F238E27FC236}">
              <a16:creationId xmlns:a16="http://schemas.microsoft.com/office/drawing/2014/main" id="{00000000-0008-0000-0A00-000068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617" name="Text Box 603">
          <a:extLst>
            <a:ext uri="{FF2B5EF4-FFF2-40B4-BE49-F238E27FC236}">
              <a16:creationId xmlns:a16="http://schemas.microsoft.com/office/drawing/2014/main" id="{00000000-0008-0000-0A00-000069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618" name="Text Box 603">
          <a:extLst>
            <a:ext uri="{FF2B5EF4-FFF2-40B4-BE49-F238E27FC236}">
              <a16:creationId xmlns:a16="http://schemas.microsoft.com/office/drawing/2014/main" id="{00000000-0008-0000-0A00-00006A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19" name="Text Box 603">
          <a:extLst>
            <a:ext uri="{FF2B5EF4-FFF2-40B4-BE49-F238E27FC236}">
              <a16:creationId xmlns:a16="http://schemas.microsoft.com/office/drawing/2014/main" id="{00000000-0008-0000-0A00-00006B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20" name="Text Box 603">
          <a:extLst>
            <a:ext uri="{FF2B5EF4-FFF2-40B4-BE49-F238E27FC236}">
              <a16:creationId xmlns:a16="http://schemas.microsoft.com/office/drawing/2014/main" id="{00000000-0008-0000-0A00-00006C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21" name="Text Box 603">
          <a:extLst>
            <a:ext uri="{FF2B5EF4-FFF2-40B4-BE49-F238E27FC236}">
              <a16:creationId xmlns:a16="http://schemas.microsoft.com/office/drawing/2014/main" id="{00000000-0008-0000-0A00-00006D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22" name="Text Box 603">
          <a:extLst>
            <a:ext uri="{FF2B5EF4-FFF2-40B4-BE49-F238E27FC236}">
              <a16:creationId xmlns:a16="http://schemas.microsoft.com/office/drawing/2014/main" id="{00000000-0008-0000-0A00-00006E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23" name="Text Box 603">
          <a:extLst>
            <a:ext uri="{FF2B5EF4-FFF2-40B4-BE49-F238E27FC236}">
              <a16:creationId xmlns:a16="http://schemas.microsoft.com/office/drawing/2014/main" id="{00000000-0008-0000-0A00-00006F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24" name="Text Box 603">
          <a:extLst>
            <a:ext uri="{FF2B5EF4-FFF2-40B4-BE49-F238E27FC236}">
              <a16:creationId xmlns:a16="http://schemas.microsoft.com/office/drawing/2014/main" id="{00000000-0008-0000-0A00-000070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25" name="Text Box 603">
          <a:extLst>
            <a:ext uri="{FF2B5EF4-FFF2-40B4-BE49-F238E27FC236}">
              <a16:creationId xmlns:a16="http://schemas.microsoft.com/office/drawing/2014/main" id="{00000000-0008-0000-0A00-000071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26" name="Text Box 603">
          <a:extLst>
            <a:ext uri="{FF2B5EF4-FFF2-40B4-BE49-F238E27FC236}">
              <a16:creationId xmlns:a16="http://schemas.microsoft.com/office/drawing/2014/main" id="{00000000-0008-0000-0A00-000072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27" name="Text Box 603">
          <a:extLst>
            <a:ext uri="{FF2B5EF4-FFF2-40B4-BE49-F238E27FC236}">
              <a16:creationId xmlns:a16="http://schemas.microsoft.com/office/drawing/2014/main" id="{00000000-0008-0000-0A00-000073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28" name="Text Box 603">
          <a:extLst>
            <a:ext uri="{FF2B5EF4-FFF2-40B4-BE49-F238E27FC236}">
              <a16:creationId xmlns:a16="http://schemas.microsoft.com/office/drawing/2014/main" id="{00000000-0008-0000-0A00-000074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29" name="Text Box 603">
          <a:extLst>
            <a:ext uri="{FF2B5EF4-FFF2-40B4-BE49-F238E27FC236}">
              <a16:creationId xmlns:a16="http://schemas.microsoft.com/office/drawing/2014/main" id="{00000000-0008-0000-0A00-000075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30" name="Text Box 603">
          <a:extLst>
            <a:ext uri="{FF2B5EF4-FFF2-40B4-BE49-F238E27FC236}">
              <a16:creationId xmlns:a16="http://schemas.microsoft.com/office/drawing/2014/main" id="{00000000-0008-0000-0A00-000076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31" name="Text Box 603">
          <a:extLst>
            <a:ext uri="{FF2B5EF4-FFF2-40B4-BE49-F238E27FC236}">
              <a16:creationId xmlns:a16="http://schemas.microsoft.com/office/drawing/2014/main" id="{00000000-0008-0000-0A00-000077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32" name="Text Box 603">
          <a:extLst>
            <a:ext uri="{FF2B5EF4-FFF2-40B4-BE49-F238E27FC236}">
              <a16:creationId xmlns:a16="http://schemas.microsoft.com/office/drawing/2014/main" id="{00000000-0008-0000-0A00-000078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8" name="Line 32">
          <a:extLst>
            <a:ext uri="{FF2B5EF4-FFF2-40B4-BE49-F238E27FC236}">
              <a16:creationId xmlns:a16="http://schemas.microsoft.com/office/drawing/2014/main" id="{00000000-0008-0000-0B00-000008000000}"/>
            </a:ext>
          </a:extLst>
        </xdr:cNvPr>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a:extLst>
            <a:ext uri="{FF2B5EF4-FFF2-40B4-BE49-F238E27FC236}">
              <a16:creationId xmlns:a16="http://schemas.microsoft.com/office/drawing/2014/main" id="{00000000-0008-0000-0C00-000002000000}"/>
            </a:ext>
          </a:extLst>
        </xdr:cNvPr>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8">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9">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11">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12">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171450</xdr:colOff>
      <xdr:row>14</xdr:row>
      <xdr:rowOff>95250</xdr:rowOff>
    </xdr:from>
    <xdr:to>
      <xdr:col>15</xdr:col>
      <xdr:colOff>781050</xdr:colOff>
      <xdr:row>61</xdr:row>
      <xdr:rowOff>9525</xdr:rowOff>
    </xdr:to>
    <xdr:graphicFrame macro="">
      <xdr:nvGraphicFramePr>
        <xdr:cNvPr id="7" name="Chart 13">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14">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15">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16">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7">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8">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9">
          <a:extLst>
            <a:ext uri="{FF2B5EF4-FFF2-40B4-BE49-F238E27FC236}">
              <a16:creationId xmlns:a16="http://schemas.microsoft.com/office/drawing/2014/main" id="{00000000-0008-0000-0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20">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21">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22">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23">
          <a:extLst>
            <a:ext uri="{FF2B5EF4-FFF2-40B4-BE49-F238E27FC236}">
              <a16:creationId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24">
          <a:extLst>
            <a:ext uri="{FF2B5EF4-FFF2-40B4-BE49-F238E27FC236}">
              <a16:creationId xmlns:a16="http://schemas.microsoft.com/office/drawing/2014/main" id="{00000000-0008-0000-0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25">
          <a:extLst>
            <a:ext uri="{FF2B5EF4-FFF2-40B4-BE49-F238E27FC236}">
              <a16:creationId xmlns:a16="http://schemas.microsoft.com/office/drawing/2014/main" id="{00000000-0008-0000-0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26">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aa01ndh001\bunseki_sv\&#29987;&#26989;&#36899;&#38306;&#34920;\&#24179;&#25104;12&#24180;&#34920;\&#26368;&#32066;&#38656;&#35201;\&#31227;&#20986;&#20837;\&#30476;&#12510;&#12540;&#12472;&#12531;&#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フロー"/>
      <sheetName val="県移出マージン表"/>
      <sheetName val="県表"/>
      <sheetName val="全国表ｂ"/>
      <sheetName val="県CT"/>
      <sheetName val="局移出入取扱"/>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C2:Q25"/>
  <sheetViews>
    <sheetView showGridLines="0" tabSelected="1" view="pageBreakPreview" zoomScale="80" zoomScaleNormal="100" zoomScaleSheetLayoutView="80" workbookViewId="0">
      <selection activeCell="C2" sqref="C2"/>
    </sheetView>
  </sheetViews>
  <sheetFormatPr defaultRowHeight="13.5"/>
  <cols>
    <col min="1" max="2" width="2" style="3" customWidth="1"/>
    <col min="3" max="3" width="11.375" style="3" customWidth="1"/>
    <col min="4" max="4" width="4" style="3" bestFit="1" customWidth="1"/>
    <col min="5" max="5" width="21.25" style="3" customWidth="1"/>
    <col min="6" max="6" width="26.5" style="3" bestFit="1" customWidth="1"/>
    <col min="7" max="7" width="49.25" style="3" customWidth="1"/>
    <col min="8" max="8" width="2.5" style="3" customWidth="1"/>
    <col min="9" max="17" width="9" style="3"/>
    <col min="18" max="18" width="1.875" style="3" customWidth="1"/>
    <col min="19" max="19" width="3.625" style="3" customWidth="1"/>
    <col min="20" max="256" width="9" style="3"/>
    <col min="257" max="258" width="2" style="3" customWidth="1"/>
    <col min="259" max="259" width="11.375" style="3" customWidth="1"/>
    <col min="260" max="260" width="4" style="3" bestFit="1" customWidth="1"/>
    <col min="261" max="261" width="21.25" style="3" customWidth="1"/>
    <col min="262" max="262" width="26.5" style="3" bestFit="1" customWidth="1"/>
    <col min="263" max="263" width="49.25" style="3" customWidth="1"/>
    <col min="264" max="264" width="2.5" style="3" customWidth="1"/>
    <col min="265" max="273" width="9" style="3"/>
    <col min="274" max="274" width="1.875" style="3" customWidth="1"/>
    <col min="275" max="275" width="3.625" style="3" customWidth="1"/>
    <col min="276" max="512" width="9" style="3"/>
    <col min="513" max="514" width="2" style="3" customWidth="1"/>
    <col min="515" max="515" width="11.375" style="3" customWidth="1"/>
    <col min="516" max="516" width="4" style="3" bestFit="1" customWidth="1"/>
    <col min="517" max="517" width="21.25" style="3" customWidth="1"/>
    <col min="518" max="518" width="26.5" style="3" bestFit="1" customWidth="1"/>
    <col min="519" max="519" width="49.25" style="3" customWidth="1"/>
    <col min="520" max="520" width="2.5" style="3" customWidth="1"/>
    <col min="521" max="529" width="9" style="3"/>
    <col min="530" max="530" width="1.875" style="3" customWidth="1"/>
    <col min="531" max="531" width="3.625" style="3" customWidth="1"/>
    <col min="532" max="768" width="9" style="3"/>
    <col min="769" max="770" width="2" style="3" customWidth="1"/>
    <col min="771" max="771" width="11.375" style="3" customWidth="1"/>
    <col min="772" max="772" width="4" style="3" bestFit="1" customWidth="1"/>
    <col min="773" max="773" width="21.25" style="3" customWidth="1"/>
    <col min="774" max="774" width="26.5" style="3" bestFit="1" customWidth="1"/>
    <col min="775" max="775" width="49.25" style="3" customWidth="1"/>
    <col min="776" max="776" width="2.5" style="3" customWidth="1"/>
    <col min="777" max="785" width="9" style="3"/>
    <col min="786" max="786" width="1.875" style="3" customWidth="1"/>
    <col min="787" max="787" width="3.625" style="3" customWidth="1"/>
    <col min="788" max="1024" width="9" style="3"/>
    <col min="1025" max="1026" width="2" style="3" customWidth="1"/>
    <col min="1027" max="1027" width="11.375" style="3" customWidth="1"/>
    <col min="1028" max="1028" width="4" style="3" bestFit="1" customWidth="1"/>
    <col min="1029" max="1029" width="21.25" style="3" customWidth="1"/>
    <col min="1030" max="1030" width="26.5" style="3" bestFit="1" customWidth="1"/>
    <col min="1031" max="1031" width="49.25" style="3" customWidth="1"/>
    <col min="1032" max="1032" width="2.5" style="3" customWidth="1"/>
    <col min="1033" max="1041" width="9" style="3"/>
    <col min="1042" max="1042" width="1.875" style="3" customWidth="1"/>
    <col min="1043" max="1043" width="3.625" style="3" customWidth="1"/>
    <col min="1044" max="1280" width="9" style="3"/>
    <col min="1281" max="1282" width="2" style="3" customWidth="1"/>
    <col min="1283" max="1283" width="11.375" style="3" customWidth="1"/>
    <col min="1284" max="1284" width="4" style="3" bestFit="1" customWidth="1"/>
    <col min="1285" max="1285" width="21.25" style="3" customWidth="1"/>
    <col min="1286" max="1286" width="26.5" style="3" bestFit="1" customWidth="1"/>
    <col min="1287" max="1287" width="49.25" style="3" customWidth="1"/>
    <col min="1288" max="1288" width="2.5" style="3" customWidth="1"/>
    <col min="1289" max="1297" width="9" style="3"/>
    <col min="1298" max="1298" width="1.875" style="3" customWidth="1"/>
    <col min="1299" max="1299" width="3.625" style="3" customWidth="1"/>
    <col min="1300" max="1536" width="9" style="3"/>
    <col min="1537" max="1538" width="2" style="3" customWidth="1"/>
    <col min="1539" max="1539" width="11.375" style="3" customWidth="1"/>
    <col min="1540" max="1540" width="4" style="3" bestFit="1" customWidth="1"/>
    <col min="1541" max="1541" width="21.25" style="3" customWidth="1"/>
    <col min="1542" max="1542" width="26.5" style="3" bestFit="1" customWidth="1"/>
    <col min="1543" max="1543" width="49.25" style="3" customWidth="1"/>
    <col min="1544" max="1544" width="2.5" style="3" customWidth="1"/>
    <col min="1545" max="1553" width="9" style="3"/>
    <col min="1554" max="1554" width="1.875" style="3" customWidth="1"/>
    <col min="1555" max="1555" width="3.625" style="3" customWidth="1"/>
    <col min="1556" max="1792" width="9" style="3"/>
    <col min="1793" max="1794" width="2" style="3" customWidth="1"/>
    <col min="1795" max="1795" width="11.375" style="3" customWidth="1"/>
    <col min="1796" max="1796" width="4" style="3" bestFit="1" customWidth="1"/>
    <col min="1797" max="1797" width="21.25" style="3" customWidth="1"/>
    <col min="1798" max="1798" width="26.5" style="3" bestFit="1" customWidth="1"/>
    <col min="1799" max="1799" width="49.25" style="3" customWidth="1"/>
    <col min="1800" max="1800" width="2.5" style="3" customWidth="1"/>
    <col min="1801" max="1809" width="9" style="3"/>
    <col min="1810" max="1810" width="1.875" style="3" customWidth="1"/>
    <col min="1811" max="1811" width="3.625" style="3" customWidth="1"/>
    <col min="1812" max="2048" width="9" style="3"/>
    <col min="2049" max="2050" width="2" style="3" customWidth="1"/>
    <col min="2051" max="2051" width="11.375" style="3" customWidth="1"/>
    <col min="2052" max="2052" width="4" style="3" bestFit="1" customWidth="1"/>
    <col min="2053" max="2053" width="21.25" style="3" customWidth="1"/>
    <col min="2054" max="2054" width="26.5" style="3" bestFit="1" customWidth="1"/>
    <col min="2055" max="2055" width="49.25" style="3" customWidth="1"/>
    <col min="2056" max="2056" width="2.5" style="3" customWidth="1"/>
    <col min="2057" max="2065" width="9" style="3"/>
    <col min="2066" max="2066" width="1.875" style="3" customWidth="1"/>
    <col min="2067" max="2067" width="3.625" style="3" customWidth="1"/>
    <col min="2068" max="2304" width="9" style="3"/>
    <col min="2305" max="2306" width="2" style="3" customWidth="1"/>
    <col min="2307" max="2307" width="11.375" style="3" customWidth="1"/>
    <col min="2308" max="2308" width="4" style="3" bestFit="1" customWidth="1"/>
    <col min="2309" max="2309" width="21.25" style="3" customWidth="1"/>
    <col min="2310" max="2310" width="26.5" style="3" bestFit="1" customWidth="1"/>
    <col min="2311" max="2311" width="49.25" style="3" customWidth="1"/>
    <col min="2312" max="2312" width="2.5" style="3" customWidth="1"/>
    <col min="2313" max="2321" width="9" style="3"/>
    <col min="2322" max="2322" width="1.875" style="3" customWidth="1"/>
    <col min="2323" max="2323" width="3.625" style="3" customWidth="1"/>
    <col min="2324" max="2560" width="9" style="3"/>
    <col min="2561" max="2562" width="2" style="3" customWidth="1"/>
    <col min="2563" max="2563" width="11.375" style="3" customWidth="1"/>
    <col min="2564" max="2564" width="4" style="3" bestFit="1" customWidth="1"/>
    <col min="2565" max="2565" width="21.25" style="3" customWidth="1"/>
    <col min="2566" max="2566" width="26.5" style="3" bestFit="1" customWidth="1"/>
    <col min="2567" max="2567" width="49.25" style="3" customWidth="1"/>
    <col min="2568" max="2568" width="2.5" style="3" customWidth="1"/>
    <col min="2569" max="2577" width="9" style="3"/>
    <col min="2578" max="2578" width="1.875" style="3" customWidth="1"/>
    <col min="2579" max="2579" width="3.625" style="3" customWidth="1"/>
    <col min="2580" max="2816" width="9" style="3"/>
    <col min="2817" max="2818" width="2" style="3" customWidth="1"/>
    <col min="2819" max="2819" width="11.375" style="3" customWidth="1"/>
    <col min="2820" max="2820" width="4" style="3" bestFit="1" customWidth="1"/>
    <col min="2821" max="2821" width="21.25" style="3" customWidth="1"/>
    <col min="2822" max="2822" width="26.5" style="3" bestFit="1" customWidth="1"/>
    <col min="2823" max="2823" width="49.25" style="3" customWidth="1"/>
    <col min="2824" max="2824" width="2.5" style="3" customWidth="1"/>
    <col min="2825" max="2833" width="9" style="3"/>
    <col min="2834" max="2834" width="1.875" style="3" customWidth="1"/>
    <col min="2835" max="2835" width="3.625" style="3" customWidth="1"/>
    <col min="2836" max="3072" width="9" style="3"/>
    <col min="3073" max="3074" width="2" style="3" customWidth="1"/>
    <col min="3075" max="3075" width="11.375" style="3" customWidth="1"/>
    <col min="3076" max="3076" width="4" style="3" bestFit="1" customWidth="1"/>
    <col min="3077" max="3077" width="21.25" style="3" customWidth="1"/>
    <col min="3078" max="3078" width="26.5" style="3" bestFit="1" customWidth="1"/>
    <col min="3079" max="3079" width="49.25" style="3" customWidth="1"/>
    <col min="3080" max="3080" width="2.5" style="3" customWidth="1"/>
    <col min="3081" max="3089" width="9" style="3"/>
    <col min="3090" max="3090" width="1.875" style="3" customWidth="1"/>
    <col min="3091" max="3091" width="3.625" style="3" customWidth="1"/>
    <col min="3092" max="3328" width="9" style="3"/>
    <col min="3329" max="3330" width="2" style="3" customWidth="1"/>
    <col min="3331" max="3331" width="11.375" style="3" customWidth="1"/>
    <col min="3332" max="3332" width="4" style="3" bestFit="1" customWidth="1"/>
    <col min="3333" max="3333" width="21.25" style="3" customWidth="1"/>
    <col min="3334" max="3334" width="26.5" style="3" bestFit="1" customWidth="1"/>
    <col min="3335" max="3335" width="49.25" style="3" customWidth="1"/>
    <col min="3336" max="3336" width="2.5" style="3" customWidth="1"/>
    <col min="3337" max="3345" width="9" style="3"/>
    <col min="3346" max="3346" width="1.875" style="3" customWidth="1"/>
    <col min="3347" max="3347" width="3.625" style="3" customWidth="1"/>
    <col min="3348" max="3584" width="9" style="3"/>
    <col min="3585" max="3586" width="2" style="3" customWidth="1"/>
    <col min="3587" max="3587" width="11.375" style="3" customWidth="1"/>
    <col min="3588" max="3588" width="4" style="3" bestFit="1" customWidth="1"/>
    <col min="3589" max="3589" width="21.25" style="3" customWidth="1"/>
    <col min="3590" max="3590" width="26.5" style="3" bestFit="1" customWidth="1"/>
    <col min="3591" max="3591" width="49.25" style="3" customWidth="1"/>
    <col min="3592" max="3592" width="2.5" style="3" customWidth="1"/>
    <col min="3593" max="3601" width="9" style="3"/>
    <col min="3602" max="3602" width="1.875" style="3" customWidth="1"/>
    <col min="3603" max="3603" width="3.625" style="3" customWidth="1"/>
    <col min="3604" max="3840" width="9" style="3"/>
    <col min="3841" max="3842" width="2" style="3" customWidth="1"/>
    <col min="3843" max="3843" width="11.375" style="3" customWidth="1"/>
    <col min="3844" max="3844" width="4" style="3" bestFit="1" customWidth="1"/>
    <col min="3845" max="3845" width="21.25" style="3" customWidth="1"/>
    <col min="3846" max="3846" width="26.5" style="3" bestFit="1" customWidth="1"/>
    <col min="3847" max="3847" width="49.25" style="3" customWidth="1"/>
    <col min="3848" max="3848" width="2.5" style="3" customWidth="1"/>
    <col min="3849" max="3857" width="9" style="3"/>
    <col min="3858" max="3858" width="1.875" style="3" customWidth="1"/>
    <col min="3859" max="3859" width="3.625" style="3" customWidth="1"/>
    <col min="3860" max="4096" width="9" style="3"/>
    <col min="4097" max="4098" width="2" style="3" customWidth="1"/>
    <col min="4099" max="4099" width="11.375" style="3" customWidth="1"/>
    <col min="4100" max="4100" width="4" style="3" bestFit="1" customWidth="1"/>
    <col min="4101" max="4101" width="21.25" style="3" customWidth="1"/>
    <col min="4102" max="4102" width="26.5" style="3" bestFit="1" customWidth="1"/>
    <col min="4103" max="4103" width="49.25" style="3" customWidth="1"/>
    <col min="4104" max="4104" width="2.5" style="3" customWidth="1"/>
    <col min="4105" max="4113" width="9" style="3"/>
    <col min="4114" max="4114" width="1.875" style="3" customWidth="1"/>
    <col min="4115" max="4115" width="3.625" style="3" customWidth="1"/>
    <col min="4116" max="4352" width="9" style="3"/>
    <col min="4353" max="4354" width="2" style="3" customWidth="1"/>
    <col min="4355" max="4355" width="11.375" style="3" customWidth="1"/>
    <col min="4356" max="4356" width="4" style="3" bestFit="1" customWidth="1"/>
    <col min="4357" max="4357" width="21.25" style="3" customWidth="1"/>
    <col min="4358" max="4358" width="26.5" style="3" bestFit="1" customWidth="1"/>
    <col min="4359" max="4359" width="49.25" style="3" customWidth="1"/>
    <col min="4360" max="4360" width="2.5" style="3" customWidth="1"/>
    <col min="4361" max="4369" width="9" style="3"/>
    <col min="4370" max="4370" width="1.875" style="3" customWidth="1"/>
    <col min="4371" max="4371" width="3.625" style="3" customWidth="1"/>
    <col min="4372" max="4608" width="9" style="3"/>
    <col min="4609" max="4610" width="2" style="3" customWidth="1"/>
    <col min="4611" max="4611" width="11.375" style="3" customWidth="1"/>
    <col min="4612" max="4612" width="4" style="3" bestFit="1" customWidth="1"/>
    <col min="4613" max="4613" width="21.25" style="3" customWidth="1"/>
    <col min="4614" max="4614" width="26.5" style="3" bestFit="1" customWidth="1"/>
    <col min="4615" max="4615" width="49.25" style="3" customWidth="1"/>
    <col min="4616" max="4616" width="2.5" style="3" customWidth="1"/>
    <col min="4617" max="4625" width="9" style="3"/>
    <col min="4626" max="4626" width="1.875" style="3" customWidth="1"/>
    <col min="4627" max="4627" width="3.625" style="3" customWidth="1"/>
    <col min="4628" max="4864" width="9" style="3"/>
    <col min="4865" max="4866" width="2" style="3" customWidth="1"/>
    <col min="4867" max="4867" width="11.375" style="3" customWidth="1"/>
    <col min="4868" max="4868" width="4" style="3" bestFit="1" customWidth="1"/>
    <col min="4869" max="4869" width="21.25" style="3" customWidth="1"/>
    <col min="4870" max="4870" width="26.5" style="3" bestFit="1" customWidth="1"/>
    <col min="4871" max="4871" width="49.25" style="3" customWidth="1"/>
    <col min="4872" max="4872" width="2.5" style="3" customWidth="1"/>
    <col min="4873" max="4881" width="9" style="3"/>
    <col min="4882" max="4882" width="1.875" style="3" customWidth="1"/>
    <col min="4883" max="4883" width="3.625" style="3" customWidth="1"/>
    <col min="4884" max="5120" width="9" style="3"/>
    <col min="5121" max="5122" width="2" style="3" customWidth="1"/>
    <col min="5123" max="5123" width="11.375" style="3" customWidth="1"/>
    <col min="5124" max="5124" width="4" style="3" bestFit="1" customWidth="1"/>
    <col min="5125" max="5125" width="21.25" style="3" customWidth="1"/>
    <col min="5126" max="5126" width="26.5" style="3" bestFit="1" customWidth="1"/>
    <col min="5127" max="5127" width="49.25" style="3" customWidth="1"/>
    <col min="5128" max="5128" width="2.5" style="3" customWidth="1"/>
    <col min="5129" max="5137" width="9" style="3"/>
    <col min="5138" max="5138" width="1.875" style="3" customWidth="1"/>
    <col min="5139" max="5139" width="3.625" style="3" customWidth="1"/>
    <col min="5140" max="5376" width="9" style="3"/>
    <col min="5377" max="5378" width="2" style="3" customWidth="1"/>
    <col min="5379" max="5379" width="11.375" style="3" customWidth="1"/>
    <col min="5380" max="5380" width="4" style="3" bestFit="1" customWidth="1"/>
    <col min="5381" max="5381" width="21.25" style="3" customWidth="1"/>
    <col min="5382" max="5382" width="26.5" style="3" bestFit="1" customWidth="1"/>
    <col min="5383" max="5383" width="49.25" style="3" customWidth="1"/>
    <col min="5384" max="5384" width="2.5" style="3" customWidth="1"/>
    <col min="5385" max="5393" width="9" style="3"/>
    <col min="5394" max="5394" width="1.875" style="3" customWidth="1"/>
    <col min="5395" max="5395" width="3.625" style="3" customWidth="1"/>
    <col min="5396" max="5632" width="9" style="3"/>
    <col min="5633" max="5634" width="2" style="3" customWidth="1"/>
    <col min="5635" max="5635" width="11.375" style="3" customWidth="1"/>
    <col min="5636" max="5636" width="4" style="3" bestFit="1" customWidth="1"/>
    <col min="5637" max="5637" width="21.25" style="3" customWidth="1"/>
    <col min="5638" max="5638" width="26.5" style="3" bestFit="1" customWidth="1"/>
    <col min="5639" max="5639" width="49.25" style="3" customWidth="1"/>
    <col min="5640" max="5640" width="2.5" style="3" customWidth="1"/>
    <col min="5641" max="5649" width="9" style="3"/>
    <col min="5650" max="5650" width="1.875" style="3" customWidth="1"/>
    <col min="5651" max="5651" width="3.625" style="3" customWidth="1"/>
    <col min="5652" max="5888" width="9" style="3"/>
    <col min="5889" max="5890" width="2" style="3" customWidth="1"/>
    <col min="5891" max="5891" width="11.375" style="3" customWidth="1"/>
    <col min="5892" max="5892" width="4" style="3" bestFit="1" customWidth="1"/>
    <col min="5893" max="5893" width="21.25" style="3" customWidth="1"/>
    <col min="5894" max="5894" width="26.5" style="3" bestFit="1" customWidth="1"/>
    <col min="5895" max="5895" width="49.25" style="3" customWidth="1"/>
    <col min="5896" max="5896" width="2.5" style="3" customWidth="1"/>
    <col min="5897" max="5905" width="9" style="3"/>
    <col min="5906" max="5906" width="1.875" style="3" customWidth="1"/>
    <col min="5907" max="5907" width="3.625" style="3" customWidth="1"/>
    <col min="5908" max="6144" width="9" style="3"/>
    <col min="6145" max="6146" width="2" style="3" customWidth="1"/>
    <col min="6147" max="6147" width="11.375" style="3" customWidth="1"/>
    <col min="6148" max="6148" width="4" style="3" bestFit="1" customWidth="1"/>
    <col min="6149" max="6149" width="21.25" style="3" customWidth="1"/>
    <col min="6150" max="6150" width="26.5" style="3" bestFit="1" customWidth="1"/>
    <col min="6151" max="6151" width="49.25" style="3" customWidth="1"/>
    <col min="6152" max="6152" width="2.5" style="3" customWidth="1"/>
    <col min="6153" max="6161" width="9" style="3"/>
    <col min="6162" max="6162" width="1.875" style="3" customWidth="1"/>
    <col min="6163" max="6163" width="3.625" style="3" customWidth="1"/>
    <col min="6164" max="6400" width="9" style="3"/>
    <col min="6401" max="6402" width="2" style="3" customWidth="1"/>
    <col min="6403" max="6403" width="11.375" style="3" customWidth="1"/>
    <col min="6404" max="6404" width="4" style="3" bestFit="1" customWidth="1"/>
    <col min="6405" max="6405" width="21.25" style="3" customWidth="1"/>
    <col min="6406" max="6406" width="26.5" style="3" bestFit="1" customWidth="1"/>
    <col min="6407" max="6407" width="49.25" style="3" customWidth="1"/>
    <col min="6408" max="6408" width="2.5" style="3" customWidth="1"/>
    <col min="6409" max="6417" width="9" style="3"/>
    <col min="6418" max="6418" width="1.875" style="3" customWidth="1"/>
    <col min="6419" max="6419" width="3.625" style="3" customWidth="1"/>
    <col min="6420" max="6656" width="9" style="3"/>
    <col min="6657" max="6658" width="2" style="3" customWidth="1"/>
    <col min="6659" max="6659" width="11.375" style="3" customWidth="1"/>
    <col min="6660" max="6660" width="4" style="3" bestFit="1" customWidth="1"/>
    <col min="6661" max="6661" width="21.25" style="3" customWidth="1"/>
    <col min="6662" max="6662" width="26.5" style="3" bestFit="1" customWidth="1"/>
    <col min="6663" max="6663" width="49.25" style="3" customWidth="1"/>
    <col min="6664" max="6664" width="2.5" style="3" customWidth="1"/>
    <col min="6665" max="6673" width="9" style="3"/>
    <col min="6674" max="6674" width="1.875" style="3" customWidth="1"/>
    <col min="6675" max="6675" width="3.625" style="3" customWidth="1"/>
    <col min="6676" max="6912" width="9" style="3"/>
    <col min="6913" max="6914" width="2" style="3" customWidth="1"/>
    <col min="6915" max="6915" width="11.375" style="3" customWidth="1"/>
    <col min="6916" max="6916" width="4" style="3" bestFit="1" customWidth="1"/>
    <col min="6917" max="6917" width="21.25" style="3" customWidth="1"/>
    <col min="6918" max="6918" width="26.5" style="3" bestFit="1" customWidth="1"/>
    <col min="6919" max="6919" width="49.25" style="3" customWidth="1"/>
    <col min="6920" max="6920" width="2.5" style="3" customWidth="1"/>
    <col min="6921" max="6929" width="9" style="3"/>
    <col min="6930" max="6930" width="1.875" style="3" customWidth="1"/>
    <col min="6931" max="6931" width="3.625" style="3" customWidth="1"/>
    <col min="6932" max="7168" width="9" style="3"/>
    <col min="7169" max="7170" width="2" style="3" customWidth="1"/>
    <col min="7171" max="7171" width="11.375" style="3" customWidth="1"/>
    <col min="7172" max="7172" width="4" style="3" bestFit="1" customWidth="1"/>
    <col min="7173" max="7173" width="21.25" style="3" customWidth="1"/>
    <col min="7174" max="7174" width="26.5" style="3" bestFit="1" customWidth="1"/>
    <col min="7175" max="7175" width="49.25" style="3" customWidth="1"/>
    <col min="7176" max="7176" width="2.5" style="3" customWidth="1"/>
    <col min="7177" max="7185" width="9" style="3"/>
    <col min="7186" max="7186" width="1.875" style="3" customWidth="1"/>
    <col min="7187" max="7187" width="3.625" style="3" customWidth="1"/>
    <col min="7188" max="7424" width="9" style="3"/>
    <col min="7425" max="7426" width="2" style="3" customWidth="1"/>
    <col min="7427" max="7427" width="11.375" style="3" customWidth="1"/>
    <col min="7428" max="7428" width="4" style="3" bestFit="1" customWidth="1"/>
    <col min="7429" max="7429" width="21.25" style="3" customWidth="1"/>
    <col min="7430" max="7430" width="26.5" style="3" bestFit="1" customWidth="1"/>
    <col min="7431" max="7431" width="49.25" style="3" customWidth="1"/>
    <col min="7432" max="7432" width="2.5" style="3" customWidth="1"/>
    <col min="7433" max="7441" width="9" style="3"/>
    <col min="7442" max="7442" width="1.875" style="3" customWidth="1"/>
    <col min="7443" max="7443" width="3.625" style="3" customWidth="1"/>
    <col min="7444" max="7680" width="9" style="3"/>
    <col min="7681" max="7682" width="2" style="3" customWidth="1"/>
    <col min="7683" max="7683" width="11.375" style="3" customWidth="1"/>
    <col min="7684" max="7684" width="4" style="3" bestFit="1" customWidth="1"/>
    <col min="7685" max="7685" width="21.25" style="3" customWidth="1"/>
    <col min="7686" max="7686" width="26.5" style="3" bestFit="1" customWidth="1"/>
    <col min="7687" max="7687" width="49.25" style="3" customWidth="1"/>
    <col min="7688" max="7688" width="2.5" style="3" customWidth="1"/>
    <col min="7689" max="7697" width="9" style="3"/>
    <col min="7698" max="7698" width="1.875" style="3" customWidth="1"/>
    <col min="7699" max="7699" width="3.625" style="3" customWidth="1"/>
    <col min="7700" max="7936" width="9" style="3"/>
    <col min="7937" max="7938" width="2" style="3" customWidth="1"/>
    <col min="7939" max="7939" width="11.375" style="3" customWidth="1"/>
    <col min="7940" max="7940" width="4" style="3" bestFit="1" customWidth="1"/>
    <col min="7941" max="7941" width="21.25" style="3" customWidth="1"/>
    <col min="7942" max="7942" width="26.5" style="3" bestFit="1" customWidth="1"/>
    <col min="7943" max="7943" width="49.25" style="3" customWidth="1"/>
    <col min="7944" max="7944" width="2.5" style="3" customWidth="1"/>
    <col min="7945" max="7953" width="9" style="3"/>
    <col min="7954" max="7954" width="1.875" style="3" customWidth="1"/>
    <col min="7955" max="7955" width="3.625" style="3" customWidth="1"/>
    <col min="7956" max="8192" width="9" style="3"/>
    <col min="8193" max="8194" width="2" style="3" customWidth="1"/>
    <col min="8195" max="8195" width="11.375" style="3" customWidth="1"/>
    <col min="8196" max="8196" width="4" style="3" bestFit="1" customWidth="1"/>
    <col min="8197" max="8197" width="21.25" style="3" customWidth="1"/>
    <col min="8198" max="8198" width="26.5" style="3" bestFit="1" customWidth="1"/>
    <col min="8199" max="8199" width="49.25" style="3" customWidth="1"/>
    <col min="8200" max="8200" width="2.5" style="3" customWidth="1"/>
    <col min="8201" max="8209" width="9" style="3"/>
    <col min="8210" max="8210" width="1.875" style="3" customWidth="1"/>
    <col min="8211" max="8211" width="3.625" style="3" customWidth="1"/>
    <col min="8212" max="8448" width="9" style="3"/>
    <col min="8449" max="8450" width="2" style="3" customWidth="1"/>
    <col min="8451" max="8451" width="11.375" style="3" customWidth="1"/>
    <col min="8452" max="8452" width="4" style="3" bestFit="1" customWidth="1"/>
    <col min="8453" max="8453" width="21.25" style="3" customWidth="1"/>
    <col min="8454" max="8454" width="26.5" style="3" bestFit="1" customWidth="1"/>
    <col min="8455" max="8455" width="49.25" style="3" customWidth="1"/>
    <col min="8456" max="8456" width="2.5" style="3" customWidth="1"/>
    <col min="8457" max="8465" width="9" style="3"/>
    <col min="8466" max="8466" width="1.875" style="3" customWidth="1"/>
    <col min="8467" max="8467" width="3.625" style="3" customWidth="1"/>
    <col min="8468" max="8704" width="9" style="3"/>
    <col min="8705" max="8706" width="2" style="3" customWidth="1"/>
    <col min="8707" max="8707" width="11.375" style="3" customWidth="1"/>
    <col min="8708" max="8708" width="4" style="3" bestFit="1" customWidth="1"/>
    <col min="8709" max="8709" width="21.25" style="3" customWidth="1"/>
    <col min="8710" max="8710" width="26.5" style="3" bestFit="1" customWidth="1"/>
    <col min="8711" max="8711" width="49.25" style="3" customWidth="1"/>
    <col min="8712" max="8712" width="2.5" style="3" customWidth="1"/>
    <col min="8713" max="8721" width="9" style="3"/>
    <col min="8722" max="8722" width="1.875" style="3" customWidth="1"/>
    <col min="8723" max="8723" width="3.625" style="3" customWidth="1"/>
    <col min="8724" max="8960" width="9" style="3"/>
    <col min="8961" max="8962" width="2" style="3" customWidth="1"/>
    <col min="8963" max="8963" width="11.375" style="3" customWidth="1"/>
    <col min="8964" max="8964" width="4" style="3" bestFit="1" customWidth="1"/>
    <col min="8965" max="8965" width="21.25" style="3" customWidth="1"/>
    <col min="8966" max="8966" width="26.5" style="3" bestFit="1" customWidth="1"/>
    <col min="8967" max="8967" width="49.25" style="3" customWidth="1"/>
    <col min="8968" max="8968" width="2.5" style="3" customWidth="1"/>
    <col min="8969" max="8977" width="9" style="3"/>
    <col min="8978" max="8978" width="1.875" style="3" customWidth="1"/>
    <col min="8979" max="8979" width="3.625" style="3" customWidth="1"/>
    <col min="8980" max="9216" width="9" style="3"/>
    <col min="9217" max="9218" width="2" style="3" customWidth="1"/>
    <col min="9219" max="9219" width="11.375" style="3" customWidth="1"/>
    <col min="9220" max="9220" width="4" style="3" bestFit="1" customWidth="1"/>
    <col min="9221" max="9221" width="21.25" style="3" customWidth="1"/>
    <col min="9222" max="9222" width="26.5" style="3" bestFit="1" customWidth="1"/>
    <col min="9223" max="9223" width="49.25" style="3" customWidth="1"/>
    <col min="9224" max="9224" width="2.5" style="3" customWidth="1"/>
    <col min="9225" max="9233" width="9" style="3"/>
    <col min="9234" max="9234" width="1.875" style="3" customWidth="1"/>
    <col min="9235" max="9235" width="3.625" style="3" customWidth="1"/>
    <col min="9236" max="9472" width="9" style="3"/>
    <col min="9473" max="9474" width="2" style="3" customWidth="1"/>
    <col min="9475" max="9475" width="11.375" style="3" customWidth="1"/>
    <col min="9476" max="9476" width="4" style="3" bestFit="1" customWidth="1"/>
    <col min="9477" max="9477" width="21.25" style="3" customWidth="1"/>
    <col min="9478" max="9478" width="26.5" style="3" bestFit="1" customWidth="1"/>
    <col min="9479" max="9479" width="49.25" style="3" customWidth="1"/>
    <col min="9480" max="9480" width="2.5" style="3" customWidth="1"/>
    <col min="9481" max="9489" width="9" style="3"/>
    <col min="9490" max="9490" width="1.875" style="3" customWidth="1"/>
    <col min="9491" max="9491" width="3.625" style="3" customWidth="1"/>
    <col min="9492" max="9728" width="9" style="3"/>
    <col min="9729" max="9730" width="2" style="3" customWidth="1"/>
    <col min="9731" max="9731" width="11.375" style="3" customWidth="1"/>
    <col min="9732" max="9732" width="4" style="3" bestFit="1" customWidth="1"/>
    <col min="9733" max="9733" width="21.25" style="3" customWidth="1"/>
    <col min="9734" max="9734" width="26.5" style="3" bestFit="1" customWidth="1"/>
    <col min="9735" max="9735" width="49.25" style="3" customWidth="1"/>
    <col min="9736" max="9736" width="2.5" style="3" customWidth="1"/>
    <col min="9737" max="9745" width="9" style="3"/>
    <col min="9746" max="9746" width="1.875" style="3" customWidth="1"/>
    <col min="9747" max="9747" width="3.625" style="3" customWidth="1"/>
    <col min="9748" max="9984" width="9" style="3"/>
    <col min="9985" max="9986" width="2" style="3" customWidth="1"/>
    <col min="9987" max="9987" width="11.375" style="3" customWidth="1"/>
    <col min="9988" max="9988" width="4" style="3" bestFit="1" customWidth="1"/>
    <col min="9989" max="9989" width="21.25" style="3" customWidth="1"/>
    <col min="9990" max="9990" width="26.5" style="3" bestFit="1" customWidth="1"/>
    <col min="9991" max="9991" width="49.25" style="3" customWidth="1"/>
    <col min="9992" max="9992" width="2.5" style="3" customWidth="1"/>
    <col min="9993" max="10001" width="9" style="3"/>
    <col min="10002" max="10002" width="1.875" style="3" customWidth="1"/>
    <col min="10003" max="10003" width="3.625" style="3" customWidth="1"/>
    <col min="10004" max="10240" width="9" style="3"/>
    <col min="10241" max="10242" width="2" style="3" customWidth="1"/>
    <col min="10243" max="10243" width="11.375" style="3" customWidth="1"/>
    <col min="10244" max="10244" width="4" style="3" bestFit="1" customWidth="1"/>
    <col min="10245" max="10245" width="21.25" style="3" customWidth="1"/>
    <col min="10246" max="10246" width="26.5" style="3" bestFit="1" customWidth="1"/>
    <col min="10247" max="10247" width="49.25" style="3" customWidth="1"/>
    <col min="10248" max="10248" width="2.5" style="3" customWidth="1"/>
    <col min="10249" max="10257" width="9" style="3"/>
    <col min="10258" max="10258" width="1.875" style="3" customWidth="1"/>
    <col min="10259" max="10259" width="3.625" style="3" customWidth="1"/>
    <col min="10260" max="10496" width="9" style="3"/>
    <col min="10497" max="10498" width="2" style="3" customWidth="1"/>
    <col min="10499" max="10499" width="11.375" style="3" customWidth="1"/>
    <col min="10500" max="10500" width="4" style="3" bestFit="1" customWidth="1"/>
    <col min="10501" max="10501" width="21.25" style="3" customWidth="1"/>
    <col min="10502" max="10502" width="26.5" style="3" bestFit="1" customWidth="1"/>
    <col min="10503" max="10503" width="49.25" style="3" customWidth="1"/>
    <col min="10504" max="10504" width="2.5" style="3" customWidth="1"/>
    <col min="10505" max="10513" width="9" style="3"/>
    <col min="10514" max="10514" width="1.875" style="3" customWidth="1"/>
    <col min="10515" max="10515" width="3.625" style="3" customWidth="1"/>
    <col min="10516" max="10752" width="9" style="3"/>
    <col min="10753" max="10754" width="2" style="3" customWidth="1"/>
    <col min="10755" max="10755" width="11.375" style="3" customWidth="1"/>
    <col min="10756" max="10756" width="4" style="3" bestFit="1" customWidth="1"/>
    <col min="10757" max="10757" width="21.25" style="3" customWidth="1"/>
    <col min="10758" max="10758" width="26.5" style="3" bestFit="1" customWidth="1"/>
    <col min="10759" max="10759" width="49.25" style="3" customWidth="1"/>
    <col min="10760" max="10760" width="2.5" style="3" customWidth="1"/>
    <col min="10761" max="10769" width="9" style="3"/>
    <col min="10770" max="10770" width="1.875" style="3" customWidth="1"/>
    <col min="10771" max="10771" width="3.625" style="3" customWidth="1"/>
    <col min="10772" max="11008" width="9" style="3"/>
    <col min="11009" max="11010" width="2" style="3" customWidth="1"/>
    <col min="11011" max="11011" width="11.375" style="3" customWidth="1"/>
    <col min="11012" max="11012" width="4" style="3" bestFit="1" customWidth="1"/>
    <col min="11013" max="11013" width="21.25" style="3" customWidth="1"/>
    <col min="11014" max="11014" width="26.5" style="3" bestFit="1" customWidth="1"/>
    <col min="11015" max="11015" width="49.25" style="3" customWidth="1"/>
    <col min="11016" max="11016" width="2.5" style="3" customWidth="1"/>
    <col min="11017" max="11025" width="9" style="3"/>
    <col min="11026" max="11026" width="1.875" style="3" customWidth="1"/>
    <col min="11027" max="11027" width="3.625" style="3" customWidth="1"/>
    <col min="11028" max="11264" width="9" style="3"/>
    <col min="11265" max="11266" width="2" style="3" customWidth="1"/>
    <col min="11267" max="11267" width="11.375" style="3" customWidth="1"/>
    <col min="11268" max="11268" width="4" style="3" bestFit="1" customWidth="1"/>
    <col min="11269" max="11269" width="21.25" style="3" customWidth="1"/>
    <col min="11270" max="11270" width="26.5" style="3" bestFit="1" customWidth="1"/>
    <col min="11271" max="11271" width="49.25" style="3" customWidth="1"/>
    <col min="11272" max="11272" width="2.5" style="3" customWidth="1"/>
    <col min="11273" max="11281" width="9" style="3"/>
    <col min="11282" max="11282" width="1.875" style="3" customWidth="1"/>
    <col min="11283" max="11283" width="3.625" style="3" customWidth="1"/>
    <col min="11284" max="11520" width="9" style="3"/>
    <col min="11521" max="11522" width="2" style="3" customWidth="1"/>
    <col min="11523" max="11523" width="11.375" style="3" customWidth="1"/>
    <col min="11524" max="11524" width="4" style="3" bestFit="1" customWidth="1"/>
    <col min="11525" max="11525" width="21.25" style="3" customWidth="1"/>
    <col min="11526" max="11526" width="26.5" style="3" bestFit="1" customWidth="1"/>
    <col min="11527" max="11527" width="49.25" style="3" customWidth="1"/>
    <col min="11528" max="11528" width="2.5" style="3" customWidth="1"/>
    <col min="11529" max="11537" width="9" style="3"/>
    <col min="11538" max="11538" width="1.875" style="3" customWidth="1"/>
    <col min="11539" max="11539" width="3.625" style="3" customWidth="1"/>
    <col min="11540" max="11776" width="9" style="3"/>
    <col min="11777" max="11778" width="2" style="3" customWidth="1"/>
    <col min="11779" max="11779" width="11.375" style="3" customWidth="1"/>
    <col min="11780" max="11780" width="4" style="3" bestFit="1" customWidth="1"/>
    <col min="11781" max="11781" width="21.25" style="3" customWidth="1"/>
    <col min="11782" max="11782" width="26.5" style="3" bestFit="1" customWidth="1"/>
    <col min="11783" max="11783" width="49.25" style="3" customWidth="1"/>
    <col min="11784" max="11784" width="2.5" style="3" customWidth="1"/>
    <col min="11785" max="11793" width="9" style="3"/>
    <col min="11794" max="11794" width="1.875" style="3" customWidth="1"/>
    <col min="11795" max="11795" width="3.625" style="3" customWidth="1"/>
    <col min="11796" max="12032" width="9" style="3"/>
    <col min="12033" max="12034" width="2" style="3" customWidth="1"/>
    <col min="12035" max="12035" width="11.375" style="3" customWidth="1"/>
    <col min="12036" max="12036" width="4" style="3" bestFit="1" customWidth="1"/>
    <col min="12037" max="12037" width="21.25" style="3" customWidth="1"/>
    <col min="12038" max="12038" width="26.5" style="3" bestFit="1" customWidth="1"/>
    <col min="12039" max="12039" width="49.25" style="3" customWidth="1"/>
    <col min="12040" max="12040" width="2.5" style="3" customWidth="1"/>
    <col min="12041" max="12049" width="9" style="3"/>
    <col min="12050" max="12050" width="1.875" style="3" customWidth="1"/>
    <col min="12051" max="12051" width="3.625" style="3" customWidth="1"/>
    <col min="12052" max="12288" width="9" style="3"/>
    <col min="12289" max="12290" width="2" style="3" customWidth="1"/>
    <col min="12291" max="12291" width="11.375" style="3" customWidth="1"/>
    <col min="12292" max="12292" width="4" style="3" bestFit="1" customWidth="1"/>
    <col min="12293" max="12293" width="21.25" style="3" customWidth="1"/>
    <col min="12294" max="12294" width="26.5" style="3" bestFit="1" customWidth="1"/>
    <col min="12295" max="12295" width="49.25" style="3" customWidth="1"/>
    <col min="12296" max="12296" width="2.5" style="3" customWidth="1"/>
    <col min="12297" max="12305" width="9" style="3"/>
    <col min="12306" max="12306" width="1.875" style="3" customWidth="1"/>
    <col min="12307" max="12307" width="3.625" style="3" customWidth="1"/>
    <col min="12308" max="12544" width="9" style="3"/>
    <col min="12545" max="12546" width="2" style="3" customWidth="1"/>
    <col min="12547" max="12547" width="11.375" style="3" customWidth="1"/>
    <col min="12548" max="12548" width="4" style="3" bestFit="1" customWidth="1"/>
    <col min="12549" max="12549" width="21.25" style="3" customWidth="1"/>
    <col min="12550" max="12550" width="26.5" style="3" bestFit="1" customWidth="1"/>
    <col min="12551" max="12551" width="49.25" style="3" customWidth="1"/>
    <col min="12552" max="12552" width="2.5" style="3" customWidth="1"/>
    <col min="12553" max="12561" width="9" style="3"/>
    <col min="12562" max="12562" width="1.875" style="3" customWidth="1"/>
    <col min="12563" max="12563" width="3.625" style="3" customWidth="1"/>
    <col min="12564" max="12800" width="9" style="3"/>
    <col min="12801" max="12802" width="2" style="3" customWidth="1"/>
    <col min="12803" max="12803" width="11.375" style="3" customWidth="1"/>
    <col min="12804" max="12804" width="4" style="3" bestFit="1" customWidth="1"/>
    <col min="12805" max="12805" width="21.25" style="3" customWidth="1"/>
    <col min="12806" max="12806" width="26.5" style="3" bestFit="1" customWidth="1"/>
    <col min="12807" max="12807" width="49.25" style="3" customWidth="1"/>
    <col min="12808" max="12808" width="2.5" style="3" customWidth="1"/>
    <col min="12809" max="12817" width="9" style="3"/>
    <col min="12818" max="12818" width="1.875" style="3" customWidth="1"/>
    <col min="12819" max="12819" width="3.625" style="3" customWidth="1"/>
    <col min="12820" max="13056" width="9" style="3"/>
    <col min="13057" max="13058" width="2" style="3" customWidth="1"/>
    <col min="13059" max="13059" width="11.375" style="3" customWidth="1"/>
    <col min="13060" max="13060" width="4" style="3" bestFit="1" customWidth="1"/>
    <col min="13061" max="13061" width="21.25" style="3" customWidth="1"/>
    <col min="13062" max="13062" width="26.5" style="3" bestFit="1" customWidth="1"/>
    <col min="13063" max="13063" width="49.25" style="3" customWidth="1"/>
    <col min="13064" max="13064" width="2.5" style="3" customWidth="1"/>
    <col min="13065" max="13073" width="9" style="3"/>
    <col min="13074" max="13074" width="1.875" style="3" customWidth="1"/>
    <col min="13075" max="13075" width="3.625" style="3" customWidth="1"/>
    <col min="13076" max="13312" width="9" style="3"/>
    <col min="13313" max="13314" width="2" style="3" customWidth="1"/>
    <col min="13315" max="13315" width="11.375" style="3" customWidth="1"/>
    <col min="13316" max="13316" width="4" style="3" bestFit="1" customWidth="1"/>
    <col min="13317" max="13317" width="21.25" style="3" customWidth="1"/>
    <col min="13318" max="13318" width="26.5" style="3" bestFit="1" customWidth="1"/>
    <col min="13319" max="13319" width="49.25" style="3" customWidth="1"/>
    <col min="13320" max="13320" width="2.5" style="3" customWidth="1"/>
    <col min="13321" max="13329" width="9" style="3"/>
    <col min="13330" max="13330" width="1.875" style="3" customWidth="1"/>
    <col min="13331" max="13331" width="3.625" style="3" customWidth="1"/>
    <col min="13332" max="13568" width="9" style="3"/>
    <col min="13569" max="13570" width="2" style="3" customWidth="1"/>
    <col min="13571" max="13571" width="11.375" style="3" customWidth="1"/>
    <col min="13572" max="13572" width="4" style="3" bestFit="1" customWidth="1"/>
    <col min="13573" max="13573" width="21.25" style="3" customWidth="1"/>
    <col min="13574" max="13574" width="26.5" style="3" bestFit="1" customWidth="1"/>
    <col min="13575" max="13575" width="49.25" style="3" customWidth="1"/>
    <col min="13576" max="13576" width="2.5" style="3" customWidth="1"/>
    <col min="13577" max="13585" width="9" style="3"/>
    <col min="13586" max="13586" width="1.875" style="3" customWidth="1"/>
    <col min="13587" max="13587" width="3.625" style="3" customWidth="1"/>
    <col min="13588" max="13824" width="9" style="3"/>
    <col min="13825" max="13826" width="2" style="3" customWidth="1"/>
    <col min="13827" max="13827" width="11.375" style="3" customWidth="1"/>
    <col min="13828" max="13828" width="4" style="3" bestFit="1" customWidth="1"/>
    <col min="13829" max="13829" width="21.25" style="3" customWidth="1"/>
    <col min="13830" max="13830" width="26.5" style="3" bestFit="1" customWidth="1"/>
    <col min="13831" max="13831" width="49.25" style="3" customWidth="1"/>
    <col min="13832" max="13832" width="2.5" style="3" customWidth="1"/>
    <col min="13833" max="13841" width="9" style="3"/>
    <col min="13842" max="13842" width="1.875" style="3" customWidth="1"/>
    <col min="13843" max="13843" width="3.625" style="3" customWidth="1"/>
    <col min="13844" max="14080" width="9" style="3"/>
    <col min="14081" max="14082" width="2" style="3" customWidth="1"/>
    <col min="14083" max="14083" width="11.375" style="3" customWidth="1"/>
    <col min="14084" max="14084" width="4" style="3" bestFit="1" customWidth="1"/>
    <col min="14085" max="14085" width="21.25" style="3" customWidth="1"/>
    <col min="14086" max="14086" width="26.5" style="3" bestFit="1" customWidth="1"/>
    <col min="14087" max="14087" width="49.25" style="3" customWidth="1"/>
    <col min="14088" max="14088" width="2.5" style="3" customWidth="1"/>
    <col min="14089" max="14097" width="9" style="3"/>
    <col min="14098" max="14098" width="1.875" style="3" customWidth="1"/>
    <col min="14099" max="14099" width="3.625" style="3" customWidth="1"/>
    <col min="14100" max="14336" width="9" style="3"/>
    <col min="14337" max="14338" width="2" style="3" customWidth="1"/>
    <col min="14339" max="14339" width="11.375" style="3" customWidth="1"/>
    <col min="14340" max="14340" width="4" style="3" bestFit="1" customWidth="1"/>
    <col min="14341" max="14341" width="21.25" style="3" customWidth="1"/>
    <col min="14342" max="14342" width="26.5" style="3" bestFit="1" customWidth="1"/>
    <col min="14343" max="14343" width="49.25" style="3" customWidth="1"/>
    <col min="14344" max="14344" width="2.5" style="3" customWidth="1"/>
    <col min="14345" max="14353" width="9" style="3"/>
    <col min="14354" max="14354" width="1.875" style="3" customWidth="1"/>
    <col min="14355" max="14355" width="3.625" style="3" customWidth="1"/>
    <col min="14356" max="14592" width="9" style="3"/>
    <col min="14593" max="14594" width="2" style="3" customWidth="1"/>
    <col min="14595" max="14595" width="11.375" style="3" customWidth="1"/>
    <col min="14596" max="14596" width="4" style="3" bestFit="1" customWidth="1"/>
    <col min="14597" max="14597" width="21.25" style="3" customWidth="1"/>
    <col min="14598" max="14598" width="26.5" style="3" bestFit="1" customWidth="1"/>
    <col min="14599" max="14599" width="49.25" style="3" customWidth="1"/>
    <col min="14600" max="14600" width="2.5" style="3" customWidth="1"/>
    <col min="14601" max="14609" width="9" style="3"/>
    <col min="14610" max="14610" width="1.875" style="3" customWidth="1"/>
    <col min="14611" max="14611" width="3.625" style="3" customWidth="1"/>
    <col min="14612" max="14848" width="9" style="3"/>
    <col min="14849" max="14850" width="2" style="3" customWidth="1"/>
    <col min="14851" max="14851" width="11.375" style="3" customWidth="1"/>
    <col min="14852" max="14852" width="4" style="3" bestFit="1" customWidth="1"/>
    <col min="14853" max="14853" width="21.25" style="3" customWidth="1"/>
    <col min="14854" max="14854" width="26.5" style="3" bestFit="1" customWidth="1"/>
    <col min="14855" max="14855" width="49.25" style="3" customWidth="1"/>
    <col min="14856" max="14856" width="2.5" style="3" customWidth="1"/>
    <col min="14857" max="14865" width="9" style="3"/>
    <col min="14866" max="14866" width="1.875" style="3" customWidth="1"/>
    <col min="14867" max="14867" width="3.625" style="3" customWidth="1"/>
    <col min="14868" max="15104" width="9" style="3"/>
    <col min="15105" max="15106" width="2" style="3" customWidth="1"/>
    <col min="15107" max="15107" width="11.375" style="3" customWidth="1"/>
    <col min="15108" max="15108" width="4" style="3" bestFit="1" customWidth="1"/>
    <col min="15109" max="15109" width="21.25" style="3" customWidth="1"/>
    <col min="15110" max="15110" width="26.5" style="3" bestFit="1" customWidth="1"/>
    <col min="15111" max="15111" width="49.25" style="3" customWidth="1"/>
    <col min="15112" max="15112" width="2.5" style="3" customWidth="1"/>
    <col min="15113" max="15121" width="9" style="3"/>
    <col min="15122" max="15122" width="1.875" style="3" customWidth="1"/>
    <col min="15123" max="15123" width="3.625" style="3" customWidth="1"/>
    <col min="15124" max="15360" width="9" style="3"/>
    <col min="15361" max="15362" width="2" style="3" customWidth="1"/>
    <col min="15363" max="15363" width="11.375" style="3" customWidth="1"/>
    <col min="15364" max="15364" width="4" style="3" bestFit="1" customWidth="1"/>
    <col min="15365" max="15365" width="21.25" style="3" customWidth="1"/>
    <col min="15366" max="15366" width="26.5" style="3" bestFit="1" customWidth="1"/>
    <col min="15367" max="15367" width="49.25" style="3" customWidth="1"/>
    <col min="15368" max="15368" width="2.5" style="3" customWidth="1"/>
    <col min="15369" max="15377" width="9" style="3"/>
    <col min="15378" max="15378" width="1.875" style="3" customWidth="1"/>
    <col min="15379" max="15379" width="3.625" style="3" customWidth="1"/>
    <col min="15380" max="15616" width="9" style="3"/>
    <col min="15617" max="15618" width="2" style="3" customWidth="1"/>
    <col min="15619" max="15619" width="11.375" style="3" customWidth="1"/>
    <col min="15620" max="15620" width="4" style="3" bestFit="1" customWidth="1"/>
    <col min="15621" max="15621" width="21.25" style="3" customWidth="1"/>
    <col min="15622" max="15622" width="26.5" style="3" bestFit="1" customWidth="1"/>
    <col min="15623" max="15623" width="49.25" style="3" customWidth="1"/>
    <col min="15624" max="15624" width="2.5" style="3" customWidth="1"/>
    <col min="15625" max="15633" width="9" style="3"/>
    <col min="15634" max="15634" width="1.875" style="3" customWidth="1"/>
    <col min="15635" max="15635" width="3.625" style="3" customWidth="1"/>
    <col min="15636" max="15872" width="9" style="3"/>
    <col min="15873" max="15874" width="2" style="3" customWidth="1"/>
    <col min="15875" max="15875" width="11.375" style="3" customWidth="1"/>
    <col min="15876" max="15876" width="4" style="3" bestFit="1" customWidth="1"/>
    <col min="15877" max="15877" width="21.25" style="3" customWidth="1"/>
    <col min="15878" max="15878" width="26.5" style="3" bestFit="1" customWidth="1"/>
    <col min="15879" max="15879" width="49.25" style="3" customWidth="1"/>
    <col min="15880" max="15880" width="2.5" style="3" customWidth="1"/>
    <col min="15881" max="15889" width="9" style="3"/>
    <col min="15890" max="15890" width="1.875" style="3" customWidth="1"/>
    <col min="15891" max="15891" width="3.625" style="3" customWidth="1"/>
    <col min="15892" max="16128" width="9" style="3"/>
    <col min="16129" max="16130" width="2" style="3" customWidth="1"/>
    <col min="16131" max="16131" width="11.375" style="3" customWidth="1"/>
    <col min="16132" max="16132" width="4" style="3" bestFit="1" customWidth="1"/>
    <col min="16133" max="16133" width="21.25" style="3" customWidth="1"/>
    <col min="16134" max="16134" width="26.5" style="3" bestFit="1" customWidth="1"/>
    <col min="16135" max="16135" width="49.25" style="3" customWidth="1"/>
    <col min="16136" max="16136" width="2.5" style="3" customWidth="1"/>
    <col min="16137" max="16145" width="9" style="3"/>
    <col min="16146" max="16146" width="1.875" style="3" customWidth="1"/>
    <col min="16147" max="16147" width="3.625" style="3" customWidth="1"/>
    <col min="16148" max="16384" width="9" style="3"/>
  </cols>
  <sheetData>
    <row r="2" spans="3:17" ht="21.4" customHeight="1">
      <c r="C2" s="1" t="s">
        <v>0</v>
      </c>
      <c r="D2" s="2"/>
      <c r="E2" s="2" t="s">
        <v>409</v>
      </c>
      <c r="Q2" s="4" t="s">
        <v>410</v>
      </c>
    </row>
    <row r="3" spans="3:17" ht="12.4" customHeight="1">
      <c r="D3" s="5"/>
    </row>
    <row r="4" spans="3:17" ht="14.25" customHeight="1" thickBot="1">
      <c r="C4" s="6" t="s">
        <v>1</v>
      </c>
      <c r="D4" s="6"/>
      <c r="I4" s="5"/>
    </row>
    <row r="5" spans="3:17" ht="20.100000000000001" customHeight="1">
      <c r="C5" s="7" t="s">
        <v>2</v>
      </c>
      <c r="D5" s="884" t="s">
        <v>3</v>
      </c>
      <c r="E5" s="885"/>
      <c r="F5" s="8" t="s">
        <v>4</v>
      </c>
      <c r="G5" s="9" t="s">
        <v>5</v>
      </c>
      <c r="I5" s="10" t="s">
        <v>6</v>
      </c>
    </row>
    <row r="6" spans="3:17" ht="43.5" customHeight="1">
      <c r="C6" s="11" t="s">
        <v>7</v>
      </c>
      <c r="D6" s="12">
        <v>1</v>
      </c>
      <c r="E6" s="13" t="s">
        <v>407</v>
      </c>
      <c r="F6" s="13" t="s">
        <v>8</v>
      </c>
      <c r="G6" s="14" t="s">
        <v>9</v>
      </c>
      <c r="H6" s="15"/>
    </row>
    <row r="7" spans="3:17" ht="43.5" customHeight="1">
      <c r="C7" s="893" t="s">
        <v>10</v>
      </c>
      <c r="D7" s="12">
        <v>2</v>
      </c>
      <c r="E7" s="13" t="s">
        <v>11</v>
      </c>
      <c r="F7" s="13" t="s">
        <v>703</v>
      </c>
      <c r="G7" s="14" t="s">
        <v>12</v>
      </c>
      <c r="H7" s="15"/>
    </row>
    <row r="8" spans="3:17" ht="43.5" customHeight="1">
      <c r="C8" s="894"/>
      <c r="D8" s="12">
        <v>3</v>
      </c>
      <c r="E8" s="13" t="s">
        <v>13</v>
      </c>
      <c r="F8" s="13" t="s">
        <v>704</v>
      </c>
      <c r="G8" s="14" t="s">
        <v>12</v>
      </c>
      <c r="H8" s="15"/>
    </row>
    <row r="9" spans="3:17" ht="43.5" customHeight="1">
      <c r="C9" s="886" t="s">
        <v>14</v>
      </c>
      <c r="D9" s="12">
        <v>4</v>
      </c>
      <c r="E9" s="16" t="s">
        <v>15</v>
      </c>
      <c r="F9" s="17" t="s">
        <v>16</v>
      </c>
      <c r="G9" s="18" t="s">
        <v>705</v>
      </c>
      <c r="H9" s="15"/>
    </row>
    <row r="10" spans="3:17" ht="43.5" customHeight="1">
      <c r="C10" s="887"/>
      <c r="D10" s="12">
        <v>5</v>
      </c>
      <c r="E10" s="16" t="s">
        <v>17</v>
      </c>
      <c r="F10" s="17" t="s">
        <v>18</v>
      </c>
      <c r="G10" s="18" t="s">
        <v>706</v>
      </c>
      <c r="H10" s="15"/>
    </row>
    <row r="11" spans="3:17" ht="43.5" customHeight="1">
      <c r="C11" s="887"/>
      <c r="D11" s="12">
        <v>6</v>
      </c>
      <c r="E11" s="16" t="s">
        <v>19</v>
      </c>
      <c r="F11" s="17" t="s">
        <v>20</v>
      </c>
      <c r="G11" s="18" t="s">
        <v>707</v>
      </c>
      <c r="H11" s="15"/>
    </row>
    <row r="12" spans="3:17" ht="42.75" customHeight="1">
      <c r="C12" s="887"/>
      <c r="D12" s="12">
        <v>7</v>
      </c>
      <c r="E12" s="16" t="s">
        <v>21</v>
      </c>
      <c r="F12" s="17" t="s">
        <v>22</v>
      </c>
      <c r="G12" s="18" t="s">
        <v>708</v>
      </c>
      <c r="H12" s="15"/>
    </row>
    <row r="13" spans="3:17" ht="42.2" customHeight="1">
      <c r="C13" s="888"/>
      <c r="D13" s="12">
        <v>8</v>
      </c>
      <c r="E13" s="16" t="s">
        <v>23</v>
      </c>
      <c r="F13" s="17" t="s">
        <v>24</v>
      </c>
      <c r="G13" s="18" t="s">
        <v>709</v>
      </c>
      <c r="H13" s="15"/>
    </row>
    <row r="14" spans="3:17" ht="42.2" customHeight="1">
      <c r="C14" s="888"/>
      <c r="D14" s="12">
        <v>9</v>
      </c>
      <c r="E14" s="16" t="s">
        <v>25</v>
      </c>
      <c r="F14" s="17" t="s">
        <v>24</v>
      </c>
      <c r="G14" s="18" t="s">
        <v>26</v>
      </c>
      <c r="H14" s="15"/>
    </row>
    <row r="15" spans="3:17" ht="42.2" customHeight="1">
      <c r="C15" s="888"/>
      <c r="D15" s="12">
        <v>10</v>
      </c>
      <c r="E15" s="16" t="s">
        <v>27</v>
      </c>
      <c r="F15" s="17" t="s">
        <v>28</v>
      </c>
      <c r="G15" s="18" t="s">
        <v>710</v>
      </c>
      <c r="H15" s="15"/>
    </row>
    <row r="16" spans="3:17" ht="42.2" customHeight="1">
      <c r="C16" s="888"/>
      <c r="D16" s="12">
        <v>11</v>
      </c>
      <c r="E16" s="16" t="s">
        <v>29</v>
      </c>
      <c r="F16" s="17" t="s">
        <v>30</v>
      </c>
      <c r="G16" s="18" t="s">
        <v>31</v>
      </c>
      <c r="H16" s="15"/>
    </row>
    <row r="17" spans="3:8" ht="42.2" customHeight="1">
      <c r="C17" s="888"/>
      <c r="D17" s="12">
        <v>12</v>
      </c>
      <c r="E17" s="16" t="s">
        <v>32</v>
      </c>
      <c r="F17" s="17" t="s">
        <v>33</v>
      </c>
      <c r="G17" s="18" t="s">
        <v>34</v>
      </c>
      <c r="H17" s="15"/>
    </row>
    <row r="18" spans="3:8" ht="42.2" customHeight="1">
      <c r="C18" s="888"/>
      <c r="D18" s="12">
        <v>13</v>
      </c>
      <c r="E18" s="16" t="s">
        <v>35</v>
      </c>
      <c r="F18" s="17" t="s">
        <v>36</v>
      </c>
      <c r="G18" s="18" t="s">
        <v>37</v>
      </c>
      <c r="H18" s="15"/>
    </row>
    <row r="19" spans="3:8" ht="42.2" customHeight="1">
      <c r="C19" s="889"/>
      <c r="D19" s="12">
        <v>14</v>
      </c>
      <c r="E19" s="16" t="s">
        <v>38</v>
      </c>
      <c r="F19" s="17" t="s">
        <v>22</v>
      </c>
      <c r="G19" s="18" t="s">
        <v>39</v>
      </c>
      <c r="H19" s="15"/>
    </row>
    <row r="20" spans="3:8" ht="42.2" customHeight="1">
      <c r="C20" s="886" t="s">
        <v>40</v>
      </c>
      <c r="D20" s="12">
        <v>15</v>
      </c>
      <c r="E20" s="16" t="s">
        <v>41</v>
      </c>
      <c r="F20" s="17" t="s">
        <v>41</v>
      </c>
      <c r="G20" s="19" t="s">
        <v>42</v>
      </c>
      <c r="H20" s="20"/>
    </row>
    <row r="21" spans="3:8" ht="42.2" customHeight="1">
      <c r="C21" s="890"/>
      <c r="D21" s="12">
        <v>16</v>
      </c>
      <c r="E21" s="17" t="s">
        <v>43</v>
      </c>
      <c r="F21" s="17" t="s">
        <v>43</v>
      </c>
      <c r="G21" s="19" t="s">
        <v>44</v>
      </c>
      <c r="H21" s="20"/>
    </row>
    <row r="22" spans="3:8" ht="42.2" customHeight="1" thickBot="1">
      <c r="C22" s="21" t="s">
        <v>45</v>
      </c>
      <c r="D22" s="22">
        <v>17</v>
      </c>
      <c r="E22" s="23" t="s">
        <v>45</v>
      </c>
      <c r="F22" s="23" t="s">
        <v>46</v>
      </c>
      <c r="G22" s="24" t="s">
        <v>47</v>
      </c>
      <c r="H22" s="20"/>
    </row>
    <row r="23" spans="3:8" ht="42.2" customHeight="1">
      <c r="C23" s="891" t="s">
        <v>718</v>
      </c>
      <c r="D23" s="799">
        <v>18</v>
      </c>
      <c r="E23" s="800" t="s">
        <v>713</v>
      </c>
      <c r="F23" s="800" t="s">
        <v>712</v>
      </c>
      <c r="G23" s="801" t="s">
        <v>719</v>
      </c>
      <c r="H23" s="20"/>
    </row>
    <row r="24" spans="3:8" ht="42.2" customHeight="1">
      <c r="C24" s="887"/>
      <c r="D24" s="12">
        <v>19</v>
      </c>
      <c r="E24" s="16" t="s">
        <v>714</v>
      </c>
      <c r="F24" s="17" t="s">
        <v>717</v>
      </c>
      <c r="G24" s="19" t="s">
        <v>720</v>
      </c>
      <c r="H24" s="20"/>
    </row>
    <row r="25" spans="3:8" ht="42.2" customHeight="1" thickBot="1">
      <c r="C25" s="892"/>
      <c r="D25" s="802">
        <v>20</v>
      </c>
      <c r="E25" s="803" t="s">
        <v>715</v>
      </c>
      <c r="F25" s="803" t="s">
        <v>716</v>
      </c>
      <c r="G25" s="24" t="s">
        <v>721</v>
      </c>
      <c r="H25" s="20"/>
    </row>
  </sheetData>
  <mergeCells count="5">
    <mergeCell ref="D5:E5"/>
    <mergeCell ref="C9:C19"/>
    <mergeCell ref="C20:C21"/>
    <mergeCell ref="C23:C25"/>
    <mergeCell ref="C7:C8"/>
  </mergeCells>
  <phoneticPr fontId="5"/>
  <pageMargins left="0.78740157480314965" right="0.78740157480314965" top="0.37" bottom="0.36" header="0.28999999999999998" footer="0.16"/>
  <pageSetup paperSize="9" scale="63"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1:AP297"/>
  <sheetViews>
    <sheetView showGridLines="0" view="pageBreakPreview" zoomScale="75" zoomScaleNormal="75" workbookViewId="0">
      <selection activeCell="C2" sqref="C2"/>
    </sheetView>
  </sheetViews>
  <sheetFormatPr defaultColWidth="9" defaultRowHeight="14.25"/>
  <cols>
    <col min="1" max="1" width="1.875" style="28" customWidth="1"/>
    <col min="2" max="2" width="3.5" style="28" customWidth="1"/>
    <col min="3" max="3" width="20.25" style="28" customWidth="1"/>
    <col min="4" max="23" width="9.5" style="28" customWidth="1"/>
    <col min="24" max="25" width="9.5" style="25" customWidth="1"/>
    <col min="26" max="26" width="9" style="25" customWidth="1"/>
    <col min="27" max="27" width="9.75" style="25" customWidth="1"/>
    <col min="28" max="42" width="9" style="25" customWidth="1"/>
    <col min="43" max="70" width="9" style="28" customWidth="1"/>
    <col min="71" max="16384" width="9" style="28"/>
  </cols>
  <sheetData>
    <row r="1" spans="3:42" ht="9.9499999999999993" customHeight="1">
      <c r="X1" s="31"/>
      <c r="Y1" s="31"/>
      <c r="Z1" s="31"/>
      <c r="AA1" s="31"/>
      <c r="AB1" s="31"/>
      <c r="AC1" s="31"/>
      <c r="AD1" s="31"/>
      <c r="AE1" s="31"/>
      <c r="AF1" s="31"/>
      <c r="AG1" s="31"/>
      <c r="AH1" s="31"/>
      <c r="AI1" s="31"/>
      <c r="AJ1" s="31"/>
      <c r="AK1" s="31"/>
      <c r="AL1" s="31"/>
      <c r="AM1" s="31"/>
      <c r="AN1" s="31"/>
      <c r="AO1" s="31"/>
      <c r="AP1" s="31"/>
    </row>
    <row r="2" spans="3:42" ht="18.75">
      <c r="C2" s="51" t="s">
        <v>150</v>
      </c>
      <c r="F2" s="27"/>
      <c r="N2" s="935"/>
      <c r="O2" s="935"/>
      <c r="P2" s="935"/>
      <c r="Q2" s="935"/>
      <c r="R2" s="935"/>
      <c r="S2" s="935"/>
      <c r="T2" s="935"/>
      <c r="U2" s="935"/>
      <c r="V2" s="935"/>
      <c r="W2" s="935"/>
      <c r="X2" s="99"/>
      <c r="Y2" s="100"/>
      <c r="Z2" s="100"/>
      <c r="AA2" s="100"/>
      <c r="AB2" s="100"/>
      <c r="AC2" s="100"/>
      <c r="AD2" s="100"/>
      <c r="AE2" s="100"/>
      <c r="AF2" s="100"/>
      <c r="AG2" s="100"/>
      <c r="AH2" s="100"/>
      <c r="AI2" s="100"/>
      <c r="AJ2" s="100"/>
      <c r="AK2" s="100"/>
      <c r="AL2" s="100"/>
      <c r="AM2" s="100"/>
      <c r="AN2" s="100"/>
      <c r="AO2" s="100"/>
      <c r="AP2" s="100"/>
    </row>
    <row r="3" spans="3:42" ht="9.9499999999999993" customHeight="1">
      <c r="X3" s="99"/>
      <c r="Y3" s="100"/>
      <c r="Z3" s="100"/>
      <c r="AA3" s="100"/>
      <c r="AB3" s="100"/>
      <c r="AC3" s="100"/>
      <c r="AD3" s="100"/>
      <c r="AE3" s="100"/>
      <c r="AF3" s="100"/>
      <c r="AG3" s="100"/>
      <c r="AH3" s="100"/>
      <c r="AI3" s="100"/>
      <c r="AJ3" s="100"/>
      <c r="AK3" s="100"/>
      <c r="AL3" s="100"/>
      <c r="AM3" s="100"/>
      <c r="AN3" s="100"/>
      <c r="AO3" s="100"/>
      <c r="AP3" s="100"/>
    </row>
    <row r="4" spans="3:42" ht="18.75">
      <c r="C4" s="51" t="s">
        <v>481</v>
      </c>
      <c r="X4" s="99"/>
      <c r="Y4" s="100"/>
      <c r="Z4" s="100"/>
      <c r="AA4" s="100"/>
      <c r="AB4" s="100"/>
      <c r="AC4" s="100"/>
      <c r="AD4" s="100"/>
      <c r="AE4" s="100"/>
      <c r="AF4" s="100"/>
      <c r="AG4" s="100"/>
      <c r="AH4" s="100"/>
      <c r="AI4" s="100"/>
      <c r="AJ4" s="100"/>
      <c r="AK4" s="100"/>
      <c r="AL4" s="100"/>
      <c r="AM4" s="100"/>
      <c r="AN4" s="100"/>
      <c r="AO4" s="100"/>
      <c r="AP4" s="100"/>
    </row>
    <row r="5" spans="3:42" ht="9.9499999999999993" customHeight="1">
      <c r="X5" s="99"/>
      <c r="Y5" s="100"/>
      <c r="Z5" s="100"/>
      <c r="AA5" s="100"/>
      <c r="AB5" s="100"/>
      <c r="AC5" s="100"/>
      <c r="AD5" s="100"/>
      <c r="AE5" s="100"/>
      <c r="AF5" s="100"/>
      <c r="AG5" s="100"/>
      <c r="AH5" s="100"/>
      <c r="AI5" s="100"/>
      <c r="AJ5" s="100"/>
      <c r="AK5" s="100"/>
      <c r="AL5" s="100"/>
      <c r="AM5" s="100"/>
      <c r="AN5" s="100"/>
      <c r="AO5" s="100"/>
      <c r="AP5" s="100"/>
    </row>
    <row r="6" spans="3:42" ht="18.75">
      <c r="C6" s="51" t="s">
        <v>834</v>
      </c>
      <c r="J6" s="112"/>
      <c r="K6" s="113"/>
      <c r="W6" s="112"/>
      <c r="X6" s="99"/>
      <c r="Y6" s="100"/>
      <c r="Z6" s="100"/>
      <c r="AA6" s="100"/>
      <c r="AB6" s="100"/>
      <c r="AC6" s="100"/>
      <c r="AD6" s="100"/>
      <c r="AE6" s="100"/>
      <c r="AF6" s="100"/>
      <c r="AG6" s="100"/>
      <c r="AH6" s="100"/>
      <c r="AI6" s="100"/>
      <c r="AJ6" s="100"/>
      <c r="AK6" s="100"/>
      <c r="AL6" s="100"/>
      <c r="AM6" s="100"/>
      <c r="AN6" s="100"/>
      <c r="AO6" s="100"/>
      <c r="AP6" s="100"/>
    </row>
    <row r="7" spans="3:42" ht="10.7" customHeight="1">
      <c r="C7" s="44"/>
      <c r="J7" s="112"/>
      <c r="K7" s="113"/>
      <c r="W7" s="112"/>
      <c r="X7" s="99"/>
      <c r="Y7" s="100"/>
      <c r="Z7" s="100"/>
      <c r="AA7" s="100"/>
      <c r="AB7" s="100"/>
      <c r="AC7" s="100"/>
      <c r="AD7" s="100"/>
      <c r="AE7" s="100"/>
      <c r="AF7" s="100"/>
      <c r="AG7" s="100"/>
      <c r="AH7" s="100"/>
      <c r="AI7" s="100"/>
      <c r="AJ7" s="100"/>
      <c r="AK7" s="100"/>
      <c r="AL7" s="100"/>
      <c r="AM7" s="100"/>
      <c r="AN7" s="100"/>
      <c r="AO7" s="100"/>
      <c r="AP7" s="100"/>
    </row>
    <row r="8" spans="3:42" ht="17.25">
      <c r="C8" s="32" t="s">
        <v>482</v>
      </c>
      <c r="J8" s="112"/>
      <c r="K8" s="113"/>
      <c r="W8" s="112" t="s">
        <v>722</v>
      </c>
      <c r="X8" s="99"/>
      <c r="Y8" s="100"/>
      <c r="Z8" s="100"/>
      <c r="AA8" s="100"/>
      <c r="AB8" s="100"/>
      <c r="AC8" s="100"/>
      <c r="AD8" s="100"/>
      <c r="AE8" s="100"/>
      <c r="AF8" s="100"/>
      <c r="AG8" s="100"/>
      <c r="AH8" s="100"/>
      <c r="AI8" s="100"/>
      <c r="AJ8" s="100"/>
      <c r="AK8" s="100"/>
      <c r="AL8" s="100"/>
      <c r="AM8" s="100"/>
      <c r="AN8" s="100"/>
      <c r="AO8" s="100"/>
      <c r="AP8" s="100"/>
    </row>
    <row r="9" spans="3:42">
      <c r="C9" s="49"/>
      <c r="D9" s="588" t="str">
        <f>推計結果の概要!D6</f>
        <v>01</v>
      </c>
      <c r="E9" s="588" t="str">
        <f>推計結果の概要!E6</f>
        <v>02</v>
      </c>
      <c r="F9" s="588" t="str">
        <f>推計結果の概要!F6</f>
        <v>03</v>
      </c>
      <c r="G9" s="588" t="str">
        <f>推計結果の概要!G6</f>
        <v>04</v>
      </c>
      <c r="H9" s="588" t="str">
        <f>推計結果の概要!H6</f>
        <v>05</v>
      </c>
      <c r="I9" s="588" t="str">
        <f>推計結果の概要!I6</f>
        <v>06</v>
      </c>
      <c r="J9" s="588" t="str">
        <f>推計結果の概要!J6</f>
        <v>07</v>
      </c>
      <c r="K9" s="588" t="str">
        <f>推計結果の概要!K6</f>
        <v>08</v>
      </c>
      <c r="L9" s="588" t="str">
        <f>推計結果の概要!L6</f>
        <v>09</v>
      </c>
      <c r="M9" s="588" t="str">
        <f>推計結果の概要!M6</f>
        <v>10</v>
      </c>
      <c r="N9" s="588" t="str">
        <f>推計結果の概要!N6</f>
        <v>11</v>
      </c>
      <c r="O9" s="588" t="str">
        <f>推計結果の概要!O6</f>
        <v>12</v>
      </c>
      <c r="P9" s="588" t="str">
        <f>推計結果の概要!P6</f>
        <v>13</v>
      </c>
      <c r="Q9" s="588" t="str">
        <f>推計結果の概要!Q6</f>
        <v>14</v>
      </c>
      <c r="R9" s="588" t="str">
        <f>推計結果の概要!R6</f>
        <v>15</v>
      </c>
      <c r="S9" s="588" t="str">
        <f>推計結果の概要!S6</f>
        <v>16</v>
      </c>
      <c r="T9" s="588" t="str">
        <f>推計結果の概要!T6</f>
        <v>17</v>
      </c>
      <c r="U9" s="588" t="str">
        <f>推計結果の概要!U6</f>
        <v>18</v>
      </c>
      <c r="V9" s="588" t="str">
        <f>推計結果の概要!V6</f>
        <v>19</v>
      </c>
      <c r="W9" s="588" t="str">
        <f>推計結果の概要!W6</f>
        <v>20</v>
      </c>
      <c r="X9" s="588" t="str">
        <f>推計結果の概要!X6</f>
        <v>21</v>
      </c>
      <c r="Y9" s="588" t="str">
        <f>推計結果の概要!Y6</f>
        <v>22</v>
      </c>
      <c r="Z9" s="588" t="str">
        <f>推計結果の概要!Z6</f>
        <v>23</v>
      </c>
      <c r="AA9" s="588" t="str">
        <f>推計結果の概要!AA6</f>
        <v>24</v>
      </c>
      <c r="AB9" s="588" t="str">
        <f>推計結果の概要!AB6</f>
        <v>25</v>
      </c>
      <c r="AC9" s="588" t="str">
        <f>推計結果の概要!AC6</f>
        <v>26</v>
      </c>
      <c r="AD9" s="588" t="str">
        <f>推計結果の概要!AD6</f>
        <v>27</v>
      </c>
      <c r="AE9" s="588" t="str">
        <f>推計結果の概要!AE6</f>
        <v>28</v>
      </c>
      <c r="AF9" s="588" t="str">
        <f>推計結果の概要!AF6</f>
        <v>29</v>
      </c>
      <c r="AG9" s="588" t="str">
        <f>推計結果の概要!AG6</f>
        <v>30</v>
      </c>
      <c r="AH9" s="588" t="str">
        <f>推計結果の概要!AH6</f>
        <v>31</v>
      </c>
      <c r="AI9" s="588" t="str">
        <f>推計結果の概要!AI6</f>
        <v>32</v>
      </c>
      <c r="AJ9" s="588" t="str">
        <f>推計結果の概要!AJ6</f>
        <v>33</v>
      </c>
      <c r="AK9" s="588" t="str">
        <f>推計結果の概要!AK6</f>
        <v>34</v>
      </c>
      <c r="AL9" s="588" t="str">
        <f>推計結果の概要!AL6</f>
        <v>35</v>
      </c>
      <c r="AM9" s="588" t="str">
        <f>推計結果の概要!AM6</f>
        <v>36</v>
      </c>
      <c r="AN9" s="588" t="str">
        <f>推計結果の概要!AN6</f>
        <v>37</v>
      </c>
      <c r="AO9" s="588" t="str">
        <f>推計結果の概要!AO6</f>
        <v>38</v>
      </c>
      <c r="AP9" s="588" t="str">
        <f>推計結果の概要!AP6</f>
        <v>39</v>
      </c>
    </row>
    <row r="10" spans="3:42" ht="40.5">
      <c r="C10" s="77" t="s">
        <v>48</v>
      </c>
      <c r="D10" s="589" t="str">
        <f>推計結果の概要!D7</f>
        <v>農業</v>
      </c>
      <c r="E10" s="589" t="str">
        <f>推計結果の概要!E7</f>
        <v>林業</v>
      </c>
      <c r="F10" s="589" t="str">
        <f>推計結果の概要!F7</f>
        <v>漁業</v>
      </c>
      <c r="G10" s="589" t="str">
        <f>推計結果の概要!G7</f>
        <v>鉱業</v>
      </c>
      <c r="H10" s="589" t="str">
        <f>推計結果の概要!H7</f>
        <v>飲食料品</v>
      </c>
      <c r="I10" s="589" t="str">
        <f>推計結果の概要!I7</f>
        <v>繊維製品</v>
      </c>
      <c r="J10" s="589" t="str">
        <f>推計結果の概要!J7</f>
        <v>パルプ・紙・木製品</v>
      </c>
      <c r="K10" s="589" t="str">
        <f>推計結果の概要!K7</f>
        <v>化学製品</v>
      </c>
      <c r="L10" s="589" t="str">
        <f>推計結果の概要!L7</f>
        <v>石油・石炭製品</v>
      </c>
      <c r="M10" s="613" t="str">
        <f>推計結果の概要!M7</f>
        <v>プラスチック・ゴム製品</v>
      </c>
      <c r="N10" s="589" t="str">
        <f>推計結果の概要!N7</f>
        <v>窯業・土石製品</v>
      </c>
      <c r="O10" s="589" t="str">
        <f>推計結果の概要!O7</f>
        <v>鉄鋼</v>
      </c>
      <c r="P10" s="589" t="str">
        <f>推計結果の概要!P7</f>
        <v>非鉄金属</v>
      </c>
      <c r="Q10" s="589" t="str">
        <f>推計結果の概要!Q7</f>
        <v>金属製品</v>
      </c>
      <c r="R10" s="589" t="str">
        <f>推計結果の概要!R7</f>
        <v>はん用機械</v>
      </c>
      <c r="S10" s="589" t="str">
        <f>推計結果の概要!S7</f>
        <v>生産用機械</v>
      </c>
      <c r="T10" s="589" t="str">
        <f>推計結果の概要!T7</f>
        <v>業務用機械</v>
      </c>
      <c r="U10" s="589" t="str">
        <f>推計結果の概要!U7</f>
        <v>電子部品</v>
      </c>
      <c r="V10" s="589" t="str">
        <f>推計結果の概要!V7</f>
        <v>電気機械</v>
      </c>
      <c r="W10" s="589" t="str">
        <f>推計結果の概要!W7</f>
        <v>情報通信機器</v>
      </c>
      <c r="X10" s="593" t="str">
        <f>推計結果の概要!X7</f>
        <v>輸送機械</v>
      </c>
      <c r="Y10" s="593" t="str">
        <f>推計結果の概要!Y7</f>
        <v>その他の製造工業製品</v>
      </c>
      <c r="Z10" s="593" t="str">
        <f>推計結果の概要!Z7</f>
        <v>建設</v>
      </c>
      <c r="AA10" s="593" t="str">
        <f>推計結果の概要!AA7</f>
        <v>電力・ガス・熱供給</v>
      </c>
      <c r="AB10" s="593" t="str">
        <f>推計結果の概要!AB7</f>
        <v>水道</v>
      </c>
      <c r="AC10" s="593" t="str">
        <f>推計結果の概要!AC7</f>
        <v>廃棄物処理</v>
      </c>
      <c r="AD10" s="593" t="str">
        <f>推計結果の概要!AD7</f>
        <v>商業</v>
      </c>
      <c r="AE10" s="593" t="str">
        <f>推計結果の概要!AE7</f>
        <v>金融・保険</v>
      </c>
      <c r="AF10" s="593" t="str">
        <f>推計結果の概要!AF7</f>
        <v>不動産</v>
      </c>
      <c r="AG10" s="593" t="str">
        <f>推計結果の概要!AG7</f>
        <v>運輸・郵便</v>
      </c>
      <c r="AH10" s="593" t="str">
        <f>推計結果の概要!AH7</f>
        <v>情報通信</v>
      </c>
      <c r="AI10" s="593" t="str">
        <f>推計結果の概要!AI7</f>
        <v>公務</v>
      </c>
      <c r="AJ10" s="593" t="str">
        <f>推計結果の概要!AJ7</f>
        <v>教育・研究</v>
      </c>
      <c r="AK10" s="593" t="str">
        <f>推計結果の概要!AK7</f>
        <v>医療・福祉</v>
      </c>
      <c r="AL10" s="614" t="str">
        <f>推計結果の概要!AL7</f>
        <v>他に分類されない会員制団体</v>
      </c>
      <c r="AM10" s="593" t="str">
        <f>推計結果の概要!AM7</f>
        <v>対事業所サービス</v>
      </c>
      <c r="AN10" s="593" t="str">
        <f>推計結果の概要!AN7</f>
        <v>対個人サービス</v>
      </c>
      <c r="AO10" s="593" t="str">
        <f>推計結果の概要!AO7</f>
        <v>事務用品</v>
      </c>
      <c r="AP10" s="593" t="str">
        <f>推計結果の概要!AP7</f>
        <v>分類不明</v>
      </c>
    </row>
    <row r="11" spans="3:42" ht="13.5" customHeight="1">
      <c r="C11" s="78" t="s">
        <v>84</v>
      </c>
      <c r="D11" s="79">
        <f t="array" ref="D11:AP13">+詳細1!D11:AP13</f>
        <v>0</v>
      </c>
      <c r="E11" s="79">
        <v>0</v>
      </c>
      <c r="F11" s="79">
        <v>0</v>
      </c>
      <c r="G11" s="79">
        <v>0</v>
      </c>
      <c r="H11" s="79">
        <v>1690.667441160112</v>
      </c>
      <c r="I11" s="79">
        <v>0</v>
      </c>
      <c r="J11" s="79">
        <v>0</v>
      </c>
      <c r="K11" s="79">
        <v>0</v>
      </c>
      <c r="L11" s="79">
        <v>0</v>
      </c>
      <c r="M11" s="79">
        <v>0</v>
      </c>
      <c r="N11" s="79">
        <v>0</v>
      </c>
      <c r="O11" s="79">
        <v>0</v>
      </c>
      <c r="P11" s="79">
        <v>0</v>
      </c>
      <c r="Q11" s="97">
        <v>0</v>
      </c>
      <c r="R11" s="97">
        <v>0</v>
      </c>
      <c r="S11" s="97">
        <v>0</v>
      </c>
      <c r="T11" s="97">
        <v>0</v>
      </c>
      <c r="U11" s="97">
        <v>0</v>
      </c>
      <c r="V11" s="97">
        <v>0</v>
      </c>
      <c r="W11" s="79">
        <v>0</v>
      </c>
      <c r="X11" s="79">
        <v>0</v>
      </c>
      <c r="Y11" s="79">
        <v>0</v>
      </c>
      <c r="Z11" s="79">
        <v>0</v>
      </c>
      <c r="AA11" s="79">
        <v>0</v>
      </c>
      <c r="AB11" s="79">
        <v>0</v>
      </c>
      <c r="AC11" s="79">
        <v>0</v>
      </c>
      <c r="AD11" s="79">
        <v>784.86874532919182</v>
      </c>
      <c r="AE11" s="79">
        <v>0</v>
      </c>
      <c r="AF11" s="79">
        <v>0</v>
      </c>
      <c r="AG11" s="79">
        <v>203.21676160170657</v>
      </c>
      <c r="AH11" s="79">
        <v>0</v>
      </c>
      <c r="AI11" s="79">
        <v>0</v>
      </c>
      <c r="AJ11" s="79">
        <v>0</v>
      </c>
      <c r="AK11" s="79">
        <v>0</v>
      </c>
      <c r="AL11" s="79">
        <v>0</v>
      </c>
      <c r="AM11" s="79">
        <v>0</v>
      </c>
      <c r="AN11" s="79">
        <v>0</v>
      </c>
      <c r="AO11" s="79">
        <v>0</v>
      </c>
      <c r="AP11" s="79">
        <v>0</v>
      </c>
    </row>
    <row r="12" spans="3:42" ht="13.5" customHeight="1">
      <c r="C12" s="81" t="s">
        <v>85</v>
      </c>
      <c r="D12" s="37">
        <v>88.63917525436068</v>
      </c>
      <c r="E12" s="37">
        <v>0.66327548736232333</v>
      </c>
      <c r="F12" s="37">
        <v>7.4916692185365257</v>
      </c>
      <c r="G12" s="37">
        <v>0.23321185581801604</v>
      </c>
      <c r="H12" s="37">
        <v>187.63150645200795</v>
      </c>
      <c r="I12" s="37">
        <v>1.7883233580664994</v>
      </c>
      <c r="J12" s="37">
        <v>21.665878089998039</v>
      </c>
      <c r="K12" s="37">
        <v>18.370272569242825</v>
      </c>
      <c r="L12" s="37">
        <v>8.7571632100975485</v>
      </c>
      <c r="M12" s="37">
        <v>21.503266422987597</v>
      </c>
      <c r="N12" s="37">
        <v>3.5210519281490611</v>
      </c>
      <c r="O12" s="37">
        <v>7.5419471174939776</v>
      </c>
      <c r="P12" s="37">
        <v>1.1654562435668319</v>
      </c>
      <c r="Q12" s="98">
        <v>13.393330520171446</v>
      </c>
      <c r="R12" s="98">
        <v>1.6320342625584763</v>
      </c>
      <c r="S12" s="98">
        <v>1.3077722517068173</v>
      </c>
      <c r="T12" s="98">
        <v>0.47024700359975791</v>
      </c>
      <c r="U12" s="98">
        <v>0.71194243653779632</v>
      </c>
      <c r="V12" s="98">
        <v>0.91804317147342274</v>
      </c>
      <c r="W12" s="37">
        <v>0.16461168430234227</v>
      </c>
      <c r="X12" s="37">
        <v>3.4821333845500422</v>
      </c>
      <c r="Y12" s="37">
        <v>11.553814982978292</v>
      </c>
      <c r="Z12" s="37">
        <v>12.534468616711795</v>
      </c>
      <c r="AA12" s="37">
        <v>70.492346717988255</v>
      </c>
      <c r="AB12" s="37">
        <v>8.5451734618109878</v>
      </c>
      <c r="AC12" s="37">
        <v>9.1529813872561032</v>
      </c>
      <c r="AD12" s="37">
        <v>51.444971725953813</v>
      </c>
      <c r="AE12" s="37">
        <v>38.955590786591678</v>
      </c>
      <c r="AF12" s="37">
        <v>54.745483579458345</v>
      </c>
      <c r="AG12" s="37">
        <v>84.366297068318957</v>
      </c>
      <c r="AH12" s="37">
        <v>33.589888805157258</v>
      </c>
      <c r="AI12" s="37">
        <v>0.99559335521759018</v>
      </c>
      <c r="AJ12" s="37">
        <v>1.99472444827632</v>
      </c>
      <c r="AK12" s="37">
        <v>0.41284074236162555</v>
      </c>
      <c r="AL12" s="37">
        <v>4.2873010350317244</v>
      </c>
      <c r="AM12" s="37">
        <v>174.92576053548981</v>
      </c>
      <c r="AN12" s="37">
        <v>1.4208950042579278</v>
      </c>
      <c r="AO12" s="37">
        <v>4.6230757303799281</v>
      </c>
      <c r="AP12" s="37">
        <v>9.8091596057188877</v>
      </c>
    </row>
    <row r="13" spans="3:42" ht="13.5" customHeight="1">
      <c r="C13" s="81" t="s">
        <v>86</v>
      </c>
      <c r="D13" s="37">
        <v>2.3673353190441309</v>
      </c>
      <c r="E13" s="37">
        <v>0.16151895476897005</v>
      </c>
      <c r="F13" s="37">
        <v>0.4225102020030318</v>
      </c>
      <c r="G13" s="37">
        <v>7.4911163861567487E-2</v>
      </c>
      <c r="H13" s="37">
        <v>27.198158759405359</v>
      </c>
      <c r="I13" s="37">
        <v>0.91261847617686842</v>
      </c>
      <c r="J13" s="37">
        <v>1.9347253833015279</v>
      </c>
      <c r="K13" s="37">
        <v>5.7243547581067569</v>
      </c>
      <c r="L13" s="37">
        <v>1.4901483170537388</v>
      </c>
      <c r="M13" s="37">
        <v>1.9505096770600201</v>
      </c>
      <c r="N13" s="37">
        <v>0.52134519024048687</v>
      </c>
      <c r="O13" s="37">
        <v>1.9382908702836206</v>
      </c>
      <c r="P13" s="37">
        <v>0.25642015283434216</v>
      </c>
      <c r="Q13" s="98">
        <v>1.3708819609602512</v>
      </c>
      <c r="R13" s="98">
        <v>0.55901162165359408</v>
      </c>
      <c r="S13" s="98">
        <v>0.27415686326543692</v>
      </c>
      <c r="T13" s="98">
        <v>0.16876395132299049</v>
      </c>
      <c r="U13" s="98">
        <v>0.45537126597942651</v>
      </c>
      <c r="V13" s="98">
        <v>2.5625197257442931</v>
      </c>
      <c r="W13" s="37">
        <v>2.8228262025393449</v>
      </c>
      <c r="X13" s="37">
        <v>2.6286392132717147</v>
      </c>
      <c r="Y13" s="37">
        <v>3.5525308558020421</v>
      </c>
      <c r="Z13" s="37">
        <v>3.9648814835567237</v>
      </c>
      <c r="AA13" s="37">
        <v>26.748989502442456</v>
      </c>
      <c r="AB13" s="37">
        <v>5.3405592099353703</v>
      </c>
      <c r="AC13" s="37">
        <v>2.6913934118262137</v>
      </c>
      <c r="AD13" s="37">
        <v>29.870860269276218</v>
      </c>
      <c r="AE13" s="37">
        <v>36.771551902189763</v>
      </c>
      <c r="AF13" s="37">
        <v>138.45960652733362</v>
      </c>
      <c r="AG13" s="37">
        <v>21.729816183953499</v>
      </c>
      <c r="AH13" s="37">
        <v>19.182065176993333</v>
      </c>
      <c r="AI13" s="37">
        <v>2.8508620174262056</v>
      </c>
      <c r="AJ13" s="37">
        <v>14.882562413722786</v>
      </c>
      <c r="AK13" s="37">
        <v>29.783943315053886</v>
      </c>
      <c r="AL13" s="37">
        <v>7.4942909255736962</v>
      </c>
      <c r="AM13" s="37">
        <v>27.107323530343525</v>
      </c>
      <c r="AN13" s="37">
        <v>38.445593933861005</v>
      </c>
      <c r="AO13" s="37">
        <v>0.6685453690489489</v>
      </c>
      <c r="AP13" s="37">
        <v>1.3467550651375197</v>
      </c>
    </row>
    <row r="14" spans="3:42" ht="13.5" customHeight="1">
      <c r="C14" s="83" t="s">
        <v>79</v>
      </c>
      <c r="D14" s="37">
        <f t="shared" ref="D14:P14" si="0">SUM(D11:D13)</f>
        <v>91.00651057340481</v>
      </c>
      <c r="E14" s="37">
        <f t="shared" si="0"/>
        <v>0.82479444213129338</v>
      </c>
      <c r="F14" s="37">
        <f t="shared" si="0"/>
        <v>7.9141794205395577</v>
      </c>
      <c r="G14" s="37">
        <f t="shared" si="0"/>
        <v>0.30812301967958355</v>
      </c>
      <c r="H14" s="37">
        <f t="shared" si="0"/>
        <v>1905.4971063715252</v>
      </c>
      <c r="I14" s="37">
        <f t="shared" si="0"/>
        <v>2.700941834243368</v>
      </c>
      <c r="J14" s="37">
        <f t="shared" si="0"/>
        <v>23.600603473299568</v>
      </c>
      <c r="K14" s="37">
        <f t="shared" si="0"/>
        <v>24.094627327349581</v>
      </c>
      <c r="L14" s="37">
        <f t="shared" si="0"/>
        <v>10.247311527151288</v>
      </c>
      <c r="M14" s="37">
        <f t="shared" si="0"/>
        <v>23.453776100047616</v>
      </c>
      <c r="N14" s="37">
        <f t="shared" si="0"/>
        <v>4.0423971183895482</v>
      </c>
      <c r="O14" s="37">
        <f t="shared" si="0"/>
        <v>9.4802379877775991</v>
      </c>
      <c r="P14" s="37">
        <f t="shared" si="0"/>
        <v>1.421876396401174</v>
      </c>
      <c r="Q14" s="98">
        <f>SUM(Q11:Q13)</f>
        <v>14.764212481131697</v>
      </c>
      <c r="R14" s="98">
        <f>SUM(R11:R13)</f>
        <v>2.1910458842120706</v>
      </c>
      <c r="S14" s="98">
        <f>SUM(S11:S13)</f>
        <v>1.5819291149722543</v>
      </c>
      <c r="T14" s="98">
        <f>SUM(T11:T13)</f>
        <v>0.6390109549227484</v>
      </c>
      <c r="U14" s="98">
        <f>SUM(U11:U13)</f>
        <v>1.1673137025172229</v>
      </c>
      <c r="V14" s="98">
        <f t="shared" ref="V14:AP14" si="1">SUM(V11:V13)</f>
        <v>3.4805628972177161</v>
      </c>
      <c r="W14" s="37">
        <f t="shared" si="1"/>
        <v>2.9874378868416871</v>
      </c>
      <c r="X14" s="41">
        <f t="shared" si="1"/>
        <v>6.1107725978217573</v>
      </c>
      <c r="Y14" s="41">
        <f t="shared" si="1"/>
        <v>15.106345838780333</v>
      </c>
      <c r="Z14" s="41">
        <f t="shared" si="1"/>
        <v>16.499350100268519</v>
      </c>
      <c r="AA14" s="41">
        <f t="shared" si="1"/>
        <v>97.241336220430711</v>
      </c>
      <c r="AB14" s="41">
        <f t="shared" si="1"/>
        <v>13.885732671746357</v>
      </c>
      <c r="AC14" s="41">
        <f t="shared" si="1"/>
        <v>11.844374799082317</v>
      </c>
      <c r="AD14" s="41">
        <f t="shared" si="1"/>
        <v>866.18457732442187</v>
      </c>
      <c r="AE14" s="41">
        <f t="shared" si="1"/>
        <v>75.727142688781441</v>
      </c>
      <c r="AF14" s="41">
        <f t="shared" si="1"/>
        <v>193.20509010679197</v>
      </c>
      <c r="AG14" s="41">
        <f t="shared" si="1"/>
        <v>309.31287485397905</v>
      </c>
      <c r="AH14" s="41">
        <f t="shared" si="1"/>
        <v>52.771953982150592</v>
      </c>
      <c r="AI14" s="41">
        <f t="shared" si="1"/>
        <v>3.8464553726437956</v>
      </c>
      <c r="AJ14" s="41">
        <f t="shared" si="1"/>
        <v>16.877286861999107</v>
      </c>
      <c r="AK14" s="41">
        <f t="shared" si="1"/>
        <v>30.19678405741551</v>
      </c>
      <c r="AL14" s="41">
        <f t="shared" si="1"/>
        <v>11.781591960605422</v>
      </c>
      <c r="AM14" s="41">
        <f t="shared" si="1"/>
        <v>202.03308406583335</v>
      </c>
      <c r="AN14" s="41">
        <f t="shared" si="1"/>
        <v>39.866488938118934</v>
      </c>
      <c r="AO14" s="41">
        <f t="shared" si="1"/>
        <v>5.2916210994288768</v>
      </c>
      <c r="AP14" s="41">
        <f t="shared" si="1"/>
        <v>11.155914670856408</v>
      </c>
    </row>
    <row r="15" spans="3:42">
      <c r="C15" s="85"/>
      <c r="D15" s="588" t="str">
        <f t="shared" ref="D15:M16" si="2">X9</f>
        <v>21</v>
      </c>
      <c r="E15" s="588" t="str">
        <f t="shared" si="2"/>
        <v>22</v>
      </c>
      <c r="F15" s="588" t="str">
        <f t="shared" si="2"/>
        <v>23</v>
      </c>
      <c r="G15" s="588" t="str">
        <f t="shared" si="2"/>
        <v>24</v>
      </c>
      <c r="H15" s="588" t="str">
        <f t="shared" si="2"/>
        <v>25</v>
      </c>
      <c r="I15" s="588" t="str">
        <f t="shared" si="2"/>
        <v>26</v>
      </c>
      <c r="J15" s="588" t="str">
        <f t="shared" si="2"/>
        <v>27</v>
      </c>
      <c r="K15" s="588" t="str">
        <f t="shared" si="2"/>
        <v>28</v>
      </c>
      <c r="L15" s="588" t="str">
        <f t="shared" si="2"/>
        <v>29</v>
      </c>
      <c r="M15" s="588" t="str">
        <f t="shared" si="2"/>
        <v>30</v>
      </c>
      <c r="N15" s="588" t="str">
        <f t="shared" ref="N15:V16" si="3">AH9</f>
        <v>31</v>
      </c>
      <c r="O15" s="588" t="str">
        <f t="shared" si="3"/>
        <v>32</v>
      </c>
      <c r="P15" s="588" t="str">
        <f t="shared" si="3"/>
        <v>33</v>
      </c>
      <c r="Q15" s="588" t="str">
        <f t="shared" si="3"/>
        <v>34</v>
      </c>
      <c r="R15" s="588" t="str">
        <f t="shared" si="3"/>
        <v>35</v>
      </c>
      <c r="S15" s="588" t="str">
        <f t="shared" si="3"/>
        <v>36</v>
      </c>
      <c r="T15" s="588" t="str">
        <f t="shared" si="3"/>
        <v>37</v>
      </c>
      <c r="U15" s="588" t="str">
        <f t="shared" si="3"/>
        <v>38</v>
      </c>
      <c r="V15" s="588" t="str">
        <f t="shared" si="3"/>
        <v>39</v>
      </c>
      <c r="W15" s="49"/>
      <c r="X15" s="99"/>
      <c r="Y15" s="100"/>
      <c r="Z15" s="100"/>
      <c r="AA15" s="100"/>
      <c r="AB15" s="100"/>
      <c r="AC15" s="100"/>
      <c r="AD15" s="100"/>
      <c r="AE15" s="100"/>
      <c r="AF15" s="100"/>
      <c r="AG15" s="100"/>
      <c r="AH15" s="100"/>
      <c r="AI15" s="100"/>
      <c r="AJ15" s="100"/>
      <c r="AK15" s="100"/>
      <c r="AL15" s="100"/>
      <c r="AM15" s="100"/>
      <c r="AN15" s="100"/>
      <c r="AO15" s="100"/>
      <c r="AP15" s="100"/>
    </row>
    <row r="16" spans="3:42" ht="40.5">
      <c r="C16" s="77" t="s">
        <v>48</v>
      </c>
      <c r="D16" s="589" t="str">
        <f t="shared" si="2"/>
        <v>輸送機械</v>
      </c>
      <c r="E16" s="589" t="str">
        <f t="shared" si="2"/>
        <v>その他の製造工業製品</v>
      </c>
      <c r="F16" s="589" t="str">
        <f t="shared" si="2"/>
        <v>建設</v>
      </c>
      <c r="G16" s="589" t="str">
        <f t="shared" si="2"/>
        <v>電力・ガス・熱供給</v>
      </c>
      <c r="H16" s="589" t="str">
        <f t="shared" si="2"/>
        <v>水道</v>
      </c>
      <c r="I16" s="589" t="str">
        <f t="shared" si="2"/>
        <v>廃棄物処理</v>
      </c>
      <c r="J16" s="589" t="str">
        <f t="shared" si="2"/>
        <v>商業</v>
      </c>
      <c r="K16" s="589" t="str">
        <f t="shared" si="2"/>
        <v>金融・保険</v>
      </c>
      <c r="L16" s="589" t="str">
        <f t="shared" si="2"/>
        <v>不動産</v>
      </c>
      <c r="M16" s="589" t="str">
        <f t="shared" si="2"/>
        <v>運輸・郵便</v>
      </c>
      <c r="N16" s="589" t="str">
        <f t="shared" si="3"/>
        <v>情報通信</v>
      </c>
      <c r="O16" s="589" t="str">
        <f t="shared" si="3"/>
        <v>公務</v>
      </c>
      <c r="P16" s="589" t="str">
        <f t="shared" si="3"/>
        <v>教育・研究</v>
      </c>
      <c r="Q16" s="589" t="str">
        <f t="shared" si="3"/>
        <v>医療・福祉</v>
      </c>
      <c r="R16" s="613" t="str">
        <f t="shared" si="3"/>
        <v>他に分類されない会員制団体</v>
      </c>
      <c r="S16" s="589" t="str">
        <f t="shared" si="3"/>
        <v>対事業所サービス</v>
      </c>
      <c r="T16" s="589" t="str">
        <f t="shared" si="3"/>
        <v>対個人サービス</v>
      </c>
      <c r="U16" s="589" t="str">
        <f t="shared" si="3"/>
        <v>事務用品</v>
      </c>
      <c r="V16" s="589" t="str">
        <f t="shared" si="3"/>
        <v>分類不明</v>
      </c>
      <c r="W16" s="30" t="s">
        <v>66</v>
      </c>
      <c r="X16" s="99"/>
      <c r="Y16" s="100"/>
      <c r="Z16" s="100"/>
      <c r="AA16" s="100"/>
      <c r="AB16" s="100"/>
      <c r="AC16" s="100"/>
      <c r="AD16" s="100"/>
      <c r="AE16" s="100"/>
      <c r="AF16" s="100"/>
      <c r="AG16" s="100"/>
      <c r="AH16" s="100"/>
      <c r="AI16" s="100"/>
      <c r="AJ16" s="100"/>
      <c r="AK16" s="100"/>
      <c r="AL16" s="100"/>
      <c r="AM16" s="100"/>
      <c r="AN16" s="100"/>
      <c r="AO16" s="100"/>
      <c r="AP16" s="100"/>
    </row>
    <row r="17" spans="3:42" ht="13.5" customHeight="1">
      <c r="C17" s="78" t="s">
        <v>84</v>
      </c>
      <c r="D17" s="79">
        <f t="array" ref="D17:V20">+X11:AP14</f>
        <v>0</v>
      </c>
      <c r="E17" s="79">
        <v>0</v>
      </c>
      <c r="F17" s="79">
        <v>0</v>
      </c>
      <c r="G17" s="79">
        <v>0</v>
      </c>
      <c r="H17" s="79">
        <v>0</v>
      </c>
      <c r="I17" s="79">
        <v>0</v>
      </c>
      <c r="J17" s="79">
        <v>784.86874532919182</v>
      </c>
      <c r="K17" s="79">
        <v>0</v>
      </c>
      <c r="L17" s="79">
        <v>0</v>
      </c>
      <c r="M17" s="79">
        <v>203.21676160170657</v>
      </c>
      <c r="N17" s="79">
        <v>0</v>
      </c>
      <c r="O17" s="79">
        <v>0</v>
      </c>
      <c r="P17" s="79">
        <v>0</v>
      </c>
      <c r="Q17" s="97">
        <v>0</v>
      </c>
      <c r="R17" s="97">
        <v>0</v>
      </c>
      <c r="S17" s="97">
        <v>0</v>
      </c>
      <c r="T17" s="97">
        <v>0</v>
      </c>
      <c r="U17" s="97">
        <v>0</v>
      </c>
      <c r="V17" s="97">
        <v>0</v>
      </c>
      <c r="W17" s="79">
        <f>SUM(D11:W11,D17:V17)</f>
        <v>2678.7529480910102</v>
      </c>
      <c r="X17" s="99"/>
      <c r="Y17" s="100"/>
      <c r="Z17" s="100"/>
      <c r="AA17" s="100"/>
      <c r="AB17" s="100"/>
      <c r="AC17" s="100"/>
      <c r="AD17" s="100"/>
      <c r="AE17" s="100"/>
      <c r="AF17" s="100"/>
      <c r="AG17" s="100"/>
      <c r="AH17" s="100"/>
      <c r="AI17" s="100"/>
      <c r="AJ17" s="100"/>
      <c r="AK17" s="100"/>
      <c r="AL17" s="100"/>
      <c r="AM17" s="100"/>
      <c r="AN17" s="100"/>
      <c r="AO17" s="100"/>
      <c r="AP17" s="100"/>
    </row>
    <row r="18" spans="3:42" ht="13.5" customHeight="1">
      <c r="C18" s="81" t="s">
        <v>85</v>
      </c>
      <c r="D18" s="98">
        <v>3.4821333845500422</v>
      </c>
      <c r="E18" s="98">
        <v>11.553814982978292</v>
      </c>
      <c r="F18" s="98">
        <v>12.534468616711795</v>
      </c>
      <c r="G18" s="98">
        <v>70.492346717988255</v>
      </c>
      <c r="H18" s="98">
        <v>8.5451734618109878</v>
      </c>
      <c r="I18" s="98">
        <v>9.1529813872561032</v>
      </c>
      <c r="J18" s="98">
        <v>51.444971725953813</v>
      </c>
      <c r="K18" s="98">
        <v>38.955590786591678</v>
      </c>
      <c r="L18" s="98">
        <v>54.745483579458345</v>
      </c>
      <c r="M18" s="98">
        <v>84.366297068318957</v>
      </c>
      <c r="N18" s="98">
        <v>33.589888805157258</v>
      </c>
      <c r="O18" s="98">
        <v>0.99559335521759018</v>
      </c>
      <c r="P18" s="98">
        <v>1.99472444827632</v>
      </c>
      <c r="Q18" s="98">
        <v>0.41284074236162555</v>
      </c>
      <c r="R18" s="98">
        <v>4.2873010350317244</v>
      </c>
      <c r="S18" s="98">
        <v>174.92576053548981</v>
      </c>
      <c r="T18" s="98">
        <v>1.4208950042579278</v>
      </c>
      <c r="U18" s="98">
        <v>4.6230757303799281</v>
      </c>
      <c r="V18" s="98">
        <v>9.8091596057188877</v>
      </c>
      <c r="W18" s="37">
        <f t="shared" ref="W18:W20" si="4">SUM(D12:W12,D18:V18)</f>
        <v>964.90267951154703</v>
      </c>
      <c r="X18" s="99"/>
      <c r="Y18" s="100"/>
      <c r="Z18" s="100"/>
      <c r="AA18" s="100"/>
      <c r="AB18" s="100"/>
      <c r="AC18" s="100"/>
      <c r="AD18" s="100"/>
      <c r="AE18" s="100"/>
      <c r="AF18" s="100"/>
      <c r="AG18" s="100"/>
      <c r="AH18" s="100"/>
      <c r="AI18" s="100"/>
      <c r="AJ18" s="100"/>
      <c r="AK18" s="100"/>
      <c r="AL18" s="100"/>
      <c r="AM18" s="100"/>
      <c r="AN18" s="100"/>
      <c r="AO18" s="100"/>
      <c r="AP18" s="100"/>
    </row>
    <row r="19" spans="3:42" ht="13.5" customHeight="1">
      <c r="C19" s="81" t="s">
        <v>86</v>
      </c>
      <c r="D19" s="37">
        <v>2.6286392132717147</v>
      </c>
      <c r="E19" s="37">
        <v>3.5525308558020421</v>
      </c>
      <c r="F19" s="37">
        <v>3.9648814835567237</v>
      </c>
      <c r="G19" s="37">
        <v>26.748989502442456</v>
      </c>
      <c r="H19" s="37">
        <v>5.3405592099353703</v>
      </c>
      <c r="I19" s="37">
        <v>2.6913934118262137</v>
      </c>
      <c r="J19" s="37">
        <v>29.870860269276218</v>
      </c>
      <c r="K19" s="37">
        <v>36.771551902189763</v>
      </c>
      <c r="L19" s="37">
        <v>138.45960652733362</v>
      </c>
      <c r="M19" s="37">
        <v>21.729816183953499</v>
      </c>
      <c r="N19" s="37">
        <v>19.182065176993333</v>
      </c>
      <c r="O19" s="37">
        <v>2.8508620174262056</v>
      </c>
      <c r="P19" s="37">
        <v>14.882562413722786</v>
      </c>
      <c r="Q19" s="98">
        <v>29.783943315053886</v>
      </c>
      <c r="R19" s="98">
        <v>7.4942909255736962</v>
      </c>
      <c r="S19" s="98">
        <v>27.107323530343525</v>
      </c>
      <c r="T19" s="98">
        <v>38.445593933861005</v>
      </c>
      <c r="U19" s="98">
        <v>0.6685453690489489</v>
      </c>
      <c r="V19" s="98">
        <v>1.3467550651375197</v>
      </c>
      <c r="W19" s="37">
        <f t="shared" si="4"/>
        <v>466.6871491223543</v>
      </c>
      <c r="X19" s="99"/>
      <c r="Y19" s="100"/>
      <c r="Z19" s="100"/>
      <c r="AA19" s="100"/>
      <c r="AB19" s="100"/>
      <c r="AC19" s="100"/>
      <c r="AD19" s="100"/>
      <c r="AE19" s="100"/>
      <c r="AF19" s="100"/>
      <c r="AG19" s="100"/>
      <c r="AH19" s="100"/>
      <c r="AI19" s="100"/>
      <c r="AJ19" s="100"/>
      <c r="AK19" s="100"/>
      <c r="AL19" s="100"/>
      <c r="AM19" s="100"/>
      <c r="AN19" s="100"/>
      <c r="AO19" s="100"/>
      <c r="AP19" s="100"/>
    </row>
    <row r="20" spans="3:42" ht="13.5" customHeight="1">
      <c r="C20" s="83" t="s">
        <v>79</v>
      </c>
      <c r="D20" s="41">
        <v>6.1107725978217573</v>
      </c>
      <c r="E20" s="41">
        <v>15.106345838780333</v>
      </c>
      <c r="F20" s="41">
        <v>16.499350100268519</v>
      </c>
      <c r="G20" s="41">
        <v>97.241336220430711</v>
      </c>
      <c r="H20" s="41">
        <v>13.885732671746357</v>
      </c>
      <c r="I20" s="41">
        <v>11.844374799082317</v>
      </c>
      <c r="J20" s="41">
        <v>866.18457732442187</v>
      </c>
      <c r="K20" s="41">
        <v>75.727142688781441</v>
      </c>
      <c r="L20" s="41">
        <v>193.20509010679197</v>
      </c>
      <c r="M20" s="41">
        <v>309.31287485397905</v>
      </c>
      <c r="N20" s="41">
        <v>52.771953982150592</v>
      </c>
      <c r="O20" s="41">
        <v>3.8464553726437956</v>
      </c>
      <c r="P20" s="41">
        <v>16.877286861999107</v>
      </c>
      <c r="Q20" s="41">
        <v>30.19678405741551</v>
      </c>
      <c r="R20" s="41">
        <v>11.781591960605422</v>
      </c>
      <c r="S20" s="41">
        <v>202.03308406583335</v>
      </c>
      <c r="T20" s="41">
        <v>39.866488938118934</v>
      </c>
      <c r="U20" s="41">
        <v>5.2916210994288768</v>
      </c>
      <c r="V20" s="41">
        <v>11.155914670856408</v>
      </c>
      <c r="W20" s="41">
        <f t="shared" si="4"/>
        <v>4110.3427767249113</v>
      </c>
      <c r="X20" s="99"/>
      <c r="Y20" s="100"/>
      <c r="Z20" s="100"/>
      <c r="AA20" s="100"/>
      <c r="AB20" s="100"/>
      <c r="AC20" s="100"/>
      <c r="AD20" s="100"/>
      <c r="AE20" s="100"/>
      <c r="AF20" s="100"/>
      <c r="AG20" s="100"/>
      <c r="AH20" s="100"/>
      <c r="AI20" s="100"/>
      <c r="AJ20" s="100"/>
      <c r="AK20" s="100"/>
      <c r="AL20" s="100"/>
      <c r="AM20" s="100"/>
      <c r="AN20" s="100"/>
      <c r="AO20" s="100"/>
      <c r="AP20" s="100"/>
    </row>
    <row r="21" spans="3:42" ht="10.7" customHeight="1">
      <c r="D21" s="115"/>
      <c r="E21" s="115"/>
      <c r="F21" s="115"/>
      <c r="G21" s="115"/>
      <c r="H21" s="115"/>
      <c r="I21" s="115"/>
      <c r="J21" s="115"/>
      <c r="K21" s="115"/>
      <c r="L21" s="115"/>
      <c r="M21" s="115"/>
      <c r="N21" s="115"/>
      <c r="O21" s="115"/>
      <c r="P21" s="115"/>
      <c r="Q21" s="115"/>
      <c r="R21" s="115"/>
      <c r="S21" s="115"/>
      <c r="T21" s="115"/>
      <c r="U21" s="115"/>
      <c r="V21" s="115"/>
      <c r="W21" s="115"/>
      <c r="X21" s="99"/>
      <c r="Y21" s="100"/>
      <c r="Z21" s="100"/>
      <c r="AA21" s="100"/>
      <c r="AB21" s="100"/>
      <c r="AC21" s="100"/>
      <c r="AD21" s="100"/>
      <c r="AE21" s="100"/>
      <c r="AF21" s="100"/>
      <c r="AG21" s="100"/>
      <c r="AH21" s="100"/>
      <c r="AI21" s="100"/>
      <c r="AJ21" s="100"/>
      <c r="AK21" s="100"/>
      <c r="AL21" s="100"/>
      <c r="AM21" s="100"/>
      <c r="AN21" s="100"/>
      <c r="AO21" s="100"/>
      <c r="AP21" s="100"/>
    </row>
    <row r="22" spans="3:42" ht="17.25">
      <c r="C22" s="117" t="s">
        <v>483</v>
      </c>
      <c r="D22" s="115"/>
      <c r="E22" s="115"/>
      <c r="F22" s="115"/>
      <c r="G22" s="115"/>
      <c r="H22" s="115"/>
      <c r="I22" s="115"/>
      <c r="J22" s="115"/>
      <c r="K22" s="115"/>
      <c r="L22" s="115"/>
      <c r="M22" s="115"/>
      <c r="N22" s="115"/>
      <c r="O22" s="115"/>
      <c r="Q22" s="118"/>
      <c r="R22" s="118"/>
      <c r="S22" s="118"/>
      <c r="T22" s="118"/>
      <c r="U22" s="118" t="s">
        <v>151</v>
      </c>
      <c r="V22" s="118"/>
      <c r="W22" s="115"/>
      <c r="X22" s="99"/>
      <c r="Y22" s="100"/>
      <c r="Z22" s="100"/>
      <c r="AA22" s="100"/>
      <c r="AB22" s="100"/>
      <c r="AC22" s="100"/>
      <c r="AD22" s="100"/>
      <c r="AE22" s="100"/>
      <c r="AF22" s="100"/>
      <c r="AG22" s="100"/>
      <c r="AH22" s="100"/>
      <c r="AI22" s="100"/>
      <c r="AJ22" s="100"/>
      <c r="AK22" s="100"/>
      <c r="AL22" s="100"/>
      <c r="AM22" s="100"/>
      <c r="AN22" s="100"/>
      <c r="AO22" s="100"/>
      <c r="AP22" s="100"/>
    </row>
    <row r="23" spans="3:42">
      <c r="C23" s="49"/>
      <c r="D23" s="588" t="str">
        <f t="shared" ref="D23:AP23" si="5">D9</f>
        <v>01</v>
      </c>
      <c r="E23" s="588" t="str">
        <f t="shared" si="5"/>
        <v>02</v>
      </c>
      <c r="F23" s="588" t="str">
        <f t="shared" si="5"/>
        <v>03</v>
      </c>
      <c r="G23" s="588" t="str">
        <f t="shared" si="5"/>
        <v>04</v>
      </c>
      <c r="H23" s="588" t="str">
        <f t="shared" si="5"/>
        <v>05</v>
      </c>
      <c r="I23" s="588" t="str">
        <f t="shared" si="5"/>
        <v>06</v>
      </c>
      <c r="J23" s="588" t="str">
        <f t="shared" si="5"/>
        <v>07</v>
      </c>
      <c r="K23" s="588" t="str">
        <f t="shared" si="5"/>
        <v>08</v>
      </c>
      <c r="L23" s="588" t="str">
        <f t="shared" si="5"/>
        <v>09</v>
      </c>
      <c r="M23" s="588" t="str">
        <f t="shared" si="5"/>
        <v>10</v>
      </c>
      <c r="N23" s="588" t="str">
        <f t="shared" si="5"/>
        <v>11</v>
      </c>
      <c r="O23" s="588" t="str">
        <f t="shared" si="5"/>
        <v>12</v>
      </c>
      <c r="P23" s="588" t="str">
        <f t="shared" si="5"/>
        <v>13</v>
      </c>
      <c r="Q23" s="588" t="str">
        <f t="shared" si="5"/>
        <v>14</v>
      </c>
      <c r="R23" s="588" t="str">
        <f t="shared" si="5"/>
        <v>15</v>
      </c>
      <c r="S23" s="588" t="str">
        <f t="shared" si="5"/>
        <v>16</v>
      </c>
      <c r="T23" s="588" t="str">
        <f t="shared" si="5"/>
        <v>17</v>
      </c>
      <c r="U23" s="588" t="str">
        <f t="shared" si="5"/>
        <v>18</v>
      </c>
      <c r="V23" s="588" t="str">
        <f t="shared" si="5"/>
        <v>19</v>
      </c>
      <c r="W23" s="588" t="str">
        <f t="shared" si="5"/>
        <v>20</v>
      </c>
      <c r="X23" s="588" t="str">
        <f t="shared" si="5"/>
        <v>21</v>
      </c>
      <c r="Y23" s="588" t="str">
        <f t="shared" si="5"/>
        <v>22</v>
      </c>
      <c r="Z23" s="588" t="str">
        <f t="shared" si="5"/>
        <v>23</v>
      </c>
      <c r="AA23" s="588" t="str">
        <f t="shared" si="5"/>
        <v>24</v>
      </c>
      <c r="AB23" s="588" t="str">
        <f t="shared" si="5"/>
        <v>25</v>
      </c>
      <c r="AC23" s="588" t="str">
        <f t="shared" si="5"/>
        <v>26</v>
      </c>
      <c r="AD23" s="588" t="str">
        <f t="shared" si="5"/>
        <v>27</v>
      </c>
      <c r="AE23" s="588" t="str">
        <f t="shared" si="5"/>
        <v>28</v>
      </c>
      <c r="AF23" s="588" t="str">
        <f t="shared" si="5"/>
        <v>29</v>
      </c>
      <c r="AG23" s="588" t="str">
        <f t="shared" si="5"/>
        <v>30</v>
      </c>
      <c r="AH23" s="588" t="str">
        <f t="shared" si="5"/>
        <v>31</v>
      </c>
      <c r="AI23" s="588" t="str">
        <f t="shared" si="5"/>
        <v>32</v>
      </c>
      <c r="AJ23" s="588" t="str">
        <f t="shared" si="5"/>
        <v>33</v>
      </c>
      <c r="AK23" s="588" t="str">
        <f t="shared" si="5"/>
        <v>34</v>
      </c>
      <c r="AL23" s="588" t="str">
        <f t="shared" si="5"/>
        <v>35</v>
      </c>
      <c r="AM23" s="588" t="str">
        <f t="shared" si="5"/>
        <v>36</v>
      </c>
      <c r="AN23" s="588" t="str">
        <f t="shared" si="5"/>
        <v>37</v>
      </c>
      <c r="AO23" s="588" t="str">
        <f t="shared" si="5"/>
        <v>38</v>
      </c>
      <c r="AP23" s="588" t="str">
        <f t="shared" si="5"/>
        <v>39</v>
      </c>
    </row>
    <row r="24" spans="3:42" ht="40.5">
      <c r="C24" s="77" t="s">
        <v>48</v>
      </c>
      <c r="D24" s="589" t="str">
        <f t="shared" ref="D24:AP24" si="6">D10</f>
        <v>農業</v>
      </c>
      <c r="E24" s="589" t="str">
        <f t="shared" si="6"/>
        <v>林業</v>
      </c>
      <c r="F24" s="589" t="str">
        <f t="shared" si="6"/>
        <v>漁業</v>
      </c>
      <c r="G24" s="589" t="str">
        <f t="shared" si="6"/>
        <v>鉱業</v>
      </c>
      <c r="H24" s="589" t="str">
        <f t="shared" si="6"/>
        <v>飲食料品</v>
      </c>
      <c r="I24" s="589" t="str">
        <f t="shared" si="6"/>
        <v>繊維製品</v>
      </c>
      <c r="J24" s="589" t="str">
        <f t="shared" si="6"/>
        <v>パルプ・紙・木製品</v>
      </c>
      <c r="K24" s="589" t="str">
        <f t="shared" si="6"/>
        <v>化学製品</v>
      </c>
      <c r="L24" s="589" t="str">
        <f t="shared" si="6"/>
        <v>石油・石炭製品</v>
      </c>
      <c r="M24" s="613" t="str">
        <f t="shared" si="6"/>
        <v>プラスチック・ゴム製品</v>
      </c>
      <c r="N24" s="589" t="str">
        <f t="shared" si="6"/>
        <v>窯業・土石製品</v>
      </c>
      <c r="O24" s="589" t="str">
        <f t="shared" si="6"/>
        <v>鉄鋼</v>
      </c>
      <c r="P24" s="589" t="str">
        <f t="shared" si="6"/>
        <v>非鉄金属</v>
      </c>
      <c r="Q24" s="589" t="str">
        <f t="shared" si="6"/>
        <v>金属製品</v>
      </c>
      <c r="R24" s="589" t="str">
        <f t="shared" si="6"/>
        <v>はん用機械</v>
      </c>
      <c r="S24" s="589" t="str">
        <f t="shared" si="6"/>
        <v>生産用機械</v>
      </c>
      <c r="T24" s="589" t="str">
        <f t="shared" si="6"/>
        <v>業務用機械</v>
      </c>
      <c r="U24" s="589" t="str">
        <f t="shared" si="6"/>
        <v>電子部品</v>
      </c>
      <c r="V24" s="589" t="str">
        <f t="shared" si="6"/>
        <v>電気機械</v>
      </c>
      <c r="W24" s="589" t="str">
        <f t="shared" si="6"/>
        <v>情報通信機器</v>
      </c>
      <c r="X24" s="593" t="str">
        <f t="shared" si="6"/>
        <v>輸送機械</v>
      </c>
      <c r="Y24" s="593" t="str">
        <f t="shared" si="6"/>
        <v>その他の製造工業製品</v>
      </c>
      <c r="Z24" s="593" t="str">
        <f t="shared" si="6"/>
        <v>建設</v>
      </c>
      <c r="AA24" s="593" t="str">
        <f t="shared" si="6"/>
        <v>電力・ガス・熱供給</v>
      </c>
      <c r="AB24" s="593" t="str">
        <f t="shared" si="6"/>
        <v>水道</v>
      </c>
      <c r="AC24" s="593" t="str">
        <f t="shared" si="6"/>
        <v>廃棄物処理</v>
      </c>
      <c r="AD24" s="593" t="str">
        <f t="shared" si="6"/>
        <v>商業</v>
      </c>
      <c r="AE24" s="593" t="str">
        <f t="shared" si="6"/>
        <v>金融・保険</v>
      </c>
      <c r="AF24" s="593" t="str">
        <f t="shared" si="6"/>
        <v>不動産</v>
      </c>
      <c r="AG24" s="593" t="str">
        <f t="shared" si="6"/>
        <v>運輸・郵便</v>
      </c>
      <c r="AH24" s="593" t="str">
        <f t="shared" si="6"/>
        <v>情報通信</v>
      </c>
      <c r="AI24" s="593" t="str">
        <f t="shared" si="6"/>
        <v>公務</v>
      </c>
      <c r="AJ24" s="593" t="str">
        <f t="shared" si="6"/>
        <v>教育・研究</v>
      </c>
      <c r="AK24" s="593" t="str">
        <f t="shared" si="6"/>
        <v>医療・福祉</v>
      </c>
      <c r="AL24" s="614" t="str">
        <f t="shared" si="6"/>
        <v>他に分類されない会員制団体</v>
      </c>
      <c r="AM24" s="593" t="str">
        <f t="shared" si="6"/>
        <v>対事業所サービス</v>
      </c>
      <c r="AN24" s="593" t="str">
        <f t="shared" si="6"/>
        <v>対個人サービス</v>
      </c>
      <c r="AO24" s="593" t="str">
        <f t="shared" si="6"/>
        <v>事務用品</v>
      </c>
      <c r="AP24" s="593" t="str">
        <f t="shared" si="6"/>
        <v>分類不明</v>
      </c>
    </row>
    <row r="25" spans="3:42">
      <c r="C25" s="78" t="s">
        <v>354</v>
      </c>
      <c r="D25" s="104">
        <f>+係数!L3</f>
        <v>0.12265584155979949</v>
      </c>
      <c r="E25" s="104">
        <f>+係数!L4</f>
        <v>0.26862065342998215</v>
      </c>
      <c r="F25" s="104">
        <f>+係数!L5</f>
        <v>4.2279520059697977E-2</v>
      </c>
      <c r="G25" s="104">
        <f>+係数!L6</f>
        <v>3.926343022371024E-2</v>
      </c>
      <c r="H25" s="104">
        <f>+係数!L7</f>
        <v>3.3355134693599395E-2</v>
      </c>
      <c r="I25" s="104">
        <f>+係数!L8</f>
        <v>9.5492852763317662E-2</v>
      </c>
      <c r="J25" s="104">
        <f>+係数!L9</f>
        <v>3.8757158040430381E-2</v>
      </c>
      <c r="K25" s="104">
        <f>+係数!L10</f>
        <v>1.5634458686506418E-2</v>
      </c>
      <c r="L25" s="104">
        <f>+係数!L11</f>
        <v>1.0339400475073228E-2</v>
      </c>
      <c r="M25" s="104">
        <f>+係数!L12</f>
        <v>4.9008807340167618E-2</v>
      </c>
      <c r="N25" s="104">
        <f>+係数!L13</f>
        <v>3.6576455199010559E-2</v>
      </c>
      <c r="O25" s="104">
        <f>+係数!L14</f>
        <v>1.2523714081279422E-2</v>
      </c>
      <c r="P25" s="104">
        <f>+係数!L15</f>
        <v>2.9972730221401771E-2</v>
      </c>
      <c r="Q25" s="104">
        <f>+係数!L16</f>
        <v>5.4782163530779596E-2</v>
      </c>
      <c r="R25" s="104">
        <f>+係数!L17</f>
        <v>2.2183368519679003E-2</v>
      </c>
      <c r="S25" s="104">
        <f>+係数!L18</f>
        <v>3.6503495425501575E-2</v>
      </c>
      <c r="T25" s="104">
        <f>+係数!L19</f>
        <v>3.8550657867992791E-2</v>
      </c>
      <c r="U25" s="104">
        <f>+係数!L20</f>
        <v>4.249917369780222E-2</v>
      </c>
      <c r="V25" s="104">
        <f>+係数!L21</f>
        <v>3.3531988342571602E-2</v>
      </c>
      <c r="W25" s="107">
        <f>+係数!L22</f>
        <v>2.035082172191522E-2</v>
      </c>
      <c r="X25" s="107">
        <f>+係数!L23</f>
        <v>3.018459578819983E-2</v>
      </c>
      <c r="Y25" s="107">
        <f>+係数!L24</f>
        <v>6.5944675090492746E-2</v>
      </c>
      <c r="Z25" s="104">
        <f>+係数!L25</f>
        <v>5.6949248710145881E-2</v>
      </c>
      <c r="AA25" s="104">
        <f>+係数!L26</f>
        <v>2.9145126840892164E-3</v>
      </c>
      <c r="AB25" s="104">
        <f>+係数!L27</f>
        <v>2.1120085933633119E-2</v>
      </c>
      <c r="AC25" s="104">
        <f>+係数!L28</f>
        <v>8.4336323251883824E-2</v>
      </c>
      <c r="AD25" s="104">
        <f>+係数!L29</f>
        <v>0.1433320704064108</v>
      </c>
      <c r="AE25" s="104">
        <f>+係数!L30</f>
        <v>3.9154079363329694E-2</v>
      </c>
      <c r="AF25" s="104">
        <f>+係数!L31</f>
        <v>1.3229670821596217E-2</v>
      </c>
      <c r="AG25" s="104">
        <f>+係数!L32</f>
        <v>7.3600662533244779E-2</v>
      </c>
      <c r="AH25" s="104">
        <f>+係数!L33</f>
        <v>3.1059891839156476E-2</v>
      </c>
      <c r="AI25" s="104">
        <f>+係数!L34</f>
        <v>4.8027598057070089E-2</v>
      </c>
      <c r="AJ25" s="104">
        <f>+係数!L35</f>
        <v>9.0562666353757981E-2</v>
      </c>
      <c r="AK25" s="104">
        <f>+係数!L36</f>
        <v>0.11755967401821014</v>
      </c>
      <c r="AL25" s="104">
        <f>+係数!L37</f>
        <v>0.11770088827882173</v>
      </c>
      <c r="AM25" s="104">
        <f>+係数!L38</f>
        <v>0.11291103502841897</v>
      </c>
      <c r="AN25" s="104">
        <f>+係数!L39</f>
        <v>0.16230318686650563</v>
      </c>
      <c r="AO25" s="104">
        <f>+係数!L40</f>
        <v>0</v>
      </c>
      <c r="AP25" s="104">
        <f>+係数!L41</f>
        <v>3.6024838177901608E-3</v>
      </c>
    </row>
    <row r="26" spans="3:42">
      <c r="C26" s="49"/>
      <c r="D26" s="588" t="str">
        <f t="shared" ref="D26:V26" si="7">D15</f>
        <v>21</v>
      </c>
      <c r="E26" s="588" t="str">
        <f t="shared" si="7"/>
        <v>22</v>
      </c>
      <c r="F26" s="588" t="str">
        <f t="shared" si="7"/>
        <v>23</v>
      </c>
      <c r="G26" s="588" t="str">
        <f t="shared" si="7"/>
        <v>24</v>
      </c>
      <c r="H26" s="588" t="str">
        <f t="shared" si="7"/>
        <v>25</v>
      </c>
      <c r="I26" s="588" t="str">
        <f t="shared" si="7"/>
        <v>26</v>
      </c>
      <c r="J26" s="588" t="str">
        <f t="shared" si="7"/>
        <v>27</v>
      </c>
      <c r="K26" s="588" t="str">
        <f t="shared" si="7"/>
        <v>28</v>
      </c>
      <c r="L26" s="588" t="str">
        <f t="shared" si="7"/>
        <v>29</v>
      </c>
      <c r="M26" s="588" t="str">
        <f t="shared" si="7"/>
        <v>30</v>
      </c>
      <c r="N26" s="588" t="str">
        <f t="shared" si="7"/>
        <v>31</v>
      </c>
      <c r="O26" s="588" t="str">
        <f t="shared" si="7"/>
        <v>32</v>
      </c>
      <c r="P26" s="588" t="str">
        <f t="shared" si="7"/>
        <v>33</v>
      </c>
      <c r="Q26" s="588" t="str">
        <f t="shared" si="7"/>
        <v>34</v>
      </c>
      <c r="R26" s="588" t="str">
        <f t="shared" si="7"/>
        <v>35</v>
      </c>
      <c r="S26" s="588" t="str">
        <f t="shared" si="7"/>
        <v>36</v>
      </c>
      <c r="T26" s="588" t="str">
        <f t="shared" si="7"/>
        <v>37</v>
      </c>
      <c r="U26" s="588" t="str">
        <f t="shared" si="7"/>
        <v>38</v>
      </c>
      <c r="V26" s="588" t="str">
        <f t="shared" si="7"/>
        <v>39</v>
      </c>
      <c r="W26" s="103"/>
      <c r="X26" s="43"/>
      <c r="Y26" s="43"/>
      <c r="Z26" s="43"/>
      <c r="AA26" s="43"/>
      <c r="AB26" s="43"/>
      <c r="AC26" s="43"/>
      <c r="AD26" s="43"/>
      <c r="AE26" s="43"/>
      <c r="AF26" s="43"/>
      <c r="AG26" s="43"/>
      <c r="AH26" s="43"/>
      <c r="AI26" s="43"/>
      <c r="AJ26" s="43"/>
      <c r="AK26" s="43"/>
      <c r="AL26" s="43"/>
      <c r="AM26" s="43"/>
      <c r="AN26" s="43"/>
      <c r="AO26" s="43"/>
      <c r="AP26" s="43"/>
    </row>
    <row r="27" spans="3:42" ht="40.5">
      <c r="C27" s="77" t="s">
        <v>48</v>
      </c>
      <c r="D27" s="589" t="str">
        <f t="shared" ref="D27:V27" si="8">D16</f>
        <v>輸送機械</v>
      </c>
      <c r="E27" s="589" t="str">
        <f t="shared" si="8"/>
        <v>その他の製造工業製品</v>
      </c>
      <c r="F27" s="589" t="str">
        <f t="shared" si="8"/>
        <v>建設</v>
      </c>
      <c r="G27" s="589" t="str">
        <f t="shared" si="8"/>
        <v>電力・ガス・熱供給</v>
      </c>
      <c r="H27" s="589" t="str">
        <f t="shared" si="8"/>
        <v>水道</v>
      </c>
      <c r="I27" s="589" t="str">
        <f t="shared" si="8"/>
        <v>廃棄物処理</v>
      </c>
      <c r="J27" s="589" t="str">
        <f t="shared" si="8"/>
        <v>商業</v>
      </c>
      <c r="K27" s="589" t="str">
        <f t="shared" si="8"/>
        <v>金融・保険</v>
      </c>
      <c r="L27" s="589" t="str">
        <f t="shared" si="8"/>
        <v>不動産</v>
      </c>
      <c r="M27" s="589" t="str">
        <f t="shared" si="8"/>
        <v>運輸・郵便</v>
      </c>
      <c r="N27" s="589" t="str">
        <f t="shared" si="8"/>
        <v>情報通信</v>
      </c>
      <c r="O27" s="589" t="str">
        <f t="shared" si="8"/>
        <v>公務</v>
      </c>
      <c r="P27" s="589" t="str">
        <f t="shared" si="8"/>
        <v>教育・研究</v>
      </c>
      <c r="Q27" s="589" t="str">
        <f t="shared" si="8"/>
        <v>医療・福祉</v>
      </c>
      <c r="R27" s="613" t="str">
        <f t="shared" si="8"/>
        <v>他に分類されない会員制団体</v>
      </c>
      <c r="S27" s="589" t="str">
        <f t="shared" si="8"/>
        <v>対事業所サービス</v>
      </c>
      <c r="T27" s="589" t="str">
        <f t="shared" si="8"/>
        <v>対個人サービス</v>
      </c>
      <c r="U27" s="589" t="str">
        <f t="shared" si="8"/>
        <v>事務用品</v>
      </c>
      <c r="V27" s="589" t="str">
        <f t="shared" si="8"/>
        <v>分類不明</v>
      </c>
      <c r="W27" s="600"/>
      <c r="X27" s="43"/>
      <c r="Y27" s="43"/>
      <c r="Z27" s="43"/>
      <c r="AA27" s="43"/>
      <c r="AB27" s="43"/>
      <c r="AC27" s="43"/>
      <c r="AD27" s="43"/>
      <c r="AE27" s="43"/>
      <c r="AF27" s="43"/>
      <c r="AG27" s="43"/>
      <c r="AH27" s="43"/>
      <c r="AI27" s="43"/>
      <c r="AJ27" s="43"/>
      <c r="AK27" s="43"/>
      <c r="AL27" s="43"/>
      <c r="AM27" s="43"/>
      <c r="AN27" s="43"/>
      <c r="AO27" s="43"/>
      <c r="AP27" s="43"/>
    </row>
    <row r="28" spans="3:42">
      <c r="C28" s="106" t="s">
        <v>354</v>
      </c>
      <c r="D28" s="107">
        <f t="array" ref="D28:V28">+X25:AP25</f>
        <v>3.018459578819983E-2</v>
      </c>
      <c r="E28" s="107">
        <v>6.5944675090492746E-2</v>
      </c>
      <c r="F28" s="107">
        <v>5.6949248710145881E-2</v>
      </c>
      <c r="G28" s="107">
        <v>2.9145126840892164E-3</v>
      </c>
      <c r="H28" s="107">
        <v>2.1120085933633119E-2</v>
      </c>
      <c r="I28" s="107">
        <v>8.4336323251883824E-2</v>
      </c>
      <c r="J28" s="107">
        <v>0.1433320704064108</v>
      </c>
      <c r="K28" s="107">
        <v>3.9154079363329694E-2</v>
      </c>
      <c r="L28" s="107">
        <v>1.3229670821596217E-2</v>
      </c>
      <c r="M28" s="107">
        <v>7.3600662533244779E-2</v>
      </c>
      <c r="N28" s="107">
        <v>3.1059891839156476E-2</v>
      </c>
      <c r="O28" s="107">
        <v>4.8027598057070089E-2</v>
      </c>
      <c r="P28" s="108">
        <v>9.0562666353757981E-2</v>
      </c>
      <c r="Q28" s="107">
        <v>0.11755967401821014</v>
      </c>
      <c r="R28" s="107">
        <v>0.11770088827882173</v>
      </c>
      <c r="S28" s="107">
        <v>0.11291103502841897</v>
      </c>
      <c r="T28" s="107">
        <v>0.16230318686650563</v>
      </c>
      <c r="U28" s="107">
        <v>0</v>
      </c>
      <c r="V28" s="601">
        <v>3.6024838177901608E-3</v>
      </c>
      <c r="W28" s="87"/>
      <c r="X28" s="43"/>
      <c r="Y28" s="43"/>
      <c r="Z28" s="43"/>
      <c r="AA28" s="43"/>
      <c r="AB28" s="43"/>
      <c r="AC28" s="43"/>
      <c r="AD28" s="43"/>
      <c r="AE28" s="43"/>
      <c r="AF28" s="43"/>
      <c r="AG28" s="43"/>
      <c r="AH28" s="43"/>
      <c r="AI28" s="43"/>
      <c r="AJ28" s="43"/>
      <c r="AK28" s="43"/>
      <c r="AL28" s="43"/>
      <c r="AM28" s="43"/>
      <c r="AN28" s="43"/>
      <c r="AO28" s="43"/>
      <c r="AP28" s="43"/>
    </row>
    <row r="29" spans="3:42" ht="10.7" customHeight="1">
      <c r="D29" s="115"/>
      <c r="E29" s="115"/>
      <c r="F29" s="115"/>
      <c r="G29" s="115"/>
      <c r="H29" s="115"/>
      <c r="I29" s="115"/>
      <c r="J29" s="115"/>
      <c r="K29" s="115"/>
      <c r="L29" s="115"/>
      <c r="M29" s="115"/>
      <c r="N29" s="115"/>
      <c r="O29" s="115"/>
      <c r="P29" s="115"/>
      <c r="Q29" s="115"/>
      <c r="R29" s="115"/>
      <c r="S29" s="115"/>
      <c r="T29" s="115"/>
      <c r="U29" s="115"/>
      <c r="V29" s="115"/>
      <c r="W29" s="115"/>
      <c r="X29" s="52"/>
      <c r="Y29" s="594"/>
      <c r="Z29" s="594"/>
      <c r="AA29" s="594"/>
      <c r="AB29" s="594"/>
      <c r="AC29" s="594"/>
      <c r="AD29" s="594"/>
      <c r="AE29" s="594"/>
      <c r="AF29" s="594"/>
      <c r="AG29" s="594"/>
      <c r="AH29" s="594"/>
      <c r="AI29" s="594"/>
      <c r="AJ29" s="594"/>
      <c r="AK29" s="594"/>
      <c r="AL29" s="594"/>
      <c r="AM29" s="594"/>
      <c r="AN29" s="594"/>
      <c r="AO29" s="594"/>
      <c r="AP29" s="594"/>
    </row>
    <row r="30" spans="3:42" ht="17.25">
      <c r="C30" s="117" t="s">
        <v>484</v>
      </c>
      <c r="D30" s="115"/>
      <c r="E30" s="115"/>
      <c r="F30" s="115"/>
      <c r="G30" s="115"/>
      <c r="H30" s="115"/>
      <c r="I30" s="115"/>
      <c r="J30" s="115"/>
      <c r="K30" s="115"/>
      <c r="L30" s="115"/>
      <c r="M30" s="115"/>
      <c r="N30" s="115"/>
      <c r="O30" s="115"/>
      <c r="P30" s="115"/>
      <c r="Q30" s="115"/>
      <c r="R30" s="115"/>
      <c r="S30" s="115"/>
      <c r="T30" s="115"/>
      <c r="U30" s="115"/>
      <c r="V30" s="115"/>
      <c r="W30" s="119" t="s">
        <v>151</v>
      </c>
      <c r="X30" s="99"/>
      <c r="Y30" s="100"/>
      <c r="Z30" s="100"/>
      <c r="AA30" s="100"/>
      <c r="AB30" s="100"/>
      <c r="AC30" s="100"/>
      <c r="AD30" s="100"/>
      <c r="AE30" s="100"/>
      <c r="AF30" s="100"/>
      <c r="AG30" s="100"/>
      <c r="AH30" s="100"/>
      <c r="AI30" s="100"/>
      <c r="AJ30" s="100"/>
      <c r="AK30" s="100"/>
      <c r="AL30" s="100"/>
      <c r="AM30" s="100"/>
      <c r="AN30" s="100"/>
      <c r="AO30" s="100"/>
      <c r="AP30" s="100"/>
    </row>
    <row r="31" spans="3:42">
      <c r="C31" s="49"/>
      <c r="D31" s="588" t="str">
        <f t="shared" ref="D31:AP31" si="9">D9</f>
        <v>01</v>
      </c>
      <c r="E31" s="588" t="str">
        <f t="shared" si="9"/>
        <v>02</v>
      </c>
      <c r="F31" s="588" t="str">
        <f t="shared" si="9"/>
        <v>03</v>
      </c>
      <c r="G31" s="588" t="str">
        <f t="shared" si="9"/>
        <v>04</v>
      </c>
      <c r="H31" s="588" t="str">
        <f t="shared" si="9"/>
        <v>05</v>
      </c>
      <c r="I31" s="588" t="str">
        <f t="shared" si="9"/>
        <v>06</v>
      </c>
      <c r="J31" s="588" t="str">
        <f t="shared" si="9"/>
        <v>07</v>
      </c>
      <c r="K31" s="588" t="str">
        <f t="shared" si="9"/>
        <v>08</v>
      </c>
      <c r="L31" s="588" t="str">
        <f t="shared" si="9"/>
        <v>09</v>
      </c>
      <c r="M31" s="588" t="str">
        <f t="shared" si="9"/>
        <v>10</v>
      </c>
      <c r="N31" s="588" t="str">
        <f t="shared" si="9"/>
        <v>11</v>
      </c>
      <c r="O31" s="588" t="str">
        <f t="shared" si="9"/>
        <v>12</v>
      </c>
      <c r="P31" s="588" t="str">
        <f t="shared" si="9"/>
        <v>13</v>
      </c>
      <c r="Q31" s="588" t="str">
        <f t="shared" si="9"/>
        <v>14</v>
      </c>
      <c r="R31" s="588" t="str">
        <f t="shared" si="9"/>
        <v>15</v>
      </c>
      <c r="S31" s="588" t="str">
        <f t="shared" si="9"/>
        <v>16</v>
      </c>
      <c r="T31" s="588" t="str">
        <f t="shared" si="9"/>
        <v>17</v>
      </c>
      <c r="U31" s="588" t="str">
        <f t="shared" si="9"/>
        <v>18</v>
      </c>
      <c r="V31" s="588" t="str">
        <f t="shared" si="9"/>
        <v>19</v>
      </c>
      <c r="W31" s="588" t="str">
        <f t="shared" si="9"/>
        <v>20</v>
      </c>
      <c r="X31" s="588" t="str">
        <f t="shared" si="9"/>
        <v>21</v>
      </c>
      <c r="Y31" s="588" t="str">
        <f t="shared" si="9"/>
        <v>22</v>
      </c>
      <c r="Z31" s="588" t="str">
        <f t="shared" si="9"/>
        <v>23</v>
      </c>
      <c r="AA31" s="588" t="str">
        <f t="shared" si="9"/>
        <v>24</v>
      </c>
      <c r="AB31" s="588" t="str">
        <f t="shared" si="9"/>
        <v>25</v>
      </c>
      <c r="AC31" s="588" t="str">
        <f t="shared" si="9"/>
        <v>26</v>
      </c>
      <c r="AD31" s="588" t="str">
        <f t="shared" si="9"/>
        <v>27</v>
      </c>
      <c r="AE31" s="588" t="str">
        <f t="shared" si="9"/>
        <v>28</v>
      </c>
      <c r="AF31" s="588" t="str">
        <f t="shared" si="9"/>
        <v>29</v>
      </c>
      <c r="AG31" s="588" t="str">
        <f t="shared" si="9"/>
        <v>30</v>
      </c>
      <c r="AH31" s="588" t="str">
        <f t="shared" si="9"/>
        <v>31</v>
      </c>
      <c r="AI31" s="588" t="str">
        <f t="shared" si="9"/>
        <v>32</v>
      </c>
      <c r="AJ31" s="588" t="str">
        <f t="shared" si="9"/>
        <v>33</v>
      </c>
      <c r="AK31" s="588" t="str">
        <f t="shared" si="9"/>
        <v>34</v>
      </c>
      <c r="AL31" s="588" t="str">
        <f t="shared" si="9"/>
        <v>35</v>
      </c>
      <c r="AM31" s="588" t="str">
        <f t="shared" si="9"/>
        <v>36</v>
      </c>
      <c r="AN31" s="588" t="str">
        <f t="shared" si="9"/>
        <v>37</v>
      </c>
      <c r="AO31" s="588" t="str">
        <f t="shared" si="9"/>
        <v>38</v>
      </c>
      <c r="AP31" s="588" t="str">
        <f t="shared" si="9"/>
        <v>39</v>
      </c>
    </row>
    <row r="32" spans="3:42" ht="40.5">
      <c r="C32" s="77" t="s">
        <v>48</v>
      </c>
      <c r="D32" s="589" t="str">
        <f t="shared" ref="D32:AP32" si="10">D10</f>
        <v>農業</v>
      </c>
      <c r="E32" s="589" t="str">
        <f t="shared" si="10"/>
        <v>林業</v>
      </c>
      <c r="F32" s="589" t="str">
        <f t="shared" si="10"/>
        <v>漁業</v>
      </c>
      <c r="G32" s="589" t="str">
        <f t="shared" si="10"/>
        <v>鉱業</v>
      </c>
      <c r="H32" s="589" t="str">
        <f t="shared" si="10"/>
        <v>飲食料品</v>
      </c>
      <c r="I32" s="589" t="str">
        <f t="shared" si="10"/>
        <v>繊維製品</v>
      </c>
      <c r="J32" s="589" t="str">
        <f t="shared" si="10"/>
        <v>パルプ・紙・木製品</v>
      </c>
      <c r="K32" s="589" t="str">
        <f t="shared" si="10"/>
        <v>化学製品</v>
      </c>
      <c r="L32" s="589" t="str">
        <f t="shared" si="10"/>
        <v>石油・石炭製品</v>
      </c>
      <c r="M32" s="613" t="str">
        <f t="shared" si="10"/>
        <v>プラスチック・ゴム製品</v>
      </c>
      <c r="N32" s="589" t="str">
        <f t="shared" si="10"/>
        <v>窯業・土石製品</v>
      </c>
      <c r="O32" s="589" t="str">
        <f t="shared" si="10"/>
        <v>鉄鋼</v>
      </c>
      <c r="P32" s="589" t="str">
        <f t="shared" si="10"/>
        <v>非鉄金属</v>
      </c>
      <c r="Q32" s="589" t="str">
        <f t="shared" si="10"/>
        <v>金属製品</v>
      </c>
      <c r="R32" s="589" t="str">
        <f t="shared" si="10"/>
        <v>はん用機械</v>
      </c>
      <c r="S32" s="589" t="str">
        <f t="shared" si="10"/>
        <v>生産用機械</v>
      </c>
      <c r="T32" s="589" t="str">
        <f t="shared" si="10"/>
        <v>業務用機械</v>
      </c>
      <c r="U32" s="589" t="str">
        <f t="shared" si="10"/>
        <v>電子部品</v>
      </c>
      <c r="V32" s="589" t="str">
        <f t="shared" si="10"/>
        <v>電気機械</v>
      </c>
      <c r="W32" s="589" t="str">
        <f t="shared" si="10"/>
        <v>情報通信機器</v>
      </c>
      <c r="X32" s="593" t="str">
        <f t="shared" si="10"/>
        <v>輸送機械</v>
      </c>
      <c r="Y32" s="593" t="str">
        <f t="shared" si="10"/>
        <v>その他の製造工業製品</v>
      </c>
      <c r="Z32" s="593" t="str">
        <f t="shared" si="10"/>
        <v>建設</v>
      </c>
      <c r="AA32" s="593" t="str">
        <f t="shared" si="10"/>
        <v>電力・ガス・熱供給</v>
      </c>
      <c r="AB32" s="593" t="str">
        <f t="shared" si="10"/>
        <v>水道</v>
      </c>
      <c r="AC32" s="593" t="str">
        <f t="shared" si="10"/>
        <v>廃棄物処理</v>
      </c>
      <c r="AD32" s="593" t="str">
        <f t="shared" si="10"/>
        <v>商業</v>
      </c>
      <c r="AE32" s="593" t="str">
        <f t="shared" si="10"/>
        <v>金融・保険</v>
      </c>
      <c r="AF32" s="593" t="str">
        <f t="shared" si="10"/>
        <v>不動産</v>
      </c>
      <c r="AG32" s="593" t="str">
        <f t="shared" si="10"/>
        <v>運輸・郵便</v>
      </c>
      <c r="AH32" s="593" t="str">
        <f t="shared" si="10"/>
        <v>情報通信</v>
      </c>
      <c r="AI32" s="593" t="str">
        <f t="shared" si="10"/>
        <v>公務</v>
      </c>
      <c r="AJ32" s="593" t="str">
        <f t="shared" si="10"/>
        <v>教育・研究</v>
      </c>
      <c r="AK32" s="593" t="str">
        <f t="shared" si="10"/>
        <v>医療・福祉</v>
      </c>
      <c r="AL32" s="614" t="str">
        <f t="shared" si="10"/>
        <v>他に分類されない会員制団体</v>
      </c>
      <c r="AM32" s="593" t="str">
        <f t="shared" si="10"/>
        <v>対事業所サービス</v>
      </c>
      <c r="AN32" s="593" t="str">
        <f t="shared" si="10"/>
        <v>対個人サービス</v>
      </c>
      <c r="AO32" s="593" t="str">
        <f t="shared" si="10"/>
        <v>事務用品</v>
      </c>
      <c r="AP32" s="593" t="str">
        <f t="shared" si="10"/>
        <v>分類不明</v>
      </c>
    </row>
    <row r="33" spans="3:42" ht="13.5" customHeight="1">
      <c r="C33" s="78" t="s">
        <v>84</v>
      </c>
      <c r="D33" s="811">
        <f>D11*D$25</f>
        <v>0</v>
      </c>
      <c r="E33" s="811">
        <f t="shared" ref="E33:AP33" si="11">E11*E$25</f>
        <v>0</v>
      </c>
      <c r="F33" s="811">
        <f t="shared" si="11"/>
        <v>0</v>
      </c>
      <c r="G33" s="811">
        <f t="shared" si="11"/>
        <v>0</v>
      </c>
      <c r="H33" s="811">
        <f t="shared" si="11"/>
        <v>56.392440221978568</v>
      </c>
      <c r="I33" s="811">
        <f t="shared" si="11"/>
        <v>0</v>
      </c>
      <c r="J33" s="811">
        <f t="shared" si="11"/>
        <v>0</v>
      </c>
      <c r="K33" s="811">
        <f t="shared" si="11"/>
        <v>0</v>
      </c>
      <c r="L33" s="811">
        <f t="shared" si="11"/>
        <v>0</v>
      </c>
      <c r="M33" s="811">
        <f t="shared" si="11"/>
        <v>0</v>
      </c>
      <c r="N33" s="811">
        <f t="shared" si="11"/>
        <v>0</v>
      </c>
      <c r="O33" s="811">
        <f t="shared" si="11"/>
        <v>0</v>
      </c>
      <c r="P33" s="811">
        <f t="shared" si="11"/>
        <v>0</v>
      </c>
      <c r="Q33" s="812">
        <f t="shared" si="11"/>
        <v>0</v>
      </c>
      <c r="R33" s="812">
        <f t="shared" si="11"/>
        <v>0</v>
      </c>
      <c r="S33" s="812">
        <f t="shared" si="11"/>
        <v>0</v>
      </c>
      <c r="T33" s="812">
        <f t="shared" si="11"/>
        <v>0</v>
      </c>
      <c r="U33" s="812">
        <f t="shared" si="11"/>
        <v>0</v>
      </c>
      <c r="V33" s="812">
        <f t="shared" si="11"/>
        <v>0</v>
      </c>
      <c r="W33" s="811">
        <f t="shared" si="11"/>
        <v>0</v>
      </c>
      <c r="X33" s="811">
        <f t="shared" si="11"/>
        <v>0</v>
      </c>
      <c r="Y33" s="811">
        <f t="shared" si="11"/>
        <v>0</v>
      </c>
      <c r="Z33" s="811">
        <f t="shared" si="11"/>
        <v>0</v>
      </c>
      <c r="AA33" s="811">
        <f t="shared" si="11"/>
        <v>0</v>
      </c>
      <c r="AB33" s="811">
        <f t="shared" si="11"/>
        <v>0</v>
      </c>
      <c r="AC33" s="811">
        <f t="shared" si="11"/>
        <v>0</v>
      </c>
      <c r="AD33" s="811">
        <f t="shared" si="11"/>
        <v>112.49686226531503</v>
      </c>
      <c r="AE33" s="811">
        <f t="shared" si="11"/>
        <v>0</v>
      </c>
      <c r="AF33" s="811">
        <f t="shared" si="11"/>
        <v>0</v>
      </c>
      <c r="AG33" s="811">
        <f t="shared" si="11"/>
        <v>14.956888291746061</v>
      </c>
      <c r="AH33" s="811">
        <f t="shared" si="11"/>
        <v>0</v>
      </c>
      <c r="AI33" s="811">
        <f t="shared" si="11"/>
        <v>0</v>
      </c>
      <c r="AJ33" s="811">
        <f t="shared" si="11"/>
        <v>0</v>
      </c>
      <c r="AK33" s="811">
        <f t="shared" si="11"/>
        <v>0</v>
      </c>
      <c r="AL33" s="811">
        <f t="shared" si="11"/>
        <v>0</v>
      </c>
      <c r="AM33" s="811">
        <f t="shared" si="11"/>
        <v>0</v>
      </c>
      <c r="AN33" s="811">
        <f t="shared" si="11"/>
        <v>0</v>
      </c>
      <c r="AO33" s="811">
        <f t="shared" si="11"/>
        <v>0</v>
      </c>
      <c r="AP33" s="811">
        <f t="shared" si="11"/>
        <v>0</v>
      </c>
    </row>
    <row r="34" spans="3:42" ht="13.5" customHeight="1">
      <c r="C34" s="81" t="s">
        <v>85</v>
      </c>
      <c r="D34" s="813">
        <f t="shared" ref="D34:AP34" si="12">D12*D$25</f>
        <v>10.872112635990163</v>
      </c>
      <c r="E34" s="813">
        <f t="shared" si="12"/>
        <v>0.17816949481935715</v>
      </c>
      <c r="F34" s="813">
        <f t="shared" si="12"/>
        <v>0.31674417900573693</v>
      </c>
      <c r="G34" s="813">
        <f t="shared" si="12"/>
        <v>9.1566974282526453E-3</v>
      </c>
      <c r="H34" s="813">
        <f t="shared" si="12"/>
        <v>6.2584741704696896</v>
      </c>
      <c r="I34" s="813">
        <f t="shared" si="12"/>
        <v>0.17077209912504604</v>
      </c>
      <c r="J34" s="813">
        <f t="shared" si="12"/>
        <v>0.83970786121875196</v>
      </c>
      <c r="K34" s="813">
        <f t="shared" si="12"/>
        <v>0.28720926754368908</v>
      </c>
      <c r="L34" s="813">
        <f t="shared" si="12"/>
        <v>9.0543817454776382E-2</v>
      </c>
      <c r="M34" s="813">
        <f t="shared" si="12"/>
        <v>1.0538494413084945</v>
      </c>
      <c r="N34" s="813">
        <f t="shared" si="12"/>
        <v>0.12878759810333387</v>
      </c>
      <c r="O34" s="813">
        <f t="shared" si="12"/>
        <v>9.4453189315624075E-2</v>
      </c>
      <c r="P34" s="813">
        <f t="shared" si="12"/>
        <v>3.4931905573276967E-2</v>
      </c>
      <c r="Q34" s="814">
        <f t="shared" si="12"/>
        <v>0.73371562277781355</v>
      </c>
      <c r="R34" s="814">
        <f t="shared" si="12"/>
        <v>3.6204017483077236E-2</v>
      </c>
      <c r="S34" s="814">
        <f t="shared" si="12"/>
        <v>4.7738258407777699E-2</v>
      </c>
      <c r="T34" s="814">
        <f t="shared" si="12"/>
        <v>1.812833134922304E-2</v>
      </c>
      <c r="U34" s="814">
        <f t="shared" si="12"/>
        <v>3.0256965273256338E-2</v>
      </c>
      <c r="V34" s="814">
        <f t="shared" si="12"/>
        <v>3.0783812923824275E-2</v>
      </c>
      <c r="W34" s="813">
        <f t="shared" si="12"/>
        <v>3.3499830405811577E-3</v>
      </c>
      <c r="X34" s="813">
        <f t="shared" si="12"/>
        <v>0.10510678869323922</v>
      </c>
      <c r="Y34" s="813">
        <f t="shared" si="12"/>
        <v>0.76191257510817045</v>
      </c>
      <c r="Z34" s="813">
        <f t="shared" si="12"/>
        <v>0.71382857070263817</v>
      </c>
      <c r="AA34" s="813">
        <f t="shared" si="12"/>
        <v>0.20545083864079161</v>
      </c>
      <c r="AB34" s="813">
        <f t="shared" si="12"/>
        <v>0.18047479783124926</v>
      </c>
      <c r="AC34" s="813">
        <f t="shared" si="12"/>
        <v>0.77192879699410677</v>
      </c>
      <c r="AD34" s="813">
        <f t="shared" si="12"/>
        <v>7.3737143094802251</v>
      </c>
      <c r="AE34" s="813">
        <f t="shared" si="12"/>
        <v>1.5252702933036055</v>
      </c>
      <c r="AF34" s="813">
        <f t="shared" si="12"/>
        <v>0.72426472672533493</v>
      </c>
      <c r="AG34" s="813">
        <f t="shared" si="12"/>
        <v>6.2094153597048223</v>
      </c>
      <c r="AH34" s="813">
        <f t="shared" si="12"/>
        <v>1.0432983131774773</v>
      </c>
      <c r="AI34" s="813">
        <f t="shared" si="12"/>
        <v>4.7815957492680222E-2</v>
      </c>
      <c r="AJ34" s="813">
        <f t="shared" si="12"/>
        <v>0.18064756467693233</v>
      </c>
      <c r="AK34" s="813">
        <f t="shared" si="12"/>
        <v>4.8533423093468579E-2</v>
      </c>
      <c r="AL34" s="813">
        <f t="shared" si="12"/>
        <v>0.50461914014194575</v>
      </c>
      <c r="AM34" s="813">
        <f t="shared" si="12"/>
        <v>19.75104867519552</v>
      </c>
      <c r="AN34" s="813">
        <f t="shared" si="12"/>
        <v>0.23061578739375876</v>
      </c>
      <c r="AO34" s="813">
        <f t="shared" si="12"/>
        <v>0</v>
      </c>
      <c r="AP34" s="813">
        <f t="shared" si="12"/>
        <v>3.5337338745723208E-2</v>
      </c>
    </row>
    <row r="35" spans="3:42" ht="13.5" customHeight="1">
      <c r="C35" s="81" t="s">
        <v>86</v>
      </c>
      <c r="D35" s="813">
        <f t="shared" ref="D35:AP35" si="13">D13*D$25</f>
        <v>0.29036750581159426</v>
      </c>
      <c r="E35" s="813">
        <f t="shared" si="13"/>
        <v>4.3387327171368464E-2</v>
      </c>
      <c r="F35" s="813">
        <f t="shared" si="13"/>
        <v>1.7863528561014228E-2</v>
      </c>
      <c r="G35" s="813">
        <f t="shared" si="13"/>
        <v>2.9412692552555791E-3</v>
      </c>
      <c r="H35" s="813">
        <f t="shared" si="13"/>
        <v>0.90719824883786593</v>
      </c>
      <c r="I35" s="813">
        <f t="shared" si="13"/>
        <v>8.7148541774641028E-2</v>
      </c>
      <c r="J35" s="813">
        <f t="shared" si="13"/>
        <v>7.4984457445449557E-2</v>
      </c>
      <c r="K35" s="813">
        <f t="shared" si="13"/>
        <v>8.9497187972526537E-2</v>
      </c>
      <c r="L35" s="813">
        <f t="shared" si="13"/>
        <v>1.5407240217274997E-2</v>
      </c>
      <c r="M35" s="813">
        <f t="shared" si="13"/>
        <v>9.5592152978167089E-2</v>
      </c>
      <c r="N35" s="813">
        <f t="shared" si="13"/>
        <v>1.9068958994050804E-2</v>
      </c>
      <c r="O35" s="813">
        <f t="shared" si="13"/>
        <v>2.4274600665786326E-2</v>
      </c>
      <c r="P35" s="813">
        <f t="shared" si="13"/>
        <v>7.6856120642343484E-3</v>
      </c>
      <c r="Q35" s="814">
        <f t="shared" si="13"/>
        <v>7.5099879766720293E-2</v>
      </c>
      <c r="R35" s="814">
        <f t="shared" si="13"/>
        <v>1.2400760809925049E-2</v>
      </c>
      <c r="S35" s="814">
        <f t="shared" si="13"/>
        <v>1.0007683804079738E-2</v>
      </c>
      <c r="T35" s="814">
        <f t="shared" si="13"/>
        <v>6.505961347903196E-3</v>
      </c>
      <c r="U35" s="814">
        <f t="shared" si="13"/>
        <v>1.935290252984774E-2</v>
      </c>
      <c r="V35" s="814">
        <f t="shared" si="13"/>
        <v>8.5926381571267418E-2</v>
      </c>
      <c r="W35" s="813">
        <f t="shared" si="13"/>
        <v>5.7446832799829151E-2</v>
      </c>
      <c r="X35" s="813">
        <f t="shared" si="13"/>
        <v>7.934441212561831E-2</v>
      </c>
      <c r="Y35" s="813">
        <f t="shared" si="13"/>
        <v>0.23427049303481581</v>
      </c>
      <c r="Z35" s="813">
        <f t="shared" si="13"/>
        <v>0.22579702171332403</v>
      </c>
      <c r="AA35" s="813">
        <f t="shared" si="13"/>
        <v>7.7960269191437837E-2</v>
      </c>
      <c r="AB35" s="813">
        <f t="shared" si="13"/>
        <v>0.11279306944749082</v>
      </c>
      <c r="AC35" s="813">
        <f t="shared" si="13"/>
        <v>0.22698222477776606</v>
      </c>
      <c r="AD35" s="813">
        <f t="shared" si="13"/>
        <v>4.2814522472159577</v>
      </c>
      <c r="AE35" s="813">
        <f t="shared" si="13"/>
        <v>1.439756261491135</v>
      </c>
      <c r="AF35" s="813">
        <f t="shared" si="13"/>
        <v>1.8317750164443587</v>
      </c>
      <c r="AG35" s="813">
        <f t="shared" si="13"/>
        <v>1.5993288678646023</v>
      </c>
      <c r="AH35" s="813">
        <f t="shared" si="13"/>
        <v>0.59579286964906286</v>
      </c>
      <c r="AI35" s="813">
        <f t="shared" si="13"/>
        <v>0.13692005508911376</v>
      </c>
      <c r="AJ35" s="813">
        <f t="shared" si="13"/>
        <v>1.3478045343629557</v>
      </c>
      <c r="AK35" s="813">
        <f t="shared" si="13"/>
        <v>3.5013906670945842</v>
      </c>
      <c r="AL35" s="813">
        <f t="shared" si="13"/>
        <v>0.88208469895993713</v>
      </c>
      <c r="AM35" s="813">
        <f t="shared" si="13"/>
        <v>3.0607159566613036</v>
      </c>
      <c r="AN35" s="813">
        <f t="shared" si="13"/>
        <v>6.2398424164412383</v>
      </c>
      <c r="AO35" s="813">
        <f t="shared" si="13"/>
        <v>0</v>
      </c>
      <c r="AP35" s="813">
        <f t="shared" si="13"/>
        <v>4.8516633286848484E-3</v>
      </c>
    </row>
    <row r="36" spans="3:42" ht="13.5" customHeight="1">
      <c r="C36" s="81" t="s">
        <v>79</v>
      </c>
      <c r="D36" s="813">
        <f t="shared" ref="D36:P36" si="14">SUM(D33:D35)</f>
        <v>11.162480141801758</v>
      </c>
      <c r="E36" s="813">
        <f t="shared" si="14"/>
        <v>0.22155682199072563</v>
      </c>
      <c r="F36" s="813">
        <f t="shared" si="14"/>
        <v>0.33460770756675118</v>
      </c>
      <c r="G36" s="813">
        <f t="shared" si="14"/>
        <v>1.2097966683508224E-2</v>
      </c>
      <c r="H36" s="813">
        <f t="shared" si="14"/>
        <v>63.558112641286122</v>
      </c>
      <c r="I36" s="813">
        <f t="shared" si="14"/>
        <v>0.25792064089968708</v>
      </c>
      <c r="J36" s="813">
        <f t="shared" si="14"/>
        <v>0.91469231866420153</v>
      </c>
      <c r="K36" s="813">
        <f t="shared" si="14"/>
        <v>0.37670645551621562</v>
      </c>
      <c r="L36" s="813">
        <f t="shared" si="14"/>
        <v>0.10595105767205137</v>
      </c>
      <c r="M36" s="813">
        <f t="shared" si="14"/>
        <v>1.1494415942866616</v>
      </c>
      <c r="N36" s="813">
        <f t="shared" si="14"/>
        <v>0.14785655709738468</v>
      </c>
      <c r="O36" s="813">
        <f t="shared" si="14"/>
        <v>0.1187277899814104</v>
      </c>
      <c r="P36" s="813">
        <f t="shared" si="14"/>
        <v>4.2617517637511315E-2</v>
      </c>
      <c r="Q36" s="814">
        <f>SUM(Q33:Q35)</f>
        <v>0.80881550254453383</v>
      </c>
      <c r="R36" s="814">
        <f>SUM(R33:R35)</f>
        <v>4.8604778293002283E-2</v>
      </c>
      <c r="S36" s="814">
        <f>SUM(S33:S35)</f>
        <v>5.7745942211857436E-2</v>
      </c>
      <c r="T36" s="814">
        <f>SUM(T33:T35)</f>
        <v>2.4634292697126237E-2</v>
      </c>
      <c r="U36" s="814">
        <f>SUM(U33:U35)</f>
        <v>4.9609867803104078E-2</v>
      </c>
      <c r="V36" s="814">
        <f t="shared" ref="V36:AP36" si="15">SUM(V33:V35)</f>
        <v>0.11671019449509169</v>
      </c>
      <c r="W36" s="813">
        <f t="shared" si="15"/>
        <v>6.0796815840410308E-2</v>
      </c>
      <c r="X36" s="815">
        <f t="shared" si="15"/>
        <v>0.18445120081885752</v>
      </c>
      <c r="Y36" s="815">
        <f t="shared" si="15"/>
        <v>0.99618306814298629</v>
      </c>
      <c r="Z36" s="815">
        <f t="shared" si="15"/>
        <v>0.93962559241596222</v>
      </c>
      <c r="AA36" s="815">
        <f t="shared" si="15"/>
        <v>0.28341110783222945</v>
      </c>
      <c r="AB36" s="815">
        <f t="shared" si="15"/>
        <v>0.2932678672787401</v>
      </c>
      <c r="AC36" s="815">
        <f t="shared" si="15"/>
        <v>0.99891102177187285</v>
      </c>
      <c r="AD36" s="815">
        <f t="shared" si="15"/>
        <v>124.1520288220112</v>
      </c>
      <c r="AE36" s="815">
        <f t="shared" si="15"/>
        <v>2.9650265547947408</v>
      </c>
      <c r="AF36" s="815">
        <f t="shared" si="15"/>
        <v>2.5560397431696935</v>
      </c>
      <c r="AG36" s="815">
        <f t="shared" si="15"/>
        <v>22.765632519315485</v>
      </c>
      <c r="AH36" s="815">
        <f t="shared" si="15"/>
        <v>1.6390911828265402</v>
      </c>
      <c r="AI36" s="815">
        <f t="shared" si="15"/>
        <v>0.18473601258179398</v>
      </c>
      <c r="AJ36" s="815">
        <f t="shared" si="15"/>
        <v>1.528452099039888</v>
      </c>
      <c r="AK36" s="815">
        <f t="shared" si="15"/>
        <v>3.5499240901880529</v>
      </c>
      <c r="AL36" s="815">
        <f t="shared" si="15"/>
        <v>1.3867038391018829</v>
      </c>
      <c r="AM36" s="815">
        <f t="shared" si="15"/>
        <v>22.811764631856825</v>
      </c>
      <c r="AN36" s="815">
        <f t="shared" si="15"/>
        <v>6.4704582038349967</v>
      </c>
      <c r="AO36" s="815">
        <f t="shared" si="15"/>
        <v>0</v>
      </c>
      <c r="AP36" s="815">
        <f t="shared" si="15"/>
        <v>4.0189002074408058E-2</v>
      </c>
    </row>
    <row r="37" spans="3:42">
      <c r="C37" s="49"/>
      <c r="D37" s="588" t="str">
        <f t="shared" ref="D37:V37" si="16">D15</f>
        <v>21</v>
      </c>
      <c r="E37" s="588" t="str">
        <f t="shared" si="16"/>
        <v>22</v>
      </c>
      <c r="F37" s="588" t="str">
        <f t="shared" si="16"/>
        <v>23</v>
      </c>
      <c r="G37" s="588" t="str">
        <f t="shared" si="16"/>
        <v>24</v>
      </c>
      <c r="H37" s="588" t="str">
        <f t="shared" si="16"/>
        <v>25</v>
      </c>
      <c r="I37" s="588" t="str">
        <f t="shared" si="16"/>
        <v>26</v>
      </c>
      <c r="J37" s="588" t="str">
        <f t="shared" si="16"/>
        <v>27</v>
      </c>
      <c r="K37" s="588" t="str">
        <f t="shared" si="16"/>
        <v>28</v>
      </c>
      <c r="L37" s="588" t="str">
        <f t="shared" si="16"/>
        <v>29</v>
      </c>
      <c r="M37" s="588" t="str">
        <f t="shared" si="16"/>
        <v>30</v>
      </c>
      <c r="N37" s="588" t="str">
        <f t="shared" si="16"/>
        <v>31</v>
      </c>
      <c r="O37" s="588" t="str">
        <f t="shared" si="16"/>
        <v>32</v>
      </c>
      <c r="P37" s="588" t="str">
        <f t="shared" si="16"/>
        <v>33</v>
      </c>
      <c r="Q37" s="588" t="str">
        <f t="shared" si="16"/>
        <v>34</v>
      </c>
      <c r="R37" s="588" t="str">
        <f t="shared" si="16"/>
        <v>35</v>
      </c>
      <c r="S37" s="588" t="str">
        <f t="shared" si="16"/>
        <v>36</v>
      </c>
      <c r="T37" s="588" t="str">
        <f t="shared" si="16"/>
        <v>37</v>
      </c>
      <c r="U37" s="588" t="str">
        <f t="shared" si="16"/>
        <v>38</v>
      </c>
      <c r="V37" s="588" t="str">
        <f t="shared" si="16"/>
        <v>39</v>
      </c>
      <c r="W37" s="49"/>
      <c r="X37" s="99"/>
      <c r="Y37" s="31"/>
      <c r="Z37" s="31"/>
      <c r="AA37" s="31"/>
      <c r="AB37" s="31"/>
      <c r="AC37" s="31"/>
      <c r="AD37" s="31"/>
      <c r="AE37" s="31"/>
      <c r="AF37" s="31"/>
      <c r="AG37" s="31"/>
      <c r="AH37" s="31"/>
      <c r="AI37" s="31"/>
      <c r="AJ37" s="31"/>
      <c r="AK37" s="31"/>
      <c r="AL37" s="31"/>
      <c r="AM37" s="31"/>
      <c r="AN37" s="31"/>
      <c r="AO37" s="31"/>
      <c r="AP37" s="31"/>
    </row>
    <row r="38" spans="3:42" ht="40.5">
      <c r="C38" s="77" t="s">
        <v>48</v>
      </c>
      <c r="D38" s="589" t="str">
        <f t="shared" ref="D38:V38" si="17">D16</f>
        <v>輸送機械</v>
      </c>
      <c r="E38" s="589" t="str">
        <f t="shared" si="17"/>
        <v>その他の製造工業製品</v>
      </c>
      <c r="F38" s="589" t="str">
        <f t="shared" si="17"/>
        <v>建設</v>
      </c>
      <c r="G38" s="589" t="str">
        <f t="shared" si="17"/>
        <v>電力・ガス・熱供給</v>
      </c>
      <c r="H38" s="589" t="str">
        <f t="shared" si="17"/>
        <v>水道</v>
      </c>
      <c r="I38" s="589" t="str">
        <f t="shared" si="17"/>
        <v>廃棄物処理</v>
      </c>
      <c r="J38" s="589" t="str">
        <f t="shared" si="17"/>
        <v>商業</v>
      </c>
      <c r="K38" s="589" t="str">
        <f t="shared" si="17"/>
        <v>金融・保険</v>
      </c>
      <c r="L38" s="589" t="str">
        <f t="shared" si="17"/>
        <v>不動産</v>
      </c>
      <c r="M38" s="589" t="str">
        <f t="shared" si="17"/>
        <v>運輸・郵便</v>
      </c>
      <c r="N38" s="589" t="str">
        <f t="shared" si="17"/>
        <v>情報通信</v>
      </c>
      <c r="O38" s="589" t="str">
        <f t="shared" si="17"/>
        <v>公務</v>
      </c>
      <c r="P38" s="589" t="str">
        <f t="shared" si="17"/>
        <v>教育・研究</v>
      </c>
      <c r="Q38" s="589" t="str">
        <f t="shared" si="17"/>
        <v>医療・福祉</v>
      </c>
      <c r="R38" s="613" t="str">
        <f t="shared" si="17"/>
        <v>他に分類されない会員制団体</v>
      </c>
      <c r="S38" s="589" t="str">
        <f t="shared" si="17"/>
        <v>対事業所サービス</v>
      </c>
      <c r="T38" s="589" t="str">
        <f t="shared" si="17"/>
        <v>対個人サービス</v>
      </c>
      <c r="U38" s="589" t="str">
        <f t="shared" si="17"/>
        <v>事務用品</v>
      </c>
      <c r="V38" s="589" t="str">
        <f t="shared" si="17"/>
        <v>分類不明</v>
      </c>
      <c r="W38" s="30" t="s">
        <v>66</v>
      </c>
      <c r="X38" s="99"/>
      <c r="Y38" s="31"/>
      <c r="Z38" s="31"/>
      <c r="AA38" s="31"/>
      <c r="AB38" s="31"/>
      <c r="AC38" s="31"/>
      <c r="AD38" s="31"/>
      <c r="AE38" s="31"/>
      <c r="AF38" s="31"/>
      <c r="AG38" s="31"/>
      <c r="AH38" s="31"/>
      <c r="AI38" s="31"/>
      <c r="AJ38" s="31"/>
      <c r="AK38" s="31"/>
      <c r="AL38" s="31"/>
      <c r="AM38" s="31"/>
      <c r="AN38" s="31"/>
      <c r="AO38" s="31"/>
      <c r="AP38" s="31"/>
    </row>
    <row r="39" spans="3:42" ht="13.5" customHeight="1">
      <c r="C39" s="78" t="s">
        <v>84</v>
      </c>
      <c r="D39" s="811">
        <f t="array" ref="D39:V42">+X33:AP36</f>
        <v>0</v>
      </c>
      <c r="E39" s="811">
        <v>0</v>
      </c>
      <c r="F39" s="811">
        <v>0</v>
      </c>
      <c r="G39" s="811">
        <v>0</v>
      </c>
      <c r="H39" s="811">
        <v>0</v>
      </c>
      <c r="I39" s="811">
        <v>0</v>
      </c>
      <c r="J39" s="811">
        <v>112.49686226531503</v>
      </c>
      <c r="K39" s="811">
        <v>0</v>
      </c>
      <c r="L39" s="811">
        <v>0</v>
      </c>
      <c r="M39" s="811">
        <v>14.956888291746061</v>
      </c>
      <c r="N39" s="811">
        <v>0</v>
      </c>
      <c r="O39" s="811">
        <v>0</v>
      </c>
      <c r="P39" s="811">
        <v>0</v>
      </c>
      <c r="Q39" s="812">
        <v>0</v>
      </c>
      <c r="R39" s="812">
        <v>0</v>
      </c>
      <c r="S39" s="812">
        <v>0</v>
      </c>
      <c r="T39" s="812">
        <v>0</v>
      </c>
      <c r="U39" s="812">
        <v>0</v>
      </c>
      <c r="V39" s="812">
        <v>0</v>
      </c>
      <c r="W39" s="811">
        <f>SUM(D33:W33,D39:V39)</f>
        <v>183.84619077903966</v>
      </c>
      <c r="X39" s="99"/>
      <c r="Y39" s="31"/>
      <c r="Z39" s="31"/>
      <c r="AA39" s="31"/>
      <c r="AB39" s="31"/>
      <c r="AC39" s="31"/>
      <c r="AD39" s="31"/>
      <c r="AE39" s="31"/>
      <c r="AF39" s="31"/>
      <c r="AG39" s="31"/>
      <c r="AH39" s="31"/>
      <c r="AI39" s="31"/>
      <c r="AJ39" s="31"/>
      <c r="AK39" s="31"/>
      <c r="AL39" s="31"/>
      <c r="AM39" s="31"/>
      <c r="AN39" s="31"/>
      <c r="AO39" s="31"/>
      <c r="AP39" s="31"/>
    </row>
    <row r="40" spans="3:42" ht="13.5" customHeight="1">
      <c r="C40" s="81" t="s">
        <v>85</v>
      </c>
      <c r="D40" s="814">
        <v>0.10510678869323922</v>
      </c>
      <c r="E40" s="814">
        <v>0.76191257510817045</v>
      </c>
      <c r="F40" s="814">
        <v>0.71382857070263817</v>
      </c>
      <c r="G40" s="814">
        <v>0.20545083864079161</v>
      </c>
      <c r="H40" s="814">
        <v>0.18047479783124926</v>
      </c>
      <c r="I40" s="814">
        <v>0.77192879699410677</v>
      </c>
      <c r="J40" s="814">
        <v>7.3737143094802251</v>
      </c>
      <c r="K40" s="814">
        <v>1.5252702933036055</v>
      </c>
      <c r="L40" s="814">
        <v>0.72426472672533493</v>
      </c>
      <c r="M40" s="814">
        <v>6.2094153597048223</v>
      </c>
      <c r="N40" s="814">
        <v>1.0432983131774773</v>
      </c>
      <c r="O40" s="814">
        <v>4.7815957492680222E-2</v>
      </c>
      <c r="P40" s="814">
        <v>0.18064756467693233</v>
      </c>
      <c r="Q40" s="814">
        <v>4.8533423093468579E-2</v>
      </c>
      <c r="R40" s="814">
        <v>0.50461914014194575</v>
      </c>
      <c r="S40" s="814">
        <v>19.75104867519552</v>
      </c>
      <c r="T40" s="814">
        <v>0.23061578739375876</v>
      </c>
      <c r="U40" s="814">
        <v>0</v>
      </c>
      <c r="V40" s="814">
        <v>3.5337338745723208E-2</v>
      </c>
      <c r="W40" s="813">
        <f t="shared" ref="W40:W42" si="18">SUM(D34:W34,D40:V40)</f>
        <v>61.64837260571344</v>
      </c>
      <c r="X40" s="99"/>
      <c r="Y40" s="31"/>
      <c r="Z40" s="31"/>
      <c r="AA40" s="31"/>
      <c r="AB40" s="31"/>
      <c r="AC40" s="31"/>
      <c r="AD40" s="31"/>
      <c r="AE40" s="31"/>
      <c r="AF40" s="31"/>
      <c r="AG40" s="31"/>
      <c r="AH40" s="31"/>
      <c r="AI40" s="31"/>
      <c r="AJ40" s="31"/>
      <c r="AK40" s="31"/>
      <c r="AL40" s="31"/>
      <c r="AM40" s="31"/>
      <c r="AN40" s="31"/>
      <c r="AO40" s="31"/>
      <c r="AP40" s="31"/>
    </row>
    <row r="41" spans="3:42" ht="13.5" customHeight="1">
      <c r="C41" s="81" t="s">
        <v>86</v>
      </c>
      <c r="D41" s="813">
        <v>7.934441212561831E-2</v>
      </c>
      <c r="E41" s="813">
        <v>0.23427049303481581</v>
      </c>
      <c r="F41" s="813">
        <v>0.22579702171332403</v>
      </c>
      <c r="G41" s="813">
        <v>7.7960269191437837E-2</v>
      </c>
      <c r="H41" s="813">
        <v>0.11279306944749082</v>
      </c>
      <c r="I41" s="813">
        <v>0.22698222477776606</v>
      </c>
      <c r="J41" s="813">
        <v>4.2814522472159577</v>
      </c>
      <c r="K41" s="813">
        <v>1.439756261491135</v>
      </c>
      <c r="L41" s="813">
        <v>1.8317750164443587</v>
      </c>
      <c r="M41" s="813">
        <v>1.5993288678646023</v>
      </c>
      <c r="N41" s="813">
        <v>0.59579286964906286</v>
      </c>
      <c r="O41" s="813">
        <v>0.13692005508911376</v>
      </c>
      <c r="P41" s="813">
        <v>1.3478045343629557</v>
      </c>
      <c r="Q41" s="814">
        <v>3.5013906670945842</v>
      </c>
      <c r="R41" s="814">
        <v>0.88208469895993713</v>
      </c>
      <c r="S41" s="814">
        <v>3.0607159566613036</v>
      </c>
      <c r="T41" s="814">
        <v>6.2398424164412383</v>
      </c>
      <c r="U41" s="814">
        <v>0</v>
      </c>
      <c r="V41" s="814">
        <v>4.8516633286848484E-3</v>
      </c>
      <c r="W41" s="813">
        <f t="shared" si="18"/>
        <v>27.821019779272191</v>
      </c>
      <c r="X41" s="99"/>
      <c r="Y41" s="31"/>
      <c r="Z41" s="31"/>
      <c r="AA41" s="31"/>
      <c r="AB41" s="31"/>
      <c r="AC41" s="31"/>
      <c r="AD41" s="31"/>
      <c r="AE41" s="31"/>
      <c r="AF41" s="31"/>
      <c r="AG41" s="31"/>
      <c r="AH41" s="31"/>
      <c r="AI41" s="31"/>
      <c r="AJ41" s="31"/>
      <c r="AK41" s="31"/>
      <c r="AL41" s="31"/>
      <c r="AM41" s="31"/>
      <c r="AN41" s="31"/>
      <c r="AO41" s="31"/>
      <c r="AP41" s="31"/>
    </row>
    <row r="42" spans="3:42" ht="13.5" customHeight="1">
      <c r="C42" s="83" t="s">
        <v>79</v>
      </c>
      <c r="D42" s="815">
        <v>0.18445120081885752</v>
      </c>
      <c r="E42" s="815">
        <v>0.99618306814298629</v>
      </c>
      <c r="F42" s="815">
        <v>0.93962559241596222</v>
      </c>
      <c r="G42" s="815">
        <v>0.28341110783222945</v>
      </c>
      <c r="H42" s="815">
        <v>0.2932678672787401</v>
      </c>
      <c r="I42" s="815">
        <v>0.99891102177187285</v>
      </c>
      <c r="J42" s="815">
        <v>124.1520288220112</v>
      </c>
      <c r="K42" s="815">
        <v>2.9650265547947408</v>
      </c>
      <c r="L42" s="815">
        <v>2.5560397431696935</v>
      </c>
      <c r="M42" s="815">
        <v>22.765632519315485</v>
      </c>
      <c r="N42" s="815">
        <v>1.6390911828265402</v>
      </c>
      <c r="O42" s="815">
        <v>0.18473601258179398</v>
      </c>
      <c r="P42" s="815">
        <v>1.528452099039888</v>
      </c>
      <c r="Q42" s="815">
        <v>3.5499240901880529</v>
      </c>
      <c r="R42" s="815">
        <v>1.3867038391018829</v>
      </c>
      <c r="S42" s="815">
        <v>22.811764631856825</v>
      </c>
      <c r="T42" s="815">
        <v>6.4704582038349967</v>
      </c>
      <c r="U42" s="815">
        <v>0</v>
      </c>
      <c r="V42" s="815">
        <v>4.0189002074408058E-2</v>
      </c>
      <c r="W42" s="815">
        <f t="shared" si="18"/>
        <v>273.31558316402527</v>
      </c>
      <c r="X42" s="99"/>
      <c r="Y42" s="31"/>
      <c r="Z42" s="31"/>
      <c r="AA42" s="31"/>
      <c r="AB42" s="31"/>
      <c r="AC42" s="31"/>
      <c r="AD42" s="31"/>
      <c r="AE42" s="31"/>
      <c r="AF42" s="31"/>
      <c r="AG42" s="31"/>
      <c r="AH42" s="31"/>
      <c r="AI42" s="31"/>
      <c r="AJ42" s="31"/>
      <c r="AK42" s="31"/>
      <c r="AL42" s="31"/>
      <c r="AM42" s="31"/>
      <c r="AN42" s="31"/>
      <c r="AO42" s="31"/>
      <c r="AP42" s="31"/>
    </row>
    <row r="43" spans="3:42" ht="10.7" customHeight="1">
      <c r="D43" s="116"/>
      <c r="E43" s="116"/>
      <c r="F43" s="116"/>
      <c r="G43" s="116"/>
      <c r="H43" s="116"/>
      <c r="I43" s="116"/>
      <c r="J43" s="116"/>
      <c r="K43" s="116"/>
      <c r="L43" s="116"/>
      <c r="M43" s="116"/>
      <c r="N43" s="116"/>
      <c r="O43" s="116"/>
      <c r="P43" s="116"/>
      <c r="Q43" s="116"/>
      <c r="R43" s="116"/>
      <c r="S43" s="116"/>
      <c r="T43" s="116"/>
      <c r="U43" s="116"/>
      <c r="V43" s="116"/>
      <c r="W43" s="116"/>
      <c r="X43" s="99"/>
      <c r="Y43" s="31"/>
      <c r="Z43" s="31"/>
      <c r="AA43" s="31"/>
      <c r="AB43" s="31"/>
      <c r="AC43" s="31"/>
      <c r="AD43" s="31"/>
      <c r="AE43" s="31"/>
      <c r="AF43" s="31"/>
      <c r="AG43" s="31"/>
      <c r="AH43" s="31"/>
      <c r="AI43" s="31"/>
      <c r="AJ43" s="31"/>
      <c r="AK43" s="31"/>
      <c r="AL43" s="31"/>
      <c r="AM43" s="31"/>
      <c r="AN43" s="31"/>
      <c r="AO43" s="31"/>
      <c r="AP43" s="31"/>
    </row>
    <row r="44" spans="3:42">
      <c r="C44" s="31" t="s">
        <v>87</v>
      </c>
      <c r="D44" s="116"/>
      <c r="E44" s="116"/>
      <c r="F44" s="116"/>
      <c r="G44" s="116"/>
      <c r="H44" s="116"/>
      <c r="I44" s="116"/>
      <c r="J44" s="116"/>
      <c r="K44" s="116"/>
      <c r="L44" s="116"/>
      <c r="M44" s="116"/>
      <c r="N44" s="116"/>
      <c r="O44" s="116"/>
      <c r="P44" s="116"/>
      <c r="Q44" s="116"/>
      <c r="R44" s="116"/>
      <c r="S44" s="116"/>
      <c r="T44" s="116"/>
      <c r="U44" s="116"/>
      <c r="V44" s="116"/>
      <c r="W44" s="116"/>
      <c r="X44" s="99"/>
      <c r="Y44" s="31"/>
      <c r="Z44" s="31"/>
      <c r="AA44" s="31"/>
      <c r="AB44" s="31"/>
      <c r="AC44" s="31"/>
      <c r="AD44" s="31"/>
      <c r="AE44" s="31"/>
      <c r="AF44" s="31"/>
      <c r="AG44" s="31"/>
      <c r="AH44" s="31"/>
      <c r="AI44" s="31"/>
      <c r="AJ44" s="31"/>
      <c r="AK44" s="31"/>
      <c r="AL44" s="31"/>
      <c r="AM44" s="31"/>
      <c r="AN44" s="31"/>
      <c r="AO44" s="31"/>
      <c r="AP44" s="31"/>
    </row>
    <row r="45" spans="3:42" ht="10.7" customHeight="1">
      <c r="D45" s="116"/>
      <c r="E45" s="116"/>
      <c r="F45" s="116"/>
      <c r="G45" s="116"/>
      <c r="H45" s="116"/>
      <c r="I45" s="116"/>
      <c r="J45" s="116"/>
      <c r="K45" s="116"/>
      <c r="L45" s="116"/>
      <c r="M45" s="116"/>
      <c r="N45" s="116"/>
      <c r="O45" s="116"/>
      <c r="P45" s="116"/>
      <c r="Q45" s="116"/>
      <c r="R45" s="116"/>
      <c r="S45" s="116"/>
      <c r="T45" s="116"/>
      <c r="U45" s="116"/>
      <c r="V45" s="116"/>
      <c r="W45" s="116"/>
      <c r="X45" s="99"/>
      <c r="Y45" s="31"/>
      <c r="Z45" s="31"/>
      <c r="AA45" s="31"/>
      <c r="AB45" s="31"/>
      <c r="AC45" s="31"/>
      <c r="AD45" s="31"/>
      <c r="AE45" s="31"/>
      <c r="AF45" s="31"/>
      <c r="AG45" s="31"/>
      <c r="AH45" s="31"/>
      <c r="AI45" s="31"/>
      <c r="AJ45" s="31"/>
      <c r="AK45" s="31"/>
      <c r="AL45" s="31"/>
      <c r="AM45" s="31"/>
      <c r="AN45" s="31"/>
      <c r="AO45" s="31"/>
      <c r="AP45" s="31"/>
    </row>
    <row r="46" spans="3:42" ht="10.7" customHeight="1">
      <c r="D46" s="116"/>
      <c r="E46" s="116"/>
      <c r="F46" s="116"/>
      <c r="G46" s="116"/>
      <c r="H46" s="116"/>
      <c r="I46" s="116"/>
      <c r="J46" s="116"/>
      <c r="K46" s="116"/>
      <c r="L46" s="116"/>
      <c r="M46" s="116"/>
      <c r="N46" s="116"/>
      <c r="O46" s="116"/>
      <c r="P46" s="116"/>
      <c r="Q46" s="116"/>
      <c r="R46" s="116"/>
      <c r="S46" s="116"/>
      <c r="T46" s="116"/>
      <c r="U46" s="116"/>
      <c r="V46" s="116"/>
      <c r="W46" s="116"/>
      <c r="X46" s="99"/>
      <c r="Y46" s="31"/>
      <c r="Z46" s="31"/>
      <c r="AA46" s="31"/>
      <c r="AB46" s="31"/>
      <c r="AC46" s="31"/>
      <c r="AD46" s="31"/>
      <c r="AE46" s="31"/>
      <c r="AF46" s="31"/>
      <c r="AG46" s="31"/>
      <c r="AH46" s="31"/>
      <c r="AI46" s="31"/>
      <c r="AJ46" s="31"/>
      <c r="AK46" s="31"/>
      <c r="AL46" s="31"/>
      <c r="AM46" s="31"/>
      <c r="AN46" s="31"/>
      <c r="AO46" s="31"/>
      <c r="AP46" s="31"/>
    </row>
    <row r="47" spans="3:42" ht="18.75">
      <c r="C47" s="51" t="s">
        <v>485</v>
      </c>
      <c r="J47" s="112"/>
      <c r="K47" s="113"/>
      <c r="W47" s="112"/>
      <c r="X47" s="99"/>
      <c r="Y47" s="31"/>
      <c r="Z47" s="31"/>
      <c r="AA47" s="31"/>
      <c r="AB47" s="31"/>
      <c r="AC47" s="31"/>
      <c r="AD47" s="31"/>
      <c r="AE47" s="31"/>
      <c r="AF47" s="31"/>
      <c r="AG47" s="31"/>
      <c r="AH47" s="31"/>
      <c r="AI47" s="31"/>
      <c r="AJ47" s="31"/>
      <c r="AK47" s="31"/>
      <c r="AL47" s="31"/>
      <c r="AM47" s="31"/>
      <c r="AN47" s="31"/>
      <c r="AO47" s="31"/>
      <c r="AP47" s="31"/>
    </row>
    <row r="48" spans="3:42" ht="10.7" customHeight="1">
      <c r="C48" s="44"/>
      <c r="J48" s="112"/>
      <c r="K48" s="113"/>
      <c r="W48" s="112"/>
      <c r="X48" s="99"/>
      <c r="Y48" s="31"/>
      <c r="Z48" s="31"/>
      <c r="AA48" s="31"/>
      <c r="AB48" s="31"/>
      <c r="AC48" s="31"/>
      <c r="AD48" s="31"/>
      <c r="AE48" s="31"/>
      <c r="AF48" s="31"/>
      <c r="AG48" s="31"/>
      <c r="AH48" s="31"/>
      <c r="AI48" s="31"/>
      <c r="AJ48" s="31"/>
      <c r="AK48" s="31"/>
      <c r="AL48" s="31"/>
      <c r="AM48" s="31"/>
      <c r="AN48" s="31"/>
      <c r="AO48" s="31"/>
      <c r="AP48" s="31"/>
    </row>
    <row r="49" spans="3:42" ht="17.25">
      <c r="C49" s="32" t="s">
        <v>486</v>
      </c>
      <c r="J49" s="112"/>
      <c r="K49" s="113"/>
      <c r="W49" s="112" t="s">
        <v>725</v>
      </c>
      <c r="X49" s="99"/>
      <c r="Y49" s="31"/>
      <c r="Z49" s="31"/>
      <c r="AA49" s="31"/>
      <c r="AB49" s="31"/>
      <c r="AC49" s="31"/>
      <c r="AD49" s="31"/>
      <c r="AE49" s="31"/>
      <c r="AF49" s="31"/>
      <c r="AG49" s="31"/>
      <c r="AH49" s="31"/>
      <c r="AI49" s="31"/>
      <c r="AJ49" s="31"/>
      <c r="AK49" s="31"/>
      <c r="AL49" s="31"/>
      <c r="AM49" s="31"/>
      <c r="AN49" s="31"/>
      <c r="AO49" s="31"/>
      <c r="AP49" s="31"/>
    </row>
    <row r="50" spans="3:42">
      <c r="C50" s="49"/>
      <c r="D50" s="588" t="str">
        <f t="shared" ref="D50:AP50" si="19">D9</f>
        <v>01</v>
      </c>
      <c r="E50" s="588" t="str">
        <f t="shared" si="19"/>
        <v>02</v>
      </c>
      <c r="F50" s="588" t="str">
        <f t="shared" si="19"/>
        <v>03</v>
      </c>
      <c r="G50" s="588" t="str">
        <f t="shared" si="19"/>
        <v>04</v>
      </c>
      <c r="H50" s="588" t="str">
        <f t="shared" si="19"/>
        <v>05</v>
      </c>
      <c r="I50" s="588" t="str">
        <f t="shared" si="19"/>
        <v>06</v>
      </c>
      <c r="J50" s="588" t="str">
        <f t="shared" si="19"/>
        <v>07</v>
      </c>
      <c r="K50" s="588" t="str">
        <f t="shared" si="19"/>
        <v>08</v>
      </c>
      <c r="L50" s="588" t="str">
        <f t="shared" si="19"/>
        <v>09</v>
      </c>
      <c r="M50" s="588" t="str">
        <f t="shared" si="19"/>
        <v>10</v>
      </c>
      <c r="N50" s="588" t="str">
        <f t="shared" si="19"/>
        <v>11</v>
      </c>
      <c r="O50" s="588" t="str">
        <f t="shared" si="19"/>
        <v>12</v>
      </c>
      <c r="P50" s="588" t="str">
        <f t="shared" si="19"/>
        <v>13</v>
      </c>
      <c r="Q50" s="588" t="str">
        <f t="shared" si="19"/>
        <v>14</v>
      </c>
      <c r="R50" s="588" t="str">
        <f t="shared" si="19"/>
        <v>15</v>
      </c>
      <c r="S50" s="588" t="str">
        <f t="shared" si="19"/>
        <v>16</v>
      </c>
      <c r="T50" s="588" t="str">
        <f t="shared" si="19"/>
        <v>17</v>
      </c>
      <c r="U50" s="588" t="str">
        <f t="shared" si="19"/>
        <v>18</v>
      </c>
      <c r="V50" s="588" t="str">
        <f t="shared" si="19"/>
        <v>19</v>
      </c>
      <c r="W50" s="588" t="str">
        <f t="shared" si="19"/>
        <v>20</v>
      </c>
      <c r="X50" s="588" t="str">
        <f t="shared" si="19"/>
        <v>21</v>
      </c>
      <c r="Y50" s="588" t="str">
        <f t="shared" si="19"/>
        <v>22</v>
      </c>
      <c r="Z50" s="588" t="str">
        <f t="shared" si="19"/>
        <v>23</v>
      </c>
      <c r="AA50" s="588" t="str">
        <f t="shared" si="19"/>
        <v>24</v>
      </c>
      <c r="AB50" s="588" t="str">
        <f t="shared" si="19"/>
        <v>25</v>
      </c>
      <c r="AC50" s="588" t="str">
        <f t="shared" si="19"/>
        <v>26</v>
      </c>
      <c r="AD50" s="588" t="str">
        <f t="shared" si="19"/>
        <v>27</v>
      </c>
      <c r="AE50" s="588" t="str">
        <f t="shared" si="19"/>
        <v>28</v>
      </c>
      <c r="AF50" s="588" t="str">
        <f t="shared" si="19"/>
        <v>29</v>
      </c>
      <c r="AG50" s="588" t="str">
        <f t="shared" si="19"/>
        <v>30</v>
      </c>
      <c r="AH50" s="588" t="str">
        <f t="shared" si="19"/>
        <v>31</v>
      </c>
      <c r="AI50" s="588" t="str">
        <f t="shared" si="19"/>
        <v>32</v>
      </c>
      <c r="AJ50" s="588" t="str">
        <f t="shared" si="19"/>
        <v>33</v>
      </c>
      <c r="AK50" s="588" t="str">
        <f t="shared" si="19"/>
        <v>34</v>
      </c>
      <c r="AL50" s="588" t="str">
        <f t="shared" si="19"/>
        <v>35</v>
      </c>
      <c r="AM50" s="588" t="str">
        <f t="shared" si="19"/>
        <v>36</v>
      </c>
      <c r="AN50" s="588" t="str">
        <f t="shared" si="19"/>
        <v>37</v>
      </c>
      <c r="AO50" s="588" t="str">
        <f t="shared" si="19"/>
        <v>38</v>
      </c>
      <c r="AP50" s="588" t="str">
        <f t="shared" si="19"/>
        <v>39</v>
      </c>
    </row>
    <row r="51" spans="3:42" ht="40.5">
      <c r="C51" s="77" t="s">
        <v>48</v>
      </c>
      <c r="D51" s="589" t="str">
        <f t="shared" ref="D51:AP51" si="20">D10</f>
        <v>農業</v>
      </c>
      <c r="E51" s="589" t="str">
        <f t="shared" si="20"/>
        <v>林業</v>
      </c>
      <c r="F51" s="589" t="str">
        <f t="shared" si="20"/>
        <v>漁業</v>
      </c>
      <c r="G51" s="589" t="str">
        <f t="shared" si="20"/>
        <v>鉱業</v>
      </c>
      <c r="H51" s="589" t="str">
        <f t="shared" si="20"/>
        <v>飲食料品</v>
      </c>
      <c r="I51" s="589" t="str">
        <f t="shared" si="20"/>
        <v>繊維製品</v>
      </c>
      <c r="J51" s="589" t="str">
        <f t="shared" si="20"/>
        <v>パルプ・紙・木製品</v>
      </c>
      <c r="K51" s="589" t="str">
        <f t="shared" si="20"/>
        <v>化学製品</v>
      </c>
      <c r="L51" s="589" t="str">
        <f t="shared" si="20"/>
        <v>石油・石炭製品</v>
      </c>
      <c r="M51" s="613" t="str">
        <f t="shared" si="20"/>
        <v>プラスチック・ゴム製品</v>
      </c>
      <c r="N51" s="589" t="str">
        <f t="shared" si="20"/>
        <v>窯業・土石製品</v>
      </c>
      <c r="O51" s="589" t="str">
        <f t="shared" si="20"/>
        <v>鉄鋼</v>
      </c>
      <c r="P51" s="589" t="str">
        <f t="shared" si="20"/>
        <v>非鉄金属</v>
      </c>
      <c r="Q51" s="589" t="str">
        <f t="shared" si="20"/>
        <v>金属製品</v>
      </c>
      <c r="R51" s="589" t="str">
        <f t="shared" si="20"/>
        <v>はん用機械</v>
      </c>
      <c r="S51" s="589" t="str">
        <f t="shared" si="20"/>
        <v>生産用機械</v>
      </c>
      <c r="T51" s="589" t="str">
        <f t="shared" si="20"/>
        <v>業務用機械</v>
      </c>
      <c r="U51" s="589" t="str">
        <f t="shared" si="20"/>
        <v>電子部品</v>
      </c>
      <c r="V51" s="589" t="str">
        <f t="shared" si="20"/>
        <v>電気機械</v>
      </c>
      <c r="W51" s="589" t="str">
        <f t="shared" si="20"/>
        <v>情報通信機器</v>
      </c>
      <c r="X51" s="593" t="str">
        <f t="shared" si="20"/>
        <v>輸送機械</v>
      </c>
      <c r="Y51" s="593" t="str">
        <f t="shared" si="20"/>
        <v>その他の製造工業製品</v>
      </c>
      <c r="Z51" s="593" t="str">
        <f t="shared" si="20"/>
        <v>建設</v>
      </c>
      <c r="AA51" s="593" t="str">
        <f t="shared" si="20"/>
        <v>電力・ガス・熱供給</v>
      </c>
      <c r="AB51" s="593" t="str">
        <f t="shared" si="20"/>
        <v>水道</v>
      </c>
      <c r="AC51" s="593" t="str">
        <f t="shared" si="20"/>
        <v>廃棄物処理</v>
      </c>
      <c r="AD51" s="593" t="str">
        <f t="shared" si="20"/>
        <v>商業</v>
      </c>
      <c r="AE51" s="593" t="str">
        <f t="shared" si="20"/>
        <v>金融・保険</v>
      </c>
      <c r="AF51" s="593" t="str">
        <f t="shared" si="20"/>
        <v>不動産</v>
      </c>
      <c r="AG51" s="593" t="str">
        <f t="shared" si="20"/>
        <v>運輸・郵便</v>
      </c>
      <c r="AH51" s="593" t="str">
        <f t="shared" si="20"/>
        <v>情報通信</v>
      </c>
      <c r="AI51" s="593" t="str">
        <f t="shared" si="20"/>
        <v>公務</v>
      </c>
      <c r="AJ51" s="593" t="str">
        <f t="shared" si="20"/>
        <v>教育・研究</v>
      </c>
      <c r="AK51" s="593" t="str">
        <f t="shared" si="20"/>
        <v>医療・福祉</v>
      </c>
      <c r="AL51" s="614" t="str">
        <f t="shared" si="20"/>
        <v>他に分類されない会員制団体</v>
      </c>
      <c r="AM51" s="593" t="str">
        <f t="shared" si="20"/>
        <v>対事業所サービス</v>
      </c>
      <c r="AN51" s="593" t="str">
        <f t="shared" si="20"/>
        <v>対個人サービス</v>
      </c>
      <c r="AO51" s="593" t="str">
        <f t="shared" si="20"/>
        <v>事務用品</v>
      </c>
      <c r="AP51" s="593" t="str">
        <f t="shared" si="20"/>
        <v>分類不明</v>
      </c>
    </row>
    <row r="52" spans="3:42" ht="13.5" customHeight="1">
      <c r="C52" s="78" t="s">
        <v>84</v>
      </c>
      <c r="D52" s="79">
        <f t="array" ref="D52:AP54">+詳細1!D25:AP27</f>
        <v>0</v>
      </c>
      <c r="E52" s="79">
        <v>0</v>
      </c>
      <c r="F52" s="79">
        <v>0</v>
      </c>
      <c r="G52" s="79">
        <v>0</v>
      </c>
      <c r="H52" s="79">
        <v>3665.1926278089618</v>
      </c>
      <c r="I52" s="79">
        <v>0</v>
      </c>
      <c r="J52" s="79">
        <v>0</v>
      </c>
      <c r="K52" s="79">
        <v>0</v>
      </c>
      <c r="L52" s="79">
        <v>0</v>
      </c>
      <c r="M52" s="79">
        <v>0</v>
      </c>
      <c r="N52" s="79">
        <v>0</v>
      </c>
      <c r="O52" s="79">
        <v>0</v>
      </c>
      <c r="P52" s="79">
        <v>0</v>
      </c>
      <c r="Q52" s="97">
        <v>0</v>
      </c>
      <c r="R52" s="97">
        <v>0</v>
      </c>
      <c r="S52" s="97">
        <v>0</v>
      </c>
      <c r="T52" s="97">
        <v>0</v>
      </c>
      <c r="U52" s="97">
        <v>0</v>
      </c>
      <c r="V52" s="97">
        <v>0</v>
      </c>
      <c r="W52" s="79">
        <v>0</v>
      </c>
      <c r="X52" s="79">
        <v>0</v>
      </c>
      <c r="Y52" s="79">
        <v>0</v>
      </c>
      <c r="Z52" s="79">
        <v>0</v>
      </c>
      <c r="AA52" s="79">
        <v>0</v>
      </c>
      <c r="AB52" s="79">
        <v>0</v>
      </c>
      <c r="AC52" s="79">
        <v>0</v>
      </c>
      <c r="AD52" s="79">
        <v>2397.0224075344349</v>
      </c>
      <c r="AE52" s="79">
        <v>0</v>
      </c>
      <c r="AF52" s="79">
        <v>0</v>
      </c>
      <c r="AG52" s="79">
        <v>134.43150416967552</v>
      </c>
      <c r="AH52" s="79">
        <v>0</v>
      </c>
      <c r="AI52" s="79">
        <v>0</v>
      </c>
      <c r="AJ52" s="79">
        <v>0</v>
      </c>
      <c r="AK52" s="79">
        <v>0</v>
      </c>
      <c r="AL52" s="79">
        <v>0</v>
      </c>
      <c r="AM52" s="79">
        <v>0</v>
      </c>
      <c r="AN52" s="79">
        <v>0</v>
      </c>
      <c r="AO52" s="79">
        <v>0</v>
      </c>
      <c r="AP52" s="79">
        <v>0</v>
      </c>
    </row>
    <row r="53" spans="3:42" ht="13.5" customHeight="1">
      <c r="C53" s="81" t="s">
        <v>85</v>
      </c>
      <c r="D53" s="37">
        <v>904.95909778252451</v>
      </c>
      <c r="E53" s="37">
        <v>8.9345900085180414</v>
      </c>
      <c r="F53" s="37">
        <v>117.03214197665969</v>
      </c>
      <c r="G53" s="37">
        <v>4.2283678745498703</v>
      </c>
      <c r="H53" s="37">
        <v>1074.3815649614555</v>
      </c>
      <c r="I53" s="37">
        <v>11.464984549934153</v>
      </c>
      <c r="J53" s="37">
        <v>188.70286823758471</v>
      </c>
      <c r="K53" s="37">
        <v>147.14287649267206</v>
      </c>
      <c r="L53" s="37">
        <v>131.95053756101044</v>
      </c>
      <c r="M53" s="37">
        <v>175.50126296454832</v>
      </c>
      <c r="N53" s="37">
        <v>21.253817312433853</v>
      </c>
      <c r="O53" s="37">
        <v>46.70483755888386</v>
      </c>
      <c r="P53" s="37">
        <v>15.954073283226919</v>
      </c>
      <c r="Q53" s="98">
        <v>90.813632584653732</v>
      </c>
      <c r="R53" s="98">
        <v>8.0549457551255923</v>
      </c>
      <c r="S53" s="98">
        <v>10.943390801228132</v>
      </c>
      <c r="T53" s="98">
        <v>5.0596222288007668</v>
      </c>
      <c r="U53" s="98">
        <v>12.8021939750613</v>
      </c>
      <c r="V53" s="98">
        <v>7.3008098481525323</v>
      </c>
      <c r="W53" s="37">
        <v>0.82344423141134693</v>
      </c>
      <c r="X53" s="37">
        <v>54.155638989535461</v>
      </c>
      <c r="Y53" s="37">
        <v>63.017224168641974</v>
      </c>
      <c r="Z53" s="37">
        <v>41.146386535164403</v>
      </c>
      <c r="AA53" s="37">
        <v>200.95918982841312</v>
      </c>
      <c r="AB53" s="37">
        <v>24.16836613645178</v>
      </c>
      <c r="AC53" s="37">
        <v>25.136878759120169</v>
      </c>
      <c r="AD53" s="37">
        <v>587.12120277055874</v>
      </c>
      <c r="AE53" s="37">
        <v>168.06145895181157</v>
      </c>
      <c r="AF53" s="37">
        <v>176.16415862606365</v>
      </c>
      <c r="AG53" s="37">
        <v>398.19313764761216</v>
      </c>
      <c r="AH53" s="37">
        <v>310.8635755528104</v>
      </c>
      <c r="AI53" s="37">
        <v>4.1119565891613377</v>
      </c>
      <c r="AJ53" s="37">
        <v>4.8983572474017958</v>
      </c>
      <c r="AK53" s="37">
        <v>0.726229586416684</v>
      </c>
      <c r="AL53" s="37">
        <v>15.076584003573883</v>
      </c>
      <c r="AM53" s="37">
        <v>842.33802473373441</v>
      </c>
      <c r="AN53" s="37">
        <v>12.77467679067685</v>
      </c>
      <c r="AO53" s="37">
        <v>14.162180052281128</v>
      </c>
      <c r="AP53" s="37">
        <v>40.514840177797012</v>
      </c>
    </row>
    <row r="54" spans="3:42" ht="13.5" customHeight="1">
      <c r="C54" s="81" t="s">
        <v>86</v>
      </c>
      <c r="D54" s="37">
        <v>69.061504848785631</v>
      </c>
      <c r="E54" s="37">
        <v>2.7241968480219976</v>
      </c>
      <c r="F54" s="37">
        <v>8.8471255965261442</v>
      </c>
      <c r="G54" s="37">
        <v>1.6873162385513338</v>
      </c>
      <c r="H54" s="37">
        <v>253.02949142154077</v>
      </c>
      <c r="I54" s="37">
        <v>12.960318197588709</v>
      </c>
      <c r="J54" s="37">
        <v>30.648207703727728</v>
      </c>
      <c r="K54" s="37">
        <v>54.798314926125315</v>
      </c>
      <c r="L54" s="37">
        <v>51.209483731447996</v>
      </c>
      <c r="M54" s="37">
        <v>31.656518410976503</v>
      </c>
      <c r="N54" s="37">
        <v>5.4540674981593886</v>
      </c>
      <c r="O54" s="37">
        <v>14.872419663572151</v>
      </c>
      <c r="P54" s="37">
        <v>6.6478842056793379</v>
      </c>
      <c r="Q54" s="98">
        <v>13.829301524214703</v>
      </c>
      <c r="R54" s="98">
        <v>3.0829403994774403</v>
      </c>
      <c r="S54" s="98">
        <v>3.0934369338107763</v>
      </c>
      <c r="T54" s="98">
        <v>2.52294963250944</v>
      </c>
      <c r="U54" s="98">
        <v>9.2905393590355612</v>
      </c>
      <c r="V54" s="98">
        <v>20.543495323964464</v>
      </c>
      <c r="W54" s="37">
        <v>8.8432976319091754</v>
      </c>
      <c r="X54" s="37">
        <v>68.604174059206485</v>
      </c>
      <c r="Y54" s="37">
        <v>29.085107439586046</v>
      </c>
      <c r="Z54" s="37">
        <v>17.937979935553685</v>
      </c>
      <c r="AA54" s="37">
        <v>90.613263026501286</v>
      </c>
      <c r="AB54" s="37">
        <v>20.493260737034994</v>
      </c>
      <c r="AC54" s="37">
        <v>15.78335470454048</v>
      </c>
      <c r="AD54" s="37">
        <v>427.63371085053393</v>
      </c>
      <c r="AE54" s="37">
        <v>179.77705554738861</v>
      </c>
      <c r="AF54" s="37">
        <v>494.08722627825125</v>
      </c>
      <c r="AG54" s="37">
        <v>139.16088999918378</v>
      </c>
      <c r="AH54" s="37">
        <v>213.8092634854068</v>
      </c>
      <c r="AI54" s="37">
        <v>8.6272049916520768</v>
      </c>
      <c r="AJ54" s="37">
        <v>62.512206972791546</v>
      </c>
      <c r="AK54" s="37">
        <v>97.963994707188618</v>
      </c>
      <c r="AL54" s="37">
        <v>26.494529192128049</v>
      </c>
      <c r="AM54" s="37">
        <v>247.83105108845771</v>
      </c>
      <c r="AN54" s="37">
        <v>221.35231595018286</v>
      </c>
      <c r="AO54" s="37">
        <v>4.2221055544190342</v>
      </c>
      <c r="AP54" s="37">
        <v>9.6481841780875381</v>
      </c>
    </row>
    <row r="55" spans="3:42" ht="13.5" customHeight="1">
      <c r="C55" s="81" t="s">
        <v>79</v>
      </c>
      <c r="D55" s="37">
        <f t="shared" ref="D55:P55" si="21">SUM(D52:D54)</f>
        <v>974.02060263131011</v>
      </c>
      <c r="E55" s="37">
        <f t="shared" si="21"/>
        <v>11.65878685654004</v>
      </c>
      <c r="F55" s="37">
        <f t="shared" si="21"/>
        <v>125.87926757318583</v>
      </c>
      <c r="G55" s="37">
        <f t="shared" si="21"/>
        <v>5.9156841131012037</v>
      </c>
      <c r="H55" s="37">
        <f t="shared" si="21"/>
        <v>4992.6036841919586</v>
      </c>
      <c r="I55" s="37">
        <f t="shared" si="21"/>
        <v>24.425302747522863</v>
      </c>
      <c r="J55" s="37">
        <f t="shared" si="21"/>
        <v>219.35107594131244</v>
      </c>
      <c r="K55" s="37">
        <f t="shared" si="21"/>
        <v>201.94119141879736</v>
      </c>
      <c r="L55" s="37">
        <f t="shared" si="21"/>
        <v>183.16002129245842</v>
      </c>
      <c r="M55" s="37">
        <f t="shared" si="21"/>
        <v>207.15778137552482</v>
      </c>
      <c r="N55" s="37">
        <f t="shared" si="21"/>
        <v>26.707884810593242</v>
      </c>
      <c r="O55" s="37">
        <f t="shared" si="21"/>
        <v>61.577257222456012</v>
      </c>
      <c r="P55" s="37">
        <f t="shared" si="21"/>
        <v>22.601957488906258</v>
      </c>
      <c r="Q55" s="98">
        <f>SUM(Q52:Q54)</f>
        <v>104.64293410886843</v>
      </c>
      <c r="R55" s="98">
        <f>SUM(R52:R54)</f>
        <v>11.137886154603033</v>
      </c>
      <c r="S55" s="98">
        <f>SUM(S52:S54)</f>
        <v>14.036827735038909</v>
      </c>
      <c r="T55" s="98">
        <f>SUM(T52:T54)</f>
        <v>7.5825718613102069</v>
      </c>
      <c r="U55" s="98">
        <f>SUM(U52:U54)</f>
        <v>22.092733334096863</v>
      </c>
      <c r="V55" s="98">
        <f t="shared" ref="V55:AP55" si="22">SUM(V52:V54)</f>
        <v>27.844305172116997</v>
      </c>
      <c r="W55" s="37">
        <f t="shared" si="22"/>
        <v>9.6667418633205227</v>
      </c>
      <c r="X55" s="41">
        <f t="shared" si="22"/>
        <v>122.75981304874195</v>
      </c>
      <c r="Y55" s="41">
        <f t="shared" si="22"/>
        <v>92.102331608228013</v>
      </c>
      <c r="Z55" s="41">
        <f t="shared" si="22"/>
        <v>59.084366470718088</v>
      </c>
      <c r="AA55" s="41">
        <f t="shared" si="22"/>
        <v>291.57245285491439</v>
      </c>
      <c r="AB55" s="41">
        <f t="shared" si="22"/>
        <v>44.661626873486775</v>
      </c>
      <c r="AC55" s="41">
        <f t="shared" si="22"/>
        <v>40.920233463660651</v>
      </c>
      <c r="AD55" s="41">
        <f t="shared" si="22"/>
        <v>3411.7773211555277</v>
      </c>
      <c r="AE55" s="41">
        <f t="shared" si="22"/>
        <v>347.83851449920019</v>
      </c>
      <c r="AF55" s="41">
        <f t="shared" si="22"/>
        <v>670.25138490431493</v>
      </c>
      <c r="AG55" s="41">
        <f t="shared" si="22"/>
        <v>671.78553181647158</v>
      </c>
      <c r="AH55" s="41">
        <f t="shared" si="22"/>
        <v>524.67283903821726</v>
      </c>
      <c r="AI55" s="41">
        <f t="shared" si="22"/>
        <v>12.739161580813414</v>
      </c>
      <c r="AJ55" s="41">
        <f t="shared" si="22"/>
        <v>67.410564220193336</v>
      </c>
      <c r="AK55" s="41">
        <f t="shared" si="22"/>
        <v>98.690224293605297</v>
      </c>
      <c r="AL55" s="41">
        <f t="shared" si="22"/>
        <v>41.571113195701933</v>
      </c>
      <c r="AM55" s="41">
        <f t="shared" si="22"/>
        <v>1090.1690758221921</v>
      </c>
      <c r="AN55" s="41">
        <f t="shared" si="22"/>
        <v>234.12699274085969</v>
      </c>
      <c r="AO55" s="41">
        <f t="shared" si="22"/>
        <v>18.384285606700161</v>
      </c>
      <c r="AP55" s="41">
        <f t="shared" si="22"/>
        <v>50.163024355884552</v>
      </c>
    </row>
    <row r="56" spans="3:42">
      <c r="C56" s="49"/>
      <c r="D56" s="588" t="str">
        <f t="shared" ref="D56:V56" si="23">D15</f>
        <v>21</v>
      </c>
      <c r="E56" s="588" t="str">
        <f t="shared" si="23"/>
        <v>22</v>
      </c>
      <c r="F56" s="588" t="str">
        <f t="shared" si="23"/>
        <v>23</v>
      </c>
      <c r="G56" s="588" t="str">
        <f t="shared" si="23"/>
        <v>24</v>
      </c>
      <c r="H56" s="588" t="str">
        <f t="shared" si="23"/>
        <v>25</v>
      </c>
      <c r="I56" s="588" t="str">
        <f t="shared" si="23"/>
        <v>26</v>
      </c>
      <c r="J56" s="588" t="str">
        <f t="shared" si="23"/>
        <v>27</v>
      </c>
      <c r="K56" s="588" t="str">
        <f t="shared" si="23"/>
        <v>28</v>
      </c>
      <c r="L56" s="588" t="str">
        <f t="shared" si="23"/>
        <v>29</v>
      </c>
      <c r="M56" s="588" t="str">
        <f t="shared" si="23"/>
        <v>30</v>
      </c>
      <c r="N56" s="588" t="str">
        <f t="shared" si="23"/>
        <v>31</v>
      </c>
      <c r="O56" s="588" t="str">
        <f t="shared" si="23"/>
        <v>32</v>
      </c>
      <c r="P56" s="588" t="str">
        <f t="shared" si="23"/>
        <v>33</v>
      </c>
      <c r="Q56" s="588" t="str">
        <f t="shared" si="23"/>
        <v>34</v>
      </c>
      <c r="R56" s="588" t="str">
        <f t="shared" si="23"/>
        <v>35</v>
      </c>
      <c r="S56" s="588" t="str">
        <f t="shared" si="23"/>
        <v>36</v>
      </c>
      <c r="T56" s="588" t="str">
        <f t="shared" si="23"/>
        <v>37</v>
      </c>
      <c r="U56" s="588" t="str">
        <f t="shared" si="23"/>
        <v>38</v>
      </c>
      <c r="V56" s="588" t="str">
        <f t="shared" si="23"/>
        <v>39</v>
      </c>
      <c r="W56" s="49"/>
      <c r="X56" s="99"/>
      <c r="Y56" s="31"/>
      <c r="Z56" s="31"/>
      <c r="AA56" s="31"/>
      <c r="AB56" s="31"/>
      <c r="AC56" s="31"/>
      <c r="AD56" s="31"/>
      <c r="AE56" s="31"/>
      <c r="AF56" s="31"/>
      <c r="AG56" s="31"/>
      <c r="AH56" s="31"/>
      <c r="AI56" s="31"/>
      <c r="AJ56" s="31"/>
      <c r="AK56" s="31"/>
      <c r="AL56" s="31"/>
      <c r="AM56" s="31"/>
      <c r="AN56" s="31"/>
      <c r="AO56" s="31"/>
      <c r="AP56" s="31"/>
    </row>
    <row r="57" spans="3:42" ht="40.5">
      <c r="C57" s="77" t="s">
        <v>48</v>
      </c>
      <c r="D57" s="589" t="str">
        <f t="shared" ref="D57:V57" si="24">D16</f>
        <v>輸送機械</v>
      </c>
      <c r="E57" s="589" t="str">
        <f t="shared" si="24"/>
        <v>その他の製造工業製品</v>
      </c>
      <c r="F57" s="589" t="str">
        <f t="shared" si="24"/>
        <v>建設</v>
      </c>
      <c r="G57" s="589" t="str">
        <f t="shared" si="24"/>
        <v>電力・ガス・熱供給</v>
      </c>
      <c r="H57" s="589" t="str">
        <f t="shared" si="24"/>
        <v>水道</v>
      </c>
      <c r="I57" s="589" t="str">
        <f t="shared" si="24"/>
        <v>廃棄物処理</v>
      </c>
      <c r="J57" s="589" t="str">
        <f t="shared" si="24"/>
        <v>商業</v>
      </c>
      <c r="K57" s="589" t="str">
        <f t="shared" si="24"/>
        <v>金融・保険</v>
      </c>
      <c r="L57" s="589" t="str">
        <f t="shared" si="24"/>
        <v>不動産</v>
      </c>
      <c r="M57" s="589" t="str">
        <f t="shared" si="24"/>
        <v>運輸・郵便</v>
      </c>
      <c r="N57" s="589" t="str">
        <f t="shared" si="24"/>
        <v>情報通信</v>
      </c>
      <c r="O57" s="589" t="str">
        <f t="shared" si="24"/>
        <v>公務</v>
      </c>
      <c r="P57" s="589" t="str">
        <f t="shared" si="24"/>
        <v>教育・研究</v>
      </c>
      <c r="Q57" s="589" t="str">
        <f t="shared" si="24"/>
        <v>医療・福祉</v>
      </c>
      <c r="R57" s="613" t="str">
        <f t="shared" si="24"/>
        <v>他に分類されない会員制団体</v>
      </c>
      <c r="S57" s="589" t="str">
        <f t="shared" si="24"/>
        <v>対事業所サービス</v>
      </c>
      <c r="T57" s="589" t="str">
        <f t="shared" si="24"/>
        <v>対個人サービス</v>
      </c>
      <c r="U57" s="589" t="str">
        <f t="shared" si="24"/>
        <v>事務用品</v>
      </c>
      <c r="V57" s="589" t="str">
        <f t="shared" si="24"/>
        <v>分類不明</v>
      </c>
      <c r="W57" s="30" t="s">
        <v>66</v>
      </c>
      <c r="X57" s="99"/>
      <c r="Y57" s="31"/>
      <c r="Z57" s="31"/>
      <c r="AA57" s="31"/>
      <c r="AB57" s="31"/>
      <c r="AC57" s="31"/>
      <c r="AD57" s="31"/>
      <c r="AE57" s="31"/>
      <c r="AF57" s="31"/>
      <c r="AG57" s="31"/>
      <c r="AH57" s="31"/>
      <c r="AI57" s="31"/>
      <c r="AJ57" s="31"/>
      <c r="AK57" s="31"/>
      <c r="AL57" s="31"/>
      <c r="AM57" s="31"/>
      <c r="AN57" s="31"/>
      <c r="AO57" s="31"/>
      <c r="AP57" s="31"/>
    </row>
    <row r="58" spans="3:42" ht="13.5" customHeight="1">
      <c r="C58" s="78" t="s">
        <v>84</v>
      </c>
      <c r="D58" s="79">
        <f t="array" ref="D58:V61">+X52:AP55</f>
        <v>0</v>
      </c>
      <c r="E58" s="79">
        <v>0</v>
      </c>
      <c r="F58" s="79">
        <v>0</v>
      </c>
      <c r="G58" s="79">
        <v>0</v>
      </c>
      <c r="H58" s="79">
        <v>0</v>
      </c>
      <c r="I58" s="79">
        <v>0</v>
      </c>
      <c r="J58" s="79">
        <v>2397.0224075344349</v>
      </c>
      <c r="K58" s="79">
        <v>0</v>
      </c>
      <c r="L58" s="79">
        <v>0</v>
      </c>
      <c r="M58" s="79">
        <v>134.43150416967552</v>
      </c>
      <c r="N58" s="79">
        <v>0</v>
      </c>
      <c r="O58" s="79">
        <v>0</v>
      </c>
      <c r="P58" s="79">
        <v>0</v>
      </c>
      <c r="Q58" s="97">
        <v>0</v>
      </c>
      <c r="R58" s="97">
        <v>0</v>
      </c>
      <c r="S58" s="97">
        <v>0</v>
      </c>
      <c r="T58" s="97">
        <v>0</v>
      </c>
      <c r="U58" s="97">
        <v>0</v>
      </c>
      <c r="V58" s="97">
        <v>0</v>
      </c>
      <c r="W58" s="79">
        <f>SUM(D52:W52,D58:V58)</f>
        <v>6196.6465395130726</v>
      </c>
      <c r="X58" s="99"/>
      <c r="Y58" s="31"/>
      <c r="Z58" s="31"/>
      <c r="AA58" s="31"/>
      <c r="AB58" s="31"/>
      <c r="AC58" s="31"/>
      <c r="AD58" s="31"/>
      <c r="AE58" s="31"/>
      <c r="AF58" s="31"/>
      <c r="AG58" s="31"/>
      <c r="AH58" s="31"/>
      <c r="AI58" s="31"/>
      <c r="AJ58" s="31"/>
      <c r="AK58" s="31"/>
      <c r="AL58" s="31"/>
      <c r="AM58" s="31"/>
      <c r="AN58" s="31"/>
      <c r="AO58" s="31"/>
      <c r="AP58" s="31"/>
    </row>
    <row r="59" spans="3:42" ht="13.5" customHeight="1">
      <c r="C59" s="81" t="s">
        <v>85</v>
      </c>
      <c r="D59" s="98">
        <v>54.155638989535461</v>
      </c>
      <c r="E59" s="98">
        <v>63.017224168641974</v>
      </c>
      <c r="F59" s="98">
        <v>41.146386535164403</v>
      </c>
      <c r="G59" s="98">
        <v>200.95918982841312</v>
      </c>
      <c r="H59" s="98">
        <v>24.16836613645178</v>
      </c>
      <c r="I59" s="98">
        <v>25.136878759120169</v>
      </c>
      <c r="J59" s="98">
        <v>587.12120277055874</v>
      </c>
      <c r="K59" s="98">
        <v>168.06145895181157</v>
      </c>
      <c r="L59" s="98">
        <v>176.16415862606365</v>
      </c>
      <c r="M59" s="98">
        <v>398.19313764761216</v>
      </c>
      <c r="N59" s="98">
        <v>310.8635755528104</v>
      </c>
      <c r="O59" s="98">
        <v>4.1119565891613377</v>
      </c>
      <c r="P59" s="98">
        <v>4.8983572474017958</v>
      </c>
      <c r="Q59" s="98">
        <v>0.726229586416684</v>
      </c>
      <c r="R59" s="98">
        <v>15.076584003573883</v>
      </c>
      <c r="S59" s="98">
        <v>842.33802473373441</v>
      </c>
      <c r="T59" s="98">
        <v>12.77467679067685</v>
      </c>
      <c r="U59" s="98">
        <v>14.162180052281128</v>
      </c>
      <c r="V59" s="98">
        <v>40.514840177797012</v>
      </c>
      <c r="W59" s="37">
        <f t="shared" ref="W59:W61" si="25">SUM(D53:W53,D59:V59)</f>
        <v>5967.5991271356615</v>
      </c>
      <c r="X59" s="99"/>
      <c r="Y59" s="31"/>
      <c r="Z59" s="31"/>
      <c r="AA59" s="31"/>
      <c r="AB59" s="31"/>
      <c r="AC59" s="31"/>
      <c r="AD59" s="31"/>
      <c r="AE59" s="31"/>
      <c r="AF59" s="31"/>
      <c r="AG59" s="31"/>
      <c r="AH59" s="31"/>
      <c r="AI59" s="31"/>
      <c r="AJ59" s="31"/>
      <c r="AK59" s="31"/>
      <c r="AL59" s="31"/>
      <c r="AM59" s="31"/>
      <c r="AN59" s="31"/>
      <c r="AO59" s="31"/>
      <c r="AP59" s="31"/>
    </row>
    <row r="60" spans="3:42" ht="13.5" customHeight="1">
      <c r="C60" s="81" t="s">
        <v>86</v>
      </c>
      <c r="D60" s="37">
        <v>68.604174059206485</v>
      </c>
      <c r="E60" s="37">
        <v>29.085107439586046</v>
      </c>
      <c r="F60" s="37">
        <v>17.937979935553685</v>
      </c>
      <c r="G60" s="37">
        <v>90.613263026501286</v>
      </c>
      <c r="H60" s="37">
        <v>20.493260737034994</v>
      </c>
      <c r="I60" s="37">
        <v>15.78335470454048</v>
      </c>
      <c r="J60" s="37">
        <v>427.63371085053393</v>
      </c>
      <c r="K60" s="37">
        <v>179.77705554738861</v>
      </c>
      <c r="L60" s="37">
        <v>494.08722627825125</v>
      </c>
      <c r="M60" s="37">
        <v>139.16088999918378</v>
      </c>
      <c r="N60" s="37">
        <v>213.8092634854068</v>
      </c>
      <c r="O60" s="37">
        <v>8.6272049916520768</v>
      </c>
      <c r="P60" s="37">
        <v>62.512206972791546</v>
      </c>
      <c r="Q60" s="98">
        <v>97.963994707188618</v>
      </c>
      <c r="R60" s="98">
        <v>26.494529192128049</v>
      </c>
      <c r="S60" s="98">
        <v>247.83105108845771</v>
      </c>
      <c r="T60" s="98">
        <v>221.35231595018286</v>
      </c>
      <c r="U60" s="98">
        <v>4.2221055544190342</v>
      </c>
      <c r="V60" s="98">
        <v>9.6481841780875381</v>
      </c>
      <c r="W60" s="37">
        <f t="shared" si="25"/>
        <v>2980.4396887937191</v>
      </c>
      <c r="X60" s="99"/>
      <c r="Y60" s="31"/>
      <c r="Z60" s="31"/>
      <c r="AA60" s="31"/>
      <c r="AB60" s="31"/>
      <c r="AC60" s="31"/>
      <c r="AD60" s="31"/>
      <c r="AE60" s="31"/>
      <c r="AF60" s="31"/>
      <c r="AG60" s="31"/>
      <c r="AH60" s="31"/>
      <c r="AI60" s="31"/>
      <c r="AJ60" s="31"/>
      <c r="AK60" s="31"/>
      <c r="AL60" s="31"/>
      <c r="AM60" s="31"/>
      <c r="AN60" s="31"/>
      <c r="AO60" s="31"/>
      <c r="AP60" s="31"/>
    </row>
    <row r="61" spans="3:42" ht="13.5" customHeight="1">
      <c r="C61" s="83" t="s">
        <v>79</v>
      </c>
      <c r="D61" s="41">
        <v>122.75981304874195</v>
      </c>
      <c r="E61" s="41">
        <v>92.102331608228013</v>
      </c>
      <c r="F61" s="41">
        <v>59.084366470718088</v>
      </c>
      <c r="G61" s="41">
        <v>291.57245285491439</v>
      </c>
      <c r="H61" s="41">
        <v>44.661626873486775</v>
      </c>
      <c r="I61" s="41">
        <v>40.920233463660651</v>
      </c>
      <c r="J61" s="41">
        <v>3411.7773211555277</v>
      </c>
      <c r="K61" s="41">
        <v>347.83851449920019</v>
      </c>
      <c r="L61" s="41">
        <v>670.25138490431493</v>
      </c>
      <c r="M61" s="41">
        <v>671.78553181647158</v>
      </c>
      <c r="N61" s="41">
        <v>524.67283903821726</v>
      </c>
      <c r="O61" s="41">
        <v>12.739161580813414</v>
      </c>
      <c r="P61" s="41">
        <v>67.410564220193336</v>
      </c>
      <c r="Q61" s="41">
        <v>98.690224293605297</v>
      </c>
      <c r="R61" s="41">
        <v>41.571113195701933</v>
      </c>
      <c r="S61" s="41">
        <v>1090.1690758221921</v>
      </c>
      <c r="T61" s="41">
        <v>234.12699274085969</v>
      </c>
      <c r="U61" s="41">
        <v>18.384285606700161</v>
      </c>
      <c r="V61" s="41">
        <v>50.163024355884552</v>
      </c>
      <c r="W61" s="41">
        <f t="shared" si="25"/>
        <v>15144.685355442454</v>
      </c>
      <c r="X61" s="99"/>
      <c r="Y61" s="31"/>
      <c r="Z61" s="31"/>
      <c r="AA61" s="31"/>
      <c r="AB61" s="31"/>
      <c r="AC61" s="31"/>
      <c r="AD61" s="31"/>
      <c r="AE61" s="31"/>
      <c r="AF61" s="31"/>
      <c r="AG61" s="31"/>
      <c r="AH61" s="31"/>
      <c r="AI61" s="31"/>
      <c r="AJ61" s="31"/>
      <c r="AK61" s="31"/>
      <c r="AL61" s="31"/>
      <c r="AM61" s="31"/>
      <c r="AN61" s="31"/>
      <c r="AO61" s="31"/>
      <c r="AP61" s="31"/>
    </row>
    <row r="62" spans="3:42" ht="10.7" customHeight="1">
      <c r="D62" s="115"/>
      <c r="E62" s="115"/>
      <c r="F62" s="115"/>
      <c r="G62" s="115"/>
      <c r="H62" s="115"/>
      <c r="I62" s="115"/>
      <c r="J62" s="115"/>
      <c r="K62" s="115"/>
      <c r="L62" s="115"/>
      <c r="M62" s="115"/>
      <c r="N62" s="115"/>
      <c r="O62" s="115"/>
      <c r="P62" s="115"/>
      <c r="Q62" s="115"/>
      <c r="R62" s="115"/>
      <c r="S62" s="115"/>
      <c r="T62" s="115"/>
      <c r="U62" s="115"/>
      <c r="V62" s="115"/>
      <c r="W62" s="115"/>
      <c r="X62" s="99"/>
      <c r="Y62" s="31"/>
      <c r="Z62" s="31"/>
      <c r="AA62" s="31"/>
      <c r="AB62" s="31"/>
      <c r="AC62" s="31"/>
      <c r="AD62" s="31"/>
      <c r="AE62" s="31"/>
      <c r="AF62" s="31"/>
      <c r="AG62" s="31"/>
      <c r="AH62" s="31"/>
      <c r="AI62" s="31"/>
      <c r="AJ62" s="31"/>
      <c r="AK62" s="31"/>
      <c r="AL62" s="31"/>
      <c r="AM62" s="31"/>
      <c r="AN62" s="31"/>
      <c r="AO62" s="31"/>
      <c r="AP62" s="31"/>
    </row>
    <row r="63" spans="3:42" ht="17.25">
      <c r="C63" s="117" t="s">
        <v>152</v>
      </c>
      <c r="D63" s="115"/>
      <c r="E63" s="115"/>
      <c r="F63" s="115"/>
      <c r="G63" s="115"/>
      <c r="H63" s="115"/>
      <c r="I63" s="115"/>
      <c r="J63" s="115"/>
      <c r="K63" s="115"/>
      <c r="L63" s="115"/>
      <c r="M63" s="115"/>
      <c r="N63" s="115"/>
      <c r="O63" s="115"/>
      <c r="Q63" s="118"/>
      <c r="R63" s="118"/>
      <c r="S63" s="118"/>
      <c r="T63" s="118"/>
      <c r="U63" s="118" t="s">
        <v>151</v>
      </c>
      <c r="V63" s="118"/>
      <c r="W63" s="115"/>
      <c r="X63" s="99"/>
      <c r="Y63" s="31"/>
      <c r="Z63" s="31"/>
      <c r="AA63" s="31"/>
      <c r="AB63" s="31"/>
      <c r="AC63" s="31"/>
      <c r="AD63" s="31"/>
      <c r="AE63" s="31"/>
      <c r="AF63" s="31"/>
      <c r="AG63" s="31"/>
      <c r="AH63" s="31"/>
      <c r="AI63" s="31"/>
      <c r="AJ63" s="31"/>
      <c r="AK63" s="31"/>
      <c r="AL63" s="31"/>
      <c r="AM63" s="31"/>
      <c r="AN63" s="31"/>
      <c r="AO63" s="31"/>
      <c r="AP63" s="31"/>
    </row>
    <row r="64" spans="3:42">
      <c r="C64" s="49"/>
      <c r="D64" s="588" t="str">
        <f t="shared" ref="D64:AP64" si="26">D9</f>
        <v>01</v>
      </c>
      <c r="E64" s="588" t="str">
        <f t="shared" si="26"/>
        <v>02</v>
      </c>
      <c r="F64" s="588" t="str">
        <f t="shared" si="26"/>
        <v>03</v>
      </c>
      <c r="G64" s="588" t="str">
        <f t="shared" si="26"/>
        <v>04</v>
      </c>
      <c r="H64" s="588" t="str">
        <f t="shared" si="26"/>
        <v>05</v>
      </c>
      <c r="I64" s="588" t="str">
        <f t="shared" si="26"/>
        <v>06</v>
      </c>
      <c r="J64" s="588" t="str">
        <f t="shared" si="26"/>
        <v>07</v>
      </c>
      <c r="K64" s="588" t="str">
        <f t="shared" si="26"/>
        <v>08</v>
      </c>
      <c r="L64" s="588" t="str">
        <f t="shared" si="26"/>
        <v>09</v>
      </c>
      <c r="M64" s="588" t="str">
        <f t="shared" si="26"/>
        <v>10</v>
      </c>
      <c r="N64" s="588" t="str">
        <f t="shared" si="26"/>
        <v>11</v>
      </c>
      <c r="O64" s="588" t="str">
        <f t="shared" si="26"/>
        <v>12</v>
      </c>
      <c r="P64" s="588" t="str">
        <f t="shared" si="26"/>
        <v>13</v>
      </c>
      <c r="Q64" s="588" t="str">
        <f t="shared" si="26"/>
        <v>14</v>
      </c>
      <c r="R64" s="588" t="str">
        <f t="shared" si="26"/>
        <v>15</v>
      </c>
      <c r="S64" s="588" t="str">
        <f t="shared" si="26"/>
        <v>16</v>
      </c>
      <c r="T64" s="588" t="str">
        <f t="shared" si="26"/>
        <v>17</v>
      </c>
      <c r="U64" s="588" t="str">
        <f t="shared" si="26"/>
        <v>18</v>
      </c>
      <c r="V64" s="588" t="str">
        <f t="shared" si="26"/>
        <v>19</v>
      </c>
      <c r="W64" s="588" t="str">
        <f t="shared" si="26"/>
        <v>20</v>
      </c>
      <c r="X64" s="588" t="str">
        <f t="shared" si="26"/>
        <v>21</v>
      </c>
      <c r="Y64" s="588" t="str">
        <f t="shared" si="26"/>
        <v>22</v>
      </c>
      <c r="Z64" s="588" t="str">
        <f t="shared" si="26"/>
        <v>23</v>
      </c>
      <c r="AA64" s="588" t="str">
        <f t="shared" si="26"/>
        <v>24</v>
      </c>
      <c r="AB64" s="588" t="str">
        <f t="shared" si="26"/>
        <v>25</v>
      </c>
      <c r="AC64" s="588" t="str">
        <f t="shared" si="26"/>
        <v>26</v>
      </c>
      <c r="AD64" s="588" t="str">
        <f t="shared" si="26"/>
        <v>27</v>
      </c>
      <c r="AE64" s="588" t="str">
        <f t="shared" si="26"/>
        <v>28</v>
      </c>
      <c r="AF64" s="588" t="str">
        <f t="shared" si="26"/>
        <v>29</v>
      </c>
      <c r="AG64" s="588" t="str">
        <f t="shared" si="26"/>
        <v>30</v>
      </c>
      <c r="AH64" s="588" t="str">
        <f t="shared" si="26"/>
        <v>31</v>
      </c>
      <c r="AI64" s="588" t="str">
        <f t="shared" si="26"/>
        <v>32</v>
      </c>
      <c r="AJ64" s="588" t="str">
        <f t="shared" si="26"/>
        <v>33</v>
      </c>
      <c r="AK64" s="588" t="str">
        <f t="shared" si="26"/>
        <v>34</v>
      </c>
      <c r="AL64" s="588" t="str">
        <f t="shared" si="26"/>
        <v>35</v>
      </c>
      <c r="AM64" s="588" t="str">
        <f t="shared" si="26"/>
        <v>36</v>
      </c>
      <c r="AN64" s="588" t="str">
        <f t="shared" si="26"/>
        <v>37</v>
      </c>
      <c r="AO64" s="588" t="str">
        <f t="shared" si="26"/>
        <v>38</v>
      </c>
      <c r="AP64" s="588" t="str">
        <f t="shared" si="26"/>
        <v>39</v>
      </c>
    </row>
    <row r="65" spans="3:42" ht="40.5">
      <c r="C65" s="77" t="s">
        <v>48</v>
      </c>
      <c r="D65" s="589" t="str">
        <f t="shared" ref="D65:AP65" si="27">D10</f>
        <v>農業</v>
      </c>
      <c r="E65" s="589" t="str">
        <f t="shared" si="27"/>
        <v>林業</v>
      </c>
      <c r="F65" s="589" t="str">
        <f t="shared" si="27"/>
        <v>漁業</v>
      </c>
      <c r="G65" s="589" t="str">
        <f t="shared" si="27"/>
        <v>鉱業</v>
      </c>
      <c r="H65" s="589" t="str">
        <f t="shared" si="27"/>
        <v>飲食料品</v>
      </c>
      <c r="I65" s="589" t="str">
        <f t="shared" si="27"/>
        <v>繊維製品</v>
      </c>
      <c r="J65" s="589" t="str">
        <f t="shared" si="27"/>
        <v>パルプ・紙・木製品</v>
      </c>
      <c r="K65" s="589" t="str">
        <f t="shared" si="27"/>
        <v>化学製品</v>
      </c>
      <c r="L65" s="589" t="str">
        <f t="shared" si="27"/>
        <v>石油・石炭製品</v>
      </c>
      <c r="M65" s="613" t="str">
        <f t="shared" si="27"/>
        <v>プラスチック・ゴム製品</v>
      </c>
      <c r="N65" s="589" t="str">
        <f t="shared" si="27"/>
        <v>窯業・土石製品</v>
      </c>
      <c r="O65" s="589" t="str">
        <f t="shared" si="27"/>
        <v>鉄鋼</v>
      </c>
      <c r="P65" s="589" t="str">
        <f t="shared" si="27"/>
        <v>非鉄金属</v>
      </c>
      <c r="Q65" s="589" t="str">
        <f t="shared" si="27"/>
        <v>金属製品</v>
      </c>
      <c r="R65" s="589" t="str">
        <f t="shared" si="27"/>
        <v>はん用機械</v>
      </c>
      <c r="S65" s="589" t="str">
        <f t="shared" si="27"/>
        <v>生産用機械</v>
      </c>
      <c r="T65" s="589" t="str">
        <f t="shared" si="27"/>
        <v>業務用機械</v>
      </c>
      <c r="U65" s="589" t="str">
        <f t="shared" si="27"/>
        <v>電子部品</v>
      </c>
      <c r="V65" s="589" t="str">
        <f t="shared" si="27"/>
        <v>電気機械</v>
      </c>
      <c r="W65" s="589" t="str">
        <f t="shared" si="27"/>
        <v>情報通信機器</v>
      </c>
      <c r="X65" s="593" t="str">
        <f t="shared" si="27"/>
        <v>輸送機械</v>
      </c>
      <c r="Y65" s="593" t="str">
        <f t="shared" si="27"/>
        <v>その他の製造工業製品</v>
      </c>
      <c r="Z65" s="593" t="str">
        <f t="shared" si="27"/>
        <v>建設</v>
      </c>
      <c r="AA65" s="593" t="str">
        <f t="shared" si="27"/>
        <v>電力・ガス・熱供給</v>
      </c>
      <c r="AB65" s="593" t="str">
        <f t="shared" si="27"/>
        <v>水道</v>
      </c>
      <c r="AC65" s="593" t="str">
        <f t="shared" si="27"/>
        <v>廃棄物処理</v>
      </c>
      <c r="AD65" s="593" t="str">
        <f t="shared" si="27"/>
        <v>商業</v>
      </c>
      <c r="AE65" s="593" t="str">
        <f t="shared" si="27"/>
        <v>金融・保険</v>
      </c>
      <c r="AF65" s="593" t="str">
        <f t="shared" si="27"/>
        <v>不動産</v>
      </c>
      <c r="AG65" s="593" t="str">
        <f t="shared" si="27"/>
        <v>運輸・郵便</v>
      </c>
      <c r="AH65" s="593" t="str">
        <f t="shared" si="27"/>
        <v>情報通信</v>
      </c>
      <c r="AI65" s="593" t="str">
        <f t="shared" si="27"/>
        <v>公務</v>
      </c>
      <c r="AJ65" s="593" t="str">
        <f t="shared" si="27"/>
        <v>教育・研究</v>
      </c>
      <c r="AK65" s="593" t="str">
        <f t="shared" si="27"/>
        <v>医療・福祉</v>
      </c>
      <c r="AL65" s="614" t="str">
        <f t="shared" si="27"/>
        <v>他に分類されない会員制団体</v>
      </c>
      <c r="AM65" s="593" t="str">
        <f t="shared" si="27"/>
        <v>対事業所サービス</v>
      </c>
      <c r="AN65" s="593" t="str">
        <f t="shared" si="27"/>
        <v>対個人サービス</v>
      </c>
      <c r="AO65" s="593" t="str">
        <f t="shared" si="27"/>
        <v>事務用品</v>
      </c>
      <c r="AP65" s="593" t="str">
        <f t="shared" si="27"/>
        <v>分類不明</v>
      </c>
    </row>
    <row r="66" spans="3:42">
      <c r="C66" s="78" t="s">
        <v>354</v>
      </c>
      <c r="D66" s="107">
        <f>+係数!L42</f>
        <v>8.2199088458177264E-2</v>
      </c>
      <c r="E66" s="107">
        <f>+係数!L43</f>
        <v>9.217209441290708E-2</v>
      </c>
      <c r="F66" s="107">
        <f>+係数!L44</f>
        <v>5.7394110528438888E-2</v>
      </c>
      <c r="G66" s="107">
        <f>+係数!L45</f>
        <v>4.158866167434716E-2</v>
      </c>
      <c r="H66" s="107">
        <f>+係数!L46</f>
        <v>3.6577549299523893E-2</v>
      </c>
      <c r="I66" s="107">
        <f>+係数!L47</f>
        <v>9.2946121188866707E-2</v>
      </c>
      <c r="J66" s="107">
        <f>+係数!L48</f>
        <v>3.9789908847548371E-2</v>
      </c>
      <c r="K66" s="107">
        <f>+係数!L49</f>
        <v>1.7628967083617834E-2</v>
      </c>
      <c r="L66" s="107">
        <f>+係数!L50</f>
        <v>2.341361439227389E-3</v>
      </c>
      <c r="M66" s="107">
        <f>+係数!L51</f>
        <v>4.4988033648026129E-2</v>
      </c>
      <c r="N66" s="107">
        <f>+係数!L52</f>
        <v>4.4979199943078377E-2</v>
      </c>
      <c r="O66" s="107">
        <f>+係数!L53</f>
        <v>1.2945413056277185E-2</v>
      </c>
      <c r="P66" s="107">
        <f>+係数!L54</f>
        <v>1.971537108119378E-2</v>
      </c>
      <c r="Q66" s="107">
        <f>+係数!L55</f>
        <v>6.1609645897765762E-2</v>
      </c>
      <c r="R66" s="107">
        <f>+係数!L56</f>
        <v>3.8383176605526058E-2</v>
      </c>
      <c r="S66" s="107">
        <f>+係数!L57</f>
        <v>4.5164685842475794E-2</v>
      </c>
      <c r="T66" s="107">
        <f>+係数!L58</f>
        <v>4.6019543869441161E-2</v>
      </c>
      <c r="U66" s="107">
        <f>+係数!L59</f>
        <v>3.5682280700125621E-2</v>
      </c>
      <c r="V66" s="107">
        <f>+係数!L60</f>
        <v>3.539136497112344E-2</v>
      </c>
      <c r="W66" s="107">
        <f>+係数!L61</f>
        <v>2.9053642032377997E-2</v>
      </c>
      <c r="X66" s="107">
        <f>+係数!L62</f>
        <v>2.4586710640473436E-2</v>
      </c>
      <c r="Y66" s="107">
        <f>+係数!L63</f>
        <v>7.2991956146100226E-2</v>
      </c>
      <c r="Z66" s="107">
        <f>+係数!L64</f>
        <v>6.1551533643574213E-2</v>
      </c>
      <c r="AA66" s="107">
        <f>+係数!L65</f>
        <v>7.981424675547558E-3</v>
      </c>
      <c r="AB66" s="107">
        <f>+係数!L66</f>
        <v>1.85534052897629E-2</v>
      </c>
      <c r="AC66" s="107">
        <f>+係数!L67</f>
        <v>8.6301058338073999E-2</v>
      </c>
      <c r="AD66" s="107">
        <f>+係数!L68</f>
        <v>0.11644689522549076</v>
      </c>
      <c r="AE66" s="107">
        <f>+係数!L69</f>
        <v>4.6192715285453878E-2</v>
      </c>
      <c r="AF66" s="107">
        <f>+係数!L70</f>
        <v>1.2877830805197991E-2</v>
      </c>
      <c r="AG66" s="107">
        <f>+係数!L71</f>
        <v>8.2994132403291079E-2</v>
      </c>
      <c r="AH66" s="107">
        <f>+係数!L72</f>
        <v>3.2389290418055661E-2</v>
      </c>
      <c r="AI66" s="107">
        <f>+係数!L73</f>
        <v>4.7624887255193545E-2</v>
      </c>
      <c r="AJ66" s="107">
        <f>+係数!L74</f>
        <v>7.5487959761468659E-2</v>
      </c>
      <c r="AK66" s="107">
        <f>+係数!L75</f>
        <v>0.11412257730984801</v>
      </c>
      <c r="AL66" s="107">
        <f>+係数!L76</f>
        <v>0.12142251224060358</v>
      </c>
      <c r="AM66" s="107">
        <f>+係数!L77</f>
        <v>8.4377298337944953E-2</v>
      </c>
      <c r="AN66" s="107">
        <f>+係数!L78</f>
        <v>0.15008541561496341</v>
      </c>
      <c r="AO66" s="107">
        <f>+係数!L79</f>
        <v>0</v>
      </c>
      <c r="AP66" s="107">
        <f>+係数!L80</f>
        <v>1.6876337556437791E-3</v>
      </c>
    </row>
    <row r="67" spans="3:42">
      <c r="C67" s="49"/>
      <c r="D67" s="588" t="str">
        <f t="shared" ref="D67:V67" si="28">D15</f>
        <v>21</v>
      </c>
      <c r="E67" s="588" t="str">
        <f t="shared" si="28"/>
        <v>22</v>
      </c>
      <c r="F67" s="588" t="str">
        <f t="shared" si="28"/>
        <v>23</v>
      </c>
      <c r="G67" s="588" t="str">
        <f t="shared" si="28"/>
        <v>24</v>
      </c>
      <c r="H67" s="588" t="str">
        <f t="shared" si="28"/>
        <v>25</v>
      </c>
      <c r="I67" s="588" t="str">
        <f t="shared" si="28"/>
        <v>26</v>
      </c>
      <c r="J67" s="588" t="str">
        <f t="shared" si="28"/>
        <v>27</v>
      </c>
      <c r="K67" s="588" t="str">
        <f t="shared" si="28"/>
        <v>28</v>
      </c>
      <c r="L67" s="588" t="str">
        <f t="shared" si="28"/>
        <v>29</v>
      </c>
      <c r="M67" s="588" t="str">
        <f t="shared" si="28"/>
        <v>30</v>
      </c>
      <c r="N67" s="588" t="str">
        <f t="shared" si="28"/>
        <v>31</v>
      </c>
      <c r="O67" s="588" t="str">
        <f t="shared" si="28"/>
        <v>32</v>
      </c>
      <c r="P67" s="588" t="str">
        <f t="shared" si="28"/>
        <v>33</v>
      </c>
      <c r="Q67" s="588" t="str">
        <f t="shared" si="28"/>
        <v>34</v>
      </c>
      <c r="R67" s="588" t="str">
        <f t="shared" si="28"/>
        <v>35</v>
      </c>
      <c r="S67" s="588" t="str">
        <f t="shared" si="28"/>
        <v>36</v>
      </c>
      <c r="T67" s="588" t="str">
        <f t="shared" si="28"/>
        <v>37</v>
      </c>
      <c r="U67" s="588" t="str">
        <f t="shared" si="28"/>
        <v>38</v>
      </c>
      <c r="V67" s="588" t="str">
        <f t="shared" si="28"/>
        <v>39</v>
      </c>
      <c r="W67" s="103"/>
      <c r="X67" s="43"/>
      <c r="Y67" s="43"/>
      <c r="Z67" s="43"/>
      <c r="AA67" s="43"/>
      <c r="AB67" s="43"/>
      <c r="AC67" s="43"/>
      <c r="AD67" s="43"/>
      <c r="AE67" s="43"/>
      <c r="AF67" s="43"/>
      <c r="AG67" s="43"/>
      <c r="AH67" s="43"/>
      <c r="AI67" s="43"/>
      <c r="AJ67" s="43"/>
      <c r="AK67" s="43"/>
      <c r="AL67" s="43"/>
      <c r="AM67" s="43"/>
      <c r="AN67" s="43"/>
      <c r="AO67" s="43"/>
      <c r="AP67" s="43"/>
    </row>
    <row r="68" spans="3:42" ht="40.5">
      <c r="C68" s="77" t="s">
        <v>48</v>
      </c>
      <c r="D68" s="589" t="str">
        <f t="shared" ref="D68:V68" si="29">D16</f>
        <v>輸送機械</v>
      </c>
      <c r="E68" s="589" t="str">
        <f t="shared" si="29"/>
        <v>その他の製造工業製品</v>
      </c>
      <c r="F68" s="589" t="str">
        <f t="shared" si="29"/>
        <v>建設</v>
      </c>
      <c r="G68" s="589" t="str">
        <f t="shared" si="29"/>
        <v>電力・ガス・熱供給</v>
      </c>
      <c r="H68" s="589" t="str">
        <f t="shared" si="29"/>
        <v>水道</v>
      </c>
      <c r="I68" s="589" t="str">
        <f t="shared" si="29"/>
        <v>廃棄物処理</v>
      </c>
      <c r="J68" s="589" t="str">
        <f t="shared" si="29"/>
        <v>商業</v>
      </c>
      <c r="K68" s="589" t="str">
        <f t="shared" si="29"/>
        <v>金融・保険</v>
      </c>
      <c r="L68" s="589" t="str">
        <f t="shared" si="29"/>
        <v>不動産</v>
      </c>
      <c r="M68" s="589" t="str">
        <f t="shared" si="29"/>
        <v>運輸・郵便</v>
      </c>
      <c r="N68" s="589" t="str">
        <f t="shared" si="29"/>
        <v>情報通信</v>
      </c>
      <c r="O68" s="589" t="str">
        <f t="shared" si="29"/>
        <v>公務</v>
      </c>
      <c r="P68" s="589" t="str">
        <f t="shared" si="29"/>
        <v>教育・研究</v>
      </c>
      <c r="Q68" s="589" t="str">
        <f t="shared" si="29"/>
        <v>医療・福祉</v>
      </c>
      <c r="R68" s="613" t="str">
        <f t="shared" si="29"/>
        <v>他に分類されない会員制団体</v>
      </c>
      <c r="S68" s="589" t="str">
        <f t="shared" si="29"/>
        <v>対事業所サービス</v>
      </c>
      <c r="T68" s="589" t="str">
        <f t="shared" si="29"/>
        <v>対個人サービス</v>
      </c>
      <c r="U68" s="589" t="str">
        <f t="shared" si="29"/>
        <v>事務用品</v>
      </c>
      <c r="V68" s="589" t="str">
        <f t="shared" si="29"/>
        <v>分類不明</v>
      </c>
      <c r="W68" s="600"/>
      <c r="X68" s="43"/>
      <c r="Y68" s="43"/>
      <c r="Z68" s="43"/>
      <c r="AA68" s="43"/>
      <c r="AB68" s="43"/>
      <c r="AC68" s="43"/>
      <c r="AD68" s="43"/>
      <c r="AE68" s="43"/>
      <c r="AF68" s="43"/>
      <c r="AG68" s="43"/>
      <c r="AH68" s="43"/>
      <c r="AI68" s="43"/>
      <c r="AJ68" s="43"/>
      <c r="AK68" s="43"/>
      <c r="AL68" s="43"/>
      <c r="AM68" s="43"/>
      <c r="AN68" s="43"/>
      <c r="AO68" s="43"/>
      <c r="AP68" s="43"/>
    </row>
    <row r="69" spans="3:42">
      <c r="C69" s="106" t="s">
        <v>354</v>
      </c>
      <c r="D69" s="107">
        <f t="array" ref="D69:V69">+X66:AP66</f>
        <v>2.4586710640473436E-2</v>
      </c>
      <c r="E69" s="107">
        <v>7.2991956146100226E-2</v>
      </c>
      <c r="F69" s="107">
        <v>6.1551533643574213E-2</v>
      </c>
      <c r="G69" s="107">
        <v>7.981424675547558E-3</v>
      </c>
      <c r="H69" s="107">
        <v>1.85534052897629E-2</v>
      </c>
      <c r="I69" s="107">
        <v>8.6301058338073999E-2</v>
      </c>
      <c r="J69" s="107">
        <v>0.11644689522549076</v>
      </c>
      <c r="K69" s="107">
        <v>4.6192715285453878E-2</v>
      </c>
      <c r="L69" s="107">
        <v>1.2877830805197991E-2</v>
      </c>
      <c r="M69" s="107">
        <v>8.2994132403291079E-2</v>
      </c>
      <c r="N69" s="107">
        <v>3.2389290418055661E-2</v>
      </c>
      <c r="O69" s="107">
        <v>4.7624887255193545E-2</v>
      </c>
      <c r="P69" s="108">
        <v>7.5487959761468659E-2</v>
      </c>
      <c r="Q69" s="107">
        <v>0.11412257730984801</v>
      </c>
      <c r="R69" s="107">
        <v>0.12142251224060358</v>
      </c>
      <c r="S69" s="107">
        <v>8.4377298337944953E-2</v>
      </c>
      <c r="T69" s="107">
        <v>0.15008541561496341</v>
      </c>
      <c r="U69" s="107">
        <v>0</v>
      </c>
      <c r="V69" s="601">
        <v>1.6876337556437791E-3</v>
      </c>
      <c r="W69" s="87"/>
      <c r="X69" s="43"/>
      <c r="Y69" s="43"/>
      <c r="Z69" s="43"/>
      <c r="AA69" s="43"/>
      <c r="AB69" s="43"/>
      <c r="AC69" s="43"/>
      <c r="AD69" s="43"/>
      <c r="AE69" s="43"/>
      <c r="AF69" s="43"/>
      <c r="AG69" s="43"/>
      <c r="AH69" s="43"/>
      <c r="AI69" s="43"/>
      <c r="AJ69" s="43"/>
      <c r="AK69" s="43"/>
      <c r="AL69" s="43"/>
      <c r="AM69" s="43"/>
      <c r="AN69" s="43"/>
      <c r="AO69" s="43"/>
      <c r="AP69" s="43"/>
    </row>
    <row r="70" spans="3:42" ht="10.7" customHeight="1">
      <c r="D70" s="115"/>
      <c r="E70" s="115"/>
      <c r="F70" s="115"/>
      <c r="G70" s="115"/>
      <c r="H70" s="115"/>
      <c r="I70" s="115"/>
      <c r="J70" s="115"/>
      <c r="K70" s="115"/>
      <c r="L70" s="115"/>
      <c r="M70" s="115"/>
      <c r="N70" s="115"/>
      <c r="O70" s="115"/>
      <c r="P70" s="115"/>
      <c r="Q70" s="115"/>
      <c r="R70" s="115"/>
      <c r="S70" s="115"/>
      <c r="T70" s="115"/>
      <c r="U70" s="115"/>
      <c r="V70" s="115"/>
      <c r="W70" s="115"/>
      <c r="X70" s="52"/>
      <c r="Y70" s="594"/>
      <c r="Z70" s="594"/>
      <c r="AA70" s="594"/>
      <c r="AB70" s="594"/>
      <c r="AC70" s="594"/>
      <c r="AD70" s="594"/>
      <c r="AE70" s="594"/>
      <c r="AF70" s="594"/>
      <c r="AG70" s="594"/>
      <c r="AH70" s="594"/>
      <c r="AI70" s="594"/>
      <c r="AJ70" s="594"/>
      <c r="AK70" s="594"/>
      <c r="AL70" s="594"/>
      <c r="AM70" s="594"/>
      <c r="AN70" s="594"/>
      <c r="AO70" s="594"/>
      <c r="AP70" s="594"/>
    </row>
    <row r="71" spans="3:42" ht="17.25">
      <c r="C71" s="117" t="s">
        <v>487</v>
      </c>
      <c r="D71" s="115"/>
      <c r="E71" s="115"/>
      <c r="F71" s="115"/>
      <c r="G71" s="115"/>
      <c r="H71" s="115"/>
      <c r="I71" s="115"/>
      <c r="J71" s="115"/>
      <c r="K71" s="115"/>
      <c r="L71" s="115"/>
      <c r="M71" s="115"/>
      <c r="N71" s="115"/>
      <c r="O71" s="115"/>
      <c r="P71" s="115"/>
      <c r="Q71" s="115"/>
      <c r="R71" s="115"/>
      <c r="S71" s="115"/>
      <c r="T71" s="115"/>
      <c r="U71" s="115"/>
      <c r="V71" s="115"/>
      <c r="W71" s="119" t="s">
        <v>151</v>
      </c>
      <c r="X71" s="99"/>
      <c r="Y71" s="31"/>
      <c r="Z71" s="31"/>
      <c r="AA71" s="31"/>
      <c r="AB71" s="31"/>
      <c r="AC71" s="31"/>
      <c r="AD71" s="31"/>
      <c r="AE71" s="31"/>
      <c r="AF71" s="31"/>
      <c r="AG71" s="31"/>
      <c r="AH71" s="31"/>
      <c r="AI71" s="31"/>
      <c r="AJ71" s="31"/>
      <c r="AK71" s="31"/>
      <c r="AL71" s="31"/>
      <c r="AM71" s="31"/>
      <c r="AN71" s="31"/>
      <c r="AO71" s="31"/>
      <c r="AP71" s="31"/>
    </row>
    <row r="72" spans="3:42">
      <c r="C72" s="49"/>
      <c r="D72" s="588" t="str">
        <f t="shared" ref="D72:AP72" si="30">D9</f>
        <v>01</v>
      </c>
      <c r="E72" s="588" t="str">
        <f t="shared" si="30"/>
        <v>02</v>
      </c>
      <c r="F72" s="588" t="str">
        <f t="shared" si="30"/>
        <v>03</v>
      </c>
      <c r="G72" s="588" t="str">
        <f t="shared" si="30"/>
        <v>04</v>
      </c>
      <c r="H72" s="588" t="str">
        <f t="shared" si="30"/>
        <v>05</v>
      </c>
      <c r="I72" s="588" t="str">
        <f t="shared" si="30"/>
        <v>06</v>
      </c>
      <c r="J72" s="588" t="str">
        <f t="shared" si="30"/>
        <v>07</v>
      </c>
      <c r="K72" s="588" t="str">
        <f t="shared" si="30"/>
        <v>08</v>
      </c>
      <c r="L72" s="588" t="str">
        <f t="shared" si="30"/>
        <v>09</v>
      </c>
      <c r="M72" s="588" t="str">
        <f t="shared" si="30"/>
        <v>10</v>
      </c>
      <c r="N72" s="588" t="str">
        <f t="shared" si="30"/>
        <v>11</v>
      </c>
      <c r="O72" s="588" t="str">
        <f t="shared" si="30"/>
        <v>12</v>
      </c>
      <c r="P72" s="588" t="str">
        <f t="shared" si="30"/>
        <v>13</v>
      </c>
      <c r="Q72" s="588" t="str">
        <f t="shared" si="30"/>
        <v>14</v>
      </c>
      <c r="R72" s="588" t="str">
        <f t="shared" si="30"/>
        <v>15</v>
      </c>
      <c r="S72" s="588" t="str">
        <f t="shared" si="30"/>
        <v>16</v>
      </c>
      <c r="T72" s="588" t="str">
        <f t="shared" si="30"/>
        <v>17</v>
      </c>
      <c r="U72" s="588" t="str">
        <f t="shared" si="30"/>
        <v>18</v>
      </c>
      <c r="V72" s="588" t="str">
        <f t="shared" si="30"/>
        <v>19</v>
      </c>
      <c r="W72" s="588" t="str">
        <f t="shared" si="30"/>
        <v>20</v>
      </c>
      <c r="X72" s="588" t="str">
        <f t="shared" si="30"/>
        <v>21</v>
      </c>
      <c r="Y72" s="588" t="str">
        <f t="shared" si="30"/>
        <v>22</v>
      </c>
      <c r="Z72" s="588" t="str">
        <f t="shared" si="30"/>
        <v>23</v>
      </c>
      <c r="AA72" s="588" t="str">
        <f t="shared" si="30"/>
        <v>24</v>
      </c>
      <c r="AB72" s="588" t="str">
        <f t="shared" si="30"/>
        <v>25</v>
      </c>
      <c r="AC72" s="588" t="str">
        <f t="shared" si="30"/>
        <v>26</v>
      </c>
      <c r="AD72" s="588" t="str">
        <f t="shared" si="30"/>
        <v>27</v>
      </c>
      <c r="AE72" s="588" t="str">
        <f t="shared" si="30"/>
        <v>28</v>
      </c>
      <c r="AF72" s="588" t="str">
        <f t="shared" si="30"/>
        <v>29</v>
      </c>
      <c r="AG72" s="588" t="str">
        <f t="shared" si="30"/>
        <v>30</v>
      </c>
      <c r="AH72" s="588" t="str">
        <f t="shared" si="30"/>
        <v>31</v>
      </c>
      <c r="AI72" s="588" t="str">
        <f t="shared" si="30"/>
        <v>32</v>
      </c>
      <c r="AJ72" s="588" t="str">
        <f t="shared" si="30"/>
        <v>33</v>
      </c>
      <c r="AK72" s="588" t="str">
        <f t="shared" si="30"/>
        <v>34</v>
      </c>
      <c r="AL72" s="588" t="str">
        <f t="shared" si="30"/>
        <v>35</v>
      </c>
      <c r="AM72" s="588" t="str">
        <f t="shared" si="30"/>
        <v>36</v>
      </c>
      <c r="AN72" s="588" t="str">
        <f t="shared" si="30"/>
        <v>37</v>
      </c>
      <c r="AO72" s="588" t="str">
        <f t="shared" si="30"/>
        <v>38</v>
      </c>
      <c r="AP72" s="588" t="str">
        <f t="shared" si="30"/>
        <v>39</v>
      </c>
    </row>
    <row r="73" spans="3:42" ht="40.5">
      <c r="C73" s="77" t="s">
        <v>48</v>
      </c>
      <c r="D73" s="589" t="str">
        <f t="shared" ref="D73:AP73" si="31">D10</f>
        <v>農業</v>
      </c>
      <c r="E73" s="589" t="str">
        <f t="shared" si="31"/>
        <v>林業</v>
      </c>
      <c r="F73" s="589" t="str">
        <f t="shared" si="31"/>
        <v>漁業</v>
      </c>
      <c r="G73" s="589" t="str">
        <f t="shared" si="31"/>
        <v>鉱業</v>
      </c>
      <c r="H73" s="589" t="str">
        <f t="shared" si="31"/>
        <v>飲食料品</v>
      </c>
      <c r="I73" s="589" t="str">
        <f t="shared" si="31"/>
        <v>繊維製品</v>
      </c>
      <c r="J73" s="589" t="str">
        <f t="shared" si="31"/>
        <v>パルプ・紙・木製品</v>
      </c>
      <c r="K73" s="589" t="str">
        <f t="shared" si="31"/>
        <v>化学製品</v>
      </c>
      <c r="L73" s="589" t="str">
        <f t="shared" si="31"/>
        <v>石油・石炭製品</v>
      </c>
      <c r="M73" s="613" t="str">
        <f t="shared" si="31"/>
        <v>プラスチック・ゴム製品</v>
      </c>
      <c r="N73" s="589" t="str">
        <f t="shared" si="31"/>
        <v>窯業・土石製品</v>
      </c>
      <c r="O73" s="589" t="str">
        <f t="shared" si="31"/>
        <v>鉄鋼</v>
      </c>
      <c r="P73" s="589" t="str">
        <f t="shared" si="31"/>
        <v>非鉄金属</v>
      </c>
      <c r="Q73" s="589" t="str">
        <f t="shared" si="31"/>
        <v>金属製品</v>
      </c>
      <c r="R73" s="589" t="str">
        <f t="shared" si="31"/>
        <v>はん用機械</v>
      </c>
      <c r="S73" s="589" t="str">
        <f t="shared" si="31"/>
        <v>生産用機械</v>
      </c>
      <c r="T73" s="589" t="str">
        <f t="shared" si="31"/>
        <v>業務用機械</v>
      </c>
      <c r="U73" s="589" t="str">
        <f t="shared" si="31"/>
        <v>電子部品</v>
      </c>
      <c r="V73" s="589" t="str">
        <f t="shared" si="31"/>
        <v>電気機械</v>
      </c>
      <c r="W73" s="589" t="str">
        <f t="shared" si="31"/>
        <v>情報通信機器</v>
      </c>
      <c r="X73" s="593" t="str">
        <f t="shared" si="31"/>
        <v>輸送機械</v>
      </c>
      <c r="Y73" s="593" t="str">
        <f t="shared" si="31"/>
        <v>その他の製造工業製品</v>
      </c>
      <c r="Z73" s="593" t="str">
        <f t="shared" si="31"/>
        <v>建設</v>
      </c>
      <c r="AA73" s="593" t="str">
        <f t="shared" si="31"/>
        <v>電力・ガス・熱供給</v>
      </c>
      <c r="AB73" s="593" t="str">
        <f t="shared" si="31"/>
        <v>水道</v>
      </c>
      <c r="AC73" s="593" t="str">
        <f t="shared" si="31"/>
        <v>廃棄物処理</v>
      </c>
      <c r="AD73" s="593" t="str">
        <f t="shared" si="31"/>
        <v>商業</v>
      </c>
      <c r="AE73" s="593" t="str">
        <f t="shared" si="31"/>
        <v>金融・保険</v>
      </c>
      <c r="AF73" s="593" t="str">
        <f t="shared" si="31"/>
        <v>不動産</v>
      </c>
      <c r="AG73" s="593" t="str">
        <f t="shared" si="31"/>
        <v>運輸・郵便</v>
      </c>
      <c r="AH73" s="593" t="str">
        <f t="shared" si="31"/>
        <v>情報通信</v>
      </c>
      <c r="AI73" s="593" t="str">
        <f t="shared" si="31"/>
        <v>公務</v>
      </c>
      <c r="AJ73" s="593" t="str">
        <f t="shared" si="31"/>
        <v>教育・研究</v>
      </c>
      <c r="AK73" s="593" t="str">
        <f t="shared" si="31"/>
        <v>医療・福祉</v>
      </c>
      <c r="AL73" s="614" t="str">
        <f t="shared" si="31"/>
        <v>他に分類されない会員制団体</v>
      </c>
      <c r="AM73" s="593" t="str">
        <f t="shared" si="31"/>
        <v>対事業所サービス</v>
      </c>
      <c r="AN73" s="593" t="str">
        <f t="shared" si="31"/>
        <v>対個人サービス</v>
      </c>
      <c r="AO73" s="593" t="str">
        <f t="shared" si="31"/>
        <v>事務用品</v>
      </c>
      <c r="AP73" s="593" t="str">
        <f t="shared" si="31"/>
        <v>分類不明</v>
      </c>
    </row>
    <row r="74" spans="3:42" ht="13.5" customHeight="1">
      <c r="C74" s="78" t="s">
        <v>84</v>
      </c>
      <c r="D74" s="811">
        <f>D52*D$66</f>
        <v>0</v>
      </c>
      <c r="E74" s="811">
        <f t="shared" ref="E74:AP76" si="32">E52*E$66</f>
        <v>0</v>
      </c>
      <c r="F74" s="811">
        <f t="shared" si="32"/>
        <v>0</v>
      </c>
      <c r="G74" s="811">
        <f t="shared" si="32"/>
        <v>0</v>
      </c>
      <c r="H74" s="811">
        <f t="shared" si="32"/>
        <v>134.06376403593381</v>
      </c>
      <c r="I74" s="811">
        <f t="shared" si="32"/>
        <v>0</v>
      </c>
      <c r="J74" s="811">
        <f t="shared" si="32"/>
        <v>0</v>
      </c>
      <c r="K74" s="811">
        <f t="shared" si="32"/>
        <v>0</v>
      </c>
      <c r="L74" s="811">
        <f t="shared" si="32"/>
        <v>0</v>
      </c>
      <c r="M74" s="811">
        <f t="shared" si="32"/>
        <v>0</v>
      </c>
      <c r="N74" s="811">
        <f t="shared" si="32"/>
        <v>0</v>
      </c>
      <c r="O74" s="811">
        <f t="shared" si="32"/>
        <v>0</v>
      </c>
      <c r="P74" s="811">
        <f t="shared" si="32"/>
        <v>0</v>
      </c>
      <c r="Q74" s="812">
        <f t="shared" si="32"/>
        <v>0</v>
      </c>
      <c r="R74" s="812">
        <f t="shared" si="32"/>
        <v>0</v>
      </c>
      <c r="S74" s="812">
        <f t="shared" si="32"/>
        <v>0</v>
      </c>
      <c r="T74" s="812">
        <f t="shared" si="32"/>
        <v>0</v>
      </c>
      <c r="U74" s="812">
        <f t="shared" si="32"/>
        <v>0</v>
      </c>
      <c r="V74" s="812">
        <f t="shared" si="32"/>
        <v>0</v>
      </c>
      <c r="W74" s="811">
        <f t="shared" si="32"/>
        <v>0</v>
      </c>
      <c r="X74" s="811">
        <f t="shared" si="32"/>
        <v>0</v>
      </c>
      <c r="Y74" s="811">
        <f t="shared" si="32"/>
        <v>0</v>
      </c>
      <c r="Z74" s="811">
        <f t="shared" si="32"/>
        <v>0</v>
      </c>
      <c r="AA74" s="811">
        <f t="shared" si="32"/>
        <v>0</v>
      </c>
      <c r="AB74" s="811">
        <f t="shared" si="32"/>
        <v>0</v>
      </c>
      <c r="AC74" s="811">
        <f t="shared" si="32"/>
        <v>0</v>
      </c>
      <c r="AD74" s="811">
        <f t="shared" si="32"/>
        <v>279.12581714331594</v>
      </c>
      <c r="AE74" s="811">
        <f t="shared" si="32"/>
        <v>0</v>
      </c>
      <c r="AF74" s="811">
        <f t="shared" si="32"/>
        <v>0</v>
      </c>
      <c r="AG74" s="811">
        <f t="shared" si="32"/>
        <v>11.157026056231627</v>
      </c>
      <c r="AH74" s="811">
        <f t="shared" si="32"/>
        <v>0</v>
      </c>
      <c r="AI74" s="811">
        <f t="shared" si="32"/>
        <v>0</v>
      </c>
      <c r="AJ74" s="811">
        <f t="shared" si="32"/>
        <v>0</v>
      </c>
      <c r="AK74" s="811">
        <f t="shared" si="32"/>
        <v>0</v>
      </c>
      <c r="AL74" s="811">
        <f t="shared" si="32"/>
        <v>0</v>
      </c>
      <c r="AM74" s="811">
        <f t="shared" si="32"/>
        <v>0</v>
      </c>
      <c r="AN74" s="811">
        <f t="shared" si="32"/>
        <v>0</v>
      </c>
      <c r="AO74" s="811">
        <f t="shared" si="32"/>
        <v>0</v>
      </c>
      <c r="AP74" s="811">
        <f t="shared" si="32"/>
        <v>0</v>
      </c>
    </row>
    <row r="75" spans="3:42" ht="13.5" customHeight="1">
      <c r="C75" s="81" t="s">
        <v>85</v>
      </c>
      <c r="D75" s="813">
        <f t="shared" ref="D75:S76" si="33">D53*D$66</f>
        <v>74.386812929658021</v>
      </c>
      <c r="E75" s="813">
        <f t="shared" si="33"/>
        <v>0.82351987380574121</v>
      </c>
      <c r="F75" s="813">
        <f t="shared" si="33"/>
        <v>6.7169556919883586</v>
      </c>
      <c r="G75" s="813">
        <f t="shared" si="33"/>
        <v>0.17585216096933295</v>
      </c>
      <c r="H75" s="813">
        <f t="shared" si="33"/>
        <v>39.298244658877273</v>
      </c>
      <c r="I75" s="813">
        <f t="shared" si="33"/>
        <v>1.0656258434066641</v>
      </c>
      <c r="J75" s="813">
        <f t="shared" si="33"/>
        <v>7.5084699264444259</v>
      </c>
      <c r="K75" s="813">
        <f t="shared" si="33"/>
        <v>2.59397692627816</v>
      </c>
      <c r="L75" s="813">
        <f t="shared" si="33"/>
        <v>0.30894390053067505</v>
      </c>
      <c r="M75" s="813">
        <f t="shared" si="33"/>
        <v>7.8954567235201818</v>
      </c>
      <c r="N75" s="813">
        <f t="shared" si="33"/>
        <v>0.95597969844962294</v>
      </c>
      <c r="O75" s="813">
        <f t="shared" si="33"/>
        <v>0.60461341392608015</v>
      </c>
      <c r="P75" s="813">
        <f t="shared" si="33"/>
        <v>0.3145404750353783</v>
      </c>
      <c r="Q75" s="814">
        <f t="shared" si="33"/>
        <v>5.5949957462303193</v>
      </c>
      <c r="R75" s="814">
        <f t="shared" si="33"/>
        <v>0.30917440546691805</v>
      </c>
      <c r="S75" s="814">
        <f t="shared" si="33"/>
        <v>0.49425480758890805</v>
      </c>
      <c r="T75" s="814">
        <f t="shared" si="32"/>
        <v>0.23284150712109655</v>
      </c>
      <c r="U75" s="814">
        <f t="shared" si="32"/>
        <v>0.45681147899559432</v>
      </c>
      <c r="V75" s="814">
        <f t="shared" si="32"/>
        <v>0.25838562592073855</v>
      </c>
      <c r="W75" s="813">
        <f t="shared" si="32"/>
        <v>2.3924053933051904E-2</v>
      </c>
      <c r="X75" s="813">
        <f t="shared" si="32"/>
        <v>1.3315090253856496</v>
      </c>
      <c r="Y75" s="813">
        <f t="shared" si="32"/>
        <v>4.5997504629664823</v>
      </c>
      <c r="Z75" s="813">
        <f t="shared" si="32"/>
        <v>2.5326231951306806</v>
      </c>
      <c r="AA75" s="813">
        <f t="shared" si="32"/>
        <v>1.6039406364745423</v>
      </c>
      <c r="AB75" s="813">
        <f t="shared" si="32"/>
        <v>0.44840549212097097</v>
      </c>
      <c r="AC75" s="813">
        <f t="shared" si="32"/>
        <v>2.1693392402279228</v>
      </c>
      <c r="AD75" s="813">
        <f t="shared" si="32"/>
        <v>68.368441183687366</v>
      </c>
      <c r="AE75" s="813">
        <f t="shared" si="32"/>
        <v>7.7632151238190259</v>
      </c>
      <c r="AF75" s="813">
        <f t="shared" si="32"/>
        <v>2.268612228726508</v>
      </c>
      <c r="AG75" s="813">
        <f t="shared" si="32"/>
        <v>33.047693988007836</v>
      </c>
      <c r="AH75" s="813">
        <f t="shared" si="32"/>
        <v>10.068650628975163</v>
      </c>
      <c r="AI75" s="813">
        <f t="shared" si="32"/>
        <v>0.19583146895705891</v>
      </c>
      <c r="AJ75" s="813">
        <f t="shared" si="32"/>
        <v>0.36976699478916514</v>
      </c>
      <c r="AK75" s="813">
        <f t="shared" si="32"/>
        <v>8.2879192120536974E-2</v>
      </c>
      <c r="AL75" s="813">
        <f t="shared" si="32"/>
        <v>1.8306367057204378</v>
      </c>
      <c r="AM75" s="813">
        <f t="shared" si="32"/>
        <v>71.074206814353559</v>
      </c>
      <c r="AN75" s="813">
        <f t="shared" si="32"/>
        <v>1.9172926754755619</v>
      </c>
      <c r="AO75" s="813">
        <f t="shared" si="32"/>
        <v>0</v>
      </c>
      <c r="AP75" s="813">
        <f t="shared" si="32"/>
        <v>6.8374211888563047E-2</v>
      </c>
    </row>
    <row r="76" spans="3:42" ht="13.5" customHeight="1">
      <c r="C76" s="81" t="s">
        <v>86</v>
      </c>
      <c r="D76" s="813">
        <f t="shared" si="33"/>
        <v>5.6767927461201682</v>
      </c>
      <c r="E76" s="813">
        <f t="shared" si="32"/>
        <v>0.25109492907522746</v>
      </c>
      <c r="F76" s="813">
        <f t="shared" si="32"/>
        <v>0.50777290434600231</v>
      </c>
      <c r="G76" s="813">
        <f t="shared" si="32"/>
        <v>7.0173224182743466E-2</v>
      </c>
      <c r="H76" s="813">
        <f t="shared" si="32"/>
        <v>9.2551986967048645</v>
      </c>
      <c r="I76" s="813">
        <f t="shared" si="32"/>
        <v>1.2046113058393546</v>
      </c>
      <c r="J76" s="813">
        <f t="shared" si="32"/>
        <v>1.2194893908720561</v>
      </c>
      <c r="K76" s="813">
        <f t="shared" si="32"/>
        <v>0.96603769007038698</v>
      </c>
      <c r="L76" s="813">
        <f t="shared" si="32"/>
        <v>0.11989991053155465</v>
      </c>
      <c r="M76" s="813">
        <f t="shared" si="32"/>
        <v>1.4241645154523697</v>
      </c>
      <c r="N76" s="813">
        <f t="shared" si="32"/>
        <v>0.2453195925027564</v>
      </c>
      <c r="O76" s="813">
        <f t="shared" si="32"/>
        <v>0.19252961569124047</v>
      </c>
      <c r="P76" s="813">
        <f t="shared" si="32"/>
        <v>0.13106550401977529</v>
      </c>
      <c r="Q76" s="814">
        <f t="shared" si="32"/>
        <v>0.85201836992030022</v>
      </c>
      <c r="R76" s="814">
        <f t="shared" si="32"/>
        <v>0.11833304581745364</v>
      </c>
      <c r="S76" s="814">
        <f t="shared" si="32"/>
        <v>0.1397141072890753</v>
      </c>
      <c r="T76" s="814">
        <f t="shared" si="32"/>
        <v>0.11610499129365863</v>
      </c>
      <c r="U76" s="814">
        <f t="shared" si="32"/>
        <v>0.33150763326467209</v>
      </c>
      <c r="V76" s="814">
        <f t="shared" si="32"/>
        <v>0.72706234079299414</v>
      </c>
      <c r="W76" s="813">
        <f t="shared" si="32"/>
        <v>0.25693000378326525</v>
      </c>
      <c r="X76" s="813">
        <f t="shared" si="32"/>
        <v>1.6867509763223838</v>
      </c>
      <c r="Y76" s="813">
        <f t="shared" si="32"/>
        <v>2.1229788867348782</v>
      </c>
      <c r="Z76" s="813">
        <f t="shared" si="32"/>
        <v>1.1041101755009919</v>
      </c>
      <c r="AA76" s="813">
        <f t="shared" si="32"/>
        <v>0.7232229334515986</v>
      </c>
      <c r="AB76" s="813">
        <f t="shared" si="32"/>
        <v>0.38021977216299541</v>
      </c>
      <c r="AC76" s="813">
        <f t="shared" si="32"/>
        <v>1.3621202151270626</v>
      </c>
      <c r="AD76" s="813">
        <f t="shared" si="32"/>
        <v>49.796617922299937</v>
      </c>
      <c r="AE76" s="813">
        <f t="shared" si="32"/>
        <v>8.3043903417577489</v>
      </c>
      <c r="AF76" s="813">
        <f t="shared" si="32"/>
        <v>6.3627717030208943</v>
      </c>
      <c r="AG76" s="813">
        <f t="shared" si="32"/>
        <v>11.549537329952084</v>
      </c>
      <c r="AH76" s="813">
        <f t="shared" si="32"/>
        <v>6.9251303290994244</v>
      </c>
      <c r="AI76" s="813">
        <f t="shared" si="32"/>
        <v>0.4108696650548731</v>
      </c>
      <c r="AJ76" s="813">
        <f t="shared" si="32"/>
        <v>4.7189189645626888</v>
      </c>
      <c r="AK76" s="813">
        <f t="shared" si="32"/>
        <v>11.179903559552674</v>
      </c>
      <c r="AL76" s="813">
        <f t="shared" si="32"/>
        <v>3.2170322951401968</v>
      </c>
      <c r="AM76" s="813">
        <f t="shared" si="32"/>
        <v>20.911314535097272</v>
      </c>
      <c r="AN76" s="813">
        <f t="shared" si="32"/>
        <v>33.221754336717886</v>
      </c>
      <c r="AO76" s="813">
        <f t="shared" si="32"/>
        <v>0</v>
      </c>
      <c r="AP76" s="813">
        <f t="shared" si="32"/>
        <v>1.6282601299608759E-2</v>
      </c>
    </row>
    <row r="77" spans="3:42" ht="13.5" customHeight="1">
      <c r="C77" s="81" t="s">
        <v>79</v>
      </c>
      <c r="D77" s="813">
        <f t="shared" ref="D77:P77" si="34">SUM(D74:D76)</f>
        <v>80.063605675778192</v>
      </c>
      <c r="E77" s="813">
        <f t="shared" si="34"/>
        <v>1.0746148028809688</v>
      </c>
      <c r="F77" s="813">
        <f t="shared" si="34"/>
        <v>7.2247285963343613</v>
      </c>
      <c r="G77" s="813">
        <f t="shared" si="34"/>
        <v>0.24602538515207642</v>
      </c>
      <c r="H77" s="813">
        <f t="shared" si="34"/>
        <v>182.61720739151596</v>
      </c>
      <c r="I77" s="813">
        <f t="shared" si="34"/>
        <v>2.2702371492460189</v>
      </c>
      <c r="J77" s="813">
        <f t="shared" si="34"/>
        <v>8.7279593173164827</v>
      </c>
      <c r="K77" s="813">
        <f t="shared" si="34"/>
        <v>3.5600146163485471</v>
      </c>
      <c r="L77" s="813">
        <f t="shared" si="34"/>
        <v>0.42884381106222969</v>
      </c>
      <c r="M77" s="813">
        <f t="shared" si="34"/>
        <v>9.3196212389725517</v>
      </c>
      <c r="N77" s="813">
        <f t="shared" si="34"/>
        <v>1.2012992909523794</v>
      </c>
      <c r="O77" s="813">
        <f t="shared" si="34"/>
        <v>0.79714302961732064</v>
      </c>
      <c r="P77" s="813">
        <f t="shared" si="34"/>
        <v>0.44560597905515359</v>
      </c>
      <c r="Q77" s="814">
        <f>SUM(Q74:Q76)</f>
        <v>6.4470141161506191</v>
      </c>
      <c r="R77" s="814">
        <f>SUM(R74:R76)</f>
        <v>0.42750745128437168</v>
      </c>
      <c r="S77" s="814">
        <f>SUM(S74:S76)</f>
        <v>0.63396891487798335</v>
      </c>
      <c r="T77" s="814">
        <f>SUM(T74:T76)</f>
        <v>0.34894649841475517</v>
      </c>
      <c r="U77" s="814">
        <f>SUM(U74:U76)</f>
        <v>0.78831911226026641</v>
      </c>
      <c r="V77" s="814">
        <f t="shared" ref="V77:AP77" si="35">SUM(V74:V76)</f>
        <v>0.98544796671373269</v>
      </c>
      <c r="W77" s="813">
        <f t="shared" si="35"/>
        <v>0.28085405771631716</v>
      </c>
      <c r="X77" s="815">
        <f t="shared" si="35"/>
        <v>3.0182600017080334</v>
      </c>
      <c r="Y77" s="815">
        <f t="shared" si="35"/>
        <v>6.7227293497013605</v>
      </c>
      <c r="Z77" s="815">
        <f t="shared" si="35"/>
        <v>3.6367333706316725</v>
      </c>
      <c r="AA77" s="815">
        <f t="shared" si="35"/>
        <v>2.327163569926141</v>
      </c>
      <c r="AB77" s="815">
        <f t="shared" si="35"/>
        <v>0.82862526428396643</v>
      </c>
      <c r="AC77" s="815">
        <f t="shared" si="35"/>
        <v>3.5314594553549856</v>
      </c>
      <c r="AD77" s="815">
        <f t="shared" si="35"/>
        <v>397.29087624930327</v>
      </c>
      <c r="AE77" s="815">
        <f t="shared" si="35"/>
        <v>16.067605465576776</v>
      </c>
      <c r="AF77" s="815">
        <f t="shared" si="35"/>
        <v>8.6313839317474024</v>
      </c>
      <c r="AG77" s="815">
        <f t="shared" si="35"/>
        <v>55.754257374191553</v>
      </c>
      <c r="AH77" s="815">
        <f t="shared" si="35"/>
        <v>16.993780958074588</v>
      </c>
      <c r="AI77" s="815">
        <f t="shared" si="35"/>
        <v>0.60670113401193204</v>
      </c>
      <c r="AJ77" s="815">
        <f t="shared" si="35"/>
        <v>5.0886859593518539</v>
      </c>
      <c r="AK77" s="815">
        <f t="shared" si="35"/>
        <v>11.26278275167321</v>
      </c>
      <c r="AL77" s="815">
        <f t="shared" si="35"/>
        <v>5.0476690008606351</v>
      </c>
      <c r="AM77" s="815">
        <f t="shared" si="35"/>
        <v>91.985521349450835</v>
      </c>
      <c r="AN77" s="815">
        <f t="shared" si="35"/>
        <v>35.139047012193451</v>
      </c>
      <c r="AO77" s="815">
        <f t="shared" si="35"/>
        <v>0</v>
      </c>
      <c r="AP77" s="815">
        <f t="shared" si="35"/>
        <v>8.4656813188171809E-2</v>
      </c>
    </row>
    <row r="78" spans="3:42">
      <c r="C78" s="49"/>
      <c r="D78" s="588" t="str">
        <f t="shared" ref="D78:V78" si="36">D15</f>
        <v>21</v>
      </c>
      <c r="E78" s="588" t="str">
        <f t="shared" si="36"/>
        <v>22</v>
      </c>
      <c r="F78" s="588" t="str">
        <f t="shared" si="36"/>
        <v>23</v>
      </c>
      <c r="G78" s="588" t="str">
        <f t="shared" si="36"/>
        <v>24</v>
      </c>
      <c r="H78" s="588" t="str">
        <f t="shared" si="36"/>
        <v>25</v>
      </c>
      <c r="I78" s="588" t="str">
        <f t="shared" si="36"/>
        <v>26</v>
      </c>
      <c r="J78" s="588" t="str">
        <f t="shared" si="36"/>
        <v>27</v>
      </c>
      <c r="K78" s="588" t="str">
        <f t="shared" si="36"/>
        <v>28</v>
      </c>
      <c r="L78" s="588" t="str">
        <f t="shared" si="36"/>
        <v>29</v>
      </c>
      <c r="M78" s="588" t="str">
        <f t="shared" si="36"/>
        <v>30</v>
      </c>
      <c r="N78" s="588" t="str">
        <f t="shared" si="36"/>
        <v>31</v>
      </c>
      <c r="O78" s="588" t="str">
        <f t="shared" si="36"/>
        <v>32</v>
      </c>
      <c r="P78" s="588" t="str">
        <f t="shared" si="36"/>
        <v>33</v>
      </c>
      <c r="Q78" s="588" t="str">
        <f t="shared" si="36"/>
        <v>34</v>
      </c>
      <c r="R78" s="588" t="str">
        <f t="shared" si="36"/>
        <v>35</v>
      </c>
      <c r="S78" s="588" t="str">
        <f t="shared" si="36"/>
        <v>36</v>
      </c>
      <c r="T78" s="588" t="str">
        <f t="shared" si="36"/>
        <v>37</v>
      </c>
      <c r="U78" s="588" t="str">
        <f t="shared" si="36"/>
        <v>38</v>
      </c>
      <c r="V78" s="588" t="str">
        <f t="shared" si="36"/>
        <v>39</v>
      </c>
      <c r="W78" s="49"/>
      <c r="X78" s="99"/>
      <c r="Y78" s="31"/>
      <c r="Z78" s="31"/>
      <c r="AA78" s="31"/>
      <c r="AB78" s="31"/>
      <c r="AC78" s="31"/>
      <c r="AD78" s="31"/>
      <c r="AE78" s="31"/>
      <c r="AF78" s="31"/>
      <c r="AG78" s="31"/>
      <c r="AH78" s="31"/>
      <c r="AI78" s="31"/>
      <c r="AJ78" s="31"/>
      <c r="AK78" s="31"/>
      <c r="AL78" s="31"/>
      <c r="AM78" s="31"/>
      <c r="AN78" s="31"/>
      <c r="AO78" s="31"/>
      <c r="AP78" s="31"/>
    </row>
    <row r="79" spans="3:42" ht="40.5">
      <c r="C79" s="77" t="s">
        <v>48</v>
      </c>
      <c r="D79" s="589" t="str">
        <f t="shared" ref="D79:V79" si="37">D16</f>
        <v>輸送機械</v>
      </c>
      <c r="E79" s="589" t="str">
        <f t="shared" si="37"/>
        <v>その他の製造工業製品</v>
      </c>
      <c r="F79" s="589" t="str">
        <f t="shared" si="37"/>
        <v>建設</v>
      </c>
      <c r="G79" s="589" t="str">
        <f t="shared" si="37"/>
        <v>電力・ガス・熱供給</v>
      </c>
      <c r="H79" s="589" t="str">
        <f t="shared" si="37"/>
        <v>水道</v>
      </c>
      <c r="I79" s="589" t="str">
        <f t="shared" si="37"/>
        <v>廃棄物処理</v>
      </c>
      <c r="J79" s="589" t="str">
        <f t="shared" si="37"/>
        <v>商業</v>
      </c>
      <c r="K79" s="589" t="str">
        <f t="shared" si="37"/>
        <v>金融・保険</v>
      </c>
      <c r="L79" s="589" t="str">
        <f t="shared" si="37"/>
        <v>不動産</v>
      </c>
      <c r="M79" s="589" t="str">
        <f t="shared" si="37"/>
        <v>運輸・郵便</v>
      </c>
      <c r="N79" s="589" t="str">
        <f t="shared" si="37"/>
        <v>情報通信</v>
      </c>
      <c r="O79" s="589" t="str">
        <f t="shared" si="37"/>
        <v>公務</v>
      </c>
      <c r="P79" s="589" t="str">
        <f t="shared" si="37"/>
        <v>教育・研究</v>
      </c>
      <c r="Q79" s="589" t="str">
        <f t="shared" si="37"/>
        <v>医療・福祉</v>
      </c>
      <c r="R79" s="613" t="str">
        <f t="shared" si="37"/>
        <v>他に分類されない会員制団体</v>
      </c>
      <c r="S79" s="589" t="str">
        <f t="shared" si="37"/>
        <v>対事業所サービス</v>
      </c>
      <c r="T79" s="589" t="str">
        <f t="shared" si="37"/>
        <v>対個人サービス</v>
      </c>
      <c r="U79" s="589" t="str">
        <f t="shared" si="37"/>
        <v>事務用品</v>
      </c>
      <c r="V79" s="589" t="str">
        <f t="shared" si="37"/>
        <v>分類不明</v>
      </c>
      <c r="W79" s="30" t="s">
        <v>66</v>
      </c>
      <c r="X79" s="99"/>
      <c r="Y79" s="31"/>
      <c r="Z79" s="31"/>
      <c r="AA79" s="31"/>
      <c r="AB79" s="31"/>
      <c r="AC79" s="31"/>
      <c r="AD79" s="31"/>
      <c r="AE79" s="31"/>
      <c r="AF79" s="31"/>
      <c r="AG79" s="31"/>
      <c r="AH79" s="31"/>
      <c r="AI79" s="31"/>
      <c r="AJ79" s="31"/>
      <c r="AK79" s="31"/>
      <c r="AL79" s="31"/>
      <c r="AM79" s="31"/>
      <c r="AN79" s="31"/>
      <c r="AO79" s="31"/>
      <c r="AP79" s="31"/>
    </row>
    <row r="80" spans="3:42" ht="13.5" customHeight="1">
      <c r="C80" s="78" t="s">
        <v>84</v>
      </c>
      <c r="D80" s="811">
        <f t="array" ref="D80:V83">+X74:AP77</f>
        <v>0</v>
      </c>
      <c r="E80" s="811">
        <v>0</v>
      </c>
      <c r="F80" s="811">
        <v>0</v>
      </c>
      <c r="G80" s="811">
        <v>0</v>
      </c>
      <c r="H80" s="811">
        <v>0</v>
      </c>
      <c r="I80" s="811">
        <v>0</v>
      </c>
      <c r="J80" s="811">
        <v>279.12581714331594</v>
      </c>
      <c r="K80" s="811">
        <v>0</v>
      </c>
      <c r="L80" s="811">
        <v>0</v>
      </c>
      <c r="M80" s="811">
        <v>11.157026056231627</v>
      </c>
      <c r="N80" s="811">
        <v>0</v>
      </c>
      <c r="O80" s="811">
        <v>0</v>
      </c>
      <c r="P80" s="811">
        <v>0</v>
      </c>
      <c r="Q80" s="812">
        <v>0</v>
      </c>
      <c r="R80" s="812">
        <v>0</v>
      </c>
      <c r="S80" s="812">
        <v>0</v>
      </c>
      <c r="T80" s="812">
        <v>0</v>
      </c>
      <c r="U80" s="812">
        <v>0</v>
      </c>
      <c r="V80" s="812">
        <v>0</v>
      </c>
      <c r="W80" s="811">
        <f>SUM(D74:W74,D80:V80)</f>
        <v>424.34660723548143</v>
      </c>
      <c r="X80" s="99"/>
      <c r="Y80" s="31"/>
      <c r="Z80" s="31"/>
      <c r="AA80" s="31"/>
      <c r="AB80" s="31"/>
      <c r="AC80" s="31"/>
      <c r="AD80" s="31"/>
      <c r="AE80" s="31"/>
      <c r="AF80" s="31"/>
      <c r="AG80" s="31"/>
      <c r="AH80" s="31"/>
      <c r="AI80" s="31"/>
      <c r="AJ80" s="31"/>
      <c r="AK80" s="31"/>
      <c r="AL80" s="31"/>
      <c r="AM80" s="31"/>
      <c r="AN80" s="31"/>
      <c r="AO80" s="31"/>
      <c r="AP80" s="31"/>
    </row>
    <row r="81" spans="3:42" ht="13.5" customHeight="1">
      <c r="C81" s="81" t="s">
        <v>85</v>
      </c>
      <c r="D81" s="814">
        <v>1.3315090253856496</v>
      </c>
      <c r="E81" s="814">
        <v>4.5997504629664823</v>
      </c>
      <c r="F81" s="814">
        <v>2.5326231951306806</v>
      </c>
      <c r="G81" s="814">
        <v>1.6039406364745423</v>
      </c>
      <c r="H81" s="814">
        <v>0.44840549212097097</v>
      </c>
      <c r="I81" s="814">
        <v>2.1693392402279228</v>
      </c>
      <c r="J81" s="814">
        <v>68.368441183687366</v>
      </c>
      <c r="K81" s="814">
        <v>7.7632151238190259</v>
      </c>
      <c r="L81" s="814">
        <v>2.268612228726508</v>
      </c>
      <c r="M81" s="814">
        <v>33.047693988007836</v>
      </c>
      <c r="N81" s="814">
        <v>10.068650628975163</v>
      </c>
      <c r="O81" s="814">
        <v>0.19583146895705891</v>
      </c>
      <c r="P81" s="814">
        <v>0.36976699478916514</v>
      </c>
      <c r="Q81" s="814">
        <v>8.2879192120536974E-2</v>
      </c>
      <c r="R81" s="814">
        <v>1.8306367057204378</v>
      </c>
      <c r="S81" s="814">
        <v>71.074206814353559</v>
      </c>
      <c r="T81" s="814">
        <v>1.9172926754755619</v>
      </c>
      <c r="U81" s="814">
        <v>0</v>
      </c>
      <c r="V81" s="814">
        <v>6.8374211888563047E-2</v>
      </c>
      <c r="W81" s="813">
        <f t="shared" ref="W81:W83" si="38">SUM(D75:W75,D81:V81)</f>
        <v>359.76054911697349</v>
      </c>
      <c r="X81" s="99"/>
      <c r="Y81" s="31"/>
      <c r="Z81" s="31"/>
      <c r="AA81" s="31"/>
      <c r="AB81" s="31"/>
      <c r="AC81" s="31"/>
      <c r="AD81" s="31"/>
      <c r="AE81" s="31"/>
      <c r="AF81" s="31"/>
      <c r="AG81" s="31"/>
      <c r="AH81" s="31"/>
      <c r="AI81" s="31"/>
      <c r="AJ81" s="31"/>
      <c r="AK81" s="31"/>
      <c r="AL81" s="31"/>
      <c r="AM81" s="31"/>
      <c r="AN81" s="31"/>
      <c r="AO81" s="31"/>
      <c r="AP81" s="31"/>
    </row>
    <row r="82" spans="3:42" ht="13.5" customHeight="1">
      <c r="C82" s="81" t="s">
        <v>86</v>
      </c>
      <c r="D82" s="813">
        <v>1.6867509763223838</v>
      </c>
      <c r="E82" s="813">
        <v>2.1229788867348782</v>
      </c>
      <c r="F82" s="813">
        <v>1.1041101755009919</v>
      </c>
      <c r="G82" s="813">
        <v>0.7232229334515986</v>
      </c>
      <c r="H82" s="813">
        <v>0.38021977216299541</v>
      </c>
      <c r="I82" s="813">
        <v>1.3621202151270626</v>
      </c>
      <c r="J82" s="813">
        <v>49.796617922299937</v>
      </c>
      <c r="K82" s="813">
        <v>8.3043903417577489</v>
      </c>
      <c r="L82" s="813">
        <v>6.3627717030208943</v>
      </c>
      <c r="M82" s="813">
        <v>11.549537329952084</v>
      </c>
      <c r="N82" s="813">
        <v>6.9251303290994244</v>
      </c>
      <c r="O82" s="813">
        <v>0.4108696650548731</v>
      </c>
      <c r="P82" s="813">
        <v>4.7189189645626888</v>
      </c>
      <c r="Q82" s="814">
        <v>11.179903559552674</v>
      </c>
      <c r="R82" s="814">
        <v>3.2170322951401968</v>
      </c>
      <c r="S82" s="814">
        <v>20.911314535097272</v>
      </c>
      <c r="T82" s="814">
        <v>33.221754336717886</v>
      </c>
      <c r="U82" s="814">
        <v>0</v>
      </c>
      <c r="V82" s="814">
        <v>1.6282601299608759E-2</v>
      </c>
      <c r="W82" s="813">
        <f t="shared" si="38"/>
        <v>187.79974706042515</v>
      </c>
      <c r="X82" s="99"/>
      <c r="Y82" s="31"/>
      <c r="Z82" s="31"/>
      <c r="AA82" s="31"/>
      <c r="AB82" s="31"/>
      <c r="AC82" s="31"/>
      <c r="AD82" s="31"/>
      <c r="AE82" s="31"/>
      <c r="AF82" s="31"/>
      <c r="AG82" s="31"/>
      <c r="AH82" s="31"/>
      <c r="AI82" s="31"/>
      <c r="AJ82" s="31"/>
      <c r="AK82" s="31"/>
      <c r="AL82" s="31"/>
      <c r="AM82" s="31"/>
      <c r="AN82" s="31"/>
      <c r="AO82" s="31"/>
      <c r="AP82" s="31"/>
    </row>
    <row r="83" spans="3:42" ht="13.5" customHeight="1">
      <c r="C83" s="83" t="s">
        <v>79</v>
      </c>
      <c r="D83" s="815">
        <v>3.0182600017080334</v>
      </c>
      <c r="E83" s="815">
        <v>6.7227293497013605</v>
      </c>
      <c r="F83" s="815">
        <v>3.6367333706316725</v>
      </c>
      <c r="G83" s="815">
        <v>2.327163569926141</v>
      </c>
      <c r="H83" s="815">
        <v>0.82862526428396643</v>
      </c>
      <c r="I83" s="815">
        <v>3.5314594553549856</v>
      </c>
      <c r="J83" s="815">
        <v>397.29087624930327</v>
      </c>
      <c r="K83" s="815">
        <v>16.067605465576776</v>
      </c>
      <c r="L83" s="815">
        <v>8.6313839317474024</v>
      </c>
      <c r="M83" s="815">
        <v>55.754257374191553</v>
      </c>
      <c r="N83" s="815">
        <v>16.993780958074588</v>
      </c>
      <c r="O83" s="815">
        <v>0.60670113401193204</v>
      </c>
      <c r="P83" s="815">
        <v>5.0886859593518539</v>
      </c>
      <c r="Q83" s="815">
        <v>11.26278275167321</v>
      </c>
      <c r="R83" s="815">
        <v>5.0476690008606351</v>
      </c>
      <c r="S83" s="815">
        <v>91.985521349450835</v>
      </c>
      <c r="T83" s="815">
        <v>35.139047012193451</v>
      </c>
      <c r="U83" s="815">
        <v>0</v>
      </c>
      <c r="V83" s="815">
        <v>8.4656813188171809E-2</v>
      </c>
      <c r="W83" s="815">
        <f t="shared" si="38"/>
        <v>971.90690341288007</v>
      </c>
      <c r="X83" s="99"/>
      <c r="Y83" s="31"/>
      <c r="Z83" s="31"/>
      <c r="AA83" s="31"/>
      <c r="AB83" s="31"/>
      <c r="AC83" s="31"/>
      <c r="AD83" s="31"/>
      <c r="AE83" s="31"/>
      <c r="AF83" s="31"/>
      <c r="AG83" s="31"/>
      <c r="AH83" s="31"/>
      <c r="AI83" s="31"/>
      <c r="AJ83" s="31"/>
      <c r="AK83" s="31"/>
      <c r="AL83" s="31"/>
      <c r="AM83" s="31"/>
      <c r="AN83" s="31"/>
      <c r="AO83" s="31"/>
      <c r="AP83" s="31"/>
    </row>
    <row r="84" spans="3:42" ht="9.4" customHeight="1">
      <c r="D84" s="116"/>
      <c r="E84" s="116"/>
      <c r="F84" s="116"/>
      <c r="G84" s="116"/>
      <c r="H84" s="116"/>
      <c r="I84" s="116"/>
      <c r="J84" s="116"/>
      <c r="K84" s="116"/>
      <c r="L84" s="116"/>
      <c r="M84" s="116"/>
      <c r="N84" s="116"/>
      <c r="O84" s="116"/>
      <c r="P84" s="116"/>
      <c r="Q84" s="116"/>
      <c r="R84" s="116"/>
      <c r="S84" s="116"/>
      <c r="T84" s="116"/>
      <c r="U84" s="116"/>
      <c r="V84" s="116"/>
      <c r="W84" s="116"/>
      <c r="X84" s="99"/>
      <c r="Y84" s="31"/>
      <c r="Z84" s="31"/>
      <c r="AA84" s="31"/>
      <c r="AB84" s="31"/>
      <c r="AC84" s="31"/>
      <c r="AD84" s="31"/>
      <c r="AE84" s="31"/>
      <c r="AF84" s="31"/>
      <c r="AG84" s="31"/>
      <c r="AH84" s="31"/>
      <c r="AI84" s="31"/>
      <c r="AJ84" s="31"/>
      <c r="AK84" s="31"/>
      <c r="AL84" s="31"/>
      <c r="AM84" s="31"/>
      <c r="AN84" s="31"/>
      <c r="AO84" s="31"/>
      <c r="AP84" s="31"/>
    </row>
    <row r="85" spans="3:42" ht="17.25" customHeight="1">
      <c r="C85" s="31" t="s">
        <v>87</v>
      </c>
      <c r="D85" s="116"/>
      <c r="E85" s="116"/>
      <c r="F85" s="116"/>
      <c r="G85" s="116"/>
      <c r="H85" s="116"/>
      <c r="I85" s="116"/>
      <c r="J85" s="116"/>
      <c r="K85" s="116"/>
      <c r="L85" s="116"/>
      <c r="M85" s="116"/>
      <c r="N85" s="116"/>
      <c r="O85" s="116"/>
      <c r="P85" s="116"/>
      <c r="Q85" s="116"/>
      <c r="R85" s="116"/>
      <c r="S85" s="116"/>
      <c r="T85" s="116"/>
      <c r="U85" s="116"/>
      <c r="V85" s="116"/>
      <c r="W85" s="116"/>
      <c r="X85" s="99"/>
      <c r="Y85" s="31"/>
      <c r="Z85" s="31"/>
      <c r="AA85" s="31"/>
      <c r="AB85" s="31"/>
      <c r="AC85" s="31"/>
      <c r="AD85" s="31"/>
      <c r="AE85" s="31"/>
      <c r="AF85" s="31"/>
      <c r="AG85" s="31"/>
      <c r="AH85" s="31"/>
      <c r="AI85" s="31"/>
      <c r="AJ85" s="31"/>
      <c r="AK85" s="31"/>
      <c r="AL85" s="31"/>
      <c r="AM85" s="31"/>
      <c r="AN85" s="31"/>
      <c r="AO85" s="31"/>
      <c r="AP85" s="31"/>
    </row>
    <row r="86" spans="3:42" ht="10.7" customHeight="1">
      <c r="X86" s="99"/>
      <c r="Y86" s="31"/>
      <c r="Z86" s="31"/>
      <c r="AA86" s="31"/>
      <c r="AB86" s="31"/>
      <c r="AC86" s="31"/>
      <c r="AD86" s="31"/>
      <c r="AE86" s="31"/>
      <c r="AF86" s="31"/>
      <c r="AG86" s="31"/>
      <c r="AH86" s="31"/>
      <c r="AI86" s="31"/>
      <c r="AJ86" s="31"/>
      <c r="AK86" s="31"/>
      <c r="AL86" s="31"/>
      <c r="AM86" s="31"/>
      <c r="AN86" s="31"/>
      <c r="AO86" s="31"/>
      <c r="AP86" s="31"/>
    </row>
    <row r="87" spans="3:42" ht="10.7" customHeight="1">
      <c r="X87" s="99"/>
      <c r="Y87" s="31"/>
      <c r="Z87" s="31"/>
      <c r="AA87" s="31"/>
      <c r="AB87" s="31"/>
      <c r="AC87" s="31"/>
      <c r="AD87" s="31"/>
      <c r="AE87" s="31"/>
      <c r="AF87" s="31"/>
      <c r="AG87" s="31"/>
      <c r="AH87" s="31"/>
      <c r="AI87" s="31"/>
      <c r="AJ87" s="31"/>
      <c r="AK87" s="31"/>
      <c r="AL87" s="31"/>
      <c r="AM87" s="31"/>
      <c r="AN87" s="31"/>
      <c r="AO87" s="31"/>
      <c r="AP87" s="31"/>
    </row>
    <row r="88" spans="3:42" ht="18.75">
      <c r="C88" s="51" t="s">
        <v>488</v>
      </c>
      <c r="J88" s="112"/>
      <c r="K88" s="113"/>
      <c r="W88" s="112"/>
      <c r="X88" s="99"/>
      <c r="Y88" s="31"/>
      <c r="Z88" s="31"/>
      <c r="AA88" s="31"/>
      <c r="AB88" s="31"/>
      <c r="AC88" s="31"/>
      <c r="AD88" s="31"/>
      <c r="AE88" s="31"/>
      <c r="AF88" s="31"/>
      <c r="AG88" s="31"/>
      <c r="AH88" s="31"/>
      <c r="AI88" s="31"/>
      <c r="AJ88" s="31"/>
      <c r="AK88" s="31"/>
      <c r="AL88" s="31"/>
      <c r="AM88" s="31"/>
      <c r="AN88" s="31"/>
      <c r="AO88" s="31"/>
      <c r="AP88" s="31"/>
    </row>
    <row r="89" spans="3:42" ht="10.7" customHeight="1">
      <c r="C89" s="44"/>
      <c r="J89" s="112"/>
      <c r="K89" s="113"/>
      <c r="W89" s="112"/>
      <c r="X89" s="99"/>
      <c r="Y89" s="31"/>
      <c r="Z89" s="31"/>
      <c r="AA89" s="31"/>
      <c r="AB89" s="31"/>
      <c r="AC89" s="31"/>
      <c r="AD89" s="31"/>
      <c r="AE89" s="31"/>
      <c r="AF89" s="31"/>
      <c r="AG89" s="31"/>
      <c r="AH89" s="31"/>
      <c r="AI89" s="31"/>
      <c r="AJ89" s="31"/>
      <c r="AK89" s="31"/>
      <c r="AL89" s="31"/>
      <c r="AM89" s="31"/>
      <c r="AN89" s="31"/>
      <c r="AO89" s="31"/>
      <c r="AP89" s="31"/>
    </row>
    <row r="90" spans="3:42" ht="17.25">
      <c r="C90" s="32" t="s">
        <v>489</v>
      </c>
      <c r="J90" s="112"/>
      <c r="K90" s="113"/>
      <c r="W90" s="119" t="s">
        <v>151</v>
      </c>
      <c r="X90" s="99"/>
      <c r="Y90" s="31"/>
      <c r="Z90" s="31"/>
      <c r="AA90" s="31"/>
      <c r="AB90" s="31"/>
      <c r="AC90" s="31"/>
      <c r="AD90" s="31"/>
      <c r="AE90" s="31"/>
      <c r="AF90" s="31"/>
      <c r="AG90" s="31"/>
      <c r="AH90" s="31"/>
      <c r="AI90" s="31"/>
      <c r="AJ90" s="31"/>
      <c r="AK90" s="31"/>
      <c r="AL90" s="31"/>
      <c r="AM90" s="31"/>
      <c r="AN90" s="31"/>
      <c r="AO90" s="31"/>
      <c r="AP90" s="31"/>
    </row>
    <row r="91" spans="3:42">
      <c r="C91" s="49"/>
      <c r="D91" s="588" t="str">
        <f t="shared" ref="D91:AP91" si="39">D9</f>
        <v>01</v>
      </c>
      <c r="E91" s="588" t="str">
        <f t="shared" si="39"/>
        <v>02</v>
      </c>
      <c r="F91" s="588" t="str">
        <f t="shared" si="39"/>
        <v>03</v>
      </c>
      <c r="G91" s="588" t="str">
        <f t="shared" si="39"/>
        <v>04</v>
      </c>
      <c r="H91" s="588" t="str">
        <f t="shared" si="39"/>
        <v>05</v>
      </c>
      <c r="I91" s="588" t="str">
        <f t="shared" si="39"/>
        <v>06</v>
      </c>
      <c r="J91" s="588" t="str">
        <f t="shared" si="39"/>
        <v>07</v>
      </c>
      <c r="K91" s="588" t="str">
        <f t="shared" si="39"/>
        <v>08</v>
      </c>
      <c r="L91" s="588" t="str">
        <f t="shared" si="39"/>
        <v>09</v>
      </c>
      <c r="M91" s="588" t="str">
        <f t="shared" si="39"/>
        <v>10</v>
      </c>
      <c r="N91" s="588" t="str">
        <f t="shared" si="39"/>
        <v>11</v>
      </c>
      <c r="O91" s="588" t="str">
        <f t="shared" si="39"/>
        <v>12</v>
      </c>
      <c r="P91" s="588" t="str">
        <f t="shared" si="39"/>
        <v>13</v>
      </c>
      <c r="Q91" s="588" t="str">
        <f t="shared" si="39"/>
        <v>14</v>
      </c>
      <c r="R91" s="588" t="str">
        <f t="shared" si="39"/>
        <v>15</v>
      </c>
      <c r="S91" s="588" t="str">
        <f t="shared" si="39"/>
        <v>16</v>
      </c>
      <c r="T91" s="588" t="str">
        <f t="shared" si="39"/>
        <v>17</v>
      </c>
      <c r="U91" s="588" t="str">
        <f t="shared" si="39"/>
        <v>18</v>
      </c>
      <c r="V91" s="588" t="str">
        <f t="shared" si="39"/>
        <v>19</v>
      </c>
      <c r="W91" s="588" t="str">
        <f t="shared" si="39"/>
        <v>20</v>
      </c>
      <c r="X91" s="588" t="str">
        <f t="shared" si="39"/>
        <v>21</v>
      </c>
      <c r="Y91" s="588" t="str">
        <f t="shared" si="39"/>
        <v>22</v>
      </c>
      <c r="Z91" s="588" t="str">
        <f t="shared" si="39"/>
        <v>23</v>
      </c>
      <c r="AA91" s="588" t="str">
        <f t="shared" si="39"/>
        <v>24</v>
      </c>
      <c r="AB91" s="588" t="str">
        <f t="shared" si="39"/>
        <v>25</v>
      </c>
      <c r="AC91" s="588" t="str">
        <f t="shared" si="39"/>
        <v>26</v>
      </c>
      <c r="AD91" s="588" t="str">
        <f t="shared" si="39"/>
        <v>27</v>
      </c>
      <c r="AE91" s="588" t="str">
        <f t="shared" si="39"/>
        <v>28</v>
      </c>
      <c r="AF91" s="588" t="str">
        <f t="shared" si="39"/>
        <v>29</v>
      </c>
      <c r="AG91" s="588" t="str">
        <f t="shared" si="39"/>
        <v>30</v>
      </c>
      <c r="AH91" s="588" t="str">
        <f t="shared" si="39"/>
        <v>31</v>
      </c>
      <c r="AI91" s="588" t="str">
        <f t="shared" si="39"/>
        <v>32</v>
      </c>
      <c r="AJ91" s="588" t="str">
        <f t="shared" si="39"/>
        <v>33</v>
      </c>
      <c r="AK91" s="588" t="str">
        <f t="shared" si="39"/>
        <v>34</v>
      </c>
      <c r="AL91" s="588" t="str">
        <f t="shared" si="39"/>
        <v>35</v>
      </c>
      <c r="AM91" s="588" t="str">
        <f t="shared" si="39"/>
        <v>36</v>
      </c>
      <c r="AN91" s="588" t="str">
        <f t="shared" si="39"/>
        <v>37</v>
      </c>
      <c r="AO91" s="588" t="str">
        <f t="shared" si="39"/>
        <v>38</v>
      </c>
      <c r="AP91" s="588" t="str">
        <f t="shared" si="39"/>
        <v>39</v>
      </c>
    </row>
    <row r="92" spans="3:42" ht="40.5">
      <c r="C92" s="77" t="s">
        <v>48</v>
      </c>
      <c r="D92" s="589" t="str">
        <f t="shared" ref="D92:AP92" si="40">D10</f>
        <v>農業</v>
      </c>
      <c r="E92" s="589" t="str">
        <f t="shared" si="40"/>
        <v>林業</v>
      </c>
      <c r="F92" s="589" t="str">
        <f t="shared" si="40"/>
        <v>漁業</v>
      </c>
      <c r="G92" s="589" t="str">
        <f t="shared" si="40"/>
        <v>鉱業</v>
      </c>
      <c r="H92" s="589" t="str">
        <f t="shared" si="40"/>
        <v>飲食料品</v>
      </c>
      <c r="I92" s="589" t="str">
        <f t="shared" si="40"/>
        <v>繊維製品</v>
      </c>
      <c r="J92" s="589" t="str">
        <f t="shared" si="40"/>
        <v>パルプ・紙・木製品</v>
      </c>
      <c r="K92" s="589" t="str">
        <f t="shared" si="40"/>
        <v>化学製品</v>
      </c>
      <c r="L92" s="589" t="str">
        <f t="shared" si="40"/>
        <v>石油・石炭製品</v>
      </c>
      <c r="M92" s="613" t="str">
        <f t="shared" si="40"/>
        <v>プラスチック・ゴム製品</v>
      </c>
      <c r="N92" s="589" t="str">
        <f t="shared" si="40"/>
        <v>窯業・土石製品</v>
      </c>
      <c r="O92" s="589" t="str">
        <f t="shared" si="40"/>
        <v>鉄鋼</v>
      </c>
      <c r="P92" s="589" t="str">
        <f t="shared" si="40"/>
        <v>非鉄金属</v>
      </c>
      <c r="Q92" s="589" t="str">
        <f t="shared" si="40"/>
        <v>金属製品</v>
      </c>
      <c r="R92" s="589" t="str">
        <f t="shared" si="40"/>
        <v>はん用機械</v>
      </c>
      <c r="S92" s="589" t="str">
        <f t="shared" si="40"/>
        <v>生産用機械</v>
      </c>
      <c r="T92" s="589" t="str">
        <f t="shared" si="40"/>
        <v>業務用機械</v>
      </c>
      <c r="U92" s="589" t="str">
        <f t="shared" si="40"/>
        <v>電子部品</v>
      </c>
      <c r="V92" s="589" t="str">
        <f t="shared" si="40"/>
        <v>電気機械</v>
      </c>
      <c r="W92" s="589" t="str">
        <f t="shared" si="40"/>
        <v>情報通信機器</v>
      </c>
      <c r="X92" s="593" t="str">
        <f t="shared" si="40"/>
        <v>輸送機械</v>
      </c>
      <c r="Y92" s="593" t="str">
        <f t="shared" si="40"/>
        <v>その他の製造工業製品</v>
      </c>
      <c r="Z92" s="593" t="str">
        <f t="shared" si="40"/>
        <v>建設</v>
      </c>
      <c r="AA92" s="593" t="str">
        <f t="shared" si="40"/>
        <v>電力・ガス・熱供給</v>
      </c>
      <c r="AB92" s="593" t="str">
        <f t="shared" si="40"/>
        <v>水道</v>
      </c>
      <c r="AC92" s="593" t="str">
        <f t="shared" si="40"/>
        <v>廃棄物処理</v>
      </c>
      <c r="AD92" s="593" t="str">
        <f t="shared" si="40"/>
        <v>商業</v>
      </c>
      <c r="AE92" s="593" t="str">
        <f t="shared" si="40"/>
        <v>金融・保険</v>
      </c>
      <c r="AF92" s="593" t="str">
        <f t="shared" si="40"/>
        <v>不動産</v>
      </c>
      <c r="AG92" s="593" t="str">
        <f t="shared" si="40"/>
        <v>運輸・郵便</v>
      </c>
      <c r="AH92" s="593" t="str">
        <f t="shared" si="40"/>
        <v>情報通信</v>
      </c>
      <c r="AI92" s="593" t="str">
        <f t="shared" si="40"/>
        <v>公務</v>
      </c>
      <c r="AJ92" s="593" t="str">
        <f t="shared" si="40"/>
        <v>教育・研究</v>
      </c>
      <c r="AK92" s="593" t="str">
        <f t="shared" si="40"/>
        <v>医療・福祉</v>
      </c>
      <c r="AL92" s="614" t="str">
        <f t="shared" si="40"/>
        <v>他に分類されない会員制団体</v>
      </c>
      <c r="AM92" s="593" t="str">
        <f t="shared" si="40"/>
        <v>対事業所サービス</v>
      </c>
      <c r="AN92" s="593" t="str">
        <f t="shared" si="40"/>
        <v>対個人サービス</v>
      </c>
      <c r="AO92" s="593" t="str">
        <f t="shared" si="40"/>
        <v>事務用品</v>
      </c>
      <c r="AP92" s="593" t="str">
        <f t="shared" si="40"/>
        <v>分類不明</v>
      </c>
    </row>
    <row r="93" spans="3:42" ht="13.5" customHeight="1">
      <c r="C93" s="78" t="s">
        <v>84</v>
      </c>
      <c r="D93" s="811">
        <f>D33+D74</f>
        <v>0</v>
      </c>
      <c r="E93" s="811">
        <f t="shared" ref="E93:AP93" si="41">E33+E74</f>
        <v>0</v>
      </c>
      <c r="F93" s="811">
        <f t="shared" si="41"/>
        <v>0</v>
      </c>
      <c r="G93" s="811">
        <f t="shared" si="41"/>
        <v>0</v>
      </c>
      <c r="H93" s="811">
        <f t="shared" si="41"/>
        <v>190.45620425791239</v>
      </c>
      <c r="I93" s="811">
        <f t="shared" si="41"/>
        <v>0</v>
      </c>
      <c r="J93" s="811">
        <f t="shared" si="41"/>
        <v>0</v>
      </c>
      <c r="K93" s="811">
        <f t="shared" si="41"/>
        <v>0</v>
      </c>
      <c r="L93" s="811">
        <f t="shared" si="41"/>
        <v>0</v>
      </c>
      <c r="M93" s="811">
        <f t="shared" si="41"/>
        <v>0</v>
      </c>
      <c r="N93" s="811">
        <f t="shared" si="41"/>
        <v>0</v>
      </c>
      <c r="O93" s="811">
        <f t="shared" si="41"/>
        <v>0</v>
      </c>
      <c r="P93" s="811">
        <f t="shared" si="41"/>
        <v>0</v>
      </c>
      <c r="Q93" s="812">
        <f t="shared" si="41"/>
        <v>0</v>
      </c>
      <c r="R93" s="812">
        <f t="shared" si="41"/>
        <v>0</v>
      </c>
      <c r="S93" s="812">
        <f t="shared" si="41"/>
        <v>0</v>
      </c>
      <c r="T93" s="812">
        <f t="shared" si="41"/>
        <v>0</v>
      </c>
      <c r="U93" s="812">
        <f t="shared" si="41"/>
        <v>0</v>
      </c>
      <c r="V93" s="812">
        <f t="shared" si="41"/>
        <v>0</v>
      </c>
      <c r="W93" s="811">
        <f t="shared" si="41"/>
        <v>0</v>
      </c>
      <c r="X93" s="811">
        <f t="shared" si="41"/>
        <v>0</v>
      </c>
      <c r="Y93" s="811">
        <f t="shared" si="41"/>
        <v>0</v>
      </c>
      <c r="Z93" s="811">
        <f t="shared" si="41"/>
        <v>0</v>
      </c>
      <c r="AA93" s="811">
        <f t="shared" si="41"/>
        <v>0</v>
      </c>
      <c r="AB93" s="811">
        <f t="shared" si="41"/>
        <v>0</v>
      </c>
      <c r="AC93" s="811">
        <f t="shared" si="41"/>
        <v>0</v>
      </c>
      <c r="AD93" s="811">
        <f t="shared" si="41"/>
        <v>391.62267940863097</v>
      </c>
      <c r="AE93" s="811">
        <f t="shared" si="41"/>
        <v>0</v>
      </c>
      <c r="AF93" s="811">
        <f t="shared" si="41"/>
        <v>0</v>
      </c>
      <c r="AG93" s="811">
        <f t="shared" si="41"/>
        <v>26.113914347977691</v>
      </c>
      <c r="AH93" s="811">
        <f t="shared" si="41"/>
        <v>0</v>
      </c>
      <c r="AI93" s="811">
        <f t="shared" si="41"/>
        <v>0</v>
      </c>
      <c r="AJ93" s="811">
        <f t="shared" si="41"/>
        <v>0</v>
      </c>
      <c r="AK93" s="811">
        <f t="shared" si="41"/>
        <v>0</v>
      </c>
      <c r="AL93" s="811">
        <f t="shared" si="41"/>
        <v>0</v>
      </c>
      <c r="AM93" s="811">
        <f t="shared" si="41"/>
        <v>0</v>
      </c>
      <c r="AN93" s="811">
        <f t="shared" si="41"/>
        <v>0</v>
      </c>
      <c r="AO93" s="811">
        <f t="shared" si="41"/>
        <v>0</v>
      </c>
      <c r="AP93" s="811">
        <f t="shared" si="41"/>
        <v>0</v>
      </c>
    </row>
    <row r="94" spans="3:42" ht="13.5" customHeight="1">
      <c r="C94" s="81" t="s">
        <v>85</v>
      </c>
      <c r="D94" s="813">
        <f t="shared" ref="D94:D95" si="42">D34+D75</f>
        <v>85.258925565648184</v>
      </c>
      <c r="E94" s="813">
        <f t="shared" ref="E94:AP94" si="43">E34+E75</f>
        <v>1.0016893686250983</v>
      </c>
      <c r="F94" s="813">
        <f t="shared" si="43"/>
        <v>7.0336998709940959</v>
      </c>
      <c r="G94" s="813">
        <f t="shared" si="43"/>
        <v>0.1850088583975856</v>
      </c>
      <c r="H94" s="813">
        <f t="shared" si="43"/>
        <v>45.556718829346963</v>
      </c>
      <c r="I94" s="813">
        <f t="shared" si="43"/>
        <v>1.2363979425317102</v>
      </c>
      <c r="J94" s="813">
        <f t="shared" si="43"/>
        <v>8.3481777876631771</v>
      </c>
      <c r="K94" s="813">
        <f t="shared" si="43"/>
        <v>2.8811861938218493</v>
      </c>
      <c r="L94" s="813">
        <f t="shared" si="43"/>
        <v>0.39948771798545146</v>
      </c>
      <c r="M94" s="813">
        <f t="shared" si="43"/>
        <v>8.9493061648286769</v>
      </c>
      <c r="N94" s="813">
        <f t="shared" si="43"/>
        <v>1.0847672965529569</v>
      </c>
      <c r="O94" s="813">
        <f t="shared" si="43"/>
        <v>0.69906660324170422</v>
      </c>
      <c r="P94" s="813">
        <f t="shared" si="43"/>
        <v>0.34947238060865526</v>
      </c>
      <c r="Q94" s="814">
        <f t="shared" si="43"/>
        <v>6.3287113690081327</v>
      </c>
      <c r="R94" s="814">
        <f t="shared" si="43"/>
        <v>0.34537842294999527</v>
      </c>
      <c r="S94" s="814">
        <f t="shared" si="43"/>
        <v>0.54199306599668573</v>
      </c>
      <c r="T94" s="814">
        <f t="shared" si="43"/>
        <v>0.25096983847031962</v>
      </c>
      <c r="U94" s="814">
        <f t="shared" si="43"/>
        <v>0.48706844426885065</v>
      </c>
      <c r="V94" s="814">
        <f t="shared" si="43"/>
        <v>0.28916943884456281</v>
      </c>
      <c r="W94" s="813">
        <f t="shared" si="43"/>
        <v>2.7274036973633061E-2</v>
      </c>
      <c r="X94" s="813">
        <f t="shared" si="43"/>
        <v>1.4366158140788889</v>
      </c>
      <c r="Y94" s="813">
        <f t="shared" si="43"/>
        <v>5.3616630380746528</v>
      </c>
      <c r="Z94" s="813">
        <f t="shared" si="43"/>
        <v>3.246451765833319</v>
      </c>
      <c r="AA94" s="813">
        <f t="shared" si="43"/>
        <v>1.8093914751153339</v>
      </c>
      <c r="AB94" s="813">
        <f t="shared" si="43"/>
        <v>0.62888028995222023</v>
      </c>
      <c r="AC94" s="813">
        <f t="shared" si="43"/>
        <v>2.9412680372220295</v>
      </c>
      <c r="AD94" s="813">
        <f t="shared" si="43"/>
        <v>75.742155493167587</v>
      </c>
      <c r="AE94" s="813">
        <f t="shared" si="43"/>
        <v>9.2884854171226312</v>
      </c>
      <c r="AF94" s="813">
        <f t="shared" si="43"/>
        <v>2.9928769554518428</v>
      </c>
      <c r="AG94" s="813">
        <f t="shared" si="43"/>
        <v>39.257109347712657</v>
      </c>
      <c r="AH94" s="813">
        <f t="shared" si="43"/>
        <v>11.11194894215264</v>
      </c>
      <c r="AI94" s="813">
        <f t="shared" si="43"/>
        <v>0.24364742644973914</v>
      </c>
      <c r="AJ94" s="813">
        <f t="shared" si="43"/>
        <v>0.55041455946609741</v>
      </c>
      <c r="AK94" s="813">
        <f t="shared" si="43"/>
        <v>0.13141261521400555</v>
      </c>
      <c r="AL94" s="813">
        <f t="shared" si="43"/>
        <v>2.3352558458623838</v>
      </c>
      <c r="AM94" s="813">
        <f t="shared" si="43"/>
        <v>90.825255489549079</v>
      </c>
      <c r="AN94" s="813">
        <f t="shared" si="43"/>
        <v>2.1479084628693208</v>
      </c>
      <c r="AO94" s="813">
        <f t="shared" si="43"/>
        <v>0</v>
      </c>
      <c r="AP94" s="813">
        <f t="shared" si="43"/>
        <v>0.10371155063428625</v>
      </c>
    </row>
    <row r="95" spans="3:42" ht="13.5" customHeight="1">
      <c r="C95" s="81" t="s">
        <v>86</v>
      </c>
      <c r="D95" s="813">
        <f t="shared" si="42"/>
        <v>5.9671602519317624</v>
      </c>
      <c r="E95" s="813">
        <f t="shared" ref="E95:AP95" si="44">E35+E76</f>
        <v>0.29448225624659591</v>
      </c>
      <c r="F95" s="813">
        <f t="shared" si="44"/>
        <v>0.52563643290701656</v>
      </c>
      <c r="G95" s="813">
        <f t="shared" si="44"/>
        <v>7.3114493437999042E-2</v>
      </c>
      <c r="H95" s="813">
        <f t="shared" si="44"/>
        <v>10.16239694554273</v>
      </c>
      <c r="I95" s="813">
        <f t="shared" si="44"/>
        <v>1.2917598476139955</v>
      </c>
      <c r="J95" s="813">
        <f t="shared" si="44"/>
        <v>1.2944738483175056</v>
      </c>
      <c r="K95" s="813">
        <f t="shared" si="44"/>
        <v>1.0555348780429135</v>
      </c>
      <c r="L95" s="813">
        <f t="shared" si="44"/>
        <v>0.13530715074882965</v>
      </c>
      <c r="M95" s="813">
        <f t="shared" si="44"/>
        <v>1.5197566684305368</v>
      </c>
      <c r="N95" s="813">
        <f t="shared" si="44"/>
        <v>0.26438855149680718</v>
      </c>
      <c r="O95" s="813">
        <f t="shared" si="44"/>
        <v>0.21680421635702679</v>
      </c>
      <c r="P95" s="813">
        <f t="shared" si="44"/>
        <v>0.13875111608400964</v>
      </c>
      <c r="Q95" s="814">
        <f t="shared" si="44"/>
        <v>0.9271182496870205</v>
      </c>
      <c r="R95" s="814">
        <f t="shared" si="44"/>
        <v>0.13073380662737868</v>
      </c>
      <c r="S95" s="814">
        <f t="shared" si="44"/>
        <v>0.14972179109315503</v>
      </c>
      <c r="T95" s="814">
        <f t="shared" si="44"/>
        <v>0.12261095264156183</v>
      </c>
      <c r="U95" s="814">
        <f t="shared" si="44"/>
        <v>0.35086053579451981</v>
      </c>
      <c r="V95" s="814">
        <f t="shared" si="44"/>
        <v>0.81298872236426156</v>
      </c>
      <c r="W95" s="813">
        <f t="shared" si="44"/>
        <v>0.3143768365830944</v>
      </c>
      <c r="X95" s="813">
        <f t="shared" si="44"/>
        <v>1.7660953884480022</v>
      </c>
      <c r="Y95" s="813">
        <f t="shared" si="44"/>
        <v>2.3572493797696938</v>
      </c>
      <c r="Z95" s="813">
        <f t="shared" si="44"/>
        <v>1.3299071972143159</v>
      </c>
      <c r="AA95" s="813">
        <f t="shared" si="44"/>
        <v>0.80118320264303644</v>
      </c>
      <c r="AB95" s="813">
        <f t="shared" si="44"/>
        <v>0.4930128416104862</v>
      </c>
      <c r="AC95" s="813">
        <f t="shared" si="44"/>
        <v>1.5891024399048286</v>
      </c>
      <c r="AD95" s="813">
        <f t="shared" si="44"/>
        <v>54.078070169515897</v>
      </c>
      <c r="AE95" s="813">
        <f t="shared" si="44"/>
        <v>9.7441466032488844</v>
      </c>
      <c r="AF95" s="813">
        <f t="shared" si="44"/>
        <v>8.1945467194652526</v>
      </c>
      <c r="AG95" s="813">
        <f t="shared" si="44"/>
        <v>13.148866197816687</v>
      </c>
      <c r="AH95" s="813">
        <f t="shared" si="44"/>
        <v>7.5209231987484877</v>
      </c>
      <c r="AI95" s="813">
        <f t="shared" si="44"/>
        <v>0.54778972014398686</v>
      </c>
      <c r="AJ95" s="813">
        <f t="shared" si="44"/>
        <v>6.0667234989256444</v>
      </c>
      <c r="AK95" s="813">
        <f t="shared" si="44"/>
        <v>14.681294226647259</v>
      </c>
      <c r="AL95" s="813">
        <f t="shared" si="44"/>
        <v>4.0991169941001342</v>
      </c>
      <c r="AM95" s="813">
        <f t="shared" si="44"/>
        <v>23.972030491758577</v>
      </c>
      <c r="AN95" s="813">
        <f t="shared" si="44"/>
        <v>39.461596753159128</v>
      </c>
      <c r="AO95" s="813">
        <f t="shared" si="44"/>
        <v>0</v>
      </c>
      <c r="AP95" s="813">
        <f t="shared" si="44"/>
        <v>2.1134264628293608E-2</v>
      </c>
    </row>
    <row r="96" spans="3:42" ht="13.5" customHeight="1">
      <c r="C96" s="81" t="s">
        <v>79</v>
      </c>
      <c r="D96" s="813">
        <f t="shared" ref="D96:P96" si="45">SUM(D93:D95)</f>
        <v>91.226085817579943</v>
      </c>
      <c r="E96" s="813">
        <f t="shared" si="45"/>
        <v>1.2961716248716941</v>
      </c>
      <c r="F96" s="813">
        <f t="shared" si="45"/>
        <v>7.5593363039011123</v>
      </c>
      <c r="G96" s="813">
        <f t="shared" si="45"/>
        <v>0.25812335183558466</v>
      </c>
      <c r="H96" s="813">
        <f t="shared" si="45"/>
        <v>246.17532003280209</v>
      </c>
      <c r="I96" s="813">
        <f t="shared" si="45"/>
        <v>2.5281577901457055</v>
      </c>
      <c r="J96" s="813">
        <f t="shared" si="45"/>
        <v>9.6426516359806822</v>
      </c>
      <c r="K96" s="813">
        <f t="shared" si="45"/>
        <v>3.9367210718647625</v>
      </c>
      <c r="L96" s="813">
        <f t="shared" si="45"/>
        <v>0.53479486873428117</v>
      </c>
      <c r="M96" s="813">
        <f t="shared" si="45"/>
        <v>10.469062833259214</v>
      </c>
      <c r="N96" s="813">
        <f t="shared" si="45"/>
        <v>1.3491558480497641</v>
      </c>
      <c r="O96" s="813">
        <f t="shared" si="45"/>
        <v>0.91587081959873107</v>
      </c>
      <c r="P96" s="813">
        <f t="shared" si="45"/>
        <v>0.4882234966926649</v>
      </c>
      <c r="Q96" s="814">
        <f>SUM(Q93:Q95)</f>
        <v>7.2558296186951532</v>
      </c>
      <c r="R96" s="814">
        <f>SUM(R93:R95)</f>
        <v>0.47611222957737398</v>
      </c>
      <c r="S96" s="814">
        <f>SUM(S93:S95)</f>
        <v>0.69171485708984082</v>
      </c>
      <c r="T96" s="814">
        <f>SUM(T93:T95)</f>
        <v>0.37358079111188147</v>
      </c>
      <c r="U96" s="814">
        <f>SUM(U93:U95)</f>
        <v>0.83792898006337047</v>
      </c>
      <c r="V96" s="814">
        <f t="shared" ref="V96:AP96" si="46">SUM(V93:V95)</f>
        <v>1.1021581612088243</v>
      </c>
      <c r="W96" s="813">
        <f t="shared" si="46"/>
        <v>0.34165087355672746</v>
      </c>
      <c r="X96" s="815">
        <f t="shared" si="46"/>
        <v>3.2027112025268911</v>
      </c>
      <c r="Y96" s="815">
        <f t="shared" si="46"/>
        <v>7.7189124178443471</v>
      </c>
      <c r="Z96" s="815">
        <f t="shared" si="46"/>
        <v>4.5763589630476353</v>
      </c>
      <c r="AA96" s="815">
        <f t="shared" si="46"/>
        <v>2.6105746777583705</v>
      </c>
      <c r="AB96" s="815">
        <f t="shared" si="46"/>
        <v>1.1218931315627065</v>
      </c>
      <c r="AC96" s="815">
        <f t="shared" si="46"/>
        <v>4.5303704771268585</v>
      </c>
      <c r="AD96" s="815">
        <f t="shared" si="46"/>
        <v>521.44290507131439</v>
      </c>
      <c r="AE96" s="815">
        <f t="shared" si="46"/>
        <v>19.032632020371516</v>
      </c>
      <c r="AF96" s="815">
        <f t="shared" si="46"/>
        <v>11.187423674917095</v>
      </c>
      <c r="AG96" s="815">
        <f t="shared" si="46"/>
        <v>78.519889893507042</v>
      </c>
      <c r="AH96" s="815">
        <f t="shared" si="46"/>
        <v>18.632872140901128</v>
      </c>
      <c r="AI96" s="815">
        <f t="shared" si="46"/>
        <v>0.79143714659372599</v>
      </c>
      <c r="AJ96" s="815">
        <f t="shared" si="46"/>
        <v>6.6171380583917419</v>
      </c>
      <c r="AK96" s="815">
        <f t="shared" si="46"/>
        <v>14.812706841861264</v>
      </c>
      <c r="AL96" s="815">
        <f t="shared" si="46"/>
        <v>6.434372839962518</v>
      </c>
      <c r="AM96" s="815">
        <f t="shared" si="46"/>
        <v>114.79728598130765</v>
      </c>
      <c r="AN96" s="815">
        <f t="shared" si="46"/>
        <v>41.609505216028452</v>
      </c>
      <c r="AO96" s="815">
        <f t="shared" si="46"/>
        <v>0</v>
      </c>
      <c r="AP96" s="815">
        <f t="shared" si="46"/>
        <v>0.12484581526257986</v>
      </c>
    </row>
    <row r="97" spans="3:42">
      <c r="C97" s="49"/>
      <c r="D97" s="588" t="str">
        <f t="shared" ref="D97:V97" si="47">D15</f>
        <v>21</v>
      </c>
      <c r="E97" s="588" t="str">
        <f t="shared" si="47"/>
        <v>22</v>
      </c>
      <c r="F97" s="588" t="str">
        <f t="shared" si="47"/>
        <v>23</v>
      </c>
      <c r="G97" s="588" t="str">
        <f t="shared" si="47"/>
        <v>24</v>
      </c>
      <c r="H97" s="588" t="str">
        <f t="shared" si="47"/>
        <v>25</v>
      </c>
      <c r="I97" s="588" t="str">
        <f t="shared" si="47"/>
        <v>26</v>
      </c>
      <c r="J97" s="588" t="str">
        <f t="shared" si="47"/>
        <v>27</v>
      </c>
      <c r="K97" s="588" t="str">
        <f t="shared" si="47"/>
        <v>28</v>
      </c>
      <c r="L97" s="588" t="str">
        <f t="shared" si="47"/>
        <v>29</v>
      </c>
      <c r="M97" s="588" t="str">
        <f t="shared" si="47"/>
        <v>30</v>
      </c>
      <c r="N97" s="588" t="str">
        <f t="shared" si="47"/>
        <v>31</v>
      </c>
      <c r="O97" s="588" t="str">
        <f t="shared" si="47"/>
        <v>32</v>
      </c>
      <c r="P97" s="588" t="str">
        <f t="shared" si="47"/>
        <v>33</v>
      </c>
      <c r="Q97" s="588" t="str">
        <f t="shared" si="47"/>
        <v>34</v>
      </c>
      <c r="R97" s="588" t="str">
        <f t="shared" si="47"/>
        <v>35</v>
      </c>
      <c r="S97" s="588" t="str">
        <f t="shared" si="47"/>
        <v>36</v>
      </c>
      <c r="T97" s="588" t="str">
        <f t="shared" si="47"/>
        <v>37</v>
      </c>
      <c r="U97" s="588" t="str">
        <f t="shared" si="47"/>
        <v>38</v>
      </c>
      <c r="V97" s="588" t="str">
        <f t="shared" si="47"/>
        <v>39</v>
      </c>
      <c r="W97" s="49"/>
      <c r="X97" s="99"/>
      <c r="Y97" s="31"/>
      <c r="Z97" s="31"/>
      <c r="AA97" s="31"/>
      <c r="AB97" s="31"/>
      <c r="AC97" s="31"/>
      <c r="AD97" s="31"/>
      <c r="AE97" s="31"/>
      <c r="AF97" s="31"/>
      <c r="AG97" s="31"/>
      <c r="AH97" s="31"/>
      <c r="AI97" s="31"/>
      <c r="AJ97" s="31"/>
      <c r="AK97" s="31"/>
      <c r="AL97" s="31"/>
      <c r="AM97" s="31"/>
      <c r="AN97" s="31"/>
      <c r="AO97" s="31"/>
      <c r="AP97" s="31"/>
    </row>
    <row r="98" spans="3:42" ht="40.5">
      <c r="C98" s="77" t="s">
        <v>48</v>
      </c>
      <c r="D98" s="589" t="str">
        <f t="shared" ref="D98:V98" si="48">D16</f>
        <v>輸送機械</v>
      </c>
      <c r="E98" s="589" t="str">
        <f t="shared" si="48"/>
        <v>その他の製造工業製品</v>
      </c>
      <c r="F98" s="589" t="str">
        <f t="shared" si="48"/>
        <v>建設</v>
      </c>
      <c r="G98" s="589" t="str">
        <f t="shared" si="48"/>
        <v>電力・ガス・熱供給</v>
      </c>
      <c r="H98" s="589" t="str">
        <f t="shared" si="48"/>
        <v>水道</v>
      </c>
      <c r="I98" s="589" t="str">
        <f t="shared" si="48"/>
        <v>廃棄物処理</v>
      </c>
      <c r="J98" s="589" t="str">
        <f t="shared" si="48"/>
        <v>商業</v>
      </c>
      <c r="K98" s="589" t="str">
        <f t="shared" si="48"/>
        <v>金融・保険</v>
      </c>
      <c r="L98" s="589" t="str">
        <f t="shared" si="48"/>
        <v>不動産</v>
      </c>
      <c r="M98" s="589" t="str">
        <f t="shared" si="48"/>
        <v>運輸・郵便</v>
      </c>
      <c r="N98" s="589" t="str">
        <f t="shared" si="48"/>
        <v>情報通信</v>
      </c>
      <c r="O98" s="589" t="str">
        <f t="shared" si="48"/>
        <v>公務</v>
      </c>
      <c r="P98" s="589" t="str">
        <f t="shared" si="48"/>
        <v>教育・研究</v>
      </c>
      <c r="Q98" s="589" t="str">
        <f t="shared" si="48"/>
        <v>医療・福祉</v>
      </c>
      <c r="R98" s="613" t="str">
        <f t="shared" si="48"/>
        <v>他に分類されない会員制団体</v>
      </c>
      <c r="S98" s="589" t="str">
        <f t="shared" si="48"/>
        <v>対事業所サービス</v>
      </c>
      <c r="T98" s="589" t="str">
        <f t="shared" si="48"/>
        <v>対個人サービス</v>
      </c>
      <c r="U98" s="589" t="str">
        <f t="shared" si="48"/>
        <v>事務用品</v>
      </c>
      <c r="V98" s="589" t="str">
        <f t="shared" si="48"/>
        <v>分類不明</v>
      </c>
      <c r="W98" s="30" t="s">
        <v>66</v>
      </c>
      <c r="X98" s="99"/>
      <c r="Y98" s="31"/>
      <c r="Z98" s="31"/>
      <c r="AA98" s="31"/>
      <c r="AB98" s="31"/>
      <c r="AC98" s="31"/>
      <c r="AD98" s="31"/>
      <c r="AE98" s="31"/>
      <c r="AF98" s="31"/>
      <c r="AG98" s="31"/>
      <c r="AH98" s="31"/>
      <c r="AI98" s="31"/>
      <c r="AJ98" s="31"/>
      <c r="AK98" s="31"/>
      <c r="AL98" s="31"/>
      <c r="AM98" s="31"/>
      <c r="AN98" s="31"/>
      <c r="AO98" s="31"/>
      <c r="AP98" s="31"/>
    </row>
    <row r="99" spans="3:42" ht="13.5" customHeight="1">
      <c r="C99" s="78" t="s">
        <v>84</v>
      </c>
      <c r="D99" s="811">
        <f t="array" ref="D99:V102">+X93:AP96</f>
        <v>0</v>
      </c>
      <c r="E99" s="811">
        <v>0</v>
      </c>
      <c r="F99" s="811">
        <v>0</v>
      </c>
      <c r="G99" s="811">
        <v>0</v>
      </c>
      <c r="H99" s="811">
        <v>0</v>
      </c>
      <c r="I99" s="811">
        <v>0</v>
      </c>
      <c r="J99" s="811">
        <v>391.62267940863097</v>
      </c>
      <c r="K99" s="811">
        <v>0</v>
      </c>
      <c r="L99" s="811">
        <v>0</v>
      </c>
      <c r="M99" s="811">
        <v>26.113914347977691</v>
      </c>
      <c r="N99" s="811">
        <v>0</v>
      </c>
      <c r="O99" s="811">
        <v>0</v>
      </c>
      <c r="P99" s="811">
        <v>0</v>
      </c>
      <c r="Q99" s="812">
        <v>0</v>
      </c>
      <c r="R99" s="812">
        <v>0</v>
      </c>
      <c r="S99" s="812">
        <v>0</v>
      </c>
      <c r="T99" s="812">
        <v>0</v>
      </c>
      <c r="U99" s="812">
        <v>0</v>
      </c>
      <c r="V99" s="812">
        <v>0</v>
      </c>
      <c r="W99" s="811">
        <f>SUM(D93:W93,D99:V99)</f>
        <v>608.19279801452103</v>
      </c>
      <c r="X99" s="99"/>
      <c r="Y99" s="31"/>
      <c r="Z99" s="31"/>
      <c r="AA99" s="31"/>
      <c r="AB99" s="31"/>
      <c r="AC99" s="31"/>
      <c r="AD99" s="31"/>
      <c r="AE99" s="31"/>
      <c r="AF99" s="31"/>
      <c r="AG99" s="31"/>
      <c r="AH99" s="31"/>
      <c r="AI99" s="31"/>
      <c r="AJ99" s="31"/>
      <c r="AK99" s="31"/>
      <c r="AL99" s="31"/>
      <c r="AM99" s="31"/>
      <c r="AN99" s="31"/>
      <c r="AO99" s="31"/>
      <c r="AP99" s="31"/>
    </row>
    <row r="100" spans="3:42" ht="13.5" customHeight="1">
      <c r="C100" s="81" t="s">
        <v>85</v>
      </c>
      <c r="D100" s="814">
        <v>1.4366158140788889</v>
      </c>
      <c r="E100" s="814">
        <v>5.3616630380746528</v>
      </c>
      <c r="F100" s="814">
        <v>3.246451765833319</v>
      </c>
      <c r="G100" s="814">
        <v>1.8093914751153339</v>
      </c>
      <c r="H100" s="814">
        <v>0.62888028995222023</v>
      </c>
      <c r="I100" s="814">
        <v>2.9412680372220295</v>
      </c>
      <c r="J100" s="814">
        <v>75.742155493167587</v>
      </c>
      <c r="K100" s="814">
        <v>9.2884854171226312</v>
      </c>
      <c r="L100" s="814">
        <v>2.9928769554518428</v>
      </c>
      <c r="M100" s="814">
        <v>39.257109347712657</v>
      </c>
      <c r="N100" s="814">
        <v>11.11194894215264</v>
      </c>
      <c r="O100" s="814">
        <v>0.24364742644973914</v>
      </c>
      <c r="P100" s="814">
        <v>0.55041455946609741</v>
      </c>
      <c r="Q100" s="814">
        <v>0.13141261521400555</v>
      </c>
      <c r="R100" s="814">
        <v>2.3352558458623838</v>
      </c>
      <c r="S100" s="814">
        <v>90.825255489549079</v>
      </c>
      <c r="T100" s="814">
        <v>2.1479084628693208</v>
      </c>
      <c r="U100" s="814">
        <v>0</v>
      </c>
      <c r="V100" s="814">
        <v>0.10371155063428625</v>
      </c>
      <c r="W100" s="813">
        <f t="shared" ref="W100:W102" si="49">SUM(D94:W94,D100:V100)</f>
        <v>421.40892172268701</v>
      </c>
      <c r="X100" s="99"/>
      <c r="Y100" s="31"/>
      <c r="Z100" s="31"/>
      <c r="AA100" s="31"/>
      <c r="AB100" s="31"/>
      <c r="AC100" s="31"/>
      <c r="AD100" s="31"/>
      <c r="AE100" s="31"/>
      <c r="AF100" s="31"/>
      <c r="AG100" s="31"/>
      <c r="AH100" s="31"/>
      <c r="AI100" s="31"/>
      <c r="AJ100" s="31"/>
      <c r="AK100" s="31"/>
      <c r="AL100" s="31"/>
      <c r="AM100" s="31"/>
      <c r="AN100" s="31"/>
      <c r="AO100" s="31"/>
      <c r="AP100" s="31"/>
    </row>
    <row r="101" spans="3:42" ht="13.5" customHeight="1">
      <c r="C101" s="81" t="s">
        <v>86</v>
      </c>
      <c r="D101" s="813">
        <v>1.7660953884480022</v>
      </c>
      <c r="E101" s="813">
        <v>2.3572493797696938</v>
      </c>
      <c r="F101" s="813">
        <v>1.3299071972143159</v>
      </c>
      <c r="G101" s="813">
        <v>0.80118320264303644</v>
      </c>
      <c r="H101" s="813">
        <v>0.4930128416104862</v>
      </c>
      <c r="I101" s="813">
        <v>1.5891024399048286</v>
      </c>
      <c r="J101" s="813">
        <v>54.078070169515897</v>
      </c>
      <c r="K101" s="813">
        <v>9.7441466032488844</v>
      </c>
      <c r="L101" s="813">
        <v>8.1945467194652526</v>
      </c>
      <c r="M101" s="813">
        <v>13.148866197816687</v>
      </c>
      <c r="N101" s="813">
        <v>7.5209231987484877</v>
      </c>
      <c r="O101" s="813">
        <v>0.54778972014398686</v>
      </c>
      <c r="P101" s="813">
        <v>6.0667234989256444</v>
      </c>
      <c r="Q101" s="814">
        <v>14.681294226647259</v>
      </c>
      <c r="R101" s="814">
        <v>4.0991169941001342</v>
      </c>
      <c r="S101" s="814">
        <v>23.972030491758577</v>
      </c>
      <c r="T101" s="814">
        <v>39.461596753159128</v>
      </c>
      <c r="U101" s="814">
        <v>0</v>
      </c>
      <c r="V101" s="814">
        <v>2.1134264628293608E-2</v>
      </c>
      <c r="W101" s="813">
        <f t="shared" si="49"/>
        <v>215.6207668396973</v>
      </c>
      <c r="X101" s="99"/>
      <c r="Y101" s="31"/>
      <c r="Z101" s="31"/>
      <c r="AA101" s="31"/>
      <c r="AB101" s="31"/>
      <c r="AC101" s="31"/>
      <c r="AD101" s="31"/>
      <c r="AE101" s="31"/>
      <c r="AF101" s="31"/>
      <c r="AG101" s="31"/>
      <c r="AH101" s="31"/>
      <c r="AI101" s="31"/>
      <c r="AJ101" s="31"/>
      <c r="AK101" s="31"/>
      <c r="AL101" s="31"/>
      <c r="AM101" s="31"/>
      <c r="AN101" s="31"/>
      <c r="AO101" s="31"/>
      <c r="AP101" s="31"/>
    </row>
    <row r="102" spans="3:42" ht="13.5" customHeight="1">
      <c r="C102" s="83" t="s">
        <v>79</v>
      </c>
      <c r="D102" s="815">
        <v>3.2027112025268911</v>
      </c>
      <c r="E102" s="815">
        <v>7.7189124178443471</v>
      </c>
      <c r="F102" s="815">
        <v>4.5763589630476353</v>
      </c>
      <c r="G102" s="815">
        <v>2.6105746777583705</v>
      </c>
      <c r="H102" s="815">
        <v>1.1218931315627065</v>
      </c>
      <c r="I102" s="815">
        <v>4.5303704771268585</v>
      </c>
      <c r="J102" s="815">
        <v>521.44290507131439</v>
      </c>
      <c r="K102" s="815">
        <v>19.032632020371516</v>
      </c>
      <c r="L102" s="815">
        <v>11.187423674917095</v>
      </c>
      <c r="M102" s="815">
        <v>78.519889893507042</v>
      </c>
      <c r="N102" s="815">
        <v>18.632872140901128</v>
      </c>
      <c r="O102" s="815">
        <v>0.79143714659372599</v>
      </c>
      <c r="P102" s="815">
        <v>6.6171380583917419</v>
      </c>
      <c r="Q102" s="815">
        <v>14.812706841861264</v>
      </c>
      <c r="R102" s="815">
        <v>6.434372839962518</v>
      </c>
      <c r="S102" s="815">
        <v>114.79728598130765</v>
      </c>
      <c r="T102" s="815">
        <v>41.609505216028452</v>
      </c>
      <c r="U102" s="815">
        <v>0</v>
      </c>
      <c r="V102" s="815">
        <v>0.12484581526257986</v>
      </c>
      <c r="W102" s="815">
        <f t="shared" si="49"/>
        <v>1245.2224865769053</v>
      </c>
      <c r="X102" s="99"/>
      <c r="Y102" s="31"/>
      <c r="Z102" s="31"/>
      <c r="AA102" s="31"/>
      <c r="AB102" s="31"/>
      <c r="AC102" s="31"/>
      <c r="AD102" s="31"/>
      <c r="AE102" s="31"/>
      <c r="AF102" s="31"/>
      <c r="AG102" s="31"/>
      <c r="AH102" s="31"/>
      <c r="AI102" s="31"/>
      <c r="AJ102" s="31"/>
      <c r="AK102" s="31"/>
      <c r="AL102" s="31"/>
      <c r="AM102" s="31"/>
      <c r="AN102" s="31"/>
      <c r="AO102" s="31"/>
      <c r="AP102" s="31"/>
    </row>
    <row r="103" spans="3:42" ht="10.7" customHeight="1">
      <c r="X103" s="99"/>
      <c r="Y103" s="31"/>
      <c r="Z103" s="31"/>
      <c r="AA103" s="31"/>
      <c r="AB103" s="31"/>
      <c r="AC103" s="31"/>
      <c r="AD103" s="31"/>
      <c r="AE103" s="31"/>
      <c r="AF103" s="31"/>
      <c r="AG103" s="31"/>
      <c r="AH103" s="31"/>
      <c r="AI103" s="31"/>
      <c r="AJ103" s="31"/>
      <c r="AK103" s="31"/>
      <c r="AL103" s="31"/>
      <c r="AM103" s="31"/>
      <c r="AN103" s="31"/>
      <c r="AO103" s="31"/>
      <c r="AP103" s="31"/>
    </row>
    <row r="104" spans="3:42" ht="13.5" customHeight="1">
      <c r="X104" s="99"/>
      <c r="Y104" s="31"/>
      <c r="Z104" s="31"/>
      <c r="AA104" s="31"/>
      <c r="AB104" s="31"/>
      <c r="AC104" s="31"/>
      <c r="AD104" s="31"/>
      <c r="AE104" s="31"/>
      <c r="AF104" s="31"/>
      <c r="AG104" s="31"/>
      <c r="AH104" s="31"/>
      <c r="AI104" s="31"/>
      <c r="AJ104" s="31"/>
      <c r="AK104" s="31"/>
      <c r="AL104" s="31"/>
      <c r="AM104" s="31"/>
      <c r="AN104" s="31"/>
      <c r="AO104" s="31"/>
      <c r="AP104" s="31"/>
    </row>
    <row r="105" spans="3:42" ht="13.5" customHeight="1">
      <c r="X105" s="99"/>
      <c r="Y105" s="31"/>
      <c r="Z105" s="31"/>
      <c r="AA105" s="31"/>
      <c r="AB105" s="31"/>
      <c r="AC105" s="31"/>
      <c r="AD105" s="31"/>
      <c r="AE105" s="31"/>
      <c r="AF105" s="31"/>
      <c r="AG105" s="31"/>
      <c r="AH105" s="31"/>
      <c r="AI105" s="31"/>
      <c r="AJ105" s="31"/>
      <c r="AK105" s="31"/>
      <c r="AL105" s="31"/>
      <c r="AM105" s="31"/>
      <c r="AN105" s="31"/>
      <c r="AO105" s="31"/>
      <c r="AP105" s="31"/>
    </row>
    <row r="106" spans="3:42" ht="13.5" customHeight="1">
      <c r="X106" s="99"/>
      <c r="Y106" s="31"/>
      <c r="Z106" s="31"/>
      <c r="AA106" s="31"/>
      <c r="AB106" s="31"/>
      <c r="AC106" s="31"/>
      <c r="AD106" s="31"/>
      <c r="AE106" s="31"/>
      <c r="AF106" s="31"/>
      <c r="AG106" s="31"/>
      <c r="AH106" s="31"/>
      <c r="AI106" s="31"/>
      <c r="AJ106" s="31"/>
      <c r="AK106" s="31"/>
      <c r="AL106" s="31"/>
      <c r="AM106" s="31"/>
      <c r="AN106" s="31"/>
      <c r="AO106" s="31"/>
      <c r="AP106" s="31"/>
    </row>
    <row r="107" spans="3:42" ht="13.5" customHeight="1">
      <c r="X107" s="99"/>
      <c r="Y107" s="31"/>
      <c r="Z107" s="31"/>
      <c r="AA107" s="31"/>
      <c r="AB107" s="31"/>
      <c r="AC107" s="31"/>
      <c r="AD107" s="31"/>
      <c r="AE107" s="31"/>
      <c r="AF107" s="31"/>
      <c r="AG107" s="31"/>
      <c r="AH107" s="31"/>
      <c r="AI107" s="31"/>
      <c r="AJ107" s="31"/>
      <c r="AK107" s="31"/>
      <c r="AL107" s="31"/>
      <c r="AM107" s="31"/>
      <c r="AN107" s="31"/>
      <c r="AO107" s="31"/>
      <c r="AP107" s="31"/>
    </row>
    <row r="108" spans="3:42" ht="13.5" customHeight="1">
      <c r="X108" s="99"/>
      <c r="Y108" s="31"/>
      <c r="Z108" s="31"/>
      <c r="AA108" s="31"/>
      <c r="AB108" s="31"/>
      <c r="AC108" s="31"/>
      <c r="AD108" s="31"/>
      <c r="AE108" s="31"/>
      <c r="AF108" s="31"/>
      <c r="AG108" s="31"/>
      <c r="AH108" s="31"/>
      <c r="AI108" s="31"/>
      <c r="AJ108" s="31"/>
      <c r="AK108" s="31"/>
      <c r="AL108" s="31"/>
      <c r="AM108" s="31"/>
      <c r="AN108" s="31"/>
      <c r="AO108" s="31"/>
      <c r="AP108" s="31"/>
    </row>
    <row r="109" spans="3:42" ht="13.5" customHeight="1">
      <c r="X109" s="99"/>
      <c r="Y109" s="31"/>
      <c r="Z109" s="31"/>
      <c r="AA109" s="31"/>
      <c r="AB109" s="31"/>
      <c r="AC109" s="31"/>
      <c r="AD109" s="31"/>
      <c r="AE109" s="31"/>
      <c r="AF109" s="31"/>
      <c r="AG109" s="31"/>
      <c r="AH109" s="31"/>
      <c r="AI109" s="31"/>
      <c r="AJ109" s="31"/>
      <c r="AK109" s="31"/>
      <c r="AL109" s="31"/>
      <c r="AM109" s="31"/>
      <c r="AN109" s="31"/>
      <c r="AO109" s="31"/>
      <c r="AP109" s="31"/>
    </row>
    <row r="110" spans="3:42" ht="13.5" customHeight="1">
      <c r="X110" s="99"/>
      <c r="Y110" s="31"/>
      <c r="Z110" s="31"/>
      <c r="AA110" s="31"/>
      <c r="AB110" s="31"/>
      <c r="AC110" s="31"/>
      <c r="AD110" s="31"/>
      <c r="AE110" s="31"/>
      <c r="AF110" s="31"/>
      <c r="AG110" s="31"/>
      <c r="AH110" s="31"/>
      <c r="AI110" s="31"/>
      <c r="AJ110" s="31"/>
      <c r="AK110" s="31"/>
      <c r="AL110" s="31"/>
      <c r="AM110" s="31"/>
      <c r="AN110" s="31"/>
      <c r="AO110" s="31"/>
      <c r="AP110" s="31"/>
    </row>
    <row r="111" spans="3:42" ht="13.5" customHeight="1">
      <c r="X111" s="99"/>
      <c r="Y111" s="31"/>
      <c r="Z111" s="31"/>
      <c r="AA111" s="31"/>
      <c r="AB111" s="31"/>
      <c r="AC111" s="31"/>
      <c r="AD111" s="31"/>
      <c r="AE111" s="31"/>
      <c r="AF111" s="31"/>
      <c r="AG111" s="31"/>
      <c r="AH111" s="31"/>
      <c r="AI111" s="31"/>
      <c r="AJ111" s="31"/>
      <c r="AK111" s="31"/>
      <c r="AL111" s="31"/>
      <c r="AM111" s="31"/>
      <c r="AN111" s="31"/>
      <c r="AO111" s="31"/>
      <c r="AP111" s="31"/>
    </row>
    <row r="112" spans="3:42" ht="13.5" customHeight="1">
      <c r="X112" s="99"/>
      <c r="Y112" s="31"/>
      <c r="Z112" s="31"/>
      <c r="AA112" s="31"/>
      <c r="AB112" s="31"/>
      <c r="AC112" s="31"/>
      <c r="AD112" s="31"/>
      <c r="AE112" s="31"/>
      <c r="AF112" s="31"/>
      <c r="AG112" s="31"/>
      <c r="AH112" s="31"/>
      <c r="AI112" s="31"/>
      <c r="AJ112" s="31"/>
      <c r="AK112" s="31"/>
      <c r="AL112" s="31"/>
      <c r="AM112" s="31"/>
      <c r="AN112" s="31"/>
      <c r="AO112" s="31"/>
      <c r="AP112" s="31"/>
    </row>
    <row r="113" spans="3:42" ht="13.5" customHeight="1">
      <c r="X113" s="99"/>
      <c r="Y113" s="31"/>
      <c r="Z113" s="31"/>
      <c r="AA113" s="31"/>
      <c r="AB113" s="31"/>
      <c r="AC113" s="31"/>
      <c r="AD113" s="31"/>
      <c r="AE113" s="31"/>
      <c r="AF113" s="31"/>
      <c r="AG113" s="31"/>
      <c r="AH113" s="31"/>
      <c r="AI113" s="31"/>
      <c r="AJ113" s="31"/>
      <c r="AK113" s="31"/>
      <c r="AL113" s="31"/>
      <c r="AM113" s="31"/>
      <c r="AN113" s="31"/>
      <c r="AO113" s="31"/>
      <c r="AP113" s="31"/>
    </row>
    <row r="114" spans="3:42" ht="13.5" customHeight="1">
      <c r="X114" s="99"/>
      <c r="Y114" s="31"/>
      <c r="Z114" s="31"/>
      <c r="AA114" s="31"/>
      <c r="AB114" s="31"/>
      <c r="AC114" s="31"/>
      <c r="AD114" s="31"/>
      <c r="AE114" s="31"/>
      <c r="AF114" s="31"/>
      <c r="AG114" s="31"/>
      <c r="AH114" s="31"/>
      <c r="AI114" s="31"/>
      <c r="AJ114" s="31"/>
      <c r="AK114" s="31"/>
      <c r="AL114" s="31"/>
      <c r="AM114" s="31"/>
      <c r="AN114" s="31"/>
      <c r="AO114" s="31"/>
      <c r="AP114" s="31"/>
    </row>
    <row r="115" spans="3:42" ht="13.5" customHeight="1">
      <c r="X115" s="99"/>
      <c r="Y115" s="31"/>
      <c r="Z115" s="31"/>
      <c r="AA115" s="31"/>
      <c r="AB115" s="31"/>
      <c r="AC115" s="31"/>
      <c r="AD115" s="31"/>
      <c r="AE115" s="31"/>
      <c r="AF115" s="31"/>
      <c r="AG115" s="31"/>
      <c r="AH115" s="31"/>
      <c r="AI115" s="31"/>
      <c r="AJ115" s="31"/>
      <c r="AK115" s="31"/>
      <c r="AL115" s="31"/>
      <c r="AM115" s="31"/>
      <c r="AN115" s="31"/>
      <c r="AO115" s="31"/>
      <c r="AP115" s="31"/>
    </row>
    <row r="116" spans="3:42" ht="13.5" customHeight="1">
      <c r="X116" s="99"/>
      <c r="Y116" s="31"/>
      <c r="Z116" s="31"/>
      <c r="AA116" s="31"/>
      <c r="AB116" s="31"/>
      <c r="AC116" s="31"/>
      <c r="AD116" s="31"/>
      <c r="AE116" s="31"/>
      <c r="AF116" s="31"/>
      <c r="AG116" s="31"/>
      <c r="AH116" s="31"/>
      <c r="AI116" s="31"/>
      <c r="AJ116" s="31"/>
      <c r="AK116" s="31"/>
      <c r="AL116" s="31"/>
      <c r="AM116" s="31"/>
      <c r="AN116" s="31"/>
      <c r="AO116" s="31"/>
      <c r="AP116" s="31"/>
    </row>
    <row r="117" spans="3:42" ht="13.5" customHeight="1">
      <c r="X117" s="99"/>
      <c r="Y117" s="31"/>
      <c r="Z117" s="31"/>
      <c r="AA117" s="31"/>
      <c r="AB117" s="31"/>
      <c r="AC117" s="31"/>
      <c r="AD117" s="31"/>
      <c r="AE117" s="31"/>
      <c r="AF117" s="31"/>
      <c r="AG117" s="31"/>
      <c r="AH117" s="31"/>
      <c r="AI117" s="31"/>
      <c r="AJ117" s="31"/>
      <c r="AK117" s="31"/>
      <c r="AL117" s="31"/>
      <c r="AM117" s="31"/>
      <c r="AN117" s="31"/>
      <c r="AO117" s="31"/>
      <c r="AP117" s="31"/>
    </row>
    <row r="118" spans="3:42" ht="13.5" customHeight="1">
      <c r="X118" s="99"/>
      <c r="Y118" s="31"/>
      <c r="Z118" s="31"/>
      <c r="AA118" s="31"/>
      <c r="AB118" s="31"/>
      <c r="AC118" s="31"/>
      <c r="AD118" s="31"/>
      <c r="AE118" s="31"/>
      <c r="AF118" s="31"/>
      <c r="AG118" s="31"/>
      <c r="AH118" s="31"/>
      <c r="AI118" s="31"/>
      <c r="AJ118" s="31"/>
      <c r="AK118" s="31"/>
      <c r="AL118" s="31"/>
      <c r="AM118" s="31"/>
      <c r="AN118" s="31"/>
      <c r="AO118" s="31"/>
      <c r="AP118" s="31"/>
    </row>
    <row r="119" spans="3:42" ht="10.7" customHeight="1">
      <c r="X119" s="99"/>
      <c r="Y119" s="31"/>
      <c r="Z119" s="31"/>
      <c r="AA119" s="31"/>
      <c r="AB119" s="31"/>
      <c r="AC119" s="31"/>
      <c r="AD119" s="31"/>
      <c r="AE119" s="31"/>
      <c r="AF119" s="31"/>
      <c r="AG119" s="31"/>
      <c r="AH119" s="31"/>
      <c r="AI119" s="31"/>
      <c r="AJ119" s="31"/>
      <c r="AK119" s="31"/>
      <c r="AL119" s="31"/>
      <c r="AM119" s="31"/>
      <c r="AN119" s="31"/>
      <c r="AO119" s="31"/>
      <c r="AP119" s="31"/>
    </row>
    <row r="120" spans="3:42" ht="18.75">
      <c r="C120" s="51" t="s">
        <v>153</v>
      </c>
      <c r="X120" s="99"/>
      <c r="Y120" s="31"/>
      <c r="Z120" s="31"/>
      <c r="AA120" s="31"/>
      <c r="AB120" s="31"/>
      <c r="AC120" s="31"/>
      <c r="AD120" s="31"/>
      <c r="AE120" s="31"/>
      <c r="AF120" s="31"/>
      <c r="AG120" s="31"/>
      <c r="AH120" s="31"/>
      <c r="AI120" s="31"/>
      <c r="AJ120" s="31"/>
      <c r="AK120" s="31"/>
      <c r="AL120" s="31"/>
      <c r="AM120" s="31"/>
      <c r="AN120" s="31"/>
      <c r="AO120" s="31"/>
      <c r="AP120" s="31"/>
    </row>
    <row r="121" spans="3:42" ht="10.7" customHeight="1">
      <c r="X121" s="99"/>
      <c r="Y121" s="31"/>
      <c r="Z121" s="31"/>
      <c r="AA121" s="31"/>
      <c r="AB121" s="31"/>
      <c r="AC121" s="31"/>
      <c r="AD121" s="31"/>
      <c r="AE121" s="31"/>
      <c r="AF121" s="31"/>
      <c r="AG121" s="31"/>
      <c r="AH121" s="31"/>
      <c r="AI121" s="31"/>
      <c r="AJ121" s="31"/>
      <c r="AK121" s="31"/>
      <c r="AL121" s="31"/>
      <c r="AM121" s="31"/>
      <c r="AN121" s="31"/>
      <c r="AO121" s="31"/>
      <c r="AP121" s="31"/>
    </row>
    <row r="122" spans="3:42" ht="18.75">
      <c r="C122" s="51" t="s">
        <v>490</v>
      </c>
      <c r="J122" s="112"/>
      <c r="K122" s="113"/>
      <c r="W122" s="112"/>
      <c r="X122" s="99"/>
      <c r="Y122" s="31"/>
      <c r="Z122" s="31"/>
      <c r="AA122" s="31"/>
      <c r="AB122" s="31"/>
      <c r="AC122" s="31"/>
      <c r="AD122" s="31"/>
      <c r="AE122" s="31"/>
      <c r="AF122" s="31"/>
      <c r="AG122" s="31"/>
      <c r="AH122" s="31"/>
      <c r="AI122" s="31"/>
      <c r="AJ122" s="31"/>
      <c r="AK122" s="31"/>
      <c r="AL122" s="31"/>
      <c r="AM122" s="31"/>
      <c r="AN122" s="31"/>
      <c r="AO122" s="31"/>
      <c r="AP122" s="31"/>
    </row>
    <row r="123" spans="3:42" ht="10.7" customHeight="1">
      <c r="C123" s="44"/>
      <c r="J123" s="112"/>
      <c r="K123" s="113"/>
      <c r="W123" s="112"/>
      <c r="X123" s="99"/>
      <c r="Y123" s="31"/>
      <c r="Z123" s="31"/>
      <c r="AA123" s="31"/>
      <c r="AB123" s="31"/>
      <c r="AC123" s="31"/>
      <c r="AD123" s="31"/>
      <c r="AE123" s="31"/>
      <c r="AF123" s="31"/>
      <c r="AG123" s="31"/>
      <c r="AH123" s="31"/>
      <c r="AI123" s="31"/>
      <c r="AJ123" s="31"/>
      <c r="AK123" s="31"/>
      <c r="AL123" s="31"/>
      <c r="AM123" s="31"/>
      <c r="AN123" s="31"/>
      <c r="AO123" s="31"/>
      <c r="AP123" s="31"/>
    </row>
    <row r="124" spans="3:42" ht="17.25">
      <c r="C124" s="32" t="s">
        <v>465</v>
      </c>
      <c r="J124" s="112"/>
      <c r="K124" s="113"/>
      <c r="W124" s="112" t="s">
        <v>722</v>
      </c>
      <c r="X124" s="99"/>
      <c r="Y124" s="31"/>
      <c r="Z124" s="31"/>
      <c r="AA124" s="31"/>
      <c r="AB124" s="31"/>
      <c r="AC124" s="31"/>
      <c r="AD124" s="31"/>
      <c r="AE124" s="31"/>
      <c r="AF124" s="31"/>
      <c r="AG124" s="31"/>
      <c r="AH124" s="31"/>
      <c r="AI124" s="31"/>
      <c r="AJ124" s="31"/>
      <c r="AK124" s="31"/>
      <c r="AL124" s="31"/>
      <c r="AM124" s="31"/>
      <c r="AN124" s="31"/>
      <c r="AO124" s="31"/>
      <c r="AP124" s="31"/>
    </row>
    <row r="125" spans="3:42">
      <c r="C125" s="49"/>
      <c r="D125" s="588" t="str">
        <f t="shared" ref="D125:AP125" si="50">D9</f>
        <v>01</v>
      </c>
      <c r="E125" s="588" t="str">
        <f t="shared" si="50"/>
        <v>02</v>
      </c>
      <c r="F125" s="588" t="str">
        <f t="shared" si="50"/>
        <v>03</v>
      </c>
      <c r="G125" s="588" t="str">
        <f t="shared" si="50"/>
        <v>04</v>
      </c>
      <c r="H125" s="588" t="str">
        <f t="shared" si="50"/>
        <v>05</v>
      </c>
      <c r="I125" s="588" t="str">
        <f t="shared" si="50"/>
        <v>06</v>
      </c>
      <c r="J125" s="588" t="str">
        <f t="shared" si="50"/>
        <v>07</v>
      </c>
      <c r="K125" s="588" t="str">
        <f t="shared" si="50"/>
        <v>08</v>
      </c>
      <c r="L125" s="588" t="str">
        <f t="shared" si="50"/>
        <v>09</v>
      </c>
      <c r="M125" s="588" t="str">
        <f t="shared" si="50"/>
        <v>10</v>
      </c>
      <c r="N125" s="588" t="str">
        <f t="shared" si="50"/>
        <v>11</v>
      </c>
      <c r="O125" s="588" t="str">
        <f t="shared" si="50"/>
        <v>12</v>
      </c>
      <c r="P125" s="588" t="str">
        <f t="shared" si="50"/>
        <v>13</v>
      </c>
      <c r="Q125" s="588" t="str">
        <f t="shared" si="50"/>
        <v>14</v>
      </c>
      <c r="R125" s="588" t="str">
        <f t="shared" si="50"/>
        <v>15</v>
      </c>
      <c r="S125" s="588" t="str">
        <f t="shared" si="50"/>
        <v>16</v>
      </c>
      <c r="T125" s="588" t="str">
        <f t="shared" si="50"/>
        <v>17</v>
      </c>
      <c r="U125" s="588" t="str">
        <f t="shared" si="50"/>
        <v>18</v>
      </c>
      <c r="V125" s="588" t="str">
        <f t="shared" si="50"/>
        <v>19</v>
      </c>
      <c r="W125" s="588" t="str">
        <f t="shared" si="50"/>
        <v>20</v>
      </c>
      <c r="X125" s="588" t="str">
        <f t="shared" si="50"/>
        <v>21</v>
      </c>
      <c r="Y125" s="588" t="str">
        <f t="shared" si="50"/>
        <v>22</v>
      </c>
      <c r="Z125" s="588" t="str">
        <f t="shared" si="50"/>
        <v>23</v>
      </c>
      <c r="AA125" s="588" t="str">
        <f t="shared" si="50"/>
        <v>24</v>
      </c>
      <c r="AB125" s="588" t="str">
        <f t="shared" si="50"/>
        <v>25</v>
      </c>
      <c r="AC125" s="588" t="str">
        <f t="shared" si="50"/>
        <v>26</v>
      </c>
      <c r="AD125" s="588" t="str">
        <f t="shared" si="50"/>
        <v>27</v>
      </c>
      <c r="AE125" s="588" t="str">
        <f t="shared" si="50"/>
        <v>28</v>
      </c>
      <c r="AF125" s="588" t="str">
        <f t="shared" si="50"/>
        <v>29</v>
      </c>
      <c r="AG125" s="588" t="str">
        <f t="shared" si="50"/>
        <v>30</v>
      </c>
      <c r="AH125" s="588" t="str">
        <f t="shared" si="50"/>
        <v>31</v>
      </c>
      <c r="AI125" s="588" t="str">
        <f t="shared" si="50"/>
        <v>32</v>
      </c>
      <c r="AJ125" s="588" t="str">
        <f t="shared" si="50"/>
        <v>33</v>
      </c>
      <c r="AK125" s="588" t="str">
        <f t="shared" si="50"/>
        <v>34</v>
      </c>
      <c r="AL125" s="588" t="str">
        <f t="shared" si="50"/>
        <v>35</v>
      </c>
      <c r="AM125" s="588" t="str">
        <f t="shared" si="50"/>
        <v>36</v>
      </c>
      <c r="AN125" s="588" t="str">
        <f t="shared" si="50"/>
        <v>37</v>
      </c>
      <c r="AO125" s="588" t="str">
        <f t="shared" si="50"/>
        <v>38</v>
      </c>
      <c r="AP125" s="588" t="str">
        <f t="shared" si="50"/>
        <v>39</v>
      </c>
    </row>
    <row r="126" spans="3:42" ht="40.5">
      <c r="C126" s="77" t="s">
        <v>48</v>
      </c>
      <c r="D126" s="589" t="str">
        <f t="shared" ref="D126:AP126" si="51">D10</f>
        <v>農業</v>
      </c>
      <c r="E126" s="589" t="str">
        <f t="shared" si="51"/>
        <v>林業</v>
      </c>
      <c r="F126" s="589" t="str">
        <f t="shared" si="51"/>
        <v>漁業</v>
      </c>
      <c r="G126" s="589" t="str">
        <f t="shared" si="51"/>
        <v>鉱業</v>
      </c>
      <c r="H126" s="589" t="str">
        <f t="shared" si="51"/>
        <v>飲食料品</v>
      </c>
      <c r="I126" s="589" t="str">
        <f t="shared" si="51"/>
        <v>繊維製品</v>
      </c>
      <c r="J126" s="589" t="str">
        <f t="shared" si="51"/>
        <v>パルプ・紙・木製品</v>
      </c>
      <c r="K126" s="589" t="str">
        <f t="shared" si="51"/>
        <v>化学製品</v>
      </c>
      <c r="L126" s="589" t="str">
        <f t="shared" si="51"/>
        <v>石油・石炭製品</v>
      </c>
      <c r="M126" s="613" t="str">
        <f t="shared" si="51"/>
        <v>プラスチック・ゴム製品</v>
      </c>
      <c r="N126" s="589" t="str">
        <f t="shared" si="51"/>
        <v>窯業・土石製品</v>
      </c>
      <c r="O126" s="589" t="str">
        <f t="shared" si="51"/>
        <v>鉄鋼</v>
      </c>
      <c r="P126" s="589" t="str">
        <f t="shared" si="51"/>
        <v>非鉄金属</v>
      </c>
      <c r="Q126" s="589" t="str">
        <f t="shared" si="51"/>
        <v>金属製品</v>
      </c>
      <c r="R126" s="589" t="str">
        <f t="shared" si="51"/>
        <v>はん用機械</v>
      </c>
      <c r="S126" s="589" t="str">
        <f t="shared" si="51"/>
        <v>生産用機械</v>
      </c>
      <c r="T126" s="589" t="str">
        <f t="shared" si="51"/>
        <v>業務用機械</v>
      </c>
      <c r="U126" s="589" t="str">
        <f t="shared" si="51"/>
        <v>電子部品</v>
      </c>
      <c r="V126" s="589" t="str">
        <f t="shared" si="51"/>
        <v>電気機械</v>
      </c>
      <c r="W126" s="589" t="str">
        <f t="shared" si="51"/>
        <v>情報通信機器</v>
      </c>
      <c r="X126" s="593" t="str">
        <f t="shared" si="51"/>
        <v>輸送機械</v>
      </c>
      <c r="Y126" s="593" t="str">
        <f t="shared" si="51"/>
        <v>その他の製造工業製品</v>
      </c>
      <c r="Z126" s="593" t="str">
        <f t="shared" si="51"/>
        <v>建設</v>
      </c>
      <c r="AA126" s="593" t="str">
        <f t="shared" si="51"/>
        <v>電力・ガス・熱供給</v>
      </c>
      <c r="AB126" s="593" t="str">
        <f t="shared" si="51"/>
        <v>水道</v>
      </c>
      <c r="AC126" s="593" t="str">
        <f t="shared" si="51"/>
        <v>廃棄物処理</v>
      </c>
      <c r="AD126" s="593" t="str">
        <f t="shared" si="51"/>
        <v>商業</v>
      </c>
      <c r="AE126" s="593" t="str">
        <f t="shared" si="51"/>
        <v>金融・保険</v>
      </c>
      <c r="AF126" s="593" t="str">
        <f t="shared" si="51"/>
        <v>不動産</v>
      </c>
      <c r="AG126" s="593" t="str">
        <f t="shared" si="51"/>
        <v>運輸・郵便</v>
      </c>
      <c r="AH126" s="593" t="str">
        <f t="shared" si="51"/>
        <v>情報通信</v>
      </c>
      <c r="AI126" s="593" t="str">
        <f t="shared" si="51"/>
        <v>公務</v>
      </c>
      <c r="AJ126" s="593" t="str">
        <f t="shared" si="51"/>
        <v>教育・研究</v>
      </c>
      <c r="AK126" s="593" t="str">
        <f t="shared" si="51"/>
        <v>医療・福祉</v>
      </c>
      <c r="AL126" s="614" t="str">
        <f t="shared" si="51"/>
        <v>他に分類されない会員制団体</v>
      </c>
      <c r="AM126" s="593" t="str">
        <f t="shared" si="51"/>
        <v>対事業所サービス</v>
      </c>
      <c r="AN126" s="593" t="str">
        <f t="shared" si="51"/>
        <v>対個人サービス</v>
      </c>
      <c r="AO126" s="593" t="str">
        <f t="shared" si="51"/>
        <v>事務用品</v>
      </c>
      <c r="AP126" s="593" t="str">
        <f t="shared" si="51"/>
        <v>分類不明</v>
      </c>
    </row>
    <row r="127" spans="3:42" ht="13.5" customHeight="1">
      <c r="C127" s="78" t="s">
        <v>84</v>
      </c>
      <c r="D127" s="79">
        <f t="array" ref="D127:AP129">+詳細1!D58:AP60</f>
        <v>0</v>
      </c>
      <c r="E127" s="79">
        <v>0</v>
      </c>
      <c r="F127" s="79">
        <v>0</v>
      </c>
      <c r="G127" s="79">
        <v>0</v>
      </c>
      <c r="H127" s="79">
        <v>0</v>
      </c>
      <c r="I127" s="79">
        <v>0</v>
      </c>
      <c r="J127" s="79">
        <v>0</v>
      </c>
      <c r="K127" s="79">
        <v>0</v>
      </c>
      <c r="L127" s="79">
        <v>0</v>
      </c>
      <c r="M127" s="79">
        <v>0</v>
      </c>
      <c r="N127" s="79">
        <v>0</v>
      </c>
      <c r="O127" s="79">
        <v>0</v>
      </c>
      <c r="P127" s="79">
        <v>0</v>
      </c>
      <c r="Q127" s="97">
        <v>0</v>
      </c>
      <c r="R127" s="97">
        <v>0</v>
      </c>
      <c r="S127" s="97">
        <v>0</v>
      </c>
      <c r="T127" s="97">
        <v>0</v>
      </c>
      <c r="U127" s="97">
        <v>0</v>
      </c>
      <c r="V127" s="97">
        <v>0</v>
      </c>
      <c r="W127" s="79">
        <v>0</v>
      </c>
      <c r="X127" s="79">
        <v>0</v>
      </c>
      <c r="Y127" s="79">
        <v>0</v>
      </c>
      <c r="Z127" s="79">
        <v>0</v>
      </c>
      <c r="AA127" s="79">
        <v>0</v>
      </c>
      <c r="AB127" s="79">
        <v>0</v>
      </c>
      <c r="AC127" s="79">
        <v>0</v>
      </c>
      <c r="AD127" s="79">
        <v>0</v>
      </c>
      <c r="AE127" s="79">
        <v>0</v>
      </c>
      <c r="AF127" s="79">
        <v>0</v>
      </c>
      <c r="AG127" s="79">
        <v>0</v>
      </c>
      <c r="AH127" s="79">
        <v>0</v>
      </c>
      <c r="AI127" s="79">
        <v>0</v>
      </c>
      <c r="AJ127" s="79">
        <v>0</v>
      </c>
      <c r="AK127" s="79">
        <v>0</v>
      </c>
      <c r="AL127" s="79">
        <v>0</v>
      </c>
      <c r="AM127" s="79">
        <v>0</v>
      </c>
      <c r="AN127" s="79">
        <v>0</v>
      </c>
      <c r="AO127" s="79">
        <v>0</v>
      </c>
      <c r="AP127" s="79">
        <v>0</v>
      </c>
    </row>
    <row r="128" spans="3:42" ht="13.5" customHeight="1">
      <c r="C128" s="81" t="s">
        <v>85</v>
      </c>
      <c r="D128" s="37">
        <v>0</v>
      </c>
      <c r="E128" s="37">
        <v>0</v>
      </c>
      <c r="F128" s="37">
        <v>0</v>
      </c>
      <c r="G128" s="37">
        <v>0</v>
      </c>
      <c r="H128" s="37">
        <v>0</v>
      </c>
      <c r="I128" s="37">
        <v>0</v>
      </c>
      <c r="J128" s="37">
        <v>0</v>
      </c>
      <c r="K128" s="37">
        <v>0</v>
      </c>
      <c r="L128" s="37">
        <v>0</v>
      </c>
      <c r="M128" s="37">
        <v>0</v>
      </c>
      <c r="N128" s="37">
        <v>0</v>
      </c>
      <c r="O128" s="37">
        <v>0</v>
      </c>
      <c r="P128" s="37">
        <v>0</v>
      </c>
      <c r="Q128" s="98">
        <v>0</v>
      </c>
      <c r="R128" s="98">
        <v>0</v>
      </c>
      <c r="S128" s="98">
        <v>0</v>
      </c>
      <c r="T128" s="98">
        <v>0</v>
      </c>
      <c r="U128" s="98">
        <v>0</v>
      </c>
      <c r="V128" s="98">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row>
    <row r="129" spans="3:42" ht="13.5" customHeight="1">
      <c r="C129" s="81" t="s">
        <v>86</v>
      </c>
      <c r="D129" s="37">
        <v>0</v>
      </c>
      <c r="E129" s="37">
        <v>0</v>
      </c>
      <c r="F129" s="37">
        <v>0</v>
      </c>
      <c r="G129" s="37">
        <v>0</v>
      </c>
      <c r="H129" s="37">
        <v>0</v>
      </c>
      <c r="I129" s="37">
        <v>0</v>
      </c>
      <c r="J129" s="37">
        <v>0</v>
      </c>
      <c r="K129" s="37">
        <v>0</v>
      </c>
      <c r="L129" s="37">
        <v>0</v>
      </c>
      <c r="M129" s="37">
        <v>0</v>
      </c>
      <c r="N129" s="37">
        <v>0</v>
      </c>
      <c r="O129" s="37">
        <v>0</v>
      </c>
      <c r="P129" s="37">
        <v>0</v>
      </c>
      <c r="Q129" s="98">
        <v>0</v>
      </c>
      <c r="R129" s="98">
        <v>0</v>
      </c>
      <c r="S129" s="98">
        <v>0</v>
      </c>
      <c r="T129" s="98">
        <v>0</v>
      </c>
      <c r="U129" s="98">
        <v>0</v>
      </c>
      <c r="V129" s="98">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row>
    <row r="130" spans="3:42" ht="13.5" customHeight="1">
      <c r="C130" s="81" t="s">
        <v>79</v>
      </c>
      <c r="D130" s="595">
        <f t="shared" ref="D130:P130" si="52">SUM(D127:D129)</f>
        <v>0</v>
      </c>
      <c r="E130" s="595">
        <f t="shared" si="52"/>
        <v>0</v>
      </c>
      <c r="F130" s="595">
        <f t="shared" si="52"/>
        <v>0</v>
      </c>
      <c r="G130" s="595">
        <f t="shared" si="52"/>
        <v>0</v>
      </c>
      <c r="H130" s="595">
        <f t="shared" si="52"/>
        <v>0</v>
      </c>
      <c r="I130" s="595">
        <f t="shared" si="52"/>
        <v>0</v>
      </c>
      <c r="J130" s="595">
        <f t="shared" si="52"/>
        <v>0</v>
      </c>
      <c r="K130" s="595">
        <f t="shared" si="52"/>
        <v>0</v>
      </c>
      <c r="L130" s="595">
        <f t="shared" si="52"/>
        <v>0</v>
      </c>
      <c r="M130" s="595">
        <f t="shared" si="52"/>
        <v>0</v>
      </c>
      <c r="N130" s="595">
        <f t="shared" si="52"/>
        <v>0</v>
      </c>
      <c r="O130" s="595">
        <f t="shared" si="52"/>
        <v>0</v>
      </c>
      <c r="P130" s="595">
        <f t="shared" si="52"/>
        <v>0</v>
      </c>
      <c r="Q130" s="596">
        <f>SUM(Q127:Q129)</f>
        <v>0</v>
      </c>
      <c r="R130" s="596">
        <f>SUM(R127:R129)</f>
        <v>0</v>
      </c>
      <c r="S130" s="596">
        <f>SUM(S127:S129)</f>
        <v>0</v>
      </c>
      <c r="T130" s="596">
        <f>SUM(T127:T129)</f>
        <v>0</v>
      </c>
      <c r="U130" s="596">
        <f>SUM(U127:U129)</f>
        <v>0</v>
      </c>
      <c r="V130" s="596">
        <f t="shared" ref="V130:AP130" si="53">SUM(V127:V129)</f>
        <v>0</v>
      </c>
      <c r="W130" s="595">
        <f t="shared" si="53"/>
        <v>0</v>
      </c>
      <c r="X130" s="597">
        <f t="shared" si="53"/>
        <v>0</v>
      </c>
      <c r="Y130" s="597">
        <f t="shared" si="53"/>
        <v>0</v>
      </c>
      <c r="Z130" s="597">
        <f t="shared" si="53"/>
        <v>0</v>
      </c>
      <c r="AA130" s="597">
        <f t="shared" si="53"/>
        <v>0</v>
      </c>
      <c r="AB130" s="597">
        <f t="shared" si="53"/>
        <v>0</v>
      </c>
      <c r="AC130" s="597">
        <f t="shared" si="53"/>
        <v>0</v>
      </c>
      <c r="AD130" s="597">
        <f t="shared" si="53"/>
        <v>0</v>
      </c>
      <c r="AE130" s="597">
        <f t="shared" si="53"/>
        <v>0</v>
      </c>
      <c r="AF130" s="597">
        <f t="shared" si="53"/>
        <v>0</v>
      </c>
      <c r="AG130" s="597">
        <f t="shared" si="53"/>
        <v>0</v>
      </c>
      <c r="AH130" s="597">
        <f t="shared" si="53"/>
        <v>0</v>
      </c>
      <c r="AI130" s="597">
        <f t="shared" si="53"/>
        <v>0</v>
      </c>
      <c r="AJ130" s="597">
        <f t="shared" si="53"/>
        <v>0</v>
      </c>
      <c r="AK130" s="597">
        <f t="shared" si="53"/>
        <v>0</v>
      </c>
      <c r="AL130" s="597">
        <f t="shared" si="53"/>
        <v>0</v>
      </c>
      <c r="AM130" s="597">
        <f t="shared" si="53"/>
        <v>0</v>
      </c>
      <c r="AN130" s="597">
        <f t="shared" si="53"/>
        <v>0</v>
      </c>
      <c r="AO130" s="597">
        <f t="shared" si="53"/>
        <v>0</v>
      </c>
      <c r="AP130" s="597">
        <f t="shared" si="53"/>
        <v>0</v>
      </c>
    </row>
    <row r="131" spans="3:42">
      <c r="C131" s="49"/>
      <c r="D131" s="588" t="str">
        <f t="shared" ref="D131:V131" si="54">D15</f>
        <v>21</v>
      </c>
      <c r="E131" s="588" t="str">
        <f t="shared" si="54"/>
        <v>22</v>
      </c>
      <c r="F131" s="588" t="str">
        <f t="shared" si="54"/>
        <v>23</v>
      </c>
      <c r="G131" s="588" t="str">
        <f t="shared" si="54"/>
        <v>24</v>
      </c>
      <c r="H131" s="588" t="str">
        <f t="shared" si="54"/>
        <v>25</v>
      </c>
      <c r="I131" s="588" t="str">
        <f t="shared" si="54"/>
        <v>26</v>
      </c>
      <c r="J131" s="588" t="str">
        <f t="shared" si="54"/>
        <v>27</v>
      </c>
      <c r="K131" s="588" t="str">
        <f t="shared" si="54"/>
        <v>28</v>
      </c>
      <c r="L131" s="588" t="str">
        <f t="shared" si="54"/>
        <v>29</v>
      </c>
      <c r="M131" s="588" t="str">
        <f t="shared" si="54"/>
        <v>30</v>
      </c>
      <c r="N131" s="588" t="str">
        <f t="shared" si="54"/>
        <v>31</v>
      </c>
      <c r="O131" s="588" t="str">
        <f t="shared" si="54"/>
        <v>32</v>
      </c>
      <c r="P131" s="588" t="str">
        <f t="shared" si="54"/>
        <v>33</v>
      </c>
      <c r="Q131" s="588" t="str">
        <f t="shared" si="54"/>
        <v>34</v>
      </c>
      <c r="R131" s="588" t="str">
        <f t="shared" si="54"/>
        <v>35</v>
      </c>
      <c r="S131" s="588" t="str">
        <f t="shared" si="54"/>
        <v>36</v>
      </c>
      <c r="T131" s="588" t="str">
        <f t="shared" si="54"/>
        <v>37</v>
      </c>
      <c r="U131" s="588" t="str">
        <f t="shared" si="54"/>
        <v>38</v>
      </c>
      <c r="V131" s="588" t="str">
        <f t="shared" si="54"/>
        <v>39</v>
      </c>
      <c r="W131" s="49"/>
      <c r="X131" s="99"/>
      <c r="Y131" s="31"/>
      <c r="Z131" s="31"/>
      <c r="AA131" s="31"/>
      <c r="AB131" s="31"/>
      <c r="AC131" s="31"/>
      <c r="AD131" s="31"/>
      <c r="AE131" s="31"/>
      <c r="AF131" s="31"/>
      <c r="AG131" s="31"/>
      <c r="AH131" s="31"/>
      <c r="AI131" s="31"/>
      <c r="AJ131" s="31"/>
      <c r="AK131" s="31"/>
      <c r="AL131" s="31"/>
      <c r="AM131" s="31"/>
      <c r="AN131" s="31"/>
      <c r="AO131" s="31"/>
      <c r="AP131" s="31"/>
    </row>
    <row r="132" spans="3:42" ht="40.5">
      <c r="C132" s="77" t="s">
        <v>48</v>
      </c>
      <c r="D132" s="589" t="str">
        <f t="shared" ref="D132:V132" si="55">D16</f>
        <v>輸送機械</v>
      </c>
      <c r="E132" s="589" t="str">
        <f t="shared" si="55"/>
        <v>その他の製造工業製品</v>
      </c>
      <c r="F132" s="589" t="str">
        <f t="shared" si="55"/>
        <v>建設</v>
      </c>
      <c r="G132" s="589" t="str">
        <f t="shared" si="55"/>
        <v>電力・ガス・熱供給</v>
      </c>
      <c r="H132" s="589" t="str">
        <f t="shared" si="55"/>
        <v>水道</v>
      </c>
      <c r="I132" s="589" t="str">
        <f t="shared" si="55"/>
        <v>廃棄物処理</v>
      </c>
      <c r="J132" s="589" t="str">
        <f t="shared" si="55"/>
        <v>商業</v>
      </c>
      <c r="K132" s="589" t="str">
        <f t="shared" si="55"/>
        <v>金融・保険</v>
      </c>
      <c r="L132" s="589" t="str">
        <f t="shared" si="55"/>
        <v>不動産</v>
      </c>
      <c r="M132" s="589" t="str">
        <f t="shared" si="55"/>
        <v>運輸・郵便</v>
      </c>
      <c r="N132" s="589" t="str">
        <f t="shared" si="55"/>
        <v>情報通信</v>
      </c>
      <c r="O132" s="589" t="str">
        <f t="shared" si="55"/>
        <v>公務</v>
      </c>
      <c r="P132" s="589" t="str">
        <f t="shared" si="55"/>
        <v>教育・研究</v>
      </c>
      <c r="Q132" s="589" t="str">
        <f t="shared" si="55"/>
        <v>医療・福祉</v>
      </c>
      <c r="R132" s="613" t="str">
        <f t="shared" si="55"/>
        <v>他に分類されない会員制団体</v>
      </c>
      <c r="S132" s="589" t="str">
        <f t="shared" si="55"/>
        <v>対事業所サービス</v>
      </c>
      <c r="T132" s="589" t="str">
        <f t="shared" si="55"/>
        <v>対個人サービス</v>
      </c>
      <c r="U132" s="589" t="str">
        <f t="shared" si="55"/>
        <v>事務用品</v>
      </c>
      <c r="V132" s="589" t="str">
        <f t="shared" si="55"/>
        <v>分類不明</v>
      </c>
      <c r="W132" s="30" t="s">
        <v>66</v>
      </c>
      <c r="X132" s="99"/>
      <c r="Y132" s="31"/>
      <c r="Z132" s="31"/>
      <c r="AA132" s="31"/>
      <c r="AB132" s="31"/>
      <c r="AC132" s="31"/>
      <c r="AD132" s="31"/>
      <c r="AE132" s="31"/>
      <c r="AF132" s="31"/>
      <c r="AG132" s="31"/>
      <c r="AH132" s="31"/>
      <c r="AI132" s="31"/>
      <c r="AJ132" s="31"/>
      <c r="AK132" s="31"/>
      <c r="AL132" s="31"/>
      <c r="AM132" s="31"/>
      <c r="AN132" s="31"/>
      <c r="AO132" s="31"/>
      <c r="AP132" s="31"/>
    </row>
    <row r="133" spans="3:42" ht="13.5" customHeight="1">
      <c r="C133" s="78" t="s">
        <v>84</v>
      </c>
      <c r="D133" s="79">
        <f t="array" ref="D133:V136">+X127:AP130</f>
        <v>0</v>
      </c>
      <c r="E133" s="79">
        <v>0</v>
      </c>
      <c r="F133" s="79">
        <v>0</v>
      </c>
      <c r="G133" s="79">
        <v>0</v>
      </c>
      <c r="H133" s="79">
        <v>0</v>
      </c>
      <c r="I133" s="79">
        <v>0</v>
      </c>
      <c r="J133" s="79">
        <v>0</v>
      </c>
      <c r="K133" s="79">
        <v>0</v>
      </c>
      <c r="L133" s="79">
        <v>0</v>
      </c>
      <c r="M133" s="79">
        <v>0</v>
      </c>
      <c r="N133" s="79">
        <v>0</v>
      </c>
      <c r="O133" s="79">
        <v>0</v>
      </c>
      <c r="P133" s="79">
        <v>0</v>
      </c>
      <c r="Q133" s="97">
        <v>0</v>
      </c>
      <c r="R133" s="97">
        <v>0</v>
      </c>
      <c r="S133" s="97">
        <v>0</v>
      </c>
      <c r="T133" s="97">
        <v>0</v>
      </c>
      <c r="U133" s="97">
        <v>0</v>
      </c>
      <c r="V133" s="97">
        <v>0</v>
      </c>
      <c r="W133" s="79">
        <f>SUM(D127:W127,D133:V133)</f>
        <v>0</v>
      </c>
      <c r="X133" s="99"/>
      <c r="Y133" s="31"/>
      <c r="Z133" s="31"/>
      <c r="AA133" s="31"/>
      <c r="AB133" s="31"/>
      <c r="AC133" s="31"/>
      <c r="AD133" s="31"/>
      <c r="AE133" s="31"/>
      <c r="AF133" s="31"/>
      <c r="AG133" s="31"/>
      <c r="AH133" s="31"/>
      <c r="AI133" s="31"/>
      <c r="AJ133" s="31"/>
      <c r="AK133" s="31"/>
      <c r="AL133" s="31"/>
      <c r="AM133" s="31"/>
      <c r="AN133" s="31"/>
      <c r="AO133" s="31"/>
      <c r="AP133" s="31"/>
    </row>
    <row r="134" spans="3:42" ht="13.5" customHeight="1">
      <c r="C134" s="81" t="s">
        <v>85</v>
      </c>
      <c r="D134" s="98">
        <v>0</v>
      </c>
      <c r="E134" s="98">
        <v>0</v>
      </c>
      <c r="F134" s="98">
        <v>0</v>
      </c>
      <c r="G134" s="98">
        <v>0</v>
      </c>
      <c r="H134" s="98">
        <v>0</v>
      </c>
      <c r="I134" s="98">
        <v>0</v>
      </c>
      <c r="J134" s="98">
        <v>0</v>
      </c>
      <c r="K134" s="98">
        <v>0</v>
      </c>
      <c r="L134" s="98">
        <v>0</v>
      </c>
      <c r="M134" s="98">
        <v>0</v>
      </c>
      <c r="N134" s="98">
        <v>0</v>
      </c>
      <c r="O134" s="98">
        <v>0</v>
      </c>
      <c r="P134" s="98">
        <v>0</v>
      </c>
      <c r="Q134" s="98">
        <v>0</v>
      </c>
      <c r="R134" s="98">
        <v>0</v>
      </c>
      <c r="S134" s="98">
        <v>0</v>
      </c>
      <c r="T134" s="98">
        <v>0</v>
      </c>
      <c r="U134" s="98">
        <v>0</v>
      </c>
      <c r="V134" s="98">
        <v>0</v>
      </c>
      <c r="W134" s="37">
        <f t="shared" ref="W134:W136" si="56">SUM(D128:W128,D134:V134)</f>
        <v>0</v>
      </c>
      <c r="X134" s="99"/>
      <c r="Y134" s="31"/>
      <c r="Z134" s="31"/>
      <c r="AA134" s="31"/>
      <c r="AB134" s="31"/>
      <c r="AC134" s="31"/>
      <c r="AD134" s="31"/>
      <c r="AE134" s="31"/>
      <c r="AF134" s="31"/>
      <c r="AG134" s="31"/>
      <c r="AH134" s="31"/>
      <c r="AI134" s="31"/>
      <c r="AJ134" s="31"/>
      <c r="AK134" s="31"/>
      <c r="AL134" s="31"/>
      <c r="AM134" s="31"/>
      <c r="AN134" s="31"/>
      <c r="AO134" s="31"/>
      <c r="AP134" s="31"/>
    </row>
    <row r="135" spans="3:42" ht="13.5" customHeight="1">
      <c r="C135" s="81" t="s">
        <v>86</v>
      </c>
      <c r="D135" s="37">
        <v>0</v>
      </c>
      <c r="E135" s="37">
        <v>0</v>
      </c>
      <c r="F135" s="37">
        <v>0</v>
      </c>
      <c r="G135" s="37">
        <v>0</v>
      </c>
      <c r="H135" s="37">
        <v>0</v>
      </c>
      <c r="I135" s="37">
        <v>0</v>
      </c>
      <c r="J135" s="37">
        <v>0</v>
      </c>
      <c r="K135" s="37">
        <v>0</v>
      </c>
      <c r="L135" s="37">
        <v>0</v>
      </c>
      <c r="M135" s="37">
        <v>0</v>
      </c>
      <c r="N135" s="37">
        <v>0</v>
      </c>
      <c r="O135" s="37">
        <v>0</v>
      </c>
      <c r="P135" s="37">
        <v>0</v>
      </c>
      <c r="Q135" s="98">
        <v>0</v>
      </c>
      <c r="R135" s="98">
        <v>0</v>
      </c>
      <c r="S135" s="98">
        <v>0</v>
      </c>
      <c r="T135" s="98">
        <v>0</v>
      </c>
      <c r="U135" s="98">
        <v>0</v>
      </c>
      <c r="V135" s="98">
        <v>0</v>
      </c>
      <c r="W135" s="37">
        <f t="shared" si="56"/>
        <v>0</v>
      </c>
      <c r="X135" s="99"/>
      <c r="Y135" s="31"/>
      <c r="Z135" s="31"/>
      <c r="AA135" s="31"/>
      <c r="AB135" s="31"/>
      <c r="AC135" s="31"/>
      <c r="AD135" s="31"/>
      <c r="AE135" s="31"/>
      <c r="AF135" s="31"/>
      <c r="AG135" s="31"/>
      <c r="AH135" s="31"/>
      <c r="AI135" s="31"/>
      <c r="AJ135" s="31"/>
      <c r="AK135" s="31"/>
      <c r="AL135" s="31"/>
      <c r="AM135" s="31"/>
      <c r="AN135" s="31"/>
      <c r="AO135" s="31"/>
      <c r="AP135" s="31"/>
    </row>
    <row r="136" spans="3:42" ht="13.5" customHeight="1">
      <c r="C136" s="83" t="s">
        <v>79</v>
      </c>
      <c r="D136" s="41">
        <v>0</v>
      </c>
      <c r="E136" s="41">
        <v>0</v>
      </c>
      <c r="F136" s="41">
        <v>0</v>
      </c>
      <c r="G136" s="41">
        <v>0</v>
      </c>
      <c r="H136" s="41">
        <v>0</v>
      </c>
      <c r="I136" s="41">
        <v>0</v>
      </c>
      <c r="J136" s="41">
        <v>0</v>
      </c>
      <c r="K136" s="41">
        <v>0</v>
      </c>
      <c r="L136" s="41">
        <v>0</v>
      </c>
      <c r="M136" s="41">
        <v>0</v>
      </c>
      <c r="N136" s="41">
        <v>0</v>
      </c>
      <c r="O136" s="41">
        <v>0</v>
      </c>
      <c r="P136" s="41">
        <v>0</v>
      </c>
      <c r="Q136" s="41">
        <v>0</v>
      </c>
      <c r="R136" s="41">
        <v>0</v>
      </c>
      <c r="S136" s="41">
        <v>0</v>
      </c>
      <c r="T136" s="41">
        <v>0</v>
      </c>
      <c r="U136" s="41">
        <v>0</v>
      </c>
      <c r="V136" s="41">
        <v>0</v>
      </c>
      <c r="W136" s="41">
        <f t="shared" si="56"/>
        <v>0</v>
      </c>
      <c r="X136" s="99"/>
      <c r="Y136" s="31"/>
      <c r="Z136" s="31"/>
      <c r="AA136" s="31"/>
      <c r="AB136" s="31"/>
      <c r="AC136" s="31"/>
      <c r="AD136" s="31"/>
      <c r="AE136" s="31"/>
      <c r="AF136" s="31"/>
      <c r="AG136" s="31"/>
      <c r="AH136" s="31"/>
      <c r="AI136" s="31"/>
      <c r="AJ136" s="31"/>
      <c r="AK136" s="31"/>
      <c r="AL136" s="31"/>
      <c r="AM136" s="31"/>
      <c r="AN136" s="31"/>
      <c r="AO136" s="31"/>
      <c r="AP136" s="31"/>
    </row>
    <row r="137" spans="3:42" ht="9.9499999999999993" customHeight="1">
      <c r="D137" s="115"/>
      <c r="E137" s="115"/>
      <c r="F137" s="115"/>
      <c r="G137" s="115"/>
      <c r="H137" s="115"/>
      <c r="I137" s="115"/>
      <c r="J137" s="115"/>
      <c r="K137" s="115"/>
      <c r="L137" s="115"/>
      <c r="M137" s="115"/>
      <c r="N137" s="115"/>
      <c r="O137" s="115"/>
      <c r="P137" s="115"/>
      <c r="Q137" s="115"/>
      <c r="R137" s="115"/>
      <c r="S137" s="115"/>
      <c r="T137" s="115"/>
      <c r="U137" s="115"/>
      <c r="V137" s="115"/>
      <c r="W137" s="115"/>
      <c r="X137" s="99"/>
      <c r="Y137" s="31"/>
      <c r="Z137" s="31"/>
      <c r="AA137" s="31"/>
      <c r="AB137" s="31"/>
      <c r="AC137" s="31"/>
      <c r="AD137" s="31"/>
      <c r="AE137" s="31"/>
      <c r="AF137" s="31"/>
      <c r="AG137" s="31"/>
      <c r="AH137" s="31"/>
      <c r="AI137" s="31"/>
      <c r="AJ137" s="31"/>
      <c r="AK137" s="31"/>
      <c r="AL137" s="31"/>
      <c r="AM137" s="31"/>
      <c r="AN137" s="31"/>
      <c r="AO137" s="31"/>
      <c r="AP137" s="31"/>
    </row>
    <row r="138" spans="3:42" ht="17.25">
      <c r="C138" s="117" t="s">
        <v>483</v>
      </c>
      <c r="D138" s="115"/>
      <c r="E138" s="115"/>
      <c r="F138" s="115"/>
      <c r="G138" s="115"/>
      <c r="H138" s="115"/>
      <c r="I138" s="115"/>
      <c r="J138" s="115"/>
      <c r="K138" s="115"/>
      <c r="L138" s="115"/>
      <c r="M138" s="115"/>
      <c r="N138" s="115"/>
      <c r="O138" s="115"/>
      <c r="Q138" s="118"/>
      <c r="R138" s="118"/>
      <c r="S138" s="118"/>
      <c r="T138" s="118"/>
      <c r="U138" s="118" t="s">
        <v>151</v>
      </c>
      <c r="V138" s="118"/>
      <c r="W138" s="115"/>
      <c r="X138" s="99"/>
      <c r="Y138" s="31"/>
      <c r="Z138" s="31"/>
      <c r="AA138" s="31"/>
      <c r="AB138" s="31"/>
      <c r="AC138" s="31"/>
      <c r="AD138" s="31"/>
      <c r="AE138" s="31"/>
      <c r="AF138" s="31"/>
      <c r="AG138" s="31"/>
      <c r="AH138" s="31"/>
      <c r="AI138" s="31"/>
      <c r="AJ138" s="31"/>
      <c r="AK138" s="31"/>
      <c r="AL138" s="31"/>
      <c r="AM138" s="31"/>
      <c r="AN138" s="31"/>
      <c r="AO138" s="31"/>
      <c r="AP138" s="31"/>
    </row>
    <row r="139" spans="3:42">
      <c r="C139" s="49"/>
      <c r="D139" s="588" t="str">
        <f t="shared" ref="D139:AP139" si="57">D9</f>
        <v>01</v>
      </c>
      <c r="E139" s="588" t="str">
        <f t="shared" si="57"/>
        <v>02</v>
      </c>
      <c r="F139" s="588" t="str">
        <f t="shared" si="57"/>
        <v>03</v>
      </c>
      <c r="G139" s="588" t="str">
        <f t="shared" si="57"/>
        <v>04</v>
      </c>
      <c r="H139" s="588" t="str">
        <f t="shared" si="57"/>
        <v>05</v>
      </c>
      <c r="I139" s="588" t="str">
        <f t="shared" si="57"/>
        <v>06</v>
      </c>
      <c r="J139" s="588" t="str">
        <f t="shared" si="57"/>
        <v>07</v>
      </c>
      <c r="K139" s="588" t="str">
        <f t="shared" si="57"/>
        <v>08</v>
      </c>
      <c r="L139" s="588" t="str">
        <f t="shared" si="57"/>
        <v>09</v>
      </c>
      <c r="M139" s="588" t="str">
        <f t="shared" si="57"/>
        <v>10</v>
      </c>
      <c r="N139" s="588" t="str">
        <f t="shared" si="57"/>
        <v>11</v>
      </c>
      <c r="O139" s="588" t="str">
        <f t="shared" si="57"/>
        <v>12</v>
      </c>
      <c r="P139" s="588" t="str">
        <f t="shared" si="57"/>
        <v>13</v>
      </c>
      <c r="Q139" s="588" t="str">
        <f t="shared" si="57"/>
        <v>14</v>
      </c>
      <c r="R139" s="588" t="str">
        <f t="shared" si="57"/>
        <v>15</v>
      </c>
      <c r="S139" s="588" t="str">
        <f t="shared" si="57"/>
        <v>16</v>
      </c>
      <c r="T139" s="588" t="str">
        <f t="shared" si="57"/>
        <v>17</v>
      </c>
      <c r="U139" s="588" t="str">
        <f t="shared" si="57"/>
        <v>18</v>
      </c>
      <c r="V139" s="588" t="str">
        <f t="shared" si="57"/>
        <v>19</v>
      </c>
      <c r="W139" s="588" t="str">
        <f t="shared" si="57"/>
        <v>20</v>
      </c>
      <c r="X139" s="588" t="str">
        <f t="shared" si="57"/>
        <v>21</v>
      </c>
      <c r="Y139" s="588" t="str">
        <f t="shared" si="57"/>
        <v>22</v>
      </c>
      <c r="Z139" s="588" t="str">
        <f t="shared" si="57"/>
        <v>23</v>
      </c>
      <c r="AA139" s="588" t="str">
        <f t="shared" si="57"/>
        <v>24</v>
      </c>
      <c r="AB139" s="588" t="str">
        <f t="shared" si="57"/>
        <v>25</v>
      </c>
      <c r="AC139" s="588" t="str">
        <f t="shared" si="57"/>
        <v>26</v>
      </c>
      <c r="AD139" s="588" t="str">
        <f t="shared" si="57"/>
        <v>27</v>
      </c>
      <c r="AE139" s="588" t="str">
        <f t="shared" si="57"/>
        <v>28</v>
      </c>
      <c r="AF139" s="588" t="str">
        <f t="shared" si="57"/>
        <v>29</v>
      </c>
      <c r="AG139" s="588" t="str">
        <f t="shared" si="57"/>
        <v>30</v>
      </c>
      <c r="AH139" s="588" t="str">
        <f t="shared" si="57"/>
        <v>31</v>
      </c>
      <c r="AI139" s="588" t="str">
        <f t="shared" si="57"/>
        <v>32</v>
      </c>
      <c r="AJ139" s="588" t="str">
        <f t="shared" si="57"/>
        <v>33</v>
      </c>
      <c r="AK139" s="588" t="str">
        <f t="shared" si="57"/>
        <v>34</v>
      </c>
      <c r="AL139" s="588" t="str">
        <f t="shared" si="57"/>
        <v>35</v>
      </c>
      <c r="AM139" s="588" t="str">
        <f t="shared" si="57"/>
        <v>36</v>
      </c>
      <c r="AN139" s="588" t="str">
        <f t="shared" si="57"/>
        <v>37</v>
      </c>
      <c r="AO139" s="588" t="str">
        <f t="shared" si="57"/>
        <v>38</v>
      </c>
      <c r="AP139" s="588" t="str">
        <f t="shared" si="57"/>
        <v>39</v>
      </c>
    </row>
    <row r="140" spans="3:42" ht="40.5">
      <c r="C140" s="77" t="s">
        <v>48</v>
      </c>
      <c r="D140" s="589" t="str">
        <f t="shared" ref="D140:AP140" si="58">D10</f>
        <v>農業</v>
      </c>
      <c r="E140" s="589" t="str">
        <f t="shared" si="58"/>
        <v>林業</v>
      </c>
      <c r="F140" s="589" t="str">
        <f t="shared" si="58"/>
        <v>漁業</v>
      </c>
      <c r="G140" s="589" t="str">
        <f t="shared" si="58"/>
        <v>鉱業</v>
      </c>
      <c r="H140" s="589" t="str">
        <f t="shared" si="58"/>
        <v>飲食料品</v>
      </c>
      <c r="I140" s="589" t="str">
        <f t="shared" si="58"/>
        <v>繊維製品</v>
      </c>
      <c r="J140" s="589" t="str">
        <f t="shared" si="58"/>
        <v>パルプ・紙・木製品</v>
      </c>
      <c r="K140" s="589" t="str">
        <f t="shared" si="58"/>
        <v>化学製品</v>
      </c>
      <c r="L140" s="589" t="str">
        <f t="shared" si="58"/>
        <v>石油・石炭製品</v>
      </c>
      <c r="M140" s="613" t="str">
        <f t="shared" si="58"/>
        <v>プラスチック・ゴム製品</v>
      </c>
      <c r="N140" s="589" t="str">
        <f t="shared" si="58"/>
        <v>窯業・土石製品</v>
      </c>
      <c r="O140" s="589" t="str">
        <f t="shared" si="58"/>
        <v>鉄鋼</v>
      </c>
      <c r="P140" s="589" t="str">
        <f t="shared" si="58"/>
        <v>非鉄金属</v>
      </c>
      <c r="Q140" s="589" t="str">
        <f t="shared" si="58"/>
        <v>金属製品</v>
      </c>
      <c r="R140" s="589" t="str">
        <f t="shared" si="58"/>
        <v>はん用機械</v>
      </c>
      <c r="S140" s="589" t="str">
        <f t="shared" si="58"/>
        <v>生産用機械</v>
      </c>
      <c r="T140" s="589" t="str">
        <f t="shared" si="58"/>
        <v>業務用機械</v>
      </c>
      <c r="U140" s="589" t="str">
        <f t="shared" si="58"/>
        <v>電子部品</v>
      </c>
      <c r="V140" s="589" t="str">
        <f t="shared" si="58"/>
        <v>電気機械</v>
      </c>
      <c r="W140" s="589" t="str">
        <f t="shared" si="58"/>
        <v>情報通信機器</v>
      </c>
      <c r="X140" s="593" t="str">
        <f t="shared" si="58"/>
        <v>輸送機械</v>
      </c>
      <c r="Y140" s="593" t="str">
        <f t="shared" si="58"/>
        <v>その他の製造工業製品</v>
      </c>
      <c r="Z140" s="593" t="str">
        <f t="shared" si="58"/>
        <v>建設</v>
      </c>
      <c r="AA140" s="593" t="str">
        <f t="shared" si="58"/>
        <v>電力・ガス・熱供給</v>
      </c>
      <c r="AB140" s="593" t="str">
        <f t="shared" si="58"/>
        <v>水道</v>
      </c>
      <c r="AC140" s="593" t="str">
        <f t="shared" si="58"/>
        <v>廃棄物処理</v>
      </c>
      <c r="AD140" s="593" t="str">
        <f t="shared" si="58"/>
        <v>商業</v>
      </c>
      <c r="AE140" s="593" t="str">
        <f t="shared" si="58"/>
        <v>金融・保険</v>
      </c>
      <c r="AF140" s="593" t="str">
        <f t="shared" si="58"/>
        <v>不動産</v>
      </c>
      <c r="AG140" s="593" t="str">
        <f t="shared" si="58"/>
        <v>運輸・郵便</v>
      </c>
      <c r="AH140" s="593" t="str">
        <f t="shared" si="58"/>
        <v>情報通信</v>
      </c>
      <c r="AI140" s="593" t="str">
        <f t="shared" si="58"/>
        <v>公務</v>
      </c>
      <c r="AJ140" s="593" t="str">
        <f t="shared" si="58"/>
        <v>教育・研究</v>
      </c>
      <c r="AK140" s="593" t="str">
        <f t="shared" si="58"/>
        <v>医療・福祉</v>
      </c>
      <c r="AL140" s="614" t="str">
        <f t="shared" si="58"/>
        <v>他に分類されない会員制団体</v>
      </c>
      <c r="AM140" s="593" t="str">
        <f t="shared" si="58"/>
        <v>対事業所サービス</v>
      </c>
      <c r="AN140" s="593" t="str">
        <f t="shared" si="58"/>
        <v>対個人サービス</v>
      </c>
      <c r="AO140" s="593" t="str">
        <f t="shared" si="58"/>
        <v>事務用品</v>
      </c>
      <c r="AP140" s="593" t="str">
        <f t="shared" si="58"/>
        <v>分類不明</v>
      </c>
    </row>
    <row r="141" spans="3:42">
      <c r="C141" s="78" t="s">
        <v>354</v>
      </c>
      <c r="D141" s="107">
        <f>+係数!L3</f>
        <v>0.12265584155979949</v>
      </c>
      <c r="E141" s="107">
        <f>+係数!L4</f>
        <v>0.26862065342998215</v>
      </c>
      <c r="F141" s="107">
        <f>+係数!L5</f>
        <v>4.2279520059697977E-2</v>
      </c>
      <c r="G141" s="107">
        <f>+係数!L6</f>
        <v>3.926343022371024E-2</v>
      </c>
      <c r="H141" s="107">
        <f>+係数!L7</f>
        <v>3.3355134693599395E-2</v>
      </c>
      <c r="I141" s="107">
        <f>+係数!L8</f>
        <v>9.5492852763317662E-2</v>
      </c>
      <c r="J141" s="107">
        <f>+係数!L9</f>
        <v>3.8757158040430381E-2</v>
      </c>
      <c r="K141" s="107">
        <f>+係数!L10</f>
        <v>1.5634458686506418E-2</v>
      </c>
      <c r="L141" s="107">
        <f>+係数!L11</f>
        <v>1.0339400475073228E-2</v>
      </c>
      <c r="M141" s="107">
        <f>+係数!L12</f>
        <v>4.9008807340167618E-2</v>
      </c>
      <c r="N141" s="107">
        <f>+係数!L13</f>
        <v>3.6576455199010559E-2</v>
      </c>
      <c r="O141" s="107">
        <f>+係数!L14</f>
        <v>1.2523714081279422E-2</v>
      </c>
      <c r="P141" s="107">
        <f>+係数!L15</f>
        <v>2.9972730221401771E-2</v>
      </c>
      <c r="Q141" s="107">
        <f>+係数!L16</f>
        <v>5.4782163530779596E-2</v>
      </c>
      <c r="R141" s="107">
        <f>+係数!L17</f>
        <v>2.2183368519679003E-2</v>
      </c>
      <c r="S141" s="107">
        <f>+係数!L18</f>
        <v>3.6503495425501575E-2</v>
      </c>
      <c r="T141" s="107">
        <f>+係数!L19</f>
        <v>3.8550657867992791E-2</v>
      </c>
      <c r="U141" s="107">
        <f>+係数!L20</f>
        <v>4.249917369780222E-2</v>
      </c>
      <c r="V141" s="107">
        <f>+係数!L21</f>
        <v>3.3531988342571602E-2</v>
      </c>
      <c r="W141" s="107">
        <f>+係数!L22</f>
        <v>2.035082172191522E-2</v>
      </c>
      <c r="X141" s="107">
        <f>+係数!L23</f>
        <v>3.018459578819983E-2</v>
      </c>
      <c r="Y141" s="107">
        <f>+係数!L24</f>
        <v>6.5944675090492746E-2</v>
      </c>
      <c r="Z141" s="107">
        <f>+係数!L25</f>
        <v>5.6949248710145881E-2</v>
      </c>
      <c r="AA141" s="107">
        <f>+係数!L26</f>
        <v>2.9145126840892164E-3</v>
      </c>
      <c r="AB141" s="107">
        <f>+係数!L27</f>
        <v>2.1120085933633119E-2</v>
      </c>
      <c r="AC141" s="107">
        <f>+係数!L28</f>
        <v>8.4336323251883824E-2</v>
      </c>
      <c r="AD141" s="107">
        <f>+係数!L29</f>
        <v>0.1433320704064108</v>
      </c>
      <c r="AE141" s="107">
        <f>+係数!L30</f>
        <v>3.9154079363329694E-2</v>
      </c>
      <c r="AF141" s="107">
        <f>+係数!L31</f>
        <v>1.3229670821596217E-2</v>
      </c>
      <c r="AG141" s="107">
        <f>+係数!L32</f>
        <v>7.3600662533244779E-2</v>
      </c>
      <c r="AH141" s="107">
        <f>+係数!L33</f>
        <v>3.1059891839156476E-2</v>
      </c>
      <c r="AI141" s="107">
        <f>+係数!L34</f>
        <v>4.8027598057070089E-2</v>
      </c>
      <c r="AJ141" s="107">
        <f>+係数!L35</f>
        <v>9.0562666353757981E-2</v>
      </c>
      <c r="AK141" s="107">
        <f>+係数!L36</f>
        <v>0.11755967401821014</v>
      </c>
      <c r="AL141" s="107">
        <f>+係数!L37</f>
        <v>0.11770088827882173</v>
      </c>
      <c r="AM141" s="107">
        <f>+係数!L38</f>
        <v>0.11291103502841897</v>
      </c>
      <c r="AN141" s="107">
        <f>+係数!L39</f>
        <v>0.16230318686650563</v>
      </c>
      <c r="AO141" s="107">
        <f>+係数!L40</f>
        <v>0</v>
      </c>
      <c r="AP141" s="107">
        <f>+係数!L41</f>
        <v>3.6024838177901608E-3</v>
      </c>
    </row>
    <row r="142" spans="3:42">
      <c r="C142" s="49"/>
      <c r="D142" s="588" t="str">
        <f t="shared" ref="D142:V142" si="59">D15</f>
        <v>21</v>
      </c>
      <c r="E142" s="588" t="str">
        <f t="shared" si="59"/>
        <v>22</v>
      </c>
      <c r="F142" s="588" t="str">
        <f t="shared" si="59"/>
        <v>23</v>
      </c>
      <c r="G142" s="588" t="str">
        <f t="shared" si="59"/>
        <v>24</v>
      </c>
      <c r="H142" s="588" t="str">
        <f t="shared" si="59"/>
        <v>25</v>
      </c>
      <c r="I142" s="588" t="str">
        <f t="shared" si="59"/>
        <v>26</v>
      </c>
      <c r="J142" s="588" t="str">
        <f t="shared" si="59"/>
        <v>27</v>
      </c>
      <c r="K142" s="588" t="str">
        <f t="shared" si="59"/>
        <v>28</v>
      </c>
      <c r="L142" s="588" t="str">
        <f t="shared" si="59"/>
        <v>29</v>
      </c>
      <c r="M142" s="588" t="str">
        <f t="shared" si="59"/>
        <v>30</v>
      </c>
      <c r="N142" s="588" t="str">
        <f t="shared" si="59"/>
        <v>31</v>
      </c>
      <c r="O142" s="588" t="str">
        <f t="shared" si="59"/>
        <v>32</v>
      </c>
      <c r="P142" s="588" t="str">
        <f t="shared" si="59"/>
        <v>33</v>
      </c>
      <c r="Q142" s="588" t="str">
        <f t="shared" si="59"/>
        <v>34</v>
      </c>
      <c r="R142" s="588" t="str">
        <f t="shared" si="59"/>
        <v>35</v>
      </c>
      <c r="S142" s="588" t="str">
        <f t="shared" si="59"/>
        <v>36</v>
      </c>
      <c r="T142" s="588" t="str">
        <f t="shared" si="59"/>
        <v>37</v>
      </c>
      <c r="U142" s="588" t="str">
        <f t="shared" si="59"/>
        <v>38</v>
      </c>
      <c r="V142" s="588" t="str">
        <f t="shared" si="59"/>
        <v>39</v>
      </c>
      <c r="W142" s="103"/>
      <c r="X142" s="43"/>
      <c r="Y142" s="43"/>
      <c r="Z142" s="43"/>
      <c r="AA142" s="43"/>
      <c r="AB142" s="43"/>
      <c r="AC142" s="43"/>
      <c r="AD142" s="43"/>
      <c r="AE142" s="43"/>
      <c r="AF142" s="43"/>
      <c r="AG142" s="43"/>
      <c r="AH142" s="43"/>
      <c r="AI142" s="43"/>
      <c r="AJ142" s="43"/>
      <c r="AK142" s="43"/>
      <c r="AL142" s="43"/>
      <c r="AM142" s="43"/>
      <c r="AN142" s="43"/>
      <c r="AO142" s="43"/>
      <c r="AP142" s="43"/>
    </row>
    <row r="143" spans="3:42" ht="40.5">
      <c r="C143" s="77" t="s">
        <v>48</v>
      </c>
      <c r="D143" s="589" t="str">
        <f t="shared" ref="D143:V143" si="60">D16</f>
        <v>輸送機械</v>
      </c>
      <c r="E143" s="589" t="str">
        <f t="shared" si="60"/>
        <v>その他の製造工業製品</v>
      </c>
      <c r="F143" s="589" t="str">
        <f t="shared" si="60"/>
        <v>建設</v>
      </c>
      <c r="G143" s="589" t="str">
        <f t="shared" si="60"/>
        <v>電力・ガス・熱供給</v>
      </c>
      <c r="H143" s="589" t="str">
        <f t="shared" si="60"/>
        <v>水道</v>
      </c>
      <c r="I143" s="589" t="str">
        <f t="shared" si="60"/>
        <v>廃棄物処理</v>
      </c>
      <c r="J143" s="589" t="str">
        <f t="shared" si="60"/>
        <v>商業</v>
      </c>
      <c r="K143" s="589" t="str">
        <f t="shared" si="60"/>
        <v>金融・保険</v>
      </c>
      <c r="L143" s="589" t="str">
        <f t="shared" si="60"/>
        <v>不動産</v>
      </c>
      <c r="M143" s="589" t="str">
        <f t="shared" si="60"/>
        <v>運輸・郵便</v>
      </c>
      <c r="N143" s="589" t="str">
        <f t="shared" si="60"/>
        <v>情報通信</v>
      </c>
      <c r="O143" s="589" t="str">
        <f t="shared" si="60"/>
        <v>公務</v>
      </c>
      <c r="P143" s="589" t="str">
        <f t="shared" si="60"/>
        <v>教育・研究</v>
      </c>
      <c r="Q143" s="589" t="str">
        <f t="shared" si="60"/>
        <v>医療・福祉</v>
      </c>
      <c r="R143" s="613" t="str">
        <f t="shared" si="60"/>
        <v>他に分類されない会員制団体</v>
      </c>
      <c r="S143" s="589" t="str">
        <f t="shared" si="60"/>
        <v>対事業所サービス</v>
      </c>
      <c r="T143" s="589" t="str">
        <f t="shared" si="60"/>
        <v>対個人サービス</v>
      </c>
      <c r="U143" s="589" t="str">
        <f t="shared" si="60"/>
        <v>事務用品</v>
      </c>
      <c r="V143" s="589" t="str">
        <f t="shared" si="60"/>
        <v>分類不明</v>
      </c>
      <c r="W143" s="600"/>
      <c r="X143" s="43"/>
      <c r="Y143" s="43"/>
      <c r="Z143" s="43"/>
      <c r="AA143" s="43"/>
      <c r="AB143" s="43"/>
      <c r="AC143" s="43"/>
      <c r="AD143" s="43"/>
      <c r="AE143" s="43"/>
      <c r="AF143" s="43"/>
      <c r="AG143" s="43"/>
      <c r="AH143" s="43"/>
      <c r="AI143" s="43"/>
      <c r="AJ143" s="43"/>
      <c r="AK143" s="43"/>
      <c r="AL143" s="43"/>
      <c r="AM143" s="43"/>
      <c r="AN143" s="43"/>
      <c r="AO143" s="43"/>
      <c r="AP143" s="43"/>
    </row>
    <row r="144" spans="3:42">
      <c r="C144" s="106" t="s">
        <v>354</v>
      </c>
      <c r="D144" s="107">
        <f t="array" ref="D144:V144">+X141:AP141</f>
        <v>3.018459578819983E-2</v>
      </c>
      <c r="E144" s="107">
        <v>6.5944675090492746E-2</v>
      </c>
      <c r="F144" s="107">
        <v>5.6949248710145881E-2</v>
      </c>
      <c r="G144" s="107">
        <v>2.9145126840892164E-3</v>
      </c>
      <c r="H144" s="107">
        <v>2.1120085933633119E-2</v>
      </c>
      <c r="I144" s="107">
        <v>8.4336323251883824E-2</v>
      </c>
      <c r="J144" s="107">
        <v>0.1433320704064108</v>
      </c>
      <c r="K144" s="107">
        <v>3.9154079363329694E-2</v>
      </c>
      <c r="L144" s="107">
        <v>1.3229670821596217E-2</v>
      </c>
      <c r="M144" s="107">
        <v>7.3600662533244779E-2</v>
      </c>
      <c r="N144" s="107">
        <v>3.1059891839156476E-2</v>
      </c>
      <c r="O144" s="107">
        <v>4.8027598057070089E-2</v>
      </c>
      <c r="P144" s="108">
        <v>9.0562666353757981E-2</v>
      </c>
      <c r="Q144" s="107">
        <v>0.11755967401821014</v>
      </c>
      <c r="R144" s="107">
        <v>0.11770088827882173</v>
      </c>
      <c r="S144" s="107">
        <v>0.11291103502841897</v>
      </c>
      <c r="T144" s="107">
        <v>0.16230318686650563</v>
      </c>
      <c r="U144" s="107">
        <v>0</v>
      </c>
      <c r="V144" s="601">
        <v>3.6024838177901608E-3</v>
      </c>
      <c r="W144" s="87"/>
      <c r="X144" s="43"/>
      <c r="Y144" s="43"/>
      <c r="Z144" s="43"/>
      <c r="AA144" s="43"/>
      <c r="AB144" s="43"/>
      <c r="AC144" s="43"/>
      <c r="AD144" s="43"/>
      <c r="AE144" s="43"/>
      <c r="AF144" s="43"/>
      <c r="AG144" s="43"/>
      <c r="AH144" s="43"/>
      <c r="AI144" s="43"/>
      <c r="AJ144" s="43"/>
      <c r="AK144" s="43"/>
      <c r="AL144" s="43"/>
      <c r="AM144" s="43"/>
      <c r="AN144" s="43"/>
      <c r="AO144" s="43"/>
      <c r="AP144" s="43"/>
    </row>
    <row r="145" spans="3:42" ht="10.7" customHeight="1">
      <c r="D145" s="115"/>
      <c r="E145" s="115"/>
      <c r="F145" s="115"/>
      <c r="G145" s="115"/>
      <c r="H145" s="115"/>
      <c r="I145" s="115"/>
      <c r="J145" s="115"/>
      <c r="K145" s="115"/>
      <c r="L145" s="115"/>
      <c r="M145" s="115"/>
      <c r="N145" s="115"/>
      <c r="O145" s="115"/>
      <c r="P145" s="115"/>
      <c r="Q145" s="115"/>
      <c r="R145" s="115"/>
      <c r="S145" s="115"/>
      <c r="T145" s="115"/>
      <c r="U145" s="115"/>
      <c r="V145" s="115"/>
      <c r="W145" s="115"/>
      <c r="X145" s="52"/>
      <c r="Y145" s="594"/>
      <c r="Z145" s="594"/>
      <c r="AA145" s="594"/>
      <c r="AB145" s="594"/>
      <c r="AC145" s="594"/>
      <c r="AD145" s="594"/>
      <c r="AE145" s="594"/>
      <c r="AF145" s="594"/>
      <c r="AG145" s="594"/>
      <c r="AH145" s="594"/>
      <c r="AI145" s="594"/>
      <c r="AJ145" s="594"/>
      <c r="AK145" s="594"/>
      <c r="AL145" s="594"/>
      <c r="AM145" s="594"/>
      <c r="AN145" s="594"/>
      <c r="AO145" s="594"/>
      <c r="AP145" s="594"/>
    </row>
    <row r="146" spans="3:42" ht="17.25">
      <c r="C146" s="117" t="s">
        <v>491</v>
      </c>
      <c r="D146" s="115"/>
      <c r="E146" s="115"/>
      <c r="F146" s="115"/>
      <c r="G146" s="115"/>
      <c r="H146" s="115"/>
      <c r="I146" s="115"/>
      <c r="J146" s="115"/>
      <c r="K146" s="115"/>
      <c r="L146" s="115"/>
      <c r="M146" s="115"/>
      <c r="N146" s="115"/>
      <c r="O146" s="115"/>
      <c r="P146" s="115"/>
      <c r="Q146" s="115"/>
      <c r="R146" s="115"/>
      <c r="S146" s="115"/>
      <c r="T146" s="115"/>
      <c r="U146" s="115"/>
      <c r="V146" s="115"/>
      <c r="W146" s="119" t="s">
        <v>151</v>
      </c>
      <c r="X146" s="99"/>
      <c r="Y146" s="100"/>
      <c r="Z146" s="100"/>
      <c r="AA146" s="100"/>
      <c r="AB146" s="100"/>
      <c r="AC146" s="100"/>
      <c r="AD146" s="100"/>
      <c r="AE146" s="100"/>
      <c r="AF146" s="100"/>
      <c r="AG146" s="100"/>
      <c r="AH146" s="100"/>
      <c r="AI146" s="100"/>
      <c r="AJ146" s="100"/>
      <c r="AK146" s="100"/>
      <c r="AL146" s="100"/>
      <c r="AM146" s="100"/>
      <c r="AN146" s="100"/>
      <c r="AO146" s="100"/>
      <c r="AP146" s="100"/>
    </row>
    <row r="147" spans="3:42">
      <c r="C147" s="49"/>
      <c r="D147" s="588" t="str">
        <f t="shared" ref="D147:AP147" si="61">D9</f>
        <v>01</v>
      </c>
      <c r="E147" s="588" t="str">
        <f t="shared" si="61"/>
        <v>02</v>
      </c>
      <c r="F147" s="588" t="str">
        <f t="shared" si="61"/>
        <v>03</v>
      </c>
      <c r="G147" s="588" t="str">
        <f t="shared" si="61"/>
        <v>04</v>
      </c>
      <c r="H147" s="588" t="str">
        <f t="shared" si="61"/>
        <v>05</v>
      </c>
      <c r="I147" s="588" t="str">
        <f t="shared" si="61"/>
        <v>06</v>
      </c>
      <c r="J147" s="588" t="str">
        <f t="shared" si="61"/>
        <v>07</v>
      </c>
      <c r="K147" s="588" t="str">
        <f t="shared" si="61"/>
        <v>08</v>
      </c>
      <c r="L147" s="588" t="str">
        <f t="shared" si="61"/>
        <v>09</v>
      </c>
      <c r="M147" s="588" t="str">
        <f t="shared" si="61"/>
        <v>10</v>
      </c>
      <c r="N147" s="588" t="str">
        <f t="shared" si="61"/>
        <v>11</v>
      </c>
      <c r="O147" s="588" t="str">
        <f t="shared" si="61"/>
        <v>12</v>
      </c>
      <c r="P147" s="588" t="str">
        <f t="shared" si="61"/>
        <v>13</v>
      </c>
      <c r="Q147" s="588" t="str">
        <f t="shared" si="61"/>
        <v>14</v>
      </c>
      <c r="R147" s="588" t="str">
        <f t="shared" si="61"/>
        <v>15</v>
      </c>
      <c r="S147" s="588" t="str">
        <f t="shared" si="61"/>
        <v>16</v>
      </c>
      <c r="T147" s="588" t="str">
        <f t="shared" si="61"/>
        <v>17</v>
      </c>
      <c r="U147" s="588" t="str">
        <f t="shared" si="61"/>
        <v>18</v>
      </c>
      <c r="V147" s="588" t="str">
        <f t="shared" si="61"/>
        <v>19</v>
      </c>
      <c r="W147" s="588" t="str">
        <f t="shared" si="61"/>
        <v>20</v>
      </c>
      <c r="X147" s="588" t="str">
        <f t="shared" si="61"/>
        <v>21</v>
      </c>
      <c r="Y147" s="588" t="str">
        <f t="shared" si="61"/>
        <v>22</v>
      </c>
      <c r="Z147" s="588" t="str">
        <f t="shared" si="61"/>
        <v>23</v>
      </c>
      <c r="AA147" s="588" t="str">
        <f t="shared" si="61"/>
        <v>24</v>
      </c>
      <c r="AB147" s="588" t="str">
        <f t="shared" si="61"/>
        <v>25</v>
      </c>
      <c r="AC147" s="588" t="str">
        <f t="shared" si="61"/>
        <v>26</v>
      </c>
      <c r="AD147" s="588" t="str">
        <f t="shared" si="61"/>
        <v>27</v>
      </c>
      <c r="AE147" s="588" t="str">
        <f t="shared" si="61"/>
        <v>28</v>
      </c>
      <c r="AF147" s="588" t="str">
        <f t="shared" si="61"/>
        <v>29</v>
      </c>
      <c r="AG147" s="588" t="str">
        <f t="shared" si="61"/>
        <v>30</v>
      </c>
      <c r="AH147" s="588" t="str">
        <f t="shared" si="61"/>
        <v>31</v>
      </c>
      <c r="AI147" s="588" t="str">
        <f t="shared" si="61"/>
        <v>32</v>
      </c>
      <c r="AJ147" s="588" t="str">
        <f t="shared" si="61"/>
        <v>33</v>
      </c>
      <c r="AK147" s="588" t="str">
        <f t="shared" si="61"/>
        <v>34</v>
      </c>
      <c r="AL147" s="588" t="str">
        <f t="shared" si="61"/>
        <v>35</v>
      </c>
      <c r="AM147" s="588" t="str">
        <f t="shared" si="61"/>
        <v>36</v>
      </c>
      <c r="AN147" s="588" t="str">
        <f t="shared" si="61"/>
        <v>37</v>
      </c>
      <c r="AO147" s="588" t="str">
        <f t="shared" si="61"/>
        <v>38</v>
      </c>
      <c r="AP147" s="588" t="str">
        <f t="shared" si="61"/>
        <v>39</v>
      </c>
    </row>
    <row r="148" spans="3:42" ht="40.5">
      <c r="C148" s="77" t="s">
        <v>48</v>
      </c>
      <c r="D148" s="589" t="str">
        <f t="shared" ref="D148:AP148" si="62">D10</f>
        <v>農業</v>
      </c>
      <c r="E148" s="589" t="str">
        <f t="shared" si="62"/>
        <v>林業</v>
      </c>
      <c r="F148" s="589" t="str">
        <f t="shared" si="62"/>
        <v>漁業</v>
      </c>
      <c r="G148" s="589" t="str">
        <f t="shared" si="62"/>
        <v>鉱業</v>
      </c>
      <c r="H148" s="589" t="str">
        <f t="shared" si="62"/>
        <v>飲食料品</v>
      </c>
      <c r="I148" s="589" t="str">
        <f t="shared" si="62"/>
        <v>繊維製品</v>
      </c>
      <c r="J148" s="589" t="str">
        <f t="shared" si="62"/>
        <v>パルプ・紙・木製品</v>
      </c>
      <c r="K148" s="589" t="str">
        <f t="shared" si="62"/>
        <v>化学製品</v>
      </c>
      <c r="L148" s="589" t="str">
        <f t="shared" si="62"/>
        <v>石油・石炭製品</v>
      </c>
      <c r="M148" s="613" t="str">
        <f t="shared" si="62"/>
        <v>プラスチック・ゴム製品</v>
      </c>
      <c r="N148" s="589" t="str">
        <f t="shared" si="62"/>
        <v>窯業・土石製品</v>
      </c>
      <c r="O148" s="589" t="str">
        <f t="shared" si="62"/>
        <v>鉄鋼</v>
      </c>
      <c r="P148" s="589" t="str">
        <f t="shared" si="62"/>
        <v>非鉄金属</v>
      </c>
      <c r="Q148" s="589" t="str">
        <f t="shared" si="62"/>
        <v>金属製品</v>
      </c>
      <c r="R148" s="589" t="str">
        <f t="shared" si="62"/>
        <v>はん用機械</v>
      </c>
      <c r="S148" s="589" t="str">
        <f t="shared" si="62"/>
        <v>生産用機械</v>
      </c>
      <c r="T148" s="589" t="str">
        <f t="shared" si="62"/>
        <v>業務用機械</v>
      </c>
      <c r="U148" s="589" t="str">
        <f t="shared" si="62"/>
        <v>電子部品</v>
      </c>
      <c r="V148" s="589" t="str">
        <f t="shared" si="62"/>
        <v>電気機械</v>
      </c>
      <c r="W148" s="589" t="str">
        <f t="shared" si="62"/>
        <v>情報通信機器</v>
      </c>
      <c r="X148" s="593" t="str">
        <f t="shared" si="62"/>
        <v>輸送機械</v>
      </c>
      <c r="Y148" s="593" t="str">
        <f t="shared" si="62"/>
        <v>その他の製造工業製品</v>
      </c>
      <c r="Z148" s="593" t="str">
        <f t="shared" si="62"/>
        <v>建設</v>
      </c>
      <c r="AA148" s="593" t="str">
        <f t="shared" si="62"/>
        <v>電力・ガス・熱供給</v>
      </c>
      <c r="AB148" s="593" t="str">
        <f t="shared" si="62"/>
        <v>水道</v>
      </c>
      <c r="AC148" s="593" t="str">
        <f t="shared" si="62"/>
        <v>廃棄物処理</v>
      </c>
      <c r="AD148" s="593" t="str">
        <f t="shared" si="62"/>
        <v>商業</v>
      </c>
      <c r="AE148" s="593" t="str">
        <f t="shared" si="62"/>
        <v>金融・保険</v>
      </c>
      <c r="AF148" s="593" t="str">
        <f t="shared" si="62"/>
        <v>不動産</v>
      </c>
      <c r="AG148" s="593" t="str">
        <f t="shared" si="62"/>
        <v>運輸・郵便</v>
      </c>
      <c r="AH148" s="593" t="str">
        <f t="shared" si="62"/>
        <v>情報通信</v>
      </c>
      <c r="AI148" s="593" t="str">
        <f t="shared" si="62"/>
        <v>公務</v>
      </c>
      <c r="AJ148" s="593" t="str">
        <f t="shared" si="62"/>
        <v>教育・研究</v>
      </c>
      <c r="AK148" s="593" t="str">
        <f t="shared" si="62"/>
        <v>医療・福祉</v>
      </c>
      <c r="AL148" s="614" t="str">
        <f t="shared" si="62"/>
        <v>他に分類されない会員制団体</v>
      </c>
      <c r="AM148" s="593" t="str">
        <f t="shared" si="62"/>
        <v>対事業所サービス</v>
      </c>
      <c r="AN148" s="593" t="str">
        <f t="shared" si="62"/>
        <v>対個人サービス</v>
      </c>
      <c r="AO148" s="593" t="str">
        <f t="shared" si="62"/>
        <v>事務用品</v>
      </c>
      <c r="AP148" s="593" t="str">
        <f t="shared" si="62"/>
        <v>分類不明</v>
      </c>
    </row>
    <row r="149" spans="3:42" ht="13.5" customHeight="1">
      <c r="C149" s="78" t="s">
        <v>84</v>
      </c>
      <c r="D149" s="811">
        <f>D127*D$141</f>
        <v>0</v>
      </c>
      <c r="E149" s="811">
        <f t="shared" ref="E149:AP151" si="63">E127*E$141</f>
        <v>0</v>
      </c>
      <c r="F149" s="811">
        <f t="shared" si="63"/>
        <v>0</v>
      </c>
      <c r="G149" s="811">
        <f t="shared" si="63"/>
        <v>0</v>
      </c>
      <c r="H149" s="811">
        <f t="shared" si="63"/>
        <v>0</v>
      </c>
      <c r="I149" s="811">
        <f t="shared" si="63"/>
        <v>0</v>
      </c>
      <c r="J149" s="811">
        <f t="shared" si="63"/>
        <v>0</v>
      </c>
      <c r="K149" s="811">
        <f t="shared" si="63"/>
        <v>0</v>
      </c>
      <c r="L149" s="811">
        <f t="shared" si="63"/>
        <v>0</v>
      </c>
      <c r="M149" s="811">
        <f t="shared" si="63"/>
        <v>0</v>
      </c>
      <c r="N149" s="811">
        <f t="shared" si="63"/>
        <v>0</v>
      </c>
      <c r="O149" s="811">
        <f t="shared" si="63"/>
        <v>0</v>
      </c>
      <c r="P149" s="811">
        <f t="shared" si="63"/>
        <v>0</v>
      </c>
      <c r="Q149" s="812">
        <f t="shared" si="63"/>
        <v>0</v>
      </c>
      <c r="R149" s="812">
        <f t="shared" si="63"/>
        <v>0</v>
      </c>
      <c r="S149" s="812">
        <f t="shared" si="63"/>
        <v>0</v>
      </c>
      <c r="T149" s="812">
        <f t="shared" si="63"/>
        <v>0</v>
      </c>
      <c r="U149" s="812">
        <f t="shared" si="63"/>
        <v>0</v>
      </c>
      <c r="V149" s="812">
        <f t="shared" si="63"/>
        <v>0</v>
      </c>
      <c r="W149" s="811">
        <f t="shared" si="63"/>
        <v>0</v>
      </c>
      <c r="X149" s="811">
        <f t="shared" si="63"/>
        <v>0</v>
      </c>
      <c r="Y149" s="811">
        <f t="shared" si="63"/>
        <v>0</v>
      </c>
      <c r="Z149" s="811">
        <f t="shared" si="63"/>
        <v>0</v>
      </c>
      <c r="AA149" s="811">
        <f t="shared" si="63"/>
        <v>0</v>
      </c>
      <c r="AB149" s="811">
        <f t="shared" si="63"/>
        <v>0</v>
      </c>
      <c r="AC149" s="811">
        <f t="shared" si="63"/>
        <v>0</v>
      </c>
      <c r="AD149" s="811">
        <f t="shared" si="63"/>
        <v>0</v>
      </c>
      <c r="AE149" s="811">
        <f t="shared" si="63"/>
        <v>0</v>
      </c>
      <c r="AF149" s="811">
        <f t="shared" si="63"/>
        <v>0</v>
      </c>
      <c r="AG149" s="811">
        <f t="shared" si="63"/>
        <v>0</v>
      </c>
      <c r="AH149" s="811">
        <f t="shared" si="63"/>
        <v>0</v>
      </c>
      <c r="AI149" s="811">
        <f t="shared" si="63"/>
        <v>0</v>
      </c>
      <c r="AJ149" s="811">
        <f t="shared" si="63"/>
        <v>0</v>
      </c>
      <c r="AK149" s="811">
        <f t="shared" si="63"/>
        <v>0</v>
      </c>
      <c r="AL149" s="811">
        <f t="shared" si="63"/>
        <v>0</v>
      </c>
      <c r="AM149" s="811">
        <f t="shared" si="63"/>
        <v>0</v>
      </c>
      <c r="AN149" s="811">
        <f t="shared" si="63"/>
        <v>0</v>
      </c>
      <c r="AO149" s="811">
        <f t="shared" si="63"/>
        <v>0</v>
      </c>
      <c r="AP149" s="811">
        <f t="shared" si="63"/>
        <v>0</v>
      </c>
    </row>
    <row r="150" spans="3:42" ht="13.5" customHeight="1">
      <c r="C150" s="81" t="s">
        <v>85</v>
      </c>
      <c r="D150" s="813">
        <f t="shared" ref="D150:S151" si="64">D128*D$141</f>
        <v>0</v>
      </c>
      <c r="E150" s="813">
        <f t="shared" si="64"/>
        <v>0</v>
      </c>
      <c r="F150" s="813">
        <f t="shared" si="64"/>
        <v>0</v>
      </c>
      <c r="G150" s="813">
        <f t="shared" si="64"/>
        <v>0</v>
      </c>
      <c r="H150" s="813">
        <f t="shared" si="64"/>
        <v>0</v>
      </c>
      <c r="I150" s="813">
        <f t="shared" si="64"/>
        <v>0</v>
      </c>
      <c r="J150" s="813">
        <f t="shared" si="64"/>
        <v>0</v>
      </c>
      <c r="K150" s="813">
        <f t="shared" si="64"/>
        <v>0</v>
      </c>
      <c r="L150" s="813">
        <f t="shared" si="64"/>
        <v>0</v>
      </c>
      <c r="M150" s="813">
        <f t="shared" si="64"/>
        <v>0</v>
      </c>
      <c r="N150" s="813">
        <f t="shared" si="64"/>
        <v>0</v>
      </c>
      <c r="O150" s="813">
        <f t="shared" si="64"/>
        <v>0</v>
      </c>
      <c r="P150" s="813">
        <f t="shared" si="64"/>
        <v>0</v>
      </c>
      <c r="Q150" s="814">
        <f t="shared" si="64"/>
        <v>0</v>
      </c>
      <c r="R150" s="814">
        <f t="shared" si="64"/>
        <v>0</v>
      </c>
      <c r="S150" s="814">
        <f t="shared" si="64"/>
        <v>0</v>
      </c>
      <c r="T150" s="814">
        <f t="shared" si="63"/>
        <v>0</v>
      </c>
      <c r="U150" s="814">
        <f t="shared" si="63"/>
        <v>0</v>
      </c>
      <c r="V150" s="814">
        <f t="shared" si="63"/>
        <v>0</v>
      </c>
      <c r="W150" s="813">
        <f t="shared" si="63"/>
        <v>0</v>
      </c>
      <c r="X150" s="813">
        <f t="shared" si="63"/>
        <v>0</v>
      </c>
      <c r="Y150" s="813">
        <f t="shared" si="63"/>
        <v>0</v>
      </c>
      <c r="Z150" s="813">
        <f t="shared" si="63"/>
        <v>0</v>
      </c>
      <c r="AA150" s="813">
        <f t="shared" si="63"/>
        <v>0</v>
      </c>
      <c r="AB150" s="813">
        <f t="shared" si="63"/>
        <v>0</v>
      </c>
      <c r="AC150" s="813">
        <f t="shared" si="63"/>
        <v>0</v>
      </c>
      <c r="AD150" s="813">
        <f t="shared" si="63"/>
        <v>0</v>
      </c>
      <c r="AE150" s="813">
        <f t="shared" si="63"/>
        <v>0</v>
      </c>
      <c r="AF150" s="813">
        <f t="shared" si="63"/>
        <v>0</v>
      </c>
      <c r="AG150" s="813">
        <f t="shared" si="63"/>
        <v>0</v>
      </c>
      <c r="AH150" s="813">
        <f t="shared" si="63"/>
        <v>0</v>
      </c>
      <c r="AI150" s="813">
        <f t="shared" si="63"/>
        <v>0</v>
      </c>
      <c r="AJ150" s="813">
        <f t="shared" si="63"/>
        <v>0</v>
      </c>
      <c r="AK150" s="813">
        <f t="shared" si="63"/>
        <v>0</v>
      </c>
      <c r="AL150" s="813">
        <f t="shared" si="63"/>
        <v>0</v>
      </c>
      <c r="AM150" s="813">
        <f t="shared" si="63"/>
        <v>0</v>
      </c>
      <c r="AN150" s="813">
        <f t="shared" si="63"/>
        <v>0</v>
      </c>
      <c r="AO150" s="813">
        <f t="shared" si="63"/>
        <v>0</v>
      </c>
      <c r="AP150" s="813">
        <f t="shared" si="63"/>
        <v>0</v>
      </c>
    </row>
    <row r="151" spans="3:42" ht="13.5" customHeight="1">
      <c r="C151" s="81" t="s">
        <v>86</v>
      </c>
      <c r="D151" s="813">
        <f t="shared" si="64"/>
        <v>0</v>
      </c>
      <c r="E151" s="813">
        <f t="shared" si="63"/>
        <v>0</v>
      </c>
      <c r="F151" s="813">
        <f t="shared" si="63"/>
        <v>0</v>
      </c>
      <c r="G151" s="813">
        <f t="shared" si="63"/>
        <v>0</v>
      </c>
      <c r="H151" s="813">
        <f t="shared" si="63"/>
        <v>0</v>
      </c>
      <c r="I151" s="813">
        <f t="shared" si="63"/>
        <v>0</v>
      </c>
      <c r="J151" s="813">
        <f t="shared" si="63"/>
        <v>0</v>
      </c>
      <c r="K151" s="813">
        <f t="shared" si="63"/>
        <v>0</v>
      </c>
      <c r="L151" s="813">
        <f t="shared" si="63"/>
        <v>0</v>
      </c>
      <c r="M151" s="813">
        <f t="shared" si="63"/>
        <v>0</v>
      </c>
      <c r="N151" s="813">
        <f t="shared" si="63"/>
        <v>0</v>
      </c>
      <c r="O151" s="813">
        <f t="shared" si="63"/>
        <v>0</v>
      </c>
      <c r="P151" s="813">
        <f t="shared" si="63"/>
        <v>0</v>
      </c>
      <c r="Q151" s="814">
        <f t="shared" si="63"/>
        <v>0</v>
      </c>
      <c r="R151" s="814">
        <f t="shared" si="63"/>
        <v>0</v>
      </c>
      <c r="S151" s="814">
        <f t="shared" si="63"/>
        <v>0</v>
      </c>
      <c r="T151" s="814">
        <f t="shared" si="63"/>
        <v>0</v>
      </c>
      <c r="U151" s="814">
        <f t="shared" si="63"/>
        <v>0</v>
      </c>
      <c r="V151" s="814">
        <f t="shared" si="63"/>
        <v>0</v>
      </c>
      <c r="W151" s="813">
        <f t="shared" si="63"/>
        <v>0</v>
      </c>
      <c r="X151" s="813">
        <f t="shared" si="63"/>
        <v>0</v>
      </c>
      <c r="Y151" s="813">
        <f t="shared" si="63"/>
        <v>0</v>
      </c>
      <c r="Z151" s="813">
        <f t="shared" si="63"/>
        <v>0</v>
      </c>
      <c r="AA151" s="813">
        <f t="shared" si="63"/>
        <v>0</v>
      </c>
      <c r="AB151" s="813">
        <f t="shared" si="63"/>
        <v>0</v>
      </c>
      <c r="AC151" s="813">
        <f t="shared" si="63"/>
        <v>0</v>
      </c>
      <c r="AD151" s="813">
        <f t="shared" si="63"/>
        <v>0</v>
      </c>
      <c r="AE151" s="813">
        <f t="shared" si="63"/>
        <v>0</v>
      </c>
      <c r="AF151" s="813">
        <f t="shared" si="63"/>
        <v>0</v>
      </c>
      <c r="AG151" s="813">
        <f t="shared" si="63"/>
        <v>0</v>
      </c>
      <c r="AH151" s="813">
        <f t="shared" si="63"/>
        <v>0</v>
      </c>
      <c r="AI151" s="813">
        <f t="shared" si="63"/>
        <v>0</v>
      </c>
      <c r="AJ151" s="813">
        <f t="shared" si="63"/>
        <v>0</v>
      </c>
      <c r="AK151" s="813">
        <f t="shared" si="63"/>
        <v>0</v>
      </c>
      <c r="AL151" s="813">
        <f t="shared" si="63"/>
        <v>0</v>
      </c>
      <c r="AM151" s="813">
        <f t="shared" si="63"/>
        <v>0</v>
      </c>
      <c r="AN151" s="813">
        <f t="shared" si="63"/>
        <v>0</v>
      </c>
      <c r="AO151" s="813">
        <f t="shared" si="63"/>
        <v>0</v>
      </c>
      <c r="AP151" s="813">
        <f t="shared" si="63"/>
        <v>0</v>
      </c>
    </row>
    <row r="152" spans="3:42" ht="13.5" customHeight="1">
      <c r="C152" s="81" t="s">
        <v>79</v>
      </c>
      <c r="D152" s="813">
        <f t="shared" ref="D152:P152" si="65">SUM(D149:D151)</f>
        <v>0</v>
      </c>
      <c r="E152" s="813">
        <f t="shared" si="65"/>
        <v>0</v>
      </c>
      <c r="F152" s="813">
        <f t="shared" si="65"/>
        <v>0</v>
      </c>
      <c r="G152" s="813">
        <f t="shared" si="65"/>
        <v>0</v>
      </c>
      <c r="H152" s="813">
        <f t="shared" si="65"/>
        <v>0</v>
      </c>
      <c r="I152" s="813">
        <f t="shared" si="65"/>
        <v>0</v>
      </c>
      <c r="J152" s="813">
        <f t="shared" si="65"/>
        <v>0</v>
      </c>
      <c r="K152" s="813">
        <f t="shared" si="65"/>
        <v>0</v>
      </c>
      <c r="L152" s="813">
        <f t="shared" si="65"/>
        <v>0</v>
      </c>
      <c r="M152" s="813">
        <f t="shared" si="65"/>
        <v>0</v>
      </c>
      <c r="N152" s="813">
        <f t="shared" si="65"/>
        <v>0</v>
      </c>
      <c r="O152" s="813">
        <f t="shared" si="65"/>
        <v>0</v>
      </c>
      <c r="P152" s="813">
        <f t="shared" si="65"/>
        <v>0</v>
      </c>
      <c r="Q152" s="814">
        <f>SUM(Q149:Q151)</f>
        <v>0</v>
      </c>
      <c r="R152" s="814">
        <f>SUM(R149:R151)</f>
        <v>0</v>
      </c>
      <c r="S152" s="814">
        <f>SUM(S149:S151)</f>
        <v>0</v>
      </c>
      <c r="T152" s="814">
        <f>SUM(T149:T151)</f>
        <v>0</v>
      </c>
      <c r="U152" s="814">
        <f>SUM(U149:U151)</f>
        <v>0</v>
      </c>
      <c r="V152" s="814">
        <f t="shared" ref="V152:AP152" si="66">SUM(V149:V151)</f>
        <v>0</v>
      </c>
      <c r="W152" s="813">
        <f t="shared" si="66"/>
        <v>0</v>
      </c>
      <c r="X152" s="815">
        <f t="shared" si="66"/>
        <v>0</v>
      </c>
      <c r="Y152" s="815">
        <f t="shared" si="66"/>
        <v>0</v>
      </c>
      <c r="Z152" s="815">
        <f t="shared" si="66"/>
        <v>0</v>
      </c>
      <c r="AA152" s="815">
        <f t="shared" si="66"/>
        <v>0</v>
      </c>
      <c r="AB152" s="815">
        <f t="shared" si="66"/>
        <v>0</v>
      </c>
      <c r="AC152" s="815">
        <f t="shared" si="66"/>
        <v>0</v>
      </c>
      <c r="AD152" s="815">
        <f t="shared" si="66"/>
        <v>0</v>
      </c>
      <c r="AE152" s="815">
        <f t="shared" si="66"/>
        <v>0</v>
      </c>
      <c r="AF152" s="815">
        <f t="shared" si="66"/>
        <v>0</v>
      </c>
      <c r="AG152" s="815">
        <f t="shared" si="66"/>
        <v>0</v>
      </c>
      <c r="AH152" s="815">
        <f t="shared" si="66"/>
        <v>0</v>
      </c>
      <c r="AI152" s="815">
        <f t="shared" si="66"/>
        <v>0</v>
      </c>
      <c r="AJ152" s="815">
        <f t="shared" si="66"/>
        <v>0</v>
      </c>
      <c r="AK152" s="815">
        <f t="shared" si="66"/>
        <v>0</v>
      </c>
      <c r="AL152" s="815">
        <f t="shared" si="66"/>
        <v>0</v>
      </c>
      <c r="AM152" s="815">
        <f t="shared" si="66"/>
        <v>0</v>
      </c>
      <c r="AN152" s="815">
        <f t="shared" si="66"/>
        <v>0</v>
      </c>
      <c r="AO152" s="815">
        <f t="shared" si="66"/>
        <v>0</v>
      </c>
      <c r="AP152" s="815">
        <f t="shared" si="66"/>
        <v>0</v>
      </c>
    </row>
    <row r="153" spans="3:42">
      <c r="C153" s="49"/>
      <c r="D153" s="588" t="str">
        <f t="shared" ref="D153:V153" si="67">D15</f>
        <v>21</v>
      </c>
      <c r="E153" s="588" t="str">
        <f t="shared" si="67"/>
        <v>22</v>
      </c>
      <c r="F153" s="588" t="str">
        <f t="shared" si="67"/>
        <v>23</v>
      </c>
      <c r="G153" s="588" t="str">
        <f t="shared" si="67"/>
        <v>24</v>
      </c>
      <c r="H153" s="588" t="str">
        <f t="shared" si="67"/>
        <v>25</v>
      </c>
      <c r="I153" s="588" t="str">
        <f t="shared" si="67"/>
        <v>26</v>
      </c>
      <c r="J153" s="588" t="str">
        <f t="shared" si="67"/>
        <v>27</v>
      </c>
      <c r="K153" s="588" t="str">
        <f t="shared" si="67"/>
        <v>28</v>
      </c>
      <c r="L153" s="588" t="str">
        <f t="shared" si="67"/>
        <v>29</v>
      </c>
      <c r="M153" s="588" t="str">
        <f t="shared" si="67"/>
        <v>30</v>
      </c>
      <c r="N153" s="588" t="str">
        <f t="shared" si="67"/>
        <v>31</v>
      </c>
      <c r="O153" s="588" t="str">
        <f t="shared" si="67"/>
        <v>32</v>
      </c>
      <c r="P153" s="588" t="str">
        <f t="shared" si="67"/>
        <v>33</v>
      </c>
      <c r="Q153" s="588" t="str">
        <f t="shared" si="67"/>
        <v>34</v>
      </c>
      <c r="R153" s="588" t="str">
        <f t="shared" si="67"/>
        <v>35</v>
      </c>
      <c r="S153" s="588" t="str">
        <f t="shared" si="67"/>
        <v>36</v>
      </c>
      <c r="T153" s="588" t="str">
        <f t="shared" si="67"/>
        <v>37</v>
      </c>
      <c r="U153" s="588" t="str">
        <f t="shared" si="67"/>
        <v>38</v>
      </c>
      <c r="V153" s="588" t="str">
        <f t="shared" si="67"/>
        <v>39</v>
      </c>
      <c r="W153" s="49"/>
      <c r="X153" s="99"/>
      <c r="Y153" s="31"/>
      <c r="Z153" s="31"/>
      <c r="AA153" s="31"/>
      <c r="AB153" s="31"/>
      <c r="AC153" s="31"/>
      <c r="AD153" s="31"/>
      <c r="AE153" s="31"/>
      <c r="AF153" s="31"/>
      <c r="AG153" s="31"/>
      <c r="AH153" s="31"/>
      <c r="AI153" s="31"/>
      <c r="AJ153" s="31"/>
      <c r="AK153" s="31"/>
      <c r="AL153" s="31"/>
      <c r="AM153" s="31"/>
      <c r="AN153" s="31"/>
      <c r="AO153" s="31"/>
      <c r="AP153" s="31"/>
    </row>
    <row r="154" spans="3:42" ht="40.5">
      <c r="C154" s="77" t="s">
        <v>48</v>
      </c>
      <c r="D154" s="589" t="str">
        <f t="shared" ref="D154:V154" si="68">D16</f>
        <v>輸送機械</v>
      </c>
      <c r="E154" s="589" t="str">
        <f t="shared" si="68"/>
        <v>その他の製造工業製品</v>
      </c>
      <c r="F154" s="589" t="str">
        <f t="shared" si="68"/>
        <v>建設</v>
      </c>
      <c r="G154" s="589" t="str">
        <f t="shared" si="68"/>
        <v>電力・ガス・熱供給</v>
      </c>
      <c r="H154" s="589" t="str">
        <f t="shared" si="68"/>
        <v>水道</v>
      </c>
      <c r="I154" s="589" t="str">
        <f t="shared" si="68"/>
        <v>廃棄物処理</v>
      </c>
      <c r="J154" s="589" t="str">
        <f t="shared" si="68"/>
        <v>商業</v>
      </c>
      <c r="K154" s="589" t="str">
        <f t="shared" si="68"/>
        <v>金融・保険</v>
      </c>
      <c r="L154" s="589" t="str">
        <f t="shared" si="68"/>
        <v>不動産</v>
      </c>
      <c r="M154" s="589" t="str">
        <f t="shared" si="68"/>
        <v>運輸・郵便</v>
      </c>
      <c r="N154" s="589" t="str">
        <f t="shared" si="68"/>
        <v>情報通信</v>
      </c>
      <c r="O154" s="589" t="str">
        <f t="shared" si="68"/>
        <v>公務</v>
      </c>
      <c r="P154" s="589" t="str">
        <f t="shared" si="68"/>
        <v>教育・研究</v>
      </c>
      <c r="Q154" s="589" t="str">
        <f t="shared" si="68"/>
        <v>医療・福祉</v>
      </c>
      <c r="R154" s="613" t="str">
        <f t="shared" si="68"/>
        <v>他に分類されない会員制団体</v>
      </c>
      <c r="S154" s="589" t="str">
        <f t="shared" si="68"/>
        <v>対事業所サービス</v>
      </c>
      <c r="T154" s="589" t="str">
        <f t="shared" si="68"/>
        <v>対個人サービス</v>
      </c>
      <c r="U154" s="589" t="str">
        <f t="shared" si="68"/>
        <v>事務用品</v>
      </c>
      <c r="V154" s="589" t="str">
        <f t="shared" si="68"/>
        <v>分類不明</v>
      </c>
      <c r="W154" s="30" t="s">
        <v>66</v>
      </c>
      <c r="X154" s="99"/>
      <c r="Y154" s="31"/>
      <c r="Z154" s="31"/>
      <c r="AA154" s="31"/>
      <c r="AB154" s="31"/>
      <c r="AC154" s="31"/>
      <c r="AD154" s="31"/>
      <c r="AE154" s="31"/>
      <c r="AF154" s="31"/>
      <c r="AG154" s="31"/>
      <c r="AH154" s="31"/>
      <c r="AI154" s="31"/>
      <c r="AJ154" s="31"/>
      <c r="AK154" s="31"/>
      <c r="AL154" s="31"/>
      <c r="AM154" s="31"/>
      <c r="AN154" s="31"/>
      <c r="AO154" s="31"/>
      <c r="AP154" s="31"/>
    </row>
    <row r="155" spans="3:42" ht="13.5" customHeight="1">
      <c r="C155" s="78" t="s">
        <v>84</v>
      </c>
      <c r="D155" s="811">
        <f t="array" ref="D155:V158">+X149:AP152</f>
        <v>0</v>
      </c>
      <c r="E155" s="811">
        <v>0</v>
      </c>
      <c r="F155" s="811">
        <v>0</v>
      </c>
      <c r="G155" s="811">
        <v>0</v>
      </c>
      <c r="H155" s="811">
        <v>0</v>
      </c>
      <c r="I155" s="811">
        <v>0</v>
      </c>
      <c r="J155" s="811">
        <v>0</v>
      </c>
      <c r="K155" s="811">
        <v>0</v>
      </c>
      <c r="L155" s="811">
        <v>0</v>
      </c>
      <c r="M155" s="811">
        <v>0</v>
      </c>
      <c r="N155" s="811">
        <v>0</v>
      </c>
      <c r="O155" s="811">
        <v>0</v>
      </c>
      <c r="P155" s="811">
        <v>0</v>
      </c>
      <c r="Q155" s="812">
        <v>0</v>
      </c>
      <c r="R155" s="812">
        <v>0</v>
      </c>
      <c r="S155" s="812">
        <v>0</v>
      </c>
      <c r="T155" s="812">
        <v>0</v>
      </c>
      <c r="U155" s="812">
        <v>0</v>
      </c>
      <c r="V155" s="812">
        <v>0</v>
      </c>
      <c r="W155" s="811">
        <f>SUM(D149:W149,D155:V155)</f>
        <v>0</v>
      </c>
      <c r="X155" s="99"/>
      <c r="Y155" s="31"/>
      <c r="Z155" s="31"/>
      <c r="AA155" s="31"/>
      <c r="AB155" s="31"/>
      <c r="AC155" s="31"/>
      <c r="AD155" s="31"/>
      <c r="AE155" s="31"/>
      <c r="AF155" s="31"/>
      <c r="AG155" s="31"/>
      <c r="AH155" s="31"/>
      <c r="AI155" s="31"/>
      <c r="AJ155" s="31"/>
      <c r="AK155" s="31"/>
      <c r="AL155" s="31"/>
      <c r="AM155" s="31"/>
      <c r="AN155" s="31"/>
      <c r="AO155" s="31"/>
      <c r="AP155" s="31"/>
    </row>
    <row r="156" spans="3:42" ht="13.5" customHeight="1">
      <c r="C156" s="81" t="s">
        <v>85</v>
      </c>
      <c r="D156" s="814">
        <v>0</v>
      </c>
      <c r="E156" s="814">
        <v>0</v>
      </c>
      <c r="F156" s="814">
        <v>0</v>
      </c>
      <c r="G156" s="814">
        <v>0</v>
      </c>
      <c r="H156" s="814">
        <v>0</v>
      </c>
      <c r="I156" s="814">
        <v>0</v>
      </c>
      <c r="J156" s="814">
        <v>0</v>
      </c>
      <c r="K156" s="814">
        <v>0</v>
      </c>
      <c r="L156" s="814">
        <v>0</v>
      </c>
      <c r="M156" s="814">
        <v>0</v>
      </c>
      <c r="N156" s="814">
        <v>0</v>
      </c>
      <c r="O156" s="814">
        <v>0</v>
      </c>
      <c r="P156" s="814">
        <v>0</v>
      </c>
      <c r="Q156" s="814">
        <v>0</v>
      </c>
      <c r="R156" s="814">
        <v>0</v>
      </c>
      <c r="S156" s="814">
        <v>0</v>
      </c>
      <c r="T156" s="814">
        <v>0</v>
      </c>
      <c r="U156" s="814">
        <v>0</v>
      </c>
      <c r="V156" s="814">
        <v>0</v>
      </c>
      <c r="W156" s="813">
        <f t="shared" ref="W156:W158" si="69">SUM(D150:W150,D156:V156)</f>
        <v>0</v>
      </c>
      <c r="X156" s="99"/>
      <c r="Y156" s="31"/>
      <c r="Z156" s="31"/>
      <c r="AA156" s="31"/>
      <c r="AB156" s="31"/>
      <c r="AC156" s="31"/>
      <c r="AD156" s="31"/>
      <c r="AE156" s="31"/>
      <c r="AF156" s="31"/>
      <c r="AG156" s="31"/>
      <c r="AH156" s="31"/>
      <c r="AI156" s="31"/>
      <c r="AJ156" s="31"/>
      <c r="AK156" s="31"/>
      <c r="AL156" s="31"/>
      <c r="AM156" s="31"/>
      <c r="AN156" s="31"/>
      <c r="AO156" s="31"/>
      <c r="AP156" s="31"/>
    </row>
    <row r="157" spans="3:42" ht="13.5" customHeight="1">
      <c r="C157" s="81" t="s">
        <v>86</v>
      </c>
      <c r="D157" s="813">
        <v>0</v>
      </c>
      <c r="E157" s="813">
        <v>0</v>
      </c>
      <c r="F157" s="813">
        <v>0</v>
      </c>
      <c r="G157" s="813">
        <v>0</v>
      </c>
      <c r="H157" s="813">
        <v>0</v>
      </c>
      <c r="I157" s="813">
        <v>0</v>
      </c>
      <c r="J157" s="813">
        <v>0</v>
      </c>
      <c r="K157" s="813">
        <v>0</v>
      </c>
      <c r="L157" s="813">
        <v>0</v>
      </c>
      <c r="M157" s="813">
        <v>0</v>
      </c>
      <c r="N157" s="813">
        <v>0</v>
      </c>
      <c r="O157" s="813">
        <v>0</v>
      </c>
      <c r="P157" s="813">
        <v>0</v>
      </c>
      <c r="Q157" s="814">
        <v>0</v>
      </c>
      <c r="R157" s="814">
        <v>0</v>
      </c>
      <c r="S157" s="814">
        <v>0</v>
      </c>
      <c r="T157" s="814">
        <v>0</v>
      </c>
      <c r="U157" s="814">
        <v>0</v>
      </c>
      <c r="V157" s="814">
        <v>0</v>
      </c>
      <c r="W157" s="813">
        <f t="shared" si="69"/>
        <v>0</v>
      </c>
      <c r="X157" s="99"/>
      <c r="Y157" s="31"/>
      <c r="Z157" s="31"/>
      <c r="AA157" s="31"/>
      <c r="AB157" s="31"/>
      <c r="AC157" s="31"/>
      <c r="AD157" s="31"/>
      <c r="AE157" s="31"/>
      <c r="AF157" s="31"/>
      <c r="AG157" s="31"/>
      <c r="AH157" s="31"/>
      <c r="AI157" s="31"/>
      <c r="AJ157" s="31"/>
      <c r="AK157" s="31"/>
      <c r="AL157" s="31"/>
      <c r="AM157" s="31"/>
      <c r="AN157" s="31"/>
      <c r="AO157" s="31"/>
      <c r="AP157" s="31"/>
    </row>
    <row r="158" spans="3:42" ht="13.5" customHeight="1">
      <c r="C158" s="83" t="s">
        <v>79</v>
      </c>
      <c r="D158" s="815">
        <v>0</v>
      </c>
      <c r="E158" s="815">
        <v>0</v>
      </c>
      <c r="F158" s="815">
        <v>0</v>
      </c>
      <c r="G158" s="815">
        <v>0</v>
      </c>
      <c r="H158" s="815">
        <v>0</v>
      </c>
      <c r="I158" s="815">
        <v>0</v>
      </c>
      <c r="J158" s="815">
        <v>0</v>
      </c>
      <c r="K158" s="815">
        <v>0</v>
      </c>
      <c r="L158" s="815">
        <v>0</v>
      </c>
      <c r="M158" s="815">
        <v>0</v>
      </c>
      <c r="N158" s="815">
        <v>0</v>
      </c>
      <c r="O158" s="815">
        <v>0</v>
      </c>
      <c r="P158" s="815">
        <v>0</v>
      </c>
      <c r="Q158" s="815">
        <v>0</v>
      </c>
      <c r="R158" s="815">
        <v>0</v>
      </c>
      <c r="S158" s="815">
        <v>0</v>
      </c>
      <c r="T158" s="815">
        <v>0</v>
      </c>
      <c r="U158" s="815">
        <v>0</v>
      </c>
      <c r="V158" s="815">
        <v>0</v>
      </c>
      <c r="W158" s="815">
        <f t="shared" si="69"/>
        <v>0</v>
      </c>
      <c r="X158" s="99"/>
      <c r="Y158" s="31"/>
      <c r="Z158" s="31"/>
      <c r="AA158" s="31"/>
      <c r="AB158" s="31"/>
      <c r="AC158" s="31"/>
      <c r="AD158" s="31"/>
      <c r="AE158" s="31"/>
      <c r="AF158" s="31"/>
      <c r="AG158" s="31"/>
      <c r="AH158" s="31"/>
      <c r="AI158" s="31"/>
      <c r="AJ158" s="31"/>
      <c r="AK158" s="31"/>
      <c r="AL158" s="31"/>
      <c r="AM158" s="31"/>
      <c r="AN158" s="31"/>
      <c r="AO158" s="31"/>
      <c r="AP158" s="31"/>
    </row>
    <row r="159" spans="3:42" ht="10.7" customHeight="1">
      <c r="D159" s="116"/>
      <c r="E159" s="116"/>
      <c r="F159" s="116"/>
      <c r="G159" s="116"/>
      <c r="H159" s="116"/>
      <c r="I159" s="116"/>
      <c r="J159" s="116"/>
      <c r="K159" s="116"/>
      <c r="L159" s="116"/>
      <c r="M159" s="116"/>
      <c r="N159" s="116"/>
      <c r="O159" s="116"/>
      <c r="P159" s="116"/>
      <c r="Q159" s="116"/>
      <c r="R159" s="116"/>
      <c r="S159" s="116"/>
      <c r="T159" s="116"/>
      <c r="U159" s="116"/>
      <c r="V159" s="116"/>
      <c r="W159" s="116"/>
      <c r="X159" s="99"/>
      <c r="Y159" s="31"/>
      <c r="Z159" s="31"/>
      <c r="AA159" s="31"/>
      <c r="AB159" s="31"/>
      <c r="AC159" s="31"/>
      <c r="AD159" s="31"/>
      <c r="AE159" s="31"/>
      <c r="AF159" s="31"/>
      <c r="AG159" s="31"/>
      <c r="AH159" s="31"/>
      <c r="AI159" s="31"/>
      <c r="AJ159" s="31"/>
      <c r="AK159" s="31"/>
      <c r="AL159" s="31"/>
      <c r="AM159" s="31"/>
      <c r="AN159" s="31"/>
      <c r="AO159" s="31"/>
      <c r="AP159" s="31"/>
    </row>
    <row r="160" spans="3:42">
      <c r="C160" s="31" t="s">
        <v>87</v>
      </c>
      <c r="D160" s="116"/>
      <c r="E160" s="116"/>
      <c r="F160" s="116"/>
      <c r="G160" s="116"/>
      <c r="H160" s="116"/>
      <c r="I160" s="116"/>
      <c r="J160" s="116"/>
      <c r="K160" s="116"/>
      <c r="L160" s="116"/>
      <c r="M160" s="116"/>
      <c r="N160" s="116"/>
      <c r="O160" s="116"/>
      <c r="P160" s="116"/>
      <c r="Q160" s="116"/>
      <c r="R160" s="116"/>
      <c r="S160" s="116"/>
      <c r="T160" s="116"/>
      <c r="U160" s="116"/>
      <c r="V160" s="116"/>
      <c r="W160" s="116"/>
      <c r="X160" s="99"/>
      <c r="Y160" s="31"/>
      <c r="Z160" s="31"/>
      <c r="AA160" s="31"/>
      <c r="AB160" s="31"/>
      <c r="AC160" s="31"/>
      <c r="AD160" s="31"/>
      <c r="AE160" s="31"/>
      <c r="AF160" s="31"/>
      <c r="AG160" s="31"/>
      <c r="AH160" s="31"/>
      <c r="AI160" s="31"/>
      <c r="AJ160" s="31"/>
      <c r="AK160" s="31"/>
      <c r="AL160" s="31"/>
      <c r="AM160" s="31"/>
      <c r="AN160" s="31"/>
      <c r="AO160" s="31"/>
      <c r="AP160" s="31"/>
    </row>
    <row r="161" spans="3:42" ht="10.7" customHeight="1">
      <c r="D161" s="116"/>
      <c r="E161" s="116"/>
      <c r="F161" s="116"/>
      <c r="G161" s="116"/>
      <c r="H161" s="116"/>
      <c r="I161" s="116"/>
      <c r="J161" s="116"/>
      <c r="K161" s="116"/>
      <c r="L161" s="116"/>
      <c r="M161" s="116"/>
      <c r="N161" s="116"/>
      <c r="O161" s="116"/>
      <c r="P161" s="116"/>
      <c r="Q161" s="116"/>
      <c r="R161" s="116"/>
      <c r="S161" s="116"/>
      <c r="T161" s="116"/>
      <c r="U161" s="116"/>
      <c r="V161" s="116"/>
      <c r="W161" s="116"/>
      <c r="X161" s="99"/>
      <c r="Y161" s="31"/>
      <c r="Z161" s="31"/>
      <c r="AA161" s="31"/>
      <c r="AB161" s="31"/>
      <c r="AC161" s="31"/>
      <c r="AD161" s="31"/>
      <c r="AE161" s="31"/>
      <c r="AF161" s="31"/>
      <c r="AG161" s="31"/>
      <c r="AH161" s="31"/>
      <c r="AI161" s="31"/>
      <c r="AJ161" s="31"/>
      <c r="AK161" s="31"/>
      <c r="AL161" s="31"/>
      <c r="AM161" s="31"/>
      <c r="AN161" s="31"/>
      <c r="AO161" s="31"/>
      <c r="AP161" s="31"/>
    </row>
    <row r="162" spans="3:42">
      <c r="D162" s="116"/>
      <c r="E162" s="116"/>
      <c r="F162" s="116"/>
      <c r="G162" s="116"/>
      <c r="H162" s="116"/>
      <c r="I162" s="116"/>
      <c r="J162" s="116"/>
      <c r="K162" s="116"/>
      <c r="L162" s="116"/>
      <c r="M162" s="116"/>
      <c r="N162" s="116"/>
      <c r="O162" s="116"/>
      <c r="P162" s="116"/>
      <c r="Q162" s="116"/>
      <c r="R162" s="116"/>
      <c r="S162" s="116"/>
      <c r="T162" s="116"/>
      <c r="U162" s="116"/>
      <c r="V162" s="116"/>
      <c r="W162" s="116"/>
      <c r="X162" s="99"/>
      <c r="Y162" s="31"/>
      <c r="Z162" s="31"/>
      <c r="AA162" s="31"/>
      <c r="AB162" s="31"/>
      <c r="AC162" s="31"/>
      <c r="AD162" s="31"/>
      <c r="AE162" s="31"/>
      <c r="AF162" s="31"/>
      <c r="AG162" s="31"/>
      <c r="AH162" s="31"/>
      <c r="AI162" s="31"/>
      <c r="AJ162" s="31"/>
      <c r="AK162" s="31"/>
      <c r="AL162" s="31"/>
      <c r="AM162" s="31"/>
      <c r="AN162" s="31"/>
      <c r="AO162" s="31"/>
      <c r="AP162" s="31"/>
    </row>
    <row r="163" spans="3:42">
      <c r="D163" s="116"/>
      <c r="E163" s="116"/>
      <c r="F163" s="116"/>
      <c r="G163" s="116"/>
      <c r="H163" s="116"/>
      <c r="I163" s="116"/>
      <c r="J163" s="116"/>
      <c r="K163" s="116"/>
      <c r="L163" s="116"/>
      <c r="M163" s="116"/>
      <c r="N163" s="116"/>
      <c r="O163" s="116"/>
      <c r="P163" s="116"/>
      <c r="Q163" s="116"/>
      <c r="R163" s="116"/>
      <c r="S163" s="116"/>
      <c r="T163" s="116"/>
      <c r="U163" s="116"/>
      <c r="V163" s="116"/>
      <c r="W163" s="116"/>
      <c r="X163" s="99"/>
      <c r="Y163" s="31"/>
      <c r="Z163" s="31"/>
      <c r="AA163" s="31"/>
      <c r="AB163" s="31"/>
      <c r="AC163" s="31"/>
      <c r="AD163" s="31"/>
      <c r="AE163" s="31"/>
      <c r="AF163" s="31"/>
      <c r="AG163" s="31"/>
      <c r="AH163" s="31"/>
      <c r="AI163" s="31"/>
      <c r="AJ163" s="31"/>
      <c r="AK163" s="31"/>
      <c r="AL163" s="31"/>
      <c r="AM163" s="31"/>
      <c r="AN163" s="31"/>
      <c r="AO163" s="31"/>
      <c r="AP163" s="31"/>
    </row>
    <row r="164" spans="3:42" ht="10.7" customHeight="1">
      <c r="D164" s="116"/>
      <c r="E164" s="116"/>
      <c r="F164" s="116"/>
      <c r="G164" s="116"/>
      <c r="H164" s="116"/>
      <c r="I164" s="116"/>
      <c r="J164" s="116"/>
      <c r="K164" s="116"/>
      <c r="L164" s="116"/>
      <c r="M164" s="116"/>
      <c r="N164" s="116"/>
      <c r="O164" s="116"/>
      <c r="P164" s="116"/>
      <c r="Q164" s="116"/>
      <c r="R164" s="116"/>
      <c r="S164" s="116"/>
      <c r="T164" s="116"/>
      <c r="U164" s="116"/>
      <c r="V164" s="116"/>
      <c r="W164" s="116"/>
      <c r="X164" s="99"/>
      <c r="Y164" s="31"/>
      <c r="Z164" s="31"/>
      <c r="AA164" s="31"/>
      <c r="AB164" s="31"/>
      <c r="AC164" s="31"/>
      <c r="AD164" s="31"/>
      <c r="AE164" s="31"/>
      <c r="AF164" s="31"/>
      <c r="AG164" s="31"/>
      <c r="AH164" s="31"/>
      <c r="AI164" s="31"/>
      <c r="AJ164" s="31"/>
      <c r="AK164" s="31"/>
      <c r="AL164" s="31"/>
      <c r="AM164" s="31"/>
      <c r="AN164" s="31"/>
      <c r="AO164" s="31"/>
      <c r="AP164" s="31"/>
    </row>
    <row r="165" spans="3:42" ht="18.75">
      <c r="C165" s="51" t="s">
        <v>111</v>
      </c>
      <c r="J165" s="112"/>
      <c r="K165" s="113"/>
      <c r="W165" s="112"/>
      <c r="X165" s="99"/>
      <c r="Y165" s="31"/>
      <c r="Z165" s="31"/>
      <c r="AA165" s="31"/>
      <c r="AB165" s="31"/>
      <c r="AC165" s="31"/>
      <c r="AD165" s="31"/>
      <c r="AE165" s="31"/>
      <c r="AF165" s="31"/>
      <c r="AG165" s="31"/>
      <c r="AH165" s="31"/>
      <c r="AI165" s="31"/>
      <c r="AJ165" s="31"/>
      <c r="AK165" s="31"/>
      <c r="AL165" s="31"/>
      <c r="AM165" s="31"/>
      <c r="AN165" s="31"/>
      <c r="AO165" s="31"/>
      <c r="AP165" s="31"/>
    </row>
    <row r="166" spans="3:42" ht="10.7" customHeight="1">
      <c r="C166" s="44"/>
      <c r="J166" s="112"/>
      <c r="K166" s="113"/>
      <c r="W166" s="112"/>
      <c r="X166" s="99"/>
      <c r="Y166" s="31"/>
      <c r="Z166" s="31"/>
      <c r="AA166" s="31"/>
      <c r="AB166" s="31"/>
      <c r="AC166" s="31"/>
      <c r="AD166" s="31"/>
      <c r="AE166" s="31"/>
      <c r="AF166" s="31"/>
      <c r="AG166" s="31"/>
      <c r="AH166" s="31"/>
      <c r="AI166" s="31"/>
      <c r="AJ166" s="31"/>
      <c r="AK166" s="31"/>
      <c r="AL166" s="31"/>
      <c r="AM166" s="31"/>
      <c r="AN166" s="31"/>
      <c r="AO166" s="31"/>
      <c r="AP166" s="31"/>
    </row>
    <row r="167" spans="3:42" ht="17.25">
      <c r="C167" s="32" t="s">
        <v>133</v>
      </c>
      <c r="J167" s="112"/>
      <c r="K167" s="113"/>
      <c r="W167" s="119" t="s">
        <v>726</v>
      </c>
      <c r="X167" s="99"/>
      <c r="Y167" s="31"/>
      <c r="Z167" s="31"/>
      <c r="AA167" s="31"/>
      <c r="AB167" s="31"/>
      <c r="AC167" s="31"/>
      <c r="AD167" s="31"/>
      <c r="AE167" s="31"/>
      <c r="AF167" s="31"/>
      <c r="AG167" s="31"/>
      <c r="AH167" s="31"/>
      <c r="AI167" s="31"/>
      <c r="AJ167" s="31"/>
      <c r="AK167" s="31"/>
      <c r="AL167" s="31"/>
      <c r="AM167" s="31"/>
      <c r="AN167" s="31"/>
      <c r="AO167" s="31"/>
      <c r="AP167" s="31"/>
    </row>
    <row r="168" spans="3:42">
      <c r="C168" s="49"/>
      <c r="D168" s="588" t="str">
        <f t="shared" ref="D168:AP168" si="70">D9</f>
        <v>01</v>
      </c>
      <c r="E168" s="588" t="str">
        <f t="shared" si="70"/>
        <v>02</v>
      </c>
      <c r="F168" s="588" t="str">
        <f t="shared" si="70"/>
        <v>03</v>
      </c>
      <c r="G168" s="588" t="str">
        <f t="shared" si="70"/>
        <v>04</v>
      </c>
      <c r="H168" s="588" t="str">
        <f t="shared" si="70"/>
        <v>05</v>
      </c>
      <c r="I168" s="588" t="str">
        <f t="shared" si="70"/>
        <v>06</v>
      </c>
      <c r="J168" s="588" t="str">
        <f t="shared" si="70"/>
        <v>07</v>
      </c>
      <c r="K168" s="588" t="str">
        <f t="shared" si="70"/>
        <v>08</v>
      </c>
      <c r="L168" s="588" t="str">
        <f t="shared" si="70"/>
        <v>09</v>
      </c>
      <c r="M168" s="588" t="str">
        <f t="shared" si="70"/>
        <v>10</v>
      </c>
      <c r="N168" s="588" t="str">
        <f t="shared" si="70"/>
        <v>11</v>
      </c>
      <c r="O168" s="588" t="str">
        <f t="shared" si="70"/>
        <v>12</v>
      </c>
      <c r="P168" s="588" t="str">
        <f t="shared" si="70"/>
        <v>13</v>
      </c>
      <c r="Q168" s="588" t="str">
        <f t="shared" si="70"/>
        <v>14</v>
      </c>
      <c r="R168" s="588" t="str">
        <f t="shared" si="70"/>
        <v>15</v>
      </c>
      <c r="S168" s="588" t="str">
        <f t="shared" si="70"/>
        <v>16</v>
      </c>
      <c r="T168" s="588" t="str">
        <f t="shared" si="70"/>
        <v>17</v>
      </c>
      <c r="U168" s="588" t="str">
        <f t="shared" si="70"/>
        <v>18</v>
      </c>
      <c r="V168" s="588" t="str">
        <f t="shared" si="70"/>
        <v>19</v>
      </c>
      <c r="W168" s="588" t="str">
        <f t="shared" si="70"/>
        <v>20</v>
      </c>
      <c r="X168" s="588" t="str">
        <f t="shared" si="70"/>
        <v>21</v>
      </c>
      <c r="Y168" s="588" t="str">
        <f t="shared" si="70"/>
        <v>22</v>
      </c>
      <c r="Z168" s="588" t="str">
        <f t="shared" si="70"/>
        <v>23</v>
      </c>
      <c r="AA168" s="588" t="str">
        <f t="shared" si="70"/>
        <v>24</v>
      </c>
      <c r="AB168" s="588" t="str">
        <f t="shared" si="70"/>
        <v>25</v>
      </c>
      <c r="AC168" s="588" t="str">
        <f t="shared" si="70"/>
        <v>26</v>
      </c>
      <c r="AD168" s="588" t="str">
        <f t="shared" si="70"/>
        <v>27</v>
      </c>
      <c r="AE168" s="588" t="str">
        <f t="shared" si="70"/>
        <v>28</v>
      </c>
      <c r="AF168" s="588" t="str">
        <f t="shared" si="70"/>
        <v>29</v>
      </c>
      <c r="AG168" s="588" t="str">
        <f t="shared" si="70"/>
        <v>30</v>
      </c>
      <c r="AH168" s="588" t="str">
        <f t="shared" si="70"/>
        <v>31</v>
      </c>
      <c r="AI168" s="588" t="str">
        <f t="shared" si="70"/>
        <v>32</v>
      </c>
      <c r="AJ168" s="588" t="str">
        <f t="shared" si="70"/>
        <v>33</v>
      </c>
      <c r="AK168" s="588" t="str">
        <f t="shared" si="70"/>
        <v>34</v>
      </c>
      <c r="AL168" s="588" t="str">
        <f t="shared" si="70"/>
        <v>35</v>
      </c>
      <c r="AM168" s="588" t="str">
        <f t="shared" si="70"/>
        <v>36</v>
      </c>
      <c r="AN168" s="588" t="str">
        <f t="shared" si="70"/>
        <v>37</v>
      </c>
      <c r="AO168" s="588" t="str">
        <f t="shared" si="70"/>
        <v>38</v>
      </c>
      <c r="AP168" s="588" t="str">
        <f t="shared" si="70"/>
        <v>39</v>
      </c>
    </row>
    <row r="169" spans="3:42" ht="40.5">
      <c r="C169" s="77" t="s">
        <v>48</v>
      </c>
      <c r="D169" s="589" t="str">
        <f t="shared" ref="D169:AP169" si="71">D10</f>
        <v>農業</v>
      </c>
      <c r="E169" s="589" t="str">
        <f t="shared" si="71"/>
        <v>林業</v>
      </c>
      <c r="F169" s="589" t="str">
        <f t="shared" si="71"/>
        <v>漁業</v>
      </c>
      <c r="G169" s="589" t="str">
        <f t="shared" si="71"/>
        <v>鉱業</v>
      </c>
      <c r="H169" s="589" t="str">
        <f t="shared" si="71"/>
        <v>飲食料品</v>
      </c>
      <c r="I169" s="589" t="str">
        <f t="shared" si="71"/>
        <v>繊維製品</v>
      </c>
      <c r="J169" s="589" t="str">
        <f t="shared" si="71"/>
        <v>パルプ・紙・木製品</v>
      </c>
      <c r="K169" s="589" t="str">
        <f t="shared" si="71"/>
        <v>化学製品</v>
      </c>
      <c r="L169" s="589" t="str">
        <f t="shared" si="71"/>
        <v>石油・石炭製品</v>
      </c>
      <c r="M169" s="613" t="str">
        <f t="shared" si="71"/>
        <v>プラスチック・ゴム製品</v>
      </c>
      <c r="N169" s="589" t="str">
        <f t="shared" si="71"/>
        <v>窯業・土石製品</v>
      </c>
      <c r="O169" s="589" t="str">
        <f t="shared" si="71"/>
        <v>鉄鋼</v>
      </c>
      <c r="P169" s="589" t="str">
        <f t="shared" si="71"/>
        <v>非鉄金属</v>
      </c>
      <c r="Q169" s="589" t="str">
        <f t="shared" si="71"/>
        <v>金属製品</v>
      </c>
      <c r="R169" s="589" t="str">
        <f t="shared" si="71"/>
        <v>はん用機械</v>
      </c>
      <c r="S169" s="589" t="str">
        <f t="shared" si="71"/>
        <v>生産用機械</v>
      </c>
      <c r="T169" s="589" t="str">
        <f t="shared" si="71"/>
        <v>業務用機械</v>
      </c>
      <c r="U169" s="589" t="str">
        <f t="shared" si="71"/>
        <v>電子部品</v>
      </c>
      <c r="V169" s="589" t="str">
        <f t="shared" si="71"/>
        <v>電気機械</v>
      </c>
      <c r="W169" s="589" t="str">
        <f t="shared" si="71"/>
        <v>情報通信機器</v>
      </c>
      <c r="X169" s="593" t="str">
        <f t="shared" si="71"/>
        <v>輸送機械</v>
      </c>
      <c r="Y169" s="593" t="str">
        <f t="shared" si="71"/>
        <v>その他の製造工業製品</v>
      </c>
      <c r="Z169" s="593" t="str">
        <f t="shared" si="71"/>
        <v>建設</v>
      </c>
      <c r="AA169" s="593" t="str">
        <f t="shared" si="71"/>
        <v>電力・ガス・熱供給</v>
      </c>
      <c r="AB169" s="593" t="str">
        <f t="shared" si="71"/>
        <v>水道</v>
      </c>
      <c r="AC169" s="593" t="str">
        <f t="shared" si="71"/>
        <v>廃棄物処理</v>
      </c>
      <c r="AD169" s="593" t="str">
        <f t="shared" si="71"/>
        <v>商業</v>
      </c>
      <c r="AE169" s="593" t="str">
        <f t="shared" si="71"/>
        <v>金融・保険</v>
      </c>
      <c r="AF169" s="593" t="str">
        <f t="shared" si="71"/>
        <v>不動産</v>
      </c>
      <c r="AG169" s="593" t="str">
        <f t="shared" si="71"/>
        <v>運輸・郵便</v>
      </c>
      <c r="AH169" s="593" t="str">
        <f t="shared" si="71"/>
        <v>情報通信</v>
      </c>
      <c r="AI169" s="593" t="str">
        <f t="shared" si="71"/>
        <v>公務</v>
      </c>
      <c r="AJ169" s="593" t="str">
        <f t="shared" si="71"/>
        <v>教育・研究</v>
      </c>
      <c r="AK169" s="593" t="str">
        <f t="shared" si="71"/>
        <v>医療・福祉</v>
      </c>
      <c r="AL169" s="614" t="str">
        <f t="shared" si="71"/>
        <v>他に分類されない会員制団体</v>
      </c>
      <c r="AM169" s="593" t="str">
        <f t="shared" si="71"/>
        <v>対事業所サービス</v>
      </c>
      <c r="AN169" s="593" t="str">
        <f t="shared" si="71"/>
        <v>対個人サービス</v>
      </c>
      <c r="AO169" s="593" t="str">
        <f t="shared" si="71"/>
        <v>事務用品</v>
      </c>
      <c r="AP169" s="593" t="str">
        <f t="shared" si="71"/>
        <v>分類不明</v>
      </c>
    </row>
    <row r="170" spans="3:42" ht="13.5" customHeight="1">
      <c r="C170" s="78" t="s">
        <v>84</v>
      </c>
      <c r="D170" s="79">
        <f t="array" ref="D170:AP172">+詳細1!D72:AP74</f>
        <v>0</v>
      </c>
      <c r="E170" s="79">
        <v>0</v>
      </c>
      <c r="F170" s="79">
        <v>0</v>
      </c>
      <c r="G170" s="79">
        <v>0</v>
      </c>
      <c r="H170" s="79">
        <v>0</v>
      </c>
      <c r="I170" s="79">
        <v>0</v>
      </c>
      <c r="J170" s="79">
        <v>0</v>
      </c>
      <c r="K170" s="79">
        <v>0</v>
      </c>
      <c r="L170" s="79">
        <v>0</v>
      </c>
      <c r="M170" s="79">
        <v>0</v>
      </c>
      <c r="N170" s="79">
        <v>0</v>
      </c>
      <c r="O170" s="79">
        <v>0</v>
      </c>
      <c r="P170" s="79">
        <v>0</v>
      </c>
      <c r="Q170" s="97">
        <v>0</v>
      </c>
      <c r="R170" s="97">
        <v>0</v>
      </c>
      <c r="S170" s="97">
        <v>0</v>
      </c>
      <c r="T170" s="97">
        <v>0</v>
      </c>
      <c r="U170" s="97">
        <v>0</v>
      </c>
      <c r="V170" s="97">
        <v>0</v>
      </c>
      <c r="W170" s="79">
        <v>0</v>
      </c>
      <c r="X170" s="79">
        <v>0</v>
      </c>
      <c r="Y170" s="79">
        <v>0</v>
      </c>
      <c r="Z170" s="79">
        <v>0</v>
      </c>
      <c r="AA170" s="79">
        <v>0</v>
      </c>
      <c r="AB170" s="79">
        <v>0</v>
      </c>
      <c r="AC170" s="79">
        <v>0</v>
      </c>
      <c r="AD170" s="79">
        <v>0</v>
      </c>
      <c r="AE170" s="79">
        <v>0</v>
      </c>
      <c r="AF170" s="79">
        <v>0</v>
      </c>
      <c r="AG170" s="79">
        <v>0</v>
      </c>
      <c r="AH170" s="79">
        <v>0</v>
      </c>
      <c r="AI170" s="79">
        <v>0</v>
      </c>
      <c r="AJ170" s="79">
        <v>0</v>
      </c>
      <c r="AK170" s="79">
        <v>0</v>
      </c>
      <c r="AL170" s="79">
        <v>0</v>
      </c>
      <c r="AM170" s="79">
        <v>0</v>
      </c>
      <c r="AN170" s="79">
        <v>0</v>
      </c>
      <c r="AO170" s="79">
        <v>0</v>
      </c>
      <c r="AP170" s="79">
        <v>0</v>
      </c>
    </row>
    <row r="171" spans="3:42" ht="13.5" customHeight="1">
      <c r="C171" s="81" t="s">
        <v>85</v>
      </c>
      <c r="D171" s="37">
        <v>0</v>
      </c>
      <c r="E171" s="37">
        <v>0</v>
      </c>
      <c r="F171" s="37">
        <v>0</v>
      </c>
      <c r="G171" s="37">
        <v>0</v>
      </c>
      <c r="H171" s="37">
        <v>0</v>
      </c>
      <c r="I171" s="37">
        <v>0</v>
      </c>
      <c r="J171" s="37">
        <v>0</v>
      </c>
      <c r="K171" s="37">
        <v>0</v>
      </c>
      <c r="L171" s="37">
        <v>0</v>
      </c>
      <c r="M171" s="37">
        <v>0</v>
      </c>
      <c r="N171" s="37">
        <v>0</v>
      </c>
      <c r="O171" s="37">
        <v>0</v>
      </c>
      <c r="P171" s="37">
        <v>0</v>
      </c>
      <c r="Q171" s="98">
        <v>0</v>
      </c>
      <c r="R171" s="98">
        <v>0</v>
      </c>
      <c r="S171" s="98">
        <v>0</v>
      </c>
      <c r="T171" s="98">
        <v>0</v>
      </c>
      <c r="U171" s="98">
        <v>0</v>
      </c>
      <c r="V171" s="98">
        <v>0</v>
      </c>
      <c r="W171" s="37">
        <v>0</v>
      </c>
      <c r="X171" s="37">
        <v>0</v>
      </c>
      <c r="Y171" s="37">
        <v>0</v>
      </c>
      <c r="Z171" s="37">
        <v>0</v>
      </c>
      <c r="AA171" s="37">
        <v>0</v>
      </c>
      <c r="AB171" s="37">
        <v>0</v>
      </c>
      <c r="AC171" s="37">
        <v>0</v>
      </c>
      <c r="AD171" s="37">
        <v>0</v>
      </c>
      <c r="AE171" s="37">
        <v>0</v>
      </c>
      <c r="AF171" s="37">
        <v>0</v>
      </c>
      <c r="AG171" s="37">
        <v>0</v>
      </c>
      <c r="AH171" s="37">
        <v>0</v>
      </c>
      <c r="AI171" s="37">
        <v>0</v>
      </c>
      <c r="AJ171" s="37">
        <v>0</v>
      </c>
      <c r="AK171" s="37">
        <v>0</v>
      </c>
      <c r="AL171" s="37">
        <v>0</v>
      </c>
      <c r="AM171" s="37">
        <v>0</v>
      </c>
      <c r="AN171" s="37">
        <v>0</v>
      </c>
      <c r="AO171" s="37">
        <v>0</v>
      </c>
      <c r="AP171" s="37">
        <v>0</v>
      </c>
    </row>
    <row r="172" spans="3:42" ht="13.5" customHeight="1">
      <c r="C172" s="81" t="s">
        <v>86</v>
      </c>
      <c r="D172" s="37">
        <v>0</v>
      </c>
      <c r="E172" s="37">
        <v>0</v>
      </c>
      <c r="F172" s="37">
        <v>0</v>
      </c>
      <c r="G172" s="37">
        <v>0</v>
      </c>
      <c r="H172" s="37">
        <v>0</v>
      </c>
      <c r="I172" s="37">
        <v>0</v>
      </c>
      <c r="J172" s="37">
        <v>0</v>
      </c>
      <c r="K172" s="37">
        <v>0</v>
      </c>
      <c r="L172" s="37">
        <v>0</v>
      </c>
      <c r="M172" s="37">
        <v>0</v>
      </c>
      <c r="N172" s="37">
        <v>0</v>
      </c>
      <c r="O172" s="37">
        <v>0</v>
      </c>
      <c r="P172" s="37">
        <v>0</v>
      </c>
      <c r="Q172" s="98">
        <v>0</v>
      </c>
      <c r="R172" s="98">
        <v>0</v>
      </c>
      <c r="S172" s="98">
        <v>0</v>
      </c>
      <c r="T172" s="98">
        <v>0</v>
      </c>
      <c r="U172" s="98">
        <v>0</v>
      </c>
      <c r="V172" s="98">
        <v>0</v>
      </c>
      <c r="W172" s="37">
        <v>0</v>
      </c>
      <c r="X172" s="37">
        <v>0</v>
      </c>
      <c r="Y172" s="37">
        <v>0</v>
      </c>
      <c r="Z172" s="37">
        <v>0</v>
      </c>
      <c r="AA172" s="37">
        <v>0</v>
      </c>
      <c r="AB172" s="37">
        <v>0</v>
      </c>
      <c r="AC172" s="37">
        <v>0</v>
      </c>
      <c r="AD172" s="37">
        <v>0</v>
      </c>
      <c r="AE172" s="37">
        <v>0</v>
      </c>
      <c r="AF172" s="37">
        <v>0</v>
      </c>
      <c r="AG172" s="37">
        <v>0</v>
      </c>
      <c r="AH172" s="37">
        <v>0</v>
      </c>
      <c r="AI172" s="37">
        <v>0</v>
      </c>
      <c r="AJ172" s="37">
        <v>0</v>
      </c>
      <c r="AK172" s="37">
        <v>0</v>
      </c>
      <c r="AL172" s="37">
        <v>0</v>
      </c>
      <c r="AM172" s="37">
        <v>0</v>
      </c>
      <c r="AN172" s="37">
        <v>0</v>
      </c>
      <c r="AO172" s="37">
        <v>0</v>
      </c>
      <c r="AP172" s="37">
        <v>0</v>
      </c>
    </row>
    <row r="173" spans="3:42" ht="13.5" customHeight="1">
      <c r="C173" s="81" t="s">
        <v>79</v>
      </c>
      <c r="D173" s="595">
        <f t="shared" ref="D173:P173" si="72">SUM(D170:D172)</f>
        <v>0</v>
      </c>
      <c r="E173" s="595">
        <f t="shared" si="72"/>
        <v>0</v>
      </c>
      <c r="F173" s="595">
        <f t="shared" si="72"/>
        <v>0</v>
      </c>
      <c r="G173" s="595">
        <f t="shared" si="72"/>
        <v>0</v>
      </c>
      <c r="H173" s="595">
        <f t="shared" si="72"/>
        <v>0</v>
      </c>
      <c r="I173" s="595">
        <f t="shared" si="72"/>
        <v>0</v>
      </c>
      <c r="J173" s="595">
        <f t="shared" si="72"/>
        <v>0</v>
      </c>
      <c r="K173" s="595">
        <f t="shared" si="72"/>
        <v>0</v>
      </c>
      <c r="L173" s="595">
        <f t="shared" si="72"/>
        <v>0</v>
      </c>
      <c r="M173" s="595">
        <f t="shared" si="72"/>
        <v>0</v>
      </c>
      <c r="N173" s="595">
        <f t="shared" si="72"/>
        <v>0</v>
      </c>
      <c r="O173" s="595">
        <f t="shared" si="72"/>
        <v>0</v>
      </c>
      <c r="P173" s="595">
        <f t="shared" si="72"/>
        <v>0</v>
      </c>
      <c r="Q173" s="596">
        <f>SUM(Q170:Q172)</f>
        <v>0</v>
      </c>
      <c r="R173" s="596">
        <f>SUM(R170:R172)</f>
        <v>0</v>
      </c>
      <c r="S173" s="596">
        <f>SUM(S170:S172)</f>
        <v>0</v>
      </c>
      <c r="T173" s="596">
        <f>SUM(T170:T172)</f>
        <v>0</v>
      </c>
      <c r="U173" s="596">
        <f>SUM(U170:U172)</f>
        <v>0</v>
      </c>
      <c r="V173" s="596">
        <f t="shared" ref="V173:AP173" si="73">SUM(V170:V172)</f>
        <v>0</v>
      </c>
      <c r="W173" s="595">
        <f t="shared" si="73"/>
        <v>0</v>
      </c>
      <c r="X173" s="597">
        <f t="shared" si="73"/>
        <v>0</v>
      </c>
      <c r="Y173" s="597">
        <f t="shared" si="73"/>
        <v>0</v>
      </c>
      <c r="Z173" s="597">
        <f t="shared" si="73"/>
        <v>0</v>
      </c>
      <c r="AA173" s="597">
        <f t="shared" si="73"/>
        <v>0</v>
      </c>
      <c r="AB173" s="597">
        <f t="shared" si="73"/>
        <v>0</v>
      </c>
      <c r="AC173" s="597">
        <f t="shared" si="73"/>
        <v>0</v>
      </c>
      <c r="AD173" s="597">
        <f t="shared" si="73"/>
        <v>0</v>
      </c>
      <c r="AE173" s="597">
        <f t="shared" si="73"/>
        <v>0</v>
      </c>
      <c r="AF173" s="597">
        <f t="shared" si="73"/>
        <v>0</v>
      </c>
      <c r="AG173" s="597">
        <f t="shared" si="73"/>
        <v>0</v>
      </c>
      <c r="AH173" s="597">
        <f t="shared" si="73"/>
        <v>0</v>
      </c>
      <c r="AI173" s="597">
        <f t="shared" si="73"/>
        <v>0</v>
      </c>
      <c r="AJ173" s="597">
        <f t="shared" si="73"/>
        <v>0</v>
      </c>
      <c r="AK173" s="597">
        <f t="shared" si="73"/>
        <v>0</v>
      </c>
      <c r="AL173" s="597">
        <f t="shared" si="73"/>
        <v>0</v>
      </c>
      <c r="AM173" s="597">
        <f t="shared" si="73"/>
        <v>0</v>
      </c>
      <c r="AN173" s="597">
        <f t="shared" si="73"/>
        <v>0</v>
      </c>
      <c r="AO173" s="597">
        <f t="shared" si="73"/>
        <v>0</v>
      </c>
      <c r="AP173" s="597">
        <f t="shared" si="73"/>
        <v>0</v>
      </c>
    </row>
    <row r="174" spans="3:42">
      <c r="C174" s="49"/>
      <c r="D174" s="588" t="str">
        <f t="shared" ref="D174:V174" si="74">D15</f>
        <v>21</v>
      </c>
      <c r="E174" s="588" t="str">
        <f t="shared" si="74"/>
        <v>22</v>
      </c>
      <c r="F174" s="588" t="str">
        <f t="shared" si="74"/>
        <v>23</v>
      </c>
      <c r="G174" s="588" t="str">
        <f t="shared" si="74"/>
        <v>24</v>
      </c>
      <c r="H174" s="588" t="str">
        <f t="shared" si="74"/>
        <v>25</v>
      </c>
      <c r="I174" s="588" t="str">
        <f t="shared" si="74"/>
        <v>26</v>
      </c>
      <c r="J174" s="588" t="str">
        <f t="shared" si="74"/>
        <v>27</v>
      </c>
      <c r="K174" s="588" t="str">
        <f t="shared" si="74"/>
        <v>28</v>
      </c>
      <c r="L174" s="588" t="str">
        <f t="shared" si="74"/>
        <v>29</v>
      </c>
      <c r="M174" s="588" t="str">
        <f t="shared" si="74"/>
        <v>30</v>
      </c>
      <c r="N174" s="588" t="str">
        <f t="shared" si="74"/>
        <v>31</v>
      </c>
      <c r="O174" s="588" t="str">
        <f t="shared" si="74"/>
        <v>32</v>
      </c>
      <c r="P174" s="588" t="str">
        <f t="shared" si="74"/>
        <v>33</v>
      </c>
      <c r="Q174" s="588" t="str">
        <f t="shared" si="74"/>
        <v>34</v>
      </c>
      <c r="R174" s="588" t="str">
        <f t="shared" si="74"/>
        <v>35</v>
      </c>
      <c r="S174" s="588" t="str">
        <f t="shared" si="74"/>
        <v>36</v>
      </c>
      <c r="T174" s="588" t="str">
        <f t="shared" si="74"/>
        <v>37</v>
      </c>
      <c r="U174" s="588" t="str">
        <f t="shared" si="74"/>
        <v>38</v>
      </c>
      <c r="V174" s="588" t="str">
        <f t="shared" si="74"/>
        <v>39</v>
      </c>
      <c r="W174" s="49"/>
      <c r="X174" s="99"/>
      <c r="Y174" s="31"/>
      <c r="Z174" s="31"/>
      <c r="AA174" s="31"/>
      <c r="AB174" s="31"/>
      <c r="AC174" s="31"/>
      <c r="AD174" s="31"/>
      <c r="AE174" s="31"/>
      <c r="AF174" s="31"/>
      <c r="AG174" s="31"/>
      <c r="AH174" s="31"/>
      <c r="AI174" s="31"/>
      <c r="AJ174" s="31"/>
      <c r="AK174" s="31"/>
      <c r="AL174" s="31"/>
      <c r="AM174" s="31"/>
      <c r="AN174" s="31"/>
      <c r="AO174" s="31"/>
      <c r="AP174" s="31"/>
    </row>
    <row r="175" spans="3:42" ht="40.5">
      <c r="C175" s="77" t="s">
        <v>48</v>
      </c>
      <c r="D175" s="589" t="str">
        <f t="shared" ref="D175:V175" si="75">D16</f>
        <v>輸送機械</v>
      </c>
      <c r="E175" s="589" t="str">
        <f t="shared" si="75"/>
        <v>その他の製造工業製品</v>
      </c>
      <c r="F175" s="589" t="str">
        <f t="shared" si="75"/>
        <v>建設</v>
      </c>
      <c r="G175" s="589" t="str">
        <f t="shared" si="75"/>
        <v>電力・ガス・熱供給</v>
      </c>
      <c r="H175" s="589" t="str">
        <f t="shared" si="75"/>
        <v>水道</v>
      </c>
      <c r="I175" s="589" t="str">
        <f t="shared" si="75"/>
        <v>廃棄物処理</v>
      </c>
      <c r="J175" s="589" t="str">
        <f t="shared" si="75"/>
        <v>商業</v>
      </c>
      <c r="K175" s="589" t="str">
        <f t="shared" si="75"/>
        <v>金融・保険</v>
      </c>
      <c r="L175" s="589" t="str">
        <f t="shared" si="75"/>
        <v>不動産</v>
      </c>
      <c r="M175" s="589" t="str">
        <f t="shared" si="75"/>
        <v>運輸・郵便</v>
      </c>
      <c r="N175" s="589" t="str">
        <f t="shared" si="75"/>
        <v>情報通信</v>
      </c>
      <c r="O175" s="589" t="str">
        <f t="shared" si="75"/>
        <v>公務</v>
      </c>
      <c r="P175" s="589" t="str">
        <f t="shared" si="75"/>
        <v>教育・研究</v>
      </c>
      <c r="Q175" s="589" t="str">
        <f t="shared" si="75"/>
        <v>医療・福祉</v>
      </c>
      <c r="R175" s="613" t="str">
        <f t="shared" si="75"/>
        <v>他に分類されない会員制団体</v>
      </c>
      <c r="S175" s="589" t="str">
        <f t="shared" si="75"/>
        <v>対事業所サービス</v>
      </c>
      <c r="T175" s="589" t="str">
        <f t="shared" si="75"/>
        <v>対個人サービス</v>
      </c>
      <c r="U175" s="589" t="str">
        <f t="shared" si="75"/>
        <v>事務用品</v>
      </c>
      <c r="V175" s="589" t="str">
        <f t="shared" si="75"/>
        <v>分類不明</v>
      </c>
      <c r="W175" s="30" t="s">
        <v>66</v>
      </c>
      <c r="X175" s="99"/>
      <c r="Y175" s="31"/>
      <c r="Z175" s="31"/>
      <c r="AA175" s="31"/>
      <c r="AB175" s="31"/>
      <c r="AC175" s="31"/>
      <c r="AD175" s="31"/>
      <c r="AE175" s="31"/>
      <c r="AF175" s="31"/>
      <c r="AG175" s="31"/>
      <c r="AH175" s="31"/>
      <c r="AI175" s="31"/>
      <c r="AJ175" s="31"/>
      <c r="AK175" s="31"/>
      <c r="AL175" s="31"/>
      <c r="AM175" s="31"/>
      <c r="AN175" s="31"/>
      <c r="AO175" s="31"/>
      <c r="AP175" s="31"/>
    </row>
    <row r="176" spans="3:42" ht="13.5" customHeight="1">
      <c r="C176" s="78" t="s">
        <v>84</v>
      </c>
      <c r="D176" s="79">
        <f t="array" ref="D176:V179">+X170:AP173</f>
        <v>0</v>
      </c>
      <c r="E176" s="79">
        <v>0</v>
      </c>
      <c r="F176" s="79">
        <v>0</v>
      </c>
      <c r="G176" s="79">
        <v>0</v>
      </c>
      <c r="H176" s="79">
        <v>0</v>
      </c>
      <c r="I176" s="79">
        <v>0</v>
      </c>
      <c r="J176" s="79">
        <v>0</v>
      </c>
      <c r="K176" s="79">
        <v>0</v>
      </c>
      <c r="L176" s="79">
        <v>0</v>
      </c>
      <c r="M176" s="79">
        <v>0</v>
      </c>
      <c r="N176" s="79">
        <v>0</v>
      </c>
      <c r="O176" s="79">
        <v>0</v>
      </c>
      <c r="P176" s="79">
        <v>0</v>
      </c>
      <c r="Q176" s="97">
        <v>0</v>
      </c>
      <c r="R176" s="97">
        <v>0</v>
      </c>
      <c r="S176" s="97">
        <v>0</v>
      </c>
      <c r="T176" s="97">
        <v>0</v>
      </c>
      <c r="U176" s="97">
        <v>0</v>
      </c>
      <c r="V176" s="97">
        <v>0</v>
      </c>
      <c r="W176" s="79">
        <f>SUM(D170:W170,D176:V176)</f>
        <v>0</v>
      </c>
      <c r="X176" s="99"/>
      <c r="Y176" s="31"/>
      <c r="Z176" s="31"/>
      <c r="AA176" s="31"/>
      <c r="AB176" s="31"/>
      <c r="AC176" s="31"/>
      <c r="AD176" s="31"/>
      <c r="AE176" s="31"/>
      <c r="AF176" s="31"/>
      <c r="AG176" s="31"/>
      <c r="AH176" s="31"/>
      <c r="AI176" s="31"/>
      <c r="AJ176" s="31"/>
      <c r="AK176" s="31"/>
      <c r="AL176" s="31"/>
      <c r="AM176" s="31"/>
      <c r="AN176" s="31"/>
      <c r="AO176" s="31"/>
      <c r="AP176" s="31"/>
    </row>
    <row r="177" spans="3:42" ht="13.5" customHeight="1">
      <c r="C177" s="81" t="s">
        <v>85</v>
      </c>
      <c r="D177" s="98">
        <v>0</v>
      </c>
      <c r="E177" s="98">
        <v>0</v>
      </c>
      <c r="F177" s="98">
        <v>0</v>
      </c>
      <c r="G177" s="98">
        <v>0</v>
      </c>
      <c r="H177" s="98">
        <v>0</v>
      </c>
      <c r="I177" s="98">
        <v>0</v>
      </c>
      <c r="J177" s="98">
        <v>0</v>
      </c>
      <c r="K177" s="98">
        <v>0</v>
      </c>
      <c r="L177" s="98">
        <v>0</v>
      </c>
      <c r="M177" s="98">
        <v>0</v>
      </c>
      <c r="N177" s="98">
        <v>0</v>
      </c>
      <c r="O177" s="98">
        <v>0</v>
      </c>
      <c r="P177" s="98">
        <v>0</v>
      </c>
      <c r="Q177" s="98">
        <v>0</v>
      </c>
      <c r="R177" s="98">
        <v>0</v>
      </c>
      <c r="S177" s="98">
        <v>0</v>
      </c>
      <c r="T177" s="98">
        <v>0</v>
      </c>
      <c r="U177" s="98">
        <v>0</v>
      </c>
      <c r="V177" s="98">
        <v>0</v>
      </c>
      <c r="W177" s="37">
        <f t="shared" ref="W177:W179" si="76">SUM(D171:W171,D177:V177)</f>
        <v>0</v>
      </c>
      <c r="X177" s="99"/>
      <c r="Y177" s="31"/>
      <c r="Z177" s="31"/>
      <c r="AA177" s="31"/>
      <c r="AB177" s="31"/>
      <c r="AC177" s="31"/>
      <c r="AD177" s="31"/>
      <c r="AE177" s="31"/>
      <c r="AF177" s="31"/>
      <c r="AG177" s="31"/>
      <c r="AH177" s="31"/>
      <c r="AI177" s="31"/>
      <c r="AJ177" s="31"/>
      <c r="AK177" s="31"/>
      <c r="AL177" s="31"/>
      <c r="AM177" s="31"/>
      <c r="AN177" s="31"/>
      <c r="AO177" s="31"/>
      <c r="AP177" s="31"/>
    </row>
    <row r="178" spans="3:42" ht="13.5" customHeight="1">
      <c r="C178" s="81" t="s">
        <v>86</v>
      </c>
      <c r="D178" s="37">
        <v>0</v>
      </c>
      <c r="E178" s="37">
        <v>0</v>
      </c>
      <c r="F178" s="37">
        <v>0</v>
      </c>
      <c r="G178" s="37">
        <v>0</v>
      </c>
      <c r="H178" s="37">
        <v>0</v>
      </c>
      <c r="I178" s="37">
        <v>0</v>
      </c>
      <c r="J178" s="37">
        <v>0</v>
      </c>
      <c r="K178" s="37">
        <v>0</v>
      </c>
      <c r="L178" s="37">
        <v>0</v>
      </c>
      <c r="M178" s="37">
        <v>0</v>
      </c>
      <c r="N178" s="37">
        <v>0</v>
      </c>
      <c r="O178" s="37">
        <v>0</v>
      </c>
      <c r="P178" s="37">
        <v>0</v>
      </c>
      <c r="Q178" s="98">
        <v>0</v>
      </c>
      <c r="R178" s="98">
        <v>0</v>
      </c>
      <c r="S178" s="98">
        <v>0</v>
      </c>
      <c r="T178" s="98">
        <v>0</v>
      </c>
      <c r="U178" s="98">
        <v>0</v>
      </c>
      <c r="V178" s="98">
        <v>0</v>
      </c>
      <c r="W178" s="37">
        <f t="shared" si="76"/>
        <v>0</v>
      </c>
      <c r="X178" s="99"/>
      <c r="Y178" s="31"/>
      <c r="Z178" s="31"/>
      <c r="AA178" s="31"/>
      <c r="AB178" s="31"/>
      <c r="AC178" s="31"/>
      <c r="AD178" s="31"/>
      <c r="AE178" s="31"/>
      <c r="AF178" s="31"/>
      <c r="AG178" s="31"/>
      <c r="AH178" s="31"/>
      <c r="AI178" s="31"/>
      <c r="AJ178" s="31"/>
      <c r="AK178" s="31"/>
      <c r="AL178" s="31"/>
      <c r="AM178" s="31"/>
      <c r="AN178" s="31"/>
      <c r="AO178" s="31"/>
      <c r="AP178" s="31"/>
    </row>
    <row r="179" spans="3:42" ht="13.5" customHeight="1">
      <c r="C179" s="83" t="s">
        <v>79</v>
      </c>
      <c r="D179" s="41">
        <v>0</v>
      </c>
      <c r="E179" s="41">
        <v>0</v>
      </c>
      <c r="F179" s="41">
        <v>0</v>
      </c>
      <c r="G179" s="41">
        <v>0</v>
      </c>
      <c r="H179" s="41">
        <v>0</v>
      </c>
      <c r="I179" s="41">
        <v>0</v>
      </c>
      <c r="J179" s="41">
        <v>0</v>
      </c>
      <c r="K179" s="41">
        <v>0</v>
      </c>
      <c r="L179" s="41">
        <v>0</v>
      </c>
      <c r="M179" s="41">
        <v>0</v>
      </c>
      <c r="N179" s="41">
        <v>0</v>
      </c>
      <c r="O179" s="41">
        <v>0</v>
      </c>
      <c r="P179" s="41">
        <v>0</v>
      </c>
      <c r="Q179" s="41">
        <v>0</v>
      </c>
      <c r="R179" s="41">
        <v>0</v>
      </c>
      <c r="S179" s="41">
        <v>0</v>
      </c>
      <c r="T179" s="41">
        <v>0</v>
      </c>
      <c r="U179" s="41">
        <v>0</v>
      </c>
      <c r="V179" s="41">
        <v>0</v>
      </c>
      <c r="W179" s="41">
        <f t="shared" si="76"/>
        <v>0</v>
      </c>
      <c r="X179" s="99"/>
      <c r="Y179" s="31"/>
      <c r="Z179" s="31"/>
      <c r="AA179" s="31"/>
      <c r="AB179" s="31"/>
      <c r="AC179" s="31"/>
      <c r="AD179" s="31"/>
      <c r="AE179" s="31"/>
      <c r="AF179" s="31"/>
      <c r="AG179" s="31"/>
      <c r="AH179" s="31"/>
      <c r="AI179" s="31"/>
      <c r="AJ179" s="31"/>
      <c r="AK179" s="31"/>
      <c r="AL179" s="31"/>
      <c r="AM179" s="31"/>
      <c r="AN179" s="31"/>
      <c r="AO179" s="31"/>
      <c r="AP179" s="31"/>
    </row>
    <row r="180" spans="3:42" ht="10.7" customHeight="1">
      <c r="D180" s="115"/>
      <c r="E180" s="115"/>
      <c r="F180" s="115"/>
      <c r="G180" s="115"/>
      <c r="H180" s="115"/>
      <c r="I180" s="115"/>
      <c r="J180" s="115"/>
      <c r="K180" s="115"/>
      <c r="L180" s="115"/>
      <c r="M180" s="115"/>
      <c r="N180" s="115"/>
      <c r="O180" s="115"/>
      <c r="P180" s="115"/>
      <c r="Q180" s="115"/>
      <c r="R180" s="115"/>
      <c r="S180" s="115"/>
      <c r="T180" s="115"/>
      <c r="U180" s="115"/>
      <c r="V180" s="115"/>
      <c r="W180" s="115"/>
      <c r="X180" s="99"/>
      <c r="Y180" s="31"/>
      <c r="Z180" s="31"/>
      <c r="AA180" s="31"/>
      <c r="AB180" s="31"/>
      <c r="AC180" s="31"/>
      <c r="AD180" s="31"/>
      <c r="AE180" s="31"/>
      <c r="AF180" s="31"/>
      <c r="AG180" s="31"/>
      <c r="AH180" s="31"/>
      <c r="AI180" s="31"/>
      <c r="AJ180" s="31"/>
      <c r="AK180" s="31"/>
      <c r="AL180" s="31"/>
      <c r="AM180" s="31"/>
      <c r="AN180" s="31"/>
      <c r="AO180" s="31"/>
      <c r="AP180" s="31"/>
    </row>
    <row r="181" spans="3:42" ht="17.25">
      <c r="C181" s="117" t="s">
        <v>152</v>
      </c>
      <c r="D181" s="115"/>
      <c r="E181" s="115"/>
      <c r="F181" s="115"/>
      <c r="G181" s="115"/>
      <c r="H181" s="115"/>
      <c r="I181" s="115"/>
      <c r="J181" s="115"/>
      <c r="K181" s="115"/>
      <c r="L181" s="115"/>
      <c r="M181" s="115"/>
      <c r="N181" s="115"/>
      <c r="O181" s="115"/>
      <c r="Q181" s="118"/>
      <c r="R181" s="118"/>
      <c r="S181" s="118"/>
      <c r="T181" s="118"/>
      <c r="U181" s="118" t="s">
        <v>151</v>
      </c>
      <c r="V181" s="118"/>
      <c r="W181" s="115"/>
      <c r="X181" s="99"/>
      <c r="Y181" s="31"/>
      <c r="Z181" s="31"/>
      <c r="AA181" s="31"/>
      <c r="AB181" s="31"/>
      <c r="AC181" s="31"/>
      <c r="AD181" s="31"/>
      <c r="AE181" s="31"/>
      <c r="AF181" s="31"/>
      <c r="AG181" s="31"/>
      <c r="AH181" s="31"/>
      <c r="AI181" s="31"/>
      <c r="AJ181" s="31"/>
      <c r="AK181" s="31"/>
      <c r="AL181" s="31"/>
      <c r="AM181" s="31"/>
      <c r="AN181" s="31"/>
      <c r="AO181" s="31"/>
      <c r="AP181" s="31"/>
    </row>
    <row r="182" spans="3:42">
      <c r="C182" s="49"/>
      <c r="D182" s="588" t="str">
        <f t="shared" ref="D182:AP182" si="77">D9</f>
        <v>01</v>
      </c>
      <c r="E182" s="588" t="str">
        <f t="shared" si="77"/>
        <v>02</v>
      </c>
      <c r="F182" s="588" t="str">
        <f t="shared" si="77"/>
        <v>03</v>
      </c>
      <c r="G182" s="588" t="str">
        <f t="shared" si="77"/>
        <v>04</v>
      </c>
      <c r="H182" s="588" t="str">
        <f t="shared" si="77"/>
        <v>05</v>
      </c>
      <c r="I182" s="588" t="str">
        <f t="shared" si="77"/>
        <v>06</v>
      </c>
      <c r="J182" s="588" t="str">
        <f t="shared" si="77"/>
        <v>07</v>
      </c>
      <c r="K182" s="588" t="str">
        <f t="shared" si="77"/>
        <v>08</v>
      </c>
      <c r="L182" s="588" t="str">
        <f t="shared" si="77"/>
        <v>09</v>
      </c>
      <c r="M182" s="588" t="str">
        <f t="shared" si="77"/>
        <v>10</v>
      </c>
      <c r="N182" s="588" t="str">
        <f t="shared" si="77"/>
        <v>11</v>
      </c>
      <c r="O182" s="588" t="str">
        <f t="shared" si="77"/>
        <v>12</v>
      </c>
      <c r="P182" s="588" t="str">
        <f t="shared" si="77"/>
        <v>13</v>
      </c>
      <c r="Q182" s="588" t="str">
        <f t="shared" si="77"/>
        <v>14</v>
      </c>
      <c r="R182" s="588" t="str">
        <f t="shared" si="77"/>
        <v>15</v>
      </c>
      <c r="S182" s="588" t="str">
        <f t="shared" si="77"/>
        <v>16</v>
      </c>
      <c r="T182" s="588" t="str">
        <f t="shared" si="77"/>
        <v>17</v>
      </c>
      <c r="U182" s="588" t="str">
        <f t="shared" si="77"/>
        <v>18</v>
      </c>
      <c r="V182" s="588" t="str">
        <f t="shared" si="77"/>
        <v>19</v>
      </c>
      <c r="W182" s="588" t="str">
        <f t="shared" si="77"/>
        <v>20</v>
      </c>
      <c r="X182" s="588" t="str">
        <f t="shared" si="77"/>
        <v>21</v>
      </c>
      <c r="Y182" s="588" t="str">
        <f t="shared" si="77"/>
        <v>22</v>
      </c>
      <c r="Z182" s="588" t="str">
        <f t="shared" si="77"/>
        <v>23</v>
      </c>
      <c r="AA182" s="588" t="str">
        <f t="shared" si="77"/>
        <v>24</v>
      </c>
      <c r="AB182" s="588" t="str">
        <f t="shared" si="77"/>
        <v>25</v>
      </c>
      <c r="AC182" s="588" t="str">
        <f t="shared" si="77"/>
        <v>26</v>
      </c>
      <c r="AD182" s="588" t="str">
        <f t="shared" si="77"/>
        <v>27</v>
      </c>
      <c r="AE182" s="588" t="str">
        <f t="shared" si="77"/>
        <v>28</v>
      </c>
      <c r="AF182" s="588" t="str">
        <f t="shared" si="77"/>
        <v>29</v>
      </c>
      <c r="AG182" s="588" t="str">
        <f t="shared" si="77"/>
        <v>30</v>
      </c>
      <c r="AH182" s="588" t="str">
        <f t="shared" si="77"/>
        <v>31</v>
      </c>
      <c r="AI182" s="588" t="str">
        <f t="shared" si="77"/>
        <v>32</v>
      </c>
      <c r="AJ182" s="588" t="str">
        <f t="shared" si="77"/>
        <v>33</v>
      </c>
      <c r="AK182" s="588" t="str">
        <f t="shared" si="77"/>
        <v>34</v>
      </c>
      <c r="AL182" s="588" t="str">
        <f t="shared" si="77"/>
        <v>35</v>
      </c>
      <c r="AM182" s="588" t="str">
        <f t="shared" si="77"/>
        <v>36</v>
      </c>
      <c r="AN182" s="588" t="str">
        <f t="shared" si="77"/>
        <v>37</v>
      </c>
      <c r="AO182" s="588" t="str">
        <f t="shared" si="77"/>
        <v>38</v>
      </c>
      <c r="AP182" s="588" t="str">
        <f t="shared" si="77"/>
        <v>39</v>
      </c>
    </row>
    <row r="183" spans="3:42" ht="40.5">
      <c r="C183" s="77" t="s">
        <v>48</v>
      </c>
      <c r="D183" s="589" t="str">
        <f t="shared" ref="D183:AP183" si="78">D10</f>
        <v>農業</v>
      </c>
      <c r="E183" s="589" t="str">
        <f t="shared" si="78"/>
        <v>林業</v>
      </c>
      <c r="F183" s="589" t="str">
        <f t="shared" si="78"/>
        <v>漁業</v>
      </c>
      <c r="G183" s="589" t="str">
        <f t="shared" si="78"/>
        <v>鉱業</v>
      </c>
      <c r="H183" s="589" t="str">
        <f t="shared" si="78"/>
        <v>飲食料品</v>
      </c>
      <c r="I183" s="589" t="str">
        <f t="shared" si="78"/>
        <v>繊維製品</v>
      </c>
      <c r="J183" s="589" t="str">
        <f t="shared" si="78"/>
        <v>パルプ・紙・木製品</v>
      </c>
      <c r="K183" s="589" t="str">
        <f t="shared" si="78"/>
        <v>化学製品</v>
      </c>
      <c r="L183" s="589" t="str">
        <f t="shared" si="78"/>
        <v>石油・石炭製品</v>
      </c>
      <c r="M183" s="613" t="str">
        <f t="shared" si="78"/>
        <v>プラスチック・ゴム製品</v>
      </c>
      <c r="N183" s="589" t="str">
        <f t="shared" si="78"/>
        <v>窯業・土石製品</v>
      </c>
      <c r="O183" s="589" t="str">
        <f t="shared" si="78"/>
        <v>鉄鋼</v>
      </c>
      <c r="P183" s="589" t="str">
        <f t="shared" si="78"/>
        <v>非鉄金属</v>
      </c>
      <c r="Q183" s="589" t="str">
        <f t="shared" si="78"/>
        <v>金属製品</v>
      </c>
      <c r="R183" s="589" t="str">
        <f t="shared" si="78"/>
        <v>はん用機械</v>
      </c>
      <c r="S183" s="589" t="str">
        <f t="shared" si="78"/>
        <v>生産用機械</v>
      </c>
      <c r="T183" s="589" t="str">
        <f t="shared" si="78"/>
        <v>業務用機械</v>
      </c>
      <c r="U183" s="589" t="str">
        <f t="shared" si="78"/>
        <v>電子部品</v>
      </c>
      <c r="V183" s="589" t="str">
        <f t="shared" si="78"/>
        <v>電気機械</v>
      </c>
      <c r="W183" s="589" t="str">
        <f t="shared" si="78"/>
        <v>情報通信機器</v>
      </c>
      <c r="X183" s="593" t="str">
        <f t="shared" si="78"/>
        <v>輸送機械</v>
      </c>
      <c r="Y183" s="593" t="str">
        <f t="shared" si="78"/>
        <v>その他の製造工業製品</v>
      </c>
      <c r="Z183" s="593" t="str">
        <f t="shared" si="78"/>
        <v>建設</v>
      </c>
      <c r="AA183" s="593" t="str">
        <f t="shared" si="78"/>
        <v>電力・ガス・熱供給</v>
      </c>
      <c r="AB183" s="593" t="str">
        <f t="shared" si="78"/>
        <v>水道</v>
      </c>
      <c r="AC183" s="593" t="str">
        <f t="shared" si="78"/>
        <v>廃棄物処理</v>
      </c>
      <c r="AD183" s="593" t="str">
        <f t="shared" si="78"/>
        <v>商業</v>
      </c>
      <c r="AE183" s="593" t="str">
        <f t="shared" si="78"/>
        <v>金融・保険</v>
      </c>
      <c r="AF183" s="593" t="str">
        <f t="shared" si="78"/>
        <v>不動産</v>
      </c>
      <c r="AG183" s="593" t="str">
        <f t="shared" si="78"/>
        <v>運輸・郵便</v>
      </c>
      <c r="AH183" s="593" t="str">
        <f t="shared" si="78"/>
        <v>情報通信</v>
      </c>
      <c r="AI183" s="593" t="str">
        <f t="shared" si="78"/>
        <v>公務</v>
      </c>
      <c r="AJ183" s="593" t="str">
        <f t="shared" si="78"/>
        <v>教育・研究</v>
      </c>
      <c r="AK183" s="593" t="str">
        <f t="shared" si="78"/>
        <v>医療・福祉</v>
      </c>
      <c r="AL183" s="614" t="str">
        <f t="shared" si="78"/>
        <v>他に分類されない会員制団体</v>
      </c>
      <c r="AM183" s="593" t="str">
        <f t="shared" si="78"/>
        <v>対事業所サービス</v>
      </c>
      <c r="AN183" s="593" t="str">
        <f t="shared" si="78"/>
        <v>対個人サービス</v>
      </c>
      <c r="AO183" s="593" t="str">
        <f t="shared" si="78"/>
        <v>事務用品</v>
      </c>
      <c r="AP183" s="593" t="str">
        <f t="shared" si="78"/>
        <v>分類不明</v>
      </c>
    </row>
    <row r="184" spans="3:42">
      <c r="C184" s="78" t="s">
        <v>354</v>
      </c>
      <c r="D184" s="104">
        <f>+係数!L42</f>
        <v>8.2199088458177264E-2</v>
      </c>
      <c r="E184" s="104">
        <f>+係数!L43</f>
        <v>9.217209441290708E-2</v>
      </c>
      <c r="F184" s="104">
        <f>+係数!L44</f>
        <v>5.7394110528438888E-2</v>
      </c>
      <c r="G184" s="104">
        <f>+係数!L45</f>
        <v>4.158866167434716E-2</v>
      </c>
      <c r="H184" s="104">
        <f>+係数!L46</f>
        <v>3.6577549299523893E-2</v>
      </c>
      <c r="I184" s="104">
        <f>+係数!L47</f>
        <v>9.2946121188866707E-2</v>
      </c>
      <c r="J184" s="104">
        <f>+係数!L48</f>
        <v>3.9789908847548371E-2</v>
      </c>
      <c r="K184" s="104">
        <f>+係数!L49</f>
        <v>1.7628967083617834E-2</v>
      </c>
      <c r="L184" s="104">
        <f>+係数!L50</f>
        <v>2.341361439227389E-3</v>
      </c>
      <c r="M184" s="104">
        <f>+係数!L51</f>
        <v>4.4988033648026129E-2</v>
      </c>
      <c r="N184" s="104">
        <f>+係数!L52</f>
        <v>4.4979199943078377E-2</v>
      </c>
      <c r="O184" s="104">
        <f>+係数!L53</f>
        <v>1.2945413056277185E-2</v>
      </c>
      <c r="P184" s="105">
        <f>+係数!L54</f>
        <v>1.971537108119378E-2</v>
      </c>
      <c r="Q184" s="104">
        <f>+係数!L55</f>
        <v>6.1609645897765762E-2</v>
      </c>
      <c r="R184" s="104">
        <f>+係数!L56</f>
        <v>3.8383176605526058E-2</v>
      </c>
      <c r="S184" s="104">
        <f>+係数!L57</f>
        <v>4.5164685842475794E-2</v>
      </c>
      <c r="T184" s="104">
        <f>+係数!L58</f>
        <v>4.6019543869441161E-2</v>
      </c>
      <c r="U184" s="104">
        <f>+係数!L59</f>
        <v>3.5682280700125621E-2</v>
      </c>
      <c r="V184" s="107">
        <f>+係数!L60</f>
        <v>3.539136497112344E-2</v>
      </c>
      <c r="W184" s="107">
        <f>+係数!L61</f>
        <v>2.9053642032377997E-2</v>
      </c>
      <c r="X184" s="107">
        <f>+係数!L62</f>
        <v>2.4586710640473436E-2</v>
      </c>
      <c r="Y184" s="107">
        <f>+係数!L63</f>
        <v>7.2991956146100226E-2</v>
      </c>
      <c r="Z184" s="107">
        <f>+係数!L64</f>
        <v>6.1551533643574213E-2</v>
      </c>
      <c r="AA184" s="107">
        <f>+係数!L65</f>
        <v>7.981424675547558E-3</v>
      </c>
      <c r="AB184" s="107">
        <f>+係数!L66</f>
        <v>1.85534052897629E-2</v>
      </c>
      <c r="AC184" s="107">
        <f>+係数!L67</f>
        <v>8.6301058338073999E-2</v>
      </c>
      <c r="AD184" s="107">
        <f>+係数!L68</f>
        <v>0.11644689522549076</v>
      </c>
      <c r="AE184" s="107">
        <f>+係数!L69</f>
        <v>4.6192715285453878E-2</v>
      </c>
      <c r="AF184" s="107">
        <f>+係数!L70</f>
        <v>1.2877830805197991E-2</v>
      </c>
      <c r="AG184" s="107">
        <f>+係数!L71</f>
        <v>8.2994132403291079E-2</v>
      </c>
      <c r="AH184" s="107">
        <f>+係数!L72</f>
        <v>3.2389290418055661E-2</v>
      </c>
      <c r="AI184" s="107">
        <f>+係数!L73</f>
        <v>4.7624887255193545E-2</v>
      </c>
      <c r="AJ184" s="107">
        <f>+係数!L74</f>
        <v>7.5487959761468659E-2</v>
      </c>
      <c r="AK184" s="107">
        <f>+係数!L75</f>
        <v>0.11412257730984801</v>
      </c>
      <c r="AL184" s="107">
        <f>+係数!L76</f>
        <v>0.12142251224060358</v>
      </c>
      <c r="AM184" s="107">
        <f>+係数!L77</f>
        <v>8.4377298337944953E-2</v>
      </c>
      <c r="AN184" s="107">
        <f>+係数!L78</f>
        <v>0.15008541561496341</v>
      </c>
      <c r="AO184" s="107">
        <f>+係数!L79</f>
        <v>0</v>
      </c>
      <c r="AP184" s="107">
        <f>+係数!L80</f>
        <v>1.6876337556437791E-3</v>
      </c>
    </row>
    <row r="185" spans="3:42">
      <c r="C185" s="49"/>
      <c r="D185" s="588" t="str">
        <f t="shared" ref="D185:V185" si="79">D15</f>
        <v>21</v>
      </c>
      <c r="E185" s="588" t="str">
        <f t="shared" si="79"/>
        <v>22</v>
      </c>
      <c r="F185" s="588" t="str">
        <f t="shared" si="79"/>
        <v>23</v>
      </c>
      <c r="G185" s="588" t="str">
        <f t="shared" si="79"/>
        <v>24</v>
      </c>
      <c r="H185" s="588" t="str">
        <f t="shared" si="79"/>
        <v>25</v>
      </c>
      <c r="I185" s="588" t="str">
        <f t="shared" si="79"/>
        <v>26</v>
      </c>
      <c r="J185" s="588" t="str">
        <f t="shared" si="79"/>
        <v>27</v>
      </c>
      <c r="K185" s="588" t="str">
        <f t="shared" si="79"/>
        <v>28</v>
      </c>
      <c r="L185" s="588" t="str">
        <f t="shared" si="79"/>
        <v>29</v>
      </c>
      <c r="M185" s="588" t="str">
        <f t="shared" si="79"/>
        <v>30</v>
      </c>
      <c r="N185" s="588" t="str">
        <f t="shared" si="79"/>
        <v>31</v>
      </c>
      <c r="O185" s="588" t="str">
        <f t="shared" si="79"/>
        <v>32</v>
      </c>
      <c r="P185" s="588" t="str">
        <f t="shared" si="79"/>
        <v>33</v>
      </c>
      <c r="Q185" s="588" t="str">
        <f t="shared" si="79"/>
        <v>34</v>
      </c>
      <c r="R185" s="588" t="str">
        <f t="shared" si="79"/>
        <v>35</v>
      </c>
      <c r="S185" s="588" t="str">
        <f t="shared" si="79"/>
        <v>36</v>
      </c>
      <c r="T185" s="588" t="str">
        <f t="shared" si="79"/>
        <v>37</v>
      </c>
      <c r="U185" s="588" t="str">
        <f t="shared" si="79"/>
        <v>38</v>
      </c>
      <c r="V185" s="588" t="str">
        <f t="shared" si="79"/>
        <v>39</v>
      </c>
      <c r="W185" s="103"/>
      <c r="X185" s="43"/>
      <c r="Y185" s="43"/>
      <c r="Z185" s="43"/>
      <c r="AA185" s="43"/>
      <c r="AB185" s="43"/>
      <c r="AC185" s="43"/>
      <c r="AD185" s="43"/>
      <c r="AE185" s="43"/>
      <c r="AF185" s="43"/>
      <c r="AG185" s="43"/>
      <c r="AH185" s="43"/>
      <c r="AI185" s="43"/>
      <c r="AJ185" s="43"/>
      <c r="AK185" s="43"/>
      <c r="AL185" s="43"/>
      <c r="AM185" s="43"/>
      <c r="AN185" s="43"/>
      <c r="AO185" s="43"/>
      <c r="AP185" s="43"/>
    </row>
    <row r="186" spans="3:42" ht="40.5">
      <c r="C186" s="77" t="s">
        <v>48</v>
      </c>
      <c r="D186" s="589" t="str">
        <f t="shared" ref="D186:V186" si="80">D16</f>
        <v>輸送機械</v>
      </c>
      <c r="E186" s="589" t="str">
        <f t="shared" si="80"/>
        <v>その他の製造工業製品</v>
      </c>
      <c r="F186" s="589" t="str">
        <f t="shared" si="80"/>
        <v>建設</v>
      </c>
      <c r="G186" s="589" t="str">
        <f t="shared" si="80"/>
        <v>電力・ガス・熱供給</v>
      </c>
      <c r="H186" s="589" t="str">
        <f t="shared" si="80"/>
        <v>水道</v>
      </c>
      <c r="I186" s="589" t="str">
        <f t="shared" si="80"/>
        <v>廃棄物処理</v>
      </c>
      <c r="J186" s="589" t="str">
        <f t="shared" si="80"/>
        <v>商業</v>
      </c>
      <c r="K186" s="589" t="str">
        <f t="shared" si="80"/>
        <v>金融・保険</v>
      </c>
      <c r="L186" s="589" t="str">
        <f t="shared" si="80"/>
        <v>不動産</v>
      </c>
      <c r="M186" s="589" t="str">
        <f t="shared" si="80"/>
        <v>運輸・郵便</v>
      </c>
      <c r="N186" s="589" t="str">
        <f t="shared" si="80"/>
        <v>情報通信</v>
      </c>
      <c r="O186" s="589" t="str">
        <f t="shared" si="80"/>
        <v>公務</v>
      </c>
      <c r="P186" s="589" t="str">
        <f t="shared" si="80"/>
        <v>教育・研究</v>
      </c>
      <c r="Q186" s="589" t="str">
        <f t="shared" si="80"/>
        <v>医療・福祉</v>
      </c>
      <c r="R186" s="613" t="str">
        <f t="shared" si="80"/>
        <v>他に分類されない会員制団体</v>
      </c>
      <c r="S186" s="589" t="str">
        <f t="shared" si="80"/>
        <v>対事業所サービス</v>
      </c>
      <c r="T186" s="589" t="str">
        <f t="shared" si="80"/>
        <v>対個人サービス</v>
      </c>
      <c r="U186" s="589" t="str">
        <f t="shared" si="80"/>
        <v>事務用品</v>
      </c>
      <c r="V186" s="589" t="str">
        <f t="shared" si="80"/>
        <v>分類不明</v>
      </c>
      <c r="W186" s="600"/>
      <c r="X186" s="43"/>
      <c r="Y186" s="43"/>
      <c r="Z186" s="43"/>
      <c r="AA186" s="43"/>
      <c r="AB186" s="43"/>
      <c r="AC186" s="43"/>
      <c r="AD186" s="43"/>
      <c r="AE186" s="43"/>
      <c r="AF186" s="43"/>
      <c r="AG186" s="43"/>
      <c r="AH186" s="43"/>
      <c r="AI186" s="43"/>
      <c r="AJ186" s="43"/>
      <c r="AK186" s="43"/>
      <c r="AL186" s="43"/>
      <c r="AM186" s="43"/>
      <c r="AN186" s="43"/>
      <c r="AO186" s="43"/>
      <c r="AP186" s="43"/>
    </row>
    <row r="187" spans="3:42">
      <c r="C187" s="106" t="s">
        <v>354</v>
      </c>
      <c r="D187" s="107">
        <f t="array" ref="D187:V187">+X184:AP184</f>
        <v>2.4586710640473436E-2</v>
      </c>
      <c r="E187" s="107">
        <v>7.2991956146100226E-2</v>
      </c>
      <c r="F187" s="107">
        <v>6.1551533643574213E-2</v>
      </c>
      <c r="G187" s="107">
        <v>7.981424675547558E-3</v>
      </c>
      <c r="H187" s="107">
        <v>1.85534052897629E-2</v>
      </c>
      <c r="I187" s="107">
        <v>8.6301058338073999E-2</v>
      </c>
      <c r="J187" s="107">
        <v>0.11644689522549076</v>
      </c>
      <c r="K187" s="107">
        <v>4.6192715285453878E-2</v>
      </c>
      <c r="L187" s="107">
        <v>1.2877830805197991E-2</v>
      </c>
      <c r="M187" s="107">
        <v>8.2994132403291079E-2</v>
      </c>
      <c r="N187" s="107">
        <v>3.2389290418055661E-2</v>
      </c>
      <c r="O187" s="107">
        <v>4.7624887255193545E-2</v>
      </c>
      <c r="P187" s="108">
        <v>7.5487959761468659E-2</v>
      </c>
      <c r="Q187" s="107">
        <v>0.11412257730984801</v>
      </c>
      <c r="R187" s="107">
        <v>0.12142251224060358</v>
      </c>
      <c r="S187" s="107">
        <v>8.4377298337944953E-2</v>
      </c>
      <c r="T187" s="107">
        <v>0.15008541561496341</v>
      </c>
      <c r="U187" s="107">
        <v>0</v>
      </c>
      <c r="V187" s="601">
        <v>1.6876337556437791E-3</v>
      </c>
      <c r="W187" s="87"/>
      <c r="X187" s="43"/>
      <c r="Y187" s="43"/>
      <c r="Z187" s="43"/>
      <c r="AA187" s="43"/>
      <c r="AB187" s="43"/>
      <c r="AC187" s="43"/>
      <c r="AD187" s="43"/>
      <c r="AE187" s="43"/>
      <c r="AF187" s="43"/>
      <c r="AG187" s="43"/>
      <c r="AH187" s="43"/>
      <c r="AI187" s="43"/>
      <c r="AJ187" s="43"/>
      <c r="AK187" s="43"/>
      <c r="AL187" s="43"/>
      <c r="AM187" s="43"/>
      <c r="AN187" s="43"/>
      <c r="AO187" s="43"/>
      <c r="AP187" s="43"/>
    </row>
    <row r="188" spans="3:42" ht="10.7" customHeight="1">
      <c r="D188" s="115"/>
      <c r="E188" s="115"/>
      <c r="F188" s="115"/>
      <c r="G188" s="115"/>
      <c r="H188" s="115"/>
      <c r="I188" s="115"/>
      <c r="J188" s="115"/>
      <c r="K188" s="115"/>
      <c r="L188" s="115"/>
      <c r="M188" s="115"/>
      <c r="N188" s="115"/>
      <c r="O188" s="115"/>
      <c r="P188" s="115"/>
      <c r="Q188" s="115"/>
      <c r="R188" s="115"/>
      <c r="S188" s="115"/>
      <c r="T188" s="115"/>
      <c r="U188" s="115"/>
      <c r="V188" s="115"/>
      <c r="W188" s="115"/>
      <c r="X188" s="52"/>
      <c r="Y188" s="594"/>
      <c r="Z188" s="594"/>
      <c r="AA188" s="594"/>
      <c r="AB188" s="594"/>
      <c r="AC188" s="594"/>
      <c r="AD188" s="594"/>
      <c r="AE188" s="594"/>
      <c r="AF188" s="594"/>
      <c r="AG188" s="594"/>
      <c r="AH188" s="594"/>
      <c r="AI188" s="594"/>
      <c r="AJ188" s="594"/>
      <c r="AK188" s="594"/>
      <c r="AL188" s="594"/>
      <c r="AM188" s="594"/>
      <c r="AN188" s="594"/>
      <c r="AO188" s="594"/>
      <c r="AP188" s="594"/>
    </row>
    <row r="189" spans="3:42" ht="17.25">
      <c r="C189" s="117" t="s">
        <v>154</v>
      </c>
      <c r="D189" s="115"/>
      <c r="E189" s="115"/>
      <c r="F189" s="115"/>
      <c r="G189" s="115"/>
      <c r="H189" s="115"/>
      <c r="I189" s="115"/>
      <c r="J189" s="115"/>
      <c r="K189" s="115"/>
      <c r="L189" s="115"/>
      <c r="M189" s="115"/>
      <c r="N189" s="115"/>
      <c r="O189" s="115"/>
      <c r="P189" s="115"/>
      <c r="Q189" s="115"/>
      <c r="R189" s="115"/>
      <c r="S189" s="115"/>
      <c r="T189" s="115"/>
      <c r="U189" s="115"/>
      <c r="V189" s="115"/>
      <c r="W189" s="119" t="s">
        <v>151</v>
      </c>
      <c r="X189" s="99"/>
      <c r="Y189" s="31"/>
      <c r="Z189" s="31"/>
      <c r="AA189" s="31"/>
      <c r="AB189" s="31"/>
      <c r="AC189" s="31"/>
      <c r="AD189" s="31"/>
      <c r="AE189" s="31"/>
      <c r="AF189" s="31"/>
      <c r="AG189" s="31"/>
      <c r="AH189" s="31"/>
      <c r="AI189" s="31"/>
      <c r="AJ189" s="31"/>
      <c r="AK189" s="31"/>
      <c r="AL189" s="31"/>
      <c r="AM189" s="31"/>
      <c r="AN189" s="31"/>
      <c r="AO189" s="31"/>
      <c r="AP189" s="31"/>
    </row>
    <row r="190" spans="3:42">
      <c r="C190" s="49"/>
      <c r="D190" s="588" t="str">
        <f t="shared" ref="D190:AP190" si="81">D9</f>
        <v>01</v>
      </c>
      <c r="E190" s="588" t="str">
        <f t="shared" si="81"/>
        <v>02</v>
      </c>
      <c r="F190" s="588" t="str">
        <f t="shared" si="81"/>
        <v>03</v>
      </c>
      <c r="G190" s="588" t="str">
        <f t="shared" si="81"/>
        <v>04</v>
      </c>
      <c r="H190" s="588" t="str">
        <f t="shared" si="81"/>
        <v>05</v>
      </c>
      <c r="I190" s="588" t="str">
        <f t="shared" si="81"/>
        <v>06</v>
      </c>
      <c r="J190" s="588" t="str">
        <f t="shared" si="81"/>
        <v>07</v>
      </c>
      <c r="K190" s="588" t="str">
        <f t="shared" si="81"/>
        <v>08</v>
      </c>
      <c r="L190" s="588" t="str">
        <f t="shared" si="81"/>
        <v>09</v>
      </c>
      <c r="M190" s="588" t="str">
        <f t="shared" si="81"/>
        <v>10</v>
      </c>
      <c r="N190" s="588" t="str">
        <f t="shared" si="81"/>
        <v>11</v>
      </c>
      <c r="O190" s="588" t="str">
        <f t="shared" si="81"/>
        <v>12</v>
      </c>
      <c r="P190" s="588" t="str">
        <f t="shared" si="81"/>
        <v>13</v>
      </c>
      <c r="Q190" s="588" t="str">
        <f t="shared" si="81"/>
        <v>14</v>
      </c>
      <c r="R190" s="588" t="str">
        <f t="shared" si="81"/>
        <v>15</v>
      </c>
      <c r="S190" s="588" t="str">
        <f t="shared" si="81"/>
        <v>16</v>
      </c>
      <c r="T190" s="588" t="str">
        <f t="shared" si="81"/>
        <v>17</v>
      </c>
      <c r="U190" s="588" t="str">
        <f t="shared" si="81"/>
        <v>18</v>
      </c>
      <c r="V190" s="588" t="str">
        <f t="shared" si="81"/>
        <v>19</v>
      </c>
      <c r="W190" s="588" t="str">
        <f t="shared" si="81"/>
        <v>20</v>
      </c>
      <c r="X190" s="588" t="str">
        <f t="shared" si="81"/>
        <v>21</v>
      </c>
      <c r="Y190" s="588" t="str">
        <f t="shared" si="81"/>
        <v>22</v>
      </c>
      <c r="Z190" s="588" t="str">
        <f t="shared" si="81"/>
        <v>23</v>
      </c>
      <c r="AA190" s="588" t="str">
        <f t="shared" si="81"/>
        <v>24</v>
      </c>
      <c r="AB190" s="588" t="str">
        <f t="shared" si="81"/>
        <v>25</v>
      </c>
      <c r="AC190" s="588" t="str">
        <f t="shared" si="81"/>
        <v>26</v>
      </c>
      <c r="AD190" s="588" t="str">
        <f t="shared" si="81"/>
        <v>27</v>
      </c>
      <c r="AE190" s="588" t="str">
        <f t="shared" si="81"/>
        <v>28</v>
      </c>
      <c r="AF190" s="588" t="str">
        <f t="shared" si="81"/>
        <v>29</v>
      </c>
      <c r="AG190" s="588" t="str">
        <f t="shared" si="81"/>
        <v>30</v>
      </c>
      <c r="AH190" s="588" t="str">
        <f t="shared" si="81"/>
        <v>31</v>
      </c>
      <c r="AI190" s="588" t="str">
        <f t="shared" si="81"/>
        <v>32</v>
      </c>
      <c r="AJ190" s="588" t="str">
        <f t="shared" si="81"/>
        <v>33</v>
      </c>
      <c r="AK190" s="588" t="str">
        <f t="shared" si="81"/>
        <v>34</v>
      </c>
      <c r="AL190" s="588" t="str">
        <f t="shared" si="81"/>
        <v>35</v>
      </c>
      <c r="AM190" s="588" t="str">
        <f t="shared" si="81"/>
        <v>36</v>
      </c>
      <c r="AN190" s="588" t="str">
        <f t="shared" si="81"/>
        <v>37</v>
      </c>
      <c r="AO190" s="588" t="str">
        <f t="shared" si="81"/>
        <v>38</v>
      </c>
      <c r="AP190" s="588" t="str">
        <f t="shared" si="81"/>
        <v>39</v>
      </c>
    </row>
    <row r="191" spans="3:42" ht="40.5">
      <c r="C191" s="77" t="s">
        <v>48</v>
      </c>
      <c r="D191" s="589" t="str">
        <f t="shared" ref="D191:AP191" si="82">D10</f>
        <v>農業</v>
      </c>
      <c r="E191" s="589" t="str">
        <f t="shared" si="82"/>
        <v>林業</v>
      </c>
      <c r="F191" s="589" t="str">
        <f t="shared" si="82"/>
        <v>漁業</v>
      </c>
      <c r="G191" s="589" t="str">
        <f t="shared" si="82"/>
        <v>鉱業</v>
      </c>
      <c r="H191" s="589" t="str">
        <f t="shared" si="82"/>
        <v>飲食料品</v>
      </c>
      <c r="I191" s="589" t="str">
        <f t="shared" si="82"/>
        <v>繊維製品</v>
      </c>
      <c r="J191" s="589" t="str">
        <f t="shared" si="82"/>
        <v>パルプ・紙・木製品</v>
      </c>
      <c r="K191" s="589" t="str">
        <f t="shared" si="82"/>
        <v>化学製品</v>
      </c>
      <c r="L191" s="589" t="str">
        <f t="shared" si="82"/>
        <v>石油・石炭製品</v>
      </c>
      <c r="M191" s="613" t="str">
        <f t="shared" si="82"/>
        <v>プラスチック・ゴム製品</v>
      </c>
      <c r="N191" s="589" t="str">
        <f t="shared" si="82"/>
        <v>窯業・土石製品</v>
      </c>
      <c r="O191" s="589" t="str">
        <f t="shared" si="82"/>
        <v>鉄鋼</v>
      </c>
      <c r="P191" s="589" t="str">
        <f t="shared" si="82"/>
        <v>非鉄金属</v>
      </c>
      <c r="Q191" s="589" t="str">
        <f t="shared" si="82"/>
        <v>金属製品</v>
      </c>
      <c r="R191" s="589" t="str">
        <f t="shared" si="82"/>
        <v>はん用機械</v>
      </c>
      <c r="S191" s="589" t="str">
        <f t="shared" si="82"/>
        <v>生産用機械</v>
      </c>
      <c r="T191" s="589" t="str">
        <f t="shared" si="82"/>
        <v>業務用機械</v>
      </c>
      <c r="U191" s="589" t="str">
        <f t="shared" si="82"/>
        <v>電子部品</v>
      </c>
      <c r="V191" s="589" t="str">
        <f t="shared" si="82"/>
        <v>電気機械</v>
      </c>
      <c r="W191" s="589" t="str">
        <f t="shared" si="82"/>
        <v>情報通信機器</v>
      </c>
      <c r="X191" s="593" t="str">
        <f t="shared" si="82"/>
        <v>輸送機械</v>
      </c>
      <c r="Y191" s="593" t="str">
        <f t="shared" si="82"/>
        <v>その他の製造工業製品</v>
      </c>
      <c r="Z191" s="593" t="str">
        <f t="shared" si="82"/>
        <v>建設</v>
      </c>
      <c r="AA191" s="593" t="str">
        <f t="shared" si="82"/>
        <v>電力・ガス・熱供給</v>
      </c>
      <c r="AB191" s="593" t="str">
        <f t="shared" si="82"/>
        <v>水道</v>
      </c>
      <c r="AC191" s="593" t="str">
        <f t="shared" si="82"/>
        <v>廃棄物処理</v>
      </c>
      <c r="AD191" s="593" t="str">
        <f t="shared" si="82"/>
        <v>商業</v>
      </c>
      <c r="AE191" s="593" t="str">
        <f t="shared" si="82"/>
        <v>金融・保険</v>
      </c>
      <c r="AF191" s="593" t="str">
        <f t="shared" si="82"/>
        <v>不動産</v>
      </c>
      <c r="AG191" s="593" t="str">
        <f t="shared" si="82"/>
        <v>運輸・郵便</v>
      </c>
      <c r="AH191" s="593" t="str">
        <f t="shared" si="82"/>
        <v>情報通信</v>
      </c>
      <c r="AI191" s="593" t="str">
        <f t="shared" si="82"/>
        <v>公務</v>
      </c>
      <c r="AJ191" s="593" t="str">
        <f t="shared" si="82"/>
        <v>教育・研究</v>
      </c>
      <c r="AK191" s="593" t="str">
        <f t="shared" si="82"/>
        <v>医療・福祉</v>
      </c>
      <c r="AL191" s="614" t="str">
        <f t="shared" si="82"/>
        <v>他に分類されない会員制団体</v>
      </c>
      <c r="AM191" s="593" t="str">
        <f t="shared" si="82"/>
        <v>対事業所サービス</v>
      </c>
      <c r="AN191" s="593" t="str">
        <f t="shared" si="82"/>
        <v>対個人サービス</v>
      </c>
      <c r="AO191" s="593" t="str">
        <f t="shared" si="82"/>
        <v>事務用品</v>
      </c>
      <c r="AP191" s="593" t="str">
        <f t="shared" si="82"/>
        <v>分類不明</v>
      </c>
    </row>
    <row r="192" spans="3:42" ht="13.5" customHeight="1">
      <c r="C192" s="78" t="s">
        <v>84</v>
      </c>
      <c r="D192" s="811">
        <f>D170*D$184</f>
        <v>0</v>
      </c>
      <c r="E192" s="811">
        <f t="shared" ref="E192:AP194" si="83">E170*E$184</f>
        <v>0</v>
      </c>
      <c r="F192" s="811">
        <f t="shared" si="83"/>
        <v>0</v>
      </c>
      <c r="G192" s="811">
        <f t="shared" si="83"/>
        <v>0</v>
      </c>
      <c r="H192" s="811">
        <f t="shared" si="83"/>
        <v>0</v>
      </c>
      <c r="I192" s="811">
        <f t="shared" si="83"/>
        <v>0</v>
      </c>
      <c r="J192" s="811">
        <f t="shared" si="83"/>
        <v>0</v>
      </c>
      <c r="K192" s="811">
        <f t="shared" si="83"/>
        <v>0</v>
      </c>
      <c r="L192" s="811">
        <f t="shared" si="83"/>
        <v>0</v>
      </c>
      <c r="M192" s="811">
        <f t="shared" si="83"/>
        <v>0</v>
      </c>
      <c r="N192" s="811">
        <f t="shared" si="83"/>
        <v>0</v>
      </c>
      <c r="O192" s="811">
        <f t="shared" si="83"/>
        <v>0</v>
      </c>
      <c r="P192" s="811">
        <f t="shared" si="83"/>
        <v>0</v>
      </c>
      <c r="Q192" s="812">
        <f t="shared" si="83"/>
        <v>0</v>
      </c>
      <c r="R192" s="812">
        <f t="shared" si="83"/>
        <v>0</v>
      </c>
      <c r="S192" s="812">
        <f t="shared" si="83"/>
        <v>0</v>
      </c>
      <c r="T192" s="812">
        <f t="shared" si="83"/>
        <v>0</v>
      </c>
      <c r="U192" s="812">
        <f t="shared" si="83"/>
        <v>0</v>
      </c>
      <c r="V192" s="812">
        <f t="shared" si="83"/>
        <v>0</v>
      </c>
      <c r="W192" s="811">
        <f t="shared" si="83"/>
        <v>0</v>
      </c>
      <c r="X192" s="811">
        <f t="shared" si="83"/>
        <v>0</v>
      </c>
      <c r="Y192" s="811">
        <f t="shared" si="83"/>
        <v>0</v>
      </c>
      <c r="Z192" s="811">
        <f t="shared" si="83"/>
        <v>0</v>
      </c>
      <c r="AA192" s="811">
        <f t="shared" si="83"/>
        <v>0</v>
      </c>
      <c r="AB192" s="811">
        <f t="shared" si="83"/>
        <v>0</v>
      </c>
      <c r="AC192" s="811">
        <f t="shared" si="83"/>
        <v>0</v>
      </c>
      <c r="AD192" s="811">
        <f t="shared" si="83"/>
        <v>0</v>
      </c>
      <c r="AE192" s="811">
        <f t="shared" si="83"/>
        <v>0</v>
      </c>
      <c r="AF192" s="811">
        <f t="shared" si="83"/>
        <v>0</v>
      </c>
      <c r="AG192" s="811">
        <f t="shared" si="83"/>
        <v>0</v>
      </c>
      <c r="AH192" s="811">
        <f t="shared" si="83"/>
        <v>0</v>
      </c>
      <c r="AI192" s="811">
        <f t="shared" si="83"/>
        <v>0</v>
      </c>
      <c r="AJ192" s="811">
        <f t="shared" si="83"/>
        <v>0</v>
      </c>
      <c r="AK192" s="811">
        <f t="shared" si="83"/>
        <v>0</v>
      </c>
      <c r="AL192" s="811">
        <f t="shared" si="83"/>
        <v>0</v>
      </c>
      <c r="AM192" s="811">
        <f t="shared" si="83"/>
        <v>0</v>
      </c>
      <c r="AN192" s="811">
        <f t="shared" si="83"/>
        <v>0</v>
      </c>
      <c r="AO192" s="811">
        <f t="shared" si="83"/>
        <v>0</v>
      </c>
      <c r="AP192" s="811">
        <f t="shared" si="83"/>
        <v>0</v>
      </c>
    </row>
    <row r="193" spans="3:42" ht="13.5" customHeight="1">
      <c r="C193" s="81" t="s">
        <v>85</v>
      </c>
      <c r="D193" s="813">
        <f t="shared" ref="D193:S194" si="84">D171*D$184</f>
        <v>0</v>
      </c>
      <c r="E193" s="813">
        <f t="shared" si="84"/>
        <v>0</v>
      </c>
      <c r="F193" s="813">
        <f t="shared" si="84"/>
        <v>0</v>
      </c>
      <c r="G193" s="813">
        <f t="shared" si="84"/>
        <v>0</v>
      </c>
      <c r="H193" s="813">
        <f t="shared" si="84"/>
        <v>0</v>
      </c>
      <c r="I193" s="813">
        <f t="shared" si="84"/>
        <v>0</v>
      </c>
      <c r="J193" s="813">
        <f t="shared" si="84"/>
        <v>0</v>
      </c>
      <c r="K193" s="813">
        <f t="shared" si="84"/>
        <v>0</v>
      </c>
      <c r="L193" s="813">
        <f t="shared" si="84"/>
        <v>0</v>
      </c>
      <c r="M193" s="813">
        <f t="shared" si="84"/>
        <v>0</v>
      </c>
      <c r="N193" s="813">
        <f t="shared" si="84"/>
        <v>0</v>
      </c>
      <c r="O193" s="813">
        <f t="shared" si="84"/>
        <v>0</v>
      </c>
      <c r="P193" s="813">
        <f t="shared" si="84"/>
        <v>0</v>
      </c>
      <c r="Q193" s="814">
        <f t="shared" si="84"/>
        <v>0</v>
      </c>
      <c r="R193" s="814">
        <f t="shared" si="84"/>
        <v>0</v>
      </c>
      <c r="S193" s="814">
        <f t="shared" si="84"/>
        <v>0</v>
      </c>
      <c r="T193" s="814">
        <f t="shared" si="83"/>
        <v>0</v>
      </c>
      <c r="U193" s="814">
        <f t="shared" si="83"/>
        <v>0</v>
      </c>
      <c r="V193" s="814">
        <f t="shared" si="83"/>
        <v>0</v>
      </c>
      <c r="W193" s="813">
        <f t="shared" si="83"/>
        <v>0</v>
      </c>
      <c r="X193" s="813">
        <f t="shared" si="83"/>
        <v>0</v>
      </c>
      <c r="Y193" s="813">
        <f t="shared" si="83"/>
        <v>0</v>
      </c>
      <c r="Z193" s="813">
        <f t="shared" si="83"/>
        <v>0</v>
      </c>
      <c r="AA193" s="813">
        <f t="shared" si="83"/>
        <v>0</v>
      </c>
      <c r="AB193" s="813">
        <f t="shared" si="83"/>
        <v>0</v>
      </c>
      <c r="AC193" s="813">
        <f t="shared" si="83"/>
        <v>0</v>
      </c>
      <c r="AD193" s="813">
        <f t="shared" si="83"/>
        <v>0</v>
      </c>
      <c r="AE193" s="813">
        <f t="shared" si="83"/>
        <v>0</v>
      </c>
      <c r="AF193" s="813">
        <f t="shared" si="83"/>
        <v>0</v>
      </c>
      <c r="AG193" s="813">
        <f t="shared" si="83"/>
        <v>0</v>
      </c>
      <c r="AH193" s="813">
        <f t="shared" si="83"/>
        <v>0</v>
      </c>
      <c r="AI193" s="813">
        <f t="shared" si="83"/>
        <v>0</v>
      </c>
      <c r="AJ193" s="813">
        <f t="shared" si="83"/>
        <v>0</v>
      </c>
      <c r="AK193" s="813">
        <f t="shared" si="83"/>
        <v>0</v>
      </c>
      <c r="AL193" s="813">
        <f t="shared" si="83"/>
        <v>0</v>
      </c>
      <c r="AM193" s="813">
        <f t="shared" si="83"/>
        <v>0</v>
      </c>
      <c r="AN193" s="813">
        <f t="shared" si="83"/>
        <v>0</v>
      </c>
      <c r="AO193" s="813">
        <f t="shared" si="83"/>
        <v>0</v>
      </c>
      <c r="AP193" s="813">
        <f t="shared" si="83"/>
        <v>0</v>
      </c>
    </row>
    <row r="194" spans="3:42" ht="13.5" customHeight="1">
      <c r="C194" s="81" t="s">
        <v>86</v>
      </c>
      <c r="D194" s="813">
        <f t="shared" si="84"/>
        <v>0</v>
      </c>
      <c r="E194" s="813">
        <f t="shared" si="83"/>
        <v>0</v>
      </c>
      <c r="F194" s="813">
        <f t="shared" si="83"/>
        <v>0</v>
      </c>
      <c r="G194" s="813">
        <f t="shared" si="83"/>
        <v>0</v>
      </c>
      <c r="H194" s="813">
        <f t="shared" si="83"/>
        <v>0</v>
      </c>
      <c r="I194" s="813">
        <f t="shared" si="83"/>
        <v>0</v>
      </c>
      <c r="J194" s="813">
        <f t="shared" si="83"/>
        <v>0</v>
      </c>
      <c r="K194" s="813">
        <f t="shared" si="83"/>
        <v>0</v>
      </c>
      <c r="L194" s="813">
        <f t="shared" si="83"/>
        <v>0</v>
      </c>
      <c r="M194" s="813">
        <f t="shared" si="83"/>
        <v>0</v>
      </c>
      <c r="N194" s="813">
        <f t="shared" si="83"/>
        <v>0</v>
      </c>
      <c r="O194" s="813">
        <f t="shared" si="83"/>
        <v>0</v>
      </c>
      <c r="P194" s="813">
        <f t="shared" si="83"/>
        <v>0</v>
      </c>
      <c r="Q194" s="814">
        <f t="shared" si="83"/>
        <v>0</v>
      </c>
      <c r="R194" s="814">
        <f t="shared" si="83"/>
        <v>0</v>
      </c>
      <c r="S194" s="814">
        <f t="shared" si="83"/>
        <v>0</v>
      </c>
      <c r="T194" s="814">
        <f t="shared" si="83"/>
        <v>0</v>
      </c>
      <c r="U194" s="814">
        <f t="shared" si="83"/>
        <v>0</v>
      </c>
      <c r="V194" s="814">
        <f t="shared" si="83"/>
        <v>0</v>
      </c>
      <c r="W194" s="813">
        <f t="shared" si="83"/>
        <v>0</v>
      </c>
      <c r="X194" s="813">
        <f t="shared" si="83"/>
        <v>0</v>
      </c>
      <c r="Y194" s="813">
        <f t="shared" si="83"/>
        <v>0</v>
      </c>
      <c r="Z194" s="813">
        <f t="shared" si="83"/>
        <v>0</v>
      </c>
      <c r="AA194" s="813">
        <f t="shared" si="83"/>
        <v>0</v>
      </c>
      <c r="AB194" s="813">
        <f t="shared" si="83"/>
        <v>0</v>
      </c>
      <c r="AC194" s="813">
        <f t="shared" si="83"/>
        <v>0</v>
      </c>
      <c r="AD194" s="813">
        <f t="shared" si="83"/>
        <v>0</v>
      </c>
      <c r="AE194" s="813">
        <f t="shared" si="83"/>
        <v>0</v>
      </c>
      <c r="AF194" s="813">
        <f t="shared" si="83"/>
        <v>0</v>
      </c>
      <c r="AG194" s="813">
        <f t="shared" si="83"/>
        <v>0</v>
      </c>
      <c r="AH194" s="813">
        <f t="shared" si="83"/>
        <v>0</v>
      </c>
      <c r="AI194" s="813">
        <f t="shared" si="83"/>
        <v>0</v>
      </c>
      <c r="AJ194" s="813">
        <f t="shared" si="83"/>
        <v>0</v>
      </c>
      <c r="AK194" s="813">
        <f t="shared" si="83"/>
        <v>0</v>
      </c>
      <c r="AL194" s="813">
        <f t="shared" si="83"/>
        <v>0</v>
      </c>
      <c r="AM194" s="813">
        <f t="shared" si="83"/>
        <v>0</v>
      </c>
      <c r="AN194" s="813">
        <f t="shared" si="83"/>
        <v>0</v>
      </c>
      <c r="AO194" s="813">
        <f t="shared" si="83"/>
        <v>0</v>
      </c>
      <c r="AP194" s="813">
        <f t="shared" si="83"/>
        <v>0</v>
      </c>
    </row>
    <row r="195" spans="3:42" ht="13.5" customHeight="1">
      <c r="C195" s="81" t="s">
        <v>79</v>
      </c>
      <c r="D195" s="813">
        <f t="shared" ref="D195:P195" si="85">SUM(D192:D194)</f>
        <v>0</v>
      </c>
      <c r="E195" s="813">
        <f t="shared" si="85"/>
        <v>0</v>
      </c>
      <c r="F195" s="813">
        <f t="shared" si="85"/>
        <v>0</v>
      </c>
      <c r="G195" s="813">
        <f t="shared" si="85"/>
        <v>0</v>
      </c>
      <c r="H195" s="813">
        <f t="shared" si="85"/>
        <v>0</v>
      </c>
      <c r="I195" s="813">
        <f t="shared" si="85"/>
        <v>0</v>
      </c>
      <c r="J195" s="813">
        <f t="shared" si="85"/>
        <v>0</v>
      </c>
      <c r="K195" s="813">
        <f t="shared" si="85"/>
        <v>0</v>
      </c>
      <c r="L195" s="813">
        <f t="shared" si="85"/>
        <v>0</v>
      </c>
      <c r="M195" s="813">
        <f t="shared" si="85"/>
        <v>0</v>
      </c>
      <c r="N195" s="813">
        <f t="shared" si="85"/>
        <v>0</v>
      </c>
      <c r="O195" s="813">
        <f t="shared" si="85"/>
        <v>0</v>
      </c>
      <c r="P195" s="813">
        <f t="shared" si="85"/>
        <v>0</v>
      </c>
      <c r="Q195" s="814">
        <f>SUM(Q192:Q194)</f>
        <v>0</v>
      </c>
      <c r="R195" s="814">
        <f>SUM(R192:R194)</f>
        <v>0</v>
      </c>
      <c r="S195" s="814">
        <f>SUM(S192:S194)</f>
        <v>0</v>
      </c>
      <c r="T195" s="814">
        <f>SUM(T192:T194)</f>
        <v>0</v>
      </c>
      <c r="U195" s="814">
        <f>SUM(U192:U194)</f>
        <v>0</v>
      </c>
      <c r="V195" s="814">
        <f t="shared" ref="V195:AP195" si="86">SUM(V192:V194)</f>
        <v>0</v>
      </c>
      <c r="W195" s="813">
        <f t="shared" si="86"/>
        <v>0</v>
      </c>
      <c r="X195" s="815">
        <f t="shared" si="86"/>
        <v>0</v>
      </c>
      <c r="Y195" s="815">
        <f t="shared" si="86"/>
        <v>0</v>
      </c>
      <c r="Z195" s="815">
        <f t="shared" si="86"/>
        <v>0</v>
      </c>
      <c r="AA195" s="815">
        <f t="shared" si="86"/>
        <v>0</v>
      </c>
      <c r="AB195" s="815">
        <f t="shared" si="86"/>
        <v>0</v>
      </c>
      <c r="AC195" s="815">
        <f t="shared" si="86"/>
        <v>0</v>
      </c>
      <c r="AD195" s="815">
        <f t="shared" si="86"/>
        <v>0</v>
      </c>
      <c r="AE195" s="815">
        <f t="shared" si="86"/>
        <v>0</v>
      </c>
      <c r="AF195" s="815">
        <f t="shared" si="86"/>
        <v>0</v>
      </c>
      <c r="AG195" s="815">
        <f t="shared" si="86"/>
        <v>0</v>
      </c>
      <c r="AH195" s="815">
        <f t="shared" si="86"/>
        <v>0</v>
      </c>
      <c r="AI195" s="815">
        <f t="shared" si="86"/>
        <v>0</v>
      </c>
      <c r="AJ195" s="815">
        <f t="shared" si="86"/>
        <v>0</v>
      </c>
      <c r="AK195" s="815">
        <f t="shared" si="86"/>
        <v>0</v>
      </c>
      <c r="AL195" s="815">
        <f t="shared" si="86"/>
        <v>0</v>
      </c>
      <c r="AM195" s="815">
        <f t="shared" si="86"/>
        <v>0</v>
      </c>
      <c r="AN195" s="815">
        <f t="shared" si="86"/>
        <v>0</v>
      </c>
      <c r="AO195" s="815">
        <f t="shared" si="86"/>
        <v>0</v>
      </c>
      <c r="AP195" s="815">
        <f t="shared" si="86"/>
        <v>0</v>
      </c>
    </row>
    <row r="196" spans="3:42">
      <c r="C196" s="49"/>
      <c r="D196" s="588" t="str">
        <f t="shared" ref="D196:V196" si="87">D15</f>
        <v>21</v>
      </c>
      <c r="E196" s="588" t="str">
        <f t="shared" si="87"/>
        <v>22</v>
      </c>
      <c r="F196" s="588" t="str">
        <f t="shared" si="87"/>
        <v>23</v>
      </c>
      <c r="G196" s="588" t="str">
        <f t="shared" si="87"/>
        <v>24</v>
      </c>
      <c r="H196" s="588" t="str">
        <f t="shared" si="87"/>
        <v>25</v>
      </c>
      <c r="I196" s="588" t="str">
        <f t="shared" si="87"/>
        <v>26</v>
      </c>
      <c r="J196" s="588" t="str">
        <f t="shared" si="87"/>
        <v>27</v>
      </c>
      <c r="K196" s="588" t="str">
        <f t="shared" si="87"/>
        <v>28</v>
      </c>
      <c r="L196" s="588" t="str">
        <f t="shared" si="87"/>
        <v>29</v>
      </c>
      <c r="M196" s="588" t="str">
        <f t="shared" si="87"/>
        <v>30</v>
      </c>
      <c r="N196" s="588" t="str">
        <f t="shared" si="87"/>
        <v>31</v>
      </c>
      <c r="O196" s="588" t="str">
        <f t="shared" si="87"/>
        <v>32</v>
      </c>
      <c r="P196" s="588" t="str">
        <f t="shared" si="87"/>
        <v>33</v>
      </c>
      <c r="Q196" s="588" t="str">
        <f t="shared" si="87"/>
        <v>34</v>
      </c>
      <c r="R196" s="588" t="str">
        <f t="shared" si="87"/>
        <v>35</v>
      </c>
      <c r="S196" s="588" t="str">
        <f t="shared" si="87"/>
        <v>36</v>
      </c>
      <c r="T196" s="588" t="str">
        <f t="shared" si="87"/>
        <v>37</v>
      </c>
      <c r="U196" s="588" t="str">
        <f t="shared" si="87"/>
        <v>38</v>
      </c>
      <c r="V196" s="588" t="str">
        <f t="shared" si="87"/>
        <v>39</v>
      </c>
      <c r="W196" s="49"/>
      <c r="X196" s="99"/>
      <c r="Y196" s="31"/>
      <c r="Z196" s="31"/>
      <c r="AA196" s="31"/>
      <c r="AB196" s="31"/>
      <c r="AC196" s="31"/>
      <c r="AD196" s="31"/>
      <c r="AE196" s="31"/>
      <c r="AF196" s="31"/>
      <c r="AG196" s="31"/>
      <c r="AH196" s="31"/>
      <c r="AI196" s="31"/>
      <c r="AJ196" s="31"/>
      <c r="AK196" s="31"/>
      <c r="AL196" s="31"/>
      <c r="AM196" s="31"/>
      <c r="AN196" s="31"/>
      <c r="AO196" s="31"/>
      <c r="AP196" s="31"/>
    </row>
    <row r="197" spans="3:42" ht="40.5">
      <c r="C197" s="77" t="s">
        <v>48</v>
      </c>
      <c r="D197" s="589" t="str">
        <f t="shared" ref="D197:V197" si="88">D16</f>
        <v>輸送機械</v>
      </c>
      <c r="E197" s="589" t="str">
        <f t="shared" si="88"/>
        <v>その他の製造工業製品</v>
      </c>
      <c r="F197" s="589" t="str">
        <f t="shared" si="88"/>
        <v>建設</v>
      </c>
      <c r="G197" s="589" t="str">
        <f t="shared" si="88"/>
        <v>電力・ガス・熱供給</v>
      </c>
      <c r="H197" s="589" t="str">
        <f t="shared" si="88"/>
        <v>水道</v>
      </c>
      <c r="I197" s="589" t="str">
        <f t="shared" si="88"/>
        <v>廃棄物処理</v>
      </c>
      <c r="J197" s="589" t="str">
        <f t="shared" si="88"/>
        <v>商業</v>
      </c>
      <c r="K197" s="589" t="str">
        <f t="shared" si="88"/>
        <v>金融・保険</v>
      </c>
      <c r="L197" s="589" t="str">
        <f t="shared" si="88"/>
        <v>不動産</v>
      </c>
      <c r="M197" s="589" t="str">
        <f t="shared" si="88"/>
        <v>運輸・郵便</v>
      </c>
      <c r="N197" s="589" t="str">
        <f t="shared" si="88"/>
        <v>情報通信</v>
      </c>
      <c r="O197" s="589" t="str">
        <f t="shared" si="88"/>
        <v>公務</v>
      </c>
      <c r="P197" s="589" t="str">
        <f t="shared" si="88"/>
        <v>教育・研究</v>
      </c>
      <c r="Q197" s="589" t="str">
        <f t="shared" si="88"/>
        <v>医療・福祉</v>
      </c>
      <c r="R197" s="613" t="str">
        <f t="shared" si="88"/>
        <v>他に分類されない会員制団体</v>
      </c>
      <c r="S197" s="589" t="str">
        <f t="shared" si="88"/>
        <v>対事業所サービス</v>
      </c>
      <c r="T197" s="589" t="str">
        <f t="shared" si="88"/>
        <v>対個人サービス</v>
      </c>
      <c r="U197" s="589" t="str">
        <f t="shared" si="88"/>
        <v>事務用品</v>
      </c>
      <c r="V197" s="589" t="str">
        <f t="shared" si="88"/>
        <v>分類不明</v>
      </c>
      <c r="W197" s="30" t="s">
        <v>66</v>
      </c>
      <c r="X197" s="99"/>
      <c r="Y197" s="31"/>
      <c r="Z197" s="31"/>
      <c r="AA197" s="31"/>
      <c r="AB197" s="31"/>
      <c r="AC197" s="31"/>
      <c r="AD197" s="31"/>
      <c r="AE197" s="31"/>
      <c r="AF197" s="31"/>
      <c r="AG197" s="31"/>
      <c r="AH197" s="31"/>
      <c r="AI197" s="31"/>
      <c r="AJ197" s="31"/>
      <c r="AK197" s="31"/>
      <c r="AL197" s="31"/>
      <c r="AM197" s="31"/>
      <c r="AN197" s="31"/>
      <c r="AO197" s="31"/>
      <c r="AP197" s="31"/>
    </row>
    <row r="198" spans="3:42" ht="13.5" customHeight="1">
      <c r="C198" s="78" t="s">
        <v>84</v>
      </c>
      <c r="D198" s="811">
        <f t="array" ref="D198:V201">+X192:AP195</f>
        <v>0</v>
      </c>
      <c r="E198" s="811">
        <v>0</v>
      </c>
      <c r="F198" s="811">
        <v>0</v>
      </c>
      <c r="G198" s="811">
        <v>0</v>
      </c>
      <c r="H198" s="811">
        <v>0</v>
      </c>
      <c r="I198" s="811">
        <v>0</v>
      </c>
      <c r="J198" s="811">
        <v>0</v>
      </c>
      <c r="K198" s="811">
        <v>0</v>
      </c>
      <c r="L198" s="811">
        <v>0</v>
      </c>
      <c r="M198" s="811">
        <v>0</v>
      </c>
      <c r="N198" s="811">
        <v>0</v>
      </c>
      <c r="O198" s="811">
        <v>0</v>
      </c>
      <c r="P198" s="811">
        <v>0</v>
      </c>
      <c r="Q198" s="812">
        <v>0</v>
      </c>
      <c r="R198" s="812">
        <v>0</v>
      </c>
      <c r="S198" s="812">
        <v>0</v>
      </c>
      <c r="T198" s="812">
        <v>0</v>
      </c>
      <c r="U198" s="812">
        <v>0</v>
      </c>
      <c r="V198" s="812">
        <v>0</v>
      </c>
      <c r="W198" s="811">
        <f>SUM(D192:W192,D198:V198)</f>
        <v>0</v>
      </c>
      <c r="X198" s="99"/>
      <c r="Y198" s="31"/>
      <c r="Z198" s="31"/>
      <c r="AA198" s="31"/>
      <c r="AB198" s="31"/>
      <c r="AC198" s="31"/>
      <c r="AD198" s="31"/>
      <c r="AE198" s="31"/>
      <c r="AF198" s="31"/>
      <c r="AG198" s="31"/>
      <c r="AH198" s="31"/>
      <c r="AI198" s="31"/>
      <c r="AJ198" s="31"/>
      <c r="AK198" s="31"/>
      <c r="AL198" s="31"/>
      <c r="AM198" s="31"/>
      <c r="AN198" s="31"/>
      <c r="AO198" s="31"/>
      <c r="AP198" s="31"/>
    </row>
    <row r="199" spans="3:42" ht="13.5" customHeight="1">
      <c r="C199" s="81" t="s">
        <v>85</v>
      </c>
      <c r="D199" s="814">
        <v>0</v>
      </c>
      <c r="E199" s="814">
        <v>0</v>
      </c>
      <c r="F199" s="814">
        <v>0</v>
      </c>
      <c r="G199" s="814">
        <v>0</v>
      </c>
      <c r="H199" s="814">
        <v>0</v>
      </c>
      <c r="I199" s="814">
        <v>0</v>
      </c>
      <c r="J199" s="814">
        <v>0</v>
      </c>
      <c r="K199" s="814">
        <v>0</v>
      </c>
      <c r="L199" s="814">
        <v>0</v>
      </c>
      <c r="M199" s="814">
        <v>0</v>
      </c>
      <c r="N199" s="814">
        <v>0</v>
      </c>
      <c r="O199" s="814">
        <v>0</v>
      </c>
      <c r="P199" s="814">
        <v>0</v>
      </c>
      <c r="Q199" s="814">
        <v>0</v>
      </c>
      <c r="R199" s="814">
        <v>0</v>
      </c>
      <c r="S199" s="814">
        <v>0</v>
      </c>
      <c r="T199" s="814">
        <v>0</v>
      </c>
      <c r="U199" s="814">
        <v>0</v>
      </c>
      <c r="V199" s="814">
        <v>0</v>
      </c>
      <c r="W199" s="813">
        <f t="shared" ref="W199:W201" si="89">SUM(D193:W193,D199:V199)</f>
        <v>0</v>
      </c>
      <c r="X199" s="99"/>
      <c r="Y199" s="31"/>
      <c r="Z199" s="31"/>
      <c r="AA199" s="31"/>
      <c r="AB199" s="31"/>
      <c r="AC199" s="31"/>
      <c r="AD199" s="31"/>
      <c r="AE199" s="31"/>
      <c r="AF199" s="31"/>
      <c r="AG199" s="31"/>
      <c r="AH199" s="31"/>
      <c r="AI199" s="31"/>
      <c r="AJ199" s="31"/>
      <c r="AK199" s="31"/>
      <c r="AL199" s="31"/>
      <c r="AM199" s="31"/>
      <c r="AN199" s="31"/>
      <c r="AO199" s="31"/>
      <c r="AP199" s="31"/>
    </row>
    <row r="200" spans="3:42" ht="13.5" customHeight="1">
      <c r="C200" s="81" t="s">
        <v>86</v>
      </c>
      <c r="D200" s="813">
        <v>0</v>
      </c>
      <c r="E200" s="813">
        <v>0</v>
      </c>
      <c r="F200" s="813">
        <v>0</v>
      </c>
      <c r="G200" s="813">
        <v>0</v>
      </c>
      <c r="H200" s="813">
        <v>0</v>
      </c>
      <c r="I200" s="813">
        <v>0</v>
      </c>
      <c r="J200" s="813">
        <v>0</v>
      </c>
      <c r="K200" s="813">
        <v>0</v>
      </c>
      <c r="L200" s="813">
        <v>0</v>
      </c>
      <c r="M200" s="813">
        <v>0</v>
      </c>
      <c r="N200" s="813">
        <v>0</v>
      </c>
      <c r="O200" s="813">
        <v>0</v>
      </c>
      <c r="P200" s="813">
        <v>0</v>
      </c>
      <c r="Q200" s="814">
        <v>0</v>
      </c>
      <c r="R200" s="814">
        <v>0</v>
      </c>
      <c r="S200" s="814">
        <v>0</v>
      </c>
      <c r="T200" s="814">
        <v>0</v>
      </c>
      <c r="U200" s="814">
        <v>0</v>
      </c>
      <c r="V200" s="814">
        <v>0</v>
      </c>
      <c r="W200" s="813">
        <f t="shared" si="89"/>
        <v>0</v>
      </c>
      <c r="X200" s="99"/>
      <c r="Y200" s="31"/>
      <c r="Z200" s="31"/>
      <c r="AA200" s="31"/>
      <c r="AB200" s="31"/>
      <c r="AC200" s="31"/>
      <c r="AD200" s="31"/>
      <c r="AE200" s="31"/>
      <c r="AF200" s="31"/>
      <c r="AG200" s="31"/>
      <c r="AH200" s="31"/>
      <c r="AI200" s="31"/>
      <c r="AJ200" s="31"/>
      <c r="AK200" s="31"/>
      <c r="AL200" s="31"/>
      <c r="AM200" s="31"/>
      <c r="AN200" s="31"/>
      <c r="AO200" s="31"/>
      <c r="AP200" s="31"/>
    </row>
    <row r="201" spans="3:42" ht="13.5" customHeight="1">
      <c r="C201" s="83" t="s">
        <v>79</v>
      </c>
      <c r="D201" s="815">
        <v>0</v>
      </c>
      <c r="E201" s="815">
        <v>0</v>
      </c>
      <c r="F201" s="815">
        <v>0</v>
      </c>
      <c r="G201" s="815">
        <v>0</v>
      </c>
      <c r="H201" s="815">
        <v>0</v>
      </c>
      <c r="I201" s="815">
        <v>0</v>
      </c>
      <c r="J201" s="815">
        <v>0</v>
      </c>
      <c r="K201" s="815">
        <v>0</v>
      </c>
      <c r="L201" s="815">
        <v>0</v>
      </c>
      <c r="M201" s="815">
        <v>0</v>
      </c>
      <c r="N201" s="815">
        <v>0</v>
      </c>
      <c r="O201" s="815">
        <v>0</v>
      </c>
      <c r="P201" s="815">
        <v>0</v>
      </c>
      <c r="Q201" s="815">
        <v>0</v>
      </c>
      <c r="R201" s="815">
        <v>0</v>
      </c>
      <c r="S201" s="815">
        <v>0</v>
      </c>
      <c r="T201" s="815">
        <v>0</v>
      </c>
      <c r="U201" s="815">
        <v>0</v>
      </c>
      <c r="V201" s="815">
        <v>0</v>
      </c>
      <c r="W201" s="815">
        <f t="shared" si="89"/>
        <v>0</v>
      </c>
      <c r="X201" s="99"/>
      <c r="Y201" s="31"/>
      <c r="Z201" s="31"/>
      <c r="AA201" s="31"/>
      <c r="AB201" s="31"/>
      <c r="AC201" s="31"/>
      <c r="AD201" s="31"/>
      <c r="AE201" s="31"/>
      <c r="AF201" s="31"/>
      <c r="AG201" s="31"/>
      <c r="AH201" s="31"/>
      <c r="AI201" s="31"/>
      <c r="AJ201" s="31"/>
      <c r="AK201" s="31"/>
      <c r="AL201" s="31"/>
      <c r="AM201" s="31"/>
      <c r="AN201" s="31"/>
      <c r="AO201" s="31"/>
      <c r="AP201" s="31"/>
    </row>
    <row r="202" spans="3:42" ht="10.7" customHeight="1">
      <c r="D202" s="116"/>
      <c r="E202" s="116"/>
      <c r="F202" s="116"/>
      <c r="G202" s="116"/>
      <c r="H202" s="116"/>
      <c r="I202" s="116"/>
      <c r="J202" s="116"/>
      <c r="K202" s="116"/>
      <c r="L202" s="116"/>
      <c r="M202" s="116"/>
      <c r="N202" s="116"/>
      <c r="O202" s="116"/>
      <c r="P202" s="116"/>
      <c r="Q202" s="116"/>
      <c r="R202" s="116"/>
      <c r="S202" s="116"/>
      <c r="T202" s="116"/>
      <c r="U202" s="116"/>
      <c r="V202" s="116"/>
      <c r="W202" s="116"/>
      <c r="X202" s="99"/>
      <c r="Y202" s="31"/>
      <c r="Z202" s="31"/>
      <c r="AA202" s="31"/>
      <c r="AB202" s="31"/>
      <c r="AC202" s="31"/>
      <c r="AD202" s="31"/>
      <c r="AE202" s="31"/>
      <c r="AF202" s="31"/>
      <c r="AG202" s="31"/>
      <c r="AH202" s="31"/>
      <c r="AI202" s="31"/>
      <c r="AJ202" s="31"/>
      <c r="AK202" s="31"/>
      <c r="AL202" s="31"/>
      <c r="AM202" s="31"/>
      <c r="AN202" s="31"/>
      <c r="AO202" s="31"/>
      <c r="AP202" s="31"/>
    </row>
    <row r="203" spans="3:42">
      <c r="C203" s="31" t="s">
        <v>87</v>
      </c>
      <c r="D203" s="116"/>
      <c r="E203" s="116"/>
      <c r="F203" s="116"/>
      <c r="G203" s="116"/>
      <c r="H203" s="116"/>
      <c r="I203" s="116"/>
      <c r="J203" s="116"/>
      <c r="K203" s="116"/>
      <c r="L203" s="116"/>
      <c r="M203" s="116"/>
      <c r="N203" s="116"/>
      <c r="O203" s="116"/>
      <c r="P203" s="116"/>
      <c r="Q203" s="116"/>
      <c r="R203" s="116"/>
      <c r="S203" s="116"/>
      <c r="T203" s="116"/>
      <c r="U203" s="116"/>
      <c r="V203" s="116"/>
      <c r="W203" s="116"/>
      <c r="X203" s="99"/>
      <c r="Y203" s="31"/>
      <c r="Z203" s="31"/>
      <c r="AA203" s="31"/>
      <c r="AB203" s="31"/>
      <c r="AC203" s="31"/>
      <c r="AD203" s="31"/>
      <c r="AE203" s="31"/>
      <c r="AF203" s="31"/>
      <c r="AG203" s="31"/>
      <c r="AH203" s="31"/>
      <c r="AI203" s="31"/>
      <c r="AJ203" s="31"/>
      <c r="AK203" s="31"/>
      <c r="AL203" s="31"/>
      <c r="AM203" s="31"/>
      <c r="AN203" s="31"/>
      <c r="AO203" s="31"/>
      <c r="AP203" s="31"/>
    </row>
    <row r="204" spans="3:42" ht="10.7" customHeight="1">
      <c r="X204" s="99"/>
      <c r="Y204" s="31"/>
      <c r="Z204" s="31"/>
      <c r="AA204" s="31"/>
      <c r="AB204" s="31"/>
      <c r="AC204" s="31"/>
      <c r="AD204" s="31"/>
      <c r="AE204" s="31"/>
      <c r="AF204" s="31"/>
      <c r="AG204" s="31"/>
      <c r="AH204" s="31"/>
      <c r="AI204" s="31"/>
      <c r="AJ204" s="31"/>
      <c r="AK204" s="31"/>
      <c r="AL204" s="31"/>
      <c r="AM204" s="31"/>
      <c r="AN204" s="31"/>
      <c r="AO204" s="31"/>
      <c r="AP204" s="31"/>
    </row>
    <row r="205" spans="3:42">
      <c r="X205" s="99"/>
      <c r="Y205" s="31"/>
      <c r="Z205" s="31"/>
      <c r="AA205" s="31"/>
      <c r="AB205" s="31"/>
      <c r="AC205" s="31"/>
      <c r="AD205" s="31"/>
      <c r="AE205" s="31"/>
      <c r="AF205" s="31"/>
      <c r="AG205" s="31"/>
      <c r="AH205" s="31"/>
      <c r="AI205" s="31"/>
      <c r="AJ205" s="31"/>
      <c r="AK205" s="31"/>
      <c r="AL205" s="31"/>
      <c r="AM205" s="31"/>
      <c r="AN205" s="31"/>
      <c r="AO205" s="31"/>
      <c r="AP205" s="31"/>
    </row>
    <row r="206" spans="3:42">
      <c r="X206" s="99"/>
      <c r="Y206" s="31"/>
      <c r="Z206" s="31"/>
      <c r="AA206" s="31"/>
      <c r="AB206" s="31"/>
      <c r="AC206" s="31"/>
      <c r="AD206" s="31"/>
      <c r="AE206" s="31"/>
      <c r="AF206" s="31"/>
      <c r="AG206" s="31"/>
      <c r="AH206" s="31"/>
      <c r="AI206" s="31"/>
      <c r="AJ206" s="31"/>
      <c r="AK206" s="31"/>
      <c r="AL206" s="31"/>
      <c r="AM206" s="31"/>
      <c r="AN206" s="31"/>
      <c r="AO206" s="31"/>
      <c r="AP206" s="31"/>
    </row>
    <row r="207" spans="3:42">
      <c r="X207" s="99"/>
      <c r="Y207" s="31"/>
      <c r="Z207" s="31"/>
      <c r="AA207" s="31"/>
      <c r="AB207" s="31"/>
      <c r="AC207" s="31"/>
      <c r="AD207" s="31"/>
      <c r="AE207" s="31"/>
      <c r="AF207" s="31"/>
      <c r="AG207" s="31"/>
      <c r="AH207" s="31"/>
      <c r="AI207" s="31"/>
      <c r="AJ207" s="31"/>
      <c r="AK207" s="31"/>
      <c r="AL207" s="31"/>
      <c r="AM207" s="31"/>
      <c r="AN207" s="31"/>
      <c r="AO207" s="31"/>
      <c r="AP207" s="31"/>
    </row>
    <row r="208" spans="3:42">
      <c r="X208" s="99"/>
      <c r="Y208" s="31"/>
      <c r="Z208" s="31"/>
      <c r="AA208" s="31"/>
      <c r="AB208" s="31"/>
      <c r="AC208" s="31"/>
      <c r="AD208" s="31"/>
      <c r="AE208" s="31"/>
      <c r="AF208" s="31"/>
      <c r="AG208" s="31"/>
      <c r="AH208" s="31"/>
      <c r="AI208" s="31"/>
      <c r="AJ208" s="31"/>
      <c r="AK208" s="31"/>
      <c r="AL208" s="31"/>
      <c r="AM208" s="31"/>
      <c r="AN208" s="31"/>
      <c r="AO208" s="31"/>
      <c r="AP208" s="31"/>
    </row>
    <row r="209" spans="3:42" ht="10.7" customHeight="1">
      <c r="X209" s="99"/>
      <c r="Y209" s="31"/>
      <c r="Z209" s="31"/>
      <c r="AA209" s="31"/>
      <c r="AB209" s="31"/>
      <c r="AC209" s="31"/>
      <c r="AD209" s="31"/>
      <c r="AE209" s="31"/>
      <c r="AF209" s="31"/>
      <c r="AG209" s="31"/>
      <c r="AH209" s="31"/>
      <c r="AI209" s="31"/>
      <c r="AJ209" s="31"/>
      <c r="AK209" s="31"/>
      <c r="AL209" s="31"/>
      <c r="AM209" s="31"/>
      <c r="AN209" s="31"/>
      <c r="AO209" s="31"/>
      <c r="AP209" s="31"/>
    </row>
    <row r="210" spans="3:42" ht="18.75">
      <c r="C210" s="51" t="s">
        <v>155</v>
      </c>
      <c r="J210" s="112"/>
      <c r="K210" s="113"/>
      <c r="W210" s="112"/>
      <c r="X210" s="99"/>
      <c r="Y210" s="31"/>
      <c r="Z210" s="31"/>
      <c r="AA210" s="31"/>
      <c r="AB210" s="31"/>
      <c r="AC210" s="31"/>
      <c r="AD210" s="31"/>
      <c r="AE210" s="31"/>
      <c r="AF210" s="31"/>
      <c r="AG210" s="31"/>
      <c r="AH210" s="31"/>
      <c r="AI210" s="31"/>
      <c r="AJ210" s="31"/>
      <c r="AK210" s="31"/>
      <c r="AL210" s="31"/>
      <c r="AM210" s="31"/>
      <c r="AN210" s="31"/>
      <c r="AO210" s="31"/>
      <c r="AP210" s="31"/>
    </row>
    <row r="211" spans="3:42" ht="10.7" customHeight="1">
      <c r="C211" s="44"/>
      <c r="J211" s="112"/>
      <c r="K211" s="113"/>
      <c r="W211" s="112"/>
      <c r="X211" s="99"/>
      <c r="Y211" s="31"/>
      <c r="Z211" s="31"/>
      <c r="AA211" s="31"/>
      <c r="AB211" s="31"/>
      <c r="AC211" s="31"/>
      <c r="AD211" s="31"/>
      <c r="AE211" s="31"/>
      <c r="AF211" s="31"/>
      <c r="AG211" s="31"/>
      <c r="AH211" s="31"/>
      <c r="AI211" s="31"/>
      <c r="AJ211" s="31"/>
      <c r="AK211" s="31"/>
      <c r="AL211" s="31"/>
      <c r="AM211" s="31"/>
      <c r="AN211" s="31"/>
      <c r="AO211" s="31"/>
      <c r="AP211" s="31"/>
    </row>
    <row r="212" spans="3:42" ht="17.25">
      <c r="C212" s="32" t="s">
        <v>156</v>
      </c>
      <c r="J212" s="112"/>
      <c r="K212" s="113"/>
      <c r="W212" s="119" t="s">
        <v>151</v>
      </c>
      <c r="X212" s="99"/>
      <c r="Y212" s="31"/>
      <c r="Z212" s="31"/>
      <c r="AA212" s="31"/>
      <c r="AB212" s="31"/>
      <c r="AC212" s="31"/>
      <c r="AD212" s="31"/>
      <c r="AE212" s="31"/>
      <c r="AF212" s="31"/>
      <c r="AG212" s="31"/>
      <c r="AH212" s="31"/>
      <c r="AI212" s="31"/>
      <c r="AJ212" s="31"/>
      <c r="AK212" s="31"/>
      <c r="AL212" s="31"/>
      <c r="AM212" s="31"/>
      <c r="AN212" s="31"/>
      <c r="AO212" s="31"/>
      <c r="AP212" s="31"/>
    </row>
    <row r="213" spans="3:42">
      <c r="C213" s="49"/>
      <c r="D213" s="588" t="str">
        <f t="shared" ref="D213:AP213" si="90">D9</f>
        <v>01</v>
      </c>
      <c r="E213" s="588" t="str">
        <f t="shared" si="90"/>
        <v>02</v>
      </c>
      <c r="F213" s="588" t="str">
        <f t="shared" si="90"/>
        <v>03</v>
      </c>
      <c r="G213" s="588" t="str">
        <f t="shared" si="90"/>
        <v>04</v>
      </c>
      <c r="H213" s="588" t="str">
        <f t="shared" si="90"/>
        <v>05</v>
      </c>
      <c r="I213" s="588" t="str">
        <f t="shared" si="90"/>
        <v>06</v>
      </c>
      <c r="J213" s="588" t="str">
        <f t="shared" si="90"/>
        <v>07</v>
      </c>
      <c r="K213" s="588" t="str">
        <f t="shared" si="90"/>
        <v>08</v>
      </c>
      <c r="L213" s="588" t="str">
        <f t="shared" si="90"/>
        <v>09</v>
      </c>
      <c r="M213" s="588" t="str">
        <f t="shared" si="90"/>
        <v>10</v>
      </c>
      <c r="N213" s="588" t="str">
        <f t="shared" si="90"/>
        <v>11</v>
      </c>
      <c r="O213" s="588" t="str">
        <f t="shared" si="90"/>
        <v>12</v>
      </c>
      <c r="P213" s="588" t="str">
        <f t="shared" si="90"/>
        <v>13</v>
      </c>
      <c r="Q213" s="588" t="str">
        <f t="shared" si="90"/>
        <v>14</v>
      </c>
      <c r="R213" s="588" t="str">
        <f t="shared" si="90"/>
        <v>15</v>
      </c>
      <c r="S213" s="588" t="str">
        <f t="shared" si="90"/>
        <v>16</v>
      </c>
      <c r="T213" s="588" t="str">
        <f t="shared" si="90"/>
        <v>17</v>
      </c>
      <c r="U213" s="588" t="str">
        <f t="shared" si="90"/>
        <v>18</v>
      </c>
      <c r="V213" s="588" t="str">
        <f t="shared" si="90"/>
        <v>19</v>
      </c>
      <c r="W213" s="588" t="str">
        <f t="shared" si="90"/>
        <v>20</v>
      </c>
      <c r="X213" s="588" t="str">
        <f t="shared" si="90"/>
        <v>21</v>
      </c>
      <c r="Y213" s="588" t="str">
        <f t="shared" si="90"/>
        <v>22</v>
      </c>
      <c r="Z213" s="588" t="str">
        <f t="shared" si="90"/>
        <v>23</v>
      </c>
      <c r="AA213" s="588" t="str">
        <f t="shared" si="90"/>
        <v>24</v>
      </c>
      <c r="AB213" s="588" t="str">
        <f t="shared" si="90"/>
        <v>25</v>
      </c>
      <c r="AC213" s="588" t="str">
        <f t="shared" si="90"/>
        <v>26</v>
      </c>
      <c r="AD213" s="588" t="str">
        <f t="shared" si="90"/>
        <v>27</v>
      </c>
      <c r="AE213" s="588" t="str">
        <f t="shared" si="90"/>
        <v>28</v>
      </c>
      <c r="AF213" s="588" t="str">
        <f t="shared" si="90"/>
        <v>29</v>
      </c>
      <c r="AG213" s="588" t="str">
        <f t="shared" si="90"/>
        <v>30</v>
      </c>
      <c r="AH213" s="588" t="str">
        <f t="shared" si="90"/>
        <v>31</v>
      </c>
      <c r="AI213" s="588" t="str">
        <f t="shared" si="90"/>
        <v>32</v>
      </c>
      <c r="AJ213" s="588" t="str">
        <f t="shared" si="90"/>
        <v>33</v>
      </c>
      <c r="AK213" s="588" t="str">
        <f t="shared" si="90"/>
        <v>34</v>
      </c>
      <c r="AL213" s="588" t="str">
        <f t="shared" si="90"/>
        <v>35</v>
      </c>
      <c r="AM213" s="588" t="str">
        <f t="shared" si="90"/>
        <v>36</v>
      </c>
      <c r="AN213" s="588" t="str">
        <f t="shared" si="90"/>
        <v>37</v>
      </c>
      <c r="AO213" s="588" t="str">
        <f t="shared" si="90"/>
        <v>38</v>
      </c>
      <c r="AP213" s="588" t="str">
        <f t="shared" si="90"/>
        <v>39</v>
      </c>
    </row>
    <row r="214" spans="3:42" ht="40.5">
      <c r="C214" s="77" t="s">
        <v>48</v>
      </c>
      <c r="D214" s="589" t="str">
        <f t="shared" ref="D214:AP214" si="91">D10</f>
        <v>農業</v>
      </c>
      <c r="E214" s="589" t="str">
        <f t="shared" si="91"/>
        <v>林業</v>
      </c>
      <c r="F214" s="589" t="str">
        <f t="shared" si="91"/>
        <v>漁業</v>
      </c>
      <c r="G214" s="589" t="str">
        <f t="shared" si="91"/>
        <v>鉱業</v>
      </c>
      <c r="H214" s="589" t="str">
        <f t="shared" si="91"/>
        <v>飲食料品</v>
      </c>
      <c r="I214" s="589" t="str">
        <f t="shared" si="91"/>
        <v>繊維製品</v>
      </c>
      <c r="J214" s="589" t="str">
        <f t="shared" si="91"/>
        <v>パルプ・紙・木製品</v>
      </c>
      <c r="K214" s="589" t="str">
        <f t="shared" si="91"/>
        <v>化学製品</v>
      </c>
      <c r="L214" s="589" t="str">
        <f t="shared" si="91"/>
        <v>石油・石炭製品</v>
      </c>
      <c r="M214" s="613" t="str">
        <f t="shared" si="91"/>
        <v>プラスチック・ゴム製品</v>
      </c>
      <c r="N214" s="589" t="str">
        <f t="shared" si="91"/>
        <v>窯業・土石製品</v>
      </c>
      <c r="O214" s="589" t="str">
        <f t="shared" si="91"/>
        <v>鉄鋼</v>
      </c>
      <c r="P214" s="589" t="str">
        <f t="shared" si="91"/>
        <v>非鉄金属</v>
      </c>
      <c r="Q214" s="589" t="str">
        <f t="shared" si="91"/>
        <v>金属製品</v>
      </c>
      <c r="R214" s="589" t="str">
        <f t="shared" si="91"/>
        <v>はん用機械</v>
      </c>
      <c r="S214" s="589" t="str">
        <f t="shared" si="91"/>
        <v>生産用機械</v>
      </c>
      <c r="T214" s="589" t="str">
        <f t="shared" si="91"/>
        <v>業務用機械</v>
      </c>
      <c r="U214" s="589" t="str">
        <f t="shared" si="91"/>
        <v>電子部品</v>
      </c>
      <c r="V214" s="589" t="str">
        <f t="shared" si="91"/>
        <v>電気機械</v>
      </c>
      <c r="W214" s="589" t="str">
        <f t="shared" si="91"/>
        <v>情報通信機器</v>
      </c>
      <c r="X214" s="593" t="str">
        <f t="shared" si="91"/>
        <v>輸送機械</v>
      </c>
      <c r="Y214" s="593" t="str">
        <f t="shared" si="91"/>
        <v>その他の製造工業製品</v>
      </c>
      <c r="Z214" s="593" t="str">
        <f t="shared" si="91"/>
        <v>建設</v>
      </c>
      <c r="AA214" s="593" t="str">
        <f t="shared" si="91"/>
        <v>電力・ガス・熱供給</v>
      </c>
      <c r="AB214" s="593" t="str">
        <f t="shared" si="91"/>
        <v>水道</v>
      </c>
      <c r="AC214" s="593" t="str">
        <f t="shared" si="91"/>
        <v>廃棄物処理</v>
      </c>
      <c r="AD214" s="593" t="str">
        <f t="shared" si="91"/>
        <v>商業</v>
      </c>
      <c r="AE214" s="593" t="str">
        <f t="shared" si="91"/>
        <v>金融・保険</v>
      </c>
      <c r="AF214" s="593" t="str">
        <f t="shared" si="91"/>
        <v>不動産</v>
      </c>
      <c r="AG214" s="593" t="str">
        <f t="shared" si="91"/>
        <v>運輸・郵便</v>
      </c>
      <c r="AH214" s="593" t="str">
        <f t="shared" si="91"/>
        <v>情報通信</v>
      </c>
      <c r="AI214" s="593" t="str">
        <f t="shared" si="91"/>
        <v>公務</v>
      </c>
      <c r="AJ214" s="593" t="str">
        <f t="shared" si="91"/>
        <v>教育・研究</v>
      </c>
      <c r="AK214" s="593" t="str">
        <f t="shared" si="91"/>
        <v>医療・福祉</v>
      </c>
      <c r="AL214" s="614" t="str">
        <f t="shared" si="91"/>
        <v>他に分類されない会員制団体</v>
      </c>
      <c r="AM214" s="593" t="str">
        <f t="shared" si="91"/>
        <v>対事業所サービス</v>
      </c>
      <c r="AN214" s="593" t="str">
        <f t="shared" si="91"/>
        <v>対個人サービス</v>
      </c>
      <c r="AO214" s="593" t="str">
        <f t="shared" si="91"/>
        <v>事務用品</v>
      </c>
      <c r="AP214" s="593" t="str">
        <f t="shared" si="91"/>
        <v>分類不明</v>
      </c>
    </row>
    <row r="215" spans="3:42" ht="13.5" customHeight="1">
      <c r="C215" s="78" t="s">
        <v>84</v>
      </c>
      <c r="D215" s="811">
        <f t="shared" ref="D215:D217" si="92">D149+D192</f>
        <v>0</v>
      </c>
      <c r="E215" s="811">
        <f t="shared" ref="E215:AP215" si="93">E149+E192</f>
        <v>0</v>
      </c>
      <c r="F215" s="811">
        <f t="shared" si="93"/>
        <v>0</v>
      </c>
      <c r="G215" s="811">
        <f t="shared" si="93"/>
        <v>0</v>
      </c>
      <c r="H215" s="811">
        <f t="shared" si="93"/>
        <v>0</v>
      </c>
      <c r="I215" s="811">
        <f t="shared" si="93"/>
        <v>0</v>
      </c>
      <c r="J215" s="811">
        <f t="shared" si="93"/>
        <v>0</v>
      </c>
      <c r="K215" s="811">
        <f t="shared" si="93"/>
        <v>0</v>
      </c>
      <c r="L215" s="811">
        <f t="shared" si="93"/>
        <v>0</v>
      </c>
      <c r="M215" s="811">
        <f t="shared" si="93"/>
        <v>0</v>
      </c>
      <c r="N215" s="811">
        <f t="shared" si="93"/>
        <v>0</v>
      </c>
      <c r="O215" s="811">
        <f t="shared" si="93"/>
        <v>0</v>
      </c>
      <c r="P215" s="811">
        <f t="shared" si="93"/>
        <v>0</v>
      </c>
      <c r="Q215" s="812">
        <f t="shared" si="93"/>
        <v>0</v>
      </c>
      <c r="R215" s="812">
        <f t="shared" si="93"/>
        <v>0</v>
      </c>
      <c r="S215" s="812">
        <f t="shared" si="93"/>
        <v>0</v>
      </c>
      <c r="T215" s="812">
        <f t="shared" si="93"/>
        <v>0</v>
      </c>
      <c r="U215" s="812">
        <f t="shared" si="93"/>
        <v>0</v>
      </c>
      <c r="V215" s="812">
        <f t="shared" si="93"/>
        <v>0</v>
      </c>
      <c r="W215" s="811">
        <f t="shared" si="93"/>
        <v>0</v>
      </c>
      <c r="X215" s="811">
        <f t="shared" si="93"/>
        <v>0</v>
      </c>
      <c r="Y215" s="811">
        <f t="shared" si="93"/>
        <v>0</v>
      </c>
      <c r="Z215" s="811">
        <f t="shared" si="93"/>
        <v>0</v>
      </c>
      <c r="AA215" s="811">
        <f t="shared" si="93"/>
        <v>0</v>
      </c>
      <c r="AB215" s="811">
        <f t="shared" si="93"/>
        <v>0</v>
      </c>
      <c r="AC215" s="811">
        <f t="shared" si="93"/>
        <v>0</v>
      </c>
      <c r="AD215" s="811">
        <f t="shared" si="93"/>
        <v>0</v>
      </c>
      <c r="AE215" s="811">
        <f t="shared" si="93"/>
        <v>0</v>
      </c>
      <c r="AF215" s="811">
        <f t="shared" si="93"/>
        <v>0</v>
      </c>
      <c r="AG215" s="811">
        <f t="shared" si="93"/>
        <v>0</v>
      </c>
      <c r="AH215" s="811">
        <f t="shared" si="93"/>
        <v>0</v>
      </c>
      <c r="AI215" s="811">
        <f t="shared" si="93"/>
        <v>0</v>
      </c>
      <c r="AJ215" s="811">
        <f t="shared" si="93"/>
        <v>0</v>
      </c>
      <c r="AK215" s="811">
        <f t="shared" si="93"/>
        <v>0</v>
      </c>
      <c r="AL215" s="811">
        <f t="shared" si="93"/>
        <v>0</v>
      </c>
      <c r="AM215" s="811">
        <f t="shared" si="93"/>
        <v>0</v>
      </c>
      <c r="AN215" s="811">
        <f t="shared" si="93"/>
        <v>0</v>
      </c>
      <c r="AO215" s="811">
        <f t="shared" si="93"/>
        <v>0</v>
      </c>
      <c r="AP215" s="811">
        <f t="shared" si="93"/>
        <v>0</v>
      </c>
    </row>
    <row r="216" spans="3:42" ht="13.5" customHeight="1">
      <c r="C216" s="81" t="s">
        <v>85</v>
      </c>
      <c r="D216" s="813">
        <f t="shared" si="92"/>
        <v>0</v>
      </c>
      <c r="E216" s="813">
        <f t="shared" ref="E216:AP216" si="94">E150+E193</f>
        <v>0</v>
      </c>
      <c r="F216" s="813">
        <f t="shared" si="94"/>
        <v>0</v>
      </c>
      <c r="G216" s="813">
        <f t="shared" si="94"/>
        <v>0</v>
      </c>
      <c r="H216" s="813">
        <f t="shared" si="94"/>
        <v>0</v>
      </c>
      <c r="I216" s="813">
        <f t="shared" si="94"/>
        <v>0</v>
      </c>
      <c r="J216" s="813">
        <f t="shared" si="94"/>
        <v>0</v>
      </c>
      <c r="K216" s="813">
        <f t="shared" si="94"/>
        <v>0</v>
      </c>
      <c r="L216" s="813">
        <f t="shared" si="94"/>
        <v>0</v>
      </c>
      <c r="M216" s="813">
        <f t="shared" si="94"/>
        <v>0</v>
      </c>
      <c r="N216" s="813">
        <f t="shared" si="94"/>
        <v>0</v>
      </c>
      <c r="O216" s="813">
        <f t="shared" si="94"/>
        <v>0</v>
      </c>
      <c r="P216" s="813">
        <f t="shared" si="94"/>
        <v>0</v>
      </c>
      <c r="Q216" s="814">
        <f t="shared" si="94"/>
        <v>0</v>
      </c>
      <c r="R216" s="814">
        <f t="shared" si="94"/>
        <v>0</v>
      </c>
      <c r="S216" s="814">
        <f t="shared" si="94"/>
        <v>0</v>
      </c>
      <c r="T216" s="814">
        <f t="shared" si="94"/>
        <v>0</v>
      </c>
      <c r="U216" s="814">
        <f t="shared" si="94"/>
        <v>0</v>
      </c>
      <c r="V216" s="814">
        <f t="shared" si="94"/>
        <v>0</v>
      </c>
      <c r="W216" s="813">
        <f t="shared" si="94"/>
        <v>0</v>
      </c>
      <c r="X216" s="813">
        <f t="shared" si="94"/>
        <v>0</v>
      </c>
      <c r="Y216" s="813">
        <f t="shared" si="94"/>
        <v>0</v>
      </c>
      <c r="Z216" s="813">
        <f t="shared" si="94"/>
        <v>0</v>
      </c>
      <c r="AA216" s="813">
        <f t="shared" si="94"/>
        <v>0</v>
      </c>
      <c r="AB216" s="813">
        <f t="shared" si="94"/>
        <v>0</v>
      </c>
      <c r="AC216" s="813">
        <f t="shared" si="94"/>
        <v>0</v>
      </c>
      <c r="AD216" s="813">
        <f t="shared" si="94"/>
        <v>0</v>
      </c>
      <c r="AE216" s="813">
        <f t="shared" si="94"/>
        <v>0</v>
      </c>
      <c r="AF216" s="813">
        <f t="shared" si="94"/>
        <v>0</v>
      </c>
      <c r="AG216" s="813">
        <f t="shared" si="94"/>
        <v>0</v>
      </c>
      <c r="AH216" s="813">
        <f t="shared" si="94"/>
        <v>0</v>
      </c>
      <c r="AI216" s="813">
        <f t="shared" si="94"/>
        <v>0</v>
      </c>
      <c r="AJ216" s="813">
        <f t="shared" si="94"/>
        <v>0</v>
      </c>
      <c r="AK216" s="813">
        <f t="shared" si="94"/>
        <v>0</v>
      </c>
      <c r="AL216" s="813">
        <f t="shared" si="94"/>
        <v>0</v>
      </c>
      <c r="AM216" s="813">
        <f t="shared" si="94"/>
        <v>0</v>
      </c>
      <c r="AN216" s="813">
        <f t="shared" si="94"/>
        <v>0</v>
      </c>
      <c r="AO216" s="813">
        <f t="shared" si="94"/>
        <v>0</v>
      </c>
      <c r="AP216" s="813">
        <f t="shared" si="94"/>
        <v>0</v>
      </c>
    </row>
    <row r="217" spans="3:42" ht="13.5" customHeight="1">
      <c r="C217" s="81" t="s">
        <v>86</v>
      </c>
      <c r="D217" s="813">
        <f t="shared" si="92"/>
        <v>0</v>
      </c>
      <c r="E217" s="813">
        <f t="shared" ref="E217:AP217" si="95">E151+E194</f>
        <v>0</v>
      </c>
      <c r="F217" s="813">
        <f t="shared" si="95"/>
        <v>0</v>
      </c>
      <c r="G217" s="813">
        <f t="shared" si="95"/>
        <v>0</v>
      </c>
      <c r="H217" s="813">
        <f t="shared" si="95"/>
        <v>0</v>
      </c>
      <c r="I217" s="813">
        <f t="shared" si="95"/>
        <v>0</v>
      </c>
      <c r="J217" s="813">
        <f t="shared" si="95"/>
        <v>0</v>
      </c>
      <c r="K217" s="813">
        <f t="shared" si="95"/>
        <v>0</v>
      </c>
      <c r="L217" s="813">
        <f t="shared" si="95"/>
        <v>0</v>
      </c>
      <c r="M217" s="813">
        <f t="shared" si="95"/>
        <v>0</v>
      </c>
      <c r="N217" s="813">
        <f t="shared" si="95"/>
        <v>0</v>
      </c>
      <c r="O217" s="813">
        <f t="shared" si="95"/>
        <v>0</v>
      </c>
      <c r="P217" s="813">
        <f t="shared" si="95"/>
        <v>0</v>
      </c>
      <c r="Q217" s="814">
        <f t="shared" si="95"/>
        <v>0</v>
      </c>
      <c r="R217" s="814">
        <f t="shared" si="95"/>
        <v>0</v>
      </c>
      <c r="S217" s="814">
        <f t="shared" si="95"/>
        <v>0</v>
      </c>
      <c r="T217" s="814">
        <f t="shared" si="95"/>
        <v>0</v>
      </c>
      <c r="U217" s="814">
        <f t="shared" si="95"/>
        <v>0</v>
      </c>
      <c r="V217" s="814">
        <f t="shared" si="95"/>
        <v>0</v>
      </c>
      <c r="W217" s="813">
        <f t="shared" si="95"/>
        <v>0</v>
      </c>
      <c r="X217" s="813">
        <f t="shared" si="95"/>
        <v>0</v>
      </c>
      <c r="Y217" s="813">
        <f t="shared" si="95"/>
        <v>0</v>
      </c>
      <c r="Z217" s="813">
        <f t="shared" si="95"/>
        <v>0</v>
      </c>
      <c r="AA217" s="813">
        <f t="shared" si="95"/>
        <v>0</v>
      </c>
      <c r="AB217" s="813">
        <f t="shared" si="95"/>
        <v>0</v>
      </c>
      <c r="AC217" s="813">
        <f t="shared" si="95"/>
        <v>0</v>
      </c>
      <c r="AD217" s="813">
        <f t="shared" si="95"/>
        <v>0</v>
      </c>
      <c r="AE217" s="813">
        <f t="shared" si="95"/>
        <v>0</v>
      </c>
      <c r="AF217" s="813">
        <f t="shared" si="95"/>
        <v>0</v>
      </c>
      <c r="AG217" s="813">
        <f t="shared" si="95"/>
        <v>0</v>
      </c>
      <c r="AH217" s="813">
        <f t="shared" si="95"/>
        <v>0</v>
      </c>
      <c r="AI217" s="813">
        <f t="shared" si="95"/>
        <v>0</v>
      </c>
      <c r="AJ217" s="813">
        <f t="shared" si="95"/>
        <v>0</v>
      </c>
      <c r="AK217" s="813">
        <f t="shared" si="95"/>
        <v>0</v>
      </c>
      <c r="AL217" s="813">
        <f t="shared" si="95"/>
        <v>0</v>
      </c>
      <c r="AM217" s="813">
        <f t="shared" si="95"/>
        <v>0</v>
      </c>
      <c r="AN217" s="813">
        <f t="shared" si="95"/>
        <v>0</v>
      </c>
      <c r="AO217" s="813">
        <f t="shared" si="95"/>
        <v>0</v>
      </c>
      <c r="AP217" s="813">
        <f t="shared" si="95"/>
        <v>0</v>
      </c>
    </row>
    <row r="218" spans="3:42" ht="13.5" customHeight="1">
      <c r="C218" s="81" t="s">
        <v>79</v>
      </c>
      <c r="D218" s="813">
        <f t="shared" ref="D218:P218" si="96">SUM(D215:D217)</f>
        <v>0</v>
      </c>
      <c r="E218" s="813">
        <f t="shared" si="96"/>
        <v>0</v>
      </c>
      <c r="F218" s="813">
        <f t="shared" si="96"/>
        <v>0</v>
      </c>
      <c r="G218" s="813">
        <f t="shared" si="96"/>
        <v>0</v>
      </c>
      <c r="H218" s="813">
        <f t="shared" si="96"/>
        <v>0</v>
      </c>
      <c r="I218" s="813">
        <f t="shared" si="96"/>
        <v>0</v>
      </c>
      <c r="J218" s="813">
        <f t="shared" si="96"/>
        <v>0</v>
      </c>
      <c r="K218" s="813">
        <f t="shared" si="96"/>
        <v>0</v>
      </c>
      <c r="L218" s="813">
        <f t="shared" si="96"/>
        <v>0</v>
      </c>
      <c r="M218" s="813">
        <f t="shared" si="96"/>
        <v>0</v>
      </c>
      <c r="N218" s="813">
        <f t="shared" si="96"/>
        <v>0</v>
      </c>
      <c r="O218" s="813">
        <f t="shared" si="96"/>
        <v>0</v>
      </c>
      <c r="P218" s="813">
        <f t="shared" si="96"/>
        <v>0</v>
      </c>
      <c r="Q218" s="814">
        <f>SUM(Q215:Q217)</f>
        <v>0</v>
      </c>
      <c r="R218" s="814">
        <f>SUM(R215:R217)</f>
        <v>0</v>
      </c>
      <c r="S218" s="814">
        <f>SUM(S215:S217)</f>
        <v>0</v>
      </c>
      <c r="T218" s="814">
        <f>SUM(T215:T217)</f>
        <v>0</v>
      </c>
      <c r="U218" s="814">
        <f>SUM(U215:U217)</f>
        <v>0</v>
      </c>
      <c r="V218" s="814">
        <f t="shared" ref="V218:AP218" si="97">SUM(V215:V217)</f>
        <v>0</v>
      </c>
      <c r="W218" s="813">
        <f t="shared" si="97"/>
        <v>0</v>
      </c>
      <c r="X218" s="815">
        <f t="shared" si="97"/>
        <v>0</v>
      </c>
      <c r="Y218" s="815">
        <f t="shared" si="97"/>
        <v>0</v>
      </c>
      <c r="Z218" s="815">
        <f t="shared" si="97"/>
        <v>0</v>
      </c>
      <c r="AA218" s="815">
        <f t="shared" si="97"/>
        <v>0</v>
      </c>
      <c r="AB218" s="815">
        <f t="shared" si="97"/>
        <v>0</v>
      </c>
      <c r="AC218" s="815">
        <f t="shared" si="97"/>
        <v>0</v>
      </c>
      <c r="AD218" s="815">
        <f t="shared" si="97"/>
        <v>0</v>
      </c>
      <c r="AE218" s="815">
        <f t="shared" si="97"/>
        <v>0</v>
      </c>
      <c r="AF218" s="815">
        <f t="shared" si="97"/>
        <v>0</v>
      </c>
      <c r="AG218" s="815">
        <f t="shared" si="97"/>
        <v>0</v>
      </c>
      <c r="AH218" s="815">
        <f t="shared" si="97"/>
        <v>0</v>
      </c>
      <c r="AI218" s="815">
        <f t="shared" si="97"/>
        <v>0</v>
      </c>
      <c r="AJ218" s="815">
        <f t="shared" si="97"/>
        <v>0</v>
      </c>
      <c r="AK218" s="815">
        <f t="shared" si="97"/>
        <v>0</v>
      </c>
      <c r="AL218" s="815">
        <f t="shared" si="97"/>
        <v>0</v>
      </c>
      <c r="AM218" s="815">
        <f t="shared" si="97"/>
        <v>0</v>
      </c>
      <c r="AN218" s="815">
        <f t="shared" si="97"/>
        <v>0</v>
      </c>
      <c r="AO218" s="815">
        <f t="shared" si="97"/>
        <v>0</v>
      </c>
      <c r="AP218" s="815">
        <f t="shared" si="97"/>
        <v>0</v>
      </c>
    </row>
    <row r="219" spans="3:42">
      <c r="C219" s="49"/>
      <c r="D219" s="588" t="str">
        <f t="shared" ref="D219:V219" si="98">D15</f>
        <v>21</v>
      </c>
      <c r="E219" s="588" t="str">
        <f t="shared" si="98"/>
        <v>22</v>
      </c>
      <c r="F219" s="588" t="str">
        <f t="shared" si="98"/>
        <v>23</v>
      </c>
      <c r="G219" s="588" t="str">
        <f t="shared" si="98"/>
        <v>24</v>
      </c>
      <c r="H219" s="588" t="str">
        <f t="shared" si="98"/>
        <v>25</v>
      </c>
      <c r="I219" s="588" t="str">
        <f t="shared" si="98"/>
        <v>26</v>
      </c>
      <c r="J219" s="588" t="str">
        <f t="shared" si="98"/>
        <v>27</v>
      </c>
      <c r="K219" s="588" t="str">
        <f t="shared" si="98"/>
        <v>28</v>
      </c>
      <c r="L219" s="588" t="str">
        <f t="shared" si="98"/>
        <v>29</v>
      </c>
      <c r="M219" s="588" t="str">
        <f t="shared" si="98"/>
        <v>30</v>
      </c>
      <c r="N219" s="588" t="str">
        <f t="shared" si="98"/>
        <v>31</v>
      </c>
      <c r="O219" s="588" t="str">
        <f t="shared" si="98"/>
        <v>32</v>
      </c>
      <c r="P219" s="588" t="str">
        <f t="shared" si="98"/>
        <v>33</v>
      </c>
      <c r="Q219" s="588" t="str">
        <f t="shared" si="98"/>
        <v>34</v>
      </c>
      <c r="R219" s="588" t="str">
        <f t="shared" si="98"/>
        <v>35</v>
      </c>
      <c r="S219" s="588" t="str">
        <f t="shared" si="98"/>
        <v>36</v>
      </c>
      <c r="T219" s="588" t="str">
        <f t="shared" si="98"/>
        <v>37</v>
      </c>
      <c r="U219" s="588" t="str">
        <f t="shared" si="98"/>
        <v>38</v>
      </c>
      <c r="V219" s="588" t="str">
        <f t="shared" si="98"/>
        <v>39</v>
      </c>
      <c r="W219" s="49"/>
      <c r="X219" s="99"/>
      <c r="Y219" s="31"/>
      <c r="Z219" s="31"/>
      <c r="AA219" s="31"/>
      <c r="AB219" s="31"/>
      <c r="AC219" s="31"/>
      <c r="AD219" s="31"/>
      <c r="AE219" s="31"/>
      <c r="AF219" s="31"/>
      <c r="AG219" s="31"/>
      <c r="AH219" s="31"/>
      <c r="AI219" s="31"/>
      <c r="AJ219" s="31"/>
      <c r="AK219" s="31"/>
      <c r="AL219" s="31"/>
      <c r="AM219" s="31"/>
      <c r="AN219" s="31"/>
      <c r="AO219" s="31"/>
      <c r="AP219" s="31"/>
    </row>
    <row r="220" spans="3:42" ht="40.5">
      <c r="C220" s="77" t="s">
        <v>48</v>
      </c>
      <c r="D220" s="589" t="str">
        <f t="shared" ref="D220:V220" si="99">D16</f>
        <v>輸送機械</v>
      </c>
      <c r="E220" s="589" t="str">
        <f t="shared" si="99"/>
        <v>その他の製造工業製品</v>
      </c>
      <c r="F220" s="589" t="str">
        <f t="shared" si="99"/>
        <v>建設</v>
      </c>
      <c r="G220" s="589" t="str">
        <f t="shared" si="99"/>
        <v>電力・ガス・熱供給</v>
      </c>
      <c r="H220" s="589" t="str">
        <f t="shared" si="99"/>
        <v>水道</v>
      </c>
      <c r="I220" s="589" t="str">
        <f t="shared" si="99"/>
        <v>廃棄物処理</v>
      </c>
      <c r="J220" s="589" t="str">
        <f t="shared" si="99"/>
        <v>商業</v>
      </c>
      <c r="K220" s="589" t="str">
        <f t="shared" si="99"/>
        <v>金融・保険</v>
      </c>
      <c r="L220" s="589" t="str">
        <f t="shared" si="99"/>
        <v>不動産</v>
      </c>
      <c r="M220" s="589" t="str">
        <f t="shared" si="99"/>
        <v>運輸・郵便</v>
      </c>
      <c r="N220" s="589" t="str">
        <f t="shared" si="99"/>
        <v>情報通信</v>
      </c>
      <c r="O220" s="589" t="str">
        <f t="shared" si="99"/>
        <v>公務</v>
      </c>
      <c r="P220" s="589" t="str">
        <f t="shared" si="99"/>
        <v>教育・研究</v>
      </c>
      <c r="Q220" s="589" t="str">
        <f t="shared" si="99"/>
        <v>医療・福祉</v>
      </c>
      <c r="R220" s="613" t="str">
        <f t="shared" si="99"/>
        <v>他に分類されない会員制団体</v>
      </c>
      <c r="S220" s="589" t="str">
        <f t="shared" si="99"/>
        <v>対事業所サービス</v>
      </c>
      <c r="T220" s="589" t="str">
        <f t="shared" si="99"/>
        <v>対個人サービス</v>
      </c>
      <c r="U220" s="589" t="str">
        <f t="shared" si="99"/>
        <v>事務用品</v>
      </c>
      <c r="V220" s="589" t="str">
        <f t="shared" si="99"/>
        <v>分類不明</v>
      </c>
      <c r="W220" s="30" t="s">
        <v>66</v>
      </c>
      <c r="X220" s="99"/>
      <c r="Y220" s="31"/>
      <c r="Z220" s="31"/>
      <c r="AA220" s="31"/>
      <c r="AB220" s="31"/>
      <c r="AC220" s="31"/>
      <c r="AD220" s="31"/>
      <c r="AE220" s="31"/>
      <c r="AF220" s="31"/>
      <c r="AG220" s="31"/>
      <c r="AH220" s="31"/>
      <c r="AI220" s="31"/>
      <c r="AJ220" s="31"/>
      <c r="AK220" s="31"/>
      <c r="AL220" s="31"/>
      <c r="AM220" s="31"/>
      <c r="AN220" s="31"/>
      <c r="AO220" s="31"/>
      <c r="AP220" s="31"/>
    </row>
    <row r="221" spans="3:42" ht="13.5" customHeight="1">
      <c r="C221" s="78" t="s">
        <v>84</v>
      </c>
      <c r="D221" s="811">
        <f t="array" ref="D221:V224">+X215:AP218</f>
        <v>0</v>
      </c>
      <c r="E221" s="811">
        <v>0</v>
      </c>
      <c r="F221" s="811">
        <v>0</v>
      </c>
      <c r="G221" s="811">
        <v>0</v>
      </c>
      <c r="H221" s="811">
        <v>0</v>
      </c>
      <c r="I221" s="811">
        <v>0</v>
      </c>
      <c r="J221" s="811">
        <v>0</v>
      </c>
      <c r="K221" s="811">
        <v>0</v>
      </c>
      <c r="L221" s="811">
        <v>0</v>
      </c>
      <c r="M221" s="811">
        <v>0</v>
      </c>
      <c r="N221" s="811">
        <v>0</v>
      </c>
      <c r="O221" s="811">
        <v>0</v>
      </c>
      <c r="P221" s="811">
        <v>0</v>
      </c>
      <c r="Q221" s="812">
        <v>0</v>
      </c>
      <c r="R221" s="812">
        <v>0</v>
      </c>
      <c r="S221" s="812">
        <v>0</v>
      </c>
      <c r="T221" s="812">
        <v>0</v>
      </c>
      <c r="U221" s="812">
        <v>0</v>
      </c>
      <c r="V221" s="812">
        <v>0</v>
      </c>
      <c r="W221" s="811">
        <f>SUM(D215:W215,D221:V221)</f>
        <v>0</v>
      </c>
      <c r="X221" s="99"/>
      <c r="Y221" s="31"/>
      <c r="Z221" s="31"/>
      <c r="AA221" s="31"/>
      <c r="AB221" s="31"/>
      <c r="AC221" s="31"/>
      <c r="AD221" s="31"/>
      <c r="AE221" s="31"/>
      <c r="AF221" s="31"/>
      <c r="AG221" s="31"/>
      <c r="AH221" s="31"/>
      <c r="AI221" s="31"/>
      <c r="AJ221" s="31"/>
      <c r="AK221" s="31"/>
      <c r="AL221" s="31"/>
      <c r="AM221" s="31"/>
      <c r="AN221" s="31"/>
      <c r="AO221" s="31"/>
      <c r="AP221" s="31"/>
    </row>
    <row r="222" spans="3:42" ht="13.5" customHeight="1">
      <c r="C222" s="81" t="s">
        <v>85</v>
      </c>
      <c r="D222" s="814">
        <v>0</v>
      </c>
      <c r="E222" s="814">
        <v>0</v>
      </c>
      <c r="F222" s="814">
        <v>0</v>
      </c>
      <c r="G222" s="814">
        <v>0</v>
      </c>
      <c r="H222" s="814">
        <v>0</v>
      </c>
      <c r="I222" s="814">
        <v>0</v>
      </c>
      <c r="J222" s="814">
        <v>0</v>
      </c>
      <c r="K222" s="814">
        <v>0</v>
      </c>
      <c r="L222" s="814">
        <v>0</v>
      </c>
      <c r="M222" s="814">
        <v>0</v>
      </c>
      <c r="N222" s="814">
        <v>0</v>
      </c>
      <c r="O222" s="814">
        <v>0</v>
      </c>
      <c r="P222" s="814">
        <v>0</v>
      </c>
      <c r="Q222" s="814">
        <v>0</v>
      </c>
      <c r="R222" s="814">
        <v>0</v>
      </c>
      <c r="S222" s="814">
        <v>0</v>
      </c>
      <c r="T222" s="814">
        <v>0</v>
      </c>
      <c r="U222" s="814">
        <v>0</v>
      </c>
      <c r="V222" s="814">
        <v>0</v>
      </c>
      <c r="W222" s="813">
        <f t="shared" ref="W222:W224" si="100">SUM(D216:W216,D222:V222)</f>
        <v>0</v>
      </c>
      <c r="X222" s="99"/>
      <c r="Y222" s="31"/>
      <c r="Z222" s="31"/>
      <c r="AA222" s="31"/>
      <c r="AB222" s="31"/>
      <c r="AC222" s="31"/>
      <c r="AD222" s="31"/>
      <c r="AE222" s="31"/>
      <c r="AF222" s="31"/>
      <c r="AG222" s="31"/>
      <c r="AH222" s="31"/>
      <c r="AI222" s="31"/>
      <c r="AJ222" s="31"/>
      <c r="AK222" s="31"/>
      <c r="AL222" s="31"/>
      <c r="AM222" s="31"/>
      <c r="AN222" s="31"/>
      <c r="AO222" s="31"/>
      <c r="AP222" s="31"/>
    </row>
    <row r="223" spans="3:42" ht="13.5" customHeight="1">
      <c r="C223" s="81" t="s">
        <v>86</v>
      </c>
      <c r="D223" s="813">
        <v>0</v>
      </c>
      <c r="E223" s="813">
        <v>0</v>
      </c>
      <c r="F223" s="813">
        <v>0</v>
      </c>
      <c r="G223" s="813">
        <v>0</v>
      </c>
      <c r="H223" s="813">
        <v>0</v>
      </c>
      <c r="I223" s="813">
        <v>0</v>
      </c>
      <c r="J223" s="813">
        <v>0</v>
      </c>
      <c r="K223" s="813">
        <v>0</v>
      </c>
      <c r="L223" s="813">
        <v>0</v>
      </c>
      <c r="M223" s="813">
        <v>0</v>
      </c>
      <c r="N223" s="813">
        <v>0</v>
      </c>
      <c r="O223" s="813">
        <v>0</v>
      </c>
      <c r="P223" s="813">
        <v>0</v>
      </c>
      <c r="Q223" s="814">
        <v>0</v>
      </c>
      <c r="R223" s="814">
        <v>0</v>
      </c>
      <c r="S223" s="814">
        <v>0</v>
      </c>
      <c r="T223" s="814">
        <v>0</v>
      </c>
      <c r="U223" s="814">
        <v>0</v>
      </c>
      <c r="V223" s="814">
        <v>0</v>
      </c>
      <c r="W223" s="813">
        <f t="shared" si="100"/>
        <v>0</v>
      </c>
      <c r="X223" s="99"/>
      <c r="Y223" s="31"/>
      <c r="Z223" s="31"/>
      <c r="AA223" s="31"/>
      <c r="AB223" s="31"/>
      <c r="AC223" s="31"/>
      <c r="AD223" s="31"/>
      <c r="AE223" s="31"/>
      <c r="AF223" s="31"/>
      <c r="AG223" s="31"/>
      <c r="AH223" s="31"/>
      <c r="AI223" s="31"/>
      <c r="AJ223" s="31"/>
      <c r="AK223" s="31"/>
      <c r="AL223" s="31"/>
      <c r="AM223" s="31"/>
      <c r="AN223" s="31"/>
      <c r="AO223" s="31"/>
      <c r="AP223" s="31"/>
    </row>
    <row r="224" spans="3:42" ht="13.5" customHeight="1">
      <c r="C224" s="83" t="s">
        <v>79</v>
      </c>
      <c r="D224" s="815">
        <v>0</v>
      </c>
      <c r="E224" s="815">
        <v>0</v>
      </c>
      <c r="F224" s="815">
        <v>0</v>
      </c>
      <c r="G224" s="815">
        <v>0</v>
      </c>
      <c r="H224" s="815">
        <v>0</v>
      </c>
      <c r="I224" s="815">
        <v>0</v>
      </c>
      <c r="J224" s="815">
        <v>0</v>
      </c>
      <c r="K224" s="815">
        <v>0</v>
      </c>
      <c r="L224" s="815">
        <v>0</v>
      </c>
      <c r="M224" s="815">
        <v>0</v>
      </c>
      <c r="N224" s="815">
        <v>0</v>
      </c>
      <c r="O224" s="815">
        <v>0</v>
      </c>
      <c r="P224" s="815">
        <v>0</v>
      </c>
      <c r="Q224" s="815">
        <v>0</v>
      </c>
      <c r="R224" s="815">
        <v>0</v>
      </c>
      <c r="S224" s="815">
        <v>0</v>
      </c>
      <c r="T224" s="815">
        <v>0</v>
      </c>
      <c r="U224" s="815">
        <v>0</v>
      </c>
      <c r="V224" s="815">
        <v>0</v>
      </c>
      <c r="W224" s="815">
        <f t="shared" si="100"/>
        <v>0</v>
      </c>
      <c r="X224" s="99"/>
      <c r="Y224" s="31"/>
      <c r="Z224" s="31"/>
      <c r="AA224" s="31"/>
      <c r="AB224" s="31"/>
      <c r="AC224" s="31"/>
      <c r="AD224" s="31"/>
      <c r="AE224" s="31"/>
      <c r="AF224" s="31"/>
      <c r="AG224" s="31"/>
      <c r="AH224" s="31"/>
      <c r="AI224" s="31"/>
      <c r="AJ224" s="31"/>
      <c r="AK224" s="31"/>
      <c r="AL224" s="31"/>
      <c r="AM224" s="31"/>
      <c r="AN224" s="31"/>
      <c r="AO224" s="31"/>
      <c r="AP224" s="31"/>
    </row>
    <row r="225" spans="2:42" ht="10.7" customHeight="1">
      <c r="X225" s="99"/>
      <c r="Y225" s="31"/>
      <c r="Z225" s="31"/>
      <c r="AA225" s="31"/>
      <c r="AB225" s="31"/>
      <c r="AC225" s="31"/>
      <c r="AD225" s="31"/>
      <c r="AE225" s="31"/>
      <c r="AF225" s="31"/>
      <c r="AG225" s="31"/>
      <c r="AH225" s="31"/>
      <c r="AI225" s="31"/>
      <c r="AJ225" s="31"/>
      <c r="AK225" s="31"/>
      <c r="AL225" s="31"/>
      <c r="AM225" s="31"/>
      <c r="AN225" s="31"/>
      <c r="AO225" s="31"/>
      <c r="AP225" s="31"/>
    </row>
    <row r="226" spans="2:42" ht="13.5" customHeight="1">
      <c r="X226" s="99"/>
      <c r="Y226" s="31"/>
      <c r="Z226" s="31"/>
      <c r="AA226" s="31"/>
      <c r="AB226" s="31"/>
      <c r="AC226" s="31"/>
      <c r="AD226" s="31"/>
      <c r="AE226" s="31"/>
      <c r="AF226" s="31"/>
      <c r="AG226" s="31"/>
      <c r="AH226" s="31"/>
      <c r="AI226" s="31"/>
      <c r="AJ226" s="31"/>
      <c r="AK226" s="31"/>
      <c r="AL226" s="31"/>
      <c r="AM226" s="31"/>
      <c r="AN226" s="31"/>
      <c r="AO226" s="31"/>
      <c r="AP226" s="31"/>
    </row>
    <row r="227" spans="2:42" ht="13.5" customHeight="1">
      <c r="X227" s="99"/>
      <c r="Y227" s="31"/>
      <c r="Z227" s="31"/>
      <c r="AA227" s="31"/>
      <c r="AB227" s="31"/>
      <c r="AC227" s="31"/>
      <c r="AD227" s="31"/>
      <c r="AE227" s="31"/>
      <c r="AF227" s="31"/>
      <c r="AG227" s="31"/>
      <c r="AH227" s="31"/>
      <c r="AI227" s="31"/>
      <c r="AJ227" s="31"/>
      <c r="AK227" s="31"/>
      <c r="AL227" s="31"/>
      <c r="AM227" s="31"/>
      <c r="AN227" s="31"/>
      <c r="AO227" s="31"/>
      <c r="AP227" s="31"/>
    </row>
    <row r="228" spans="2:42" ht="13.5" customHeight="1">
      <c r="X228" s="99"/>
      <c r="Y228" s="31"/>
      <c r="Z228" s="31"/>
      <c r="AA228" s="31"/>
      <c r="AB228" s="31"/>
      <c r="AC228" s="31"/>
      <c r="AD228" s="31"/>
      <c r="AE228" s="31"/>
      <c r="AF228" s="31"/>
      <c r="AG228" s="31"/>
      <c r="AH228" s="31"/>
      <c r="AI228" s="31"/>
      <c r="AJ228" s="31"/>
      <c r="AK228" s="31"/>
      <c r="AL228" s="31"/>
      <c r="AM228" s="31"/>
      <c r="AN228" s="31"/>
      <c r="AO228" s="31"/>
      <c r="AP228" s="31"/>
    </row>
    <row r="229" spans="2:42" ht="13.5" customHeight="1">
      <c r="X229" s="99"/>
      <c r="Y229" s="31"/>
      <c r="Z229" s="31"/>
      <c r="AA229" s="31"/>
      <c r="AB229" s="31"/>
      <c r="AC229" s="31"/>
      <c r="AD229" s="31"/>
      <c r="AE229" s="31"/>
      <c r="AF229" s="31"/>
      <c r="AG229" s="31"/>
      <c r="AH229" s="31"/>
      <c r="AI229" s="31"/>
      <c r="AJ229" s="31"/>
      <c r="AK229" s="31"/>
      <c r="AL229" s="31"/>
      <c r="AM229" s="31"/>
      <c r="AN229" s="31"/>
      <c r="AO229" s="31"/>
      <c r="AP229" s="31"/>
    </row>
    <row r="230" spans="2:42" ht="13.5" customHeight="1">
      <c r="X230" s="99"/>
      <c r="Y230" s="31"/>
      <c r="Z230" s="31"/>
      <c r="AA230" s="31"/>
      <c r="AB230" s="31"/>
      <c r="AC230" s="31"/>
      <c r="AD230" s="31"/>
      <c r="AE230" s="31"/>
      <c r="AF230" s="31"/>
      <c r="AG230" s="31"/>
      <c r="AH230" s="31"/>
      <c r="AI230" s="31"/>
      <c r="AJ230" s="31"/>
      <c r="AK230" s="31"/>
      <c r="AL230" s="31"/>
      <c r="AM230" s="31"/>
      <c r="AN230" s="31"/>
      <c r="AO230" s="31"/>
      <c r="AP230" s="31"/>
    </row>
    <row r="231" spans="2:42" ht="13.5" customHeight="1">
      <c r="X231" s="99"/>
      <c r="Y231" s="31"/>
      <c r="Z231" s="31"/>
      <c r="AA231" s="31"/>
      <c r="AB231" s="31"/>
      <c r="AC231" s="31"/>
      <c r="AD231" s="31"/>
      <c r="AE231" s="31"/>
      <c r="AF231" s="31"/>
      <c r="AG231" s="31"/>
      <c r="AH231" s="31"/>
      <c r="AI231" s="31"/>
      <c r="AJ231" s="31"/>
      <c r="AK231" s="31"/>
      <c r="AL231" s="31"/>
      <c r="AM231" s="31"/>
      <c r="AN231" s="31"/>
      <c r="AO231" s="31"/>
      <c r="AP231" s="31"/>
    </row>
    <row r="232" spans="2:42" ht="13.5" customHeight="1">
      <c r="X232" s="99"/>
      <c r="Y232" s="31"/>
      <c r="Z232" s="31"/>
      <c r="AA232" s="31"/>
      <c r="AB232" s="31"/>
      <c r="AC232" s="31"/>
      <c r="AD232" s="31"/>
      <c r="AE232" s="31"/>
      <c r="AF232" s="31"/>
      <c r="AG232" s="31"/>
      <c r="AH232" s="31"/>
      <c r="AI232" s="31"/>
      <c r="AJ232" s="31"/>
      <c r="AK232" s="31"/>
      <c r="AL232" s="31"/>
      <c r="AM232" s="31"/>
      <c r="AN232" s="31"/>
      <c r="AO232" s="31"/>
      <c r="AP232" s="31"/>
    </row>
    <row r="233" spans="2:42" ht="13.5" customHeight="1">
      <c r="X233" s="99"/>
      <c r="Y233" s="31"/>
      <c r="Z233" s="31"/>
      <c r="AA233" s="31"/>
      <c r="AB233" s="31"/>
      <c r="AC233" s="31"/>
      <c r="AD233" s="31"/>
      <c r="AE233" s="31"/>
      <c r="AF233" s="31"/>
      <c r="AG233" s="31"/>
      <c r="AH233" s="31"/>
      <c r="AI233" s="31"/>
      <c r="AJ233" s="31"/>
      <c r="AK233" s="31"/>
      <c r="AL233" s="31"/>
      <c r="AM233" s="31"/>
      <c r="AN233" s="31"/>
      <c r="AO233" s="31"/>
      <c r="AP233" s="31"/>
    </row>
    <row r="234" spans="2:42" ht="13.5" customHeight="1">
      <c r="X234" s="99"/>
      <c r="Y234" s="31"/>
      <c r="Z234" s="31"/>
      <c r="AA234" s="31"/>
      <c r="AB234" s="31"/>
      <c r="AC234" s="31"/>
      <c r="AD234" s="31"/>
      <c r="AE234" s="31"/>
      <c r="AF234" s="31"/>
      <c r="AG234" s="31"/>
      <c r="AH234" s="31"/>
      <c r="AI234" s="31"/>
      <c r="AJ234" s="31"/>
      <c r="AK234" s="31"/>
      <c r="AL234" s="31"/>
      <c r="AM234" s="31"/>
      <c r="AN234" s="31"/>
      <c r="AO234" s="31"/>
      <c r="AP234" s="31"/>
    </row>
    <row r="235" spans="2:42" ht="13.5" customHeight="1">
      <c r="X235" s="99"/>
      <c r="Y235" s="31"/>
      <c r="Z235" s="31"/>
      <c r="AA235" s="31"/>
      <c r="AB235" s="31"/>
      <c r="AC235" s="31"/>
      <c r="AD235" s="31"/>
      <c r="AE235" s="31"/>
      <c r="AF235" s="31"/>
      <c r="AG235" s="31"/>
      <c r="AH235" s="31"/>
      <c r="AI235" s="31"/>
      <c r="AJ235" s="31"/>
      <c r="AK235" s="31"/>
      <c r="AL235" s="31"/>
      <c r="AM235" s="31"/>
      <c r="AN235" s="31"/>
      <c r="AO235" s="31"/>
      <c r="AP235" s="31"/>
    </row>
    <row r="236" spans="2:42" ht="13.5" customHeight="1">
      <c r="X236" s="99"/>
      <c r="Y236" s="31"/>
      <c r="Z236" s="31"/>
      <c r="AA236" s="31"/>
      <c r="AB236" s="31"/>
      <c r="AC236" s="31"/>
      <c r="AD236" s="31"/>
      <c r="AE236" s="31"/>
      <c r="AF236" s="31"/>
      <c r="AG236" s="31"/>
      <c r="AH236" s="31"/>
      <c r="AI236" s="31"/>
      <c r="AJ236" s="31"/>
      <c r="AK236" s="31"/>
      <c r="AL236" s="31"/>
      <c r="AM236" s="31"/>
      <c r="AN236" s="31"/>
      <c r="AO236" s="31"/>
      <c r="AP236" s="31"/>
    </row>
    <row r="237" spans="2:42" ht="13.5" customHeight="1">
      <c r="X237" s="99"/>
      <c r="Y237" s="31"/>
      <c r="Z237" s="31"/>
      <c r="AA237" s="31"/>
      <c r="AB237" s="31"/>
      <c r="AC237" s="31"/>
      <c r="AD237" s="31"/>
      <c r="AE237" s="31"/>
      <c r="AF237" s="31"/>
      <c r="AG237" s="31"/>
      <c r="AH237" s="31"/>
      <c r="AI237" s="31"/>
      <c r="AJ237" s="31"/>
      <c r="AK237" s="31"/>
      <c r="AL237" s="31"/>
      <c r="AM237" s="31"/>
      <c r="AN237" s="31"/>
      <c r="AO237" s="31"/>
      <c r="AP237" s="31"/>
    </row>
    <row r="238" spans="2:42" ht="13.5" customHeight="1">
      <c r="X238" s="99"/>
      <c r="Y238" s="31"/>
      <c r="Z238" s="31"/>
      <c r="AA238" s="31"/>
      <c r="AB238" s="31"/>
      <c r="AC238" s="31"/>
      <c r="AD238" s="31"/>
      <c r="AE238" s="31"/>
      <c r="AF238" s="31"/>
      <c r="AG238" s="31"/>
      <c r="AH238" s="31"/>
      <c r="AI238" s="31"/>
      <c r="AJ238" s="31"/>
      <c r="AK238" s="31"/>
      <c r="AL238" s="31"/>
      <c r="AM238" s="31"/>
      <c r="AN238" s="31"/>
      <c r="AO238" s="31"/>
      <c r="AP238" s="31"/>
    </row>
    <row r="239" spans="2:42" ht="10.7" customHeight="1">
      <c r="X239" s="99"/>
      <c r="Y239" s="31"/>
      <c r="Z239" s="31"/>
      <c r="AA239" s="31"/>
      <c r="AB239" s="31"/>
      <c r="AC239" s="31"/>
      <c r="AD239" s="31"/>
      <c r="AE239" s="31"/>
      <c r="AF239" s="31"/>
      <c r="AG239" s="31"/>
      <c r="AH239" s="31"/>
      <c r="AI239" s="31"/>
      <c r="AJ239" s="31"/>
      <c r="AK239" s="31"/>
      <c r="AL239" s="31"/>
      <c r="AM239" s="31"/>
      <c r="AN239" s="31"/>
      <c r="AO239" s="31"/>
      <c r="AP239" s="31"/>
    </row>
    <row r="240" spans="2:42" ht="18.75">
      <c r="B240" s="31"/>
      <c r="C240" s="51" t="s">
        <v>157</v>
      </c>
      <c r="D240" s="99"/>
      <c r="E240" s="99"/>
      <c r="F240" s="99"/>
      <c r="G240" s="99"/>
      <c r="H240" s="99"/>
      <c r="I240" s="99"/>
      <c r="J240" s="99"/>
      <c r="K240" s="99"/>
      <c r="L240" s="99"/>
      <c r="M240" s="99"/>
      <c r="N240" s="99"/>
      <c r="O240" s="99"/>
      <c r="P240" s="99"/>
      <c r="Q240" s="99"/>
      <c r="R240" s="99"/>
      <c r="S240" s="99"/>
      <c r="T240" s="99"/>
      <c r="U240" s="99"/>
      <c r="V240" s="99"/>
      <c r="W240" s="99"/>
      <c r="X240" s="99"/>
      <c r="Y240" s="31"/>
      <c r="Z240" s="31"/>
      <c r="AA240" s="31"/>
      <c r="AB240" s="31"/>
      <c r="AC240" s="31"/>
      <c r="AD240" s="31"/>
      <c r="AE240" s="31"/>
      <c r="AF240" s="31"/>
      <c r="AG240" s="31"/>
      <c r="AH240" s="31"/>
      <c r="AI240" s="31"/>
      <c r="AJ240" s="31"/>
      <c r="AK240" s="31"/>
      <c r="AL240" s="31"/>
      <c r="AM240" s="31"/>
      <c r="AN240" s="31"/>
      <c r="AO240" s="31"/>
      <c r="AP240" s="31"/>
    </row>
    <row r="241" spans="2:42" ht="10.7" customHeight="1">
      <c r="B241" s="31"/>
      <c r="C241" s="31"/>
      <c r="D241" s="99"/>
      <c r="E241" s="99"/>
      <c r="F241" s="99"/>
      <c r="G241" s="99"/>
      <c r="H241" s="99"/>
      <c r="I241" s="99"/>
      <c r="J241" s="99"/>
      <c r="K241" s="99"/>
      <c r="L241" s="99"/>
      <c r="M241" s="99"/>
      <c r="N241" s="99"/>
      <c r="O241" s="99"/>
      <c r="P241" s="99"/>
      <c r="Q241" s="99"/>
      <c r="R241" s="99"/>
      <c r="S241" s="99"/>
      <c r="T241" s="99"/>
      <c r="U241" s="99"/>
      <c r="V241" s="99"/>
      <c r="W241" s="99"/>
      <c r="X241" s="99"/>
      <c r="Y241" s="31"/>
      <c r="Z241" s="31"/>
      <c r="AA241" s="31"/>
      <c r="AB241" s="31"/>
      <c r="AC241" s="31"/>
      <c r="AD241" s="31"/>
      <c r="AE241" s="31"/>
      <c r="AF241" s="31"/>
      <c r="AG241" s="31"/>
      <c r="AH241" s="31"/>
      <c r="AI241" s="31"/>
      <c r="AJ241" s="31"/>
      <c r="AK241" s="31"/>
      <c r="AL241" s="31"/>
      <c r="AM241" s="31"/>
      <c r="AN241" s="31"/>
      <c r="AO241" s="31"/>
      <c r="AP241" s="31"/>
    </row>
    <row r="242" spans="2:42" ht="17.25">
      <c r="B242" s="31"/>
      <c r="C242" s="32" t="s">
        <v>492</v>
      </c>
      <c r="D242" s="99"/>
      <c r="E242" s="99"/>
      <c r="F242" s="99"/>
      <c r="G242" s="99"/>
      <c r="H242" s="99"/>
      <c r="I242" s="99"/>
      <c r="J242" s="99"/>
      <c r="K242" s="99"/>
      <c r="L242" s="99"/>
      <c r="M242" s="99"/>
      <c r="N242" s="99"/>
      <c r="O242" s="99"/>
      <c r="P242" s="99"/>
      <c r="Q242" s="99"/>
      <c r="R242" s="99"/>
      <c r="S242" s="99"/>
      <c r="T242" s="99"/>
      <c r="U242" s="99"/>
      <c r="V242" s="99"/>
      <c r="W242" s="29" t="s">
        <v>109</v>
      </c>
      <c r="X242" s="99"/>
      <c r="Y242" s="31"/>
      <c r="Z242" s="31"/>
      <c r="AA242" s="31"/>
      <c r="AB242" s="31"/>
      <c r="AC242" s="31"/>
      <c r="AD242" s="31"/>
      <c r="AE242" s="31"/>
      <c r="AF242" s="31"/>
      <c r="AG242" s="31"/>
      <c r="AH242" s="31"/>
      <c r="AI242" s="31"/>
      <c r="AJ242" s="31"/>
      <c r="AK242" s="31"/>
      <c r="AL242" s="31"/>
      <c r="AM242" s="31"/>
      <c r="AN242" s="31"/>
      <c r="AO242" s="31"/>
      <c r="AP242" s="31"/>
    </row>
    <row r="243" spans="2:42">
      <c r="B243" s="31"/>
      <c r="C243" s="49"/>
      <c r="D243" s="588" t="str">
        <f t="shared" ref="D243:AP243" si="101">D9</f>
        <v>01</v>
      </c>
      <c r="E243" s="588" t="str">
        <f t="shared" si="101"/>
        <v>02</v>
      </c>
      <c r="F243" s="588" t="str">
        <f t="shared" si="101"/>
        <v>03</v>
      </c>
      <c r="G243" s="588" t="str">
        <f t="shared" si="101"/>
        <v>04</v>
      </c>
      <c r="H243" s="588" t="str">
        <f t="shared" si="101"/>
        <v>05</v>
      </c>
      <c r="I243" s="588" t="str">
        <f t="shared" si="101"/>
        <v>06</v>
      </c>
      <c r="J243" s="588" t="str">
        <f t="shared" si="101"/>
        <v>07</v>
      </c>
      <c r="K243" s="588" t="str">
        <f t="shared" si="101"/>
        <v>08</v>
      </c>
      <c r="L243" s="588" t="str">
        <f t="shared" si="101"/>
        <v>09</v>
      </c>
      <c r="M243" s="588" t="str">
        <f t="shared" si="101"/>
        <v>10</v>
      </c>
      <c r="N243" s="588" t="str">
        <f t="shared" si="101"/>
        <v>11</v>
      </c>
      <c r="O243" s="588" t="str">
        <f t="shared" si="101"/>
        <v>12</v>
      </c>
      <c r="P243" s="588" t="str">
        <f t="shared" si="101"/>
        <v>13</v>
      </c>
      <c r="Q243" s="588" t="str">
        <f t="shared" si="101"/>
        <v>14</v>
      </c>
      <c r="R243" s="588" t="str">
        <f t="shared" si="101"/>
        <v>15</v>
      </c>
      <c r="S243" s="588" t="str">
        <f t="shared" si="101"/>
        <v>16</v>
      </c>
      <c r="T243" s="588" t="str">
        <f t="shared" si="101"/>
        <v>17</v>
      </c>
      <c r="U243" s="588" t="str">
        <f t="shared" si="101"/>
        <v>18</v>
      </c>
      <c r="V243" s="588" t="str">
        <f t="shared" si="101"/>
        <v>19</v>
      </c>
      <c r="W243" s="588" t="str">
        <f t="shared" si="101"/>
        <v>20</v>
      </c>
      <c r="X243" s="588" t="str">
        <f t="shared" si="101"/>
        <v>21</v>
      </c>
      <c r="Y243" s="588" t="str">
        <f t="shared" si="101"/>
        <v>22</v>
      </c>
      <c r="Z243" s="588" t="str">
        <f t="shared" si="101"/>
        <v>23</v>
      </c>
      <c r="AA243" s="588" t="str">
        <f t="shared" si="101"/>
        <v>24</v>
      </c>
      <c r="AB243" s="588" t="str">
        <f t="shared" si="101"/>
        <v>25</v>
      </c>
      <c r="AC243" s="588" t="str">
        <f t="shared" si="101"/>
        <v>26</v>
      </c>
      <c r="AD243" s="588" t="str">
        <f t="shared" si="101"/>
        <v>27</v>
      </c>
      <c r="AE243" s="588" t="str">
        <f t="shared" si="101"/>
        <v>28</v>
      </c>
      <c r="AF243" s="588" t="str">
        <f t="shared" si="101"/>
        <v>29</v>
      </c>
      <c r="AG243" s="588" t="str">
        <f t="shared" si="101"/>
        <v>30</v>
      </c>
      <c r="AH243" s="588" t="str">
        <f t="shared" si="101"/>
        <v>31</v>
      </c>
      <c r="AI243" s="588" t="str">
        <f t="shared" si="101"/>
        <v>32</v>
      </c>
      <c r="AJ243" s="588" t="str">
        <f t="shared" si="101"/>
        <v>33</v>
      </c>
      <c r="AK243" s="588" t="str">
        <f t="shared" si="101"/>
        <v>34</v>
      </c>
      <c r="AL243" s="588" t="str">
        <f t="shared" si="101"/>
        <v>35</v>
      </c>
      <c r="AM243" s="588" t="str">
        <f t="shared" si="101"/>
        <v>36</v>
      </c>
      <c r="AN243" s="588" t="str">
        <f t="shared" si="101"/>
        <v>37</v>
      </c>
      <c r="AO243" s="588" t="str">
        <f t="shared" si="101"/>
        <v>38</v>
      </c>
      <c r="AP243" s="588" t="str">
        <f t="shared" si="101"/>
        <v>39</v>
      </c>
    </row>
    <row r="244" spans="2:42" ht="40.5">
      <c r="B244" s="31"/>
      <c r="C244" s="77" t="s">
        <v>48</v>
      </c>
      <c r="D244" s="589" t="str">
        <f t="shared" ref="D244:AP244" si="102">D10</f>
        <v>農業</v>
      </c>
      <c r="E244" s="589" t="str">
        <f t="shared" si="102"/>
        <v>林業</v>
      </c>
      <c r="F244" s="589" t="str">
        <f t="shared" si="102"/>
        <v>漁業</v>
      </c>
      <c r="G244" s="589" t="str">
        <f t="shared" si="102"/>
        <v>鉱業</v>
      </c>
      <c r="H244" s="589" t="str">
        <f t="shared" si="102"/>
        <v>飲食料品</v>
      </c>
      <c r="I244" s="589" t="str">
        <f t="shared" si="102"/>
        <v>繊維製品</v>
      </c>
      <c r="J244" s="589" t="str">
        <f t="shared" si="102"/>
        <v>パルプ・紙・木製品</v>
      </c>
      <c r="K244" s="589" t="str">
        <f t="shared" si="102"/>
        <v>化学製品</v>
      </c>
      <c r="L244" s="589" t="str">
        <f t="shared" si="102"/>
        <v>石油・石炭製品</v>
      </c>
      <c r="M244" s="613" t="str">
        <f t="shared" si="102"/>
        <v>プラスチック・ゴム製品</v>
      </c>
      <c r="N244" s="589" t="str">
        <f t="shared" si="102"/>
        <v>窯業・土石製品</v>
      </c>
      <c r="O244" s="589" t="str">
        <f t="shared" si="102"/>
        <v>鉄鋼</v>
      </c>
      <c r="P244" s="589" t="str">
        <f t="shared" si="102"/>
        <v>非鉄金属</v>
      </c>
      <c r="Q244" s="589" t="str">
        <f t="shared" si="102"/>
        <v>金属製品</v>
      </c>
      <c r="R244" s="589" t="str">
        <f t="shared" si="102"/>
        <v>はん用機械</v>
      </c>
      <c r="S244" s="589" t="str">
        <f t="shared" si="102"/>
        <v>生産用機械</v>
      </c>
      <c r="T244" s="589" t="str">
        <f t="shared" si="102"/>
        <v>業務用機械</v>
      </c>
      <c r="U244" s="589" t="str">
        <f t="shared" si="102"/>
        <v>電子部品</v>
      </c>
      <c r="V244" s="589" t="str">
        <f t="shared" si="102"/>
        <v>電気機械</v>
      </c>
      <c r="W244" s="589" t="str">
        <f t="shared" si="102"/>
        <v>情報通信機器</v>
      </c>
      <c r="X244" s="593" t="str">
        <f t="shared" si="102"/>
        <v>輸送機械</v>
      </c>
      <c r="Y244" s="593" t="str">
        <f t="shared" si="102"/>
        <v>その他の製造工業製品</v>
      </c>
      <c r="Z244" s="593" t="str">
        <f t="shared" si="102"/>
        <v>建設</v>
      </c>
      <c r="AA244" s="593" t="str">
        <f t="shared" si="102"/>
        <v>電力・ガス・熱供給</v>
      </c>
      <c r="AB244" s="593" t="str">
        <f t="shared" si="102"/>
        <v>水道</v>
      </c>
      <c r="AC244" s="593" t="str">
        <f t="shared" si="102"/>
        <v>廃棄物処理</v>
      </c>
      <c r="AD244" s="593" t="str">
        <f t="shared" si="102"/>
        <v>商業</v>
      </c>
      <c r="AE244" s="593" t="str">
        <f t="shared" si="102"/>
        <v>金融・保険</v>
      </c>
      <c r="AF244" s="593" t="str">
        <f t="shared" si="102"/>
        <v>不動産</v>
      </c>
      <c r="AG244" s="593" t="str">
        <f t="shared" si="102"/>
        <v>運輸・郵便</v>
      </c>
      <c r="AH244" s="593" t="str">
        <f t="shared" si="102"/>
        <v>情報通信</v>
      </c>
      <c r="AI244" s="593" t="str">
        <f t="shared" si="102"/>
        <v>公務</v>
      </c>
      <c r="AJ244" s="593" t="str">
        <f t="shared" si="102"/>
        <v>教育・研究</v>
      </c>
      <c r="AK244" s="593" t="str">
        <f t="shared" si="102"/>
        <v>医療・福祉</v>
      </c>
      <c r="AL244" s="614" t="str">
        <f t="shared" si="102"/>
        <v>他に分類されない会員制団体</v>
      </c>
      <c r="AM244" s="593" t="str">
        <f t="shared" si="102"/>
        <v>対事業所サービス</v>
      </c>
      <c r="AN244" s="593" t="str">
        <f t="shared" si="102"/>
        <v>対個人サービス</v>
      </c>
      <c r="AO244" s="593" t="str">
        <f t="shared" si="102"/>
        <v>事務用品</v>
      </c>
      <c r="AP244" s="593" t="str">
        <f t="shared" si="102"/>
        <v>分類不明</v>
      </c>
    </row>
    <row r="245" spans="2:42" ht="13.5" customHeight="1">
      <c r="B245" s="31"/>
      <c r="C245" s="78" t="s">
        <v>84</v>
      </c>
      <c r="D245" s="811">
        <f t="shared" ref="D245:D247" si="103">D33+D149</f>
        <v>0</v>
      </c>
      <c r="E245" s="811">
        <f t="shared" ref="E245:AP245" si="104">E33+E149</f>
        <v>0</v>
      </c>
      <c r="F245" s="811">
        <f t="shared" si="104"/>
        <v>0</v>
      </c>
      <c r="G245" s="811">
        <f t="shared" si="104"/>
        <v>0</v>
      </c>
      <c r="H245" s="811">
        <f t="shared" si="104"/>
        <v>56.392440221978568</v>
      </c>
      <c r="I245" s="811">
        <f t="shared" si="104"/>
        <v>0</v>
      </c>
      <c r="J245" s="811">
        <f t="shared" si="104"/>
        <v>0</v>
      </c>
      <c r="K245" s="811">
        <f t="shared" si="104"/>
        <v>0</v>
      </c>
      <c r="L245" s="811">
        <f t="shared" si="104"/>
        <v>0</v>
      </c>
      <c r="M245" s="811">
        <f t="shared" si="104"/>
        <v>0</v>
      </c>
      <c r="N245" s="811">
        <f t="shared" si="104"/>
        <v>0</v>
      </c>
      <c r="O245" s="811">
        <f t="shared" si="104"/>
        <v>0</v>
      </c>
      <c r="P245" s="811">
        <f t="shared" si="104"/>
        <v>0</v>
      </c>
      <c r="Q245" s="812">
        <f t="shared" si="104"/>
        <v>0</v>
      </c>
      <c r="R245" s="812">
        <f t="shared" si="104"/>
        <v>0</v>
      </c>
      <c r="S245" s="812">
        <f t="shared" si="104"/>
        <v>0</v>
      </c>
      <c r="T245" s="812">
        <f t="shared" si="104"/>
        <v>0</v>
      </c>
      <c r="U245" s="812">
        <f t="shared" si="104"/>
        <v>0</v>
      </c>
      <c r="V245" s="812">
        <f t="shared" si="104"/>
        <v>0</v>
      </c>
      <c r="W245" s="811">
        <f t="shared" si="104"/>
        <v>0</v>
      </c>
      <c r="X245" s="811">
        <f t="shared" si="104"/>
        <v>0</v>
      </c>
      <c r="Y245" s="811">
        <f t="shared" si="104"/>
        <v>0</v>
      </c>
      <c r="Z245" s="811">
        <f t="shared" si="104"/>
        <v>0</v>
      </c>
      <c r="AA245" s="811">
        <f t="shared" si="104"/>
        <v>0</v>
      </c>
      <c r="AB245" s="811">
        <f t="shared" si="104"/>
        <v>0</v>
      </c>
      <c r="AC245" s="811">
        <f t="shared" si="104"/>
        <v>0</v>
      </c>
      <c r="AD245" s="811">
        <f t="shared" si="104"/>
        <v>112.49686226531503</v>
      </c>
      <c r="AE245" s="811">
        <f t="shared" si="104"/>
        <v>0</v>
      </c>
      <c r="AF245" s="811">
        <f t="shared" si="104"/>
        <v>0</v>
      </c>
      <c r="AG245" s="811">
        <f t="shared" si="104"/>
        <v>14.956888291746061</v>
      </c>
      <c r="AH245" s="811">
        <f t="shared" si="104"/>
        <v>0</v>
      </c>
      <c r="AI245" s="811">
        <f t="shared" si="104"/>
        <v>0</v>
      </c>
      <c r="AJ245" s="811">
        <f t="shared" si="104"/>
        <v>0</v>
      </c>
      <c r="AK245" s="811">
        <f t="shared" si="104"/>
        <v>0</v>
      </c>
      <c r="AL245" s="811">
        <f t="shared" si="104"/>
        <v>0</v>
      </c>
      <c r="AM245" s="811">
        <f t="shared" si="104"/>
        <v>0</v>
      </c>
      <c r="AN245" s="811">
        <f t="shared" si="104"/>
        <v>0</v>
      </c>
      <c r="AO245" s="811">
        <f t="shared" si="104"/>
        <v>0</v>
      </c>
      <c r="AP245" s="811">
        <f t="shared" si="104"/>
        <v>0</v>
      </c>
    </row>
    <row r="246" spans="2:42" ht="13.5" customHeight="1">
      <c r="B246" s="31"/>
      <c r="C246" s="81" t="s">
        <v>85</v>
      </c>
      <c r="D246" s="813">
        <f t="shared" si="103"/>
        <v>10.872112635990163</v>
      </c>
      <c r="E246" s="813">
        <f t="shared" ref="E246:AP246" si="105">E34+E150</f>
        <v>0.17816949481935715</v>
      </c>
      <c r="F246" s="813">
        <f t="shared" si="105"/>
        <v>0.31674417900573693</v>
      </c>
      <c r="G246" s="813">
        <f t="shared" si="105"/>
        <v>9.1566974282526453E-3</v>
      </c>
      <c r="H246" s="813">
        <f t="shared" si="105"/>
        <v>6.2584741704696896</v>
      </c>
      <c r="I246" s="813">
        <f t="shared" si="105"/>
        <v>0.17077209912504604</v>
      </c>
      <c r="J246" s="813">
        <f t="shared" si="105"/>
        <v>0.83970786121875196</v>
      </c>
      <c r="K246" s="813">
        <f t="shared" si="105"/>
        <v>0.28720926754368908</v>
      </c>
      <c r="L246" s="813">
        <f t="shared" si="105"/>
        <v>9.0543817454776382E-2</v>
      </c>
      <c r="M246" s="813">
        <f t="shared" si="105"/>
        <v>1.0538494413084945</v>
      </c>
      <c r="N246" s="813">
        <f t="shared" si="105"/>
        <v>0.12878759810333387</v>
      </c>
      <c r="O246" s="813">
        <f t="shared" si="105"/>
        <v>9.4453189315624075E-2</v>
      </c>
      <c r="P246" s="813">
        <f t="shared" si="105"/>
        <v>3.4931905573276967E-2</v>
      </c>
      <c r="Q246" s="814">
        <f t="shared" si="105"/>
        <v>0.73371562277781355</v>
      </c>
      <c r="R246" s="814">
        <f t="shared" si="105"/>
        <v>3.6204017483077236E-2</v>
      </c>
      <c r="S246" s="814">
        <f t="shared" si="105"/>
        <v>4.7738258407777699E-2</v>
      </c>
      <c r="T246" s="814">
        <f t="shared" si="105"/>
        <v>1.812833134922304E-2</v>
      </c>
      <c r="U246" s="814">
        <f t="shared" si="105"/>
        <v>3.0256965273256338E-2</v>
      </c>
      <c r="V246" s="814">
        <f t="shared" si="105"/>
        <v>3.0783812923824275E-2</v>
      </c>
      <c r="W246" s="813">
        <f t="shared" si="105"/>
        <v>3.3499830405811577E-3</v>
      </c>
      <c r="X246" s="813">
        <f t="shared" si="105"/>
        <v>0.10510678869323922</v>
      </c>
      <c r="Y246" s="813">
        <f t="shared" si="105"/>
        <v>0.76191257510817045</v>
      </c>
      <c r="Z246" s="813">
        <f t="shared" si="105"/>
        <v>0.71382857070263817</v>
      </c>
      <c r="AA246" s="813">
        <f t="shared" si="105"/>
        <v>0.20545083864079161</v>
      </c>
      <c r="AB246" s="813">
        <f t="shared" si="105"/>
        <v>0.18047479783124926</v>
      </c>
      <c r="AC246" s="813">
        <f t="shared" si="105"/>
        <v>0.77192879699410677</v>
      </c>
      <c r="AD246" s="813">
        <f t="shared" si="105"/>
        <v>7.3737143094802251</v>
      </c>
      <c r="AE246" s="813">
        <f t="shared" si="105"/>
        <v>1.5252702933036055</v>
      </c>
      <c r="AF246" s="813">
        <f t="shared" si="105"/>
        <v>0.72426472672533493</v>
      </c>
      <c r="AG246" s="813">
        <f t="shared" si="105"/>
        <v>6.2094153597048223</v>
      </c>
      <c r="AH246" s="813">
        <f t="shared" si="105"/>
        <v>1.0432983131774773</v>
      </c>
      <c r="AI246" s="813">
        <f t="shared" si="105"/>
        <v>4.7815957492680222E-2</v>
      </c>
      <c r="AJ246" s="813">
        <f t="shared" si="105"/>
        <v>0.18064756467693233</v>
      </c>
      <c r="AK246" s="813">
        <f t="shared" si="105"/>
        <v>4.8533423093468579E-2</v>
      </c>
      <c r="AL246" s="813">
        <f t="shared" si="105"/>
        <v>0.50461914014194575</v>
      </c>
      <c r="AM246" s="813">
        <f t="shared" si="105"/>
        <v>19.75104867519552</v>
      </c>
      <c r="AN246" s="813">
        <f t="shared" si="105"/>
        <v>0.23061578739375876</v>
      </c>
      <c r="AO246" s="813">
        <f t="shared" si="105"/>
        <v>0</v>
      </c>
      <c r="AP246" s="813">
        <f t="shared" si="105"/>
        <v>3.5337338745723208E-2</v>
      </c>
    </row>
    <row r="247" spans="2:42" ht="13.5" customHeight="1">
      <c r="B247" s="31"/>
      <c r="C247" s="81" t="s">
        <v>86</v>
      </c>
      <c r="D247" s="813">
        <f t="shared" si="103"/>
        <v>0.29036750581159426</v>
      </c>
      <c r="E247" s="813">
        <f t="shared" ref="E247:AP247" si="106">E35+E151</f>
        <v>4.3387327171368464E-2</v>
      </c>
      <c r="F247" s="813">
        <f t="shared" si="106"/>
        <v>1.7863528561014228E-2</v>
      </c>
      <c r="G247" s="813">
        <f t="shared" si="106"/>
        <v>2.9412692552555791E-3</v>
      </c>
      <c r="H247" s="813">
        <f t="shared" si="106"/>
        <v>0.90719824883786593</v>
      </c>
      <c r="I247" s="813">
        <f t="shared" si="106"/>
        <v>8.7148541774641028E-2</v>
      </c>
      <c r="J247" s="813">
        <f t="shared" si="106"/>
        <v>7.4984457445449557E-2</v>
      </c>
      <c r="K247" s="813">
        <f t="shared" si="106"/>
        <v>8.9497187972526537E-2</v>
      </c>
      <c r="L247" s="813">
        <f t="shared" si="106"/>
        <v>1.5407240217274997E-2</v>
      </c>
      <c r="M247" s="813">
        <f t="shared" si="106"/>
        <v>9.5592152978167089E-2</v>
      </c>
      <c r="N247" s="813">
        <f t="shared" si="106"/>
        <v>1.9068958994050804E-2</v>
      </c>
      <c r="O247" s="813">
        <f t="shared" si="106"/>
        <v>2.4274600665786326E-2</v>
      </c>
      <c r="P247" s="813">
        <f t="shared" si="106"/>
        <v>7.6856120642343484E-3</v>
      </c>
      <c r="Q247" s="814">
        <f t="shared" si="106"/>
        <v>7.5099879766720293E-2</v>
      </c>
      <c r="R247" s="814">
        <f t="shared" si="106"/>
        <v>1.2400760809925049E-2</v>
      </c>
      <c r="S247" s="814">
        <f t="shared" si="106"/>
        <v>1.0007683804079738E-2</v>
      </c>
      <c r="T247" s="814">
        <f t="shared" si="106"/>
        <v>6.505961347903196E-3</v>
      </c>
      <c r="U247" s="814">
        <f t="shared" si="106"/>
        <v>1.935290252984774E-2</v>
      </c>
      <c r="V247" s="814">
        <f t="shared" si="106"/>
        <v>8.5926381571267418E-2</v>
      </c>
      <c r="W247" s="813">
        <f t="shared" si="106"/>
        <v>5.7446832799829151E-2</v>
      </c>
      <c r="X247" s="813">
        <f t="shared" si="106"/>
        <v>7.934441212561831E-2</v>
      </c>
      <c r="Y247" s="813">
        <f t="shared" si="106"/>
        <v>0.23427049303481581</v>
      </c>
      <c r="Z247" s="813">
        <f t="shared" si="106"/>
        <v>0.22579702171332403</v>
      </c>
      <c r="AA247" s="813">
        <f t="shared" si="106"/>
        <v>7.7960269191437837E-2</v>
      </c>
      <c r="AB247" s="813">
        <f t="shared" si="106"/>
        <v>0.11279306944749082</v>
      </c>
      <c r="AC247" s="813">
        <f t="shared" si="106"/>
        <v>0.22698222477776606</v>
      </c>
      <c r="AD247" s="813">
        <f t="shared" si="106"/>
        <v>4.2814522472159577</v>
      </c>
      <c r="AE247" s="813">
        <f t="shared" si="106"/>
        <v>1.439756261491135</v>
      </c>
      <c r="AF247" s="813">
        <f t="shared" si="106"/>
        <v>1.8317750164443587</v>
      </c>
      <c r="AG247" s="813">
        <f t="shared" si="106"/>
        <v>1.5993288678646023</v>
      </c>
      <c r="AH247" s="813">
        <f t="shared" si="106"/>
        <v>0.59579286964906286</v>
      </c>
      <c r="AI247" s="813">
        <f t="shared" si="106"/>
        <v>0.13692005508911376</v>
      </c>
      <c r="AJ247" s="813">
        <f t="shared" si="106"/>
        <v>1.3478045343629557</v>
      </c>
      <c r="AK247" s="813">
        <f t="shared" si="106"/>
        <v>3.5013906670945842</v>
      </c>
      <c r="AL247" s="813">
        <f t="shared" si="106"/>
        <v>0.88208469895993713</v>
      </c>
      <c r="AM247" s="813">
        <f t="shared" si="106"/>
        <v>3.0607159566613036</v>
      </c>
      <c r="AN247" s="813">
        <f t="shared" si="106"/>
        <v>6.2398424164412383</v>
      </c>
      <c r="AO247" s="813">
        <f t="shared" si="106"/>
        <v>0</v>
      </c>
      <c r="AP247" s="813">
        <f t="shared" si="106"/>
        <v>4.8516633286848484E-3</v>
      </c>
    </row>
    <row r="248" spans="2:42" ht="13.5" customHeight="1">
      <c r="B248" s="31"/>
      <c r="C248" s="81" t="s">
        <v>79</v>
      </c>
      <c r="D248" s="813">
        <f t="shared" ref="D248:P248" si="107">SUM(D245:D247)</f>
        <v>11.162480141801758</v>
      </c>
      <c r="E248" s="813">
        <f t="shared" si="107"/>
        <v>0.22155682199072563</v>
      </c>
      <c r="F248" s="813">
        <f t="shared" si="107"/>
        <v>0.33460770756675118</v>
      </c>
      <c r="G248" s="813">
        <f t="shared" si="107"/>
        <v>1.2097966683508224E-2</v>
      </c>
      <c r="H248" s="813">
        <f t="shared" si="107"/>
        <v>63.558112641286122</v>
      </c>
      <c r="I248" s="813">
        <f t="shared" si="107"/>
        <v>0.25792064089968708</v>
      </c>
      <c r="J248" s="813">
        <f t="shared" si="107"/>
        <v>0.91469231866420153</v>
      </c>
      <c r="K248" s="813">
        <f t="shared" si="107"/>
        <v>0.37670645551621562</v>
      </c>
      <c r="L248" s="813">
        <f t="shared" si="107"/>
        <v>0.10595105767205137</v>
      </c>
      <c r="M248" s="813">
        <f t="shared" si="107"/>
        <v>1.1494415942866616</v>
      </c>
      <c r="N248" s="813">
        <f t="shared" si="107"/>
        <v>0.14785655709738468</v>
      </c>
      <c r="O248" s="813">
        <f t="shared" si="107"/>
        <v>0.1187277899814104</v>
      </c>
      <c r="P248" s="813">
        <f t="shared" si="107"/>
        <v>4.2617517637511315E-2</v>
      </c>
      <c r="Q248" s="814">
        <f>SUM(Q245:Q247)</f>
        <v>0.80881550254453383</v>
      </c>
      <c r="R248" s="814">
        <f>SUM(R245:R247)</f>
        <v>4.8604778293002283E-2</v>
      </c>
      <c r="S248" s="814">
        <f>SUM(S245:S247)</f>
        <v>5.7745942211857436E-2</v>
      </c>
      <c r="T248" s="814">
        <f>SUM(T245:T247)</f>
        <v>2.4634292697126237E-2</v>
      </c>
      <c r="U248" s="814">
        <f>SUM(U245:U247)</f>
        <v>4.9609867803104078E-2</v>
      </c>
      <c r="V248" s="814">
        <f t="shared" ref="V248:AP248" si="108">SUM(V245:V247)</f>
        <v>0.11671019449509169</v>
      </c>
      <c r="W248" s="813">
        <f t="shared" si="108"/>
        <v>6.0796815840410308E-2</v>
      </c>
      <c r="X248" s="815">
        <f t="shared" si="108"/>
        <v>0.18445120081885752</v>
      </c>
      <c r="Y248" s="815">
        <f t="shared" si="108"/>
        <v>0.99618306814298629</v>
      </c>
      <c r="Z248" s="815">
        <f t="shared" si="108"/>
        <v>0.93962559241596222</v>
      </c>
      <c r="AA248" s="815">
        <f t="shared" si="108"/>
        <v>0.28341110783222945</v>
      </c>
      <c r="AB248" s="815">
        <f t="shared" si="108"/>
        <v>0.2932678672787401</v>
      </c>
      <c r="AC248" s="815">
        <f t="shared" si="108"/>
        <v>0.99891102177187285</v>
      </c>
      <c r="AD248" s="815">
        <f t="shared" si="108"/>
        <v>124.1520288220112</v>
      </c>
      <c r="AE248" s="815">
        <f t="shared" si="108"/>
        <v>2.9650265547947408</v>
      </c>
      <c r="AF248" s="815">
        <f t="shared" si="108"/>
        <v>2.5560397431696935</v>
      </c>
      <c r="AG248" s="815">
        <f t="shared" si="108"/>
        <v>22.765632519315485</v>
      </c>
      <c r="AH248" s="815">
        <f t="shared" si="108"/>
        <v>1.6390911828265402</v>
      </c>
      <c r="AI248" s="815">
        <f t="shared" si="108"/>
        <v>0.18473601258179398</v>
      </c>
      <c r="AJ248" s="815">
        <f t="shared" si="108"/>
        <v>1.528452099039888</v>
      </c>
      <c r="AK248" s="815">
        <f t="shared" si="108"/>
        <v>3.5499240901880529</v>
      </c>
      <c r="AL248" s="815">
        <f t="shared" si="108"/>
        <v>1.3867038391018829</v>
      </c>
      <c r="AM248" s="815">
        <f t="shared" si="108"/>
        <v>22.811764631856825</v>
      </c>
      <c r="AN248" s="815">
        <f t="shared" si="108"/>
        <v>6.4704582038349967</v>
      </c>
      <c r="AO248" s="815">
        <f t="shared" si="108"/>
        <v>0</v>
      </c>
      <c r="AP248" s="815">
        <f t="shared" si="108"/>
        <v>4.0189002074408058E-2</v>
      </c>
    </row>
    <row r="249" spans="2:42">
      <c r="B249" s="31"/>
      <c r="C249" s="49"/>
      <c r="D249" s="588" t="str">
        <f t="shared" ref="D249:V249" si="109">D15</f>
        <v>21</v>
      </c>
      <c r="E249" s="588" t="str">
        <f t="shared" si="109"/>
        <v>22</v>
      </c>
      <c r="F249" s="588" t="str">
        <f t="shared" si="109"/>
        <v>23</v>
      </c>
      <c r="G249" s="588" t="str">
        <f t="shared" si="109"/>
        <v>24</v>
      </c>
      <c r="H249" s="588" t="str">
        <f t="shared" si="109"/>
        <v>25</v>
      </c>
      <c r="I249" s="588" t="str">
        <f t="shared" si="109"/>
        <v>26</v>
      </c>
      <c r="J249" s="588" t="str">
        <f t="shared" si="109"/>
        <v>27</v>
      </c>
      <c r="K249" s="588" t="str">
        <f t="shared" si="109"/>
        <v>28</v>
      </c>
      <c r="L249" s="588" t="str">
        <f t="shared" si="109"/>
        <v>29</v>
      </c>
      <c r="M249" s="588" t="str">
        <f t="shared" si="109"/>
        <v>30</v>
      </c>
      <c r="N249" s="588" t="str">
        <f t="shared" si="109"/>
        <v>31</v>
      </c>
      <c r="O249" s="588" t="str">
        <f t="shared" si="109"/>
        <v>32</v>
      </c>
      <c r="P249" s="588" t="str">
        <f t="shared" si="109"/>
        <v>33</v>
      </c>
      <c r="Q249" s="588" t="str">
        <f t="shared" si="109"/>
        <v>34</v>
      </c>
      <c r="R249" s="588" t="str">
        <f t="shared" si="109"/>
        <v>35</v>
      </c>
      <c r="S249" s="588" t="str">
        <f t="shared" si="109"/>
        <v>36</v>
      </c>
      <c r="T249" s="588" t="str">
        <f t="shared" si="109"/>
        <v>37</v>
      </c>
      <c r="U249" s="588" t="str">
        <f t="shared" si="109"/>
        <v>38</v>
      </c>
      <c r="V249" s="588" t="str">
        <f t="shared" si="109"/>
        <v>39</v>
      </c>
      <c r="W249" s="49"/>
      <c r="X249" s="31"/>
      <c r="Y249" s="31"/>
      <c r="Z249" s="31"/>
      <c r="AA249" s="31"/>
      <c r="AB249" s="31"/>
      <c r="AC249" s="31"/>
      <c r="AD249" s="31"/>
      <c r="AE249" s="31"/>
      <c r="AF249" s="31"/>
      <c r="AG249" s="31"/>
      <c r="AH249" s="31"/>
      <c r="AI249" s="31"/>
      <c r="AJ249" s="31"/>
      <c r="AK249" s="31"/>
      <c r="AL249" s="31"/>
      <c r="AM249" s="31"/>
      <c r="AN249" s="31"/>
      <c r="AO249" s="31"/>
      <c r="AP249" s="31"/>
    </row>
    <row r="250" spans="2:42" ht="40.5">
      <c r="B250" s="31"/>
      <c r="C250" s="77" t="s">
        <v>48</v>
      </c>
      <c r="D250" s="589" t="str">
        <f t="shared" ref="D250:V250" si="110">D16</f>
        <v>輸送機械</v>
      </c>
      <c r="E250" s="589" t="str">
        <f t="shared" si="110"/>
        <v>その他の製造工業製品</v>
      </c>
      <c r="F250" s="589" t="str">
        <f t="shared" si="110"/>
        <v>建設</v>
      </c>
      <c r="G250" s="589" t="str">
        <f t="shared" si="110"/>
        <v>電力・ガス・熱供給</v>
      </c>
      <c r="H250" s="589" t="str">
        <f t="shared" si="110"/>
        <v>水道</v>
      </c>
      <c r="I250" s="589" t="str">
        <f t="shared" si="110"/>
        <v>廃棄物処理</v>
      </c>
      <c r="J250" s="589" t="str">
        <f t="shared" si="110"/>
        <v>商業</v>
      </c>
      <c r="K250" s="589" t="str">
        <f t="shared" si="110"/>
        <v>金融・保険</v>
      </c>
      <c r="L250" s="589" t="str">
        <f t="shared" si="110"/>
        <v>不動産</v>
      </c>
      <c r="M250" s="589" t="str">
        <f t="shared" si="110"/>
        <v>運輸・郵便</v>
      </c>
      <c r="N250" s="589" t="str">
        <f t="shared" si="110"/>
        <v>情報通信</v>
      </c>
      <c r="O250" s="589" t="str">
        <f t="shared" si="110"/>
        <v>公務</v>
      </c>
      <c r="P250" s="589" t="str">
        <f t="shared" si="110"/>
        <v>教育・研究</v>
      </c>
      <c r="Q250" s="589" t="str">
        <f t="shared" si="110"/>
        <v>医療・福祉</v>
      </c>
      <c r="R250" s="613" t="str">
        <f t="shared" si="110"/>
        <v>他に分類されない会員制団体</v>
      </c>
      <c r="S250" s="589" t="str">
        <f t="shared" si="110"/>
        <v>対事業所サービス</v>
      </c>
      <c r="T250" s="589" t="str">
        <f t="shared" si="110"/>
        <v>対個人サービス</v>
      </c>
      <c r="U250" s="589" t="str">
        <f t="shared" si="110"/>
        <v>事務用品</v>
      </c>
      <c r="V250" s="589" t="str">
        <f t="shared" si="110"/>
        <v>分類不明</v>
      </c>
      <c r="W250" s="30" t="s">
        <v>66</v>
      </c>
      <c r="X250" s="31"/>
      <c r="Y250" s="31"/>
      <c r="Z250" s="31"/>
      <c r="AA250" s="31"/>
      <c r="AB250" s="31"/>
      <c r="AC250" s="31"/>
      <c r="AD250" s="31"/>
      <c r="AE250" s="31"/>
      <c r="AF250" s="31"/>
      <c r="AG250" s="31"/>
      <c r="AH250" s="31"/>
      <c r="AI250" s="31"/>
      <c r="AJ250" s="31"/>
      <c r="AK250" s="31"/>
      <c r="AL250" s="31"/>
      <c r="AM250" s="31"/>
      <c r="AN250" s="31"/>
      <c r="AO250" s="31"/>
      <c r="AP250" s="31"/>
    </row>
    <row r="251" spans="2:42" ht="13.5" customHeight="1">
      <c r="B251" s="31"/>
      <c r="C251" s="78" t="s">
        <v>84</v>
      </c>
      <c r="D251" s="811">
        <f t="array" ref="D251:V254">+X245:AP248</f>
        <v>0</v>
      </c>
      <c r="E251" s="811">
        <v>0</v>
      </c>
      <c r="F251" s="811">
        <v>0</v>
      </c>
      <c r="G251" s="811">
        <v>0</v>
      </c>
      <c r="H251" s="811">
        <v>0</v>
      </c>
      <c r="I251" s="811">
        <v>0</v>
      </c>
      <c r="J251" s="811">
        <v>112.49686226531503</v>
      </c>
      <c r="K251" s="811">
        <v>0</v>
      </c>
      <c r="L251" s="811">
        <v>0</v>
      </c>
      <c r="M251" s="811">
        <v>14.956888291746061</v>
      </c>
      <c r="N251" s="811">
        <v>0</v>
      </c>
      <c r="O251" s="811">
        <v>0</v>
      </c>
      <c r="P251" s="811">
        <v>0</v>
      </c>
      <c r="Q251" s="812">
        <v>0</v>
      </c>
      <c r="R251" s="812">
        <v>0</v>
      </c>
      <c r="S251" s="812">
        <v>0</v>
      </c>
      <c r="T251" s="812">
        <v>0</v>
      </c>
      <c r="U251" s="812">
        <v>0</v>
      </c>
      <c r="V251" s="812">
        <v>0</v>
      </c>
      <c r="W251" s="811">
        <f>SUM(D245:W245,D251:V251)</f>
        <v>183.84619077903966</v>
      </c>
      <c r="X251" s="31"/>
      <c r="Y251" s="31"/>
      <c r="Z251" s="31"/>
      <c r="AA251" s="31"/>
      <c r="AB251" s="31"/>
      <c r="AC251" s="31"/>
      <c r="AD251" s="31"/>
      <c r="AE251" s="31"/>
      <c r="AF251" s="31"/>
      <c r="AG251" s="31"/>
      <c r="AH251" s="31"/>
      <c r="AI251" s="31"/>
      <c r="AJ251" s="31"/>
      <c r="AK251" s="31"/>
      <c r="AL251" s="31"/>
      <c r="AM251" s="31"/>
      <c r="AN251" s="31"/>
      <c r="AO251" s="31"/>
      <c r="AP251" s="31"/>
    </row>
    <row r="252" spans="2:42" ht="13.5" customHeight="1">
      <c r="B252" s="31"/>
      <c r="C252" s="81" t="s">
        <v>85</v>
      </c>
      <c r="D252" s="814">
        <v>0.10510678869323922</v>
      </c>
      <c r="E252" s="814">
        <v>0.76191257510817045</v>
      </c>
      <c r="F252" s="814">
        <v>0.71382857070263817</v>
      </c>
      <c r="G252" s="814">
        <v>0.20545083864079161</v>
      </c>
      <c r="H252" s="814">
        <v>0.18047479783124926</v>
      </c>
      <c r="I252" s="814">
        <v>0.77192879699410677</v>
      </c>
      <c r="J252" s="814">
        <v>7.3737143094802251</v>
      </c>
      <c r="K252" s="814">
        <v>1.5252702933036055</v>
      </c>
      <c r="L252" s="814">
        <v>0.72426472672533493</v>
      </c>
      <c r="M252" s="814">
        <v>6.2094153597048223</v>
      </c>
      <c r="N252" s="814">
        <v>1.0432983131774773</v>
      </c>
      <c r="O252" s="814">
        <v>4.7815957492680222E-2</v>
      </c>
      <c r="P252" s="814">
        <v>0.18064756467693233</v>
      </c>
      <c r="Q252" s="814">
        <v>4.8533423093468579E-2</v>
      </c>
      <c r="R252" s="814">
        <v>0.50461914014194575</v>
      </c>
      <c r="S252" s="814">
        <v>19.75104867519552</v>
      </c>
      <c r="T252" s="814">
        <v>0.23061578739375876</v>
      </c>
      <c r="U252" s="814">
        <v>0</v>
      </c>
      <c r="V252" s="814">
        <v>3.5337338745723208E-2</v>
      </c>
      <c r="W252" s="813">
        <f t="shared" ref="W252:W254" si="111">SUM(D246:W246,D252:V252)</f>
        <v>61.64837260571344</v>
      </c>
      <c r="X252" s="31"/>
      <c r="Y252" s="31"/>
      <c r="Z252" s="31"/>
      <c r="AA252" s="31"/>
      <c r="AB252" s="31"/>
      <c r="AC252" s="31"/>
      <c r="AD252" s="31"/>
      <c r="AE252" s="31"/>
      <c r="AF252" s="31"/>
      <c r="AG252" s="31"/>
      <c r="AH252" s="31"/>
      <c r="AI252" s="31"/>
      <c r="AJ252" s="31"/>
      <c r="AK252" s="31"/>
      <c r="AL252" s="31"/>
      <c r="AM252" s="31"/>
      <c r="AN252" s="31"/>
      <c r="AO252" s="31"/>
      <c r="AP252" s="31"/>
    </row>
    <row r="253" spans="2:42" ht="13.5" customHeight="1">
      <c r="B253" s="31"/>
      <c r="C253" s="81" t="s">
        <v>86</v>
      </c>
      <c r="D253" s="813">
        <v>7.934441212561831E-2</v>
      </c>
      <c r="E253" s="813">
        <v>0.23427049303481581</v>
      </c>
      <c r="F253" s="813">
        <v>0.22579702171332403</v>
      </c>
      <c r="G253" s="813">
        <v>7.7960269191437837E-2</v>
      </c>
      <c r="H253" s="813">
        <v>0.11279306944749082</v>
      </c>
      <c r="I253" s="813">
        <v>0.22698222477776606</v>
      </c>
      <c r="J253" s="813">
        <v>4.2814522472159577</v>
      </c>
      <c r="K253" s="813">
        <v>1.439756261491135</v>
      </c>
      <c r="L253" s="813">
        <v>1.8317750164443587</v>
      </c>
      <c r="M253" s="813">
        <v>1.5993288678646023</v>
      </c>
      <c r="N253" s="813">
        <v>0.59579286964906286</v>
      </c>
      <c r="O253" s="813">
        <v>0.13692005508911376</v>
      </c>
      <c r="P253" s="813">
        <v>1.3478045343629557</v>
      </c>
      <c r="Q253" s="814">
        <v>3.5013906670945842</v>
      </c>
      <c r="R253" s="814">
        <v>0.88208469895993713</v>
      </c>
      <c r="S253" s="814">
        <v>3.0607159566613036</v>
      </c>
      <c r="T253" s="814">
        <v>6.2398424164412383</v>
      </c>
      <c r="U253" s="814">
        <v>0</v>
      </c>
      <c r="V253" s="814">
        <v>4.8516633286848484E-3</v>
      </c>
      <c r="W253" s="813">
        <f t="shared" si="111"/>
        <v>27.821019779272191</v>
      </c>
      <c r="X253" s="31"/>
      <c r="Y253" s="31"/>
      <c r="Z253" s="31"/>
      <c r="AA253" s="31"/>
      <c r="AB253" s="31"/>
      <c r="AC253" s="31"/>
      <c r="AD253" s="31"/>
      <c r="AE253" s="31"/>
      <c r="AF253" s="31"/>
      <c r="AG253" s="31"/>
      <c r="AH253" s="31"/>
      <c r="AI253" s="31"/>
      <c r="AJ253" s="31"/>
      <c r="AK253" s="31"/>
      <c r="AL253" s="31"/>
      <c r="AM253" s="31"/>
      <c r="AN253" s="31"/>
      <c r="AO253" s="31"/>
      <c r="AP253" s="31"/>
    </row>
    <row r="254" spans="2:42" ht="13.5" customHeight="1">
      <c r="B254" s="31"/>
      <c r="C254" s="83" t="s">
        <v>79</v>
      </c>
      <c r="D254" s="815">
        <v>0.18445120081885752</v>
      </c>
      <c r="E254" s="815">
        <v>0.99618306814298629</v>
      </c>
      <c r="F254" s="815">
        <v>0.93962559241596222</v>
      </c>
      <c r="G254" s="815">
        <v>0.28341110783222945</v>
      </c>
      <c r="H254" s="815">
        <v>0.2932678672787401</v>
      </c>
      <c r="I254" s="815">
        <v>0.99891102177187285</v>
      </c>
      <c r="J254" s="815">
        <v>124.1520288220112</v>
      </c>
      <c r="K254" s="815">
        <v>2.9650265547947408</v>
      </c>
      <c r="L254" s="815">
        <v>2.5560397431696935</v>
      </c>
      <c r="M254" s="815">
        <v>22.765632519315485</v>
      </c>
      <c r="N254" s="815">
        <v>1.6390911828265402</v>
      </c>
      <c r="O254" s="815">
        <v>0.18473601258179398</v>
      </c>
      <c r="P254" s="815">
        <v>1.528452099039888</v>
      </c>
      <c r="Q254" s="815">
        <v>3.5499240901880529</v>
      </c>
      <c r="R254" s="815">
        <v>1.3867038391018829</v>
      </c>
      <c r="S254" s="815">
        <v>22.811764631856825</v>
      </c>
      <c r="T254" s="815">
        <v>6.4704582038349967</v>
      </c>
      <c r="U254" s="815">
        <v>0</v>
      </c>
      <c r="V254" s="815">
        <v>4.0189002074408058E-2</v>
      </c>
      <c r="W254" s="815">
        <f t="shared" si="111"/>
        <v>273.31558316402527</v>
      </c>
      <c r="X254" s="31"/>
      <c r="Y254" s="31"/>
      <c r="Z254" s="31"/>
      <c r="AA254" s="31"/>
      <c r="AB254" s="31"/>
      <c r="AC254" s="31"/>
      <c r="AD254" s="31"/>
      <c r="AE254" s="31"/>
      <c r="AF254" s="31"/>
      <c r="AG254" s="31"/>
      <c r="AH254" s="31"/>
      <c r="AI254" s="31"/>
      <c r="AJ254" s="31"/>
      <c r="AK254" s="31"/>
      <c r="AL254" s="31"/>
      <c r="AM254" s="31"/>
      <c r="AN254" s="31"/>
      <c r="AO254" s="31"/>
      <c r="AP254" s="31"/>
    </row>
    <row r="255" spans="2:42" ht="10.7" customHeight="1">
      <c r="B255" s="31"/>
      <c r="C255" s="31"/>
      <c r="D255" s="99"/>
      <c r="E255" s="99"/>
      <c r="F255" s="99"/>
      <c r="G255" s="99"/>
      <c r="H255" s="99"/>
      <c r="I255" s="99"/>
      <c r="J255" s="99"/>
      <c r="K255" s="99"/>
      <c r="L255" s="99"/>
      <c r="M255" s="99"/>
      <c r="N255" s="99"/>
      <c r="O255" s="99"/>
      <c r="P255" s="99"/>
      <c r="Q255" s="99"/>
      <c r="R255" s="99"/>
      <c r="S255" s="99"/>
      <c r="T255" s="99"/>
      <c r="U255" s="99"/>
      <c r="V255" s="99"/>
      <c r="W255" s="99"/>
      <c r="X255" s="99"/>
      <c r="Y255" s="31"/>
      <c r="Z255" s="31"/>
      <c r="AA255" s="31"/>
      <c r="AB255" s="31"/>
      <c r="AC255" s="31"/>
      <c r="AD255" s="31"/>
      <c r="AE255" s="31"/>
      <c r="AF255" s="31"/>
      <c r="AG255" s="31"/>
      <c r="AH255" s="31"/>
      <c r="AI255" s="31"/>
      <c r="AJ255" s="31"/>
      <c r="AK255" s="31"/>
      <c r="AL255" s="31"/>
      <c r="AM255" s="31"/>
      <c r="AN255" s="31"/>
      <c r="AO255" s="31"/>
      <c r="AP255" s="31"/>
    </row>
    <row r="256" spans="2:42" ht="17.25">
      <c r="B256" s="31"/>
      <c r="C256" s="32" t="s">
        <v>158</v>
      </c>
      <c r="D256" s="99"/>
      <c r="E256" s="99"/>
      <c r="F256" s="99"/>
      <c r="G256" s="99"/>
      <c r="H256" s="99"/>
      <c r="I256" s="99"/>
      <c r="J256" s="99"/>
      <c r="K256" s="99"/>
      <c r="L256" s="99"/>
      <c r="M256" s="99"/>
      <c r="N256" s="99"/>
      <c r="O256" s="99"/>
      <c r="P256" s="99"/>
      <c r="Q256" s="99"/>
      <c r="R256" s="99"/>
      <c r="S256" s="99"/>
      <c r="T256" s="99"/>
      <c r="U256" s="99"/>
      <c r="V256" s="99"/>
      <c r="W256" s="29" t="s">
        <v>109</v>
      </c>
      <c r="X256" s="99"/>
      <c r="Y256" s="31"/>
      <c r="Z256" s="31"/>
      <c r="AA256" s="31"/>
      <c r="AB256" s="31"/>
      <c r="AC256" s="31"/>
      <c r="AD256" s="31"/>
      <c r="AE256" s="31"/>
      <c r="AF256" s="31"/>
      <c r="AG256" s="31"/>
      <c r="AH256" s="31"/>
      <c r="AI256" s="31"/>
      <c r="AJ256" s="31"/>
      <c r="AK256" s="31"/>
      <c r="AL256" s="31"/>
      <c r="AM256" s="31"/>
      <c r="AN256" s="31"/>
      <c r="AO256" s="31"/>
      <c r="AP256" s="31"/>
    </row>
    <row r="257" spans="2:42">
      <c r="B257" s="31"/>
      <c r="C257" s="49"/>
      <c r="D257" s="588" t="str">
        <f t="shared" ref="D257:AP257" si="112">D9</f>
        <v>01</v>
      </c>
      <c r="E257" s="588" t="str">
        <f t="shared" si="112"/>
        <v>02</v>
      </c>
      <c r="F257" s="588" t="str">
        <f t="shared" si="112"/>
        <v>03</v>
      </c>
      <c r="G257" s="588" t="str">
        <f t="shared" si="112"/>
        <v>04</v>
      </c>
      <c r="H257" s="588" t="str">
        <f t="shared" si="112"/>
        <v>05</v>
      </c>
      <c r="I257" s="588" t="str">
        <f t="shared" si="112"/>
        <v>06</v>
      </c>
      <c r="J257" s="588" t="str">
        <f t="shared" si="112"/>
        <v>07</v>
      </c>
      <c r="K257" s="588" t="str">
        <f t="shared" si="112"/>
        <v>08</v>
      </c>
      <c r="L257" s="588" t="str">
        <f t="shared" si="112"/>
        <v>09</v>
      </c>
      <c r="M257" s="588" t="str">
        <f t="shared" si="112"/>
        <v>10</v>
      </c>
      <c r="N257" s="588" t="str">
        <f t="shared" si="112"/>
        <v>11</v>
      </c>
      <c r="O257" s="588" t="str">
        <f t="shared" si="112"/>
        <v>12</v>
      </c>
      <c r="P257" s="588" t="str">
        <f t="shared" si="112"/>
        <v>13</v>
      </c>
      <c r="Q257" s="588" t="str">
        <f t="shared" si="112"/>
        <v>14</v>
      </c>
      <c r="R257" s="588" t="str">
        <f t="shared" si="112"/>
        <v>15</v>
      </c>
      <c r="S257" s="588" t="str">
        <f t="shared" si="112"/>
        <v>16</v>
      </c>
      <c r="T257" s="588" t="str">
        <f t="shared" si="112"/>
        <v>17</v>
      </c>
      <c r="U257" s="588" t="str">
        <f t="shared" si="112"/>
        <v>18</v>
      </c>
      <c r="V257" s="588" t="str">
        <f t="shared" si="112"/>
        <v>19</v>
      </c>
      <c r="W257" s="588" t="str">
        <f t="shared" si="112"/>
        <v>20</v>
      </c>
      <c r="X257" s="588" t="str">
        <f t="shared" si="112"/>
        <v>21</v>
      </c>
      <c r="Y257" s="588" t="str">
        <f t="shared" si="112"/>
        <v>22</v>
      </c>
      <c r="Z257" s="588" t="str">
        <f t="shared" si="112"/>
        <v>23</v>
      </c>
      <c r="AA257" s="588" t="str">
        <f t="shared" si="112"/>
        <v>24</v>
      </c>
      <c r="AB257" s="588" t="str">
        <f t="shared" si="112"/>
        <v>25</v>
      </c>
      <c r="AC257" s="588" t="str">
        <f t="shared" si="112"/>
        <v>26</v>
      </c>
      <c r="AD257" s="588" t="str">
        <f t="shared" si="112"/>
        <v>27</v>
      </c>
      <c r="AE257" s="588" t="str">
        <f t="shared" si="112"/>
        <v>28</v>
      </c>
      <c r="AF257" s="588" t="str">
        <f t="shared" si="112"/>
        <v>29</v>
      </c>
      <c r="AG257" s="588" t="str">
        <f t="shared" si="112"/>
        <v>30</v>
      </c>
      <c r="AH257" s="588" t="str">
        <f t="shared" si="112"/>
        <v>31</v>
      </c>
      <c r="AI257" s="588" t="str">
        <f t="shared" si="112"/>
        <v>32</v>
      </c>
      <c r="AJ257" s="588" t="str">
        <f t="shared" si="112"/>
        <v>33</v>
      </c>
      <c r="AK257" s="588" t="str">
        <f t="shared" si="112"/>
        <v>34</v>
      </c>
      <c r="AL257" s="588" t="str">
        <f t="shared" si="112"/>
        <v>35</v>
      </c>
      <c r="AM257" s="588" t="str">
        <f t="shared" si="112"/>
        <v>36</v>
      </c>
      <c r="AN257" s="588" t="str">
        <f t="shared" si="112"/>
        <v>37</v>
      </c>
      <c r="AO257" s="588" t="str">
        <f t="shared" si="112"/>
        <v>38</v>
      </c>
      <c r="AP257" s="588" t="str">
        <f t="shared" si="112"/>
        <v>39</v>
      </c>
    </row>
    <row r="258" spans="2:42" ht="40.5">
      <c r="B258" s="31"/>
      <c r="C258" s="77" t="s">
        <v>48</v>
      </c>
      <c r="D258" s="589" t="str">
        <f t="shared" ref="D258:AP258" si="113">D10</f>
        <v>農業</v>
      </c>
      <c r="E258" s="589" t="str">
        <f t="shared" si="113"/>
        <v>林業</v>
      </c>
      <c r="F258" s="589" t="str">
        <f t="shared" si="113"/>
        <v>漁業</v>
      </c>
      <c r="G258" s="589" t="str">
        <f t="shared" si="113"/>
        <v>鉱業</v>
      </c>
      <c r="H258" s="589" t="str">
        <f t="shared" si="113"/>
        <v>飲食料品</v>
      </c>
      <c r="I258" s="589" t="str">
        <f t="shared" si="113"/>
        <v>繊維製品</v>
      </c>
      <c r="J258" s="589" t="str">
        <f t="shared" si="113"/>
        <v>パルプ・紙・木製品</v>
      </c>
      <c r="K258" s="589" t="str">
        <f t="shared" si="113"/>
        <v>化学製品</v>
      </c>
      <c r="L258" s="589" t="str">
        <f t="shared" si="113"/>
        <v>石油・石炭製品</v>
      </c>
      <c r="M258" s="613" t="str">
        <f t="shared" si="113"/>
        <v>プラスチック・ゴム製品</v>
      </c>
      <c r="N258" s="589" t="str">
        <f t="shared" si="113"/>
        <v>窯業・土石製品</v>
      </c>
      <c r="O258" s="589" t="str">
        <f t="shared" si="113"/>
        <v>鉄鋼</v>
      </c>
      <c r="P258" s="589" t="str">
        <f t="shared" si="113"/>
        <v>非鉄金属</v>
      </c>
      <c r="Q258" s="589" t="str">
        <f t="shared" si="113"/>
        <v>金属製品</v>
      </c>
      <c r="R258" s="589" t="str">
        <f t="shared" si="113"/>
        <v>はん用機械</v>
      </c>
      <c r="S258" s="589" t="str">
        <f t="shared" si="113"/>
        <v>生産用機械</v>
      </c>
      <c r="T258" s="589" t="str">
        <f t="shared" si="113"/>
        <v>業務用機械</v>
      </c>
      <c r="U258" s="589" t="str">
        <f t="shared" si="113"/>
        <v>電子部品</v>
      </c>
      <c r="V258" s="589" t="str">
        <f t="shared" si="113"/>
        <v>電気機械</v>
      </c>
      <c r="W258" s="589" t="str">
        <f t="shared" si="113"/>
        <v>情報通信機器</v>
      </c>
      <c r="X258" s="593" t="str">
        <f t="shared" si="113"/>
        <v>輸送機械</v>
      </c>
      <c r="Y258" s="593" t="str">
        <f t="shared" si="113"/>
        <v>その他の製造工業製品</v>
      </c>
      <c r="Z258" s="593" t="str">
        <f t="shared" si="113"/>
        <v>建設</v>
      </c>
      <c r="AA258" s="593" t="str">
        <f t="shared" si="113"/>
        <v>電力・ガス・熱供給</v>
      </c>
      <c r="AB258" s="593" t="str">
        <f t="shared" si="113"/>
        <v>水道</v>
      </c>
      <c r="AC258" s="593" t="str">
        <f t="shared" si="113"/>
        <v>廃棄物処理</v>
      </c>
      <c r="AD258" s="593" t="str">
        <f t="shared" si="113"/>
        <v>商業</v>
      </c>
      <c r="AE258" s="593" t="str">
        <f t="shared" si="113"/>
        <v>金融・保険</v>
      </c>
      <c r="AF258" s="593" t="str">
        <f t="shared" si="113"/>
        <v>不動産</v>
      </c>
      <c r="AG258" s="593" t="str">
        <f t="shared" si="113"/>
        <v>運輸・郵便</v>
      </c>
      <c r="AH258" s="593" t="str">
        <f t="shared" si="113"/>
        <v>情報通信</v>
      </c>
      <c r="AI258" s="593" t="str">
        <f t="shared" si="113"/>
        <v>公務</v>
      </c>
      <c r="AJ258" s="593" t="str">
        <f t="shared" si="113"/>
        <v>教育・研究</v>
      </c>
      <c r="AK258" s="593" t="str">
        <f t="shared" si="113"/>
        <v>医療・福祉</v>
      </c>
      <c r="AL258" s="614" t="str">
        <f t="shared" si="113"/>
        <v>他に分類されない会員制団体</v>
      </c>
      <c r="AM258" s="593" t="str">
        <f t="shared" si="113"/>
        <v>対事業所サービス</v>
      </c>
      <c r="AN258" s="593" t="str">
        <f t="shared" si="113"/>
        <v>対個人サービス</v>
      </c>
      <c r="AO258" s="593" t="str">
        <f t="shared" si="113"/>
        <v>事務用品</v>
      </c>
      <c r="AP258" s="593" t="str">
        <f t="shared" si="113"/>
        <v>分類不明</v>
      </c>
    </row>
    <row r="259" spans="2:42" ht="12.95" customHeight="1">
      <c r="B259" s="31"/>
      <c r="C259" s="78" t="s">
        <v>84</v>
      </c>
      <c r="D259" s="811">
        <f t="shared" ref="D259:D261" si="114">D74+D192</f>
        <v>0</v>
      </c>
      <c r="E259" s="811">
        <f t="shared" ref="E259:AP259" si="115">E74+E192</f>
        <v>0</v>
      </c>
      <c r="F259" s="811">
        <f t="shared" si="115"/>
        <v>0</v>
      </c>
      <c r="G259" s="811">
        <f t="shared" si="115"/>
        <v>0</v>
      </c>
      <c r="H259" s="811">
        <f t="shared" si="115"/>
        <v>134.06376403593381</v>
      </c>
      <c r="I259" s="811">
        <f t="shared" si="115"/>
        <v>0</v>
      </c>
      <c r="J259" s="811">
        <f t="shared" si="115"/>
        <v>0</v>
      </c>
      <c r="K259" s="811">
        <f t="shared" si="115"/>
        <v>0</v>
      </c>
      <c r="L259" s="811">
        <f t="shared" si="115"/>
        <v>0</v>
      </c>
      <c r="M259" s="811">
        <f t="shared" si="115"/>
        <v>0</v>
      </c>
      <c r="N259" s="811">
        <f t="shared" si="115"/>
        <v>0</v>
      </c>
      <c r="O259" s="811">
        <f t="shared" si="115"/>
        <v>0</v>
      </c>
      <c r="P259" s="811">
        <f t="shared" si="115"/>
        <v>0</v>
      </c>
      <c r="Q259" s="812">
        <f t="shared" si="115"/>
        <v>0</v>
      </c>
      <c r="R259" s="812">
        <f t="shared" si="115"/>
        <v>0</v>
      </c>
      <c r="S259" s="812">
        <f t="shared" si="115"/>
        <v>0</v>
      </c>
      <c r="T259" s="812">
        <f t="shared" si="115"/>
        <v>0</v>
      </c>
      <c r="U259" s="812">
        <f t="shared" si="115"/>
        <v>0</v>
      </c>
      <c r="V259" s="812">
        <f t="shared" si="115"/>
        <v>0</v>
      </c>
      <c r="W259" s="811">
        <f t="shared" si="115"/>
        <v>0</v>
      </c>
      <c r="X259" s="811">
        <f t="shared" si="115"/>
        <v>0</v>
      </c>
      <c r="Y259" s="811">
        <f t="shared" si="115"/>
        <v>0</v>
      </c>
      <c r="Z259" s="811">
        <f t="shared" si="115"/>
        <v>0</v>
      </c>
      <c r="AA259" s="811">
        <f t="shared" si="115"/>
        <v>0</v>
      </c>
      <c r="AB259" s="811">
        <f t="shared" si="115"/>
        <v>0</v>
      </c>
      <c r="AC259" s="811">
        <f t="shared" si="115"/>
        <v>0</v>
      </c>
      <c r="AD259" s="811">
        <f t="shared" si="115"/>
        <v>279.12581714331594</v>
      </c>
      <c r="AE259" s="811">
        <f t="shared" si="115"/>
        <v>0</v>
      </c>
      <c r="AF259" s="811">
        <f t="shared" si="115"/>
        <v>0</v>
      </c>
      <c r="AG259" s="811">
        <f t="shared" si="115"/>
        <v>11.157026056231627</v>
      </c>
      <c r="AH259" s="811">
        <f t="shared" si="115"/>
        <v>0</v>
      </c>
      <c r="AI259" s="811">
        <f t="shared" si="115"/>
        <v>0</v>
      </c>
      <c r="AJ259" s="811">
        <f t="shared" si="115"/>
        <v>0</v>
      </c>
      <c r="AK259" s="811">
        <f t="shared" si="115"/>
        <v>0</v>
      </c>
      <c r="AL259" s="811">
        <f t="shared" si="115"/>
        <v>0</v>
      </c>
      <c r="AM259" s="811">
        <f t="shared" si="115"/>
        <v>0</v>
      </c>
      <c r="AN259" s="811">
        <f t="shared" si="115"/>
        <v>0</v>
      </c>
      <c r="AO259" s="811">
        <f t="shared" si="115"/>
        <v>0</v>
      </c>
      <c r="AP259" s="811">
        <f t="shared" si="115"/>
        <v>0</v>
      </c>
    </row>
    <row r="260" spans="2:42" ht="12.95" customHeight="1">
      <c r="B260" s="31"/>
      <c r="C260" s="81" t="s">
        <v>85</v>
      </c>
      <c r="D260" s="813">
        <f t="shared" si="114"/>
        <v>74.386812929658021</v>
      </c>
      <c r="E260" s="813">
        <f t="shared" ref="E260:AP260" si="116">E75+E193</f>
        <v>0.82351987380574121</v>
      </c>
      <c r="F260" s="813">
        <f t="shared" si="116"/>
        <v>6.7169556919883586</v>
      </c>
      <c r="G260" s="813">
        <f t="shared" si="116"/>
        <v>0.17585216096933295</v>
      </c>
      <c r="H260" s="813">
        <f t="shared" si="116"/>
        <v>39.298244658877273</v>
      </c>
      <c r="I260" s="813">
        <f t="shared" si="116"/>
        <v>1.0656258434066641</v>
      </c>
      <c r="J260" s="813">
        <f t="shared" si="116"/>
        <v>7.5084699264444259</v>
      </c>
      <c r="K260" s="813">
        <f t="shared" si="116"/>
        <v>2.59397692627816</v>
      </c>
      <c r="L260" s="813">
        <f t="shared" si="116"/>
        <v>0.30894390053067505</v>
      </c>
      <c r="M260" s="813">
        <f t="shared" si="116"/>
        <v>7.8954567235201818</v>
      </c>
      <c r="N260" s="813">
        <f t="shared" si="116"/>
        <v>0.95597969844962294</v>
      </c>
      <c r="O260" s="813">
        <f t="shared" si="116"/>
        <v>0.60461341392608015</v>
      </c>
      <c r="P260" s="813">
        <f t="shared" si="116"/>
        <v>0.3145404750353783</v>
      </c>
      <c r="Q260" s="814">
        <f t="shared" si="116"/>
        <v>5.5949957462303193</v>
      </c>
      <c r="R260" s="814">
        <f t="shared" si="116"/>
        <v>0.30917440546691805</v>
      </c>
      <c r="S260" s="814">
        <f t="shared" si="116"/>
        <v>0.49425480758890805</v>
      </c>
      <c r="T260" s="814">
        <f t="shared" si="116"/>
        <v>0.23284150712109655</v>
      </c>
      <c r="U260" s="814">
        <f t="shared" si="116"/>
        <v>0.45681147899559432</v>
      </c>
      <c r="V260" s="814">
        <f t="shared" si="116"/>
        <v>0.25838562592073855</v>
      </c>
      <c r="W260" s="813">
        <f t="shared" si="116"/>
        <v>2.3924053933051904E-2</v>
      </c>
      <c r="X260" s="813">
        <f t="shared" si="116"/>
        <v>1.3315090253856496</v>
      </c>
      <c r="Y260" s="813">
        <f t="shared" si="116"/>
        <v>4.5997504629664823</v>
      </c>
      <c r="Z260" s="813">
        <f t="shared" si="116"/>
        <v>2.5326231951306806</v>
      </c>
      <c r="AA260" s="813">
        <f t="shared" si="116"/>
        <v>1.6039406364745423</v>
      </c>
      <c r="AB260" s="813">
        <f t="shared" si="116"/>
        <v>0.44840549212097097</v>
      </c>
      <c r="AC260" s="813">
        <f t="shared" si="116"/>
        <v>2.1693392402279228</v>
      </c>
      <c r="AD260" s="813">
        <f t="shared" si="116"/>
        <v>68.368441183687366</v>
      </c>
      <c r="AE260" s="813">
        <f t="shared" si="116"/>
        <v>7.7632151238190259</v>
      </c>
      <c r="AF260" s="813">
        <f t="shared" si="116"/>
        <v>2.268612228726508</v>
      </c>
      <c r="AG260" s="813">
        <f t="shared" si="116"/>
        <v>33.047693988007836</v>
      </c>
      <c r="AH260" s="813">
        <f t="shared" si="116"/>
        <v>10.068650628975163</v>
      </c>
      <c r="AI260" s="813">
        <f t="shared" si="116"/>
        <v>0.19583146895705891</v>
      </c>
      <c r="AJ260" s="813">
        <f t="shared" si="116"/>
        <v>0.36976699478916514</v>
      </c>
      <c r="AK260" s="813">
        <f t="shared" si="116"/>
        <v>8.2879192120536974E-2</v>
      </c>
      <c r="AL260" s="813">
        <f t="shared" si="116"/>
        <v>1.8306367057204378</v>
      </c>
      <c r="AM260" s="813">
        <f t="shared" si="116"/>
        <v>71.074206814353559</v>
      </c>
      <c r="AN260" s="813">
        <f t="shared" si="116"/>
        <v>1.9172926754755619</v>
      </c>
      <c r="AO260" s="813">
        <f t="shared" si="116"/>
        <v>0</v>
      </c>
      <c r="AP260" s="813">
        <f t="shared" si="116"/>
        <v>6.8374211888563047E-2</v>
      </c>
    </row>
    <row r="261" spans="2:42" ht="12.95" customHeight="1">
      <c r="B261" s="31"/>
      <c r="C261" s="81" t="s">
        <v>86</v>
      </c>
      <c r="D261" s="813">
        <f t="shared" si="114"/>
        <v>5.6767927461201682</v>
      </c>
      <c r="E261" s="813">
        <f t="shared" ref="E261:AP261" si="117">E76+E194</f>
        <v>0.25109492907522746</v>
      </c>
      <c r="F261" s="813">
        <f t="shared" si="117"/>
        <v>0.50777290434600231</v>
      </c>
      <c r="G261" s="813">
        <f t="shared" si="117"/>
        <v>7.0173224182743466E-2</v>
      </c>
      <c r="H261" s="813">
        <f t="shared" si="117"/>
        <v>9.2551986967048645</v>
      </c>
      <c r="I261" s="813">
        <f t="shared" si="117"/>
        <v>1.2046113058393546</v>
      </c>
      <c r="J261" s="813">
        <f t="shared" si="117"/>
        <v>1.2194893908720561</v>
      </c>
      <c r="K261" s="813">
        <f t="shared" si="117"/>
        <v>0.96603769007038698</v>
      </c>
      <c r="L261" s="813">
        <f t="shared" si="117"/>
        <v>0.11989991053155465</v>
      </c>
      <c r="M261" s="813">
        <f t="shared" si="117"/>
        <v>1.4241645154523697</v>
      </c>
      <c r="N261" s="813">
        <f t="shared" si="117"/>
        <v>0.2453195925027564</v>
      </c>
      <c r="O261" s="813">
        <f t="shared" si="117"/>
        <v>0.19252961569124047</v>
      </c>
      <c r="P261" s="813">
        <f t="shared" si="117"/>
        <v>0.13106550401977529</v>
      </c>
      <c r="Q261" s="814">
        <f t="shared" si="117"/>
        <v>0.85201836992030022</v>
      </c>
      <c r="R261" s="814">
        <f t="shared" si="117"/>
        <v>0.11833304581745364</v>
      </c>
      <c r="S261" s="814">
        <f t="shared" si="117"/>
        <v>0.1397141072890753</v>
      </c>
      <c r="T261" s="814">
        <f t="shared" si="117"/>
        <v>0.11610499129365863</v>
      </c>
      <c r="U261" s="814">
        <f t="shared" si="117"/>
        <v>0.33150763326467209</v>
      </c>
      <c r="V261" s="814">
        <f t="shared" si="117"/>
        <v>0.72706234079299414</v>
      </c>
      <c r="W261" s="813">
        <f t="shared" si="117"/>
        <v>0.25693000378326525</v>
      </c>
      <c r="X261" s="813">
        <f t="shared" si="117"/>
        <v>1.6867509763223838</v>
      </c>
      <c r="Y261" s="813">
        <f t="shared" si="117"/>
        <v>2.1229788867348782</v>
      </c>
      <c r="Z261" s="813">
        <f t="shared" si="117"/>
        <v>1.1041101755009919</v>
      </c>
      <c r="AA261" s="813">
        <f t="shared" si="117"/>
        <v>0.7232229334515986</v>
      </c>
      <c r="AB261" s="813">
        <f t="shared" si="117"/>
        <v>0.38021977216299541</v>
      </c>
      <c r="AC261" s="813">
        <f t="shared" si="117"/>
        <v>1.3621202151270626</v>
      </c>
      <c r="AD261" s="813">
        <f t="shared" si="117"/>
        <v>49.796617922299937</v>
      </c>
      <c r="AE261" s="813">
        <f t="shared" si="117"/>
        <v>8.3043903417577489</v>
      </c>
      <c r="AF261" s="813">
        <f t="shared" si="117"/>
        <v>6.3627717030208943</v>
      </c>
      <c r="AG261" s="813">
        <f t="shared" si="117"/>
        <v>11.549537329952084</v>
      </c>
      <c r="AH261" s="813">
        <f t="shared" si="117"/>
        <v>6.9251303290994244</v>
      </c>
      <c r="AI261" s="813">
        <f t="shared" si="117"/>
        <v>0.4108696650548731</v>
      </c>
      <c r="AJ261" s="813">
        <f t="shared" si="117"/>
        <v>4.7189189645626888</v>
      </c>
      <c r="AK261" s="813">
        <f t="shared" si="117"/>
        <v>11.179903559552674</v>
      </c>
      <c r="AL261" s="813">
        <f t="shared" si="117"/>
        <v>3.2170322951401968</v>
      </c>
      <c r="AM261" s="813">
        <f t="shared" si="117"/>
        <v>20.911314535097272</v>
      </c>
      <c r="AN261" s="813">
        <f t="shared" si="117"/>
        <v>33.221754336717886</v>
      </c>
      <c r="AO261" s="813">
        <f t="shared" si="117"/>
        <v>0</v>
      </c>
      <c r="AP261" s="813">
        <f t="shared" si="117"/>
        <v>1.6282601299608759E-2</v>
      </c>
    </row>
    <row r="262" spans="2:42" ht="12.95" customHeight="1">
      <c r="B262" s="31"/>
      <c r="C262" s="81" t="s">
        <v>79</v>
      </c>
      <c r="D262" s="813">
        <f t="shared" ref="D262:P262" si="118">SUM(D259:D261)</f>
        <v>80.063605675778192</v>
      </c>
      <c r="E262" s="813">
        <f t="shared" si="118"/>
        <v>1.0746148028809688</v>
      </c>
      <c r="F262" s="813">
        <f t="shared" si="118"/>
        <v>7.2247285963343613</v>
      </c>
      <c r="G262" s="813">
        <f t="shared" si="118"/>
        <v>0.24602538515207642</v>
      </c>
      <c r="H262" s="813">
        <f t="shared" si="118"/>
        <v>182.61720739151596</v>
      </c>
      <c r="I262" s="813">
        <f t="shared" si="118"/>
        <v>2.2702371492460189</v>
      </c>
      <c r="J262" s="813">
        <f t="shared" si="118"/>
        <v>8.7279593173164827</v>
      </c>
      <c r="K262" s="813">
        <f t="shared" si="118"/>
        <v>3.5600146163485471</v>
      </c>
      <c r="L262" s="813">
        <f t="shared" si="118"/>
        <v>0.42884381106222969</v>
      </c>
      <c r="M262" s="813">
        <f t="shared" si="118"/>
        <v>9.3196212389725517</v>
      </c>
      <c r="N262" s="813">
        <f t="shared" si="118"/>
        <v>1.2012992909523794</v>
      </c>
      <c r="O262" s="813">
        <f t="shared" si="118"/>
        <v>0.79714302961732064</v>
      </c>
      <c r="P262" s="813">
        <f t="shared" si="118"/>
        <v>0.44560597905515359</v>
      </c>
      <c r="Q262" s="814">
        <f>SUM(Q259:Q261)</f>
        <v>6.4470141161506191</v>
      </c>
      <c r="R262" s="814">
        <f>SUM(R259:R261)</f>
        <v>0.42750745128437168</v>
      </c>
      <c r="S262" s="814">
        <f>SUM(S259:S261)</f>
        <v>0.63396891487798335</v>
      </c>
      <c r="T262" s="814">
        <f>SUM(T259:T261)</f>
        <v>0.34894649841475517</v>
      </c>
      <c r="U262" s="814">
        <f>SUM(U259:U261)</f>
        <v>0.78831911226026641</v>
      </c>
      <c r="V262" s="814">
        <f t="shared" ref="V262:AP262" si="119">SUM(V259:V261)</f>
        <v>0.98544796671373269</v>
      </c>
      <c r="W262" s="813">
        <f t="shared" si="119"/>
        <v>0.28085405771631716</v>
      </c>
      <c r="X262" s="815">
        <f t="shared" si="119"/>
        <v>3.0182600017080334</v>
      </c>
      <c r="Y262" s="815">
        <f t="shared" si="119"/>
        <v>6.7227293497013605</v>
      </c>
      <c r="Z262" s="815">
        <f t="shared" si="119"/>
        <v>3.6367333706316725</v>
      </c>
      <c r="AA262" s="815">
        <f t="shared" si="119"/>
        <v>2.327163569926141</v>
      </c>
      <c r="AB262" s="815">
        <f t="shared" si="119"/>
        <v>0.82862526428396643</v>
      </c>
      <c r="AC262" s="815">
        <f t="shared" si="119"/>
        <v>3.5314594553549856</v>
      </c>
      <c r="AD262" s="815">
        <f t="shared" si="119"/>
        <v>397.29087624930327</v>
      </c>
      <c r="AE262" s="815">
        <f t="shared" si="119"/>
        <v>16.067605465576776</v>
      </c>
      <c r="AF262" s="815">
        <f t="shared" si="119"/>
        <v>8.6313839317474024</v>
      </c>
      <c r="AG262" s="815">
        <f t="shared" si="119"/>
        <v>55.754257374191553</v>
      </c>
      <c r="AH262" s="815">
        <f t="shared" si="119"/>
        <v>16.993780958074588</v>
      </c>
      <c r="AI262" s="815">
        <f t="shared" si="119"/>
        <v>0.60670113401193204</v>
      </c>
      <c r="AJ262" s="815">
        <f t="shared" si="119"/>
        <v>5.0886859593518539</v>
      </c>
      <c r="AK262" s="815">
        <f t="shared" si="119"/>
        <v>11.26278275167321</v>
      </c>
      <c r="AL262" s="815">
        <f t="shared" si="119"/>
        <v>5.0476690008606351</v>
      </c>
      <c r="AM262" s="815">
        <f t="shared" si="119"/>
        <v>91.985521349450835</v>
      </c>
      <c r="AN262" s="815">
        <f t="shared" si="119"/>
        <v>35.139047012193451</v>
      </c>
      <c r="AO262" s="815">
        <f t="shared" si="119"/>
        <v>0</v>
      </c>
      <c r="AP262" s="815">
        <f t="shared" si="119"/>
        <v>8.4656813188171809E-2</v>
      </c>
    </row>
    <row r="263" spans="2:42">
      <c r="B263" s="31"/>
      <c r="C263" s="49"/>
      <c r="D263" s="588" t="str">
        <f t="shared" ref="D263:V263" si="120">D15</f>
        <v>21</v>
      </c>
      <c r="E263" s="588" t="str">
        <f t="shared" si="120"/>
        <v>22</v>
      </c>
      <c r="F263" s="588" t="str">
        <f t="shared" si="120"/>
        <v>23</v>
      </c>
      <c r="G263" s="588" t="str">
        <f t="shared" si="120"/>
        <v>24</v>
      </c>
      <c r="H263" s="588" t="str">
        <f t="shared" si="120"/>
        <v>25</v>
      </c>
      <c r="I263" s="588" t="str">
        <f t="shared" si="120"/>
        <v>26</v>
      </c>
      <c r="J263" s="588" t="str">
        <f t="shared" si="120"/>
        <v>27</v>
      </c>
      <c r="K263" s="588" t="str">
        <f t="shared" si="120"/>
        <v>28</v>
      </c>
      <c r="L263" s="588" t="str">
        <f t="shared" si="120"/>
        <v>29</v>
      </c>
      <c r="M263" s="588" t="str">
        <f t="shared" si="120"/>
        <v>30</v>
      </c>
      <c r="N263" s="588" t="str">
        <f t="shared" si="120"/>
        <v>31</v>
      </c>
      <c r="O263" s="588" t="str">
        <f t="shared" si="120"/>
        <v>32</v>
      </c>
      <c r="P263" s="588" t="str">
        <f t="shared" si="120"/>
        <v>33</v>
      </c>
      <c r="Q263" s="588" t="str">
        <f t="shared" si="120"/>
        <v>34</v>
      </c>
      <c r="R263" s="588" t="str">
        <f t="shared" si="120"/>
        <v>35</v>
      </c>
      <c r="S263" s="588" t="str">
        <f t="shared" si="120"/>
        <v>36</v>
      </c>
      <c r="T263" s="588" t="str">
        <f t="shared" si="120"/>
        <v>37</v>
      </c>
      <c r="U263" s="588" t="str">
        <f t="shared" si="120"/>
        <v>38</v>
      </c>
      <c r="V263" s="588" t="str">
        <f t="shared" si="120"/>
        <v>39</v>
      </c>
      <c r="W263" s="49"/>
      <c r="X263" s="99"/>
      <c r="Y263" s="31"/>
      <c r="Z263" s="31"/>
      <c r="AA263" s="31"/>
      <c r="AB263" s="31"/>
      <c r="AC263" s="31"/>
      <c r="AD263" s="31"/>
      <c r="AE263" s="31"/>
      <c r="AF263" s="31"/>
      <c r="AG263" s="31"/>
      <c r="AH263" s="31"/>
      <c r="AI263" s="31"/>
      <c r="AJ263" s="31"/>
      <c r="AK263" s="31"/>
      <c r="AL263" s="31"/>
      <c r="AM263" s="31"/>
      <c r="AN263" s="31"/>
      <c r="AO263" s="31"/>
      <c r="AP263" s="31"/>
    </row>
    <row r="264" spans="2:42" ht="40.5">
      <c r="B264" s="31"/>
      <c r="C264" s="77" t="s">
        <v>48</v>
      </c>
      <c r="D264" s="589" t="str">
        <f t="shared" ref="D264:V264" si="121">D16</f>
        <v>輸送機械</v>
      </c>
      <c r="E264" s="589" t="str">
        <f t="shared" si="121"/>
        <v>その他の製造工業製品</v>
      </c>
      <c r="F264" s="589" t="str">
        <f t="shared" si="121"/>
        <v>建設</v>
      </c>
      <c r="G264" s="589" t="str">
        <f t="shared" si="121"/>
        <v>電力・ガス・熱供給</v>
      </c>
      <c r="H264" s="589" t="str">
        <f t="shared" si="121"/>
        <v>水道</v>
      </c>
      <c r="I264" s="589" t="str">
        <f t="shared" si="121"/>
        <v>廃棄物処理</v>
      </c>
      <c r="J264" s="589" t="str">
        <f t="shared" si="121"/>
        <v>商業</v>
      </c>
      <c r="K264" s="589" t="str">
        <f t="shared" si="121"/>
        <v>金融・保険</v>
      </c>
      <c r="L264" s="589" t="str">
        <f t="shared" si="121"/>
        <v>不動産</v>
      </c>
      <c r="M264" s="589" t="str">
        <f t="shared" si="121"/>
        <v>運輸・郵便</v>
      </c>
      <c r="N264" s="589" t="str">
        <f t="shared" si="121"/>
        <v>情報通信</v>
      </c>
      <c r="O264" s="589" t="str">
        <f t="shared" si="121"/>
        <v>公務</v>
      </c>
      <c r="P264" s="589" t="str">
        <f t="shared" si="121"/>
        <v>教育・研究</v>
      </c>
      <c r="Q264" s="589" t="str">
        <f t="shared" si="121"/>
        <v>医療・福祉</v>
      </c>
      <c r="R264" s="613" t="str">
        <f t="shared" si="121"/>
        <v>他に分類されない会員制団体</v>
      </c>
      <c r="S264" s="589" t="str">
        <f t="shared" si="121"/>
        <v>対事業所サービス</v>
      </c>
      <c r="T264" s="589" t="str">
        <f t="shared" si="121"/>
        <v>対個人サービス</v>
      </c>
      <c r="U264" s="589" t="str">
        <f t="shared" si="121"/>
        <v>事務用品</v>
      </c>
      <c r="V264" s="589" t="str">
        <f t="shared" si="121"/>
        <v>分類不明</v>
      </c>
      <c r="W264" s="30" t="s">
        <v>66</v>
      </c>
      <c r="X264" s="99"/>
      <c r="Y264" s="31"/>
      <c r="Z264" s="31"/>
      <c r="AA264" s="31"/>
      <c r="AB264" s="31"/>
      <c r="AC264" s="31"/>
      <c r="AD264" s="31"/>
      <c r="AE264" s="31"/>
      <c r="AF264" s="31"/>
      <c r="AG264" s="31"/>
      <c r="AH264" s="31"/>
      <c r="AI264" s="31"/>
      <c r="AJ264" s="31"/>
      <c r="AK264" s="31"/>
      <c r="AL264" s="31"/>
      <c r="AM264" s="31"/>
      <c r="AN264" s="31"/>
      <c r="AO264" s="31"/>
      <c r="AP264" s="31"/>
    </row>
    <row r="265" spans="2:42" ht="13.5" customHeight="1">
      <c r="B265" s="31"/>
      <c r="C265" s="78" t="s">
        <v>84</v>
      </c>
      <c r="D265" s="811">
        <f t="array" ref="D265:V268">+X259:AP262</f>
        <v>0</v>
      </c>
      <c r="E265" s="811">
        <v>0</v>
      </c>
      <c r="F265" s="811">
        <v>0</v>
      </c>
      <c r="G265" s="811">
        <v>0</v>
      </c>
      <c r="H265" s="811">
        <v>0</v>
      </c>
      <c r="I265" s="811">
        <v>0</v>
      </c>
      <c r="J265" s="811">
        <v>279.12581714331594</v>
      </c>
      <c r="K265" s="811">
        <v>0</v>
      </c>
      <c r="L265" s="811">
        <v>0</v>
      </c>
      <c r="M265" s="811">
        <v>11.157026056231627</v>
      </c>
      <c r="N265" s="811">
        <v>0</v>
      </c>
      <c r="O265" s="811">
        <v>0</v>
      </c>
      <c r="P265" s="811">
        <v>0</v>
      </c>
      <c r="Q265" s="812">
        <v>0</v>
      </c>
      <c r="R265" s="812">
        <v>0</v>
      </c>
      <c r="S265" s="812">
        <v>0</v>
      </c>
      <c r="T265" s="812">
        <v>0</v>
      </c>
      <c r="U265" s="812">
        <v>0</v>
      </c>
      <c r="V265" s="812">
        <v>0</v>
      </c>
      <c r="W265" s="811">
        <f>SUM(D259:W259,D265:V265)</f>
        <v>424.34660723548143</v>
      </c>
      <c r="X265" s="99"/>
      <c r="Y265" s="31"/>
      <c r="Z265" s="31"/>
      <c r="AA265" s="31"/>
      <c r="AB265" s="31"/>
      <c r="AC265" s="31"/>
      <c r="AD265" s="31"/>
      <c r="AE265" s="31"/>
      <c r="AF265" s="31"/>
      <c r="AG265" s="31"/>
      <c r="AH265" s="31"/>
      <c r="AI265" s="31"/>
      <c r="AJ265" s="31"/>
      <c r="AK265" s="31"/>
      <c r="AL265" s="31"/>
      <c r="AM265" s="31"/>
      <c r="AN265" s="31"/>
      <c r="AO265" s="31"/>
      <c r="AP265" s="31"/>
    </row>
    <row r="266" spans="2:42" ht="13.5" customHeight="1">
      <c r="B266" s="31"/>
      <c r="C266" s="81" t="s">
        <v>85</v>
      </c>
      <c r="D266" s="814">
        <v>1.3315090253856496</v>
      </c>
      <c r="E266" s="814">
        <v>4.5997504629664823</v>
      </c>
      <c r="F266" s="814">
        <v>2.5326231951306806</v>
      </c>
      <c r="G266" s="814">
        <v>1.6039406364745423</v>
      </c>
      <c r="H266" s="814">
        <v>0.44840549212097097</v>
      </c>
      <c r="I266" s="814">
        <v>2.1693392402279228</v>
      </c>
      <c r="J266" s="814">
        <v>68.368441183687366</v>
      </c>
      <c r="K266" s="814">
        <v>7.7632151238190259</v>
      </c>
      <c r="L266" s="814">
        <v>2.268612228726508</v>
      </c>
      <c r="M266" s="814">
        <v>33.047693988007836</v>
      </c>
      <c r="N266" s="814">
        <v>10.068650628975163</v>
      </c>
      <c r="O266" s="814">
        <v>0.19583146895705891</v>
      </c>
      <c r="P266" s="814">
        <v>0.36976699478916514</v>
      </c>
      <c r="Q266" s="814">
        <v>8.2879192120536974E-2</v>
      </c>
      <c r="R266" s="814">
        <v>1.8306367057204378</v>
      </c>
      <c r="S266" s="814">
        <v>71.074206814353559</v>
      </c>
      <c r="T266" s="814">
        <v>1.9172926754755619</v>
      </c>
      <c r="U266" s="814">
        <v>0</v>
      </c>
      <c r="V266" s="814">
        <v>6.8374211888563047E-2</v>
      </c>
      <c r="W266" s="813">
        <f t="shared" ref="W266:W268" si="122">SUM(D260:W260,D266:V266)</f>
        <v>359.76054911697349</v>
      </c>
      <c r="X266" s="99"/>
      <c r="Y266" s="31"/>
      <c r="Z266" s="31"/>
      <c r="AA266" s="31"/>
      <c r="AB266" s="31"/>
      <c r="AC266" s="31"/>
      <c r="AD266" s="31"/>
      <c r="AE266" s="31"/>
      <c r="AF266" s="31"/>
      <c r="AG266" s="31"/>
      <c r="AH266" s="31"/>
      <c r="AI266" s="31"/>
      <c r="AJ266" s="31"/>
      <c r="AK266" s="31"/>
      <c r="AL266" s="31"/>
      <c r="AM266" s="31"/>
      <c r="AN266" s="31"/>
      <c r="AO266" s="31"/>
      <c r="AP266" s="31"/>
    </row>
    <row r="267" spans="2:42" ht="13.5" customHeight="1">
      <c r="B267" s="31"/>
      <c r="C267" s="81" t="s">
        <v>86</v>
      </c>
      <c r="D267" s="813">
        <v>1.6867509763223838</v>
      </c>
      <c r="E267" s="813">
        <v>2.1229788867348782</v>
      </c>
      <c r="F267" s="813">
        <v>1.1041101755009919</v>
      </c>
      <c r="G267" s="813">
        <v>0.7232229334515986</v>
      </c>
      <c r="H267" s="813">
        <v>0.38021977216299541</v>
      </c>
      <c r="I267" s="813">
        <v>1.3621202151270626</v>
      </c>
      <c r="J267" s="813">
        <v>49.796617922299937</v>
      </c>
      <c r="K267" s="813">
        <v>8.3043903417577489</v>
      </c>
      <c r="L267" s="813">
        <v>6.3627717030208943</v>
      </c>
      <c r="M267" s="813">
        <v>11.549537329952084</v>
      </c>
      <c r="N267" s="813">
        <v>6.9251303290994244</v>
      </c>
      <c r="O267" s="813">
        <v>0.4108696650548731</v>
      </c>
      <c r="P267" s="813">
        <v>4.7189189645626888</v>
      </c>
      <c r="Q267" s="814">
        <v>11.179903559552674</v>
      </c>
      <c r="R267" s="814">
        <v>3.2170322951401968</v>
      </c>
      <c r="S267" s="814">
        <v>20.911314535097272</v>
      </c>
      <c r="T267" s="814">
        <v>33.221754336717886</v>
      </c>
      <c r="U267" s="814">
        <v>0</v>
      </c>
      <c r="V267" s="814">
        <v>1.6282601299608759E-2</v>
      </c>
      <c r="W267" s="813">
        <f t="shared" si="122"/>
        <v>187.79974706042515</v>
      </c>
      <c r="X267" s="99"/>
      <c r="Y267" s="31"/>
      <c r="Z267" s="31"/>
      <c r="AA267" s="31"/>
      <c r="AB267" s="31"/>
      <c r="AC267" s="31"/>
      <c r="AD267" s="31"/>
      <c r="AE267" s="31"/>
      <c r="AF267" s="31"/>
      <c r="AG267" s="31"/>
      <c r="AH267" s="31"/>
      <c r="AI267" s="31"/>
      <c r="AJ267" s="31"/>
      <c r="AK267" s="31"/>
      <c r="AL267" s="31"/>
      <c r="AM267" s="31"/>
      <c r="AN267" s="31"/>
      <c r="AO267" s="31"/>
      <c r="AP267" s="31"/>
    </row>
    <row r="268" spans="2:42" ht="13.5" customHeight="1">
      <c r="B268" s="31"/>
      <c r="C268" s="83" t="s">
        <v>79</v>
      </c>
      <c r="D268" s="815">
        <v>3.0182600017080334</v>
      </c>
      <c r="E268" s="815">
        <v>6.7227293497013605</v>
      </c>
      <c r="F268" s="815">
        <v>3.6367333706316725</v>
      </c>
      <c r="G268" s="815">
        <v>2.327163569926141</v>
      </c>
      <c r="H268" s="815">
        <v>0.82862526428396643</v>
      </c>
      <c r="I268" s="815">
        <v>3.5314594553549856</v>
      </c>
      <c r="J268" s="815">
        <v>397.29087624930327</v>
      </c>
      <c r="K268" s="815">
        <v>16.067605465576776</v>
      </c>
      <c r="L268" s="815">
        <v>8.6313839317474024</v>
      </c>
      <c r="M268" s="815">
        <v>55.754257374191553</v>
      </c>
      <c r="N268" s="815">
        <v>16.993780958074588</v>
      </c>
      <c r="O268" s="815">
        <v>0.60670113401193204</v>
      </c>
      <c r="P268" s="815">
        <v>5.0886859593518539</v>
      </c>
      <c r="Q268" s="815">
        <v>11.26278275167321</v>
      </c>
      <c r="R268" s="815">
        <v>5.0476690008606351</v>
      </c>
      <c r="S268" s="815">
        <v>91.985521349450835</v>
      </c>
      <c r="T268" s="815">
        <v>35.139047012193451</v>
      </c>
      <c r="U268" s="815">
        <v>0</v>
      </c>
      <c r="V268" s="815">
        <v>8.4656813188171809E-2</v>
      </c>
      <c r="W268" s="815">
        <f t="shared" si="122"/>
        <v>971.90690341288007</v>
      </c>
      <c r="X268" s="99"/>
      <c r="Y268" s="31"/>
      <c r="Z268" s="31"/>
      <c r="AA268" s="31"/>
      <c r="AB268" s="31"/>
      <c r="AC268" s="31"/>
      <c r="AD268" s="31"/>
      <c r="AE268" s="31"/>
      <c r="AF268" s="31"/>
      <c r="AG268" s="31"/>
      <c r="AH268" s="31"/>
      <c r="AI268" s="31"/>
      <c r="AJ268" s="31"/>
      <c r="AK268" s="31"/>
      <c r="AL268" s="31"/>
      <c r="AM268" s="31"/>
      <c r="AN268" s="31"/>
      <c r="AO268" s="31"/>
      <c r="AP268" s="31"/>
    </row>
    <row r="269" spans="2:42" ht="10.7" customHeight="1">
      <c r="B269" s="31"/>
      <c r="C269" s="31"/>
      <c r="D269" s="99"/>
      <c r="E269" s="99"/>
      <c r="F269" s="99"/>
      <c r="G269" s="99"/>
      <c r="H269" s="99"/>
      <c r="I269" s="99"/>
      <c r="J269" s="99"/>
      <c r="K269" s="99"/>
      <c r="L269" s="99"/>
      <c r="M269" s="99"/>
      <c r="N269" s="99"/>
      <c r="O269" s="99"/>
      <c r="P269" s="99"/>
      <c r="Q269" s="99"/>
      <c r="R269" s="99"/>
      <c r="S269" s="99"/>
      <c r="T269" s="99"/>
      <c r="U269" s="99"/>
      <c r="V269" s="99"/>
      <c r="W269" s="99"/>
      <c r="X269" s="99"/>
      <c r="Y269" s="31"/>
      <c r="Z269" s="31"/>
      <c r="AA269" s="31"/>
      <c r="AB269" s="31"/>
      <c r="AC269" s="31"/>
      <c r="AD269" s="31"/>
      <c r="AE269" s="31"/>
      <c r="AF269" s="31"/>
      <c r="AG269" s="31"/>
      <c r="AH269" s="31"/>
      <c r="AI269" s="31"/>
      <c r="AJ269" s="31"/>
      <c r="AK269" s="31"/>
      <c r="AL269" s="31"/>
      <c r="AM269" s="31"/>
      <c r="AN269" s="31"/>
      <c r="AO269" s="31"/>
      <c r="AP269" s="31"/>
    </row>
    <row r="270" spans="2:42" ht="17.25">
      <c r="B270" s="31"/>
      <c r="C270" s="32" t="s">
        <v>115</v>
      </c>
      <c r="D270" s="99"/>
      <c r="E270" s="99"/>
      <c r="F270" s="99"/>
      <c r="G270" s="99"/>
      <c r="H270" s="99"/>
      <c r="I270" s="99"/>
      <c r="J270" s="99"/>
      <c r="K270" s="99"/>
      <c r="L270" s="99"/>
      <c r="M270" s="99"/>
      <c r="N270" s="99"/>
      <c r="O270" s="99"/>
      <c r="P270" s="99"/>
      <c r="Q270" s="99"/>
      <c r="R270" s="99"/>
      <c r="S270" s="99"/>
      <c r="T270" s="99"/>
      <c r="U270" s="99"/>
      <c r="V270" s="99"/>
      <c r="W270" s="29" t="s">
        <v>109</v>
      </c>
      <c r="X270" s="99"/>
      <c r="Y270" s="31"/>
      <c r="Z270" s="31"/>
      <c r="AA270" s="31"/>
      <c r="AB270" s="31"/>
      <c r="AC270" s="31"/>
      <c r="AD270" s="31"/>
      <c r="AE270" s="31"/>
      <c r="AF270" s="31"/>
      <c r="AG270" s="31"/>
      <c r="AH270" s="31"/>
      <c r="AI270" s="31"/>
      <c r="AJ270" s="31"/>
      <c r="AK270" s="31"/>
      <c r="AL270" s="31"/>
      <c r="AM270" s="31"/>
      <c r="AN270" s="31"/>
      <c r="AO270" s="31"/>
      <c r="AP270" s="31"/>
    </row>
    <row r="271" spans="2:42">
      <c r="B271" s="31"/>
      <c r="C271" s="49"/>
      <c r="D271" s="588" t="str">
        <f t="shared" ref="D271:AP271" si="123">D9</f>
        <v>01</v>
      </c>
      <c r="E271" s="588" t="str">
        <f t="shared" si="123"/>
        <v>02</v>
      </c>
      <c r="F271" s="588" t="str">
        <f t="shared" si="123"/>
        <v>03</v>
      </c>
      <c r="G271" s="588" t="str">
        <f t="shared" si="123"/>
        <v>04</v>
      </c>
      <c r="H271" s="588" t="str">
        <f t="shared" si="123"/>
        <v>05</v>
      </c>
      <c r="I271" s="588" t="str">
        <f t="shared" si="123"/>
        <v>06</v>
      </c>
      <c r="J271" s="588" t="str">
        <f t="shared" si="123"/>
        <v>07</v>
      </c>
      <c r="K271" s="588" t="str">
        <f t="shared" si="123"/>
        <v>08</v>
      </c>
      <c r="L271" s="588" t="str">
        <f t="shared" si="123"/>
        <v>09</v>
      </c>
      <c r="M271" s="588" t="str">
        <f t="shared" si="123"/>
        <v>10</v>
      </c>
      <c r="N271" s="588" t="str">
        <f t="shared" si="123"/>
        <v>11</v>
      </c>
      <c r="O271" s="588" t="str">
        <f t="shared" si="123"/>
        <v>12</v>
      </c>
      <c r="P271" s="588" t="str">
        <f t="shared" si="123"/>
        <v>13</v>
      </c>
      <c r="Q271" s="588" t="str">
        <f t="shared" si="123"/>
        <v>14</v>
      </c>
      <c r="R271" s="588" t="str">
        <f t="shared" si="123"/>
        <v>15</v>
      </c>
      <c r="S271" s="588" t="str">
        <f t="shared" si="123"/>
        <v>16</v>
      </c>
      <c r="T271" s="588" t="str">
        <f t="shared" si="123"/>
        <v>17</v>
      </c>
      <c r="U271" s="588" t="str">
        <f t="shared" si="123"/>
        <v>18</v>
      </c>
      <c r="V271" s="588" t="str">
        <f t="shared" si="123"/>
        <v>19</v>
      </c>
      <c r="W271" s="588" t="str">
        <f t="shared" si="123"/>
        <v>20</v>
      </c>
      <c r="X271" s="588" t="str">
        <f t="shared" si="123"/>
        <v>21</v>
      </c>
      <c r="Y271" s="588" t="str">
        <f t="shared" si="123"/>
        <v>22</v>
      </c>
      <c r="Z271" s="588" t="str">
        <f t="shared" si="123"/>
        <v>23</v>
      </c>
      <c r="AA271" s="588" t="str">
        <f t="shared" si="123"/>
        <v>24</v>
      </c>
      <c r="AB271" s="588" t="str">
        <f t="shared" si="123"/>
        <v>25</v>
      </c>
      <c r="AC271" s="588" t="str">
        <f t="shared" si="123"/>
        <v>26</v>
      </c>
      <c r="AD271" s="588" t="str">
        <f t="shared" si="123"/>
        <v>27</v>
      </c>
      <c r="AE271" s="588" t="str">
        <f t="shared" si="123"/>
        <v>28</v>
      </c>
      <c r="AF271" s="588" t="str">
        <f t="shared" si="123"/>
        <v>29</v>
      </c>
      <c r="AG271" s="588" t="str">
        <f t="shared" si="123"/>
        <v>30</v>
      </c>
      <c r="AH271" s="588" t="str">
        <f t="shared" si="123"/>
        <v>31</v>
      </c>
      <c r="AI271" s="588" t="str">
        <f t="shared" si="123"/>
        <v>32</v>
      </c>
      <c r="AJ271" s="588" t="str">
        <f t="shared" si="123"/>
        <v>33</v>
      </c>
      <c r="AK271" s="588" t="str">
        <f t="shared" si="123"/>
        <v>34</v>
      </c>
      <c r="AL271" s="588" t="str">
        <f t="shared" si="123"/>
        <v>35</v>
      </c>
      <c r="AM271" s="588" t="str">
        <f t="shared" si="123"/>
        <v>36</v>
      </c>
      <c r="AN271" s="588" t="str">
        <f t="shared" si="123"/>
        <v>37</v>
      </c>
      <c r="AO271" s="588" t="str">
        <f t="shared" si="123"/>
        <v>38</v>
      </c>
      <c r="AP271" s="588" t="str">
        <f t="shared" si="123"/>
        <v>39</v>
      </c>
    </row>
    <row r="272" spans="2:42" ht="40.5">
      <c r="B272" s="31"/>
      <c r="C272" s="77" t="s">
        <v>48</v>
      </c>
      <c r="D272" s="589" t="str">
        <f t="shared" ref="D272:AP272" si="124">D10</f>
        <v>農業</v>
      </c>
      <c r="E272" s="589" t="str">
        <f t="shared" si="124"/>
        <v>林業</v>
      </c>
      <c r="F272" s="589" t="str">
        <f t="shared" si="124"/>
        <v>漁業</v>
      </c>
      <c r="G272" s="589" t="str">
        <f t="shared" si="124"/>
        <v>鉱業</v>
      </c>
      <c r="H272" s="589" t="str">
        <f t="shared" si="124"/>
        <v>飲食料品</v>
      </c>
      <c r="I272" s="589" t="str">
        <f t="shared" si="124"/>
        <v>繊維製品</v>
      </c>
      <c r="J272" s="589" t="str">
        <f t="shared" si="124"/>
        <v>パルプ・紙・木製品</v>
      </c>
      <c r="K272" s="589" t="str">
        <f t="shared" si="124"/>
        <v>化学製品</v>
      </c>
      <c r="L272" s="589" t="str">
        <f t="shared" si="124"/>
        <v>石油・石炭製品</v>
      </c>
      <c r="M272" s="613" t="str">
        <f t="shared" si="124"/>
        <v>プラスチック・ゴム製品</v>
      </c>
      <c r="N272" s="589" t="str">
        <f t="shared" si="124"/>
        <v>窯業・土石製品</v>
      </c>
      <c r="O272" s="589" t="str">
        <f t="shared" si="124"/>
        <v>鉄鋼</v>
      </c>
      <c r="P272" s="589" t="str">
        <f t="shared" si="124"/>
        <v>非鉄金属</v>
      </c>
      <c r="Q272" s="589" t="str">
        <f t="shared" si="124"/>
        <v>金属製品</v>
      </c>
      <c r="R272" s="589" t="str">
        <f t="shared" si="124"/>
        <v>はん用機械</v>
      </c>
      <c r="S272" s="589" t="str">
        <f t="shared" si="124"/>
        <v>生産用機械</v>
      </c>
      <c r="T272" s="589" t="str">
        <f t="shared" si="124"/>
        <v>業務用機械</v>
      </c>
      <c r="U272" s="589" t="str">
        <f t="shared" si="124"/>
        <v>電子部品</v>
      </c>
      <c r="V272" s="589" t="str">
        <f t="shared" si="124"/>
        <v>電気機械</v>
      </c>
      <c r="W272" s="589" t="str">
        <f t="shared" si="124"/>
        <v>情報通信機器</v>
      </c>
      <c r="X272" s="593" t="str">
        <f t="shared" si="124"/>
        <v>輸送機械</v>
      </c>
      <c r="Y272" s="593" t="str">
        <f t="shared" si="124"/>
        <v>その他の製造工業製品</v>
      </c>
      <c r="Z272" s="593" t="str">
        <f t="shared" si="124"/>
        <v>建設</v>
      </c>
      <c r="AA272" s="593" t="str">
        <f t="shared" si="124"/>
        <v>電力・ガス・熱供給</v>
      </c>
      <c r="AB272" s="593" t="str">
        <f t="shared" si="124"/>
        <v>水道</v>
      </c>
      <c r="AC272" s="593" t="str">
        <f t="shared" si="124"/>
        <v>廃棄物処理</v>
      </c>
      <c r="AD272" s="593" t="str">
        <f t="shared" si="124"/>
        <v>商業</v>
      </c>
      <c r="AE272" s="593" t="str">
        <f t="shared" si="124"/>
        <v>金融・保険</v>
      </c>
      <c r="AF272" s="593" t="str">
        <f t="shared" si="124"/>
        <v>不動産</v>
      </c>
      <c r="AG272" s="593" t="str">
        <f t="shared" si="124"/>
        <v>運輸・郵便</v>
      </c>
      <c r="AH272" s="593" t="str">
        <f t="shared" si="124"/>
        <v>情報通信</v>
      </c>
      <c r="AI272" s="593" t="str">
        <f t="shared" si="124"/>
        <v>公務</v>
      </c>
      <c r="AJ272" s="593" t="str">
        <f t="shared" si="124"/>
        <v>教育・研究</v>
      </c>
      <c r="AK272" s="593" t="str">
        <f t="shared" si="124"/>
        <v>医療・福祉</v>
      </c>
      <c r="AL272" s="614" t="str">
        <f t="shared" si="124"/>
        <v>他に分類されない会員制団体</v>
      </c>
      <c r="AM272" s="593" t="str">
        <f t="shared" si="124"/>
        <v>対事業所サービス</v>
      </c>
      <c r="AN272" s="593" t="str">
        <f t="shared" si="124"/>
        <v>対個人サービス</v>
      </c>
      <c r="AO272" s="593" t="str">
        <f t="shared" si="124"/>
        <v>事務用品</v>
      </c>
      <c r="AP272" s="593" t="str">
        <f t="shared" si="124"/>
        <v>分類不明</v>
      </c>
    </row>
    <row r="273" spans="2:42" ht="13.5" customHeight="1">
      <c r="B273" s="31"/>
      <c r="C273" s="78" t="s">
        <v>84</v>
      </c>
      <c r="D273" s="811">
        <f>D245+D259</f>
        <v>0</v>
      </c>
      <c r="E273" s="811">
        <f t="shared" ref="E273:AP273" si="125">E245+E259</f>
        <v>0</v>
      </c>
      <c r="F273" s="811">
        <f t="shared" si="125"/>
        <v>0</v>
      </c>
      <c r="G273" s="811">
        <f t="shared" si="125"/>
        <v>0</v>
      </c>
      <c r="H273" s="811">
        <f t="shared" si="125"/>
        <v>190.45620425791239</v>
      </c>
      <c r="I273" s="811">
        <f t="shared" si="125"/>
        <v>0</v>
      </c>
      <c r="J273" s="811">
        <f t="shared" si="125"/>
        <v>0</v>
      </c>
      <c r="K273" s="811">
        <f t="shared" si="125"/>
        <v>0</v>
      </c>
      <c r="L273" s="811">
        <f t="shared" si="125"/>
        <v>0</v>
      </c>
      <c r="M273" s="811">
        <f t="shared" si="125"/>
        <v>0</v>
      </c>
      <c r="N273" s="811">
        <f t="shared" si="125"/>
        <v>0</v>
      </c>
      <c r="O273" s="811">
        <f t="shared" si="125"/>
        <v>0</v>
      </c>
      <c r="P273" s="811">
        <f t="shared" si="125"/>
        <v>0</v>
      </c>
      <c r="Q273" s="812">
        <f t="shared" si="125"/>
        <v>0</v>
      </c>
      <c r="R273" s="812">
        <f t="shared" si="125"/>
        <v>0</v>
      </c>
      <c r="S273" s="812">
        <f t="shared" si="125"/>
        <v>0</v>
      </c>
      <c r="T273" s="812">
        <f t="shared" si="125"/>
        <v>0</v>
      </c>
      <c r="U273" s="812">
        <f t="shared" si="125"/>
        <v>0</v>
      </c>
      <c r="V273" s="812">
        <f t="shared" si="125"/>
        <v>0</v>
      </c>
      <c r="W273" s="811">
        <f t="shared" si="125"/>
        <v>0</v>
      </c>
      <c r="X273" s="811">
        <f t="shared" si="125"/>
        <v>0</v>
      </c>
      <c r="Y273" s="811">
        <f t="shared" si="125"/>
        <v>0</v>
      </c>
      <c r="Z273" s="811">
        <f t="shared" si="125"/>
        <v>0</v>
      </c>
      <c r="AA273" s="811">
        <f t="shared" si="125"/>
        <v>0</v>
      </c>
      <c r="AB273" s="811">
        <f t="shared" si="125"/>
        <v>0</v>
      </c>
      <c r="AC273" s="811">
        <f t="shared" si="125"/>
        <v>0</v>
      </c>
      <c r="AD273" s="811">
        <f t="shared" si="125"/>
        <v>391.62267940863097</v>
      </c>
      <c r="AE273" s="811">
        <f t="shared" si="125"/>
        <v>0</v>
      </c>
      <c r="AF273" s="811">
        <f t="shared" si="125"/>
        <v>0</v>
      </c>
      <c r="AG273" s="811">
        <f t="shared" si="125"/>
        <v>26.113914347977691</v>
      </c>
      <c r="AH273" s="811">
        <f t="shared" si="125"/>
        <v>0</v>
      </c>
      <c r="AI273" s="811">
        <f t="shared" si="125"/>
        <v>0</v>
      </c>
      <c r="AJ273" s="811">
        <f t="shared" si="125"/>
        <v>0</v>
      </c>
      <c r="AK273" s="811">
        <f t="shared" si="125"/>
        <v>0</v>
      </c>
      <c r="AL273" s="811">
        <f t="shared" si="125"/>
        <v>0</v>
      </c>
      <c r="AM273" s="811">
        <f t="shared" si="125"/>
        <v>0</v>
      </c>
      <c r="AN273" s="811">
        <f t="shared" si="125"/>
        <v>0</v>
      </c>
      <c r="AO273" s="811">
        <f t="shared" si="125"/>
        <v>0</v>
      </c>
      <c r="AP273" s="811">
        <f t="shared" si="125"/>
        <v>0</v>
      </c>
    </row>
    <row r="274" spans="2:42" ht="13.5" customHeight="1">
      <c r="B274" s="31"/>
      <c r="C274" s="81" t="s">
        <v>85</v>
      </c>
      <c r="D274" s="813">
        <f t="shared" ref="D274:D275" si="126">D246+D260</f>
        <v>85.258925565648184</v>
      </c>
      <c r="E274" s="813">
        <f t="shared" ref="E274:AP274" si="127">E246+E260</f>
        <v>1.0016893686250983</v>
      </c>
      <c r="F274" s="813">
        <f t="shared" si="127"/>
        <v>7.0336998709940959</v>
      </c>
      <c r="G274" s="813">
        <f t="shared" si="127"/>
        <v>0.1850088583975856</v>
      </c>
      <c r="H274" s="813">
        <f t="shared" si="127"/>
        <v>45.556718829346963</v>
      </c>
      <c r="I274" s="813">
        <f t="shared" si="127"/>
        <v>1.2363979425317102</v>
      </c>
      <c r="J274" s="813">
        <f t="shared" si="127"/>
        <v>8.3481777876631771</v>
      </c>
      <c r="K274" s="813">
        <f t="shared" si="127"/>
        <v>2.8811861938218493</v>
      </c>
      <c r="L274" s="813">
        <f t="shared" si="127"/>
        <v>0.39948771798545146</v>
      </c>
      <c r="M274" s="813">
        <f t="shared" si="127"/>
        <v>8.9493061648286769</v>
      </c>
      <c r="N274" s="813">
        <f t="shared" si="127"/>
        <v>1.0847672965529569</v>
      </c>
      <c r="O274" s="813">
        <f t="shared" si="127"/>
        <v>0.69906660324170422</v>
      </c>
      <c r="P274" s="813">
        <f t="shared" si="127"/>
        <v>0.34947238060865526</v>
      </c>
      <c r="Q274" s="814">
        <f t="shared" si="127"/>
        <v>6.3287113690081327</v>
      </c>
      <c r="R274" s="814">
        <f t="shared" si="127"/>
        <v>0.34537842294999527</v>
      </c>
      <c r="S274" s="814">
        <f t="shared" si="127"/>
        <v>0.54199306599668573</v>
      </c>
      <c r="T274" s="814">
        <f t="shared" si="127"/>
        <v>0.25096983847031962</v>
      </c>
      <c r="U274" s="814">
        <f t="shared" si="127"/>
        <v>0.48706844426885065</v>
      </c>
      <c r="V274" s="814">
        <f t="shared" si="127"/>
        <v>0.28916943884456281</v>
      </c>
      <c r="W274" s="813">
        <f t="shared" si="127"/>
        <v>2.7274036973633061E-2</v>
      </c>
      <c r="X274" s="813">
        <f t="shared" si="127"/>
        <v>1.4366158140788889</v>
      </c>
      <c r="Y274" s="813">
        <f t="shared" si="127"/>
        <v>5.3616630380746528</v>
      </c>
      <c r="Z274" s="813">
        <f t="shared" si="127"/>
        <v>3.246451765833319</v>
      </c>
      <c r="AA274" s="813">
        <f t="shared" si="127"/>
        <v>1.8093914751153339</v>
      </c>
      <c r="AB274" s="813">
        <f t="shared" si="127"/>
        <v>0.62888028995222023</v>
      </c>
      <c r="AC274" s="813">
        <f t="shared" si="127"/>
        <v>2.9412680372220295</v>
      </c>
      <c r="AD274" s="813">
        <f t="shared" si="127"/>
        <v>75.742155493167587</v>
      </c>
      <c r="AE274" s="813">
        <f t="shared" si="127"/>
        <v>9.2884854171226312</v>
      </c>
      <c r="AF274" s="813">
        <f t="shared" si="127"/>
        <v>2.9928769554518428</v>
      </c>
      <c r="AG274" s="813">
        <f t="shared" si="127"/>
        <v>39.257109347712657</v>
      </c>
      <c r="AH274" s="813">
        <f t="shared" si="127"/>
        <v>11.11194894215264</v>
      </c>
      <c r="AI274" s="813">
        <f t="shared" si="127"/>
        <v>0.24364742644973914</v>
      </c>
      <c r="AJ274" s="813">
        <f t="shared" si="127"/>
        <v>0.55041455946609741</v>
      </c>
      <c r="AK274" s="813">
        <f t="shared" si="127"/>
        <v>0.13141261521400555</v>
      </c>
      <c r="AL274" s="813">
        <f t="shared" si="127"/>
        <v>2.3352558458623838</v>
      </c>
      <c r="AM274" s="813">
        <f t="shared" si="127"/>
        <v>90.825255489549079</v>
      </c>
      <c r="AN274" s="813">
        <f t="shared" si="127"/>
        <v>2.1479084628693208</v>
      </c>
      <c r="AO274" s="813">
        <f t="shared" si="127"/>
        <v>0</v>
      </c>
      <c r="AP274" s="813">
        <f t="shared" si="127"/>
        <v>0.10371155063428625</v>
      </c>
    </row>
    <row r="275" spans="2:42" ht="13.5" customHeight="1">
      <c r="B275" s="31"/>
      <c r="C275" s="81" t="s">
        <v>86</v>
      </c>
      <c r="D275" s="813">
        <f t="shared" si="126"/>
        <v>5.9671602519317624</v>
      </c>
      <c r="E275" s="813">
        <f t="shared" ref="E275:AP275" si="128">E247+E261</f>
        <v>0.29448225624659591</v>
      </c>
      <c r="F275" s="813">
        <f t="shared" si="128"/>
        <v>0.52563643290701656</v>
      </c>
      <c r="G275" s="813">
        <f t="shared" si="128"/>
        <v>7.3114493437999042E-2</v>
      </c>
      <c r="H275" s="813">
        <f t="shared" si="128"/>
        <v>10.16239694554273</v>
      </c>
      <c r="I275" s="813">
        <f t="shared" si="128"/>
        <v>1.2917598476139955</v>
      </c>
      <c r="J275" s="813">
        <f t="shared" si="128"/>
        <v>1.2944738483175056</v>
      </c>
      <c r="K275" s="813">
        <f t="shared" si="128"/>
        <v>1.0555348780429135</v>
      </c>
      <c r="L275" s="813">
        <f t="shared" si="128"/>
        <v>0.13530715074882965</v>
      </c>
      <c r="M275" s="813">
        <f t="shared" si="128"/>
        <v>1.5197566684305368</v>
      </c>
      <c r="N275" s="813">
        <f t="shared" si="128"/>
        <v>0.26438855149680718</v>
      </c>
      <c r="O275" s="813">
        <f t="shared" si="128"/>
        <v>0.21680421635702679</v>
      </c>
      <c r="P275" s="813">
        <f t="shared" si="128"/>
        <v>0.13875111608400964</v>
      </c>
      <c r="Q275" s="814">
        <f t="shared" si="128"/>
        <v>0.9271182496870205</v>
      </c>
      <c r="R275" s="814">
        <f t="shared" si="128"/>
        <v>0.13073380662737868</v>
      </c>
      <c r="S275" s="814">
        <f t="shared" si="128"/>
        <v>0.14972179109315503</v>
      </c>
      <c r="T275" s="814">
        <f t="shared" si="128"/>
        <v>0.12261095264156183</v>
      </c>
      <c r="U275" s="814">
        <f t="shared" si="128"/>
        <v>0.35086053579451981</v>
      </c>
      <c r="V275" s="814">
        <f t="shared" si="128"/>
        <v>0.81298872236426156</v>
      </c>
      <c r="W275" s="813">
        <f t="shared" si="128"/>
        <v>0.3143768365830944</v>
      </c>
      <c r="X275" s="813">
        <f t="shared" si="128"/>
        <v>1.7660953884480022</v>
      </c>
      <c r="Y275" s="813">
        <f t="shared" si="128"/>
        <v>2.3572493797696938</v>
      </c>
      <c r="Z275" s="813">
        <f t="shared" si="128"/>
        <v>1.3299071972143159</v>
      </c>
      <c r="AA275" s="813">
        <f t="shared" si="128"/>
        <v>0.80118320264303644</v>
      </c>
      <c r="AB275" s="813">
        <f t="shared" si="128"/>
        <v>0.4930128416104862</v>
      </c>
      <c r="AC275" s="813">
        <f t="shared" si="128"/>
        <v>1.5891024399048286</v>
      </c>
      <c r="AD275" s="813">
        <f t="shared" si="128"/>
        <v>54.078070169515897</v>
      </c>
      <c r="AE275" s="813">
        <f t="shared" si="128"/>
        <v>9.7441466032488844</v>
      </c>
      <c r="AF275" s="813">
        <f t="shared" si="128"/>
        <v>8.1945467194652526</v>
      </c>
      <c r="AG275" s="813">
        <f t="shared" si="128"/>
        <v>13.148866197816687</v>
      </c>
      <c r="AH275" s="813">
        <f t="shared" si="128"/>
        <v>7.5209231987484877</v>
      </c>
      <c r="AI275" s="813">
        <f t="shared" si="128"/>
        <v>0.54778972014398686</v>
      </c>
      <c r="AJ275" s="813">
        <f t="shared" si="128"/>
        <v>6.0667234989256444</v>
      </c>
      <c r="AK275" s="813">
        <f t="shared" si="128"/>
        <v>14.681294226647259</v>
      </c>
      <c r="AL275" s="813">
        <f t="shared" si="128"/>
        <v>4.0991169941001342</v>
      </c>
      <c r="AM275" s="813">
        <f t="shared" si="128"/>
        <v>23.972030491758577</v>
      </c>
      <c r="AN275" s="813">
        <f t="shared" si="128"/>
        <v>39.461596753159128</v>
      </c>
      <c r="AO275" s="813">
        <f t="shared" si="128"/>
        <v>0</v>
      </c>
      <c r="AP275" s="813">
        <f t="shared" si="128"/>
        <v>2.1134264628293608E-2</v>
      </c>
    </row>
    <row r="276" spans="2:42" ht="13.5" customHeight="1">
      <c r="B276" s="31"/>
      <c r="C276" s="81" t="s">
        <v>79</v>
      </c>
      <c r="D276" s="813">
        <f t="shared" ref="D276:P276" si="129">SUM(D273:D275)</f>
        <v>91.226085817579943</v>
      </c>
      <c r="E276" s="813">
        <f t="shared" si="129"/>
        <v>1.2961716248716941</v>
      </c>
      <c r="F276" s="813">
        <f t="shared" si="129"/>
        <v>7.5593363039011123</v>
      </c>
      <c r="G276" s="813">
        <f t="shared" si="129"/>
        <v>0.25812335183558466</v>
      </c>
      <c r="H276" s="813">
        <f t="shared" si="129"/>
        <v>246.17532003280209</v>
      </c>
      <c r="I276" s="813">
        <f t="shared" si="129"/>
        <v>2.5281577901457055</v>
      </c>
      <c r="J276" s="813">
        <f t="shared" si="129"/>
        <v>9.6426516359806822</v>
      </c>
      <c r="K276" s="813">
        <f t="shared" si="129"/>
        <v>3.9367210718647625</v>
      </c>
      <c r="L276" s="813">
        <f t="shared" si="129"/>
        <v>0.53479486873428117</v>
      </c>
      <c r="M276" s="813">
        <f t="shared" si="129"/>
        <v>10.469062833259214</v>
      </c>
      <c r="N276" s="813">
        <f t="shared" si="129"/>
        <v>1.3491558480497641</v>
      </c>
      <c r="O276" s="813">
        <f t="shared" si="129"/>
        <v>0.91587081959873107</v>
      </c>
      <c r="P276" s="813">
        <f t="shared" si="129"/>
        <v>0.4882234966926649</v>
      </c>
      <c r="Q276" s="814">
        <f>SUM(Q273:Q275)</f>
        <v>7.2558296186951532</v>
      </c>
      <c r="R276" s="814">
        <f>SUM(R273:R275)</f>
        <v>0.47611222957737398</v>
      </c>
      <c r="S276" s="814">
        <f>SUM(S273:S275)</f>
        <v>0.69171485708984082</v>
      </c>
      <c r="T276" s="814">
        <f>SUM(T273:T275)</f>
        <v>0.37358079111188147</v>
      </c>
      <c r="U276" s="814">
        <f>SUM(U273:U275)</f>
        <v>0.83792898006337047</v>
      </c>
      <c r="V276" s="814">
        <f t="shared" ref="V276:AP276" si="130">SUM(V273:V275)</f>
        <v>1.1021581612088243</v>
      </c>
      <c r="W276" s="813">
        <f t="shared" si="130"/>
        <v>0.34165087355672746</v>
      </c>
      <c r="X276" s="815">
        <f t="shared" si="130"/>
        <v>3.2027112025268911</v>
      </c>
      <c r="Y276" s="815">
        <f t="shared" si="130"/>
        <v>7.7189124178443471</v>
      </c>
      <c r="Z276" s="815">
        <f t="shared" si="130"/>
        <v>4.5763589630476353</v>
      </c>
      <c r="AA276" s="815">
        <f t="shared" si="130"/>
        <v>2.6105746777583705</v>
      </c>
      <c r="AB276" s="815">
        <f t="shared" si="130"/>
        <v>1.1218931315627065</v>
      </c>
      <c r="AC276" s="815">
        <f t="shared" si="130"/>
        <v>4.5303704771268585</v>
      </c>
      <c r="AD276" s="815">
        <f t="shared" si="130"/>
        <v>521.44290507131439</v>
      </c>
      <c r="AE276" s="815">
        <f t="shared" si="130"/>
        <v>19.032632020371516</v>
      </c>
      <c r="AF276" s="815">
        <f t="shared" si="130"/>
        <v>11.187423674917095</v>
      </c>
      <c r="AG276" s="815">
        <f t="shared" si="130"/>
        <v>78.519889893507042</v>
      </c>
      <c r="AH276" s="815">
        <f t="shared" si="130"/>
        <v>18.632872140901128</v>
      </c>
      <c r="AI276" s="815">
        <f t="shared" si="130"/>
        <v>0.79143714659372599</v>
      </c>
      <c r="AJ276" s="815">
        <f t="shared" si="130"/>
        <v>6.6171380583917419</v>
      </c>
      <c r="AK276" s="815">
        <f t="shared" si="130"/>
        <v>14.812706841861264</v>
      </c>
      <c r="AL276" s="815">
        <f t="shared" si="130"/>
        <v>6.434372839962518</v>
      </c>
      <c r="AM276" s="815">
        <f t="shared" si="130"/>
        <v>114.79728598130765</v>
      </c>
      <c r="AN276" s="815">
        <f t="shared" si="130"/>
        <v>41.609505216028452</v>
      </c>
      <c r="AO276" s="815">
        <f t="shared" si="130"/>
        <v>0</v>
      </c>
      <c r="AP276" s="815">
        <f t="shared" si="130"/>
        <v>0.12484581526257986</v>
      </c>
    </row>
    <row r="277" spans="2:42">
      <c r="B277" s="31"/>
      <c r="C277" s="49"/>
      <c r="D277" s="588" t="str">
        <f t="shared" ref="D277:V277" si="131">D15</f>
        <v>21</v>
      </c>
      <c r="E277" s="588" t="str">
        <f t="shared" si="131"/>
        <v>22</v>
      </c>
      <c r="F277" s="588" t="str">
        <f t="shared" si="131"/>
        <v>23</v>
      </c>
      <c r="G277" s="588" t="str">
        <f t="shared" si="131"/>
        <v>24</v>
      </c>
      <c r="H277" s="588" t="str">
        <f t="shared" si="131"/>
        <v>25</v>
      </c>
      <c r="I277" s="588" t="str">
        <f t="shared" si="131"/>
        <v>26</v>
      </c>
      <c r="J277" s="588" t="str">
        <f t="shared" si="131"/>
        <v>27</v>
      </c>
      <c r="K277" s="588" t="str">
        <f t="shared" si="131"/>
        <v>28</v>
      </c>
      <c r="L277" s="588" t="str">
        <f t="shared" si="131"/>
        <v>29</v>
      </c>
      <c r="M277" s="588" t="str">
        <f t="shared" si="131"/>
        <v>30</v>
      </c>
      <c r="N277" s="588" t="str">
        <f t="shared" si="131"/>
        <v>31</v>
      </c>
      <c r="O277" s="588" t="str">
        <f t="shared" si="131"/>
        <v>32</v>
      </c>
      <c r="P277" s="588" t="str">
        <f t="shared" si="131"/>
        <v>33</v>
      </c>
      <c r="Q277" s="588" t="str">
        <f t="shared" si="131"/>
        <v>34</v>
      </c>
      <c r="R277" s="588" t="str">
        <f t="shared" si="131"/>
        <v>35</v>
      </c>
      <c r="S277" s="588" t="str">
        <f t="shared" si="131"/>
        <v>36</v>
      </c>
      <c r="T277" s="588" t="str">
        <f t="shared" si="131"/>
        <v>37</v>
      </c>
      <c r="U277" s="588" t="str">
        <f t="shared" si="131"/>
        <v>38</v>
      </c>
      <c r="V277" s="588" t="str">
        <f t="shared" si="131"/>
        <v>39</v>
      </c>
      <c r="W277" s="49"/>
      <c r="X277" s="99"/>
      <c r="Y277" s="31"/>
      <c r="Z277" s="31"/>
      <c r="AA277" s="31"/>
      <c r="AB277" s="31"/>
      <c r="AC277" s="31"/>
      <c r="AD277" s="31"/>
      <c r="AE277" s="31"/>
      <c r="AF277" s="31"/>
      <c r="AG277" s="31"/>
      <c r="AH277" s="31"/>
      <c r="AI277" s="31"/>
      <c r="AJ277" s="31"/>
      <c r="AK277" s="31"/>
      <c r="AL277" s="31"/>
      <c r="AM277" s="31"/>
      <c r="AN277" s="31"/>
      <c r="AO277" s="31"/>
      <c r="AP277" s="31"/>
    </row>
    <row r="278" spans="2:42" ht="40.5">
      <c r="B278" s="31"/>
      <c r="C278" s="77" t="s">
        <v>48</v>
      </c>
      <c r="D278" s="589" t="str">
        <f t="shared" ref="D278:V278" si="132">D16</f>
        <v>輸送機械</v>
      </c>
      <c r="E278" s="589" t="str">
        <f t="shared" si="132"/>
        <v>その他の製造工業製品</v>
      </c>
      <c r="F278" s="589" t="str">
        <f t="shared" si="132"/>
        <v>建設</v>
      </c>
      <c r="G278" s="589" t="str">
        <f t="shared" si="132"/>
        <v>電力・ガス・熱供給</v>
      </c>
      <c r="H278" s="589" t="str">
        <f t="shared" si="132"/>
        <v>水道</v>
      </c>
      <c r="I278" s="589" t="str">
        <f t="shared" si="132"/>
        <v>廃棄物処理</v>
      </c>
      <c r="J278" s="589" t="str">
        <f t="shared" si="132"/>
        <v>商業</v>
      </c>
      <c r="K278" s="589" t="str">
        <f t="shared" si="132"/>
        <v>金融・保険</v>
      </c>
      <c r="L278" s="589" t="str">
        <f t="shared" si="132"/>
        <v>不動産</v>
      </c>
      <c r="M278" s="589" t="str">
        <f t="shared" si="132"/>
        <v>運輸・郵便</v>
      </c>
      <c r="N278" s="589" t="str">
        <f t="shared" si="132"/>
        <v>情報通信</v>
      </c>
      <c r="O278" s="589" t="str">
        <f t="shared" si="132"/>
        <v>公務</v>
      </c>
      <c r="P278" s="589" t="str">
        <f t="shared" si="132"/>
        <v>教育・研究</v>
      </c>
      <c r="Q278" s="589" t="str">
        <f t="shared" si="132"/>
        <v>医療・福祉</v>
      </c>
      <c r="R278" s="613" t="str">
        <f t="shared" si="132"/>
        <v>他に分類されない会員制団体</v>
      </c>
      <c r="S278" s="589" t="str">
        <f t="shared" si="132"/>
        <v>対事業所サービス</v>
      </c>
      <c r="T278" s="589" t="str">
        <f t="shared" si="132"/>
        <v>対個人サービス</v>
      </c>
      <c r="U278" s="589" t="str">
        <f t="shared" si="132"/>
        <v>事務用品</v>
      </c>
      <c r="V278" s="589" t="str">
        <f t="shared" si="132"/>
        <v>分類不明</v>
      </c>
      <c r="W278" s="30" t="s">
        <v>66</v>
      </c>
      <c r="X278" s="99"/>
      <c r="Y278" s="31"/>
      <c r="Z278" s="31"/>
      <c r="AA278" s="31"/>
      <c r="AB278" s="31"/>
      <c r="AC278" s="31"/>
      <c r="AD278" s="31"/>
      <c r="AE278" s="31"/>
      <c r="AF278" s="31"/>
      <c r="AG278" s="31"/>
      <c r="AH278" s="31"/>
      <c r="AI278" s="31"/>
      <c r="AJ278" s="31"/>
      <c r="AK278" s="31"/>
      <c r="AL278" s="31"/>
      <c r="AM278" s="31"/>
      <c r="AN278" s="31"/>
      <c r="AO278" s="31"/>
      <c r="AP278" s="31"/>
    </row>
    <row r="279" spans="2:42" ht="13.5" customHeight="1">
      <c r="B279" s="31"/>
      <c r="C279" s="78" t="s">
        <v>84</v>
      </c>
      <c r="D279" s="811">
        <f t="array" ref="D279:V282">+X273:AP276</f>
        <v>0</v>
      </c>
      <c r="E279" s="811">
        <v>0</v>
      </c>
      <c r="F279" s="811">
        <v>0</v>
      </c>
      <c r="G279" s="811">
        <v>0</v>
      </c>
      <c r="H279" s="811">
        <v>0</v>
      </c>
      <c r="I279" s="811">
        <v>0</v>
      </c>
      <c r="J279" s="811">
        <v>391.62267940863097</v>
      </c>
      <c r="K279" s="811">
        <v>0</v>
      </c>
      <c r="L279" s="811">
        <v>0</v>
      </c>
      <c r="M279" s="811">
        <v>26.113914347977691</v>
      </c>
      <c r="N279" s="811">
        <v>0</v>
      </c>
      <c r="O279" s="811">
        <v>0</v>
      </c>
      <c r="P279" s="811">
        <v>0</v>
      </c>
      <c r="Q279" s="812">
        <v>0</v>
      </c>
      <c r="R279" s="812">
        <v>0</v>
      </c>
      <c r="S279" s="812">
        <v>0</v>
      </c>
      <c r="T279" s="812">
        <v>0</v>
      </c>
      <c r="U279" s="812">
        <v>0</v>
      </c>
      <c r="V279" s="812">
        <v>0</v>
      </c>
      <c r="W279" s="811">
        <f>SUM(D273:W273,D279:V279)</f>
        <v>608.19279801452103</v>
      </c>
      <c r="X279" s="99"/>
      <c r="Y279" s="31"/>
      <c r="Z279" s="31"/>
      <c r="AA279" s="31"/>
      <c r="AB279" s="31"/>
      <c r="AC279" s="31"/>
      <c r="AD279" s="31"/>
      <c r="AE279" s="31"/>
      <c r="AF279" s="31"/>
      <c r="AG279" s="31"/>
      <c r="AH279" s="31"/>
      <c r="AI279" s="31"/>
      <c r="AJ279" s="31"/>
      <c r="AK279" s="31"/>
      <c r="AL279" s="31"/>
      <c r="AM279" s="31"/>
      <c r="AN279" s="31"/>
      <c r="AO279" s="31"/>
      <c r="AP279" s="31"/>
    </row>
    <row r="280" spans="2:42" ht="13.5" customHeight="1">
      <c r="B280" s="31"/>
      <c r="C280" s="81" t="s">
        <v>85</v>
      </c>
      <c r="D280" s="814">
        <v>1.4366158140788889</v>
      </c>
      <c r="E280" s="814">
        <v>5.3616630380746528</v>
      </c>
      <c r="F280" s="814">
        <v>3.246451765833319</v>
      </c>
      <c r="G280" s="814">
        <v>1.8093914751153339</v>
      </c>
      <c r="H280" s="814">
        <v>0.62888028995222023</v>
      </c>
      <c r="I280" s="814">
        <v>2.9412680372220295</v>
      </c>
      <c r="J280" s="814">
        <v>75.742155493167587</v>
      </c>
      <c r="K280" s="814">
        <v>9.2884854171226312</v>
      </c>
      <c r="L280" s="814">
        <v>2.9928769554518428</v>
      </c>
      <c r="M280" s="814">
        <v>39.257109347712657</v>
      </c>
      <c r="N280" s="814">
        <v>11.11194894215264</v>
      </c>
      <c r="O280" s="814">
        <v>0.24364742644973914</v>
      </c>
      <c r="P280" s="814">
        <v>0.55041455946609741</v>
      </c>
      <c r="Q280" s="814">
        <v>0.13141261521400555</v>
      </c>
      <c r="R280" s="814">
        <v>2.3352558458623838</v>
      </c>
      <c r="S280" s="814">
        <v>90.825255489549079</v>
      </c>
      <c r="T280" s="814">
        <v>2.1479084628693208</v>
      </c>
      <c r="U280" s="814">
        <v>0</v>
      </c>
      <c r="V280" s="814">
        <v>0.10371155063428625</v>
      </c>
      <c r="W280" s="813">
        <f t="shared" ref="W280:W282" si="133">SUM(D274:W274,D280:V280)</f>
        <v>421.40892172268701</v>
      </c>
      <c r="X280" s="99"/>
      <c r="Y280" s="31"/>
      <c r="Z280" s="31"/>
      <c r="AA280" s="31"/>
      <c r="AB280" s="31"/>
      <c r="AC280" s="31"/>
      <c r="AD280" s="31"/>
      <c r="AE280" s="31"/>
      <c r="AF280" s="31"/>
      <c r="AG280" s="31"/>
      <c r="AH280" s="31"/>
      <c r="AI280" s="31"/>
      <c r="AJ280" s="31"/>
      <c r="AK280" s="31"/>
      <c r="AL280" s="31"/>
      <c r="AM280" s="31"/>
      <c r="AN280" s="31"/>
      <c r="AO280" s="31"/>
      <c r="AP280" s="31"/>
    </row>
    <row r="281" spans="2:42" ht="13.5" customHeight="1">
      <c r="B281" s="31"/>
      <c r="C281" s="81" t="s">
        <v>86</v>
      </c>
      <c r="D281" s="813">
        <v>1.7660953884480022</v>
      </c>
      <c r="E281" s="813">
        <v>2.3572493797696938</v>
      </c>
      <c r="F281" s="813">
        <v>1.3299071972143159</v>
      </c>
      <c r="G281" s="813">
        <v>0.80118320264303644</v>
      </c>
      <c r="H281" s="813">
        <v>0.4930128416104862</v>
      </c>
      <c r="I281" s="813">
        <v>1.5891024399048286</v>
      </c>
      <c r="J281" s="813">
        <v>54.078070169515897</v>
      </c>
      <c r="K281" s="813">
        <v>9.7441466032488844</v>
      </c>
      <c r="L281" s="813">
        <v>8.1945467194652526</v>
      </c>
      <c r="M281" s="813">
        <v>13.148866197816687</v>
      </c>
      <c r="N281" s="813">
        <v>7.5209231987484877</v>
      </c>
      <c r="O281" s="813">
        <v>0.54778972014398686</v>
      </c>
      <c r="P281" s="813">
        <v>6.0667234989256444</v>
      </c>
      <c r="Q281" s="814">
        <v>14.681294226647259</v>
      </c>
      <c r="R281" s="814">
        <v>4.0991169941001342</v>
      </c>
      <c r="S281" s="814">
        <v>23.972030491758577</v>
      </c>
      <c r="T281" s="814">
        <v>39.461596753159128</v>
      </c>
      <c r="U281" s="814">
        <v>0</v>
      </c>
      <c r="V281" s="814">
        <v>2.1134264628293608E-2</v>
      </c>
      <c r="W281" s="813">
        <f t="shared" si="133"/>
        <v>215.6207668396973</v>
      </c>
      <c r="X281" s="99"/>
      <c r="Y281" s="31"/>
      <c r="Z281" s="31"/>
      <c r="AA281" s="31"/>
      <c r="AB281" s="31"/>
      <c r="AC281" s="31"/>
      <c r="AD281" s="31"/>
      <c r="AE281" s="31"/>
      <c r="AF281" s="31"/>
      <c r="AG281" s="31"/>
      <c r="AH281" s="31"/>
      <c r="AI281" s="31"/>
      <c r="AJ281" s="31"/>
      <c r="AK281" s="31"/>
      <c r="AL281" s="31"/>
      <c r="AM281" s="31"/>
      <c r="AN281" s="31"/>
      <c r="AO281" s="31"/>
      <c r="AP281" s="31"/>
    </row>
    <row r="282" spans="2:42" ht="13.5" customHeight="1">
      <c r="B282" s="31"/>
      <c r="C282" s="83" t="s">
        <v>79</v>
      </c>
      <c r="D282" s="815">
        <v>3.2027112025268911</v>
      </c>
      <c r="E282" s="815">
        <v>7.7189124178443471</v>
      </c>
      <c r="F282" s="815">
        <v>4.5763589630476353</v>
      </c>
      <c r="G282" s="815">
        <v>2.6105746777583705</v>
      </c>
      <c r="H282" s="815">
        <v>1.1218931315627065</v>
      </c>
      <c r="I282" s="815">
        <v>4.5303704771268585</v>
      </c>
      <c r="J282" s="815">
        <v>521.44290507131439</v>
      </c>
      <c r="K282" s="815">
        <v>19.032632020371516</v>
      </c>
      <c r="L282" s="815">
        <v>11.187423674917095</v>
      </c>
      <c r="M282" s="815">
        <v>78.519889893507042</v>
      </c>
      <c r="N282" s="815">
        <v>18.632872140901128</v>
      </c>
      <c r="O282" s="815">
        <v>0.79143714659372599</v>
      </c>
      <c r="P282" s="815">
        <v>6.6171380583917419</v>
      </c>
      <c r="Q282" s="815">
        <v>14.812706841861264</v>
      </c>
      <c r="R282" s="815">
        <v>6.434372839962518</v>
      </c>
      <c r="S282" s="815">
        <v>114.79728598130765</v>
      </c>
      <c r="T282" s="815">
        <v>41.609505216028452</v>
      </c>
      <c r="U282" s="815">
        <v>0</v>
      </c>
      <c r="V282" s="815">
        <v>0.12484581526257986</v>
      </c>
      <c r="W282" s="815">
        <f t="shared" si="133"/>
        <v>1245.2224865769053</v>
      </c>
      <c r="X282" s="99"/>
      <c r="Y282" s="31"/>
      <c r="Z282" s="31"/>
      <c r="AA282" s="31"/>
      <c r="AB282" s="31"/>
      <c r="AC282" s="31"/>
      <c r="AD282" s="31"/>
      <c r="AE282" s="31"/>
      <c r="AF282" s="31"/>
      <c r="AG282" s="31"/>
      <c r="AH282" s="31"/>
      <c r="AI282" s="31"/>
      <c r="AJ282" s="31"/>
      <c r="AK282" s="31"/>
      <c r="AL282" s="31"/>
      <c r="AM282" s="31"/>
      <c r="AN282" s="31"/>
      <c r="AO282" s="31"/>
      <c r="AP282" s="31"/>
    </row>
    <row r="283" spans="2:42" ht="10.7" customHeight="1">
      <c r="B283" s="31"/>
      <c r="C283" s="31"/>
      <c r="D283" s="99"/>
      <c r="E283" s="99"/>
      <c r="F283" s="99"/>
      <c r="G283" s="99"/>
      <c r="H283" s="99"/>
      <c r="I283" s="99"/>
      <c r="J283" s="99"/>
      <c r="K283" s="99"/>
      <c r="L283" s="99"/>
      <c r="M283" s="99"/>
      <c r="N283" s="99"/>
      <c r="O283" s="99"/>
      <c r="P283" s="99"/>
      <c r="Q283" s="99"/>
      <c r="R283" s="99"/>
      <c r="S283" s="99"/>
      <c r="T283" s="99"/>
      <c r="U283" s="99"/>
      <c r="V283" s="99"/>
      <c r="W283" s="99"/>
      <c r="X283" s="99"/>
      <c r="Y283" s="31"/>
      <c r="Z283" s="31"/>
      <c r="AA283" s="31"/>
      <c r="AB283" s="31"/>
      <c r="AC283" s="31"/>
      <c r="AD283" s="31"/>
      <c r="AE283" s="31"/>
      <c r="AF283" s="31"/>
      <c r="AG283" s="31"/>
      <c r="AH283" s="31"/>
      <c r="AI283" s="31"/>
      <c r="AJ283" s="31"/>
      <c r="AK283" s="31"/>
      <c r="AL283" s="31"/>
      <c r="AM283" s="31"/>
      <c r="AN283" s="31"/>
      <c r="AO283" s="31"/>
      <c r="AP283" s="31"/>
    </row>
    <row r="284" spans="2:42">
      <c r="B284" s="31"/>
      <c r="C284" s="31" t="s">
        <v>87</v>
      </c>
      <c r="D284" s="99"/>
      <c r="E284" s="99"/>
      <c r="F284" s="99"/>
      <c r="G284" s="99"/>
      <c r="H284" s="99"/>
      <c r="I284" s="99"/>
      <c r="J284" s="99"/>
      <c r="K284" s="99"/>
      <c r="L284" s="99"/>
      <c r="M284" s="99"/>
      <c r="N284" s="99"/>
      <c r="O284" s="99"/>
      <c r="P284" s="99"/>
      <c r="Q284" s="99"/>
      <c r="R284" s="99"/>
      <c r="S284" s="99"/>
      <c r="T284" s="99"/>
      <c r="U284" s="99"/>
      <c r="V284" s="99"/>
      <c r="W284" s="99"/>
      <c r="X284" s="99"/>
      <c r="Y284" s="31"/>
      <c r="Z284" s="31"/>
      <c r="AA284" s="31"/>
      <c r="AB284" s="31"/>
      <c r="AC284" s="31"/>
      <c r="AD284" s="31"/>
      <c r="AE284" s="31"/>
      <c r="AF284" s="31"/>
      <c r="AG284" s="31"/>
      <c r="AH284" s="31"/>
      <c r="AI284" s="31"/>
      <c r="AJ284" s="31"/>
      <c r="AK284" s="31"/>
      <c r="AL284" s="31"/>
      <c r="AM284" s="31"/>
      <c r="AN284" s="31"/>
      <c r="AO284" s="31"/>
      <c r="AP284" s="31"/>
    </row>
    <row r="285" spans="2:42">
      <c r="X285" s="99"/>
      <c r="Y285" s="31"/>
      <c r="Z285" s="31"/>
      <c r="AA285" s="31"/>
      <c r="AB285" s="31"/>
      <c r="AC285" s="31"/>
      <c r="AD285" s="31"/>
      <c r="AE285" s="31"/>
      <c r="AF285" s="31"/>
      <c r="AG285" s="31"/>
      <c r="AH285" s="31"/>
      <c r="AI285" s="31"/>
      <c r="AJ285" s="31"/>
      <c r="AK285" s="31"/>
      <c r="AL285" s="31"/>
      <c r="AM285" s="31"/>
      <c r="AN285" s="31"/>
      <c r="AO285" s="31"/>
      <c r="AP285" s="31"/>
    </row>
    <row r="286" spans="2:42">
      <c r="X286" s="99"/>
      <c r="Y286" s="31"/>
      <c r="Z286" s="31"/>
      <c r="AA286" s="31"/>
      <c r="AB286" s="31"/>
      <c r="AC286" s="31"/>
      <c r="AD286" s="31"/>
      <c r="AE286" s="31"/>
      <c r="AF286" s="31"/>
      <c r="AG286" s="31"/>
      <c r="AH286" s="31"/>
      <c r="AI286" s="31"/>
      <c r="AJ286" s="31"/>
      <c r="AK286" s="31"/>
      <c r="AL286" s="31"/>
      <c r="AM286" s="31"/>
      <c r="AN286" s="31"/>
      <c r="AO286" s="31"/>
      <c r="AP286" s="31"/>
    </row>
    <row r="287" spans="2:42">
      <c r="X287" s="99"/>
      <c r="Y287" s="31"/>
      <c r="Z287" s="31"/>
      <c r="AA287" s="31"/>
      <c r="AB287" s="31"/>
      <c r="AC287" s="31"/>
      <c r="AD287" s="31"/>
      <c r="AE287" s="31"/>
      <c r="AF287" s="31"/>
      <c r="AG287" s="31"/>
      <c r="AH287" s="31"/>
      <c r="AI287" s="31"/>
      <c r="AJ287" s="31"/>
      <c r="AK287" s="31"/>
      <c r="AL287" s="31"/>
      <c r="AM287" s="31"/>
      <c r="AN287" s="31"/>
      <c r="AO287" s="31"/>
      <c r="AP287" s="31"/>
    </row>
    <row r="288" spans="2:42">
      <c r="X288" s="99"/>
      <c r="Y288" s="31"/>
      <c r="Z288" s="31"/>
      <c r="AA288" s="31"/>
      <c r="AB288" s="31"/>
      <c r="AC288" s="31"/>
      <c r="AD288" s="31"/>
      <c r="AE288" s="31"/>
      <c r="AF288" s="31"/>
      <c r="AG288" s="31"/>
      <c r="AH288" s="31"/>
      <c r="AI288" s="31"/>
      <c r="AJ288" s="31"/>
      <c r="AK288" s="31"/>
      <c r="AL288" s="31"/>
      <c r="AM288" s="31"/>
      <c r="AN288" s="31"/>
      <c r="AO288" s="31"/>
      <c r="AP288" s="31"/>
    </row>
    <row r="289" spans="24:42">
      <c r="X289" s="99"/>
      <c r="Y289" s="31"/>
      <c r="Z289" s="31"/>
      <c r="AA289" s="31"/>
      <c r="AB289" s="31"/>
      <c r="AC289" s="31"/>
      <c r="AD289" s="31"/>
      <c r="AE289" s="31"/>
      <c r="AF289" s="31"/>
      <c r="AG289" s="31"/>
      <c r="AH289" s="31"/>
      <c r="AI289" s="31"/>
      <c r="AJ289" s="31"/>
      <c r="AK289" s="31"/>
      <c r="AL289" s="31"/>
      <c r="AM289" s="31"/>
      <c r="AN289" s="31"/>
      <c r="AO289" s="31"/>
      <c r="AP289" s="31"/>
    </row>
    <row r="290" spans="24:42">
      <c r="X290" s="99"/>
      <c r="Y290" s="31"/>
      <c r="Z290" s="31"/>
      <c r="AA290" s="31"/>
      <c r="AB290" s="31"/>
      <c r="AC290" s="31"/>
      <c r="AD290" s="31"/>
      <c r="AE290" s="31"/>
      <c r="AF290" s="31"/>
      <c r="AG290" s="31"/>
      <c r="AH290" s="31"/>
      <c r="AI290" s="31"/>
      <c r="AJ290" s="31"/>
      <c r="AK290" s="31"/>
      <c r="AL290" s="31"/>
      <c r="AM290" s="31"/>
      <c r="AN290" s="31"/>
      <c r="AO290" s="31"/>
      <c r="AP290" s="31"/>
    </row>
    <row r="291" spans="24:42">
      <c r="X291" s="99"/>
      <c r="Y291" s="31"/>
      <c r="Z291" s="31"/>
      <c r="AA291" s="31"/>
      <c r="AB291" s="31"/>
      <c r="AC291" s="31"/>
      <c r="AD291" s="31"/>
      <c r="AE291" s="31"/>
      <c r="AF291" s="31"/>
      <c r="AG291" s="31"/>
      <c r="AH291" s="31"/>
      <c r="AI291" s="31"/>
      <c r="AJ291" s="31"/>
      <c r="AK291" s="31"/>
      <c r="AL291" s="31"/>
      <c r="AM291" s="31"/>
      <c r="AN291" s="31"/>
      <c r="AO291" s="31"/>
      <c r="AP291" s="31"/>
    </row>
    <row r="292" spans="24:42">
      <c r="X292" s="99"/>
      <c r="Y292" s="31"/>
      <c r="Z292" s="31"/>
      <c r="AA292" s="31"/>
      <c r="AB292" s="31"/>
      <c r="AC292" s="31"/>
      <c r="AD292" s="31"/>
      <c r="AE292" s="31"/>
      <c r="AF292" s="31"/>
      <c r="AG292" s="31"/>
      <c r="AH292" s="31"/>
      <c r="AI292" s="31"/>
      <c r="AJ292" s="31"/>
      <c r="AK292" s="31"/>
      <c r="AL292" s="31"/>
      <c r="AM292" s="31"/>
      <c r="AN292" s="31"/>
      <c r="AO292" s="31"/>
      <c r="AP292" s="31"/>
    </row>
    <row r="293" spans="24:42">
      <c r="X293" s="99"/>
      <c r="Y293" s="31"/>
      <c r="Z293" s="31"/>
      <c r="AA293" s="31"/>
      <c r="AB293" s="31"/>
      <c r="AC293" s="31"/>
      <c r="AD293" s="31"/>
      <c r="AE293" s="31"/>
      <c r="AF293" s="31"/>
      <c r="AG293" s="31"/>
      <c r="AH293" s="31"/>
      <c r="AI293" s="31"/>
      <c r="AJ293" s="31"/>
      <c r="AK293" s="31"/>
      <c r="AL293" s="31"/>
      <c r="AM293" s="31"/>
      <c r="AN293" s="31"/>
      <c r="AO293" s="31"/>
      <c r="AP293" s="31"/>
    </row>
    <row r="294" spans="24:42">
      <c r="X294" s="99"/>
      <c r="Y294" s="31"/>
      <c r="Z294" s="31"/>
      <c r="AA294" s="31"/>
      <c r="AB294" s="31"/>
      <c r="AC294" s="31"/>
      <c r="AD294" s="31"/>
      <c r="AE294" s="31"/>
      <c r="AF294" s="31"/>
      <c r="AG294" s="31"/>
      <c r="AH294" s="31"/>
      <c r="AI294" s="31"/>
      <c r="AJ294" s="31"/>
      <c r="AK294" s="31"/>
      <c r="AL294" s="31"/>
      <c r="AM294" s="31"/>
      <c r="AN294" s="31"/>
      <c r="AO294" s="31"/>
      <c r="AP294" s="31"/>
    </row>
    <row r="295" spans="24:42">
      <c r="X295" s="99"/>
      <c r="Y295" s="31"/>
      <c r="Z295" s="31"/>
      <c r="AA295" s="31"/>
      <c r="AB295" s="31"/>
      <c r="AC295" s="31"/>
      <c r="AD295" s="31"/>
      <c r="AE295" s="31"/>
      <c r="AF295" s="31"/>
      <c r="AG295" s="31"/>
      <c r="AH295" s="31"/>
      <c r="AI295" s="31"/>
      <c r="AJ295" s="31"/>
      <c r="AK295" s="31"/>
      <c r="AL295" s="31"/>
      <c r="AM295" s="31"/>
      <c r="AN295" s="31"/>
      <c r="AO295" s="31"/>
      <c r="AP295" s="31"/>
    </row>
    <row r="296" spans="24:42">
      <c r="X296" s="99"/>
      <c r="Y296" s="31"/>
      <c r="Z296" s="31"/>
      <c r="AA296" s="31"/>
      <c r="AB296" s="31"/>
      <c r="AC296" s="31"/>
      <c r="AD296" s="31"/>
      <c r="AE296" s="31"/>
      <c r="AF296" s="31"/>
      <c r="AG296" s="31"/>
      <c r="AH296" s="31"/>
      <c r="AI296" s="31"/>
      <c r="AJ296" s="31"/>
      <c r="AK296" s="31"/>
      <c r="AL296" s="31"/>
      <c r="AM296" s="31"/>
      <c r="AN296" s="31"/>
      <c r="AO296" s="31"/>
      <c r="AP296" s="31"/>
    </row>
    <row r="297" spans="24:42">
      <c r="X297" s="99"/>
      <c r="Y297" s="31"/>
      <c r="Z297" s="31"/>
      <c r="AA297" s="31"/>
      <c r="AB297" s="31"/>
      <c r="AC297" s="31"/>
      <c r="AD297" s="31"/>
      <c r="AE297" s="31"/>
      <c r="AF297" s="31"/>
      <c r="AG297" s="31"/>
      <c r="AH297" s="31"/>
      <c r="AI297" s="31"/>
      <c r="AJ297" s="31"/>
      <c r="AK297" s="31"/>
      <c r="AL297" s="31"/>
      <c r="AM297" s="31"/>
      <c r="AN297" s="31"/>
      <c r="AO297" s="31"/>
      <c r="AP297" s="31"/>
    </row>
  </sheetData>
  <mergeCells count="1">
    <mergeCell ref="N2:W2"/>
  </mergeCells>
  <phoneticPr fontId="5"/>
  <pageMargins left="0.78740157480314965" right="0.78740157480314965" top="0.98425196850393704" bottom="0.98425196850393704" header="0.51181102362204722" footer="0.51181102362204722"/>
  <pageSetup paperSize="9" scale="57" orientation="landscape" r:id="rId1"/>
  <headerFooter alignWithMargins="0"/>
  <rowBreaks count="8" manualBreakCount="8">
    <brk id="45" min="1" max="22" man="1"/>
    <brk id="86" min="1" max="22" man="1"/>
    <brk id="118" min="1" max="22" man="1"/>
    <brk id="163" min="1" max="22" man="1"/>
    <brk id="208" min="1" max="22" man="1"/>
    <brk id="238" min="1" max="22" man="1"/>
    <brk id="284" min="1" max="22" man="1"/>
    <brk id="287" min="1" max="2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2:AA317"/>
  <sheetViews>
    <sheetView showGridLines="0" view="pageBreakPreview" zoomScale="70" zoomScaleNormal="75" zoomScaleSheetLayoutView="70" workbookViewId="0">
      <selection activeCell="B1" sqref="B1"/>
    </sheetView>
  </sheetViews>
  <sheetFormatPr defaultColWidth="9" defaultRowHeight="12"/>
  <cols>
    <col min="1" max="1" width="2.625" style="120" customWidth="1"/>
    <col min="2" max="2" width="4.5" style="120" customWidth="1"/>
    <col min="3" max="3" width="6.125" style="120" customWidth="1"/>
    <col min="4" max="4" width="3.375" style="120" customWidth="1"/>
    <col min="5" max="5" width="17.5" style="120" customWidth="1"/>
    <col min="6" max="6" width="12.25" style="120" bestFit="1" customWidth="1"/>
    <col min="7" max="7" width="15" style="120" customWidth="1"/>
    <col min="8" max="8" width="3.25" style="120" customWidth="1"/>
    <col min="9" max="9" width="17.5" style="120" customWidth="1"/>
    <col min="10" max="10" width="10.875" style="120" customWidth="1"/>
    <col min="11" max="12" width="7.375" style="120" customWidth="1"/>
    <col min="13" max="13" width="3.375" style="120" customWidth="1"/>
    <col min="14" max="14" width="17.5" style="120" customWidth="1"/>
    <col min="15" max="15" width="10.875" style="120" customWidth="1"/>
    <col min="16" max="16" width="15" style="120" customWidth="1"/>
    <col min="17" max="17" width="3.25" style="120" customWidth="1"/>
    <col min="18" max="18" width="17.375" style="120" customWidth="1"/>
    <col min="19" max="19" width="10.875" style="120" customWidth="1"/>
    <col min="20" max="20" width="14.875" style="120" customWidth="1"/>
    <col min="21" max="21" width="3.25" style="120" customWidth="1"/>
    <col min="22" max="22" width="17.5" style="120" customWidth="1"/>
    <col min="23" max="23" width="10.875" style="120" customWidth="1"/>
    <col min="24" max="24" width="15" style="120" customWidth="1"/>
    <col min="25" max="25" width="3.375" style="120" customWidth="1"/>
    <col min="26" max="26" width="17.5" style="120" customWidth="1"/>
    <col min="27" max="27" width="10.75" style="120" customWidth="1"/>
    <col min="28" max="31" width="5.875" style="120" customWidth="1"/>
    <col min="32" max="16384" width="9" style="120"/>
  </cols>
  <sheetData>
    <row r="2" spans="3:23" ht="12.4" customHeight="1"/>
    <row r="3" spans="3:23" ht="12.4" customHeight="1"/>
    <row r="4" spans="3:23" ht="12.4" customHeight="1">
      <c r="C4" s="103"/>
      <c r="D4" s="103"/>
      <c r="G4" s="121"/>
      <c r="H4" s="121"/>
      <c r="W4" s="122"/>
    </row>
    <row r="5" spans="3:23" ht="12.4" customHeight="1">
      <c r="C5" s="103"/>
      <c r="D5" s="103"/>
      <c r="G5" s="121"/>
      <c r="H5" s="121"/>
      <c r="W5" s="122"/>
    </row>
    <row r="6" spans="3:23" ht="12.4" customHeight="1">
      <c r="C6" s="103"/>
      <c r="D6" s="103"/>
      <c r="G6" s="121"/>
      <c r="H6" s="121"/>
      <c r="W6" s="122"/>
    </row>
    <row r="7" spans="3:23" ht="12.4" customHeight="1">
      <c r="C7" s="103"/>
      <c r="D7" s="103"/>
      <c r="G7" s="121"/>
      <c r="H7" s="121"/>
      <c r="W7" s="122"/>
    </row>
    <row r="8" spans="3:23" ht="12.4" customHeight="1">
      <c r="C8" s="103"/>
      <c r="D8" s="103"/>
      <c r="G8" s="121"/>
      <c r="H8" s="121"/>
    </row>
    <row r="9" spans="3:23" ht="12.4" customHeight="1">
      <c r="N9" s="123"/>
    </row>
    <row r="10" spans="3:23" ht="12.2" customHeight="1"/>
    <row r="13" spans="3:23" ht="14.25">
      <c r="H13" s="124"/>
      <c r="I13" s="936" t="s">
        <v>159</v>
      </c>
      <c r="J13" s="937"/>
      <c r="M13" s="125"/>
      <c r="N13" s="936" t="s">
        <v>160</v>
      </c>
      <c r="O13" s="937"/>
      <c r="Q13" s="124"/>
      <c r="R13" s="936" t="s">
        <v>159</v>
      </c>
      <c r="S13" s="937"/>
      <c r="U13" s="114"/>
      <c r="V13" s="939"/>
      <c r="W13" s="940"/>
    </row>
    <row r="14" spans="3:23" ht="14.25">
      <c r="H14" s="126"/>
      <c r="I14" s="938"/>
      <c r="J14" s="938"/>
      <c r="M14" s="127"/>
      <c r="N14" s="941" t="s">
        <v>161</v>
      </c>
      <c r="O14" s="942"/>
      <c r="Q14" s="126"/>
      <c r="R14" s="938"/>
      <c r="S14" s="938"/>
      <c r="U14" s="114"/>
      <c r="V14" s="939"/>
      <c r="W14" s="940"/>
    </row>
    <row r="15" spans="3:23" ht="12.2" customHeight="1">
      <c r="H15" s="943" t="s">
        <v>416</v>
      </c>
      <c r="I15" s="128" t="str">
        <f t="shared" ref="I15:I24" si="0">E33</f>
        <v>01 農業</v>
      </c>
      <c r="J15" s="129">
        <f>'1次効果'!J177</f>
        <v>0</v>
      </c>
      <c r="M15" s="943" t="s">
        <v>416</v>
      </c>
      <c r="N15" s="128" t="str">
        <f t="shared" ref="N15:N24" si="1">E33</f>
        <v>01 農業</v>
      </c>
      <c r="O15" s="129">
        <f>'1次効果'!N220</f>
        <v>0</v>
      </c>
      <c r="Q15" s="943" t="s">
        <v>416</v>
      </c>
      <c r="R15" s="128" t="str">
        <f t="shared" ref="R15:R24" si="2">E33</f>
        <v>01 農業</v>
      </c>
      <c r="S15" s="129">
        <f>'1次効果'!J603</f>
        <v>26.40407304378736</v>
      </c>
      <c r="U15" s="946"/>
      <c r="V15" s="130"/>
      <c r="W15" s="131"/>
    </row>
    <row r="16" spans="3:23" ht="12.2" customHeight="1">
      <c r="H16" s="944"/>
      <c r="I16" s="132" t="str">
        <f t="shared" si="0"/>
        <v>02 林業</v>
      </c>
      <c r="J16" s="133">
        <f>'1次効果'!J178</f>
        <v>0</v>
      </c>
      <c r="M16" s="944"/>
      <c r="N16" s="132" t="str">
        <f t="shared" si="1"/>
        <v>02 林業</v>
      </c>
      <c r="O16" s="133">
        <f>'1次効果'!N221</f>
        <v>0</v>
      </c>
      <c r="Q16" s="944"/>
      <c r="R16" s="132" t="str">
        <f t="shared" si="2"/>
        <v>02 林業</v>
      </c>
      <c r="S16" s="133">
        <f>'1次効果'!J604</f>
        <v>5.5177134265225886E-2</v>
      </c>
      <c r="U16" s="947"/>
      <c r="V16" s="130"/>
      <c r="W16" s="131"/>
    </row>
    <row r="17" spans="1:27" ht="12.2" customHeight="1">
      <c r="H17" s="944"/>
      <c r="I17" s="132" t="str">
        <f t="shared" si="0"/>
        <v>03 漁業</v>
      </c>
      <c r="J17" s="133">
        <f>'1次効果'!J179</f>
        <v>0</v>
      </c>
      <c r="M17" s="944"/>
      <c r="N17" s="132" t="str">
        <f t="shared" si="1"/>
        <v>03 漁業</v>
      </c>
      <c r="O17" s="133">
        <f>'1次効果'!N222</f>
        <v>0</v>
      </c>
      <c r="P17" s="134"/>
      <c r="Q17" s="944"/>
      <c r="R17" s="132" t="str">
        <f t="shared" si="2"/>
        <v>03 漁業</v>
      </c>
      <c r="S17" s="133">
        <f>'1次効果'!J605</f>
        <v>0.79330976585500101</v>
      </c>
      <c r="U17" s="947"/>
      <c r="V17" s="130"/>
      <c r="W17" s="131"/>
    </row>
    <row r="18" spans="1:27" ht="12.2" customHeight="1">
      <c r="C18" s="135"/>
      <c r="D18" s="135"/>
      <c r="H18" s="944"/>
      <c r="I18" s="132" t="str">
        <f t="shared" si="0"/>
        <v>04 鉱業</v>
      </c>
      <c r="J18" s="133">
        <f>'1次効果'!J180</f>
        <v>0</v>
      </c>
      <c r="M18" s="944"/>
      <c r="N18" s="132" t="str">
        <f t="shared" si="1"/>
        <v>04 鉱業</v>
      </c>
      <c r="O18" s="133">
        <f>'1次効果'!N223</f>
        <v>0</v>
      </c>
      <c r="P18" s="134"/>
      <c r="Q18" s="944"/>
      <c r="R18" s="132" t="str">
        <f t="shared" si="2"/>
        <v>04 鉱業</v>
      </c>
      <c r="S18" s="133">
        <f>'1次効果'!J606</f>
        <v>0.34227691795662302</v>
      </c>
      <c r="U18" s="947"/>
      <c r="V18" s="130"/>
      <c r="W18" s="131"/>
    </row>
    <row r="19" spans="1:27" ht="12.2" customHeight="1">
      <c r="F19" s="136"/>
      <c r="H19" s="944"/>
      <c r="I19" s="132" t="str">
        <f t="shared" si="0"/>
        <v>05 飲食料品</v>
      </c>
      <c r="J19" s="133">
        <f>'1次効果'!J181</f>
        <v>1104.6664882633067</v>
      </c>
      <c r="M19" s="944"/>
      <c r="N19" s="132" t="str">
        <f t="shared" si="1"/>
        <v>05 飲食料品</v>
      </c>
      <c r="O19" s="133">
        <f>'1次効果'!N224</f>
        <v>232.80684405771837</v>
      </c>
      <c r="P19" s="134"/>
      <c r="Q19" s="944"/>
      <c r="R19" s="132" t="str">
        <f t="shared" si="2"/>
        <v>05 飲食料品</v>
      </c>
      <c r="S19" s="133">
        <f>'1次効果'!J607</f>
        <v>33.045003793703678</v>
      </c>
      <c r="U19" s="947"/>
      <c r="V19" s="130"/>
      <c r="W19" s="131"/>
    </row>
    <row r="20" spans="1:27" ht="12.2" customHeight="1">
      <c r="C20" s="137"/>
      <c r="D20" s="137"/>
      <c r="F20" s="138"/>
      <c r="H20" s="944"/>
      <c r="I20" s="132" t="str">
        <f t="shared" si="0"/>
        <v>06 繊維製品</v>
      </c>
      <c r="J20" s="133">
        <f>'1次効果'!J182</f>
        <v>0</v>
      </c>
      <c r="M20" s="944"/>
      <c r="N20" s="132" t="str">
        <f t="shared" si="1"/>
        <v>06 繊維製品</v>
      </c>
      <c r="O20" s="133">
        <f>'1次効果'!N225</f>
        <v>0</v>
      </c>
      <c r="P20" s="134"/>
      <c r="Q20" s="944"/>
      <c r="R20" s="132" t="str">
        <f t="shared" si="2"/>
        <v>06 繊維製品</v>
      </c>
      <c r="S20" s="133">
        <f>'1次効果'!J608</f>
        <v>2.8789163947631864</v>
      </c>
      <c r="T20" s="139"/>
      <c r="U20" s="947"/>
      <c r="V20" s="130"/>
      <c r="W20" s="131"/>
    </row>
    <row r="21" spans="1:27" ht="12.2" customHeight="1">
      <c r="C21" s="140"/>
      <c r="D21" s="140"/>
      <c r="H21" s="944"/>
      <c r="I21" s="141" t="str">
        <f t="shared" si="0"/>
        <v>07 パルプ・紙・木製品</v>
      </c>
      <c r="J21" s="133">
        <f>'1次効果'!J183</f>
        <v>0</v>
      </c>
      <c r="M21" s="944"/>
      <c r="N21" s="141" t="str">
        <f t="shared" si="1"/>
        <v>07 パルプ・紙・木製品</v>
      </c>
      <c r="O21" s="133">
        <f>'1次効果'!N226</f>
        <v>0</v>
      </c>
      <c r="P21" s="134"/>
      <c r="Q21" s="944"/>
      <c r="R21" s="141" t="str">
        <f t="shared" si="2"/>
        <v>07 パルプ・紙・木製品</v>
      </c>
      <c r="S21" s="133">
        <f>'1次効果'!J609</f>
        <v>2.3834146279740764</v>
      </c>
      <c r="T21" s="142"/>
      <c r="U21" s="947"/>
      <c r="V21" s="130"/>
      <c r="W21" s="131"/>
    </row>
    <row r="22" spans="1:27" ht="12.2" customHeight="1">
      <c r="H22" s="944"/>
      <c r="I22" s="132" t="str">
        <f t="shared" si="0"/>
        <v>08 化学製品</v>
      </c>
      <c r="J22" s="133">
        <f>'1次効果'!J184</f>
        <v>0</v>
      </c>
      <c r="M22" s="944"/>
      <c r="N22" s="132" t="str">
        <f t="shared" si="1"/>
        <v>08 化学製品</v>
      </c>
      <c r="O22" s="133">
        <f>'1次効果'!N227</f>
        <v>0</v>
      </c>
      <c r="P22" s="134"/>
      <c r="Q22" s="944"/>
      <c r="R22" s="132" t="str">
        <f t="shared" si="2"/>
        <v>08 化学製品</v>
      </c>
      <c r="S22" s="133">
        <f>'1次効果'!J610</f>
        <v>2.9089420077412376</v>
      </c>
      <c r="T22" s="142"/>
      <c r="U22" s="947"/>
      <c r="V22" s="130"/>
      <c r="W22" s="131"/>
    </row>
    <row r="23" spans="1:27" ht="12.2" customHeight="1">
      <c r="H23" s="944"/>
      <c r="I23" s="132" t="str">
        <f t="shared" si="0"/>
        <v>09 石油・石炭製品</v>
      </c>
      <c r="J23" s="133">
        <f>'1次効果'!J185</f>
        <v>0</v>
      </c>
      <c r="K23" s="143"/>
      <c r="M23" s="944"/>
      <c r="N23" s="132" t="str">
        <f t="shared" si="1"/>
        <v>09 石油・石炭製品</v>
      </c>
      <c r="O23" s="133">
        <f>'1次効果'!N228</f>
        <v>0</v>
      </c>
      <c r="P23" s="134"/>
      <c r="Q23" s="944"/>
      <c r="R23" s="132" t="str">
        <f t="shared" si="2"/>
        <v>09 石油・石炭製品</v>
      </c>
      <c r="S23" s="133">
        <f>'1次効果'!J611</f>
        <v>0.79610942427685139</v>
      </c>
      <c r="T23" s="140"/>
      <c r="U23" s="947"/>
      <c r="V23" s="130"/>
      <c r="W23" s="131"/>
    </row>
    <row r="24" spans="1:27" ht="12.2" customHeight="1">
      <c r="H24" s="944"/>
      <c r="I24" s="141" t="str">
        <f t="shared" si="0"/>
        <v>10 プラスチック・ゴム製品</v>
      </c>
      <c r="J24" s="133">
        <f>'1次効果'!J186</f>
        <v>0</v>
      </c>
      <c r="K24" s="143"/>
      <c r="M24" s="944"/>
      <c r="N24" s="141" t="str">
        <f t="shared" si="1"/>
        <v>10 プラスチック・ゴム製品</v>
      </c>
      <c r="O24" s="133">
        <f>'1次効果'!N229</f>
        <v>0</v>
      </c>
      <c r="P24" s="134"/>
      <c r="Q24" s="944"/>
      <c r="R24" s="141" t="str">
        <f t="shared" si="2"/>
        <v>10 プラスチック・ゴム製品</v>
      </c>
      <c r="S24" s="133">
        <f>'1次効果'!J612</f>
        <v>2.355631221312152</v>
      </c>
      <c r="T24" s="140"/>
      <c r="U24" s="947"/>
      <c r="V24" s="130"/>
      <c r="W24" s="131"/>
    </row>
    <row r="25" spans="1:27" ht="12.2" customHeight="1">
      <c r="H25" s="944"/>
      <c r="I25" s="144" t="s">
        <v>162</v>
      </c>
      <c r="J25" s="145" t="s">
        <v>163</v>
      </c>
      <c r="K25" s="143"/>
      <c r="M25" s="944"/>
      <c r="N25" s="144" t="s">
        <v>162</v>
      </c>
      <c r="O25" s="145" t="s">
        <v>163</v>
      </c>
      <c r="P25" s="134"/>
      <c r="Q25" s="944"/>
      <c r="R25" s="144" t="s">
        <v>162</v>
      </c>
      <c r="S25" s="145" t="s">
        <v>163</v>
      </c>
      <c r="T25" s="140"/>
      <c r="U25" s="947"/>
      <c r="V25" s="130"/>
      <c r="W25" s="131"/>
    </row>
    <row r="26" spans="1:27" ht="12.2" customHeight="1">
      <c r="A26" s="122"/>
      <c r="B26" s="122"/>
      <c r="C26" s="146"/>
      <c r="D26" s="146"/>
      <c r="F26" s="146"/>
      <c r="H26" s="944"/>
      <c r="I26" s="144" t="s">
        <v>162</v>
      </c>
      <c r="J26" s="145" t="s">
        <v>163</v>
      </c>
      <c r="K26" s="143"/>
      <c r="M26" s="944"/>
      <c r="N26" s="144" t="s">
        <v>162</v>
      </c>
      <c r="O26" s="145" t="s">
        <v>163</v>
      </c>
      <c r="P26" s="134"/>
      <c r="Q26" s="944"/>
      <c r="R26" s="144" t="s">
        <v>162</v>
      </c>
      <c r="S26" s="145" t="s">
        <v>163</v>
      </c>
      <c r="T26" s="140"/>
      <c r="U26" s="947"/>
      <c r="V26" s="130"/>
      <c r="W26" s="131"/>
    </row>
    <row r="27" spans="1:27" ht="12.95" customHeight="1">
      <c r="A27" s="122"/>
      <c r="B27" s="122"/>
      <c r="H27" s="945"/>
      <c r="I27" s="144" t="s">
        <v>162</v>
      </c>
      <c r="J27" s="145" t="s">
        <v>163</v>
      </c>
      <c r="K27" s="143"/>
      <c r="M27" s="945"/>
      <c r="N27" s="144" t="s">
        <v>162</v>
      </c>
      <c r="O27" s="145" t="s">
        <v>163</v>
      </c>
      <c r="P27" s="134"/>
      <c r="Q27" s="945"/>
      <c r="R27" s="144" t="s">
        <v>162</v>
      </c>
      <c r="S27" s="145" t="s">
        <v>163</v>
      </c>
      <c r="T27" s="140"/>
      <c r="U27" s="947"/>
      <c r="V27" s="130"/>
      <c r="W27" s="131"/>
    </row>
    <row r="28" spans="1:27" ht="13.5" customHeight="1">
      <c r="F28" s="135"/>
      <c r="H28" s="147"/>
      <c r="I28" s="148" t="s">
        <v>66</v>
      </c>
      <c r="J28" s="149">
        <f>'1次効果'!J216</f>
        <v>1124.6005123959176</v>
      </c>
      <c r="K28" s="143"/>
      <c r="M28" s="147"/>
      <c r="N28" s="148" t="s">
        <v>66</v>
      </c>
      <c r="O28" s="149">
        <f>'1次効果'!N298</f>
        <v>657.94962766040521</v>
      </c>
      <c r="P28" s="134"/>
      <c r="Q28" s="147"/>
      <c r="R28" s="148" t="s">
        <v>66</v>
      </c>
      <c r="S28" s="149">
        <f>'1次効果'!J642</f>
        <v>95.929134806764196</v>
      </c>
      <c r="T28" s="140"/>
      <c r="U28" s="150"/>
      <c r="V28" s="150"/>
      <c r="W28" s="131"/>
    </row>
    <row r="29" spans="1:27" ht="12.2" customHeight="1">
      <c r="F29" s="143"/>
      <c r="J29" s="143"/>
      <c r="K29" s="143"/>
      <c r="N29" s="151"/>
      <c r="O29" s="152"/>
      <c r="P29" s="134"/>
      <c r="T29" s="140"/>
      <c r="U29" s="153"/>
      <c r="V29" s="150"/>
      <c r="W29" s="154"/>
    </row>
    <row r="30" spans="1:27" ht="12.2" customHeight="1" thickBot="1">
      <c r="F30" s="143"/>
      <c r="J30" s="143"/>
      <c r="K30" s="143"/>
      <c r="N30" s="151"/>
      <c r="O30" s="152"/>
      <c r="P30" s="134"/>
      <c r="Q30" s="134"/>
      <c r="S30" s="140"/>
      <c r="T30" s="140"/>
      <c r="U30" s="140"/>
      <c r="V30" s="140"/>
      <c r="W30" s="155"/>
    </row>
    <row r="31" spans="1:27" ht="15" thickTop="1">
      <c r="B31" s="940"/>
      <c r="D31" s="124"/>
      <c r="E31" s="948" t="s">
        <v>164</v>
      </c>
      <c r="F31" s="949"/>
      <c r="H31" s="156"/>
      <c r="I31" s="951" t="s">
        <v>165</v>
      </c>
      <c r="J31" s="952"/>
      <c r="K31" s="143"/>
      <c r="M31" s="157"/>
      <c r="N31" s="955" t="s">
        <v>166</v>
      </c>
      <c r="O31" s="956"/>
      <c r="P31" s="158"/>
      <c r="Q31" s="124"/>
      <c r="R31" s="948" t="s">
        <v>167</v>
      </c>
      <c r="S31" s="949"/>
      <c r="T31" s="140"/>
      <c r="U31" s="156"/>
      <c r="V31" s="975" t="s">
        <v>168</v>
      </c>
      <c r="W31" s="976"/>
      <c r="Y31" s="124"/>
      <c r="Z31" s="958" t="s">
        <v>169</v>
      </c>
      <c r="AA31" s="959"/>
    </row>
    <row r="32" spans="1:27" ht="14.25">
      <c r="B32" s="940"/>
      <c r="D32" s="126"/>
      <c r="E32" s="938"/>
      <c r="F32" s="950"/>
      <c r="H32" s="159"/>
      <c r="I32" s="953"/>
      <c r="J32" s="954"/>
      <c r="K32" s="143"/>
      <c r="M32" s="160"/>
      <c r="N32" s="938"/>
      <c r="O32" s="957"/>
      <c r="P32" s="161"/>
      <c r="Q32" s="126"/>
      <c r="R32" s="938"/>
      <c r="S32" s="950"/>
      <c r="T32" s="140"/>
      <c r="U32" s="159"/>
      <c r="V32" s="938"/>
      <c r="W32" s="977"/>
      <c r="Y32" s="126"/>
      <c r="Z32" s="960" t="s">
        <v>170</v>
      </c>
      <c r="AA32" s="961"/>
    </row>
    <row r="33" spans="2:27">
      <c r="B33" s="131"/>
      <c r="D33" s="962" t="s">
        <v>416</v>
      </c>
      <c r="E33" s="194" t="str">
        <f>TEXT(入力_県内外!B6,"00")&amp;" "&amp;入力_県内外!C6</f>
        <v>01 農業</v>
      </c>
      <c r="F33" s="129">
        <f>'1次効果'!F91</f>
        <v>0</v>
      </c>
      <c r="H33" s="964" t="s">
        <v>416</v>
      </c>
      <c r="I33" s="128" t="str">
        <f t="shared" ref="I33:I42" si="3">E33</f>
        <v>01 農業</v>
      </c>
      <c r="J33" s="162">
        <f>'1次効果'!J91</f>
        <v>0</v>
      </c>
      <c r="K33" s="143"/>
      <c r="M33" s="967" t="s">
        <v>416</v>
      </c>
      <c r="N33" s="128" t="str">
        <f t="shared" ref="N33:N42" si="4">E33</f>
        <v>01 農業</v>
      </c>
      <c r="O33" s="163">
        <f>'1次効果'!E475</f>
        <v>106.09980236309994</v>
      </c>
      <c r="P33" s="164"/>
      <c r="Q33" s="943" t="s">
        <v>416</v>
      </c>
      <c r="R33" s="128" t="str">
        <f t="shared" ref="R33:R42" si="5">E33</f>
        <v>01 農業</v>
      </c>
      <c r="S33" s="129">
        <f>'1次効果'!E733</f>
        <v>79.695729319312576</v>
      </c>
      <c r="T33" s="140"/>
      <c r="U33" s="970" t="s">
        <v>416</v>
      </c>
      <c r="V33" s="128" t="str">
        <f t="shared" ref="V33:V42" si="6">E33</f>
        <v>01 農業</v>
      </c>
      <c r="W33" s="162">
        <f>'1次効果'!F900</f>
        <v>88.63917525436068</v>
      </c>
      <c r="Y33" s="943" t="s">
        <v>416</v>
      </c>
      <c r="Z33" s="128" t="str">
        <f t="shared" ref="Z33:Z42" si="7">E33</f>
        <v>01 農業</v>
      </c>
      <c r="AA33" s="129">
        <f>'1次効果'!N900</f>
        <v>13.433399626456605</v>
      </c>
    </row>
    <row r="34" spans="2:27" ht="12.2" customHeight="1">
      <c r="B34" s="131"/>
      <c r="D34" s="963"/>
      <c r="E34" s="195" t="str">
        <f>TEXT(入力_県内外!B7,"00")&amp;" "&amp;入力_県内外!C7</f>
        <v>02 林業</v>
      </c>
      <c r="F34" s="133">
        <f>'1次効果'!F92</f>
        <v>0</v>
      </c>
      <c r="H34" s="965"/>
      <c r="I34" s="132" t="str">
        <f t="shared" si="3"/>
        <v>02 林業</v>
      </c>
      <c r="J34" s="165">
        <f>'1次効果'!J92</f>
        <v>0</v>
      </c>
      <c r="K34" s="143"/>
      <c r="M34" s="968"/>
      <c r="N34" s="132" t="str">
        <f t="shared" si="4"/>
        <v>02 林業</v>
      </c>
      <c r="O34" s="166">
        <f>'1次効果'!E476</f>
        <v>0.4411285123438044</v>
      </c>
      <c r="P34" s="164"/>
      <c r="Q34" s="944"/>
      <c r="R34" s="132" t="str">
        <f t="shared" si="5"/>
        <v>02 林業</v>
      </c>
      <c r="S34" s="133">
        <f>'1次効果'!E734</f>
        <v>0.38595137807857849</v>
      </c>
      <c r="T34" s="140"/>
      <c r="U34" s="971"/>
      <c r="V34" s="132" t="str">
        <f t="shared" si="6"/>
        <v>02 林業</v>
      </c>
      <c r="W34" s="165">
        <f>'1次効果'!F901</f>
        <v>0.66327548736232333</v>
      </c>
      <c r="Y34" s="944"/>
      <c r="Z34" s="132" t="str">
        <f t="shared" si="7"/>
        <v>02 林業</v>
      </c>
      <c r="AA34" s="133">
        <f>'1次効果'!N901</f>
        <v>0.15134303588097137</v>
      </c>
    </row>
    <row r="35" spans="2:27" ht="12.2" customHeight="1">
      <c r="B35" s="131"/>
      <c r="D35" s="963"/>
      <c r="E35" s="195" t="str">
        <f>TEXT(入力_県内外!B8,"00")&amp;" "&amp;入力_県内外!C8</f>
        <v>03 漁業</v>
      </c>
      <c r="F35" s="133">
        <f>'1次効果'!F93</f>
        <v>0</v>
      </c>
      <c r="H35" s="965"/>
      <c r="I35" s="132" t="str">
        <f t="shared" si="3"/>
        <v>03 漁業</v>
      </c>
      <c r="J35" s="165">
        <f>'1次効果'!J93</f>
        <v>0</v>
      </c>
      <c r="K35" s="143"/>
      <c r="M35" s="968"/>
      <c r="N35" s="132" t="str">
        <f t="shared" si="4"/>
        <v>03 漁業</v>
      </c>
      <c r="O35" s="166">
        <f>'1次効果'!E477</f>
        <v>7.0324551208463593</v>
      </c>
      <c r="P35" s="164"/>
      <c r="Q35" s="944"/>
      <c r="R35" s="132" t="str">
        <f t="shared" si="5"/>
        <v>03 漁業</v>
      </c>
      <c r="S35" s="133">
        <f>'1次効果'!E735</f>
        <v>6.2391453549913587</v>
      </c>
      <c r="T35" s="140"/>
      <c r="U35" s="971"/>
      <c r="V35" s="132" t="str">
        <f t="shared" si="6"/>
        <v>03 漁業</v>
      </c>
      <c r="W35" s="165">
        <f>'1次効果'!F902</f>
        <v>7.4916692185365257</v>
      </c>
      <c r="Y35" s="944"/>
      <c r="Z35" s="132" t="str">
        <f t="shared" si="7"/>
        <v>03 漁業</v>
      </c>
      <c r="AA35" s="133">
        <f>'1次効果'!N902</f>
        <v>1.285072180034887</v>
      </c>
    </row>
    <row r="36" spans="2:27" ht="12.2" customHeight="1">
      <c r="B36" s="131"/>
      <c r="D36" s="963"/>
      <c r="E36" s="195" t="str">
        <f>TEXT(入力_県内外!B9,"00")&amp;" "&amp;入力_県内外!C9</f>
        <v>04 鉱業</v>
      </c>
      <c r="F36" s="133">
        <f>'1次効果'!F94</f>
        <v>0</v>
      </c>
      <c r="H36" s="965"/>
      <c r="I36" s="132" t="str">
        <f t="shared" si="3"/>
        <v>04 鉱業</v>
      </c>
      <c r="J36" s="165">
        <f>'1次効果'!J94</f>
        <v>0</v>
      </c>
      <c r="K36" s="143"/>
      <c r="M36" s="968"/>
      <c r="N36" s="132" t="str">
        <f t="shared" si="4"/>
        <v>04 鉱業</v>
      </c>
      <c r="O36" s="166">
        <f>'1次効果'!E478</f>
        <v>0.35075655993523736</v>
      </c>
      <c r="P36" s="164"/>
      <c r="Q36" s="944"/>
      <c r="R36" s="132" t="str">
        <f t="shared" si="5"/>
        <v>04 鉱業</v>
      </c>
      <c r="S36" s="133">
        <f>'1次効果'!E736</f>
        <v>8.4796419786143107E-3</v>
      </c>
      <c r="T36" s="140"/>
      <c r="U36" s="971"/>
      <c r="V36" s="132" t="str">
        <f t="shared" si="6"/>
        <v>04 鉱業</v>
      </c>
      <c r="W36" s="165">
        <f>'1次効果'!F903</f>
        <v>0.23321185581801604</v>
      </c>
      <c r="Y36" s="944"/>
      <c r="Z36" s="132" t="str">
        <f t="shared" si="7"/>
        <v>04 鉱業</v>
      </c>
      <c r="AA36" s="133">
        <f>'1次効果'!N903</f>
        <v>6.0157372639101689E-2</v>
      </c>
    </row>
    <row r="37" spans="2:27" ht="12.2" customHeight="1">
      <c r="B37" s="131"/>
      <c r="D37" s="963"/>
      <c r="E37" s="195" t="str">
        <f>TEXT(入力_県内外!B10,"00")&amp;" "&amp;入力_県内外!C10</f>
        <v>05 飲食料品</v>
      </c>
      <c r="F37" s="133">
        <f>'1次効果'!F95</f>
        <v>6460.5265572323806</v>
      </c>
      <c r="H37" s="965"/>
      <c r="I37" s="132" t="str">
        <f t="shared" si="3"/>
        <v>05 飲食料品</v>
      </c>
      <c r="J37" s="165">
        <f>'1次効果'!J95</f>
        <v>1690.667441160112</v>
      </c>
      <c r="K37" s="143"/>
      <c r="M37" s="968"/>
      <c r="N37" s="132" t="str">
        <f t="shared" si="4"/>
        <v>05 飲食料品</v>
      </c>
      <c r="O37" s="166">
        <f>'1次効果'!E479</f>
        <v>193.26025262946209</v>
      </c>
      <c r="P37" s="164"/>
      <c r="Q37" s="944"/>
      <c r="R37" s="132" t="str">
        <f t="shared" si="5"/>
        <v>05 飲食料品</v>
      </c>
      <c r="S37" s="133">
        <f>'1次効果'!E737</f>
        <v>160.21524883575842</v>
      </c>
      <c r="T37" s="140"/>
      <c r="U37" s="971"/>
      <c r="V37" s="132" t="str">
        <f t="shared" si="6"/>
        <v>05 飲食料品</v>
      </c>
      <c r="W37" s="165">
        <f>'1次効果'!F904</f>
        <v>187.63150645200795</v>
      </c>
      <c r="Y37" s="944"/>
      <c r="Z37" s="132" t="str">
        <f t="shared" si="7"/>
        <v>05 飲食料品</v>
      </c>
      <c r="AA37" s="133">
        <f>'1次効果'!N904</f>
        <v>25.837073453613971</v>
      </c>
    </row>
    <row r="38" spans="2:27" ht="12.2" customHeight="1">
      <c r="B38" s="131"/>
      <c r="D38" s="963"/>
      <c r="E38" s="195" t="str">
        <f>TEXT(入力_県内外!B11,"00")&amp;" "&amp;入力_県内外!C11</f>
        <v>06 繊維製品</v>
      </c>
      <c r="F38" s="133">
        <f>'1次効果'!F96</f>
        <v>0</v>
      </c>
      <c r="H38" s="965"/>
      <c r="I38" s="132" t="str">
        <f t="shared" si="3"/>
        <v>06 繊維製品</v>
      </c>
      <c r="J38" s="165">
        <f>'1次効果'!J96</f>
        <v>0</v>
      </c>
      <c r="K38" s="143"/>
      <c r="M38" s="968"/>
      <c r="N38" s="132" t="str">
        <f t="shared" si="4"/>
        <v>06 繊維製品</v>
      </c>
      <c r="O38" s="166">
        <f>'1次効果'!E480</f>
        <v>4.3202898401064331</v>
      </c>
      <c r="P38" s="164"/>
      <c r="Q38" s="944"/>
      <c r="R38" s="132" t="str">
        <f t="shared" si="5"/>
        <v>06 繊維製品</v>
      </c>
      <c r="S38" s="133">
        <f>'1次効果'!E738</f>
        <v>1.4413734453432467</v>
      </c>
      <c r="T38" s="142"/>
      <c r="U38" s="971"/>
      <c r="V38" s="132" t="str">
        <f t="shared" si="6"/>
        <v>06 繊維製品</v>
      </c>
      <c r="W38" s="165">
        <f>'1次効果'!F905</f>
        <v>1.7883233580664994</v>
      </c>
      <c r="Y38" s="944"/>
      <c r="Z38" s="132" t="str">
        <f t="shared" si="7"/>
        <v>06 繊維製品</v>
      </c>
      <c r="AA38" s="133">
        <f>'1次効果'!N905</f>
        <v>0.4867316570680999</v>
      </c>
    </row>
    <row r="39" spans="2:27" ht="12.2" customHeight="1">
      <c r="B39" s="131"/>
      <c r="D39" s="963"/>
      <c r="E39" s="195" t="str">
        <f>TEXT(入力_県内外!B12,"00")&amp;" "&amp;入力_県内外!C12</f>
        <v>07 パルプ・紙・木製品</v>
      </c>
      <c r="F39" s="133">
        <f>'1次効果'!F97</f>
        <v>0</v>
      </c>
      <c r="H39" s="965"/>
      <c r="I39" s="141" t="str">
        <f t="shared" si="3"/>
        <v>07 パルプ・紙・木製品</v>
      </c>
      <c r="J39" s="165">
        <f>'1次効果'!J97</f>
        <v>0</v>
      </c>
      <c r="K39" s="143"/>
      <c r="M39" s="968"/>
      <c r="N39" s="141" t="str">
        <f t="shared" si="4"/>
        <v>07 パルプ・紙・木製品</v>
      </c>
      <c r="O39" s="166">
        <f>'1次効果'!E481</f>
        <v>16.500345661688158</v>
      </c>
      <c r="P39" s="164"/>
      <c r="Q39" s="944"/>
      <c r="R39" s="141" t="str">
        <f t="shared" si="5"/>
        <v>07 パルプ・紙・木製品</v>
      </c>
      <c r="S39" s="133">
        <f>'1次効果'!E739</f>
        <v>14.116931033714081</v>
      </c>
      <c r="T39" s="142"/>
      <c r="U39" s="971"/>
      <c r="V39" s="141" t="str">
        <f t="shared" si="6"/>
        <v>07 パルプ・紙・木製品</v>
      </c>
      <c r="W39" s="165">
        <f>'1次効果'!F906</f>
        <v>21.665878089998039</v>
      </c>
      <c r="Y39" s="944"/>
      <c r="Z39" s="141" t="str">
        <f t="shared" si="7"/>
        <v>07 パルプ・紙・木製品</v>
      </c>
      <c r="AA39" s="133">
        <f>'1次効果'!N906</f>
        <v>3.7559192405442468</v>
      </c>
    </row>
    <row r="40" spans="2:27" ht="12.2" customHeight="1">
      <c r="B40" s="131"/>
      <c r="D40" s="963"/>
      <c r="E40" s="195" t="str">
        <f>TEXT(入力_県内外!B13,"00")&amp;" "&amp;入力_県内外!C13</f>
        <v>08 化学製品</v>
      </c>
      <c r="F40" s="133">
        <f>'1次効果'!F98</f>
        <v>0</v>
      </c>
      <c r="H40" s="965"/>
      <c r="I40" s="132" t="str">
        <f t="shared" si="3"/>
        <v>08 化学製品</v>
      </c>
      <c r="J40" s="165">
        <f>'1次効果'!J98</f>
        <v>0</v>
      </c>
      <c r="K40" s="143"/>
      <c r="M40" s="968"/>
      <c r="N40" s="132" t="str">
        <f t="shared" si="4"/>
        <v>08 化学製品</v>
      </c>
      <c r="O40" s="166">
        <f>'1次効果'!E482</f>
        <v>10.744230752516923</v>
      </c>
      <c r="P40" s="164"/>
      <c r="Q40" s="944"/>
      <c r="R40" s="132" t="str">
        <f t="shared" si="5"/>
        <v>08 化学製品</v>
      </c>
      <c r="S40" s="133">
        <f>'1次効果'!E740</f>
        <v>7.8352887447756858</v>
      </c>
      <c r="T40" s="142"/>
      <c r="U40" s="971"/>
      <c r="V40" s="132" t="str">
        <f t="shared" si="6"/>
        <v>08 化学製品</v>
      </c>
      <c r="W40" s="165">
        <f>'1次効果'!F907</f>
        <v>18.370272569242825</v>
      </c>
      <c r="Y40" s="944"/>
      <c r="Z40" s="132" t="str">
        <f t="shared" si="7"/>
        <v>08 化学製品</v>
      </c>
      <c r="AA40" s="133">
        <f>'1次効果'!N907</f>
        <v>2.1516012599234355</v>
      </c>
    </row>
    <row r="41" spans="2:27" ht="12.2" customHeight="1">
      <c r="B41" s="131"/>
      <c r="D41" s="963"/>
      <c r="E41" s="195" t="str">
        <f>TEXT(入力_県内外!B14,"00")&amp;" "&amp;入力_県内外!C14</f>
        <v>09 石油・石炭製品</v>
      </c>
      <c r="F41" s="133">
        <f>'1次効果'!F99</f>
        <v>0</v>
      </c>
      <c r="H41" s="965"/>
      <c r="I41" s="132" t="str">
        <f t="shared" si="3"/>
        <v>09 石油・石炭製品</v>
      </c>
      <c r="J41" s="165">
        <f>'1次効果'!J99</f>
        <v>0</v>
      </c>
      <c r="K41" s="143"/>
      <c r="M41" s="968"/>
      <c r="N41" s="132" t="str">
        <f t="shared" si="4"/>
        <v>09 石油・石炭製品</v>
      </c>
      <c r="O41" s="166">
        <f>'1次効果'!E483</f>
        <v>6.9772570998943229</v>
      </c>
      <c r="P41" s="164"/>
      <c r="Q41" s="944"/>
      <c r="R41" s="132" t="str">
        <f t="shared" si="5"/>
        <v>09 石油・石炭製品</v>
      </c>
      <c r="S41" s="133">
        <f>'1次効果'!E741</f>
        <v>6.1811476756174715</v>
      </c>
      <c r="T41" s="142"/>
      <c r="U41" s="971"/>
      <c r="V41" s="132" t="str">
        <f t="shared" si="6"/>
        <v>09 石油・石炭製品</v>
      </c>
      <c r="W41" s="165">
        <f>'1次効果'!F908</f>
        <v>8.7571632100975485</v>
      </c>
      <c r="Y41" s="944"/>
      <c r="Z41" s="132" t="str">
        <f t="shared" si="7"/>
        <v>09 石油・石炭製品</v>
      </c>
      <c r="AA41" s="133">
        <f>'1次効果'!N908</f>
        <v>0.13380576828940527</v>
      </c>
    </row>
    <row r="42" spans="2:27" ht="12.2" customHeight="1">
      <c r="B42" s="131"/>
      <c r="D42" s="963"/>
      <c r="E42" s="202" t="str">
        <f>TEXT(入力_県内外!B15,"00")&amp;" "&amp;入力_県内外!C15</f>
        <v>10 プラスチック・ゴム製品</v>
      </c>
      <c r="F42" s="133">
        <f>'1次効果'!F100</f>
        <v>0</v>
      </c>
      <c r="H42" s="965"/>
      <c r="I42" s="141" t="str">
        <f t="shared" si="3"/>
        <v>10 プラスチック・ゴム製品</v>
      </c>
      <c r="J42" s="165">
        <f>'1次効果'!J100</f>
        <v>0</v>
      </c>
      <c r="K42" s="143"/>
      <c r="M42" s="968"/>
      <c r="N42" s="141" t="str">
        <f t="shared" si="4"/>
        <v>10 プラスチック・ゴム製品</v>
      </c>
      <c r="O42" s="166">
        <f>'1次効果'!E484</f>
        <v>18.096663830092314</v>
      </c>
      <c r="P42" s="164"/>
      <c r="Q42" s="944"/>
      <c r="R42" s="141" t="str">
        <f t="shared" si="5"/>
        <v>10 プラスチック・ゴム製品</v>
      </c>
      <c r="S42" s="133">
        <f>'1次効果'!E742</f>
        <v>15.741032608780161</v>
      </c>
      <c r="T42" s="142"/>
      <c r="U42" s="971"/>
      <c r="V42" s="141" t="str">
        <f t="shared" si="6"/>
        <v>10 プラスチック・ゴム製品</v>
      </c>
      <c r="W42" s="165">
        <f>'1次効果'!F909</f>
        <v>21.503266422987597</v>
      </c>
      <c r="Y42" s="944"/>
      <c r="Z42" s="141" t="str">
        <f t="shared" si="7"/>
        <v>10 プラスチック・ゴム製品</v>
      </c>
      <c r="AA42" s="133">
        <f>'1次効果'!N909</f>
        <v>5.1725552790439924</v>
      </c>
    </row>
    <row r="43" spans="2:27" ht="12.2" customHeight="1">
      <c r="B43" s="131"/>
      <c r="D43" s="963"/>
      <c r="E43" s="144" t="s">
        <v>162</v>
      </c>
      <c r="F43" s="145" t="s">
        <v>163</v>
      </c>
      <c r="H43" s="965"/>
      <c r="I43" s="144" t="s">
        <v>162</v>
      </c>
      <c r="J43" s="167" t="s">
        <v>163</v>
      </c>
      <c r="K43" s="143"/>
      <c r="M43" s="968"/>
      <c r="N43" s="144" t="s">
        <v>162</v>
      </c>
      <c r="O43" s="145" t="s">
        <v>163</v>
      </c>
      <c r="P43" s="164"/>
      <c r="Q43" s="944"/>
      <c r="R43" s="144" t="s">
        <v>162</v>
      </c>
      <c r="S43" s="145" t="s">
        <v>163</v>
      </c>
      <c r="T43" s="142"/>
      <c r="U43" s="971"/>
      <c r="V43" s="144" t="s">
        <v>162</v>
      </c>
      <c r="W43" s="167" t="s">
        <v>163</v>
      </c>
      <c r="Y43" s="944"/>
      <c r="Z43" s="144" t="s">
        <v>162</v>
      </c>
      <c r="AA43" s="145" t="s">
        <v>163</v>
      </c>
    </row>
    <row r="44" spans="2:27" ht="12.2" customHeight="1">
      <c r="B44" s="131"/>
      <c r="D44" s="963"/>
      <c r="E44" s="144" t="s">
        <v>162</v>
      </c>
      <c r="F44" s="145" t="s">
        <v>163</v>
      </c>
      <c r="H44" s="965"/>
      <c r="I44" s="144" t="s">
        <v>162</v>
      </c>
      <c r="J44" s="167" t="s">
        <v>163</v>
      </c>
      <c r="K44" s="143"/>
      <c r="M44" s="968"/>
      <c r="N44" s="144" t="s">
        <v>162</v>
      </c>
      <c r="O44" s="145" t="s">
        <v>163</v>
      </c>
      <c r="P44" s="164"/>
      <c r="Q44" s="944"/>
      <c r="R44" s="144" t="s">
        <v>162</v>
      </c>
      <c r="S44" s="145" t="s">
        <v>163</v>
      </c>
      <c r="T44" s="142"/>
      <c r="U44" s="971"/>
      <c r="V44" s="144" t="s">
        <v>162</v>
      </c>
      <c r="W44" s="167" t="s">
        <v>163</v>
      </c>
      <c r="Y44" s="944"/>
      <c r="Z44" s="144" t="s">
        <v>162</v>
      </c>
      <c r="AA44" s="145" t="s">
        <v>163</v>
      </c>
    </row>
    <row r="45" spans="2:27" ht="12.2" customHeight="1">
      <c r="B45" s="131"/>
      <c r="D45" s="963"/>
      <c r="E45" s="144" t="s">
        <v>162</v>
      </c>
      <c r="F45" s="145" t="s">
        <v>163</v>
      </c>
      <c r="H45" s="966"/>
      <c r="I45" s="144" t="s">
        <v>162</v>
      </c>
      <c r="J45" s="167" t="s">
        <v>163</v>
      </c>
      <c r="K45" s="143"/>
      <c r="M45" s="969"/>
      <c r="N45" s="144" t="s">
        <v>162</v>
      </c>
      <c r="O45" s="145" t="s">
        <v>163</v>
      </c>
      <c r="P45" s="164"/>
      <c r="Q45" s="945"/>
      <c r="R45" s="144" t="s">
        <v>162</v>
      </c>
      <c r="S45" s="145" t="s">
        <v>163</v>
      </c>
      <c r="T45" s="142"/>
      <c r="U45" s="972"/>
      <c r="V45" s="144" t="s">
        <v>162</v>
      </c>
      <c r="W45" s="167" t="s">
        <v>163</v>
      </c>
      <c r="Y45" s="945"/>
      <c r="Z45" s="144" t="s">
        <v>162</v>
      </c>
      <c r="AA45" s="145" t="s">
        <v>163</v>
      </c>
    </row>
    <row r="46" spans="2:27">
      <c r="B46" s="131"/>
      <c r="D46" s="147"/>
      <c r="E46" s="168" t="s">
        <v>66</v>
      </c>
      <c r="F46" s="149">
        <f>'1次効果'!F130</f>
        <v>10000</v>
      </c>
      <c r="H46" s="964" t="s">
        <v>61</v>
      </c>
      <c r="I46" s="128" t="str">
        <f t="shared" ref="I46:I55" si="8">E33</f>
        <v>01 農業</v>
      </c>
      <c r="J46" s="162">
        <f>'1次効果'!J134</f>
        <v>0</v>
      </c>
      <c r="K46" s="140"/>
      <c r="M46" s="967" t="s">
        <v>61</v>
      </c>
      <c r="N46" s="128" t="str">
        <f t="shared" ref="N46:N55" si="9">E33</f>
        <v>01 農業</v>
      </c>
      <c r="O46" s="163">
        <f>'1次効果'!E514</f>
        <v>750.04651768287431</v>
      </c>
      <c r="P46" s="164"/>
      <c r="Q46" s="943" t="s">
        <v>61</v>
      </c>
      <c r="R46" s="128" t="str">
        <f t="shared" ref="R46:R55" si="10">E33</f>
        <v>01 農業</v>
      </c>
      <c r="S46" s="129">
        <f>'1次効果'!E772</f>
        <v>628.52367649621465</v>
      </c>
      <c r="T46" s="142"/>
      <c r="U46" s="970" t="s">
        <v>61</v>
      </c>
      <c r="V46" s="128" t="str">
        <f t="shared" ref="V46:V55" si="11">E33</f>
        <v>01 農業</v>
      </c>
      <c r="W46" s="162">
        <f>'1次効果'!F939</f>
        <v>904.95909778252451</v>
      </c>
      <c r="Y46" s="943" t="s">
        <v>61</v>
      </c>
      <c r="Z46" s="128" t="str">
        <f t="shared" ref="Z46:Z55" si="12">E33</f>
        <v>01 農業</v>
      </c>
      <c r="AA46" s="129">
        <f>'1次効果'!N939</f>
        <v>146.24145830922029</v>
      </c>
    </row>
    <row r="47" spans="2:27">
      <c r="F47" s="169"/>
      <c r="H47" s="965"/>
      <c r="I47" s="132" t="str">
        <f t="shared" si="8"/>
        <v>02 林業</v>
      </c>
      <c r="J47" s="165">
        <f>'1次効果'!J135</f>
        <v>0</v>
      </c>
      <c r="M47" s="968"/>
      <c r="N47" s="132" t="str">
        <f t="shared" si="9"/>
        <v>02 林業</v>
      </c>
      <c r="O47" s="166">
        <f>'1次効果'!E515</f>
        <v>2.3557005496911798</v>
      </c>
      <c r="P47" s="164"/>
      <c r="Q47" s="944"/>
      <c r="R47" s="132" t="str">
        <f t="shared" si="10"/>
        <v>02 林業</v>
      </c>
      <c r="S47" s="133">
        <f>'1次効果'!E773</f>
        <v>2.0764297105682314</v>
      </c>
      <c r="U47" s="971"/>
      <c r="V47" s="132" t="str">
        <f t="shared" si="11"/>
        <v>02 林業</v>
      </c>
      <c r="W47" s="165">
        <f>'1次効果'!F940</f>
        <v>8.9345900085180414</v>
      </c>
      <c r="Y47" s="944"/>
      <c r="Z47" s="132" t="str">
        <f t="shared" si="12"/>
        <v>02 林業</v>
      </c>
      <c r="AA47" s="133">
        <f>'1次効果'!N940</f>
        <v>2.0535269544391004</v>
      </c>
    </row>
    <row r="48" spans="2:27">
      <c r="F48" s="169"/>
      <c r="H48" s="965"/>
      <c r="I48" s="132" t="str">
        <f t="shared" si="8"/>
        <v>03 漁業</v>
      </c>
      <c r="J48" s="165">
        <f>'1次効果'!J136</f>
        <v>0</v>
      </c>
      <c r="M48" s="968"/>
      <c r="N48" s="132" t="str">
        <f t="shared" si="9"/>
        <v>03 漁業</v>
      </c>
      <c r="O48" s="166">
        <f>'1次効果'!E516</f>
        <v>101.4896631469778</v>
      </c>
      <c r="P48" s="170"/>
      <c r="Q48" s="944"/>
      <c r="R48" s="132" t="str">
        <f t="shared" si="10"/>
        <v>03 漁業</v>
      </c>
      <c r="S48" s="133">
        <f>'1次効果'!E774</f>
        <v>88.544762652002888</v>
      </c>
      <c r="U48" s="971"/>
      <c r="V48" s="132" t="str">
        <f t="shared" si="11"/>
        <v>03 漁業</v>
      </c>
      <c r="W48" s="165">
        <f>'1次効果'!F941</f>
        <v>117.03214197665969</v>
      </c>
      <c r="Y48" s="944"/>
      <c r="Z48" s="132" t="str">
        <f t="shared" si="12"/>
        <v>03 漁業</v>
      </c>
      <c r="AA48" s="133">
        <f>'1次効果'!N941</f>
        <v>20.345010178619841</v>
      </c>
    </row>
    <row r="49" spans="6:27">
      <c r="F49" s="169"/>
      <c r="H49" s="965"/>
      <c r="I49" s="132" t="str">
        <f t="shared" si="8"/>
        <v>04 鉱業</v>
      </c>
      <c r="J49" s="165">
        <f>'1次効果'!J137</f>
        <v>0</v>
      </c>
      <c r="M49" s="968"/>
      <c r="N49" s="132" t="str">
        <f t="shared" si="9"/>
        <v>04 鉱業</v>
      </c>
      <c r="O49" s="166">
        <f>'1次効果'!E517</f>
        <v>0.68373599501621862</v>
      </c>
      <c r="P49" s="973"/>
      <c r="Q49" s="944"/>
      <c r="R49" s="132" t="str">
        <f t="shared" si="10"/>
        <v>04 鉱業</v>
      </c>
      <c r="S49" s="133">
        <f>'1次効果'!E775</f>
        <v>2.3520545908302742E-2</v>
      </c>
      <c r="U49" s="971"/>
      <c r="V49" s="132" t="str">
        <f t="shared" si="11"/>
        <v>04 鉱業</v>
      </c>
      <c r="W49" s="165">
        <f>'1次効果'!F942</f>
        <v>4.2283678745498703</v>
      </c>
      <c r="Y49" s="944"/>
      <c r="Z49" s="132" t="str">
        <f t="shared" si="12"/>
        <v>04 鉱業</v>
      </c>
      <c r="AA49" s="133">
        <f>'1次効果'!N942</f>
        <v>0.83012402539051</v>
      </c>
    </row>
    <row r="50" spans="6:27">
      <c r="F50" s="169"/>
      <c r="H50" s="965"/>
      <c r="I50" s="132" t="str">
        <f t="shared" si="8"/>
        <v>05 飲食料品</v>
      </c>
      <c r="J50" s="165">
        <f>'1次効果'!J138</f>
        <v>3665.1926278089618</v>
      </c>
      <c r="M50" s="968"/>
      <c r="N50" s="132" t="str">
        <f t="shared" si="9"/>
        <v>05 飲食料品</v>
      </c>
      <c r="O50" s="166">
        <f>'1次効果'!E518</f>
        <v>928.54049205358217</v>
      </c>
      <c r="P50" s="974"/>
      <c r="Q50" s="944"/>
      <c r="R50" s="132" t="str">
        <f t="shared" si="10"/>
        <v>05 飲食料品</v>
      </c>
      <c r="S50" s="133">
        <f>'1次効果'!E776</f>
        <v>771.06594239857725</v>
      </c>
      <c r="U50" s="971"/>
      <c r="V50" s="132" t="str">
        <f t="shared" si="11"/>
        <v>05 飲食料品</v>
      </c>
      <c r="W50" s="165">
        <f>'1次効果'!F943</f>
        <v>1074.3815649614555</v>
      </c>
      <c r="Y50" s="944"/>
      <c r="Z50" s="132" t="str">
        <f t="shared" si="12"/>
        <v>05 飲食料品</v>
      </c>
      <c r="AA50" s="133">
        <f>'1次効果'!N943</f>
        <v>138.8745915603337</v>
      </c>
    </row>
    <row r="51" spans="6:27">
      <c r="F51" s="169"/>
      <c r="H51" s="965"/>
      <c r="I51" s="132" t="str">
        <f t="shared" si="8"/>
        <v>06 繊維製品</v>
      </c>
      <c r="J51" s="165">
        <f>'1次効果'!J139</f>
        <v>0</v>
      </c>
      <c r="M51" s="968"/>
      <c r="N51" s="132" t="str">
        <f t="shared" si="9"/>
        <v>06 繊維製品</v>
      </c>
      <c r="O51" s="166">
        <f>'1次効果'!E519</f>
        <v>14.993532491540405</v>
      </c>
      <c r="P51" s="973"/>
      <c r="Q51" s="944"/>
      <c r="R51" s="132" t="str">
        <f t="shared" si="10"/>
        <v>06 繊維製品</v>
      </c>
      <c r="S51" s="133">
        <f>'1次効果'!E777</f>
        <v>5.1627985360950657</v>
      </c>
      <c r="U51" s="971"/>
      <c r="V51" s="132" t="str">
        <f t="shared" si="11"/>
        <v>06 繊維製品</v>
      </c>
      <c r="W51" s="165">
        <f>'1次効果'!F944</f>
        <v>11.464984549934153</v>
      </c>
      <c r="Y51" s="944"/>
      <c r="Z51" s="132" t="str">
        <f t="shared" si="12"/>
        <v>06 繊維製品</v>
      </c>
      <c r="AA51" s="133">
        <f>'1次効果'!N944</f>
        <v>3.2774075385591024</v>
      </c>
    </row>
    <row r="52" spans="6:27">
      <c r="F52" s="169"/>
      <c r="H52" s="965"/>
      <c r="I52" s="141" t="str">
        <f t="shared" si="8"/>
        <v>07 パルプ・紙・木製品</v>
      </c>
      <c r="J52" s="165">
        <f>'1次効果'!J140</f>
        <v>0</v>
      </c>
      <c r="M52" s="968"/>
      <c r="N52" s="141" t="str">
        <f t="shared" si="9"/>
        <v>07 パルプ・紙・木製品</v>
      </c>
      <c r="O52" s="166">
        <f>'1次効果'!E520</f>
        <v>90.564563227514597</v>
      </c>
      <c r="P52" s="974"/>
      <c r="Q52" s="944"/>
      <c r="R52" s="141" t="str">
        <f t="shared" si="10"/>
        <v>07 パルプ・紙・木製品</v>
      </c>
      <c r="S52" s="133">
        <f>'1次効果'!E778</f>
        <v>75.569566432587422</v>
      </c>
      <c r="U52" s="971"/>
      <c r="V52" s="141" t="str">
        <f t="shared" si="11"/>
        <v>07 パルプ・紙・木製品</v>
      </c>
      <c r="W52" s="165">
        <f>'1次効果'!F945</f>
        <v>188.70286823758471</v>
      </c>
      <c r="Y52" s="944"/>
      <c r="Z52" s="141" t="str">
        <f t="shared" si="12"/>
        <v>07 パルプ・紙・木製品</v>
      </c>
      <c r="AA52" s="133">
        <f>'1次効果'!N945</f>
        <v>32.34889748302632</v>
      </c>
    </row>
    <row r="53" spans="6:27">
      <c r="F53" s="169"/>
      <c r="H53" s="965"/>
      <c r="I53" s="132" t="str">
        <f t="shared" si="8"/>
        <v>08 化学製品</v>
      </c>
      <c r="J53" s="165">
        <f>'1次効果'!J141</f>
        <v>0</v>
      </c>
      <c r="M53" s="968"/>
      <c r="N53" s="132" t="str">
        <f t="shared" si="9"/>
        <v>08 化学製品</v>
      </c>
      <c r="O53" s="166">
        <f>'1次効果'!E521</f>
        <v>43.758851503589952</v>
      </c>
      <c r="P53" s="973"/>
      <c r="Q53" s="944"/>
      <c r="R53" s="132" t="str">
        <f t="shared" si="10"/>
        <v>08 化学製品</v>
      </c>
      <c r="S53" s="133">
        <f>'1次効果'!E779</f>
        <v>32.125412681990653</v>
      </c>
      <c r="U53" s="971"/>
      <c r="V53" s="132" t="str">
        <f t="shared" si="11"/>
        <v>08 化学製品</v>
      </c>
      <c r="W53" s="165">
        <f>'1次効果'!F946</f>
        <v>147.14287649267206</v>
      </c>
      <c r="Y53" s="944"/>
      <c r="Z53" s="132" t="str">
        <f t="shared" si="12"/>
        <v>08 化学製品</v>
      </c>
      <c r="AA53" s="133">
        <f>'1次効果'!N946</f>
        <v>15.187089214563775</v>
      </c>
    </row>
    <row r="54" spans="6:27">
      <c r="F54" s="169"/>
      <c r="H54" s="965"/>
      <c r="I54" s="132" t="str">
        <f t="shared" si="8"/>
        <v>09 石油・石炭製品</v>
      </c>
      <c r="J54" s="165">
        <f>'1次効果'!J142</f>
        <v>0</v>
      </c>
      <c r="M54" s="968"/>
      <c r="N54" s="132" t="str">
        <f t="shared" si="9"/>
        <v>09 石油・石炭製品</v>
      </c>
      <c r="O54" s="166">
        <f>'1次効果'!E522</f>
        <v>60.298392626649544</v>
      </c>
      <c r="P54" s="974"/>
      <c r="Q54" s="944"/>
      <c r="R54" s="132" t="str">
        <f t="shared" si="10"/>
        <v>09 石油・石炭製品</v>
      </c>
      <c r="S54" s="133">
        <f>'1次効果'!E780</f>
        <v>50.702914407474644</v>
      </c>
      <c r="U54" s="971"/>
      <c r="V54" s="132" t="str">
        <f t="shared" si="11"/>
        <v>09 石油・石炭製品</v>
      </c>
      <c r="W54" s="165">
        <f>'1次効果'!F947</f>
        <v>131.95053756101044</v>
      </c>
      <c r="Y54" s="944"/>
      <c r="Z54" s="132" t="str">
        <f t="shared" si="12"/>
        <v>09 石油・石炭製品</v>
      </c>
      <c r="AA54" s="133">
        <f>'1次効果'!N947</f>
        <v>2.0167277487810229</v>
      </c>
    </row>
    <row r="55" spans="6:27">
      <c r="F55" s="169"/>
      <c r="H55" s="965"/>
      <c r="I55" s="141" t="str">
        <f t="shared" si="8"/>
        <v>10 プラスチック・ゴム製品</v>
      </c>
      <c r="J55" s="165">
        <f>'1次効果'!J143</f>
        <v>0</v>
      </c>
      <c r="M55" s="968"/>
      <c r="N55" s="141" t="str">
        <f t="shared" si="9"/>
        <v>10 プラスチック・ゴム製品</v>
      </c>
      <c r="O55" s="166">
        <f>'1次効果'!E523</f>
        <v>101.41858373987145</v>
      </c>
      <c r="P55" s="122"/>
      <c r="Q55" s="944"/>
      <c r="R55" s="141" t="str">
        <f t="shared" si="10"/>
        <v>10 プラスチック・ゴム製品</v>
      </c>
      <c r="S55" s="133">
        <f>'1次効果'!E781</f>
        <v>86.911550103829768</v>
      </c>
      <c r="U55" s="971"/>
      <c r="V55" s="141" t="str">
        <f t="shared" si="11"/>
        <v>10 プラスチック・ゴム製品</v>
      </c>
      <c r="W55" s="165">
        <f>'1次効果'!F948</f>
        <v>175.50126296454832</v>
      </c>
      <c r="Y55" s="944"/>
      <c r="Z55" s="141" t="str">
        <f t="shared" si="12"/>
        <v>10 プラスチック・ゴム製品</v>
      </c>
      <c r="AA55" s="133">
        <f>'1次効果'!N948</f>
        <v>40.86043486327253</v>
      </c>
    </row>
    <row r="56" spans="6:27">
      <c r="F56" s="169"/>
      <c r="H56" s="965"/>
      <c r="I56" s="144" t="s">
        <v>162</v>
      </c>
      <c r="J56" s="167" t="s">
        <v>163</v>
      </c>
      <c r="M56" s="968"/>
      <c r="N56" s="144" t="s">
        <v>162</v>
      </c>
      <c r="O56" s="145" t="s">
        <v>163</v>
      </c>
      <c r="Q56" s="944"/>
      <c r="R56" s="144" t="s">
        <v>162</v>
      </c>
      <c r="S56" s="145" t="s">
        <v>163</v>
      </c>
      <c r="U56" s="971"/>
      <c r="V56" s="144" t="s">
        <v>162</v>
      </c>
      <c r="W56" s="167" t="s">
        <v>163</v>
      </c>
      <c r="Y56" s="944"/>
      <c r="Z56" s="144" t="s">
        <v>162</v>
      </c>
      <c r="AA56" s="145" t="s">
        <v>163</v>
      </c>
    </row>
    <row r="57" spans="6:27">
      <c r="F57" s="169"/>
      <c r="H57" s="965"/>
      <c r="I57" s="144" t="s">
        <v>162</v>
      </c>
      <c r="J57" s="167" t="s">
        <v>163</v>
      </c>
      <c r="M57" s="968"/>
      <c r="N57" s="144" t="s">
        <v>162</v>
      </c>
      <c r="O57" s="145" t="s">
        <v>163</v>
      </c>
      <c r="P57" s="131"/>
      <c r="Q57" s="944"/>
      <c r="R57" s="144" t="s">
        <v>162</v>
      </c>
      <c r="S57" s="145" t="s">
        <v>163</v>
      </c>
      <c r="U57" s="971"/>
      <c r="V57" s="144" t="s">
        <v>162</v>
      </c>
      <c r="W57" s="167" t="s">
        <v>163</v>
      </c>
      <c r="Y57" s="944"/>
      <c r="Z57" s="144" t="s">
        <v>162</v>
      </c>
      <c r="AA57" s="145" t="s">
        <v>163</v>
      </c>
    </row>
    <row r="58" spans="6:27">
      <c r="F58" s="169"/>
      <c r="H58" s="966"/>
      <c r="I58" s="144" t="s">
        <v>162</v>
      </c>
      <c r="J58" s="167" t="s">
        <v>163</v>
      </c>
      <c r="M58" s="969"/>
      <c r="N58" s="144" t="s">
        <v>162</v>
      </c>
      <c r="O58" s="145" t="s">
        <v>163</v>
      </c>
      <c r="P58" s="164"/>
      <c r="Q58" s="945"/>
      <c r="R58" s="144" t="s">
        <v>162</v>
      </c>
      <c r="S58" s="145" t="s">
        <v>163</v>
      </c>
      <c r="U58" s="972"/>
      <c r="V58" s="144" t="s">
        <v>162</v>
      </c>
      <c r="W58" s="167" t="s">
        <v>163</v>
      </c>
      <c r="Y58" s="945"/>
      <c r="Z58" s="144" t="s">
        <v>162</v>
      </c>
      <c r="AA58" s="145" t="s">
        <v>163</v>
      </c>
    </row>
    <row r="59" spans="6:27">
      <c r="F59" s="169"/>
      <c r="H59" s="171"/>
      <c r="I59" s="148" t="s">
        <v>493</v>
      </c>
      <c r="J59" s="172">
        <f>'1次効果'!J130</f>
        <v>2678.7529480910102</v>
      </c>
      <c r="M59" s="173"/>
      <c r="N59" s="174" t="s">
        <v>493</v>
      </c>
      <c r="O59" s="175">
        <f>'1次効果'!E553</f>
        <v>805.34531614016373</v>
      </c>
      <c r="P59" s="164"/>
      <c r="Q59" s="176"/>
      <c r="R59" s="174" t="s">
        <v>493</v>
      </c>
      <c r="S59" s="149">
        <f>'1次効果'!E811</f>
        <v>709.41618133339978</v>
      </c>
      <c r="U59" s="171"/>
      <c r="V59" s="174" t="s">
        <v>493</v>
      </c>
      <c r="W59" s="172">
        <f>'1次効果'!F978</f>
        <v>964.90267951154703</v>
      </c>
      <c r="Y59" s="176"/>
      <c r="Z59" s="174" t="s">
        <v>493</v>
      </c>
      <c r="AA59" s="149">
        <f>'1次効果'!N978</f>
        <v>224.27103590322011</v>
      </c>
    </row>
    <row r="60" spans="6:27">
      <c r="F60" s="169"/>
      <c r="H60" s="171"/>
      <c r="I60" s="148" t="s">
        <v>171</v>
      </c>
      <c r="J60" s="172">
        <f>'1次効果'!J173</f>
        <v>6196.6465395130726</v>
      </c>
      <c r="M60" s="173"/>
      <c r="N60" s="174" t="s">
        <v>172</v>
      </c>
      <c r="O60" s="175">
        <f>'1次効果'!E554</f>
        <v>3729.6564030173217</v>
      </c>
      <c r="P60" s="164"/>
      <c r="Q60" s="176"/>
      <c r="R60" s="174" t="s">
        <v>172</v>
      </c>
      <c r="S60" s="149">
        <f>'1次効果'!E812</f>
        <v>3301.2959046747869</v>
      </c>
      <c r="U60" s="171"/>
      <c r="V60" s="174" t="s">
        <v>172</v>
      </c>
      <c r="W60" s="172">
        <f>'1次効果'!F979</f>
        <v>5967.5991271356615</v>
      </c>
      <c r="Y60" s="176"/>
      <c r="Z60" s="174" t="s">
        <v>172</v>
      </c>
      <c r="AA60" s="149">
        <f>'1次効果'!N979</f>
        <v>1380.5747736852225</v>
      </c>
    </row>
    <row r="61" spans="6:27" ht="12.75" thickBot="1">
      <c r="F61" s="169"/>
      <c r="H61" s="177"/>
      <c r="I61" s="178" t="s">
        <v>173</v>
      </c>
      <c r="J61" s="179">
        <f>J59+J60</f>
        <v>8875.3994876040833</v>
      </c>
      <c r="M61" s="180"/>
      <c r="N61" s="181" t="s">
        <v>66</v>
      </c>
      <c r="O61" s="182">
        <f>O59+O60</f>
        <v>4535.0017191574852</v>
      </c>
      <c r="P61" s="164"/>
      <c r="Q61" s="176"/>
      <c r="R61" s="174" t="s">
        <v>66</v>
      </c>
      <c r="S61" s="149">
        <f>S59+S60</f>
        <v>4010.7120860081868</v>
      </c>
      <c r="U61" s="177"/>
      <c r="V61" s="183" t="s">
        <v>66</v>
      </c>
      <c r="W61" s="179">
        <f>W59+W60</f>
        <v>6932.5018066472085</v>
      </c>
      <c r="Y61" s="176"/>
      <c r="Z61" s="174" t="s">
        <v>66</v>
      </c>
      <c r="AA61" s="149">
        <f>AA59+AA60</f>
        <v>1604.8458095884425</v>
      </c>
    </row>
    <row r="62" spans="6:27" ht="12.75" thickTop="1">
      <c r="F62" s="169"/>
      <c r="P62" s="164"/>
      <c r="Q62" s="164"/>
      <c r="R62" s="164"/>
      <c r="W62" s="155"/>
    </row>
    <row r="63" spans="6:27">
      <c r="F63" s="169"/>
      <c r="P63" s="164"/>
      <c r="Q63" s="164"/>
      <c r="R63" s="164"/>
      <c r="W63" s="155"/>
    </row>
    <row r="64" spans="6:27" ht="14.25">
      <c r="F64" s="169"/>
      <c r="M64" s="124"/>
      <c r="N64" s="958" t="s">
        <v>174</v>
      </c>
      <c r="O64" s="959"/>
      <c r="P64" s="164"/>
      <c r="Q64" s="124"/>
      <c r="R64" s="936" t="s">
        <v>159</v>
      </c>
      <c r="S64" s="937"/>
      <c r="U64" s="150"/>
      <c r="V64" s="978"/>
      <c r="W64" s="979"/>
    </row>
    <row r="65" spans="6:23" ht="14.25">
      <c r="F65" s="169"/>
      <c r="M65" s="126"/>
      <c r="N65" s="960" t="s">
        <v>161</v>
      </c>
      <c r="O65" s="961"/>
      <c r="P65" s="164"/>
      <c r="Q65" s="126"/>
      <c r="R65" s="938"/>
      <c r="S65" s="938"/>
      <c r="U65" s="150"/>
      <c r="V65" s="978"/>
      <c r="W65" s="979"/>
    </row>
    <row r="66" spans="6:23" ht="12.95" customHeight="1">
      <c r="F66" s="169"/>
      <c r="M66" s="943" t="s">
        <v>61</v>
      </c>
      <c r="N66" s="128" t="str">
        <f t="shared" ref="N66:N75" si="13">E33</f>
        <v>01 農業</v>
      </c>
      <c r="O66" s="129">
        <f>'1次効果'!N259</f>
        <v>0</v>
      </c>
      <c r="P66" s="164"/>
      <c r="Q66" s="943" t="s">
        <v>61</v>
      </c>
      <c r="R66" s="128" t="str">
        <f t="shared" ref="R66:R75" si="14">E33</f>
        <v>01 農業</v>
      </c>
      <c r="S66" s="129">
        <f>'1次効果'!J646</f>
        <v>121.52284118665965</v>
      </c>
      <c r="U66" s="946"/>
      <c r="V66" s="130"/>
      <c r="W66" s="131"/>
    </row>
    <row r="67" spans="6:23" ht="12.2" customHeight="1">
      <c r="F67" s="169"/>
      <c r="M67" s="944"/>
      <c r="N67" s="132" t="str">
        <f t="shared" si="13"/>
        <v>02 林業</v>
      </c>
      <c r="O67" s="133">
        <f>'1次効果'!N260</f>
        <v>0</v>
      </c>
      <c r="P67" s="164"/>
      <c r="Q67" s="944"/>
      <c r="R67" s="132" t="str">
        <f t="shared" si="14"/>
        <v>02 林業</v>
      </c>
      <c r="S67" s="133">
        <f>'1次効果'!J647</f>
        <v>0.27927083912294842</v>
      </c>
      <c r="U67" s="947"/>
      <c r="V67" s="130"/>
      <c r="W67" s="131"/>
    </row>
    <row r="68" spans="6:23" ht="12.2" customHeight="1">
      <c r="F68" s="169"/>
      <c r="M68" s="944"/>
      <c r="N68" s="132" t="str">
        <f t="shared" si="13"/>
        <v>03 漁業</v>
      </c>
      <c r="O68" s="133">
        <f>'1次効果'!N261</f>
        <v>0</v>
      </c>
      <c r="P68" s="164"/>
      <c r="Q68" s="944"/>
      <c r="R68" s="132" t="str">
        <f t="shared" si="14"/>
        <v>03 漁業</v>
      </c>
      <c r="S68" s="133">
        <f>'1次効果'!J648</f>
        <v>12.944900494974913</v>
      </c>
      <c r="U68" s="947"/>
      <c r="V68" s="130"/>
      <c r="W68" s="131"/>
    </row>
    <row r="69" spans="6:23" ht="12.2" customHeight="1">
      <c r="F69" s="169"/>
      <c r="M69" s="944"/>
      <c r="N69" s="132" t="str">
        <f t="shared" si="13"/>
        <v>04 鉱業</v>
      </c>
      <c r="O69" s="133">
        <f>'1次効果'!N262</f>
        <v>0</v>
      </c>
      <c r="P69" s="164"/>
      <c r="Q69" s="944"/>
      <c r="R69" s="132" t="str">
        <f t="shared" si="14"/>
        <v>04 鉱業</v>
      </c>
      <c r="S69" s="133">
        <f>'1次効果'!J649</f>
        <v>0.66021544910791585</v>
      </c>
      <c r="U69" s="947"/>
      <c r="V69" s="130"/>
      <c r="W69" s="131"/>
    </row>
    <row r="70" spans="6:23" ht="12.2" customHeight="1">
      <c r="F70" s="169"/>
      <c r="M70" s="944"/>
      <c r="N70" s="132" t="str">
        <f t="shared" si="13"/>
        <v>05 飲食料品</v>
      </c>
      <c r="O70" s="133">
        <f>'1次効果'!N263</f>
        <v>473.7629030289408</v>
      </c>
      <c r="P70" s="164"/>
      <c r="Q70" s="944"/>
      <c r="R70" s="132" t="str">
        <f t="shared" si="14"/>
        <v>05 飲食料品</v>
      </c>
      <c r="S70" s="133">
        <f>'1次効果'!J650</f>
        <v>157.47454965500486</v>
      </c>
      <c r="U70" s="947"/>
      <c r="V70" s="130"/>
      <c r="W70" s="131"/>
    </row>
    <row r="71" spans="6:23" ht="12.2" customHeight="1">
      <c r="F71" s="169"/>
      <c r="M71" s="944"/>
      <c r="N71" s="132" t="str">
        <f t="shared" si="13"/>
        <v>06 繊維製品</v>
      </c>
      <c r="O71" s="133">
        <f>'1次効果'!N264</f>
        <v>0</v>
      </c>
      <c r="P71" s="164"/>
      <c r="Q71" s="944"/>
      <c r="R71" s="132" t="str">
        <f t="shared" si="14"/>
        <v>06 繊維製品</v>
      </c>
      <c r="S71" s="133">
        <f>'1次効果'!J651</f>
        <v>9.8307339554453392</v>
      </c>
      <c r="U71" s="947"/>
      <c r="V71" s="130"/>
      <c r="W71" s="131"/>
    </row>
    <row r="72" spans="6:23" ht="12.2" customHeight="1">
      <c r="F72" s="169"/>
      <c r="M72" s="944"/>
      <c r="N72" s="141" t="str">
        <f t="shared" si="13"/>
        <v>07 パルプ・紙・木製品</v>
      </c>
      <c r="O72" s="133">
        <f>'1次効果'!N265</f>
        <v>0</v>
      </c>
      <c r="P72" s="164"/>
      <c r="Q72" s="944"/>
      <c r="R72" s="141" t="str">
        <f t="shared" si="14"/>
        <v>07 パルプ・紙・木製品</v>
      </c>
      <c r="S72" s="133">
        <f>'1次効果'!J652</f>
        <v>14.994996794927166</v>
      </c>
      <c r="U72" s="947"/>
      <c r="V72" s="130"/>
      <c r="W72" s="131"/>
    </row>
    <row r="73" spans="6:23" ht="12.2" customHeight="1">
      <c r="F73" s="169"/>
      <c r="M73" s="944"/>
      <c r="N73" s="132" t="str">
        <f t="shared" si="13"/>
        <v>08 化学製品</v>
      </c>
      <c r="O73" s="133">
        <f>'1次効果'!N266</f>
        <v>0</v>
      </c>
      <c r="P73" s="164"/>
      <c r="Q73" s="944"/>
      <c r="R73" s="132" t="str">
        <f t="shared" si="14"/>
        <v>08 化学製品</v>
      </c>
      <c r="S73" s="133">
        <f>'1次効果'!J653</f>
        <v>11.633438821599302</v>
      </c>
      <c r="U73" s="947"/>
      <c r="V73" s="130"/>
      <c r="W73" s="131"/>
    </row>
    <row r="74" spans="6:23" ht="12.2" customHeight="1">
      <c r="F74" s="169"/>
      <c r="M74" s="944"/>
      <c r="N74" s="132" t="str">
        <f t="shared" si="13"/>
        <v>09 石油・石炭製品</v>
      </c>
      <c r="O74" s="133">
        <f>'1次効果'!N267</f>
        <v>0</v>
      </c>
      <c r="P74" s="164"/>
      <c r="Q74" s="944"/>
      <c r="R74" s="132" t="str">
        <f t="shared" si="14"/>
        <v>09 石油・石炭製品</v>
      </c>
      <c r="S74" s="133">
        <f>'1次効果'!J654</f>
        <v>9.5954782191749022</v>
      </c>
      <c r="U74" s="947"/>
      <c r="V74" s="130"/>
      <c r="W74" s="131"/>
    </row>
    <row r="75" spans="6:23" ht="12.2" customHeight="1">
      <c r="F75" s="169"/>
      <c r="M75" s="944"/>
      <c r="N75" s="141" t="str">
        <f t="shared" si="13"/>
        <v>10 プラスチック・ゴム製品</v>
      </c>
      <c r="O75" s="133">
        <f>'1次効果'!N268</f>
        <v>0</v>
      </c>
      <c r="P75" s="164"/>
      <c r="Q75" s="944"/>
      <c r="R75" s="141" t="str">
        <f t="shared" si="14"/>
        <v>10 プラスチック・ゴム製品</v>
      </c>
      <c r="S75" s="133">
        <f>'1次効果'!J655</f>
        <v>14.50703363604169</v>
      </c>
      <c r="U75" s="947"/>
      <c r="V75" s="130"/>
      <c r="W75" s="131"/>
    </row>
    <row r="76" spans="6:23" ht="12.2" customHeight="1">
      <c r="F76" s="169"/>
      <c r="M76" s="944"/>
      <c r="N76" s="144" t="s">
        <v>162</v>
      </c>
      <c r="O76" s="145" t="s">
        <v>163</v>
      </c>
      <c r="P76" s="164"/>
      <c r="Q76" s="944"/>
      <c r="R76" s="144" t="s">
        <v>162</v>
      </c>
      <c r="S76" s="145" t="s">
        <v>163</v>
      </c>
      <c r="U76" s="947"/>
      <c r="V76" s="130"/>
      <c r="W76" s="131"/>
    </row>
    <row r="77" spans="6:23" ht="12.2" customHeight="1">
      <c r="F77" s="169"/>
      <c r="M77" s="944"/>
      <c r="N77" s="144" t="s">
        <v>162</v>
      </c>
      <c r="O77" s="145" t="s">
        <v>163</v>
      </c>
      <c r="P77" s="164"/>
      <c r="Q77" s="944"/>
      <c r="R77" s="144" t="s">
        <v>162</v>
      </c>
      <c r="S77" s="145" t="s">
        <v>163</v>
      </c>
      <c r="U77" s="947"/>
      <c r="V77" s="130"/>
      <c r="W77" s="131"/>
    </row>
    <row r="78" spans="6:23" ht="12.2" customHeight="1">
      <c r="F78" s="169"/>
      <c r="M78" s="945"/>
      <c r="N78" s="144" t="s">
        <v>162</v>
      </c>
      <c r="O78" s="145" t="s">
        <v>163</v>
      </c>
      <c r="P78" s="164"/>
      <c r="Q78" s="945"/>
      <c r="R78" s="144" t="s">
        <v>162</v>
      </c>
      <c r="S78" s="145" t="s">
        <v>163</v>
      </c>
      <c r="U78" s="947"/>
      <c r="V78" s="130"/>
      <c r="W78" s="131"/>
    </row>
    <row r="79" spans="6:23">
      <c r="F79" s="169"/>
      <c r="H79" s="150"/>
      <c r="I79" s="150"/>
      <c r="J79" s="131"/>
      <c r="M79" s="147"/>
      <c r="N79" s="148" t="s">
        <v>66</v>
      </c>
      <c r="O79" s="149">
        <f>'1次効果'!N299</f>
        <v>1569.5367530449296</v>
      </c>
      <c r="P79" s="164"/>
      <c r="Q79" s="147"/>
      <c r="R79" s="148" t="s">
        <v>66</v>
      </c>
      <c r="S79" s="149">
        <f>'1次効果'!J685</f>
        <v>428.36049834253419</v>
      </c>
      <c r="U79" s="150"/>
      <c r="V79" s="150"/>
      <c r="W79" s="131"/>
    </row>
    <row r="80" spans="6:23">
      <c r="F80" s="169"/>
      <c r="H80" s="150"/>
      <c r="I80" s="150"/>
      <c r="J80" s="131"/>
      <c r="P80" s="164"/>
      <c r="U80" s="153"/>
      <c r="V80" s="184"/>
      <c r="W80" s="150"/>
    </row>
    <row r="81" spans="3:23">
      <c r="F81" s="169"/>
      <c r="H81" s="150"/>
      <c r="I81" s="150"/>
      <c r="J81" s="131"/>
      <c r="P81" s="164"/>
      <c r="Q81" s="164"/>
      <c r="R81" s="164"/>
      <c r="W81" s="155"/>
    </row>
    <row r="82" spans="3:23">
      <c r="F82" s="169"/>
      <c r="H82" s="150"/>
      <c r="I82" s="150"/>
      <c r="J82" s="131"/>
      <c r="P82" s="164"/>
      <c r="Q82" s="164"/>
      <c r="R82" s="164"/>
      <c r="W82" s="155"/>
    </row>
    <row r="83" spans="3:23">
      <c r="F83" s="169"/>
      <c r="H83" s="150"/>
      <c r="I83" s="150"/>
      <c r="J83" s="131"/>
      <c r="P83" s="164"/>
      <c r="Q83" s="164"/>
      <c r="R83" s="164"/>
      <c r="W83" s="155"/>
    </row>
    <row r="84" spans="3:23">
      <c r="F84" s="169"/>
      <c r="H84" s="150"/>
      <c r="I84" s="150"/>
      <c r="J84" s="131"/>
      <c r="P84" s="164"/>
      <c r="Q84" s="164"/>
      <c r="R84" s="164"/>
      <c r="W84" s="155"/>
    </row>
    <row r="85" spans="3:23">
      <c r="F85" s="169"/>
      <c r="H85" s="150"/>
      <c r="I85" s="150"/>
      <c r="J85" s="131"/>
      <c r="P85" s="164"/>
      <c r="Q85" s="164"/>
      <c r="R85" s="164"/>
      <c r="W85" s="155"/>
    </row>
    <row r="86" spans="3:23">
      <c r="F86" s="169"/>
      <c r="H86" s="150"/>
      <c r="I86" s="150"/>
      <c r="J86" s="131"/>
      <c r="P86" s="164"/>
      <c r="Q86" s="164"/>
      <c r="R86" s="164"/>
      <c r="W86" s="155"/>
    </row>
    <row r="87" spans="3:23">
      <c r="F87" s="169"/>
      <c r="P87" s="164"/>
      <c r="Q87" s="164"/>
      <c r="R87" s="164"/>
      <c r="W87" s="155"/>
    </row>
    <row r="88" spans="3:23">
      <c r="F88" s="169"/>
      <c r="P88" s="164"/>
      <c r="Q88" s="164"/>
      <c r="R88" s="164"/>
      <c r="W88" s="155"/>
    </row>
    <row r="89" spans="3:23" ht="12.4" customHeight="1"/>
    <row r="90" spans="3:23" ht="12.4" customHeight="1"/>
    <row r="91" spans="3:23" ht="12.2" customHeight="1">
      <c r="C91" s="103"/>
      <c r="D91" s="103"/>
      <c r="G91" s="121"/>
      <c r="H91" s="121"/>
      <c r="W91" s="122"/>
    </row>
    <row r="92" spans="3:23" ht="12.2" customHeight="1">
      <c r="C92" s="103"/>
      <c r="D92" s="103"/>
      <c r="G92" s="121"/>
      <c r="H92" s="121"/>
      <c r="W92" s="122"/>
    </row>
    <row r="93" spans="3:23" ht="12.2" customHeight="1">
      <c r="C93" s="103"/>
      <c r="D93" s="103"/>
      <c r="G93" s="121"/>
      <c r="H93" s="121"/>
      <c r="W93" s="122"/>
    </row>
    <row r="94" spans="3:23" ht="12.2" customHeight="1">
      <c r="C94" s="103"/>
      <c r="D94" s="103"/>
      <c r="G94" s="121"/>
      <c r="H94" s="121"/>
      <c r="W94" s="122"/>
    </row>
    <row r="95" spans="3:23">
      <c r="F95" s="169"/>
      <c r="P95" s="164"/>
      <c r="Q95" s="164"/>
      <c r="R95" s="164"/>
      <c r="W95" s="155"/>
    </row>
    <row r="96" spans="3:23">
      <c r="W96" s="155"/>
    </row>
    <row r="97" spans="1:23">
      <c r="W97" s="155"/>
    </row>
    <row r="98" spans="1:23" ht="12.2" customHeight="1">
      <c r="A98" s="139"/>
      <c r="B98" s="139"/>
      <c r="F98" s="185"/>
      <c r="J98" s="170"/>
      <c r="K98" s="170"/>
      <c r="S98" s="140"/>
      <c r="U98" s="150"/>
      <c r="V98" s="150"/>
      <c r="W98" s="150"/>
    </row>
    <row r="99" spans="1:23" ht="12.2" customHeight="1">
      <c r="A99" s="139"/>
      <c r="B99" s="139"/>
      <c r="J99" s="170"/>
      <c r="K99" s="170"/>
      <c r="S99" s="140"/>
      <c r="U99" s="150"/>
      <c r="V99" s="150"/>
      <c r="W99" s="150"/>
    </row>
    <row r="100" spans="1:23" ht="12.2" customHeight="1">
      <c r="A100" s="139"/>
      <c r="B100" s="139"/>
      <c r="J100" s="170"/>
      <c r="K100" s="170"/>
      <c r="S100" s="140"/>
      <c r="U100" s="150"/>
      <c r="V100" s="150"/>
      <c r="W100" s="150"/>
    </row>
    <row r="101" spans="1:23" ht="12.2" customHeight="1">
      <c r="A101" s="139"/>
      <c r="B101" s="139"/>
      <c r="J101" s="170"/>
      <c r="K101" s="170"/>
      <c r="Q101" s="124"/>
      <c r="R101" s="936" t="s">
        <v>159</v>
      </c>
      <c r="S101" s="936"/>
    </row>
    <row r="102" spans="1:23" ht="12.2" customHeight="1">
      <c r="A102" s="139"/>
      <c r="B102" s="139"/>
      <c r="J102" s="170"/>
      <c r="K102" s="170"/>
      <c r="Q102" s="126"/>
      <c r="R102" s="953"/>
      <c r="S102" s="953"/>
    </row>
    <row r="103" spans="1:23" ht="12.2" customHeight="1">
      <c r="A103" s="139"/>
      <c r="B103" s="139"/>
      <c r="I103" s="150"/>
      <c r="J103" s="150"/>
      <c r="K103" s="170"/>
      <c r="Q103" s="943" t="s">
        <v>416</v>
      </c>
      <c r="R103" s="128" t="str">
        <f t="shared" ref="R103:R112" si="15">E33</f>
        <v>01 農業</v>
      </c>
      <c r="S103" s="129">
        <f>'2次効果'!J227</f>
        <v>1.5008454181066253</v>
      </c>
    </row>
    <row r="104" spans="1:23" ht="12.2" customHeight="1">
      <c r="A104" s="139"/>
      <c r="B104" s="139"/>
      <c r="F104" s="185"/>
      <c r="I104" s="186"/>
      <c r="J104" s="187"/>
      <c r="K104" s="170"/>
      <c r="Q104" s="980"/>
      <c r="R104" s="132" t="str">
        <f t="shared" si="15"/>
        <v>02 林業</v>
      </c>
      <c r="S104" s="133">
        <f>'2次効果'!J228</f>
        <v>3.3989322794719147E-2</v>
      </c>
    </row>
    <row r="105" spans="1:23" ht="12.2" customHeight="1">
      <c r="A105" s="139"/>
      <c r="B105" s="139"/>
      <c r="I105" s="150"/>
      <c r="J105" s="188"/>
      <c r="K105" s="170"/>
      <c r="Q105" s="980"/>
      <c r="R105" s="132" t="str">
        <f t="shared" si="15"/>
        <v>03 漁業</v>
      </c>
      <c r="S105" s="133">
        <f>'2次効果'!J229</f>
        <v>6.9893847996868888E-2</v>
      </c>
    </row>
    <row r="106" spans="1:23" ht="12.2" customHeight="1">
      <c r="A106" s="139"/>
      <c r="B106" s="139"/>
      <c r="K106" s="170"/>
      <c r="P106" s="161"/>
      <c r="Q106" s="980"/>
      <c r="R106" s="132" t="str">
        <f t="shared" si="15"/>
        <v>04 鉱業</v>
      </c>
      <c r="S106" s="133">
        <f>'2次効果'!J230</f>
        <v>-1.0138757746196702E-2</v>
      </c>
    </row>
    <row r="107" spans="1:23" ht="12.2" customHeight="1">
      <c r="A107" s="189"/>
      <c r="B107" s="189"/>
      <c r="K107" s="170"/>
      <c r="P107" s="164"/>
      <c r="Q107" s="980"/>
      <c r="R107" s="132" t="str">
        <f t="shared" si="15"/>
        <v>05 飲食料品</v>
      </c>
      <c r="S107" s="133">
        <f>'2次効果'!J231</f>
        <v>9.25963359564755</v>
      </c>
      <c r="T107" s="142"/>
    </row>
    <row r="108" spans="1:23" ht="12.2" customHeight="1">
      <c r="A108" s="189"/>
      <c r="B108" s="189"/>
      <c r="K108" s="170"/>
      <c r="P108" s="164"/>
      <c r="Q108" s="980"/>
      <c r="R108" s="132" t="str">
        <f t="shared" si="15"/>
        <v>06 繊維製品</v>
      </c>
      <c r="S108" s="133">
        <f>'2次効果'!J232</f>
        <v>4.3138442738289333</v>
      </c>
      <c r="T108" s="142"/>
    </row>
    <row r="109" spans="1:23" ht="12.2" customHeight="1">
      <c r="A109" s="189"/>
      <c r="B109" s="189"/>
      <c r="K109" s="170"/>
      <c r="P109" s="164"/>
      <c r="Q109" s="980"/>
      <c r="R109" s="141" t="str">
        <f t="shared" si="15"/>
        <v>07 パルプ・紙・木製品</v>
      </c>
      <c r="S109" s="133">
        <f>'2次効果'!J233</f>
        <v>0.14776315391222949</v>
      </c>
      <c r="T109" s="142"/>
    </row>
    <row r="110" spans="1:23" ht="12.2" customHeight="1">
      <c r="A110" s="189"/>
      <c r="B110" s="189"/>
      <c r="K110" s="170"/>
      <c r="P110" s="164"/>
      <c r="Q110" s="980"/>
      <c r="R110" s="132" t="str">
        <f t="shared" si="15"/>
        <v>08 化学製品</v>
      </c>
      <c r="S110" s="133">
        <f>'2次効果'!J234</f>
        <v>1.1545088372164201</v>
      </c>
      <c r="T110" s="142"/>
    </row>
    <row r="111" spans="1:23" ht="12.2" customHeight="1">
      <c r="A111" s="189"/>
      <c r="B111" s="189"/>
      <c r="K111" s="170"/>
      <c r="P111" s="164"/>
      <c r="Q111" s="980"/>
      <c r="R111" s="132" t="str">
        <f t="shared" si="15"/>
        <v>09 石油・石炭製品</v>
      </c>
      <c r="S111" s="133">
        <f>'2次効果'!J235</f>
        <v>0.36688225330673407</v>
      </c>
      <c r="T111" s="142"/>
    </row>
    <row r="112" spans="1:23" ht="12.2" customHeight="1">
      <c r="A112" s="189"/>
      <c r="B112" s="189"/>
      <c r="K112" s="170"/>
      <c r="P112" s="164"/>
      <c r="Q112" s="980"/>
      <c r="R112" s="141" t="str">
        <f t="shared" si="15"/>
        <v>10 プラスチック・ゴム製品</v>
      </c>
      <c r="S112" s="133">
        <f>'2次効果'!J236</f>
        <v>0.20021178808272108</v>
      </c>
      <c r="T112" s="142"/>
    </row>
    <row r="113" spans="1:23" ht="12.2" customHeight="1">
      <c r="A113" s="189"/>
      <c r="B113" s="189"/>
      <c r="K113" s="170"/>
      <c r="P113" s="164"/>
      <c r="Q113" s="980"/>
      <c r="R113" s="144" t="s">
        <v>162</v>
      </c>
      <c r="S113" s="145" t="s">
        <v>163</v>
      </c>
      <c r="T113" s="142"/>
    </row>
    <row r="114" spans="1:23" ht="12.2" customHeight="1">
      <c r="A114" s="189"/>
      <c r="B114" s="189"/>
      <c r="K114" s="170"/>
      <c r="P114" s="164"/>
      <c r="Q114" s="980"/>
      <c r="R114" s="144" t="s">
        <v>162</v>
      </c>
      <c r="S114" s="145" t="s">
        <v>163</v>
      </c>
      <c r="T114" s="142"/>
    </row>
    <row r="115" spans="1:23" ht="12.2" customHeight="1">
      <c r="A115" s="189"/>
      <c r="B115" s="189"/>
      <c r="K115" s="170"/>
      <c r="P115" s="164"/>
      <c r="Q115" s="981"/>
      <c r="R115" s="144" t="s">
        <v>162</v>
      </c>
      <c r="S115" s="145" t="s">
        <v>163</v>
      </c>
      <c r="T115" s="142"/>
    </row>
    <row r="116" spans="1:23" ht="12.2" customHeight="1">
      <c r="A116" s="189"/>
      <c r="B116" s="189"/>
      <c r="K116" s="170"/>
      <c r="P116" s="164"/>
      <c r="Q116" s="147"/>
      <c r="R116" s="176" t="s">
        <v>66</v>
      </c>
      <c r="S116" s="149">
        <f>'2次効果'!J266</f>
        <v>36.456380626765672</v>
      </c>
      <c r="T116" s="142"/>
    </row>
    <row r="117" spans="1:23" ht="12.2" customHeight="1">
      <c r="A117" s="189"/>
      <c r="B117" s="189"/>
      <c r="K117" s="170"/>
      <c r="P117" s="164"/>
      <c r="T117" s="142"/>
    </row>
    <row r="118" spans="1:23" ht="14.25">
      <c r="A118" s="189"/>
      <c r="B118" s="189"/>
      <c r="K118" s="170"/>
      <c r="N118" s="190" t="s">
        <v>175</v>
      </c>
      <c r="O118" s="191"/>
      <c r="P118" s="164"/>
      <c r="Q118" s="124"/>
      <c r="R118" s="936" t="s">
        <v>176</v>
      </c>
      <c r="S118" s="936"/>
      <c r="T118" s="142"/>
      <c r="U118" s="150"/>
      <c r="V118" s="939"/>
      <c r="W118" s="939"/>
    </row>
    <row r="119" spans="1:23" ht="14.25">
      <c r="A119" s="189"/>
      <c r="B119" s="189"/>
      <c r="K119" s="170"/>
      <c r="N119" s="192" t="s">
        <v>177</v>
      </c>
      <c r="O119" s="193"/>
      <c r="P119" s="164"/>
      <c r="Q119" s="126"/>
      <c r="R119" s="953"/>
      <c r="S119" s="953"/>
      <c r="T119" s="142"/>
      <c r="U119" s="150"/>
      <c r="V119" s="982"/>
      <c r="W119" s="982"/>
    </row>
    <row r="120" spans="1:23" ht="12.2" customHeight="1">
      <c r="A120" s="189"/>
      <c r="B120" s="189"/>
      <c r="K120" s="170"/>
      <c r="N120" s="194" t="str">
        <f t="shared" ref="N120:N129" si="16">E33</f>
        <v>01 農業</v>
      </c>
      <c r="O120" s="129">
        <f>'2次効果'!J96</f>
        <v>6.0308650856480126</v>
      </c>
      <c r="P120" s="164"/>
      <c r="Q120" s="943" t="s">
        <v>416</v>
      </c>
      <c r="R120" s="128" t="str">
        <f t="shared" ref="R120:R129" si="17">E33</f>
        <v>01 農業</v>
      </c>
      <c r="S120" s="129">
        <f>'2次効果'!J139</f>
        <v>1.0453473732434799</v>
      </c>
      <c r="T120" s="142"/>
      <c r="U120" s="946"/>
      <c r="V120" s="130"/>
      <c r="W120" s="131"/>
    </row>
    <row r="121" spans="1:23" ht="12.2" customHeight="1">
      <c r="A121" s="189"/>
      <c r="B121" s="189"/>
      <c r="N121" s="195" t="str">
        <f t="shared" si="16"/>
        <v>02 林業</v>
      </c>
      <c r="O121" s="133">
        <f>'2次効果'!J97</f>
        <v>0.2717368272142619</v>
      </c>
      <c r="P121" s="164"/>
      <c r="Q121" s="944"/>
      <c r="R121" s="132" t="str">
        <f t="shared" si="17"/>
        <v>02 林業</v>
      </c>
      <c r="S121" s="133">
        <f>'2次効果'!J140</f>
        <v>0.10693241560594868</v>
      </c>
      <c r="T121" s="142"/>
      <c r="U121" s="946"/>
      <c r="V121" s="130"/>
      <c r="W121" s="131"/>
    </row>
    <row r="122" spans="1:23" ht="14.25">
      <c r="A122" s="139"/>
      <c r="E122" s="196" t="s">
        <v>416</v>
      </c>
      <c r="N122" s="195" t="str">
        <f t="shared" si="16"/>
        <v>03 漁業</v>
      </c>
      <c r="O122" s="133">
        <f>'2次効果'!J98</f>
        <v>0.6195881740236604</v>
      </c>
      <c r="P122" s="164"/>
      <c r="Q122" s="944"/>
      <c r="R122" s="132" t="str">
        <f t="shared" si="17"/>
        <v>03 漁業</v>
      </c>
      <c r="S122" s="133">
        <f>'2次効果'!J141</f>
        <v>7.8510897749907535E-2</v>
      </c>
      <c r="U122" s="946"/>
      <c r="V122" s="130"/>
      <c r="W122" s="131"/>
    </row>
    <row r="123" spans="1:23">
      <c r="A123" s="139"/>
      <c r="E123" s="983" t="s">
        <v>178</v>
      </c>
      <c r="F123" s="984"/>
      <c r="N123" s="195" t="str">
        <f t="shared" si="16"/>
        <v>04 鉱業</v>
      </c>
      <c r="O123" s="133">
        <f>'2次効果'!J99</f>
        <v>-1.0389937511133542E-2</v>
      </c>
      <c r="P123" s="164"/>
      <c r="Q123" s="944"/>
      <c r="R123" s="132" t="str">
        <f t="shared" si="17"/>
        <v>04 鉱業</v>
      </c>
      <c r="S123" s="133">
        <f>'2次効果'!J142</f>
        <v>-9.7130508266945242E-5</v>
      </c>
      <c r="U123" s="946"/>
      <c r="V123" s="130"/>
      <c r="W123" s="131"/>
    </row>
    <row r="124" spans="1:23" ht="14.25">
      <c r="A124" s="139"/>
      <c r="E124" s="938"/>
      <c r="F124" s="938"/>
      <c r="I124" s="196" t="s">
        <v>416</v>
      </c>
      <c r="N124" s="195" t="str">
        <f t="shared" si="16"/>
        <v>05 飲食料品</v>
      </c>
      <c r="O124" s="133">
        <f>'2次効果'!J100</f>
        <v>54.15399977324472</v>
      </c>
      <c r="P124" s="164"/>
      <c r="Q124" s="944"/>
      <c r="R124" s="132" t="str">
        <f t="shared" si="17"/>
        <v>05 飲食料品</v>
      </c>
      <c r="S124" s="133">
        <f>'2次効果'!J143</f>
        <v>14.17166285350566</v>
      </c>
      <c r="U124" s="946"/>
      <c r="V124" s="130"/>
      <c r="W124" s="131"/>
    </row>
    <row r="125" spans="1:23" ht="14.25">
      <c r="A125" s="139"/>
      <c r="E125" s="197" t="s">
        <v>179</v>
      </c>
      <c r="F125" s="129">
        <f>O28</f>
        <v>657.94962766040521</v>
      </c>
      <c r="I125" s="198" t="s">
        <v>175</v>
      </c>
      <c r="J125" s="199"/>
      <c r="N125" s="195" t="str">
        <f t="shared" si="16"/>
        <v>06 繊維製品</v>
      </c>
      <c r="O125" s="133">
        <f>'2次効果'!J101</f>
        <v>6.473636268814781</v>
      </c>
      <c r="P125" s="164"/>
      <c r="Q125" s="944"/>
      <c r="R125" s="132" t="str">
        <f t="shared" si="17"/>
        <v>06 繊維製品</v>
      </c>
      <c r="S125" s="133">
        <f>'2次効果'!J144</f>
        <v>0.53608422193935035</v>
      </c>
      <c r="U125" s="946"/>
      <c r="V125" s="130"/>
      <c r="W125" s="131"/>
    </row>
    <row r="126" spans="1:23" ht="14.25">
      <c r="A126" s="139"/>
      <c r="E126" s="200" t="s">
        <v>180</v>
      </c>
      <c r="F126" s="201">
        <f>AA59</f>
        <v>224.27103590322011</v>
      </c>
      <c r="I126" s="198" t="s">
        <v>181</v>
      </c>
      <c r="J126" s="199"/>
      <c r="N126" s="202" t="str">
        <f t="shared" si="16"/>
        <v>07 パルプ・紙・木製品</v>
      </c>
      <c r="O126" s="133">
        <f>'2次効果'!J102</f>
        <v>1.022962218573551</v>
      </c>
      <c r="P126" s="164"/>
      <c r="Q126" s="944"/>
      <c r="R126" s="141" t="str">
        <f t="shared" si="17"/>
        <v>07 パルプ・紙・木製品</v>
      </c>
      <c r="S126" s="133">
        <f>'2次効果'!J145</f>
        <v>0.30442684917288459</v>
      </c>
      <c r="U126" s="946"/>
      <c r="V126" s="130"/>
      <c r="W126" s="131"/>
    </row>
    <row r="127" spans="1:23" ht="12.2" customHeight="1">
      <c r="A127" s="139"/>
      <c r="E127" s="176" t="s">
        <v>66</v>
      </c>
      <c r="F127" s="149">
        <f>F125+F126</f>
        <v>882.22066356362529</v>
      </c>
      <c r="I127" s="176"/>
      <c r="J127" s="203">
        <f>'2次効果'!F135</f>
        <v>533.74350145599317</v>
      </c>
      <c r="N127" s="195" t="str">
        <f t="shared" si="16"/>
        <v>08 化学製品</v>
      </c>
      <c r="O127" s="133">
        <f>'2次効果'!J103</f>
        <v>4.2641996024200663</v>
      </c>
      <c r="P127" s="164"/>
      <c r="Q127" s="944"/>
      <c r="R127" s="132" t="str">
        <f t="shared" si="17"/>
        <v>08 化学製品</v>
      </c>
      <c r="S127" s="133">
        <f>'2次効果'!J146</f>
        <v>0.92077073527158482</v>
      </c>
      <c r="U127" s="946"/>
      <c r="V127" s="130"/>
      <c r="W127" s="131"/>
    </row>
    <row r="128" spans="1:23" ht="12.2" customHeight="1">
      <c r="A128" s="139"/>
      <c r="B128" s="139"/>
      <c r="N128" s="195" t="str">
        <f t="shared" si="16"/>
        <v>09 石油・石炭製品</v>
      </c>
      <c r="O128" s="133">
        <f>'2次効果'!J104</f>
        <v>3.2154270865903505</v>
      </c>
      <c r="P128" s="164"/>
      <c r="Q128" s="944"/>
      <c r="R128" s="132" t="str">
        <f t="shared" si="17"/>
        <v>09 石油・石炭製品</v>
      </c>
      <c r="S128" s="133">
        <f>'2次効果'!J147</f>
        <v>0.60355191327335389</v>
      </c>
      <c r="U128" s="946"/>
      <c r="V128" s="130"/>
      <c r="W128" s="131"/>
    </row>
    <row r="129" spans="1:23" ht="12.2" customHeight="1">
      <c r="A129" s="139"/>
      <c r="B129" s="139"/>
      <c r="N129" s="141" t="str">
        <f t="shared" si="16"/>
        <v>10 プラスチック・ゴム製品</v>
      </c>
      <c r="O129" s="133">
        <f>'2次効果'!J105</f>
        <v>1.5380868579830089</v>
      </c>
      <c r="P129" s="164"/>
      <c r="Q129" s="944"/>
      <c r="R129" s="141" t="str">
        <f t="shared" si="17"/>
        <v>10 プラスチック・ゴム製品</v>
      </c>
      <c r="S129" s="133">
        <f>'2次効果'!J148</f>
        <v>0.37291860106020985</v>
      </c>
      <c r="U129" s="946"/>
      <c r="V129" s="130"/>
      <c r="W129" s="131"/>
    </row>
    <row r="130" spans="1:23" ht="12.2" customHeight="1">
      <c r="A130" s="139"/>
      <c r="B130" s="139"/>
      <c r="N130" s="144" t="s">
        <v>182</v>
      </c>
      <c r="O130" s="145" t="s">
        <v>183</v>
      </c>
      <c r="P130" s="164"/>
      <c r="Q130" s="944"/>
      <c r="R130" s="144" t="s">
        <v>182</v>
      </c>
      <c r="S130" s="145" t="s">
        <v>183</v>
      </c>
      <c r="U130" s="946"/>
      <c r="V130" s="130"/>
      <c r="W130" s="131"/>
    </row>
    <row r="131" spans="1:23" ht="12.2" customHeight="1">
      <c r="A131" s="139"/>
      <c r="B131" s="139"/>
      <c r="N131" s="144" t="s">
        <v>182</v>
      </c>
      <c r="O131" s="145" t="s">
        <v>183</v>
      </c>
      <c r="P131" s="164"/>
      <c r="Q131" s="944"/>
      <c r="R131" s="144" t="s">
        <v>182</v>
      </c>
      <c r="S131" s="145" t="s">
        <v>183</v>
      </c>
      <c r="U131" s="946"/>
      <c r="V131" s="130"/>
      <c r="W131" s="131"/>
    </row>
    <row r="132" spans="1:23" ht="12.2" customHeight="1">
      <c r="A132" s="139"/>
      <c r="B132" s="139"/>
      <c r="N132" s="144" t="s">
        <v>182</v>
      </c>
      <c r="O132" s="145" t="s">
        <v>183</v>
      </c>
      <c r="P132" s="164"/>
      <c r="Q132" s="945"/>
      <c r="R132" s="144" t="s">
        <v>182</v>
      </c>
      <c r="S132" s="145" t="s">
        <v>183</v>
      </c>
      <c r="U132" s="946"/>
      <c r="V132" s="130"/>
      <c r="W132" s="131"/>
    </row>
    <row r="133" spans="1:23" ht="12.2" customHeight="1">
      <c r="A133" s="139"/>
      <c r="B133" s="139"/>
      <c r="N133" s="176" t="s">
        <v>66</v>
      </c>
      <c r="O133" s="149">
        <f>'2次効果'!J135</f>
        <v>533.74350145599306</v>
      </c>
      <c r="P133" s="164"/>
      <c r="Q133" s="943" t="s">
        <v>61</v>
      </c>
      <c r="R133" s="128" t="str">
        <f t="shared" ref="R133:R142" si="18">E33</f>
        <v>01 農業</v>
      </c>
      <c r="S133" s="129">
        <f>'2次効果'!J184</f>
        <v>3.4846722942979076</v>
      </c>
      <c r="U133" s="946"/>
      <c r="V133" s="130"/>
      <c r="W133" s="131"/>
    </row>
    <row r="134" spans="1:23" ht="12.2" customHeight="1">
      <c r="A134" s="139"/>
      <c r="B134" s="139"/>
      <c r="P134" s="164"/>
      <c r="Q134" s="944"/>
      <c r="R134" s="132" t="str">
        <f t="shared" si="18"/>
        <v>02 林業</v>
      </c>
      <c r="S134" s="133">
        <f>'2次効果'!J185</f>
        <v>0.13081508881359408</v>
      </c>
      <c r="U134" s="946"/>
      <c r="V134" s="130"/>
      <c r="W134" s="131"/>
    </row>
    <row r="135" spans="1:23" ht="12.2" customHeight="1">
      <c r="A135" s="139"/>
      <c r="B135" s="139"/>
      <c r="P135" s="164"/>
      <c r="Q135" s="944"/>
      <c r="R135" s="132" t="str">
        <f t="shared" si="18"/>
        <v>03 漁業</v>
      </c>
      <c r="S135" s="133">
        <f>'2次効果'!J186</f>
        <v>0.47118342827688398</v>
      </c>
      <c r="U135" s="946"/>
      <c r="V135" s="130"/>
      <c r="W135" s="131"/>
    </row>
    <row r="136" spans="1:23" ht="12.2" customHeight="1">
      <c r="A136" s="139"/>
      <c r="B136" s="139"/>
      <c r="P136" s="164"/>
      <c r="Q136" s="944"/>
      <c r="R136" s="132" t="str">
        <f t="shared" si="18"/>
        <v>04 鉱業</v>
      </c>
      <c r="S136" s="133">
        <f>'2次効果'!J187</f>
        <v>-1.5404925666989439E-4</v>
      </c>
      <c r="U136" s="946"/>
      <c r="V136" s="130"/>
      <c r="W136" s="131"/>
    </row>
    <row r="137" spans="1:23" ht="12.2" customHeight="1">
      <c r="A137" s="139"/>
      <c r="B137" s="139"/>
      <c r="P137" s="164"/>
      <c r="Q137" s="944"/>
      <c r="R137" s="132" t="str">
        <f t="shared" si="18"/>
        <v>05 飲食料品</v>
      </c>
      <c r="S137" s="133">
        <f>'2次効果'!J188</f>
        <v>30.722703324091512</v>
      </c>
      <c r="U137" s="946"/>
      <c r="V137" s="130"/>
      <c r="W137" s="131"/>
    </row>
    <row r="138" spans="1:23" ht="12.2" customHeight="1">
      <c r="A138" s="139"/>
      <c r="B138" s="139"/>
      <c r="P138" s="164"/>
      <c r="Q138" s="944"/>
      <c r="R138" s="132" t="str">
        <f t="shared" si="18"/>
        <v>06 繊維製品</v>
      </c>
      <c r="S138" s="133">
        <f>'2次効果'!J189</f>
        <v>1.6237077730464975</v>
      </c>
      <c r="U138" s="946"/>
      <c r="V138" s="130"/>
      <c r="W138" s="131"/>
    </row>
    <row r="139" spans="1:23" ht="12.2" customHeight="1">
      <c r="A139" s="139"/>
      <c r="B139" s="139"/>
      <c r="P139" s="164"/>
      <c r="Q139" s="944"/>
      <c r="R139" s="141" t="str">
        <f t="shared" si="18"/>
        <v>07 パルプ・紙・木製品</v>
      </c>
      <c r="S139" s="133">
        <f>'2次効果'!J190</f>
        <v>0.57077221548843682</v>
      </c>
      <c r="U139" s="946"/>
      <c r="V139" s="130"/>
      <c r="W139" s="131"/>
    </row>
    <row r="140" spans="1:23" ht="12.2" customHeight="1">
      <c r="Q140" s="944"/>
      <c r="R140" s="132" t="str">
        <f t="shared" si="18"/>
        <v>08 化学製品</v>
      </c>
      <c r="S140" s="133">
        <f>'2次効果'!J191</f>
        <v>2.1889200299320613</v>
      </c>
      <c r="U140" s="946"/>
      <c r="V140" s="130"/>
      <c r="W140" s="131"/>
    </row>
    <row r="141" spans="1:23" ht="12.2" customHeight="1">
      <c r="Q141" s="944"/>
      <c r="R141" s="132" t="str">
        <f t="shared" si="18"/>
        <v>09 石油・石炭製品</v>
      </c>
      <c r="S141" s="133">
        <f>'2次効果'!J192</f>
        <v>2.2449929200102625</v>
      </c>
      <c r="U141" s="946"/>
      <c r="V141" s="130"/>
      <c r="W141" s="131"/>
    </row>
    <row r="142" spans="1:23" ht="12.2" customHeight="1">
      <c r="Q142" s="944"/>
      <c r="R142" s="141" t="str">
        <f t="shared" si="18"/>
        <v>10 プラスチック・ゴム製品</v>
      </c>
      <c r="S142" s="133">
        <f>'2次効果'!J193</f>
        <v>0.96495646884007802</v>
      </c>
      <c r="U142" s="946"/>
      <c r="V142" s="130"/>
      <c r="W142" s="131"/>
    </row>
    <row r="143" spans="1:23" ht="12.2" customHeight="1">
      <c r="Q143" s="944"/>
      <c r="R143" s="144" t="s">
        <v>182</v>
      </c>
      <c r="S143" s="145" t="s">
        <v>183</v>
      </c>
      <c r="U143" s="946"/>
      <c r="V143" s="130"/>
      <c r="W143" s="131"/>
    </row>
    <row r="144" spans="1:23" ht="12.2" customHeight="1">
      <c r="Q144" s="944"/>
      <c r="R144" s="144" t="s">
        <v>182</v>
      </c>
      <c r="S144" s="145" t="s">
        <v>183</v>
      </c>
      <c r="U144" s="946"/>
      <c r="V144" s="130"/>
      <c r="W144" s="131"/>
    </row>
    <row r="145" spans="3:23" ht="12.2" customHeight="1">
      <c r="Q145" s="945"/>
      <c r="R145" s="144" t="s">
        <v>182</v>
      </c>
      <c r="S145" s="145" t="s">
        <v>183</v>
      </c>
      <c r="U145" s="946"/>
      <c r="V145" s="130"/>
      <c r="W145" s="131"/>
    </row>
    <row r="146" spans="3:23" ht="12.2" customHeight="1">
      <c r="E146" s="150"/>
      <c r="F146" s="150"/>
      <c r="G146" s="150"/>
      <c r="Q146" s="176"/>
      <c r="R146" s="148" t="s">
        <v>493</v>
      </c>
      <c r="S146" s="149">
        <f>'2次効果'!J178</f>
        <v>332.01791846692527</v>
      </c>
      <c r="U146" s="150"/>
      <c r="V146" s="150"/>
      <c r="W146" s="131"/>
    </row>
    <row r="147" spans="3:23" ht="12.2" customHeight="1">
      <c r="E147" s="186"/>
      <c r="F147" s="187"/>
      <c r="G147" s="150"/>
      <c r="Q147" s="176"/>
      <c r="R147" s="148" t="s">
        <v>171</v>
      </c>
      <c r="S147" s="149">
        <f>'2次効果'!J223</f>
        <v>165.2692023623022</v>
      </c>
      <c r="U147" s="150"/>
      <c r="V147" s="150"/>
      <c r="W147" s="131"/>
    </row>
    <row r="148" spans="3:23" ht="12.2" customHeight="1">
      <c r="E148" s="150"/>
      <c r="F148" s="188"/>
      <c r="G148" s="150"/>
      <c r="Q148" s="176"/>
      <c r="R148" s="148" t="s">
        <v>173</v>
      </c>
      <c r="S148" s="149">
        <f>S146+S147</f>
        <v>497.28712082922743</v>
      </c>
      <c r="U148" s="150"/>
      <c r="V148" s="150"/>
      <c r="W148" s="131"/>
    </row>
    <row r="149" spans="3:23" ht="12.2" customHeight="1">
      <c r="I149" s="130"/>
      <c r="J149" s="131"/>
    </row>
    <row r="150" spans="3:23" ht="12.2" customHeight="1">
      <c r="I150" s="130"/>
      <c r="J150" s="131"/>
      <c r="U150" s="204"/>
      <c r="V150" s="130"/>
      <c r="W150" s="131"/>
    </row>
    <row r="151" spans="3:23" ht="12.2" customHeight="1">
      <c r="I151" s="130"/>
      <c r="J151" s="131"/>
      <c r="U151" s="204"/>
      <c r="V151" s="130"/>
      <c r="W151" s="131"/>
    </row>
    <row r="152" spans="3:23" ht="12.2" customHeight="1">
      <c r="I152" s="130"/>
      <c r="J152" s="131"/>
      <c r="U152" s="204"/>
      <c r="V152" s="130"/>
      <c r="W152" s="131"/>
    </row>
    <row r="153" spans="3:23">
      <c r="I153" s="130"/>
      <c r="J153" s="131"/>
      <c r="U153" s="150"/>
      <c r="V153" s="150"/>
      <c r="W153" s="131"/>
    </row>
    <row r="154" spans="3:23">
      <c r="I154" s="130"/>
      <c r="J154" s="131"/>
    </row>
    <row r="155" spans="3:23">
      <c r="I155" s="150"/>
      <c r="J155" s="131"/>
    </row>
    <row r="157" spans="3:23">
      <c r="F157" s="169"/>
      <c r="P157" s="164"/>
      <c r="Q157" s="164"/>
      <c r="R157" s="164"/>
      <c r="W157" s="155"/>
    </row>
    <row r="158" spans="3:23" ht="12.4" customHeight="1"/>
    <row r="159" spans="3:23" ht="12.4" customHeight="1"/>
    <row r="160" spans="3:23" ht="12.4" customHeight="1">
      <c r="C160" s="103"/>
      <c r="D160" s="103"/>
      <c r="G160" s="121"/>
      <c r="H160" s="121"/>
      <c r="W160" s="122"/>
    </row>
    <row r="161" spans="1:23" ht="12.4" customHeight="1">
      <c r="C161" s="103"/>
      <c r="D161" s="103"/>
      <c r="G161" s="121"/>
      <c r="H161" s="121"/>
      <c r="W161" s="122"/>
    </row>
    <row r="162" spans="1:23" ht="12.4" customHeight="1">
      <c r="C162" s="103"/>
      <c r="D162" s="103"/>
      <c r="G162" s="121"/>
      <c r="H162" s="121"/>
      <c r="W162" s="122"/>
    </row>
    <row r="163" spans="1:23" ht="12.4" customHeight="1">
      <c r="C163" s="103"/>
      <c r="D163" s="103"/>
      <c r="G163" s="121"/>
      <c r="H163" s="121"/>
      <c r="W163" s="122"/>
    </row>
    <row r="164" spans="1:23">
      <c r="F164" s="169"/>
      <c r="P164" s="164"/>
      <c r="Q164" s="164"/>
      <c r="R164" s="164"/>
      <c r="W164" s="155"/>
    </row>
    <row r="165" spans="1:23">
      <c r="W165" s="155"/>
    </row>
    <row r="166" spans="1:23">
      <c r="W166" s="155"/>
    </row>
    <row r="167" spans="1:23">
      <c r="W167" s="155"/>
    </row>
    <row r="168" spans="1:23">
      <c r="W168" s="155"/>
    </row>
    <row r="169" spans="1:23">
      <c r="W169" s="155"/>
    </row>
    <row r="170" spans="1:23">
      <c r="A170" s="139"/>
      <c r="B170" s="139"/>
      <c r="H170" s="150"/>
      <c r="I170" s="985"/>
      <c r="J170" s="985"/>
      <c r="K170" s="170"/>
      <c r="M170" s="150"/>
      <c r="N170" s="985"/>
      <c r="O170" s="985"/>
      <c r="P170" s="161"/>
      <c r="Q170" s="124"/>
      <c r="R170" s="936" t="s">
        <v>176</v>
      </c>
      <c r="S170" s="936"/>
      <c r="U170" s="150"/>
      <c r="V170" s="939"/>
      <c r="W170" s="939"/>
    </row>
    <row r="171" spans="1:23">
      <c r="A171" s="189"/>
      <c r="B171" s="189"/>
      <c r="H171" s="946"/>
      <c r="I171" s="130"/>
      <c r="J171" s="131"/>
      <c r="K171" s="170"/>
      <c r="M171" s="946"/>
      <c r="N171" s="130"/>
      <c r="O171" s="131"/>
      <c r="P171" s="164"/>
      <c r="Q171" s="126"/>
      <c r="R171" s="953"/>
      <c r="S171" s="953"/>
      <c r="T171" s="142"/>
      <c r="U171" s="150"/>
      <c r="V171" s="982"/>
      <c r="W171" s="982"/>
    </row>
    <row r="172" spans="1:23" ht="12.2" customHeight="1">
      <c r="A172" s="189"/>
      <c r="B172" s="189"/>
      <c r="H172" s="947"/>
      <c r="I172" s="130"/>
      <c r="J172" s="131"/>
      <c r="K172" s="170"/>
      <c r="M172" s="947"/>
      <c r="N172" s="130"/>
      <c r="O172" s="131"/>
      <c r="P172" s="164"/>
      <c r="Q172" s="943" t="s">
        <v>416</v>
      </c>
      <c r="R172" s="128" t="str">
        <f t="shared" ref="R172:R181" si="19">E33</f>
        <v>01 農業</v>
      </c>
      <c r="S172" s="129">
        <f>'2次効果'!J359</f>
        <v>0.13041850969181448</v>
      </c>
      <c r="T172" s="142"/>
      <c r="U172" s="946"/>
      <c r="V172" s="130"/>
      <c r="W172" s="131"/>
    </row>
    <row r="173" spans="1:23" ht="12.2" customHeight="1">
      <c r="A173" s="189"/>
      <c r="B173" s="189"/>
      <c r="H173" s="947"/>
      <c r="I173" s="130"/>
      <c r="J173" s="131"/>
      <c r="K173" s="170"/>
      <c r="M173" s="947"/>
      <c r="N173" s="130"/>
      <c r="O173" s="131"/>
      <c r="P173" s="164"/>
      <c r="Q173" s="944"/>
      <c r="R173" s="132" t="str">
        <f t="shared" si="19"/>
        <v>02 林業</v>
      </c>
      <c r="S173" s="133">
        <f>'2次効果'!J360</f>
        <v>1.2610451459168011E-3</v>
      </c>
      <c r="T173" s="142"/>
      <c r="U173" s="946"/>
      <c r="V173" s="130"/>
      <c r="W173" s="131"/>
    </row>
    <row r="174" spans="1:23" ht="12.2" customHeight="1">
      <c r="A174" s="189"/>
      <c r="B174" s="189"/>
      <c r="H174" s="947"/>
      <c r="I174" s="130"/>
      <c r="J174" s="131"/>
      <c r="K174" s="170"/>
      <c r="M174" s="947"/>
      <c r="N174" s="130"/>
      <c r="O174" s="131"/>
      <c r="P174" s="164"/>
      <c r="Q174" s="944"/>
      <c r="R174" s="132" t="str">
        <f t="shared" si="19"/>
        <v>03 漁業</v>
      </c>
      <c r="S174" s="133">
        <f>'2次効果'!J361</f>
        <v>6.0128769583140847E-2</v>
      </c>
      <c r="T174" s="142"/>
      <c r="U174" s="946"/>
      <c r="V174" s="130"/>
      <c r="W174" s="131"/>
    </row>
    <row r="175" spans="1:23" ht="12.2" customHeight="1">
      <c r="A175" s="189"/>
      <c r="B175" s="189"/>
      <c r="H175" s="947"/>
      <c r="I175" s="130"/>
      <c r="J175" s="131"/>
      <c r="K175" s="170"/>
      <c r="M175" s="947"/>
      <c r="N175" s="130"/>
      <c r="O175" s="131"/>
      <c r="P175" s="164"/>
      <c r="Q175" s="944"/>
      <c r="R175" s="132" t="str">
        <f t="shared" si="19"/>
        <v>04 鉱業</v>
      </c>
      <c r="S175" s="133">
        <f>'2次効果'!J362</f>
        <v>-1.1687187386843485E-6</v>
      </c>
      <c r="T175" s="142"/>
      <c r="U175" s="946"/>
      <c r="V175" s="130"/>
      <c r="W175" s="131"/>
    </row>
    <row r="176" spans="1:23" ht="12.2" customHeight="1">
      <c r="A176" s="189"/>
      <c r="B176" s="189"/>
      <c r="H176" s="947"/>
      <c r="I176" s="130"/>
      <c r="J176" s="131"/>
      <c r="K176" s="170"/>
      <c r="M176" s="947"/>
      <c r="N176" s="130"/>
      <c r="O176" s="131"/>
      <c r="P176" s="164"/>
      <c r="Q176" s="944"/>
      <c r="R176" s="132" t="str">
        <f t="shared" si="19"/>
        <v>05 飲食料品</v>
      </c>
      <c r="S176" s="133">
        <f>'2次効果'!J363</f>
        <v>6.9763776106681474</v>
      </c>
      <c r="T176" s="142"/>
      <c r="U176" s="946"/>
      <c r="V176" s="130"/>
      <c r="W176" s="131"/>
    </row>
    <row r="177" spans="1:23" ht="12.2" customHeight="1">
      <c r="A177" s="189"/>
      <c r="B177" s="189"/>
      <c r="H177" s="947"/>
      <c r="I177" s="130"/>
      <c r="J177" s="131"/>
      <c r="K177" s="170"/>
      <c r="M177" s="947"/>
      <c r="N177" s="130"/>
      <c r="O177" s="131"/>
      <c r="P177" s="164"/>
      <c r="Q177" s="944"/>
      <c r="R177" s="132" t="str">
        <f t="shared" si="19"/>
        <v>06 繊維製品</v>
      </c>
      <c r="S177" s="133">
        <f>'2次効果'!J364</f>
        <v>0.20695311872811681</v>
      </c>
      <c r="T177" s="142"/>
      <c r="U177" s="946"/>
      <c r="V177" s="130"/>
      <c r="W177" s="131"/>
    </row>
    <row r="178" spans="1:23" ht="12.2" customHeight="1">
      <c r="A178" s="189"/>
      <c r="B178" s="189"/>
      <c r="H178" s="947"/>
      <c r="I178" s="130"/>
      <c r="J178" s="131"/>
      <c r="K178" s="170"/>
      <c r="M178" s="947"/>
      <c r="N178" s="130"/>
      <c r="O178" s="131"/>
      <c r="P178" s="164"/>
      <c r="Q178" s="944"/>
      <c r="R178" s="141" t="str">
        <f t="shared" si="19"/>
        <v>07 パルプ・紙・木製品</v>
      </c>
      <c r="S178" s="133">
        <f>'2次効果'!J365</f>
        <v>4.2651584151302921E-2</v>
      </c>
      <c r="T178" s="142"/>
      <c r="U178" s="946"/>
      <c r="V178" s="130"/>
      <c r="W178" s="131"/>
    </row>
    <row r="179" spans="1:23" ht="12.2" customHeight="1">
      <c r="A179" s="189"/>
      <c r="B179" s="189"/>
      <c r="H179" s="947"/>
      <c r="I179" s="130"/>
      <c r="J179" s="131"/>
      <c r="K179" s="170"/>
      <c r="M179" s="947"/>
      <c r="N179" s="130"/>
      <c r="O179" s="131"/>
      <c r="P179" s="164"/>
      <c r="Q179" s="944"/>
      <c r="R179" s="132" t="str">
        <f t="shared" si="19"/>
        <v>08 化学製品</v>
      </c>
      <c r="S179" s="133">
        <f>'2次効果'!J366</f>
        <v>0.69842748007973043</v>
      </c>
      <c r="T179" s="142"/>
      <c r="U179" s="946"/>
      <c r="V179" s="130"/>
      <c r="W179" s="131"/>
    </row>
    <row r="180" spans="1:23" ht="12.2" customHeight="1">
      <c r="A180" s="189"/>
      <c r="B180" s="189"/>
      <c r="H180" s="947"/>
      <c r="I180" s="130"/>
      <c r="J180" s="131"/>
      <c r="K180" s="170"/>
      <c r="M180" s="947"/>
      <c r="N180" s="130"/>
      <c r="O180" s="131"/>
      <c r="P180" s="164"/>
      <c r="Q180" s="944"/>
      <c r="R180" s="132" t="str">
        <f t="shared" si="19"/>
        <v>09 石油・石炭製品</v>
      </c>
      <c r="S180" s="133">
        <f>'2次効果'!J367</f>
        <v>9.3721802280405567E-2</v>
      </c>
      <c r="T180" s="142"/>
      <c r="U180" s="946"/>
      <c r="V180" s="130"/>
      <c r="W180" s="131"/>
    </row>
    <row r="181" spans="1:23" ht="12.2" customHeight="1">
      <c r="A181" s="189"/>
      <c r="B181" s="189"/>
      <c r="H181" s="947"/>
      <c r="I181" s="130"/>
      <c r="J181" s="131"/>
      <c r="K181" s="170"/>
      <c r="M181" s="947"/>
      <c r="N181" s="130"/>
      <c r="O181" s="131"/>
      <c r="P181" s="164"/>
      <c r="Q181" s="944"/>
      <c r="R181" s="141" t="str">
        <f t="shared" si="19"/>
        <v>10 プラスチック・ゴム製品</v>
      </c>
      <c r="S181" s="133">
        <f>'2次効果'!J368</f>
        <v>0.12167738965114402</v>
      </c>
      <c r="T181" s="142"/>
      <c r="U181" s="946"/>
      <c r="V181" s="130"/>
      <c r="W181" s="131"/>
    </row>
    <row r="182" spans="1:23" ht="12.2" customHeight="1">
      <c r="A182" s="189"/>
      <c r="B182" s="189"/>
      <c r="H182" s="947"/>
      <c r="I182" s="130"/>
      <c r="J182" s="131"/>
      <c r="K182" s="170"/>
      <c r="M182" s="947"/>
      <c r="N182" s="130"/>
      <c r="O182" s="131"/>
      <c r="P182" s="164"/>
      <c r="Q182" s="944"/>
      <c r="R182" s="144" t="s">
        <v>182</v>
      </c>
      <c r="S182" s="145" t="s">
        <v>183</v>
      </c>
      <c r="T182" s="142"/>
      <c r="U182" s="946"/>
      <c r="V182" s="130"/>
      <c r="W182" s="131"/>
    </row>
    <row r="183" spans="1:23" ht="14.25">
      <c r="A183" s="189"/>
      <c r="B183" s="189"/>
      <c r="E183" s="985"/>
      <c r="F183" s="986"/>
      <c r="H183" s="947"/>
      <c r="I183" s="130"/>
      <c r="J183" s="131"/>
      <c r="K183" s="170"/>
      <c r="M183" s="947"/>
      <c r="N183" s="190" t="s">
        <v>175</v>
      </c>
      <c r="O183" s="191"/>
      <c r="P183" s="164"/>
      <c r="Q183" s="944"/>
      <c r="R183" s="144" t="s">
        <v>182</v>
      </c>
      <c r="S183" s="145" t="s">
        <v>183</v>
      </c>
      <c r="T183" s="142"/>
      <c r="U183" s="946"/>
      <c r="V183" s="130"/>
      <c r="W183" s="131"/>
    </row>
    <row r="184" spans="1:23" ht="14.25">
      <c r="A184" s="189"/>
      <c r="B184" s="189"/>
      <c r="E184" s="130"/>
      <c r="F184" s="131"/>
      <c r="H184" s="946"/>
      <c r="I184" s="130"/>
      <c r="J184" s="131"/>
      <c r="K184" s="170"/>
      <c r="M184" s="946"/>
      <c r="N184" s="192" t="s">
        <v>177</v>
      </c>
      <c r="O184" s="193"/>
      <c r="P184" s="164"/>
      <c r="Q184" s="945"/>
      <c r="R184" s="144" t="s">
        <v>182</v>
      </c>
      <c r="S184" s="145" t="s">
        <v>183</v>
      </c>
      <c r="T184" s="142"/>
      <c r="U184" s="946"/>
      <c r="V184" s="130"/>
      <c r="W184" s="131"/>
    </row>
    <row r="185" spans="1:23" ht="12.2" customHeight="1">
      <c r="A185" s="189"/>
      <c r="B185" s="189"/>
      <c r="E185" s="130"/>
      <c r="F185" s="131"/>
      <c r="H185" s="947"/>
      <c r="I185" s="130"/>
      <c r="J185" s="131"/>
      <c r="M185" s="947"/>
      <c r="N185" s="194" t="str">
        <f t="shared" ref="N185:N194" si="20">E33</f>
        <v>01 農業</v>
      </c>
      <c r="O185" s="129">
        <f>'2次効果'!J271</f>
        <v>20.285788181494883</v>
      </c>
      <c r="P185" s="164"/>
      <c r="Q185" s="943" t="s">
        <v>61</v>
      </c>
      <c r="R185" s="128" t="str">
        <f t="shared" ref="R185:R194" si="21">E33</f>
        <v>01 農業</v>
      </c>
      <c r="S185" s="129">
        <f>'2次効果'!J314</f>
        <v>16.86865803804768</v>
      </c>
      <c r="T185" s="142"/>
      <c r="U185" s="946"/>
      <c r="V185" s="130"/>
      <c r="W185" s="131"/>
    </row>
    <row r="186" spans="1:23" ht="12.2" customHeight="1">
      <c r="A186" s="139"/>
      <c r="B186" s="139"/>
      <c r="E186" s="130"/>
      <c r="F186" s="131"/>
      <c r="H186" s="947"/>
      <c r="I186" s="130"/>
      <c r="J186" s="131"/>
      <c r="M186" s="947"/>
      <c r="N186" s="195" t="str">
        <f t="shared" si="20"/>
        <v>02 林業</v>
      </c>
      <c r="O186" s="133">
        <f>'2次効果'!J272</f>
        <v>1.1585625062769003</v>
      </c>
      <c r="P186" s="164"/>
      <c r="Q186" s="944"/>
      <c r="R186" s="132" t="str">
        <f t="shared" si="21"/>
        <v>02 林業</v>
      </c>
      <c r="S186" s="133">
        <f>'2次効果'!J315</f>
        <v>1.0199526273215453</v>
      </c>
      <c r="U186" s="946"/>
      <c r="V186" s="130"/>
      <c r="W186" s="131"/>
    </row>
    <row r="187" spans="1:23" ht="14.25">
      <c r="A187" s="139"/>
      <c r="E187" s="196" t="s">
        <v>61</v>
      </c>
      <c r="H187" s="947"/>
      <c r="I187" s="130"/>
      <c r="J187" s="131"/>
      <c r="M187" s="947"/>
      <c r="N187" s="195" t="str">
        <f t="shared" si="20"/>
        <v>03 漁業</v>
      </c>
      <c r="O187" s="133">
        <f>'2次効果'!J273</f>
        <v>2.0142301748078331</v>
      </c>
      <c r="P187" s="164"/>
      <c r="Q187" s="944"/>
      <c r="R187" s="132" t="str">
        <f t="shared" si="21"/>
        <v>03 漁業</v>
      </c>
      <c r="S187" s="133">
        <f>'2次効果'!J316</f>
        <v>1.6971884509556174</v>
      </c>
      <c r="U187" s="946"/>
      <c r="V187" s="130"/>
      <c r="W187" s="131"/>
    </row>
    <row r="188" spans="1:23">
      <c r="A188" s="139"/>
      <c r="E188" s="983" t="s">
        <v>178</v>
      </c>
      <c r="F188" s="984"/>
      <c r="H188" s="947"/>
      <c r="I188" s="130"/>
      <c r="J188" s="131"/>
      <c r="M188" s="947"/>
      <c r="N188" s="195" t="str">
        <f t="shared" si="20"/>
        <v>04 鉱業</v>
      </c>
      <c r="O188" s="133">
        <f>'2次効果'!J274</f>
        <v>-3.192202259847729E-2</v>
      </c>
      <c r="P188" s="164"/>
      <c r="Q188" s="944"/>
      <c r="R188" s="132" t="str">
        <f t="shared" si="21"/>
        <v>04 鉱業</v>
      </c>
      <c r="S188" s="133">
        <f>'2次効果'!J317</f>
        <v>-1.096950150951001E-3</v>
      </c>
      <c r="U188" s="946"/>
      <c r="V188" s="130"/>
      <c r="W188" s="131"/>
    </row>
    <row r="189" spans="1:23" ht="14.25">
      <c r="A189" s="139"/>
      <c r="E189" s="938"/>
      <c r="F189" s="938"/>
      <c r="H189" s="947"/>
      <c r="I189" s="196" t="s">
        <v>61</v>
      </c>
      <c r="M189" s="947"/>
      <c r="N189" s="195" t="str">
        <f t="shared" si="20"/>
        <v>05 飲食料品</v>
      </c>
      <c r="O189" s="133">
        <f>'2次効果'!J275</f>
        <v>187.48154584890042</v>
      </c>
      <c r="P189" s="164"/>
      <c r="Q189" s="944"/>
      <c r="R189" s="132" t="str">
        <f t="shared" si="21"/>
        <v>05 飲食料品</v>
      </c>
      <c r="S189" s="133">
        <f>'2次効果'!J318</f>
        <v>148.70949292429447</v>
      </c>
      <c r="U189" s="946"/>
      <c r="V189" s="130"/>
      <c r="W189" s="131"/>
    </row>
    <row r="190" spans="1:23" ht="14.25">
      <c r="A190" s="139"/>
      <c r="E190" s="197" t="s">
        <v>184</v>
      </c>
      <c r="F190" s="129">
        <f>O79</f>
        <v>1569.5367530449296</v>
      </c>
      <c r="H190" s="947"/>
      <c r="I190" s="198" t="s">
        <v>175</v>
      </c>
      <c r="J190" s="199"/>
      <c r="M190" s="947"/>
      <c r="N190" s="195" t="str">
        <f t="shared" si="20"/>
        <v>06 繊維製品</v>
      </c>
      <c r="O190" s="133">
        <f>'2次効果'!J276</f>
        <v>23.811395341046236</v>
      </c>
      <c r="P190" s="164"/>
      <c r="Q190" s="944"/>
      <c r="R190" s="132" t="str">
        <f t="shared" si="21"/>
        <v>06 繊維製品</v>
      </c>
      <c r="S190" s="133">
        <f>'2次効果'!J319</f>
        <v>7.9921445307747883</v>
      </c>
      <c r="U190" s="946"/>
      <c r="V190" s="130"/>
      <c r="W190" s="131"/>
    </row>
    <row r="191" spans="1:23" ht="14.25">
      <c r="A191" s="139"/>
      <c r="E191" s="200" t="s">
        <v>185</v>
      </c>
      <c r="F191" s="201">
        <f>AA60</f>
        <v>1380.5747736852225</v>
      </c>
      <c r="H191" s="947"/>
      <c r="I191" s="198" t="s">
        <v>181</v>
      </c>
      <c r="J191" s="199"/>
      <c r="M191" s="947"/>
      <c r="N191" s="202" t="str">
        <f t="shared" si="20"/>
        <v>07 パルプ・紙・木製品</v>
      </c>
      <c r="O191" s="133">
        <f>'2次効果'!J277</f>
        <v>2.613103195179062</v>
      </c>
      <c r="P191" s="164"/>
      <c r="Q191" s="944"/>
      <c r="R191" s="141" t="str">
        <f t="shared" si="21"/>
        <v>07 パルプ・紙・木製品</v>
      </c>
      <c r="S191" s="133">
        <f>'2次効果'!J320</f>
        <v>2.1377937077583757</v>
      </c>
      <c r="U191" s="946"/>
      <c r="V191" s="130"/>
      <c r="W191" s="131"/>
    </row>
    <row r="192" spans="1:23" ht="12.2" customHeight="1">
      <c r="A192" s="139"/>
      <c r="E192" s="176" t="s">
        <v>66</v>
      </c>
      <c r="F192" s="149">
        <f>F190+F191</f>
        <v>2950.111526730152</v>
      </c>
      <c r="H192" s="947"/>
      <c r="I192" s="176"/>
      <c r="J192" s="203">
        <f>'2次効果'!F310</f>
        <v>1834.9693696261543</v>
      </c>
      <c r="M192" s="947"/>
      <c r="N192" s="195" t="str">
        <f t="shared" si="20"/>
        <v>08 化学製品</v>
      </c>
      <c r="O192" s="133">
        <f>'2次効果'!J278</f>
        <v>16.501447367926847</v>
      </c>
      <c r="P192" s="164"/>
      <c r="Q192" s="944"/>
      <c r="R192" s="132" t="str">
        <f t="shared" si="21"/>
        <v>08 化学製品</v>
      </c>
      <c r="S192" s="133">
        <f>'2次効果'!J321</f>
        <v>11.416054238008961</v>
      </c>
      <c r="U192" s="946"/>
      <c r="V192" s="130"/>
      <c r="W192" s="131"/>
    </row>
    <row r="193" spans="1:23" ht="12.2" customHeight="1">
      <c r="A193" s="139"/>
      <c r="B193" s="139"/>
      <c r="E193" s="130"/>
      <c r="F193" s="131"/>
      <c r="H193" s="947"/>
      <c r="I193" s="130"/>
      <c r="J193" s="131"/>
      <c r="M193" s="947"/>
      <c r="N193" s="195" t="str">
        <f t="shared" si="20"/>
        <v>09 石油・石炭製品</v>
      </c>
      <c r="O193" s="133">
        <f>'2次効果'!J279</f>
        <v>25.861705339602246</v>
      </c>
      <c r="P193" s="164"/>
      <c r="Q193" s="944"/>
      <c r="R193" s="132" t="str">
        <f t="shared" si="21"/>
        <v>09 石油・石炭製品</v>
      </c>
      <c r="S193" s="133">
        <f>'2次効果'!J322</f>
        <v>21.652526731808294</v>
      </c>
      <c r="U193" s="946"/>
      <c r="V193" s="130"/>
      <c r="W193" s="131"/>
    </row>
    <row r="194" spans="1:23" ht="12.2" customHeight="1">
      <c r="A194" s="139"/>
      <c r="B194" s="139"/>
      <c r="E194" s="130"/>
      <c r="F194" s="131"/>
      <c r="H194" s="947"/>
      <c r="I194" s="130"/>
      <c r="J194" s="131"/>
      <c r="M194" s="947"/>
      <c r="N194" s="141" t="str">
        <f t="shared" si="20"/>
        <v>10 プラスチック・ゴム製品</v>
      </c>
      <c r="O194" s="133">
        <f>'2次効果'!J280</f>
        <v>5.1467722175325612</v>
      </c>
      <c r="P194" s="164"/>
      <c r="Q194" s="944"/>
      <c r="R194" s="141" t="str">
        <f t="shared" si="21"/>
        <v>10 プラスチック・ゴム製品</v>
      </c>
      <c r="S194" s="133">
        <f>'2次効果'!J323</f>
        <v>4.2888944696877305</v>
      </c>
      <c r="U194" s="946"/>
      <c r="V194" s="130"/>
      <c r="W194" s="131"/>
    </row>
    <row r="195" spans="1:23" ht="12.2" customHeight="1">
      <c r="A195" s="139"/>
      <c r="B195" s="139"/>
      <c r="E195" s="130"/>
      <c r="F195" s="131"/>
      <c r="H195" s="947"/>
      <c r="I195" s="130"/>
      <c r="J195" s="131"/>
      <c r="M195" s="947"/>
      <c r="N195" s="144" t="s">
        <v>182</v>
      </c>
      <c r="O195" s="145" t="s">
        <v>183</v>
      </c>
      <c r="P195" s="164"/>
      <c r="Q195" s="944"/>
      <c r="R195" s="144" t="s">
        <v>182</v>
      </c>
      <c r="S195" s="145" t="s">
        <v>183</v>
      </c>
      <c r="U195" s="946"/>
      <c r="V195" s="130"/>
      <c r="W195" s="131"/>
    </row>
    <row r="196" spans="1:23" ht="12.2" customHeight="1">
      <c r="A196" s="139"/>
      <c r="B196" s="139"/>
      <c r="E196" s="130"/>
      <c r="F196" s="131"/>
      <c r="H196" s="947"/>
      <c r="I196" s="130"/>
      <c r="J196" s="131"/>
      <c r="M196" s="947"/>
      <c r="N196" s="144" t="s">
        <v>182</v>
      </c>
      <c r="O196" s="145" t="s">
        <v>183</v>
      </c>
      <c r="P196" s="164"/>
      <c r="Q196" s="944"/>
      <c r="R196" s="144" t="s">
        <v>182</v>
      </c>
      <c r="S196" s="145" t="s">
        <v>183</v>
      </c>
      <c r="U196" s="946"/>
      <c r="V196" s="130"/>
      <c r="W196" s="131"/>
    </row>
    <row r="197" spans="1:23">
      <c r="A197" s="139"/>
      <c r="B197" s="139"/>
      <c r="E197" s="150"/>
      <c r="F197" s="131"/>
      <c r="H197" s="150"/>
      <c r="I197" s="150"/>
      <c r="J197" s="131"/>
      <c r="M197" s="150"/>
      <c r="N197" s="144" t="s">
        <v>182</v>
      </c>
      <c r="O197" s="145" t="s">
        <v>183</v>
      </c>
      <c r="P197" s="164"/>
      <c r="Q197" s="945"/>
      <c r="R197" s="144" t="s">
        <v>182</v>
      </c>
      <c r="S197" s="145" t="s">
        <v>183</v>
      </c>
      <c r="U197" s="946"/>
      <c r="V197" s="130"/>
      <c r="W197" s="131"/>
    </row>
    <row r="198" spans="1:23">
      <c r="A198" s="139"/>
      <c r="B198" s="139"/>
      <c r="H198" s="150"/>
      <c r="I198" s="150"/>
      <c r="J198" s="131"/>
      <c r="M198" s="150"/>
      <c r="N198" s="176" t="s">
        <v>66</v>
      </c>
      <c r="O198" s="149">
        <f>'2次効果'!J310</f>
        <v>1834.9693696261545</v>
      </c>
      <c r="P198" s="164"/>
      <c r="Q198" s="176"/>
      <c r="R198" s="148" t="s">
        <v>493</v>
      </c>
      <c r="S198" s="149">
        <f>'2次効果'!J398</f>
        <v>24.240040843115125</v>
      </c>
      <c r="U198" s="150"/>
      <c r="V198" s="150"/>
      <c r="W198" s="131"/>
    </row>
    <row r="199" spans="1:23">
      <c r="A199" s="139"/>
      <c r="B199" s="139"/>
      <c r="H199" s="150"/>
      <c r="I199" s="150"/>
      <c r="J199" s="131"/>
      <c r="M199" s="150"/>
      <c r="N199" s="150"/>
      <c r="O199" s="131"/>
      <c r="P199" s="164"/>
      <c r="Q199" s="176"/>
      <c r="R199" s="148" t="s">
        <v>171</v>
      </c>
      <c r="S199" s="149">
        <f>'2次効果'!J353</f>
        <v>1698.8744536134254</v>
      </c>
      <c r="U199" s="150"/>
      <c r="V199" s="150"/>
      <c r="W199" s="131"/>
    </row>
    <row r="200" spans="1:23">
      <c r="A200" s="139"/>
      <c r="B200" s="139"/>
      <c r="M200" s="150"/>
      <c r="N200" s="150"/>
      <c r="O200" s="150"/>
      <c r="P200" s="164"/>
      <c r="Q200" s="176"/>
      <c r="R200" s="148" t="s">
        <v>173</v>
      </c>
      <c r="S200" s="149">
        <f>S198+S199</f>
        <v>1723.1144944565406</v>
      </c>
      <c r="U200" s="150"/>
      <c r="V200" s="150"/>
      <c r="W200" s="131"/>
    </row>
    <row r="201" spans="1:23">
      <c r="A201" s="139"/>
      <c r="B201" s="139"/>
      <c r="M201" s="150"/>
      <c r="N201" s="150"/>
      <c r="O201" s="150"/>
      <c r="P201" s="164"/>
      <c r="Q201" s="164"/>
      <c r="R201" s="164"/>
      <c r="U201" s="150"/>
      <c r="V201" s="150"/>
      <c r="W201" s="153"/>
    </row>
    <row r="202" spans="1:23">
      <c r="A202" s="139"/>
      <c r="B202" s="139"/>
      <c r="H202" s="946"/>
      <c r="I202" s="130"/>
      <c r="J202" s="131"/>
      <c r="M202" s="946"/>
      <c r="N202" s="130"/>
      <c r="O202" s="131"/>
      <c r="P202" s="164"/>
      <c r="Q202" s="124"/>
      <c r="R202" s="936" t="s">
        <v>159</v>
      </c>
      <c r="S202" s="936"/>
    </row>
    <row r="203" spans="1:23">
      <c r="H203" s="947"/>
      <c r="I203" s="130"/>
      <c r="J203" s="131"/>
      <c r="M203" s="947"/>
      <c r="N203" s="130"/>
      <c r="O203" s="131"/>
      <c r="Q203" s="126"/>
      <c r="R203" s="953"/>
      <c r="S203" s="953"/>
    </row>
    <row r="204" spans="1:23" ht="12.2" customHeight="1">
      <c r="H204" s="947"/>
      <c r="I204" s="130"/>
      <c r="J204" s="131"/>
      <c r="M204" s="947"/>
      <c r="N204" s="130"/>
      <c r="O204" s="131"/>
      <c r="Q204" s="943" t="s">
        <v>61</v>
      </c>
      <c r="R204" s="128" t="str">
        <f t="shared" ref="R204:R213" si="22">E33</f>
        <v>01 農業</v>
      </c>
      <c r="S204" s="129">
        <f>'2次効果'!J402</f>
        <v>3.286711633755389</v>
      </c>
    </row>
    <row r="205" spans="1:23" ht="12.2" customHeight="1">
      <c r="H205" s="947"/>
      <c r="I205" s="130"/>
      <c r="J205" s="131"/>
      <c r="M205" s="947"/>
      <c r="N205" s="130"/>
      <c r="O205" s="131"/>
      <c r="Q205" s="980"/>
      <c r="R205" s="132" t="str">
        <f t="shared" si="22"/>
        <v>02 林業</v>
      </c>
      <c r="S205" s="133">
        <f>'2次効果'!J403</f>
        <v>0.13734883380943824</v>
      </c>
    </row>
    <row r="206" spans="1:23" ht="12.2" customHeight="1">
      <c r="H206" s="947"/>
      <c r="I206" s="130"/>
      <c r="J206" s="131"/>
      <c r="M206" s="947"/>
      <c r="N206" s="130"/>
      <c r="O206" s="131"/>
      <c r="Q206" s="980"/>
      <c r="R206" s="132" t="str">
        <f t="shared" si="22"/>
        <v>03 漁業</v>
      </c>
      <c r="S206" s="133">
        <f>'2次効果'!J404</f>
        <v>0.2569129542690749</v>
      </c>
    </row>
    <row r="207" spans="1:23" ht="12.2" customHeight="1">
      <c r="E207" s="150"/>
      <c r="F207" s="150"/>
      <c r="H207" s="947"/>
      <c r="I207" s="130"/>
      <c r="J207" s="131"/>
      <c r="M207" s="947"/>
      <c r="N207" s="130"/>
      <c r="O207" s="131"/>
      <c r="Q207" s="980"/>
      <c r="R207" s="132" t="str">
        <f t="shared" si="22"/>
        <v>04 鉱業</v>
      </c>
      <c r="S207" s="133">
        <f>'2次効果'!J405</f>
        <v>-3.0823903728787603E-2</v>
      </c>
    </row>
    <row r="208" spans="1:23" ht="12.2" customHeight="1">
      <c r="E208" s="186"/>
      <c r="F208" s="187"/>
      <c r="H208" s="947"/>
      <c r="I208" s="130"/>
      <c r="J208" s="131"/>
      <c r="M208" s="947"/>
      <c r="N208" s="130"/>
      <c r="O208" s="131"/>
      <c r="Q208" s="980"/>
      <c r="R208" s="132" t="str">
        <f t="shared" si="22"/>
        <v>05 飲食料品</v>
      </c>
      <c r="S208" s="133">
        <f>'2次効果'!J406</f>
        <v>31.795675313937799</v>
      </c>
    </row>
    <row r="209" spans="5:19" ht="12.2" customHeight="1">
      <c r="E209" s="150"/>
      <c r="F209" s="188"/>
      <c r="H209" s="947"/>
      <c r="I209" s="130"/>
      <c r="J209" s="131"/>
      <c r="M209" s="947"/>
      <c r="N209" s="130"/>
      <c r="O209" s="131"/>
      <c r="Q209" s="980"/>
      <c r="R209" s="132" t="str">
        <f t="shared" si="22"/>
        <v>06 繊維製品</v>
      </c>
      <c r="S209" s="133">
        <f>'2次効果'!J407</f>
        <v>15.612297691543331</v>
      </c>
    </row>
    <row r="210" spans="5:19" ht="12.2" customHeight="1">
      <c r="H210" s="947"/>
      <c r="I210" s="130"/>
      <c r="J210" s="131"/>
      <c r="M210" s="947"/>
      <c r="N210" s="130"/>
      <c r="O210" s="131"/>
      <c r="Q210" s="980"/>
      <c r="R210" s="141" t="str">
        <f t="shared" si="22"/>
        <v>07 パルプ・紙・木製品</v>
      </c>
      <c r="S210" s="133">
        <f>'2次効果'!J408</f>
        <v>0.43265790326938347</v>
      </c>
    </row>
    <row r="211" spans="5:19" ht="12.2" customHeight="1">
      <c r="H211" s="947"/>
      <c r="I211" s="130"/>
      <c r="J211" s="131"/>
      <c r="M211" s="947"/>
      <c r="N211" s="130"/>
      <c r="O211" s="131"/>
      <c r="Q211" s="980"/>
      <c r="R211" s="132" t="str">
        <f t="shared" si="22"/>
        <v>08 化学製品</v>
      </c>
      <c r="S211" s="133">
        <f>'2次効果'!J409</f>
        <v>4.3869656498381548</v>
      </c>
    </row>
    <row r="212" spans="5:19" ht="12.2" customHeight="1">
      <c r="H212" s="947"/>
      <c r="I212" s="130"/>
      <c r="J212" s="131"/>
      <c r="M212" s="947"/>
      <c r="N212" s="130"/>
      <c r="O212" s="131"/>
      <c r="Q212" s="980"/>
      <c r="R212" s="132" t="str">
        <f t="shared" si="22"/>
        <v>09 石油・石炭製品</v>
      </c>
      <c r="S212" s="133">
        <f>'2次効果'!J410</f>
        <v>4.1154568055135448</v>
      </c>
    </row>
    <row r="213" spans="5:19" ht="12.2" customHeight="1">
      <c r="E213" s="146"/>
      <c r="F213" s="146"/>
      <c r="H213" s="947"/>
      <c r="I213" s="130"/>
      <c r="J213" s="131"/>
      <c r="M213" s="947"/>
      <c r="N213" s="130"/>
      <c r="O213" s="131"/>
      <c r="Q213" s="980"/>
      <c r="R213" s="141" t="str">
        <f t="shared" si="22"/>
        <v>10 プラスチック・ゴム製品</v>
      </c>
      <c r="S213" s="133">
        <f>'2次効果'!J411</f>
        <v>0.73620035819368645</v>
      </c>
    </row>
    <row r="214" spans="5:19" ht="12.2" customHeight="1">
      <c r="H214" s="947"/>
      <c r="I214" s="130"/>
      <c r="J214" s="131"/>
      <c r="M214" s="947"/>
      <c r="N214" s="130"/>
      <c r="O214" s="131"/>
      <c r="Q214" s="980"/>
      <c r="R214" s="144" t="s">
        <v>182</v>
      </c>
      <c r="S214" s="145" t="s">
        <v>183</v>
      </c>
    </row>
    <row r="215" spans="5:19" ht="12.2" customHeight="1">
      <c r="F215" s="135"/>
      <c r="H215" s="150"/>
      <c r="I215" s="150"/>
      <c r="J215" s="131"/>
      <c r="M215" s="150"/>
      <c r="N215" s="150"/>
      <c r="O215" s="131"/>
      <c r="Q215" s="980"/>
      <c r="R215" s="144" t="s">
        <v>182</v>
      </c>
      <c r="S215" s="145" t="s">
        <v>183</v>
      </c>
    </row>
    <row r="216" spans="5:19">
      <c r="H216" s="150"/>
      <c r="I216" s="130"/>
      <c r="J216" s="131"/>
      <c r="Q216" s="981"/>
      <c r="R216" s="144" t="s">
        <v>182</v>
      </c>
      <c r="S216" s="145" t="s">
        <v>183</v>
      </c>
    </row>
    <row r="217" spans="5:19">
      <c r="I217" s="130"/>
      <c r="J217" s="131"/>
      <c r="Q217" s="147"/>
      <c r="R217" s="176" t="s">
        <v>66</v>
      </c>
      <c r="S217" s="149">
        <f>'2次効果'!J441</f>
        <v>111.85487516961348</v>
      </c>
    </row>
    <row r="218" spans="5:19">
      <c r="I218" s="150"/>
      <c r="J218" s="131"/>
    </row>
    <row r="219" spans="5:19">
      <c r="I219" s="150"/>
      <c r="J219" s="131"/>
    </row>
    <row r="220" spans="5:19">
      <c r="I220" s="150"/>
      <c r="J220" s="131"/>
    </row>
    <row r="221" spans="5:19">
      <c r="I221" s="150"/>
      <c r="J221" s="131"/>
    </row>
    <row r="222" spans="5:19">
      <c r="I222" s="150"/>
      <c r="J222" s="131"/>
    </row>
    <row r="226" spans="3:23" ht="12.4" customHeight="1"/>
    <row r="227" spans="3:23" ht="12.4" customHeight="1"/>
    <row r="228" spans="3:23" ht="12.4" customHeight="1">
      <c r="C228" s="103"/>
      <c r="D228" s="103"/>
      <c r="G228" s="121"/>
      <c r="H228" s="121"/>
      <c r="W228" s="122"/>
    </row>
    <row r="248" spans="4:19" ht="12.75" thickBot="1">
      <c r="K248" s="205"/>
    </row>
    <row r="249" spans="4:19" ht="15" thickTop="1">
      <c r="D249" s="206"/>
      <c r="E249" s="207" t="s">
        <v>186</v>
      </c>
      <c r="F249" s="207"/>
      <c r="H249" s="208"/>
      <c r="I249" s="975" t="s">
        <v>187</v>
      </c>
      <c r="J249" s="987"/>
      <c r="K249" s="205"/>
      <c r="M249" s="124"/>
      <c r="N249" s="990" t="s">
        <v>188</v>
      </c>
      <c r="O249" s="991"/>
      <c r="Q249" s="209"/>
      <c r="R249" s="936" t="s">
        <v>189</v>
      </c>
      <c r="S249" s="994"/>
    </row>
    <row r="250" spans="4:19" ht="14.25">
      <c r="D250" s="210"/>
      <c r="E250" s="211" t="s">
        <v>190</v>
      </c>
      <c r="F250" s="211"/>
      <c r="H250" s="212"/>
      <c r="I250" s="988"/>
      <c r="J250" s="989"/>
      <c r="K250" s="205"/>
      <c r="M250" s="126"/>
      <c r="N250" s="992"/>
      <c r="O250" s="993"/>
      <c r="Q250" s="213"/>
      <c r="R250" s="941" t="s">
        <v>161</v>
      </c>
      <c r="S250" s="995"/>
    </row>
    <row r="251" spans="4:19" ht="12.2" customHeight="1">
      <c r="D251" s="943" t="s">
        <v>416</v>
      </c>
      <c r="E251" s="128" t="str">
        <f t="shared" ref="E251:E260" si="23">E33</f>
        <v>01 農業</v>
      </c>
      <c r="F251" s="129">
        <f>'2次効果'!F447</f>
        <v>1.1757658829352944</v>
      </c>
      <c r="H251" s="964" t="s">
        <v>416</v>
      </c>
      <c r="I251" s="128" t="str">
        <f t="shared" ref="I251:I260" si="24">E33</f>
        <v>01 農業</v>
      </c>
      <c r="J251" s="162">
        <f>'2次効果'!F615</f>
        <v>2.3673353190441309</v>
      </c>
      <c r="K251" s="205"/>
      <c r="M251" s="943" t="s">
        <v>416</v>
      </c>
      <c r="N251" s="128" t="str">
        <f t="shared" ref="N251:N260" si="25">E33</f>
        <v>01 農業</v>
      </c>
      <c r="O251" s="129">
        <f>'1次効果'!F220</f>
        <v>0</v>
      </c>
      <c r="Q251" s="943" t="s">
        <v>416</v>
      </c>
      <c r="R251" s="128" t="str">
        <f t="shared" ref="R251:R260" si="26">E33</f>
        <v>01 農業</v>
      </c>
      <c r="S251" s="129">
        <f>'1次効果'!J220</f>
        <v>0</v>
      </c>
    </row>
    <row r="252" spans="4:19" ht="12.2" customHeight="1">
      <c r="D252" s="944"/>
      <c r="E252" s="132" t="str">
        <f t="shared" si="23"/>
        <v>02 林業</v>
      </c>
      <c r="F252" s="133">
        <f>'2次効果'!F448</f>
        <v>0.10819346075186548</v>
      </c>
      <c r="H252" s="965"/>
      <c r="I252" s="132" t="str">
        <f t="shared" si="24"/>
        <v>02 林業</v>
      </c>
      <c r="J252" s="165">
        <f>'2次効果'!F616</f>
        <v>0.16151895476897005</v>
      </c>
      <c r="K252" s="205"/>
      <c r="M252" s="944"/>
      <c r="N252" s="132" t="str">
        <f t="shared" si="25"/>
        <v>02 林業</v>
      </c>
      <c r="O252" s="133">
        <f>'1次効果'!F221</f>
        <v>0</v>
      </c>
      <c r="Q252" s="944"/>
      <c r="R252" s="132" t="str">
        <f t="shared" si="26"/>
        <v>02 林業</v>
      </c>
      <c r="S252" s="133">
        <f>'1次効果'!J221</f>
        <v>0</v>
      </c>
    </row>
    <row r="253" spans="4:19" ht="12.2" customHeight="1">
      <c r="D253" s="944"/>
      <c r="E253" s="132" t="str">
        <f t="shared" si="23"/>
        <v>03 漁業</v>
      </c>
      <c r="F253" s="133">
        <f>'2次効果'!F449</f>
        <v>0.13863966733304839</v>
      </c>
      <c r="H253" s="965"/>
      <c r="I253" s="132" t="str">
        <f t="shared" si="24"/>
        <v>03 漁業</v>
      </c>
      <c r="J253" s="165">
        <f>'2次効果'!F617</f>
        <v>0.4225102020030318</v>
      </c>
      <c r="K253" s="205"/>
      <c r="M253" s="944"/>
      <c r="N253" s="132" t="str">
        <f t="shared" si="25"/>
        <v>03 漁業</v>
      </c>
      <c r="O253" s="133">
        <f>'1次効果'!F222</f>
        <v>0</v>
      </c>
      <c r="Q253" s="944"/>
      <c r="R253" s="132" t="str">
        <f t="shared" si="26"/>
        <v>03 漁業</v>
      </c>
      <c r="S253" s="133">
        <f>'1次効果'!J222</f>
        <v>0</v>
      </c>
    </row>
    <row r="254" spans="4:19" ht="12.2" customHeight="1">
      <c r="D254" s="944"/>
      <c r="E254" s="132" t="str">
        <f t="shared" si="23"/>
        <v>04 鉱業</v>
      </c>
      <c r="F254" s="133">
        <f>'2次効果'!F450</f>
        <v>-9.8299227005629587E-5</v>
      </c>
      <c r="H254" s="965"/>
      <c r="I254" s="132" t="str">
        <f t="shared" si="24"/>
        <v>04 鉱業</v>
      </c>
      <c r="J254" s="165">
        <f>'2次効果'!F618</f>
        <v>7.4911163861567487E-2</v>
      </c>
      <c r="K254" s="205"/>
      <c r="M254" s="944"/>
      <c r="N254" s="132" t="str">
        <f t="shared" si="25"/>
        <v>04 鉱業</v>
      </c>
      <c r="O254" s="133">
        <f>'1次効果'!F223</f>
        <v>0</v>
      </c>
      <c r="Q254" s="944"/>
      <c r="R254" s="132" t="str">
        <f t="shared" si="26"/>
        <v>04 鉱業</v>
      </c>
      <c r="S254" s="133">
        <f>'1次効果'!J223</f>
        <v>0</v>
      </c>
    </row>
    <row r="255" spans="4:19" ht="12.2" customHeight="1">
      <c r="D255" s="944"/>
      <c r="E255" s="132" t="str">
        <f t="shared" si="23"/>
        <v>05 飲食料品</v>
      </c>
      <c r="F255" s="133">
        <f>'2次効果'!F451</f>
        <v>21.148040464173807</v>
      </c>
      <c r="H255" s="965"/>
      <c r="I255" s="132" t="str">
        <f t="shared" si="24"/>
        <v>05 飲食料品</v>
      </c>
      <c r="J255" s="165">
        <f>'2次効果'!F619</f>
        <v>27.198158759405359</v>
      </c>
      <c r="K255" s="205"/>
      <c r="M255" s="944"/>
      <c r="N255" s="132" t="str">
        <f t="shared" si="25"/>
        <v>05 飲食料品</v>
      </c>
      <c r="O255" s="133">
        <f>'1次効果'!F224</f>
        <v>1690.667441160112</v>
      </c>
      <c r="Q255" s="944"/>
      <c r="R255" s="132" t="str">
        <f t="shared" si="26"/>
        <v>05 飲食料品</v>
      </c>
      <c r="S255" s="133">
        <f>'1次効果'!J224</f>
        <v>568.93555223553835</v>
      </c>
    </row>
    <row r="256" spans="4:19" ht="12.2" customHeight="1">
      <c r="D256" s="944"/>
      <c r="E256" s="132" t="str">
        <f t="shared" si="23"/>
        <v>06 繊維製品</v>
      </c>
      <c r="F256" s="133">
        <f>'2次効果'!F452</f>
        <v>0.74303734066746718</v>
      </c>
      <c r="H256" s="965"/>
      <c r="I256" s="132" t="str">
        <f t="shared" si="24"/>
        <v>06 繊維製品</v>
      </c>
      <c r="J256" s="165">
        <f>'2次効果'!F620</f>
        <v>0.91261847617686842</v>
      </c>
      <c r="K256" s="205"/>
      <c r="M256" s="944"/>
      <c r="N256" s="132" t="str">
        <f t="shared" si="25"/>
        <v>06 繊維製品</v>
      </c>
      <c r="O256" s="133">
        <f>'1次効果'!F225</f>
        <v>0</v>
      </c>
      <c r="Q256" s="944"/>
      <c r="R256" s="132" t="str">
        <f t="shared" si="26"/>
        <v>06 繊維製品</v>
      </c>
      <c r="S256" s="133">
        <f>'1次効果'!J225</f>
        <v>0</v>
      </c>
    </row>
    <row r="257" spans="4:19" ht="12.2" customHeight="1">
      <c r="D257" s="944"/>
      <c r="E257" s="141" t="str">
        <f t="shared" si="23"/>
        <v>07 パルプ・紙・木製品</v>
      </c>
      <c r="F257" s="133">
        <f>'2次効果'!F453</f>
        <v>0.34707843332418753</v>
      </c>
      <c r="H257" s="965"/>
      <c r="I257" s="141" t="str">
        <f t="shared" si="24"/>
        <v>07 パルプ・紙・木製品</v>
      </c>
      <c r="J257" s="165">
        <f>'2次効果'!F621</f>
        <v>1.9347253833015279</v>
      </c>
      <c r="K257" s="205"/>
      <c r="M257" s="944"/>
      <c r="N257" s="141" t="str">
        <f t="shared" si="25"/>
        <v>07 パルプ・紙・木製品</v>
      </c>
      <c r="O257" s="133">
        <f>'1次効果'!F226</f>
        <v>0</v>
      </c>
      <c r="Q257" s="944"/>
      <c r="R257" s="141" t="str">
        <f t="shared" si="26"/>
        <v>07 パルプ・紙・木製品</v>
      </c>
      <c r="S257" s="133">
        <f>'1次効果'!J226</f>
        <v>0</v>
      </c>
    </row>
    <row r="258" spans="4:19" ht="12.2" customHeight="1">
      <c r="D258" s="944"/>
      <c r="E258" s="132" t="str">
        <f t="shared" si="23"/>
        <v>08 化学製品</v>
      </c>
      <c r="F258" s="133">
        <f>'2次効果'!F454</f>
        <v>1.6191982153513154</v>
      </c>
      <c r="H258" s="965"/>
      <c r="I258" s="132" t="str">
        <f t="shared" si="24"/>
        <v>08 化学製品</v>
      </c>
      <c r="J258" s="165">
        <f>'2次効果'!F622</f>
        <v>5.7243547581067569</v>
      </c>
      <c r="K258" s="205"/>
      <c r="M258" s="944"/>
      <c r="N258" s="132" t="str">
        <f t="shared" si="25"/>
        <v>08 化学製品</v>
      </c>
      <c r="O258" s="133">
        <f>'1次効果'!F227</f>
        <v>0</v>
      </c>
      <c r="Q258" s="944"/>
      <c r="R258" s="132" t="str">
        <f t="shared" si="26"/>
        <v>08 化学製品</v>
      </c>
      <c r="S258" s="133">
        <f>'1次効果'!J227</f>
        <v>0</v>
      </c>
    </row>
    <row r="259" spans="4:19" ht="12.2" customHeight="1">
      <c r="D259" s="944"/>
      <c r="E259" s="132" t="str">
        <f t="shared" si="23"/>
        <v>09 石油・石炭製品</v>
      </c>
      <c r="F259" s="133">
        <f>'2次効果'!F455</f>
        <v>0.6972737155537595</v>
      </c>
      <c r="H259" s="965"/>
      <c r="I259" s="132" t="str">
        <f t="shared" si="24"/>
        <v>09 石油・石炭製品</v>
      </c>
      <c r="J259" s="165">
        <f>'2次効果'!F623</f>
        <v>1.4901483170537388</v>
      </c>
      <c r="K259" s="205"/>
      <c r="M259" s="944"/>
      <c r="N259" s="132" t="str">
        <f t="shared" si="25"/>
        <v>09 石油・石炭製品</v>
      </c>
      <c r="O259" s="133">
        <f>'1次効果'!F228</f>
        <v>0</v>
      </c>
      <c r="Q259" s="944"/>
      <c r="R259" s="132" t="str">
        <f t="shared" si="26"/>
        <v>09 石油・石炭製品</v>
      </c>
      <c r="S259" s="133">
        <f>'1次効果'!J228</f>
        <v>0</v>
      </c>
    </row>
    <row r="260" spans="4:19" ht="12.2" customHeight="1">
      <c r="D260" s="944"/>
      <c r="E260" s="141" t="str">
        <f t="shared" si="23"/>
        <v>10 プラスチック・ゴム製品</v>
      </c>
      <c r="F260" s="133">
        <f>'2次効果'!F456</f>
        <v>0.49459599071135385</v>
      </c>
      <c r="H260" s="965"/>
      <c r="I260" s="141" t="str">
        <f t="shared" si="24"/>
        <v>10 プラスチック・ゴム製品</v>
      </c>
      <c r="J260" s="165">
        <f>'2次効果'!F624</f>
        <v>1.9505096770600201</v>
      </c>
      <c r="K260" s="205"/>
      <c r="M260" s="944"/>
      <c r="N260" s="141" t="str">
        <f t="shared" si="25"/>
        <v>10 プラスチック・ゴム製品</v>
      </c>
      <c r="O260" s="133">
        <f>'1次効果'!F229</f>
        <v>0</v>
      </c>
      <c r="Q260" s="944"/>
      <c r="R260" s="141" t="str">
        <f t="shared" si="26"/>
        <v>10 プラスチック・ゴム製品</v>
      </c>
      <c r="S260" s="133">
        <f>'1次効果'!J229</f>
        <v>0</v>
      </c>
    </row>
    <row r="261" spans="4:19" ht="12.2" customHeight="1">
      <c r="D261" s="944"/>
      <c r="E261" s="144" t="s">
        <v>182</v>
      </c>
      <c r="F261" s="145" t="s">
        <v>183</v>
      </c>
      <c r="H261" s="965"/>
      <c r="I261" s="144" t="s">
        <v>182</v>
      </c>
      <c r="J261" s="167" t="s">
        <v>183</v>
      </c>
      <c r="K261" s="205"/>
      <c r="M261" s="944"/>
      <c r="N261" s="144" t="s">
        <v>182</v>
      </c>
      <c r="O261" s="145" t="s">
        <v>183</v>
      </c>
      <c r="Q261" s="944"/>
      <c r="R261" s="144" t="s">
        <v>182</v>
      </c>
      <c r="S261" s="145" t="s">
        <v>183</v>
      </c>
    </row>
    <row r="262" spans="4:19" ht="12.2" customHeight="1">
      <c r="D262" s="944"/>
      <c r="E262" s="144" t="s">
        <v>182</v>
      </c>
      <c r="F262" s="145" t="s">
        <v>183</v>
      </c>
      <c r="H262" s="965"/>
      <c r="I262" s="144" t="s">
        <v>182</v>
      </c>
      <c r="J262" s="167" t="s">
        <v>183</v>
      </c>
      <c r="K262" s="205"/>
      <c r="M262" s="944"/>
      <c r="N262" s="144" t="s">
        <v>182</v>
      </c>
      <c r="O262" s="145" t="s">
        <v>183</v>
      </c>
      <c r="Q262" s="944"/>
      <c r="R262" s="144" t="s">
        <v>182</v>
      </c>
      <c r="S262" s="145" t="s">
        <v>183</v>
      </c>
    </row>
    <row r="263" spans="4:19" ht="12.2" customHeight="1">
      <c r="D263" s="945"/>
      <c r="E263" s="144" t="s">
        <v>182</v>
      </c>
      <c r="F263" s="145" t="s">
        <v>183</v>
      </c>
      <c r="H263" s="966"/>
      <c r="I263" s="144" t="s">
        <v>182</v>
      </c>
      <c r="J263" s="167" t="s">
        <v>183</v>
      </c>
      <c r="K263" s="205"/>
      <c r="M263" s="945"/>
      <c r="N263" s="144" t="s">
        <v>182</v>
      </c>
      <c r="O263" s="145" t="s">
        <v>183</v>
      </c>
      <c r="Q263" s="945"/>
      <c r="R263" s="144" t="s">
        <v>182</v>
      </c>
      <c r="S263" s="145" t="s">
        <v>183</v>
      </c>
    </row>
    <row r="264" spans="4:19" ht="12.2" customHeight="1">
      <c r="D264" s="943" t="s">
        <v>61</v>
      </c>
      <c r="E264" s="128" t="str">
        <f t="shared" ref="E264:E273" si="27">E33</f>
        <v>01 農業</v>
      </c>
      <c r="F264" s="129">
        <f>'2次効果'!F486</f>
        <v>20.353330332345589</v>
      </c>
      <c r="H264" s="964" t="s">
        <v>61</v>
      </c>
      <c r="I264" s="128" t="str">
        <f t="shared" ref="I264:I273" si="28">E33</f>
        <v>01 農業</v>
      </c>
      <c r="J264" s="162">
        <f>'2次効果'!F654</f>
        <v>69.061504848785631</v>
      </c>
      <c r="K264" s="205"/>
      <c r="M264" s="943" t="s">
        <v>61</v>
      </c>
      <c r="N264" s="128" t="str">
        <f t="shared" ref="N264:N273" si="29">E33</f>
        <v>01 農業</v>
      </c>
      <c r="O264" s="129">
        <f>'1次効果'!F259</f>
        <v>0</v>
      </c>
      <c r="Q264" s="943" t="s">
        <v>61</v>
      </c>
      <c r="R264" s="128" t="str">
        <f t="shared" ref="R264:R273" si="30">E33</f>
        <v>01 農業</v>
      </c>
      <c r="S264" s="129">
        <f>'1次効果'!J259</f>
        <v>0</v>
      </c>
    </row>
    <row r="265" spans="4:19" ht="12.2" customHeight="1">
      <c r="D265" s="944"/>
      <c r="E265" s="132" t="str">
        <f t="shared" si="27"/>
        <v>02 林業</v>
      </c>
      <c r="F265" s="133">
        <f>'2次効果'!F487</f>
        <v>1.1507677161351395</v>
      </c>
      <c r="H265" s="965"/>
      <c r="I265" s="132" t="str">
        <f t="shared" si="28"/>
        <v>02 林業</v>
      </c>
      <c r="J265" s="165">
        <f>'2次効果'!F655</f>
        <v>2.7241968480219976</v>
      </c>
      <c r="K265" s="205"/>
      <c r="M265" s="944"/>
      <c r="N265" s="132" t="str">
        <f t="shared" si="29"/>
        <v>02 林業</v>
      </c>
      <c r="O265" s="133">
        <f>'1次効果'!F260</f>
        <v>0</v>
      </c>
      <c r="Q265" s="944"/>
      <c r="R265" s="132" t="str">
        <f t="shared" si="30"/>
        <v>02 林業</v>
      </c>
      <c r="S265" s="133">
        <f>'1次効果'!J260</f>
        <v>0</v>
      </c>
    </row>
    <row r="266" spans="4:19" ht="12.2" customHeight="1">
      <c r="D266" s="944"/>
      <c r="E266" s="132" t="str">
        <f t="shared" si="27"/>
        <v>03 漁業</v>
      </c>
      <c r="F266" s="133">
        <f>'2次効果'!F488</f>
        <v>2.1683718792325015</v>
      </c>
      <c r="H266" s="965"/>
      <c r="I266" s="132" t="str">
        <f t="shared" si="28"/>
        <v>03 漁業</v>
      </c>
      <c r="J266" s="165">
        <f>'2次効果'!F656</f>
        <v>8.8471255965261442</v>
      </c>
      <c r="K266" s="205"/>
      <c r="M266" s="944"/>
      <c r="N266" s="132" t="str">
        <f t="shared" si="29"/>
        <v>03 漁業</v>
      </c>
      <c r="O266" s="133">
        <f>'1次効果'!F261</f>
        <v>0</v>
      </c>
      <c r="Q266" s="944"/>
      <c r="R266" s="132" t="str">
        <f t="shared" si="30"/>
        <v>03 漁業</v>
      </c>
      <c r="S266" s="133">
        <f>'1次効果'!J261</f>
        <v>0</v>
      </c>
    </row>
    <row r="267" spans="4:19" ht="12.2" customHeight="1">
      <c r="D267" s="944"/>
      <c r="E267" s="132" t="str">
        <f t="shared" si="27"/>
        <v>04 鉱業</v>
      </c>
      <c r="F267" s="133">
        <f>'2次効果'!F489</f>
        <v>-1.2509994076208954E-3</v>
      </c>
      <c r="H267" s="965"/>
      <c r="I267" s="132" t="str">
        <f t="shared" si="28"/>
        <v>04 鉱業</v>
      </c>
      <c r="J267" s="165">
        <f>'2次効果'!F657</f>
        <v>1.6873162385513338</v>
      </c>
      <c r="K267" s="205"/>
      <c r="M267" s="944"/>
      <c r="N267" s="132" t="str">
        <f t="shared" si="29"/>
        <v>04 鉱業</v>
      </c>
      <c r="O267" s="133">
        <f>'1次効果'!F262</f>
        <v>0</v>
      </c>
      <c r="Q267" s="944"/>
      <c r="R267" s="132" t="str">
        <f t="shared" si="30"/>
        <v>04 鉱業</v>
      </c>
      <c r="S267" s="133">
        <f>'1次効果'!J262</f>
        <v>0</v>
      </c>
    </row>
    <row r="268" spans="4:19" ht="12.2" customHeight="1">
      <c r="D268" s="944"/>
      <c r="E268" s="132" t="str">
        <f t="shared" si="27"/>
        <v>05 飲食料品</v>
      </c>
      <c r="F268" s="133">
        <f>'2次効果'!F490</f>
        <v>179.43219624838599</v>
      </c>
      <c r="H268" s="965"/>
      <c r="I268" s="132" t="str">
        <f t="shared" si="28"/>
        <v>05 飲食料品</v>
      </c>
      <c r="J268" s="165">
        <f>'2次効果'!F658</f>
        <v>253.02949142154077</v>
      </c>
      <c r="K268" s="205"/>
      <c r="M268" s="944"/>
      <c r="N268" s="132" t="str">
        <f t="shared" si="29"/>
        <v>05 飲食料品</v>
      </c>
      <c r="O268" s="133">
        <f>'1次効果'!F263</f>
        <v>3665.1926278089618</v>
      </c>
      <c r="Q268" s="944"/>
      <c r="R268" s="132" t="str">
        <f t="shared" si="30"/>
        <v>05 飲食料品</v>
      </c>
      <c r="S268" s="133">
        <f>'1次効果'!J263</f>
        <v>1294.4474866398834</v>
      </c>
    </row>
    <row r="269" spans="4:19" ht="12.2" customHeight="1">
      <c r="D269" s="944"/>
      <c r="E269" s="132" t="str">
        <f t="shared" si="27"/>
        <v>06 繊維製品</v>
      </c>
      <c r="F269" s="133">
        <f>'2次効果'!F491</f>
        <v>9.6158523038212849</v>
      </c>
      <c r="H269" s="965"/>
      <c r="I269" s="132" t="str">
        <f t="shared" si="28"/>
        <v>06 繊維製品</v>
      </c>
      <c r="J269" s="165">
        <f>'2次効果'!F659</f>
        <v>12.960318197588709</v>
      </c>
      <c r="K269" s="205"/>
      <c r="M269" s="944"/>
      <c r="N269" s="132" t="str">
        <f t="shared" si="29"/>
        <v>06 繊維製品</v>
      </c>
      <c r="O269" s="133">
        <f>'1次効果'!F264</f>
        <v>0</v>
      </c>
      <c r="Q269" s="944"/>
      <c r="R269" s="132" t="str">
        <f t="shared" si="30"/>
        <v>06 繊維製品</v>
      </c>
      <c r="S269" s="133">
        <f>'1次効果'!J264</f>
        <v>0</v>
      </c>
    </row>
    <row r="270" spans="4:19" ht="12.2" customHeight="1">
      <c r="D270" s="944"/>
      <c r="E270" s="141" t="str">
        <f t="shared" si="27"/>
        <v>07 パルプ・紙・木製品</v>
      </c>
      <c r="F270" s="133">
        <f>'2次効果'!F492</f>
        <v>2.7085659232468124</v>
      </c>
      <c r="H270" s="965"/>
      <c r="I270" s="141" t="str">
        <f t="shared" si="28"/>
        <v>07 パルプ・紙・木製品</v>
      </c>
      <c r="J270" s="165">
        <f>'2次効果'!F660</f>
        <v>30.648207703727728</v>
      </c>
      <c r="K270" s="205"/>
      <c r="M270" s="944"/>
      <c r="N270" s="141" t="str">
        <f t="shared" si="29"/>
        <v>07 パルプ・紙・木製品</v>
      </c>
      <c r="O270" s="133">
        <f>'1次効果'!F265</f>
        <v>0</v>
      </c>
      <c r="Q270" s="944"/>
      <c r="R270" s="141" t="str">
        <f t="shared" si="30"/>
        <v>07 パルプ・紙・木製品</v>
      </c>
      <c r="S270" s="133">
        <f>'1次効果'!J265</f>
        <v>0</v>
      </c>
    </row>
    <row r="271" spans="4:19" ht="12.2" customHeight="1">
      <c r="D271" s="944"/>
      <c r="E271" s="132" t="str">
        <f t="shared" si="27"/>
        <v>08 化学製品</v>
      </c>
      <c r="F271" s="133">
        <f>'2次効果'!F493</f>
        <v>13.604974267941023</v>
      </c>
      <c r="H271" s="965"/>
      <c r="I271" s="132" t="str">
        <f t="shared" si="28"/>
        <v>08 化学製品</v>
      </c>
      <c r="J271" s="165">
        <f>'2次効果'!F661</f>
        <v>54.798314926125315</v>
      </c>
      <c r="K271" s="205"/>
      <c r="M271" s="944"/>
      <c r="N271" s="132" t="str">
        <f t="shared" si="29"/>
        <v>08 化学製品</v>
      </c>
      <c r="O271" s="133">
        <f>'1次効果'!F266</f>
        <v>0</v>
      </c>
      <c r="Q271" s="944"/>
      <c r="R271" s="132" t="str">
        <f t="shared" si="30"/>
        <v>08 化学製品</v>
      </c>
      <c r="S271" s="133">
        <f>'1次効果'!J266</f>
        <v>0</v>
      </c>
    </row>
    <row r="272" spans="4:19" ht="12.2" customHeight="1">
      <c r="D272" s="944"/>
      <c r="E272" s="132" t="str">
        <f t="shared" si="27"/>
        <v>09 石油・石炭製品</v>
      </c>
      <c r="F272" s="133">
        <f>'2次効果'!F494</f>
        <v>23.897519651818556</v>
      </c>
      <c r="H272" s="965"/>
      <c r="I272" s="132" t="str">
        <f t="shared" si="28"/>
        <v>09 石油・石炭製品</v>
      </c>
      <c r="J272" s="165">
        <f>'2次効果'!F662</f>
        <v>51.209483731447996</v>
      </c>
      <c r="K272" s="205"/>
      <c r="M272" s="944"/>
      <c r="N272" s="132" t="str">
        <f t="shared" si="29"/>
        <v>09 石油・石炭製品</v>
      </c>
      <c r="O272" s="133">
        <f>'1次効果'!F267</f>
        <v>0</v>
      </c>
      <c r="Q272" s="944"/>
      <c r="R272" s="132" t="str">
        <f t="shared" si="30"/>
        <v>09 石油・石炭製品</v>
      </c>
      <c r="S272" s="133">
        <f>'1次効果'!J267</f>
        <v>0</v>
      </c>
    </row>
    <row r="273" spans="4:27" ht="12.2" customHeight="1">
      <c r="D273" s="944"/>
      <c r="E273" s="141" t="str">
        <f t="shared" si="27"/>
        <v>10 プラスチック・ゴム製品</v>
      </c>
      <c r="F273" s="133">
        <f>'2次効果'!F495</f>
        <v>5.2538509385278083</v>
      </c>
      <c r="H273" s="965"/>
      <c r="I273" s="141" t="str">
        <f t="shared" si="28"/>
        <v>10 プラスチック・ゴム製品</v>
      </c>
      <c r="J273" s="165">
        <f>'2次効果'!F663</f>
        <v>31.656518410976503</v>
      </c>
      <c r="K273" s="205"/>
      <c r="M273" s="944"/>
      <c r="N273" s="141" t="str">
        <f t="shared" si="29"/>
        <v>10 プラスチック・ゴム製品</v>
      </c>
      <c r="O273" s="133">
        <f>'1次効果'!F268</f>
        <v>0</v>
      </c>
      <c r="Q273" s="944"/>
      <c r="R273" s="141" t="str">
        <f t="shared" si="30"/>
        <v>10 プラスチック・ゴム製品</v>
      </c>
      <c r="S273" s="133">
        <f>'1次効果'!J268</f>
        <v>0</v>
      </c>
    </row>
    <row r="274" spans="4:27" ht="12.2" customHeight="1">
      <c r="D274" s="944"/>
      <c r="E274" s="144" t="s">
        <v>182</v>
      </c>
      <c r="F274" s="145" t="s">
        <v>183</v>
      </c>
      <c r="H274" s="965"/>
      <c r="I274" s="144" t="s">
        <v>182</v>
      </c>
      <c r="J274" s="167" t="s">
        <v>183</v>
      </c>
      <c r="K274" s="205"/>
      <c r="M274" s="944"/>
      <c r="N274" s="144" t="s">
        <v>182</v>
      </c>
      <c r="O274" s="145" t="s">
        <v>183</v>
      </c>
      <c r="Q274" s="944"/>
      <c r="R274" s="144" t="s">
        <v>182</v>
      </c>
      <c r="S274" s="145" t="s">
        <v>183</v>
      </c>
    </row>
    <row r="275" spans="4:27" ht="12.2" customHeight="1">
      <c r="D275" s="944"/>
      <c r="E275" s="144" t="s">
        <v>182</v>
      </c>
      <c r="F275" s="145" t="s">
        <v>183</v>
      </c>
      <c r="H275" s="965"/>
      <c r="I275" s="144" t="s">
        <v>182</v>
      </c>
      <c r="J275" s="167" t="s">
        <v>183</v>
      </c>
      <c r="K275" s="205"/>
      <c r="M275" s="944"/>
      <c r="N275" s="144" t="s">
        <v>182</v>
      </c>
      <c r="O275" s="145" t="s">
        <v>183</v>
      </c>
      <c r="Q275" s="944"/>
      <c r="R275" s="144" t="s">
        <v>182</v>
      </c>
      <c r="S275" s="145" t="s">
        <v>183</v>
      </c>
    </row>
    <row r="276" spans="4:27" ht="12.2" customHeight="1">
      <c r="D276" s="945"/>
      <c r="E276" s="144" t="s">
        <v>182</v>
      </c>
      <c r="F276" s="145" t="s">
        <v>183</v>
      </c>
      <c r="H276" s="966"/>
      <c r="I276" s="144" t="s">
        <v>182</v>
      </c>
      <c r="J276" s="167" t="s">
        <v>183</v>
      </c>
      <c r="K276" s="205"/>
      <c r="M276" s="945"/>
      <c r="N276" s="144" t="s">
        <v>182</v>
      </c>
      <c r="O276" s="145" t="s">
        <v>183</v>
      </c>
      <c r="Q276" s="945"/>
      <c r="R276" s="144" t="s">
        <v>182</v>
      </c>
      <c r="S276" s="145" t="s">
        <v>183</v>
      </c>
    </row>
    <row r="277" spans="4:27">
      <c r="D277" s="176"/>
      <c r="E277" s="148" t="s">
        <v>493</v>
      </c>
      <c r="F277" s="149">
        <f>'2次効果'!F525</f>
        <v>356.25795931004035</v>
      </c>
      <c r="H277" s="171"/>
      <c r="I277" s="174" t="s">
        <v>493</v>
      </c>
      <c r="J277" s="172">
        <f>'2次効果'!F693</f>
        <v>466.6871491223543</v>
      </c>
      <c r="K277" s="205"/>
      <c r="M277" s="176"/>
      <c r="N277" s="148" t="s">
        <v>493</v>
      </c>
      <c r="O277" s="149">
        <f>'1次効果'!F298</f>
        <v>2678.7529480910102</v>
      </c>
      <c r="Q277" s="176"/>
      <c r="R277" s="174" t="s">
        <v>493</v>
      </c>
      <c r="S277" s="149">
        <f>'1次効果'!J298</f>
        <v>1231.8405500394792</v>
      </c>
    </row>
    <row r="278" spans="4:27">
      <c r="D278" s="176"/>
      <c r="E278" s="148" t="s">
        <v>171</v>
      </c>
      <c r="F278" s="149">
        <f>'2次効果'!F526</f>
        <v>1864.1436559757283</v>
      </c>
      <c r="H278" s="171"/>
      <c r="I278" s="174" t="s">
        <v>172</v>
      </c>
      <c r="J278" s="172">
        <f>'2次効果'!F694</f>
        <v>2980.4396887937191</v>
      </c>
      <c r="K278" s="205"/>
      <c r="M278" s="176"/>
      <c r="N278" s="148" t="s">
        <v>171</v>
      </c>
      <c r="O278" s="149">
        <f>'1次効果'!F299</f>
        <v>6196.6465395130726</v>
      </c>
      <c r="Q278" s="176"/>
      <c r="R278" s="174" t="s">
        <v>172</v>
      </c>
      <c r="S278" s="149">
        <f>'1次効果'!J299</f>
        <v>3031.6814198192619</v>
      </c>
    </row>
    <row r="279" spans="4:27" ht="12.75" thickBot="1">
      <c r="D279" s="176"/>
      <c r="E279" s="148" t="s">
        <v>173</v>
      </c>
      <c r="F279" s="149">
        <f>F277+F278</f>
        <v>2220.4016152857685</v>
      </c>
      <c r="H279" s="177"/>
      <c r="I279" s="183" t="s">
        <v>66</v>
      </c>
      <c r="J279" s="179">
        <f>J277+J278</f>
        <v>3447.1268379160733</v>
      </c>
      <c r="K279" s="205"/>
      <c r="M279" s="176"/>
      <c r="N279" s="148" t="s">
        <v>173</v>
      </c>
      <c r="O279" s="149">
        <f>O277+O278</f>
        <v>8875.3994876040833</v>
      </c>
      <c r="Q279" s="176"/>
      <c r="R279" s="174" t="s">
        <v>66</v>
      </c>
      <c r="S279" s="149">
        <f>S277+S278</f>
        <v>4263.5219698587407</v>
      </c>
    </row>
    <row r="280" spans="4:27" ht="12.75" thickTop="1">
      <c r="K280" s="205"/>
    </row>
    <row r="286" spans="4:27" ht="14.25">
      <c r="D286" s="124"/>
      <c r="E286" s="990" t="s">
        <v>191</v>
      </c>
      <c r="F286" s="991"/>
      <c r="H286" s="124"/>
      <c r="I286" s="214" t="s">
        <v>192</v>
      </c>
      <c r="J286" s="215"/>
      <c r="M286" s="124"/>
      <c r="N286" s="990" t="s">
        <v>193</v>
      </c>
      <c r="O286" s="991"/>
      <c r="Q286" s="124"/>
      <c r="R286" s="936" t="s">
        <v>189</v>
      </c>
      <c r="S286" s="937"/>
    </row>
    <row r="287" spans="4:27" ht="14.25">
      <c r="D287" s="126"/>
      <c r="E287" s="992"/>
      <c r="F287" s="993"/>
      <c r="H287" s="126"/>
      <c r="I287" s="216" t="s">
        <v>170</v>
      </c>
      <c r="J287" s="217"/>
      <c r="M287" s="126"/>
      <c r="N287" s="992"/>
      <c r="O287" s="993"/>
      <c r="Q287" s="126"/>
      <c r="R287" s="941" t="s">
        <v>194</v>
      </c>
      <c r="S287" s="942"/>
      <c r="X287" s="150"/>
      <c r="Y287" s="150"/>
      <c r="Z287" s="985"/>
      <c r="AA287" s="986"/>
    </row>
    <row r="288" spans="4:27" ht="12.2" customHeight="1">
      <c r="D288" s="943" t="s">
        <v>416</v>
      </c>
      <c r="E288" s="128" t="str">
        <f t="shared" ref="E288:E297" si="31">E33</f>
        <v>01 農業</v>
      </c>
      <c r="F288" s="129">
        <f>'1次効果'!F900</f>
        <v>88.63917525436068</v>
      </c>
      <c r="H288" s="996" t="s">
        <v>416</v>
      </c>
      <c r="I288" s="128" t="str">
        <f t="shared" ref="I288:I297" si="32">E33</f>
        <v>01 農業</v>
      </c>
      <c r="J288" s="129">
        <f>'1次効果'!J900</f>
        <v>37.867575943767164</v>
      </c>
      <c r="M288" s="996" t="s">
        <v>416</v>
      </c>
      <c r="N288" s="128" t="str">
        <f t="shared" ref="N288:N297" si="33">E33</f>
        <v>01 農業</v>
      </c>
      <c r="O288" s="129">
        <f>'2次効果'!F615</f>
        <v>2.3673353190441309</v>
      </c>
      <c r="Q288" s="996" t="s">
        <v>416</v>
      </c>
      <c r="R288" s="128" t="str">
        <f t="shared" ref="R288:R297" si="34">E33</f>
        <v>01 農業</v>
      </c>
      <c r="S288" s="129">
        <f>'2次効果'!J615</f>
        <v>1.0113502265901975</v>
      </c>
      <c r="X288" s="150"/>
      <c r="Y288" s="946"/>
      <c r="Z288" s="130"/>
      <c r="AA288" s="131"/>
    </row>
    <row r="289" spans="4:27" ht="12.2" customHeight="1">
      <c r="D289" s="944"/>
      <c r="E289" s="132" t="str">
        <f t="shared" si="31"/>
        <v>02 林業</v>
      </c>
      <c r="F289" s="133">
        <f>'1次効果'!F901</f>
        <v>0.66327548736232333</v>
      </c>
      <c r="H289" s="997"/>
      <c r="I289" s="132" t="str">
        <f t="shared" si="32"/>
        <v>02 林業</v>
      </c>
      <c r="J289" s="133">
        <f>'1次効果'!J901</f>
        <v>0.42441548413950114</v>
      </c>
      <c r="M289" s="997"/>
      <c r="N289" s="132" t="str">
        <f t="shared" si="33"/>
        <v>02 林業</v>
      </c>
      <c r="O289" s="133">
        <f>'2次効果'!F616</f>
        <v>0.16151895476897005</v>
      </c>
      <c r="Q289" s="997"/>
      <c r="R289" s="132" t="str">
        <f t="shared" si="34"/>
        <v>02 林業</v>
      </c>
      <c r="S289" s="133">
        <f>'2次効果'!J616</f>
        <v>0.10335244810356094</v>
      </c>
      <c r="X289" s="150"/>
      <c r="Y289" s="947"/>
      <c r="Z289" s="130"/>
      <c r="AA289" s="131"/>
    </row>
    <row r="290" spans="4:27" ht="12.2" customHeight="1">
      <c r="D290" s="944"/>
      <c r="E290" s="132" t="str">
        <f t="shared" si="31"/>
        <v>03 漁業</v>
      </c>
      <c r="F290" s="133">
        <f>'1次効果'!F902</f>
        <v>7.4916692185365257</v>
      </c>
      <c r="H290" s="997"/>
      <c r="I290" s="132" t="str">
        <f t="shared" si="32"/>
        <v>03 漁業</v>
      </c>
      <c r="J290" s="133">
        <f>'1次効果'!J902</f>
        <v>3.5496532982119926</v>
      </c>
      <c r="M290" s="997"/>
      <c r="N290" s="132" t="str">
        <f t="shared" si="33"/>
        <v>03 漁業</v>
      </c>
      <c r="O290" s="133">
        <f>'2次効果'!F617</f>
        <v>0.4225102020030318</v>
      </c>
      <c r="Q290" s="997"/>
      <c r="R290" s="132" t="str">
        <f t="shared" si="34"/>
        <v>03 漁業</v>
      </c>
      <c r="S290" s="133">
        <f>'2次効果'!J617</f>
        <v>0.20019099726899733</v>
      </c>
      <c r="X290" s="150"/>
      <c r="Y290" s="947"/>
      <c r="Z290" s="130"/>
      <c r="AA290" s="131"/>
    </row>
    <row r="291" spans="4:27" ht="12.2" customHeight="1">
      <c r="D291" s="944"/>
      <c r="E291" s="132" t="str">
        <f t="shared" si="31"/>
        <v>04 鉱業</v>
      </c>
      <c r="F291" s="133">
        <f>'1次効果'!F903</f>
        <v>0.23321185581801604</v>
      </c>
      <c r="H291" s="997"/>
      <c r="I291" s="132" t="str">
        <f t="shared" si="32"/>
        <v>04 鉱業</v>
      </c>
      <c r="J291" s="133">
        <f>'1次効果'!J903</f>
        <v>0.12677412098340485</v>
      </c>
      <c r="M291" s="997"/>
      <c r="N291" s="132" t="str">
        <f t="shared" si="33"/>
        <v>04 鉱業</v>
      </c>
      <c r="O291" s="133">
        <f>'2次効果'!F618</f>
        <v>7.4911163861567487E-2</v>
      </c>
      <c r="Q291" s="997"/>
      <c r="R291" s="132" t="str">
        <f t="shared" si="34"/>
        <v>04 鉱業</v>
      </c>
      <c r="S291" s="133">
        <f>'2次効果'!J618</f>
        <v>4.0721758836329183E-2</v>
      </c>
      <c r="X291" s="150"/>
      <c r="Y291" s="947"/>
      <c r="Z291" s="130"/>
      <c r="AA291" s="131"/>
    </row>
    <row r="292" spans="4:27" ht="12.2" customHeight="1">
      <c r="D292" s="944"/>
      <c r="E292" s="132" t="str">
        <f t="shared" si="31"/>
        <v>05 飲食料品</v>
      </c>
      <c r="F292" s="133">
        <f>'1次効果'!F904</f>
        <v>187.63150645200795</v>
      </c>
      <c r="H292" s="997"/>
      <c r="I292" s="132" t="str">
        <f t="shared" si="32"/>
        <v>05 飲食料品</v>
      </c>
      <c r="J292" s="133">
        <f>'1次効果'!J904</f>
        <v>63.140882790531904</v>
      </c>
      <c r="M292" s="997"/>
      <c r="N292" s="132" t="str">
        <f t="shared" si="33"/>
        <v>05 飲食料品</v>
      </c>
      <c r="O292" s="133">
        <f>'2次効果'!F619</f>
        <v>27.198158759405359</v>
      </c>
      <c r="Q292" s="997"/>
      <c r="R292" s="132" t="str">
        <f t="shared" si="34"/>
        <v>05 飲食料品</v>
      </c>
      <c r="S292" s="133">
        <f>'2次効果'!J619</f>
        <v>9.152598019486371</v>
      </c>
      <c r="X292" s="150"/>
      <c r="Y292" s="947"/>
      <c r="Z292" s="130"/>
      <c r="AA292" s="131"/>
    </row>
    <row r="293" spans="4:27" ht="12.2" customHeight="1">
      <c r="D293" s="944"/>
      <c r="E293" s="132" t="str">
        <f t="shared" si="31"/>
        <v>06 繊維製品</v>
      </c>
      <c r="F293" s="133">
        <f>'1次効果'!F905</f>
        <v>1.7883233580664994</v>
      </c>
      <c r="H293" s="997"/>
      <c r="I293" s="132" t="str">
        <f t="shared" si="32"/>
        <v>06 繊維製品</v>
      </c>
      <c r="J293" s="133">
        <f>'1次効果'!J905</f>
        <v>0.6988261752436733</v>
      </c>
      <c r="M293" s="997"/>
      <c r="N293" s="132" t="str">
        <f t="shared" si="33"/>
        <v>06 繊維製品</v>
      </c>
      <c r="O293" s="133">
        <f>'2次効果'!F620</f>
        <v>0.91261847617686842</v>
      </c>
      <c r="Q293" s="997"/>
      <c r="R293" s="132" t="str">
        <f t="shared" si="34"/>
        <v>06 繊維製品</v>
      </c>
      <c r="S293" s="133">
        <f>'2次効果'!J620</f>
        <v>0.35662548178810677</v>
      </c>
      <c r="X293" s="150"/>
      <c r="Y293" s="947"/>
      <c r="Z293" s="130"/>
      <c r="AA293" s="131"/>
    </row>
    <row r="294" spans="4:27" ht="12.2" customHeight="1">
      <c r="D294" s="944"/>
      <c r="E294" s="141" t="str">
        <f t="shared" si="31"/>
        <v>07 パルプ・紙・木製品</v>
      </c>
      <c r="F294" s="133">
        <f>'1次効果'!F906</f>
        <v>21.665878089998039</v>
      </c>
      <c r="H294" s="997"/>
      <c r="I294" s="141" t="str">
        <f t="shared" si="32"/>
        <v>07 パルプ・紙・木製品</v>
      </c>
      <c r="J294" s="133">
        <f>'1次効果'!J906</f>
        <v>7.7127604974773698</v>
      </c>
      <c r="M294" s="997"/>
      <c r="N294" s="141" t="str">
        <f t="shared" si="33"/>
        <v>07 パルプ・紙・木製品</v>
      </c>
      <c r="O294" s="133">
        <f>'2次効果'!F621</f>
        <v>1.9347253833015279</v>
      </c>
      <c r="Q294" s="997"/>
      <c r="R294" s="141" t="str">
        <f t="shared" si="34"/>
        <v>07 パルプ・紙・木製品</v>
      </c>
      <c r="S294" s="133">
        <f>'2次効果'!J621</f>
        <v>0.68873615220255013</v>
      </c>
      <c r="X294" s="150"/>
      <c r="Y294" s="947"/>
      <c r="Z294" s="130"/>
      <c r="AA294" s="131"/>
    </row>
    <row r="295" spans="4:27" ht="12.2" customHeight="1">
      <c r="D295" s="944"/>
      <c r="E295" s="132" t="str">
        <f t="shared" si="31"/>
        <v>08 化学製品</v>
      </c>
      <c r="F295" s="133">
        <f>'1次効果'!F907</f>
        <v>18.370272569242825</v>
      </c>
      <c r="H295" s="997"/>
      <c r="I295" s="132" t="str">
        <f t="shared" si="32"/>
        <v>08 化学製品</v>
      </c>
      <c r="J295" s="133">
        <f>'1次効果'!J907</f>
        <v>6.5843033787402954</v>
      </c>
      <c r="M295" s="997"/>
      <c r="N295" s="132" t="str">
        <f t="shared" si="33"/>
        <v>08 化学製品</v>
      </c>
      <c r="O295" s="133">
        <f>'2次効果'!F622</f>
        <v>5.7243547581067569</v>
      </c>
      <c r="Q295" s="997"/>
      <c r="R295" s="132" t="str">
        <f t="shared" si="34"/>
        <v>08 化学製品</v>
      </c>
      <c r="S295" s="133">
        <f>'2次効果'!J622</f>
        <v>2.0517326693353426</v>
      </c>
      <c r="X295" s="150"/>
      <c r="Y295" s="947"/>
      <c r="Z295" s="130"/>
      <c r="AA295" s="131"/>
    </row>
    <row r="296" spans="4:27" ht="12.2" customHeight="1">
      <c r="D296" s="944"/>
      <c r="E296" s="132" t="str">
        <f t="shared" si="31"/>
        <v>09 石油・石炭製品</v>
      </c>
      <c r="F296" s="133">
        <f>'1次効果'!F908</f>
        <v>8.7571632100975485</v>
      </c>
      <c r="H296" s="997"/>
      <c r="I296" s="132" t="str">
        <f t="shared" si="32"/>
        <v>09 石油・石炭製品</v>
      </c>
      <c r="J296" s="133">
        <f>'1次効果'!J908</f>
        <v>2.3011146503675834</v>
      </c>
      <c r="M296" s="997"/>
      <c r="N296" s="132" t="str">
        <f t="shared" si="33"/>
        <v>09 石油・石炭製品</v>
      </c>
      <c r="O296" s="133">
        <f>'2次効果'!F623</f>
        <v>1.4901483170537388</v>
      </c>
      <c r="Q296" s="997"/>
      <c r="R296" s="132" t="str">
        <f t="shared" si="34"/>
        <v>09 石油・石炭製品</v>
      </c>
      <c r="S296" s="133">
        <f>'2次効果'!J623</f>
        <v>0.39156540095531239</v>
      </c>
      <c r="X296" s="150"/>
      <c r="Y296" s="947"/>
      <c r="Z296" s="130"/>
      <c r="AA296" s="131"/>
    </row>
    <row r="297" spans="4:27" ht="12.2" customHeight="1">
      <c r="D297" s="944"/>
      <c r="E297" s="141" t="str">
        <f t="shared" si="31"/>
        <v>10 プラスチック・ゴム製品</v>
      </c>
      <c r="F297" s="133">
        <f>'1次効果'!F909</f>
        <v>21.503266422987597</v>
      </c>
      <c r="H297" s="997"/>
      <c r="I297" s="141" t="str">
        <f t="shared" si="32"/>
        <v>10 プラスチック・ゴム製品</v>
      </c>
      <c r="J297" s="133">
        <f>'1次効果'!J909</f>
        <v>9.2089172951456675</v>
      </c>
      <c r="M297" s="997"/>
      <c r="N297" s="141" t="str">
        <f t="shared" si="33"/>
        <v>10 プラスチック・ゴム製品</v>
      </c>
      <c r="O297" s="133">
        <f>'2次効果'!F624</f>
        <v>1.9505096770600201</v>
      </c>
      <c r="Q297" s="997"/>
      <c r="R297" s="141" t="str">
        <f t="shared" si="34"/>
        <v>10 プラスチック・ゴム製品</v>
      </c>
      <c r="S297" s="133">
        <f>'2次効果'!J624</f>
        <v>0.83531878116084901</v>
      </c>
      <c r="X297" s="150"/>
      <c r="Y297" s="947"/>
      <c r="Z297" s="130"/>
      <c r="AA297" s="131"/>
    </row>
    <row r="298" spans="4:27" ht="12.2" customHeight="1">
      <c r="D298" s="944"/>
      <c r="E298" s="144" t="s">
        <v>182</v>
      </c>
      <c r="F298" s="145" t="s">
        <v>183</v>
      </c>
      <c r="H298" s="997"/>
      <c r="I298" s="144" t="s">
        <v>182</v>
      </c>
      <c r="J298" s="145" t="s">
        <v>183</v>
      </c>
      <c r="M298" s="997"/>
      <c r="N298" s="144" t="s">
        <v>182</v>
      </c>
      <c r="O298" s="145" t="s">
        <v>183</v>
      </c>
      <c r="Q298" s="997"/>
      <c r="R298" s="144" t="s">
        <v>182</v>
      </c>
      <c r="S298" s="145" t="s">
        <v>183</v>
      </c>
      <c r="X298" s="150"/>
      <c r="Y298" s="947"/>
      <c r="Z298" s="130"/>
      <c r="AA298" s="131"/>
    </row>
    <row r="299" spans="4:27" ht="12.2" customHeight="1">
      <c r="D299" s="944"/>
      <c r="E299" s="144" t="s">
        <v>182</v>
      </c>
      <c r="F299" s="145" t="s">
        <v>183</v>
      </c>
      <c r="H299" s="997"/>
      <c r="I299" s="144" t="s">
        <v>182</v>
      </c>
      <c r="J299" s="145" t="s">
        <v>183</v>
      </c>
      <c r="M299" s="997"/>
      <c r="N299" s="144" t="s">
        <v>182</v>
      </c>
      <c r="O299" s="145" t="s">
        <v>183</v>
      </c>
      <c r="Q299" s="997"/>
      <c r="R299" s="144" t="s">
        <v>182</v>
      </c>
      <c r="S299" s="145" t="s">
        <v>183</v>
      </c>
      <c r="X299" s="150"/>
      <c r="Y299" s="947"/>
      <c r="Z299" s="130"/>
      <c r="AA299" s="131"/>
    </row>
    <row r="300" spans="4:27" ht="12.2" customHeight="1">
      <c r="D300" s="945"/>
      <c r="E300" s="144" t="s">
        <v>182</v>
      </c>
      <c r="F300" s="145" t="s">
        <v>183</v>
      </c>
      <c r="H300" s="998"/>
      <c r="I300" s="144" t="s">
        <v>182</v>
      </c>
      <c r="J300" s="145" t="s">
        <v>183</v>
      </c>
      <c r="M300" s="998"/>
      <c r="N300" s="144" t="s">
        <v>182</v>
      </c>
      <c r="O300" s="145" t="s">
        <v>183</v>
      </c>
      <c r="Q300" s="998"/>
      <c r="R300" s="144" t="s">
        <v>182</v>
      </c>
      <c r="S300" s="145" t="s">
        <v>183</v>
      </c>
      <c r="X300" s="150"/>
      <c r="Y300" s="947"/>
      <c r="Z300" s="130"/>
      <c r="AA300" s="131"/>
    </row>
    <row r="301" spans="4:27" ht="12.2" customHeight="1">
      <c r="D301" s="943" t="s">
        <v>61</v>
      </c>
      <c r="E301" s="128" t="str">
        <f t="shared" ref="E301:E310" si="35">E33</f>
        <v>01 農業</v>
      </c>
      <c r="F301" s="129">
        <f>'1次効果'!F939</f>
        <v>904.95909778252451</v>
      </c>
      <c r="H301" s="996" t="s">
        <v>61</v>
      </c>
      <c r="I301" s="128" t="str">
        <f t="shared" ref="I301:I310" si="36">E33</f>
        <v>01 農業</v>
      </c>
      <c r="J301" s="129">
        <f>'1次効果'!J939</f>
        <v>402.99962743419172</v>
      </c>
      <c r="M301" s="943" t="s">
        <v>61</v>
      </c>
      <c r="N301" s="128" t="str">
        <f t="shared" ref="N301:N310" si="37">E33</f>
        <v>01 農業</v>
      </c>
      <c r="O301" s="129">
        <f>'2次効果'!F654</f>
        <v>69.061504848785631</v>
      </c>
      <c r="Q301" s="996" t="s">
        <v>61</v>
      </c>
      <c r="R301" s="128" t="str">
        <f t="shared" ref="R301:R310" si="38">E33</f>
        <v>01 農業</v>
      </c>
      <c r="S301" s="129">
        <f>'2次効果'!J654</f>
        <v>30.754716751622329</v>
      </c>
      <c r="X301" s="150"/>
      <c r="Y301" s="946"/>
      <c r="Z301" s="130"/>
      <c r="AA301" s="131"/>
    </row>
    <row r="302" spans="4:27" ht="12.2" customHeight="1">
      <c r="D302" s="944"/>
      <c r="E302" s="132" t="str">
        <f t="shared" si="35"/>
        <v>02 林業</v>
      </c>
      <c r="F302" s="133">
        <f>'1次効果'!F940</f>
        <v>8.9345900085180414</v>
      </c>
      <c r="H302" s="997"/>
      <c r="I302" s="132" t="str">
        <f t="shared" si="36"/>
        <v>02 林業</v>
      </c>
      <c r="J302" s="133">
        <f>'1次効果'!J940</f>
        <v>5.0325052144921871</v>
      </c>
      <c r="M302" s="944"/>
      <c r="N302" s="132" t="str">
        <f t="shared" si="37"/>
        <v>02 林業</v>
      </c>
      <c r="O302" s="133">
        <f>'2次効果'!F655</f>
        <v>2.7241968480219976</v>
      </c>
      <c r="Q302" s="997"/>
      <c r="R302" s="132" t="str">
        <f t="shared" si="38"/>
        <v>02 林業</v>
      </c>
      <c r="S302" s="133">
        <f>'2次効果'!J655</f>
        <v>1.5344335699683493</v>
      </c>
      <c r="X302" s="150"/>
      <c r="Y302" s="947"/>
      <c r="Z302" s="130"/>
      <c r="AA302" s="131"/>
    </row>
    <row r="303" spans="4:27" ht="12.2" customHeight="1">
      <c r="D303" s="944"/>
      <c r="E303" s="132" t="str">
        <f t="shared" si="35"/>
        <v>03 漁業</v>
      </c>
      <c r="F303" s="133">
        <f>'1次効果'!F941</f>
        <v>117.03214197665969</v>
      </c>
      <c r="H303" s="997"/>
      <c r="I303" s="132" t="str">
        <f t="shared" si="36"/>
        <v>03 漁業</v>
      </c>
      <c r="J303" s="133">
        <f>'1次効果'!J941</f>
        <v>60.66607771038823</v>
      </c>
      <c r="M303" s="944"/>
      <c r="N303" s="132" t="str">
        <f t="shared" si="37"/>
        <v>03 漁業</v>
      </c>
      <c r="O303" s="133">
        <f>'2次効果'!F656</f>
        <v>8.8471255965261442</v>
      </c>
      <c r="Q303" s="997"/>
      <c r="R303" s="132" t="str">
        <f t="shared" si="38"/>
        <v>03 漁業</v>
      </c>
      <c r="S303" s="133">
        <f>'2次効果'!J656</f>
        <v>4.5860940412374989</v>
      </c>
      <c r="X303" s="150"/>
      <c r="Y303" s="947"/>
      <c r="Z303" s="130"/>
      <c r="AA303" s="131"/>
    </row>
    <row r="304" spans="4:27" ht="12.2" customHeight="1">
      <c r="D304" s="944"/>
      <c r="E304" s="132" t="str">
        <f t="shared" si="35"/>
        <v>04 鉱業</v>
      </c>
      <c r="F304" s="133">
        <f>'1次効果'!F942</f>
        <v>4.2283678745498703</v>
      </c>
      <c r="H304" s="997"/>
      <c r="I304" s="132" t="str">
        <f t="shared" si="36"/>
        <v>04 鉱業</v>
      </c>
      <c r="J304" s="133">
        <f>'1次効果'!J942</f>
        <v>2.2918544128024561</v>
      </c>
      <c r="M304" s="944"/>
      <c r="N304" s="132" t="str">
        <f t="shared" si="37"/>
        <v>04 鉱業</v>
      </c>
      <c r="O304" s="133">
        <f>'2次効果'!F657</f>
        <v>1.6873162385513338</v>
      </c>
      <c r="Q304" s="997"/>
      <c r="R304" s="132" t="str">
        <f t="shared" si="38"/>
        <v>04 鉱業</v>
      </c>
      <c r="S304" s="133">
        <f>'2次効果'!J657</f>
        <v>0.9145569358789023</v>
      </c>
      <c r="X304" s="150"/>
      <c r="Y304" s="947"/>
      <c r="Z304" s="130"/>
      <c r="AA304" s="131"/>
    </row>
    <row r="305" spans="4:27" ht="12.2" customHeight="1">
      <c r="D305" s="944"/>
      <c r="E305" s="132" t="str">
        <f t="shared" si="35"/>
        <v>05 飲食料品</v>
      </c>
      <c r="F305" s="133">
        <f>'1次効果'!F943</f>
        <v>1074.3815649614555</v>
      </c>
      <c r="H305" s="997"/>
      <c r="I305" s="132" t="str">
        <f t="shared" si="36"/>
        <v>05 飲食料品</v>
      </c>
      <c r="J305" s="133">
        <f>'1次効果'!J943</f>
        <v>379.44268083065367</v>
      </c>
      <c r="M305" s="944"/>
      <c r="N305" s="132" t="str">
        <f t="shared" si="37"/>
        <v>05 飲食料品</v>
      </c>
      <c r="O305" s="133">
        <f>'2次効果'!F658</f>
        <v>253.02949142154077</v>
      </c>
      <c r="Q305" s="997"/>
      <c r="R305" s="132" t="str">
        <f t="shared" si="38"/>
        <v>05 飲食料品</v>
      </c>
      <c r="S305" s="133">
        <f>'2次効果'!J658</f>
        <v>89.363212926732203</v>
      </c>
      <c r="X305" s="150"/>
      <c r="Y305" s="947"/>
      <c r="Z305" s="130"/>
      <c r="AA305" s="131"/>
    </row>
    <row r="306" spans="4:27" ht="12.2" customHeight="1">
      <c r="D306" s="944"/>
      <c r="E306" s="132" t="str">
        <f t="shared" si="35"/>
        <v>06 繊維製品</v>
      </c>
      <c r="F306" s="133">
        <f>'1次効果'!F944</f>
        <v>11.464984549934153</v>
      </c>
      <c r="H306" s="997"/>
      <c r="I306" s="132" t="str">
        <f t="shared" si="36"/>
        <v>06 繊維製品</v>
      </c>
      <c r="J306" s="133">
        <f>'1次効果'!J944</f>
        <v>4.8599831651318528</v>
      </c>
      <c r="M306" s="944"/>
      <c r="N306" s="132" t="str">
        <f t="shared" si="37"/>
        <v>06 繊維製品</v>
      </c>
      <c r="O306" s="133">
        <f>'2次効果'!F659</f>
        <v>12.960318197588709</v>
      </c>
      <c r="Q306" s="997"/>
      <c r="R306" s="132" t="str">
        <f t="shared" si="38"/>
        <v>06 繊維製品</v>
      </c>
      <c r="S306" s="133">
        <f>'2次効果'!J659</f>
        <v>5.4938519961106165</v>
      </c>
      <c r="X306" s="150"/>
      <c r="Y306" s="947"/>
      <c r="Z306" s="130"/>
      <c r="AA306" s="131"/>
    </row>
    <row r="307" spans="4:27" ht="12.2" customHeight="1">
      <c r="D307" s="944"/>
      <c r="E307" s="141" t="str">
        <f t="shared" si="35"/>
        <v>07 パルプ・紙・木製品</v>
      </c>
      <c r="F307" s="133">
        <f>'1次効果'!F945</f>
        <v>188.70286823758471</v>
      </c>
      <c r="H307" s="997"/>
      <c r="I307" s="141" t="str">
        <f t="shared" si="36"/>
        <v>07 パルプ・紙・木製品</v>
      </c>
      <c r="J307" s="133">
        <f>'1次効果'!J945</f>
        <v>69.847578151534904</v>
      </c>
      <c r="M307" s="944"/>
      <c r="N307" s="141" t="str">
        <f t="shared" si="37"/>
        <v>07 パルプ・紙・木製品</v>
      </c>
      <c r="O307" s="133">
        <f>'2次効果'!F660</f>
        <v>30.648207703727728</v>
      </c>
      <c r="Q307" s="997"/>
      <c r="R307" s="141" t="str">
        <f t="shared" si="38"/>
        <v>07 パルプ・紙・木製品</v>
      </c>
      <c r="S307" s="133">
        <f>'2次効果'!J660</f>
        <v>11.344306012854892</v>
      </c>
      <c r="X307" s="150"/>
      <c r="Y307" s="947"/>
      <c r="Z307" s="130"/>
      <c r="AA307" s="131"/>
    </row>
    <row r="308" spans="4:27" ht="12.2" customHeight="1">
      <c r="D308" s="944"/>
      <c r="E308" s="132" t="str">
        <f t="shared" si="35"/>
        <v>08 化学製品</v>
      </c>
      <c r="F308" s="133">
        <f>'1次効果'!F946</f>
        <v>147.14287649267206</v>
      </c>
      <c r="H308" s="997"/>
      <c r="I308" s="132" t="str">
        <f t="shared" si="36"/>
        <v>08 化学製品</v>
      </c>
      <c r="J308" s="133">
        <f>'1次効果'!J946</f>
        <v>50.190775208114751</v>
      </c>
      <c r="M308" s="944"/>
      <c r="N308" s="132" t="str">
        <f t="shared" si="37"/>
        <v>08 化学製品</v>
      </c>
      <c r="O308" s="133">
        <f>'2次効果'!F661</f>
        <v>54.798314926125315</v>
      </c>
      <c r="Q308" s="997"/>
      <c r="R308" s="132" t="str">
        <f t="shared" si="38"/>
        <v>08 化学製品</v>
      </c>
      <c r="S308" s="133">
        <f>'2次効果'!J661</f>
        <v>18.691831856213629</v>
      </c>
      <c r="X308" s="150"/>
      <c r="Y308" s="947"/>
      <c r="Z308" s="130"/>
      <c r="AA308" s="131"/>
    </row>
    <row r="309" spans="4:27" ht="12.2" customHeight="1">
      <c r="D309" s="944"/>
      <c r="E309" s="132" t="str">
        <f t="shared" si="35"/>
        <v>09 石油・石炭製品</v>
      </c>
      <c r="F309" s="133">
        <f>'1次効果'!F947</f>
        <v>131.95053756101044</v>
      </c>
      <c r="H309" s="997"/>
      <c r="I309" s="132" t="str">
        <f t="shared" si="36"/>
        <v>09 石油・石炭製品</v>
      </c>
      <c r="J309" s="133">
        <f>'1次効果'!J947</f>
        <v>52.644338466471304</v>
      </c>
      <c r="M309" s="944"/>
      <c r="N309" s="132" t="str">
        <f t="shared" si="37"/>
        <v>09 石油・石炭製品</v>
      </c>
      <c r="O309" s="133">
        <f>'2次効果'!F662</f>
        <v>51.209483731447996</v>
      </c>
      <c r="Q309" s="997"/>
      <c r="R309" s="132" t="str">
        <f t="shared" si="38"/>
        <v>09 石油・石炭製品</v>
      </c>
      <c r="S309" s="133">
        <f>'2次効果'!J662</f>
        <v>20.431060335810276</v>
      </c>
      <c r="X309" s="150"/>
      <c r="Y309" s="947"/>
      <c r="Z309" s="130"/>
      <c r="AA309" s="131"/>
    </row>
    <row r="310" spans="4:27" ht="12.2" customHeight="1">
      <c r="D310" s="944"/>
      <c r="E310" s="141" t="str">
        <f t="shared" si="35"/>
        <v>10 プラスチック・ゴム製品</v>
      </c>
      <c r="F310" s="133">
        <f>'1次効果'!F948</f>
        <v>175.50126296454832</v>
      </c>
      <c r="H310" s="997"/>
      <c r="I310" s="141" t="str">
        <f t="shared" si="36"/>
        <v>10 プラスチック・ゴム製品</v>
      </c>
      <c r="J310" s="133">
        <f>'1次効果'!J948</f>
        <v>74.158276190324116</v>
      </c>
      <c r="M310" s="944"/>
      <c r="N310" s="141" t="str">
        <f t="shared" si="37"/>
        <v>10 プラスチック・ゴム製品</v>
      </c>
      <c r="O310" s="133">
        <f>'2次効果'!F663</f>
        <v>31.656518410976503</v>
      </c>
      <c r="Q310" s="997"/>
      <c r="R310" s="141" t="str">
        <f t="shared" si="38"/>
        <v>10 プラスチック・ゴム製品</v>
      </c>
      <c r="S310" s="133">
        <f>'2次効果'!J663</f>
        <v>13.376501091160213</v>
      </c>
      <c r="X310" s="150"/>
      <c r="Y310" s="947"/>
      <c r="Z310" s="130"/>
      <c r="AA310" s="131"/>
    </row>
    <row r="311" spans="4:27" ht="12.2" customHeight="1">
      <c r="D311" s="944"/>
      <c r="E311" s="144" t="s">
        <v>195</v>
      </c>
      <c r="F311" s="145" t="s">
        <v>196</v>
      </c>
      <c r="H311" s="997"/>
      <c r="I311" s="144" t="s">
        <v>195</v>
      </c>
      <c r="J311" s="145" t="s">
        <v>196</v>
      </c>
      <c r="M311" s="944"/>
      <c r="N311" s="144" t="s">
        <v>195</v>
      </c>
      <c r="O311" s="145" t="s">
        <v>196</v>
      </c>
      <c r="Q311" s="997"/>
      <c r="R311" s="144" t="s">
        <v>195</v>
      </c>
      <c r="S311" s="145" t="s">
        <v>196</v>
      </c>
      <c r="X311" s="150"/>
      <c r="Y311" s="947"/>
      <c r="Z311" s="130"/>
      <c r="AA311" s="131"/>
    </row>
    <row r="312" spans="4:27" ht="12.2" customHeight="1">
      <c r="D312" s="944"/>
      <c r="E312" s="144" t="s">
        <v>195</v>
      </c>
      <c r="F312" s="145" t="s">
        <v>196</v>
      </c>
      <c r="H312" s="997"/>
      <c r="I312" s="144" t="s">
        <v>195</v>
      </c>
      <c r="J312" s="145" t="s">
        <v>196</v>
      </c>
      <c r="M312" s="944"/>
      <c r="N312" s="144" t="s">
        <v>195</v>
      </c>
      <c r="O312" s="145" t="s">
        <v>196</v>
      </c>
      <c r="Q312" s="997"/>
      <c r="R312" s="144" t="s">
        <v>195</v>
      </c>
      <c r="S312" s="145" t="s">
        <v>196</v>
      </c>
      <c r="X312" s="150"/>
      <c r="Y312" s="947"/>
      <c r="Z312" s="130"/>
      <c r="AA312" s="131"/>
    </row>
    <row r="313" spans="4:27" ht="12.2" customHeight="1">
      <c r="D313" s="945"/>
      <c r="E313" s="144" t="s">
        <v>195</v>
      </c>
      <c r="F313" s="145" t="s">
        <v>196</v>
      </c>
      <c r="H313" s="998"/>
      <c r="I313" s="144" t="s">
        <v>195</v>
      </c>
      <c r="J313" s="145" t="s">
        <v>196</v>
      </c>
      <c r="M313" s="945"/>
      <c r="N313" s="144" t="s">
        <v>195</v>
      </c>
      <c r="O313" s="145" t="s">
        <v>196</v>
      </c>
      <c r="Q313" s="998"/>
      <c r="R313" s="144" t="s">
        <v>195</v>
      </c>
      <c r="S313" s="145" t="s">
        <v>196</v>
      </c>
      <c r="X313" s="150"/>
      <c r="Y313" s="947"/>
      <c r="Z313" s="130"/>
      <c r="AA313" s="131"/>
    </row>
    <row r="314" spans="4:27">
      <c r="D314" s="176"/>
      <c r="E314" s="148" t="s">
        <v>493</v>
      </c>
      <c r="F314" s="149">
        <f>'1次効果'!F978</f>
        <v>964.90267951154703</v>
      </c>
      <c r="H314" s="176"/>
      <c r="I314" s="174" t="s">
        <v>493</v>
      </c>
      <c r="J314" s="149">
        <f>'1次効果'!J978</f>
        <v>486.83314669793725</v>
      </c>
      <c r="M314" s="176"/>
      <c r="N314" s="174" t="s">
        <v>493</v>
      </c>
      <c r="O314" s="149">
        <f>'2次効果'!F693</f>
        <v>466.6871491223543</v>
      </c>
      <c r="Q314" s="176"/>
      <c r="R314" s="174" t="s">
        <v>493</v>
      </c>
      <c r="S314" s="149">
        <f>'2次効果'!J693</f>
        <v>288.32034470835532</v>
      </c>
      <c r="X314" s="150"/>
      <c r="Y314" s="150"/>
      <c r="Z314" s="153"/>
      <c r="AA314" s="131"/>
    </row>
    <row r="315" spans="4:27">
      <c r="D315" s="176"/>
      <c r="E315" s="148" t="s">
        <v>171</v>
      </c>
      <c r="F315" s="149">
        <f>'1次効果'!F979</f>
        <v>5967.5991271356615</v>
      </c>
      <c r="H315" s="176"/>
      <c r="I315" s="174" t="s">
        <v>172</v>
      </c>
      <c r="J315" s="149">
        <f>'1次効果'!J979</f>
        <v>2970.618099965734</v>
      </c>
      <c r="M315" s="176"/>
      <c r="N315" s="174" t="s">
        <v>172</v>
      </c>
      <c r="O315" s="149">
        <f>'2次効果'!F694</f>
        <v>2980.4396887937191</v>
      </c>
      <c r="Q315" s="176"/>
      <c r="R315" s="174" t="s">
        <v>172</v>
      </c>
      <c r="S315" s="149">
        <f>'2次効果'!J694</f>
        <v>1718.5626299222743</v>
      </c>
      <c r="X315" s="150"/>
      <c r="Y315" s="150"/>
      <c r="Z315" s="153"/>
      <c r="AA315" s="131"/>
    </row>
    <row r="316" spans="4:27">
      <c r="D316" s="176"/>
      <c r="E316" s="148" t="s">
        <v>173</v>
      </c>
      <c r="F316" s="149">
        <f>F314+F315</f>
        <v>6932.5018066472085</v>
      </c>
      <c r="H316" s="176"/>
      <c r="I316" s="174" t="s">
        <v>66</v>
      </c>
      <c r="J316" s="149">
        <f>J314+J315</f>
        <v>3457.4512466636711</v>
      </c>
      <c r="M316" s="176"/>
      <c r="N316" s="174" t="s">
        <v>66</v>
      </c>
      <c r="O316" s="149">
        <f>O314+O315</f>
        <v>3447.1268379160733</v>
      </c>
      <c r="Q316" s="176"/>
      <c r="R316" s="174" t="s">
        <v>66</v>
      </c>
      <c r="S316" s="149">
        <f>S314+S315</f>
        <v>2006.8829746306296</v>
      </c>
      <c r="X316" s="150"/>
      <c r="Y316" s="150"/>
      <c r="Z316" s="153"/>
      <c r="AA316" s="131"/>
    </row>
    <row r="317" spans="4:27">
      <c r="U317" s="150"/>
      <c r="V317" s="150"/>
      <c r="W317" s="150"/>
      <c r="X317" s="150"/>
      <c r="Y317" s="150"/>
      <c r="Z317" s="150"/>
      <c r="AA317" s="150"/>
    </row>
  </sheetData>
  <mergeCells count="94">
    <mergeCell ref="Z287:AA287"/>
    <mergeCell ref="D301:D313"/>
    <mergeCell ref="H301:H313"/>
    <mergeCell ref="M301:M313"/>
    <mergeCell ref="Q301:Q313"/>
    <mergeCell ref="Y301:Y313"/>
    <mergeCell ref="Y288:Y300"/>
    <mergeCell ref="E286:F287"/>
    <mergeCell ref="N286:O287"/>
    <mergeCell ref="R286:S286"/>
    <mergeCell ref="R287:S287"/>
    <mergeCell ref="D264:D276"/>
    <mergeCell ref="H264:H276"/>
    <mergeCell ref="M264:M276"/>
    <mergeCell ref="Q264:Q276"/>
    <mergeCell ref="D288:D300"/>
    <mergeCell ref="H288:H300"/>
    <mergeCell ref="M288:M300"/>
    <mergeCell ref="Q288:Q300"/>
    <mergeCell ref="H202:H214"/>
    <mergeCell ref="M202:M214"/>
    <mergeCell ref="R202:S203"/>
    <mergeCell ref="Q204:Q216"/>
    <mergeCell ref="D251:D263"/>
    <mergeCell ref="H251:H263"/>
    <mergeCell ref="M251:M263"/>
    <mergeCell ref="Q251:Q263"/>
    <mergeCell ref="I249:J250"/>
    <mergeCell ref="N249:O250"/>
    <mergeCell ref="R249:S249"/>
    <mergeCell ref="R250:S250"/>
    <mergeCell ref="V170:W171"/>
    <mergeCell ref="H171:H183"/>
    <mergeCell ref="M171:M183"/>
    <mergeCell ref="Q172:Q184"/>
    <mergeCell ref="U172:U184"/>
    <mergeCell ref="E183:F183"/>
    <mergeCell ref="H184:H196"/>
    <mergeCell ref="M184:M196"/>
    <mergeCell ref="Q185:Q197"/>
    <mergeCell ref="U185:U197"/>
    <mergeCell ref="E188:F189"/>
    <mergeCell ref="Q133:Q145"/>
    <mergeCell ref="U133:U145"/>
    <mergeCell ref="I170:J170"/>
    <mergeCell ref="N170:O170"/>
    <mergeCell ref="R170:S171"/>
    <mergeCell ref="R118:S119"/>
    <mergeCell ref="V118:W119"/>
    <mergeCell ref="Q120:Q132"/>
    <mergeCell ref="U120:U132"/>
    <mergeCell ref="E123:F124"/>
    <mergeCell ref="V64:W64"/>
    <mergeCell ref="N65:O65"/>
    <mergeCell ref="V65:W65"/>
    <mergeCell ref="R101:S102"/>
    <mergeCell ref="Q103:Q115"/>
    <mergeCell ref="M66:M78"/>
    <mergeCell ref="Q66:Q78"/>
    <mergeCell ref="U66:U78"/>
    <mergeCell ref="H46:H58"/>
    <mergeCell ref="M46:M58"/>
    <mergeCell ref="Q46:Q58"/>
    <mergeCell ref="U46:U58"/>
    <mergeCell ref="N64:O64"/>
    <mergeCell ref="R64:S65"/>
    <mergeCell ref="Y46:Y58"/>
    <mergeCell ref="P49:P50"/>
    <mergeCell ref="P51:P52"/>
    <mergeCell ref="P53:P54"/>
    <mergeCell ref="V31:W32"/>
    <mergeCell ref="Z31:AA31"/>
    <mergeCell ref="Z32:AA32"/>
    <mergeCell ref="D33:D45"/>
    <mergeCell ref="H33:H45"/>
    <mergeCell ref="M33:M45"/>
    <mergeCell ref="Q33:Q45"/>
    <mergeCell ref="U33:U45"/>
    <mergeCell ref="Y33:Y45"/>
    <mergeCell ref="H15:H27"/>
    <mergeCell ref="M15:M27"/>
    <mergeCell ref="Q15:Q27"/>
    <mergeCell ref="U15:U27"/>
    <mergeCell ref="B31:B32"/>
    <mergeCell ref="E31:F32"/>
    <mergeCell ref="I31:J32"/>
    <mergeCell ref="N31:O32"/>
    <mergeCell ref="R31:S32"/>
    <mergeCell ref="I13:J14"/>
    <mergeCell ref="N13:O13"/>
    <mergeCell ref="R13:S14"/>
    <mergeCell ref="V13:W13"/>
    <mergeCell ref="N14:O14"/>
    <mergeCell ref="V14:W14"/>
  </mergeCells>
  <phoneticPr fontId="5"/>
  <pageMargins left="0.78740157480314965" right="0.59055118110236227" top="0.59055118110236227" bottom="0.19685039370078741" header="0.51181102362204722" footer="0.51181102362204722"/>
  <pageSetup paperSize="9" scale="44" orientation="landscape" r:id="rId1"/>
  <headerFooter alignWithMargins="0"/>
  <rowBreaks count="3" manualBreakCount="3">
    <brk id="87" min="1" max="30" man="1"/>
    <brk id="156" min="1" max="30" man="1"/>
    <brk id="224" min="1" max="3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2:AA317"/>
  <sheetViews>
    <sheetView showGridLines="0" view="pageBreakPreview" zoomScale="70" zoomScaleNormal="75" zoomScaleSheetLayoutView="70" workbookViewId="0">
      <selection activeCell="B1" sqref="B1"/>
    </sheetView>
  </sheetViews>
  <sheetFormatPr defaultColWidth="9" defaultRowHeight="12"/>
  <cols>
    <col min="1" max="1" width="2.625" style="120" customWidth="1"/>
    <col min="2" max="2" width="4.5" style="120" customWidth="1"/>
    <col min="3" max="3" width="6.125" style="120" customWidth="1"/>
    <col min="4" max="4" width="3.375" style="120" customWidth="1"/>
    <col min="5" max="5" width="17.5" style="120" customWidth="1"/>
    <col min="6" max="6" width="12.25" style="120" bestFit="1" customWidth="1"/>
    <col min="7" max="7" width="15" style="120" customWidth="1"/>
    <col min="8" max="8" width="3.25" style="120" customWidth="1"/>
    <col min="9" max="9" width="17.5" style="120" customWidth="1"/>
    <col min="10" max="10" width="10.875" style="120" customWidth="1"/>
    <col min="11" max="12" width="7.375" style="120" customWidth="1"/>
    <col min="13" max="13" width="3.375" style="120" customWidth="1"/>
    <col min="14" max="14" width="17.5" style="120" customWidth="1"/>
    <col min="15" max="15" width="10.875" style="120" customWidth="1"/>
    <col min="16" max="16" width="15" style="120" customWidth="1"/>
    <col min="17" max="17" width="3.25" style="120" customWidth="1"/>
    <col min="18" max="18" width="17.375" style="120" customWidth="1"/>
    <col min="19" max="19" width="10.875" style="120" customWidth="1"/>
    <col min="20" max="20" width="14.875" style="120" customWidth="1"/>
    <col min="21" max="21" width="3.25" style="120" customWidth="1"/>
    <col min="22" max="22" width="17.5" style="120" customWidth="1"/>
    <col min="23" max="23" width="10.875" style="120" customWidth="1"/>
    <col min="24" max="24" width="15" style="120" customWidth="1"/>
    <col min="25" max="25" width="3.375" style="120" customWidth="1"/>
    <col min="26" max="26" width="17.5" style="120" customWidth="1"/>
    <col min="27" max="27" width="10.75" style="120" customWidth="1"/>
    <col min="28" max="31" width="5.875" style="120" customWidth="1"/>
    <col min="32" max="16384" width="9" style="120"/>
  </cols>
  <sheetData>
    <row r="2" spans="3:23" ht="12.4" customHeight="1"/>
    <row r="3" spans="3:23" ht="12.4" customHeight="1"/>
    <row r="4" spans="3:23" ht="12.4" customHeight="1">
      <c r="C4" s="103"/>
      <c r="D4" s="103"/>
      <c r="G4" s="121"/>
      <c r="H4" s="121"/>
      <c r="W4" s="122"/>
    </row>
    <row r="5" spans="3:23" ht="12.4" customHeight="1">
      <c r="C5" s="103"/>
      <c r="D5" s="103"/>
      <c r="G5" s="121"/>
      <c r="H5" s="121"/>
      <c r="W5" s="122"/>
    </row>
    <row r="6" spans="3:23" ht="12.4" customHeight="1">
      <c r="C6" s="103"/>
      <c r="D6" s="103"/>
      <c r="G6" s="121"/>
      <c r="H6" s="121"/>
      <c r="W6" s="122"/>
    </row>
    <row r="7" spans="3:23" ht="12.4" customHeight="1">
      <c r="C7" s="103"/>
      <c r="D7" s="103"/>
      <c r="G7" s="121"/>
      <c r="H7" s="121"/>
      <c r="W7" s="122"/>
    </row>
    <row r="8" spans="3:23" ht="12.4" customHeight="1">
      <c r="C8" s="103"/>
      <c r="D8" s="103"/>
      <c r="G8" s="121"/>
      <c r="H8" s="121"/>
    </row>
    <row r="9" spans="3:23" ht="12.4" customHeight="1">
      <c r="N9" s="123"/>
    </row>
    <row r="10" spans="3:23" ht="12.2" customHeight="1"/>
    <row r="13" spans="3:23" ht="14.25">
      <c r="M13" s="125"/>
      <c r="N13" s="936" t="s">
        <v>160</v>
      </c>
      <c r="O13" s="937"/>
      <c r="Q13" s="124"/>
      <c r="R13" s="936" t="s">
        <v>159</v>
      </c>
      <c r="S13" s="937"/>
      <c r="U13" s="114"/>
      <c r="V13" s="939"/>
      <c r="W13" s="940"/>
    </row>
    <row r="14" spans="3:23" ht="14.25">
      <c r="M14" s="127"/>
      <c r="N14" s="941" t="s">
        <v>161</v>
      </c>
      <c r="O14" s="942"/>
      <c r="Q14" s="126"/>
      <c r="R14" s="938"/>
      <c r="S14" s="938"/>
      <c r="U14" s="114"/>
      <c r="V14" s="939"/>
      <c r="W14" s="940"/>
    </row>
    <row r="15" spans="3:23" ht="12.2" customHeight="1">
      <c r="M15" s="943" t="s">
        <v>416</v>
      </c>
      <c r="N15" s="128" t="str">
        <f t="shared" ref="N15:N24" si="0">E46</f>
        <v>01 農業</v>
      </c>
      <c r="O15" s="129">
        <f>'1次効果'!N1118</f>
        <v>0</v>
      </c>
      <c r="Q15" s="943" t="s">
        <v>416</v>
      </c>
      <c r="R15" s="128" t="str">
        <f t="shared" ref="R15:R24" si="1">E46</f>
        <v>01 農業</v>
      </c>
      <c r="S15" s="129">
        <f>'1次効果'!J1544</f>
        <v>0</v>
      </c>
      <c r="U15" s="946"/>
      <c r="V15" s="130"/>
      <c r="W15" s="131"/>
    </row>
    <row r="16" spans="3:23" ht="12.2" customHeight="1">
      <c r="M16" s="944"/>
      <c r="N16" s="132" t="str">
        <f t="shared" si="0"/>
        <v>02 林業</v>
      </c>
      <c r="O16" s="133">
        <f>'1次効果'!N1119</f>
        <v>0</v>
      </c>
      <c r="Q16" s="944"/>
      <c r="R16" s="132" t="str">
        <f t="shared" si="1"/>
        <v>02 林業</v>
      </c>
      <c r="S16" s="133">
        <f>'1次効果'!J1545</f>
        <v>0</v>
      </c>
      <c r="U16" s="947"/>
      <c r="V16" s="130"/>
      <c r="W16" s="131"/>
    </row>
    <row r="17" spans="1:27" ht="12.2" customHeight="1">
      <c r="M17" s="944"/>
      <c r="N17" s="132" t="str">
        <f t="shared" si="0"/>
        <v>03 漁業</v>
      </c>
      <c r="O17" s="133">
        <f>'1次効果'!N1120</f>
        <v>0</v>
      </c>
      <c r="P17" s="134"/>
      <c r="Q17" s="944"/>
      <c r="R17" s="132" t="str">
        <f t="shared" si="1"/>
        <v>03 漁業</v>
      </c>
      <c r="S17" s="133">
        <f>'1次効果'!J1546</f>
        <v>0</v>
      </c>
      <c r="U17" s="947"/>
      <c r="V17" s="130"/>
      <c r="W17" s="131"/>
    </row>
    <row r="18" spans="1:27" ht="12.2" customHeight="1">
      <c r="C18" s="135"/>
      <c r="D18" s="135"/>
      <c r="M18" s="944"/>
      <c r="N18" s="132" t="str">
        <f t="shared" si="0"/>
        <v>04 鉱業</v>
      </c>
      <c r="O18" s="133">
        <f>'1次効果'!N1121</f>
        <v>0</v>
      </c>
      <c r="P18" s="134"/>
      <c r="Q18" s="944"/>
      <c r="R18" s="132" t="str">
        <f t="shared" si="1"/>
        <v>04 鉱業</v>
      </c>
      <c r="S18" s="133">
        <f>'1次効果'!J1547</f>
        <v>0</v>
      </c>
      <c r="U18" s="947"/>
      <c r="V18" s="130"/>
      <c r="W18" s="131"/>
    </row>
    <row r="19" spans="1:27" ht="12.2" customHeight="1">
      <c r="F19" s="136"/>
      <c r="M19" s="944"/>
      <c r="N19" s="132" t="str">
        <f t="shared" si="0"/>
        <v>05 飲食料品</v>
      </c>
      <c r="O19" s="133">
        <f>'1次効果'!N1122</f>
        <v>0</v>
      </c>
      <c r="P19" s="134"/>
      <c r="Q19" s="944"/>
      <c r="R19" s="132" t="str">
        <f t="shared" si="1"/>
        <v>05 飲食料品</v>
      </c>
      <c r="S19" s="133">
        <f>'1次効果'!J1548</f>
        <v>0</v>
      </c>
      <c r="U19" s="947"/>
      <c r="V19" s="130"/>
      <c r="W19" s="131"/>
    </row>
    <row r="20" spans="1:27" ht="12.2" customHeight="1">
      <c r="C20" s="137"/>
      <c r="D20" s="137"/>
      <c r="F20" s="138"/>
      <c r="M20" s="944"/>
      <c r="N20" s="132" t="str">
        <f t="shared" si="0"/>
        <v>06 繊維製品</v>
      </c>
      <c r="O20" s="133">
        <f>'1次効果'!N1123</f>
        <v>0</v>
      </c>
      <c r="P20" s="134"/>
      <c r="Q20" s="944"/>
      <c r="R20" s="132" t="str">
        <f t="shared" si="1"/>
        <v>06 繊維製品</v>
      </c>
      <c r="S20" s="133">
        <f>'1次効果'!J1549</f>
        <v>0</v>
      </c>
      <c r="T20" s="139"/>
      <c r="U20" s="947"/>
      <c r="V20" s="130"/>
      <c r="W20" s="131"/>
    </row>
    <row r="21" spans="1:27" ht="12.2" customHeight="1">
      <c r="C21" s="140"/>
      <c r="D21" s="140"/>
      <c r="M21" s="944"/>
      <c r="N21" s="141" t="str">
        <f t="shared" si="0"/>
        <v>07 パルプ・紙・木製品</v>
      </c>
      <c r="O21" s="133">
        <f>'1次効果'!N1124</f>
        <v>0</v>
      </c>
      <c r="P21" s="134"/>
      <c r="Q21" s="944"/>
      <c r="R21" s="141" t="str">
        <f t="shared" si="1"/>
        <v>07 パルプ・紙・木製品</v>
      </c>
      <c r="S21" s="133">
        <f>'1次効果'!J1550</f>
        <v>0</v>
      </c>
      <c r="T21" s="142"/>
      <c r="U21" s="947"/>
      <c r="V21" s="130"/>
      <c r="W21" s="131"/>
    </row>
    <row r="22" spans="1:27" ht="12.2" customHeight="1">
      <c r="M22" s="944"/>
      <c r="N22" s="132" t="str">
        <f t="shared" si="0"/>
        <v>08 化学製品</v>
      </c>
      <c r="O22" s="133">
        <f>'1次効果'!N1125</f>
        <v>0</v>
      </c>
      <c r="P22" s="134"/>
      <c r="Q22" s="944"/>
      <c r="R22" s="132" t="str">
        <f t="shared" si="1"/>
        <v>08 化学製品</v>
      </c>
      <c r="S22" s="133">
        <f>'1次効果'!J1551</f>
        <v>0</v>
      </c>
      <c r="T22" s="142"/>
      <c r="U22" s="947"/>
      <c r="V22" s="130"/>
      <c r="W22" s="131"/>
    </row>
    <row r="23" spans="1:27" ht="12.2" customHeight="1">
      <c r="K23" s="143"/>
      <c r="M23" s="944"/>
      <c r="N23" s="132" t="str">
        <f t="shared" si="0"/>
        <v>09 石油・石炭製品</v>
      </c>
      <c r="O23" s="133">
        <f>'1次効果'!N1126</f>
        <v>0</v>
      </c>
      <c r="P23" s="134"/>
      <c r="Q23" s="944"/>
      <c r="R23" s="132" t="str">
        <f t="shared" si="1"/>
        <v>09 石油・石炭製品</v>
      </c>
      <c r="S23" s="133">
        <f>'1次効果'!J1552</f>
        <v>0</v>
      </c>
      <c r="T23" s="140"/>
      <c r="U23" s="947"/>
      <c r="V23" s="130"/>
      <c r="W23" s="131"/>
    </row>
    <row r="24" spans="1:27" ht="12.2" customHeight="1">
      <c r="K24" s="143"/>
      <c r="M24" s="944"/>
      <c r="N24" s="141" t="str">
        <f t="shared" si="0"/>
        <v>10 プラスチック・ゴム製品</v>
      </c>
      <c r="O24" s="133">
        <f>'1次効果'!N1127</f>
        <v>0</v>
      </c>
      <c r="P24" s="134"/>
      <c r="Q24" s="944"/>
      <c r="R24" s="141" t="str">
        <f t="shared" si="1"/>
        <v>10 プラスチック・ゴム製品</v>
      </c>
      <c r="S24" s="133">
        <f>'1次効果'!J1553</f>
        <v>0</v>
      </c>
      <c r="T24" s="140"/>
      <c r="U24" s="947"/>
      <c r="V24" s="130"/>
      <c r="W24" s="131"/>
    </row>
    <row r="25" spans="1:27" ht="12.2" customHeight="1">
      <c r="K25" s="143"/>
      <c r="M25" s="944"/>
      <c r="N25" s="144" t="s">
        <v>195</v>
      </c>
      <c r="O25" s="145" t="s">
        <v>196</v>
      </c>
      <c r="P25" s="134"/>
      <c r="Q25" s="944"/>
      <c r="R25" s="144" t="s">
        <v>195</v>
      </c>
      <c r="S25" s="145" t="s">
        <v>196</v>
      </c>
      <c r="T25" s="140"/>
      <c r="U25" s="947"/>
      <c r="V25" s="130"/>
      <c r="W25" s="131"/>
    </row>
    <row r="26" spans="1:27" ht="12.2" customHeight="1">
      <c r="A26" s="122"/>
      <c r="B26" s="122"/>
      <c r="C26" s="146"/>
      <c r="D26" s="146"/>
      <c r="F26" s="146"/>
      <c r="K26" s="143"/>
      <c r="M26" s="944"/>
      <c r="N26" s="144" t="s">
        <v>195</v>
      </c>
      <c r="O26" s="145" t="s">
        <v>196</v>
      </c>
      <c r="P26" s="134"/>
      <c r="Q26" s="944"/>
      <c r="R26" s="144" t="s">
        <v>195</v>
      </c>
      <c r="S26" s="145" t="s">
        <v>196</v>
      </c>
      <c r="T26" s="140"/>
      <c r="U26" s="947"/>
      <c r="V26" s="130"/>
      <c r="W26" s="131"/>
    </row>
    <row r="27" spans="1:27" ht="12.95" customHeight="1">
      <c r="A27" s="122"/>
      <c r="B27" s="122"/>
      <c r="K27" s="143"/>
      <c r="M27" s="945"/>
      <c r="N27" s="144" t="s">
        <v>195</v>
      </c>
      <c r="O27" s="145" t="s">
        <v>196</v>
      </c>
      <c r="P27" s="134"/>
      <c r="Q27" s="945"/>
      <c r="R27" s="144" t="s">
        <v>195</v>
      </c>
      <c r="S27" s="145" t="s">
        <v>196</v>
      </c>
      <c r="T27" s="140"/>
      <c r="U27" s="947"/>
      <c r="V27" s="130"/>
      <c r="W27" s="131"/>
    </row>
    <row r="28" spans="1:27" ht="13.5" customHeight="1">
      <c r="F28" s="135"/>
      <c r="K28" s="143"/>
      <c r="M28" s="147"/>
      <c r="N28" s="148" t="s">
        <v>66</v>
      </c>
      <c r="O28" s="149">
        <f>'1次効果'!N1196</f>
        <v>0</v>
      </c>
      <c r="P28" s="134"/>
      <c r="Q28" s="147"/>
      <c r="R28" s="148" t="s">
        <v>66</v>
      </c>
      <c r="S28" s="149">
        <f>'1次効果'!J1583</f>
        <v>0</v>
      </c>
      <c r="T28" s="140"/>
      <c r="U28" s="150"/>
      <c r="V28" s="150"/>
      <c r="W28" s="131"/>
    </row>
    <row r="29" spans="1:27" ht="12.2" customHeight="1">
      <c r="F29" s="143"/>
      <c r="J29" s="143"/>
      <c r="K29" s="143"/>
      <c r="N29" s="151"/>
      <c r="O29" s="152"/>
      <c r="P29" s="134"/>
      <c r="T29" s="140"/>
      <c r="U29" s="153"/>
      <c r="V29" s="150"/>
      <c r="W29" s="154"/>
    </row>
    <row r="30" spans="1:27" ht="12.2" customHeight="1" thickBot="1">
      <c r="F30" s="143"/>
      <c r="J30" s="143"/>
      <c r="K30" s="143"/>
      <c r="N30" s="151"/>
      <c r="O30" s="152"/>
      <c r="P30" s="134"/>
      <c r="Q30" s="134"/>
      <c r="S30" s="140"/>
      <c r="T30" s="140"/>
      <c r="U30" s="140"/>
      <c r="V30" s="140"/>
      <c r="W30" s="155"/>
    </row>
    <row r="31" spans="1:27" ht="15" thickTop="1">
      <c r="B31" s="940"/>
      <c r="H31" s="156"/>
      <c r="I31" s="951" t="s">
        <v>165</v>
      </c>
      <c r="J31" s="952"/>
      <c r="K31" s="143"/>
      <c r="M31" s="157"/>
      <c r="N31" s="955" t="s">
        <v>166</v>
      </c>
      <c r="O31" s="956"/>
      <c r="P31" s="158"/>
      <c r="Q31" s="124"/>
      <c r="R31" s="948" t="s">
        <v>167</v>
      </c>
      <c r="S31" s="949"/>
      <c r="T31" s="140"/>
      <c r="U31" s="156"/>
      <c r="V31" s="975" t="s">
        <v>168</v>
      </c>
      <c r="W31" s="976"/>
      <c r="Y31" s="124"/>
      <c r="Z31" s="958" t="s">
        <v>169</v>
      </c>
      <c r="AA31" s="959"/>
    </row>
    <row r="32" spans="1:27" ht="14.25">
      <c r="B32" s="940"/>
      <c r="H32" s="159"/>
      <c r="I32" s="953"/>
      <c r="J32" s="954"/>
      <c r="K32" s="143"/>
      <c r="M32" s="160"/>
      <c r="N32" s="938"/>
      <c r="O32" s="957"/>
      <c r="P32" s="161"/>
      <c r="Q32" s="126"/>
      <c r="R32" s="938"/>
      <c r="S32" s="950"/>
      <c r="T32" s="140"/>
      <c r="U32" s="159"/>
      <c r="V32" s="938"/>
      <c r="W32" s="977"/>
      <c r="Y32" s="126"/>
      <c r="Z32" s="960" t="s">
        <v>170</v>
      </c>
      <c r="AA32" s="961"/>
    </row>
    <row r="33" spans="2:27">
      <c r="B33" s="131"/>
      <c r="H33" s="964" t="s">
        <v>416</v>
      </c>
      <c r="I33" s="128" t="str">
        <f t="shared" ref="I33:I42" si="2">E46</f>
        <v>01 農業</v>
      </c>
      <c r="J33" s="162">
        <f>'1次効果'!J989</f>
        <v>0</v>
      </c>
      <c r="K33" s="143"/>
      <c r="M33" s="967" t="s">
        <v>416</v>
      </c>
      <c r="N33" s="128" t="str">
        <f t="shared" ref="N33:N42" si="3">E46</f>
        <v>01 農業</v>
      </c>
      <c r="O33" s="163">
        <f>'1次効果'!E1373</f>
        <v>0</v>
      </c>
      <c r="P33" s="164"/>
      <c r="Q33" s="943" t="s">
        <v>416</v>
      </c>
      <c r="R33" s="128" t="str">
        <f t="shared" ref="R33:R42" si="4">E46</f>
        <v>01 農業</v>
      </c>
      <c r="S33" s="129">
        <f>'1次効果'!J1587</f>
        <v>0</v>
      </c>
      <c r="T33" s="140"/>
      <c r="U33" s="970" t="s">
        <v>416</v>
      </c>
      <c r="V33" s="128" t="str">
        <f t="shared" ref="V33:V42" si="5">E46</f>
        <v>01 農業</v>
      </c>
      <c r="W33" s="162">
        <f>'1次効果'!F1802</f>
        <v>0</v>
      </c>
      <c r="Y33" s="943" t="s">
        <v>416</v>
      </c>
      <c r="Z33" s="128" t="str">
        <f t="shared" ref="Z33:Z42" si="6">E46</f>
        <v>01 農業</v>
      </c>
      <c r="AA33" s="129">
        <f>'1次効果'!N1802</f>
        <v>0</v>
      </c>
    </row>
    <row r="34" spans="2:27" ht="12.2" customHeight="1">
      <c r="B34" s="131"/>
      <c r="H34" s="965"/>
      <c r="I34" s="132" t="str">
        <f t="shared" si="2"/>
        <v>02 林業</v>
      </c>
      <c r="J34" s="165">
        <f>'1次効果'!J990</f>
        <v>0</v>
      </c>
      <c r="K34" s="143"/>
      <c r="M34" s="968"/>
      <c r="N34" s="132" t="str">
        <f t="shared" si="3"/>
        <v>02 林業</v>
      </c>
      <c r="O34" s="166">
        <f>'1次効果'!E1374</f>
        <v>0</v>
      </c>
      <c r="P34" s="164"/>
      <c r="Q34" s="944"/>
      <c r="R34" s="132" t="str">
        <f t="shared" si="4"/>
        <v>02 林業</v>
      </c>
      <c r="S34" s="133">
        <f>'1次効果'!J1588</f>
        <v>0</v>
      </c>
      <c r="T34" s="140"/>
      <c r="U34" s="971"/>
      <c r="V34" s="132" t="str">
        <f t="shared" si="5"/>
        <v>02 林業</v>
      </c>
      <c r="W34" s="165">
        <f>'1次効果'!F1803</f>
        <v>0</v>
      </c>
      <c r="Y34" s="944"/>
      <c r="Z34" s="132" t="str">
        <f t="shared" si="6"/>
        <v>02 林業</v>
      </c>
      <c r="AA34" s="133">
        <f>'1次効果'!N1803</f>
        <v>0</v>
      </c>
    </row>
    <row r="35" spans="2:27" ht="12.2" customHeight="1">
      <c r="B35" s="131"/>
      <c r="H35" s="965"/>
      <c r="I35" s="132" t="str">
        <f t="shared" si="2"/>
        <v>03 漁業</v>
      </c>
      <c r="J35" s="165">
        <f>'1次効果'!J991</f>
        <v>0</v>
      </c>
      <c r="K35" s="143"/>
      <c r="M35" s="968"/>
      <c r="N35" s="132" t="str">
        <f t="shared" si="3"/>
        <v>03 漁業</v>
      </c>
      <c r="O35" s="166">
        <f>'1次効果'!E1375</f>
        <v>0</v>
      </c>
      <c r="P35" s="164"/>
      <c r="Q35" s="944"/>
      <c r="R35" s="132" t="str">
        <f t="shared" si="4"/>
        <v>03 漁業</v>
      </c>
      <c r="S35" s="133">
        <f>'1次効果'!J1589</f>
        <v>0</v>
      </c>
      <c r="T35" s="140"/>
      <c r="U35" s="971"/>
      <c r="V35" s="132" t="str">
        <f t="shared" si="5"/>
        <v>03 漁業</v>
      </c>
      <c r="W35" s="165">
        <f>'1次効果'!F1804</f>
        <v>0</v>
      </c>
      <c r="Y35" s="944"/>
      <c r="Z35" s="132" t="str">
        <f t="shared" si="6"/>
        <v>03 漁業</v>
      </c>
      <c r="AA35" s="133">
        <f>'1次効果'!N1804</f>
        <v>0</v>
      </c>
    </row>
    <row r="36" spans="2:27" ht="12.2" customHeight="1">
      <c r="B36" s="131"/>
      <c r="H36" s="965"/>
      <c r="I36" s="132" t="str">
        <f t="shared" si="2"/>
        <v>04 鉱業</v>
      </c>
      <c r="J36" s="165">
        <f>'1次効果'!J992</f>
        <v>0</v>
      </c>
      <c r="K36" s="143"/>
      <c r="M36" s="968"/>
      <c r="N36" s="132" t="str">
        <f t="shared" si="3"/>
        <v>04 鉱業</v>
      </c>
      <c r="O36" s="166">
        <f>'1次効果'!E1376</f>
        <v>0</v>
      </c>
      <c r="P36" s="164"/>
      <c r="Q36" s="944"/>
      <c r="R36" s="132" t="str">
        <f t="shared" si="4"/>
        <v>04 鉱業</v>
      </c>
      <c r="S36" s="133">
        <f>'1次効果'!J1590</f>
        <v>0</v>
      </c>
      <c r="T36" s="140"/>
      <c r="U36" s="971"/>
      <c r="V36" s="132" t="str">
        <f t="shared" si="5"/>
        <v>04 鉱業</v>
      </c>
      <c r="W36" s="165">
        <f>'1次効果'!F1805</f>
        <v>0</v>
      </c>
      <c r="Y36" s="944"/>
      <c r="Z36" s="132" t="str">
        <f t="shared" si="6"/>
        <v>04 鉱業</v>
      </c>
      <c r="AA36" s="133">
        <f>'1次効果'!N1805</f>
        <v>0</v>
      </c>
    </row>
    <row r="37" spans="2:27" ht="12.2" customHeight="1">
      <c r="B37" s="131"/>
      <c r="H37" s="965"/>
      <c r="I37" s="132" t="str">
        <f t="shared" si="2"/>
        <v>05 飲食料品</v>
      </c>
      <c r="J37" s="165">
        <f>'1次効果'!J993</f>
        <v>0</v>
      </c>
      <c r="K37" s="143"/>
      <c r="M37" s="968"/>
      <c r="N37" s="132" t="str">
        <f t="shared" si="3"/>
        <v>05 飲食料品</v>
      </c>
      <c r="O37" s="166">
        <f>'1次効果'!E1377</f>
        <v>0</v>
      </c>
      <c r="P37" s="164"/>
      <c r="Q37" s="944"/>
      <c r="R37" s="132" t="str">
        <f t="shared" si="4"/>
        <v>05 飲食料品</v>
      </c>
      <c r="S37" s="133">
        <f>'1次効果'!J1591</f>
        <v>0</v>
      </c>
      <c r="T37" s="140"/>
      <c r="U37" s="971"/>
      <c r="V37" s="132" t="str">
        <f t="shared" si="5"/>
        <v>05 飲食料品</v>
      </c>
      <c r="W37" s="165">
        <f>'1次効果'!F1806</f>
        <v>0</v>
      </c>
      <c r="Y37" s="944"/>
      <c r="Z37" s="132" t="str">
        <f t="shared" si="6"/>
        <v>05 飲食料品</v>
      </c>
      <c r="AA37" s="133">
        <f>'1次効果'!N1806</f>
        <v>0</v>
      </c>
    </row>
    <row r="38" spans="2:27" ht="12.2" customHeight="1">
      <c r="B38" s="131"/>
      <c r="H38" s="965"/>
      <c r="I38" s="132" t="str">
        <f t="shared" si="2"/>
        <v>06 繊維製品</v>
      </c>
      <c r="J38" s="165">
        <f>'1次効果'!J994</f>
        <v>0</v>
      </c>
      <c r="K38" s="143"/>
      <c r="M38" s="968"/>
      <c r="N38" s="132" t="str">
        <f t="shared" si="3"/>
        <v>06 繊維製品</v>
      </c>
      <c r="O38" s="166">
        <f>'1次効果'!E1378</f>
        <v>0</v>
      </c>
      <c r="P38" s="164"/>
      <c r="Q38" s="944"/>
      <c r="R38" s="132" t="str">
        <f t="shared" si="4"/>
        <v>06 繊維製品</v>
      </c>
      <c r="S38" s="133">
        <f>'1次効果'!J1592</f>
        <v>0</v>
      </c>
      <c r="T38" s="142"/>
      <c r="U38" s="971"/>
      <c r="V38" s="132" t="str">
        <f t="shared" si="5"/>
        <v>06 繊維製品</v>
      </c>
      <c r="W38" s="165">
        <f>'1次効果'!F1807</f>
        <v>0</v>
      </c>
      <c r="Y38" s="944"/>
      <c r="Z38" s="132" t="str">
        <f t="shared" si="6"/>
        <v>06 繊維製品</v>
      </c>
      <c r="AA38" s="133">
        <f>'1次効果'!N1807</f>
        <v>0</v>
      </c>
    </row>
    <row r="39" spans="2:27" ht="12.2" customHeight="1">
      <c r="B39" s="131"/>
      <c r="H39" s="965"/>
      <c r="I39" s="141" t="str">
        <f t="shared" si="2"/>
        <v>07 パルプ・紙・木製品</v>
      </c>
      <c r="J39" s="165">
        <f>'1次効果'!J995</f>
        <v>0</v>
      </c>
      <c r="K39" s="143"/>
      <c r="M39" s="968"/>
      <c r="N39" s="141" t="str">
        <f t="shared" si="3"/>
        <v>07 パルプ・紙・木製品</v>
      </c>
      <c r="O39" s="166">
        <f>'1次効果'!E1379</f>
        <v>0</v>
      </c>
      <c r="P39" s="164"/>
      <c r="Q39" s="944"/>
      <c r="R39" s="141" t="str">
        <f t="shared" si="4"/>
        <v>07 パルプ・紙・木製品</v>
      </c>
      <c r="S39" s="133">
        <f>'1次効果'!J1593</f>
        <v>0</v>
      </c>
      <c r="T39" s="142"/>
      <c r="U39" s="971"/>
      <c r="V39" s="141" t="str">
        <f t="shared" si="5"/>
        <v>07 パルプ・紙・木製品</v>
      </c>
      <c r="W39" s="165">
        <f>'1次効果'!F1808</f>
        <v>0</v>
      </c>
      <c r="Y39" s="944"/>
      <c r="Z39" s="141" t="str">
        <f t="shared" si="6"/>
        <v>07 パルプ・紙・木製品</v>
      </c>
      <c r="AA39" s="133">
        <f>'1次効果'!N1808</f>
        <v>0</v>
      </c>
    </row>
    <row r="40" spans="2:27" ht="12.2" customHeight="1">
      <c r="B40" s="131"/>
      <c r="H40" s="965"/>
      <c r="I40" s="132" t="str">
        <f t="shared" si="2"/>
        <v>08 化学製品</v>
      </c>
      <c r="J40" s="165">
        <f>'1次効果'!J996</f>
        <v>0</v>
      </c>
      <c r="K40" s="143"/>
      <c r="M40" s="968"/>
      <c r="N40" s="132" t="str">
        <f t="shared" si="3"/>
        <v>08 化学製品</v>
      </c>
      <c r="O40" s="166">
        <f>'1次効果'!E1380</f>
        <v>0</v>
      </c>
      <c r="P40" s="164"/>
      <c r="Q40" s="944"/>
      <c r="R40" s="132" t="str">
        <f t="shared" si="4"/>
        <v>08 化学製品</v>
      </c>
      <c r="S40" s="133">
        <f>'1次効果'!J1594</f>
        <v>0</v>
      </c>
      <c r="T40" s="142"/>
      <c r="U40" s="971"/>
      <c r="V40" s="132" t="str">
        <f t="shared" si="5"/>
        <v>08 化学製品</v>
      </c>
      <c r="W40" s="165">
        <f>'1次効果'!F1809</f>
        <v>0</v>
      </c>
      <c r="Y40" s="944"/>
      <c r="Z40" s="132" t="str">
        <f t="shared" si="6"/>
        <v>08 化学製品</v>
      </c>
      <c r="AA40" s="133">
        <f>'1次効果'!N1809</f>
        <v>0</v>
      </c>
    </row>
    <row r="41" spans="2:27" ht="12.2" customHeight="1">
      <c r="B41" s="131"/>
      <c r="H41" s="965"/>
      <c r="I41" s="132" t="str">
        <f t="shared" si="2"/>
        <v>09 石油・石炭製品</v>
      </c>
      <c r="J41" s="165">
        <f>'1次効果'!J997</f>
        <v>0</v>
      </c>
      <c r="K41" s="143"/>
      <c r="M41" s="968"/>
      <c r="N41" s="132" t="str">
        <f t="shared" si="3"/>
        <v>09 石油・石炭製品</v>
      </c>
      <c r="O41" s="166">
        <f>'1次効果'!E1381</f>
        <v>0</v>
      </c>
      <c r="P41" s="164"/>
      <c r="Q41" s="944"/>
      <c r="R41" s="132" t="str">
        <f t="shared" si="4"/>
        <v>09 石油・石炭製品</v>
      </c>
      <c r="S41" s="133">
        <f>'1次効果'!J1595</f>
        <v>0</v>
      </c>
      <c r="T41" s="142"/>
      <c r="U41" s="971"/>
      <c r="V41" s="132" t="str">
        <f t="shared" si="5"/>
        <v>09 石油・石炭製品</v>
      </c>
      <c r="W41" s="165">
        <f>'1次効果'!F1810</f>
        <v>0</v>
      </c>
      <c r="Y41" s="944"/>
      <c r="Z41" s="132" t="str">
        <f t="shared" si="6"/>
        <v>09 石油・石炭製品</v>
      </c>
      <c r="AA41" s="133">
        <f>'1次効果'!N1810</f>
        <v>0</v>
      </c>
    </row>
    <row r="42" spans="2:27" ht="12.2" customHeight="1">
      <c r="B42" s="131"/>
      <c r="H42" s="965"/>
      <c r="I42" s="141" t="str">
        <f t="shared" si="2"/>
        <v>10 プラスチック・ゴム製品</v>
      </c>
      <c r="J42" s="165">
        <f>'1次効果'!J998</f>
        <v>0</v>
      </c>
      <c r="K42" s="143"/>
      <c r="M42" s="968"/>
      <c r="N42" s="141" t="str">
        <f t="shared" si="3"/>
        <v>10 プラスチック・ゴム製品</v>
      </c>
      <c r="O42" s="166">
        <f>'1次効果'!E1382</f>
        <v>0</v>
      </c>
      <c r="P42" s="164"/>
      <c r="Q42" s="944"/>
      <c r="R42" s="141" t="str">
        <f t="shared" si="4"/>
        <v>10 プラスチック・ゴム製品</v>
      </c>
      <c r="S42" s="133">
        <f>'1次効果'!J1596</f>
        <v>0</v>
      </c>
      <c r="T42" s="142"/>
      <c r="U42" s="971"/>
      <c r="V42" s="141" t="str">
        <f t="shared" si="5"/>
        <v>10 プラスチック・ゴム製品</v>
      </c>
      <c r="W42" s="165">
        <f>'1次効果'!F1811</f>
        <v>0</v>
      </c>
      <c r="Y42" s="944"/>
      <c r="Z42" s="141" t="str">
        <f t="shared" si="6"/>
        <v>10 プラスチック・ゴム製品</v>
      </c>
      <c r="AA42" s="133">
        <f>'1次効果'!N1811</f>
        <v>0</v>
      </c>
    </row>
    <row r="43" spans="2:27" ht="12.2" customHeight="1">
      <c r="B43" s="131"/>
      <c r="H43" s="965"/>
      <c r="I43" s="144" t="s">
        <v>195</v>
      </c>
      <c r="J43" s="167" t="s">
        <v>196</v>
      </c>
      <c r="K43" s="143"/>
      <c r="M43" s="968"/>
      <c r="N43" s="144" t="s">
        <v>195</v>
      </c>
      <c r="O43" s="145" t="s">
        <v>196</v>
      </c>
      <c r="P43" s="164"/>
      <c r="Q43" s="944"/>
      <c r="R43" s="144" t="s">
        <v>195</v>
      </c>
      <c r="S43" s="145" t="s">
        <v>196</v>
      </c>
      <c r="T43" s="142"/>
      <c r="U43" s="971"/>
      <c r="V43" s="144" t="s">
        <v>195</v>
      </c>
      <c r="W43" s="167" t="s">
        <v>196</v>
      </c>
      <c r="Y43" s="944"/>
      <c r="Z43" s="144" t="s">
        <v>195</v>
      </c>
      <c r="AA43" s="145" t="s">
        <v>196</v>
      </c>
    </row>
    <row r="44" spans="2:27" ht="12.2" customHeight="1">
      <c r="B44" s="131"/>
      <c r="D44" s="124"/>
      <c r="E44" s="948" t="s">
        <v>164</v>
      </c>
      <c r="F44" s="999"/>
      <c r="H44" s="965"/>
      <c r="I44" s="144" t="s">
        <v>195</v>
      </c>
      <c r="J44" s="167" t="s">
        <v>196</v>
      </c>
      <c r="K44" s="143"/>
      <c r="M44" s="968"/>
      <c r="N44" s="144" t="s">
        <v>195</v>
      </c>
      <c r="O44" s="145" t="s">
        <v>196</v>
      </c>
      <c r="P44" s="164"/>
      <c r="Q44" s="944"/>
      <c r="R44" s="144" t="s">
        <v>195</v>
      </c>
      <c r="S44" s="145" t="s">
        <v>196</v>
      </c>
      <c r="T44" s="142"/>
      <c r="U44" s="971"/>
      <c r="V44" s="144" t="s">
        <v>195</v>
      </c>
      <c r="W44" s="167" t="s">
        <v>196</v>
      </c>
      <c r="Y44" s="944"/>
      <c r="Z44" s="144" t="s">
        <v>195</v>
      </c>
      <c r="AA44" s="145" t="s">
        <v>196</v>
      </c>
    </row>
    <row r="45" spans="2:27" ht="12.2" customHeight="1">
      <c r="B45" s="131"/>
      <c r="D45" s="126"/>
      <c r="E45" s="988"/>
      <c r="F45" s="1000"/>
      <c r="H45" s="966"/>
      <c r="I45" s="144" t="s">
        <v>195</v>
      </c>
      <c r="J45" s="167" t="s">
        <v>196</v>
      </c>
      <c r="K45" s="143"/>
      <c r="M45" s="969"/>
      <c r="N45" s="144" t="s">
        <v>195</v>
      </c>
      <c r="O45" s="145" t="s">
        <v>196</v>
      </c>
      <c r="P45" s="164"/>
      <c r="Q45" s="945"/>
      <c r="R45" s="144" t="s">
        <v>195</v>
      </c>
      <c r="S45" s="145" t="s">
        <v>196</v>
      </c>
      <c r="T45" s="142"/>
      <c r="U45" s="972"/>
      <c r="V45" s="144" t="s">
        <v>195</v>
      </c>
      <c r="W45" s="167" t="s">
        <v>196</v>
      </c>
      <c r="Y45" s="945"/>
      <c r="Z45" s="144" t="s">
        <v>195</v>
      </c>
      <c r="AA45" s="145" t="s">
        <v>196</v>
      </c>
    </row>
    <row r="46" spans="2:27">
      <c r="B46" s="131"/>
      <c r="D46" s="943" t="s">
        <v>61</v>
      </c>
      <c r="E46" s="128" t="str">
        <f>体系図1!E33</f>
        <v>01 農業</v>
      </c>
      <c r="F46" s="129">
        <f>'1次効果'!F44</f>
        <v>0</v>
      </c>
      <c r="H46" s="964" t="s">
        <v>61</v>
      </c>
      <c r="I46" s="128" t="str">
        <f t="shared" ref="I46:I55" si="7">E46</f>
        <v>01 農業</v>
      </c>
      <c r="J46" s="162">
        <f>'1次効果'!J1032</f>
        <v>0</v>
      </c>
      <c r="K46" s="140"/>
      <c r="M46" s="967" t="s">
        <v>61</v>
      </c>
      <c r="N46" s="128" t="str">
        <f t="shared" ref="N46:N55" si="8">E46</f>
        <v>01 農業</v>
      </c>
      <c r="O46" s="163">
        <f>'1次効果'!E1412</f>
        <v>0</v>
      </c>
      <c r="P46" s="164"/>
      <c r="Q46" s="943" t="s">
        <v>61</v>
      </c>
      <c r="R46" s="128" t="str">
        <f t="shared" ref="R46:R55" si="9">E46</f>
        <v>01 農業</v>
      </c>
      <c r="S46" s="129">
        <f>'1次効果'!J1458</f>
        <v>0</v>
      </c>
      <c r="T46" s="142"/>
      <c r="U46" s="970" t="s">
        <v>61</v>
      </c>
      <c r="V46" s="128" t="str">
        <f t="shared" ref="V46:V55" si="10">E46</f>
        <v>01 農業</v>
      </c>
      <c r="W46" s="162">
        <f>'1次効果'!F1841</f>
        <v>0</v>
      </c>
      <c r="Y46" s="943" t="s">
        <v>61</v>
      </c>
      <c r="Z46" s="128" t="str">
        <f t="shared" ref="Z46:Z55" si="11">E46</f>
        <v>01 農業</v>
      </c>
      <c r="AA46" s="129">
        <f>'1次効果'!N1841</f>
        <v>0</v>
      </c>
    </row>
    <row r="47" spans="2:27" ht="12.2" customHeight="1">
      <c r="D47" s="944"/>
      <c r="E47" s="132" t="str">
        <f>体系図1!E34</f>
        <v>02 林業</v>
      </c>
      <c r="F47" s="133">
        <f>'1次効果'!F45</f>
        <v>0</v>
      </c>
      <c r="H47" s="965"/>
      <c r="I47" s="132" t="str">
        <f t="shared" si="7"/>
        <v>02 林業</v>
      </c>
      <c r="J47" s="165">
        <f>'1次効果'!J1033</f>
        <v>0</v>
      </c>
      <c r="M47" s="968"/>
      <c r="N47" s="132" t="str">
        <f t="shared" si="8"/>
        <v>02 林業</v>
      </c>
      <c r="O47" s="166">
        <f>'1次効果'!E1413</f>
        <v>0</v>
      </c>
      <c r="P47" s="164"/>
      <c r="Q47" s="944"/>
      <c r="R47" s="132" t="str">
        <f t="shared" si="9"/>
        <v>02 林業</v>
      </c>
      <c r="S47" s="133">
        <f>'1次効果'!J1459</f>
        <v>0</v>
      </c>
      <c r="U47" s="971"/>
      <c r="V47" s="132" t="str">
        <f t="shared" si="10"/>
        <v>02 林業</v>
      </c>
      <c r="W47" s="165">
        <f>'1次効果'!F1842</f>
        <v>0</v>
      </c>
      <c r="Y47" s="944"/>
      <c r="Z47" s="132" t="str">
        <f t="shared" si="11"/>
        <v>02 林業</v>
      </c>
      <c r="AA47" s="133">
        <f>'1次効果'!N1842</f>
        <v>0</v>
      </c>
    </row>
    <row r="48" spans="2:27" ht="12.2" customHeight="1">
      <c r="D48" s="944"/>
      <c r="E48" s="132" t="str">
        <f>体系図1!E35</f>
        <v>03 漁業</v>
      </c>
      <c r="F48" s="133">
        <f>'1次効果'!F46</f>
        <v>0</v>
      </c>
      <c r="H48" s="965"/>
      <c r="I48" s="132" t="str">
        <f t="shared" si="7"/>
        <v>03 漁業</v>
      </c>
      <c r="J48" s="165">
        <f>'1次効果'!J1034</f>
        <v>0</v>
      </c>
      <c r="M48" s="968"/>
      <c r="N48" s="132" t="str">
        <f t="shared" si="8"/>
        <v>03 漁業</v>
      </c>
      <c r="O48" s="166">
        <f>'1次効果'!E1414</f>
        <v>0</v>
      </c>
      <c r="P48" s="170"/>
      <c r="Q48" s="944"/>
      <c r="R48" s="132" t="str">
        <f t="shared" si="9"/>
        <v>03 漁業</v>
      </c>
      <c r="S48" s="133">
        <f>'1次効果'!J1460</f>
        <v>0</v>
      </c>
      <c r="U48" s="971"/>
      <c r="V48" s="132" t="str">
        <f t="shared" si="10"/>
        <v>03 漁業</v>
      </c>
      <c r="W48" s="165">
        <f>'1次効果'!F1843</f>
        <v>0</v>
      </c>
      <c r="Y48" s="944"/>
      <c r="Z48" s="132" t="str">
        <f t="shared" si="11"/>
        <v>03 漁業</v>
      </c>
      <c r="AA48" s="133">
        <f>'1次効果'!N1843</f>
        <v>0</v>
      </c>
    </row>
    <row r="49" spans="4:27" ht="12.2" customHeight="1">
      <c r="D49" s="944"/>
      <c r="E49" s="132" t="str">
        <f>体系図1!E36</f>
        <v>04 鉱業</v>
      </c>
      <c r="F49" s="133">
        <f>'1次効果'!F47</f>
        <v>0</v>
      </c>
      <c r="H49" s="965"/>
      <c r="I49" s="132" t="str">
        <f t="shared" si="7"/>
        <v>04 鉱業</v>
      </c>
      <c r="J49" s="165">
        <f>'1次効果'!J1035</f>
        <v>0</v>
      </c>
      <c r="M49" s="968"/>
      <c r="N49" s="132" t="str">
        <f t="shared" si="8"/>
        <v>04 鉱業</v>
      </c>
      <c r="O49" s="166">
        <f>'1次効果'!E1415</f>
        <v>0</v>
      </c>
      <c r="P49" s="973"/>
      <c r="Q49" s="944"/>
      <c r="R49" s="132" t="str">
        <f t="shared" si="9"/>
        <v>04 鉱業</v>
      </c>
      <c r="S49" s="133">
        <f>'1次効果'!J1461</f>
        <v>0</v>
      </c>
      <c r="U49" s="971"/>
      <c r="V49" s="132" t="str">
        <f t="shared" si="10"/>
        <v>04 鉱業</v>
      </c>
      <c r="W49" s="165">
        <f>'1次効果'!F1844</f>
        <v>0</v>
      </c>
      <c r="Y49" s="944"/>
      <c r="Z49" s="132" t="str">
        <f t="shared" si="11"/>
        <v>04 鉱業</v>
      </c>
      <c r="AA49" s="133">
        <f>'1次効果'!N1844</f>
        <v>0</v>
      </c>
    </row>
    <row r="50" spans="4:27" ht="12.2" customHeight="1">
      <c r="D50" s="944"/>
      <c r="E50" s="132" t="str">
        <f>体系図1!E37</f>
        <v>05 飲食料品</v>
      </c>
      <c r="F50" s="133">
        <f>'1次効果'!F48</f>
        <v>0</v>
      </c>
      <c r="H50" s="965"/>
      <c r="I50" s="132" t="str">
        <f t="shared" si="7"/>
        <v>05 飲食料品</v>
      </c>
      <c r="J50" s="165">
        <f>'1次効果'!J1036</f>
        <v>0</v>
      </c>
      <c r="M50" s="968"/>
      <c r="N50" s="132" t="str">
        <f t="shared" si="8"/>
        <v>05 飲食料品</v>
      </c>
      <c r="O50" s="166">
        <f>'1次効果'!E1416</f>
        <v>0</v>
      </c>
      <c r="P50" s="974"/>
      <c r="Q50" s="944"/>
      <c r="R50" s="132" t="str">
        <f t="shared" si="9"/>
        <v>05 飲食料品</v>
      </c>
      <c r="S50" s="133">
        <f>'1次効果'!J1462</f>
        <v>0</v>
      </c>
      <c r="U50" s="971"/>
      <c r="V50" s="132" t="str">
        <f t="shared" si="10"/>
        <v>05 飲食料品</v>
      </c>
      <c r="W50" s="165">
        <f>'1次効果'!F1845</f>
        <v>0</v>
      </c>
      <c r="Y50" s="944"/>
      <c r="Z50" s="132" t="str">
        <f t="shared" si="11"/>
        <v>05 飲食料品</v>
      </c>
      <c r="AA50" s="133">
        <f>'1次効果'!N1845</f>
        <v>0</v>
      </c>
    </row>
    <row r="51" spans="4:27" ht="12.2" customHeight="1">
      <c r="D51" s="944"/>
      <c r="E51" s="132" t="str">
        <f>体系図1!E38</f>
        <v>06 繊維製品</v>
      </c>
      <c r="F51" s="133">
        <f>'1次効果'!F49</f>
        <v>0</v>
      </c>
      <c r="H51" s="965"/>
      <c r="I51" s="132" t="str">
        <f t="shared" si="7"/>
        <v>06 繊維製品</v>
      </c>
      <c r="J51" s="165">
        <f>'1次効果'!J1037</f>
        <v>0</v>
      </c>
      <c r="M51" s="968"/>
      <c r="N51" s="132" t="str">
        <f t="shared" si="8"/>
        <v>06 繊維製品</v>
      </c>
      <c r="O51" s="166">
        <f>'1次効果'!E1417</f>
        <v>0</v>
      </c>
      <c r="P51" s="973"/>
      <c r="Q51" s="944"/>
      <c r="R51" s="132" t="str">
        <f t="shared" si="9"/>
        <v>06 繊維製品</v>
      </c>
      <c r="S51" s="133">
        <f>'1次効果'!J1463</f>
        <v>0</v>
      </c>
      <c r="U51" s="971"/>
      <c r="V51" s="132" t="str">
        <f t="shared" si="10"/>
        <v>06 繊維製品</v>
      </c>
      <c r="W51" s="165">
        <f>'1次効果'!F1846</f>
        <v>0</v>
      </c>
      <c r="Y51" s="944"/>
      <c r="Z51" s="132" t="str">
        <f t="shared" si="11"/>
        <v>06 繊維製品</v>
      </c>
      <c r="AA51" s="133">
        <f>'1次効果'!N1846</f>
        <v>0</v>
      </c>
    </row>
    <row r="52" spans="4:27" ht="12.2" customHeight="1">
      <c r="D52" s="944"/>
      <c r="E52" s="141" t="str">
        <f>体系図1!E39</f>
        <v>07 パルプ・紙・木製品</v>
      </c>
      <c r="F52" s="133">
        <f>'1次効果'!F50</f>
        <v>0</v>
      </c>
      <c r="H52" s="965"/>
      <c r="I52" s="141" t="str">
        <f t="shared" si="7"/>
        <v>07 パルプ・紙・木製品</v>
      </c>
      <c r="J52" s="165">
        <f>'1次効果'!J1038</f>
        <v>0</v>
      </c>
      <c r="M52" s="968"/>
      <c r="N52" s="141" t="str">
        <f t="shared" si="8"/>
        <v>07 パルプ・紙・木製品</v>
      </c>
      <c r="O52" s="166">
        <f>'1次効果'!E1418</f>
        <v>0</v>
      </c>
      <c r="P52" s="974"/>
      <c r="Q52" s="944"/>
      <c r="R52" s="141" t="str">
        <f t="shared" si="9"/>
        <v>07 パルプ・紙・木製品</v>
      </c>
      <c r="S52" s="133">
        <f>'1次効果'!J1464</f>
        <v>0</v>
      </c>
      <c r="U52" s="971"/>
      <c r="V52" s="141" t="str">
        <f t="shared" si="10"/>
        <v>07 パルプ・紙・木製品</v>
      </c>
      <c r="W52" s="165">
        <f>'1次効果'!F1847</f>
        <v>0</v>
      </c>
      <c r="Y52" s="944"/>
      <c r="Z52" s="141" t="str">
        <f t="shared" si="11"/>
        <v>07 パルプ・紙・木製品</v>
      </c>
      <c r="AA52" s="133">
        <f>'1次効果'!N1847</f>
        <v>0</v>
      </c>
    </row>
    <row r="53" spans="4:27" ht="12.2" customHeight="1">
      <c r="D53" s="944"/>
      <c r="E53" s="132" t="str">
        <f>体系図1!E40</f>
        <v>08 化学製品</v>
      </c>
      <c r="F53" s="133">
        <f>'1次効果'!F51</f>
        <v>0</v>
      </c>
      <c r="H53" s="965"/>
      <c r="I53" s="132" t="str">
        <f t="shared" si="7"/>
        <v>08 化学製品</v>
      </c>
      <c r="J53" s="165">
        <f>'1次効果'!J1039</f>
        <v>0</v>
      </c>
      <c r="M53" s="968"/>
      <c r="N53" s="132" t="str">
        <f t="shared" si="8"/>
        <v>08 化学製品</v>
      </c>
      <c r="O53" s="166">
        <f>'1次効果'!E1419</f>
        <v>0</v>
      </c>
      <c r="P53" s="973"/>
      <c r="Q53" s="944"/>
      <c r="R53" s="132" t="str">
        <f t="shared" si="9"/>
        <v>08 化学製品</v>
      </c>
      <c r="S53" s="133">
        <f>'1次効果'!J1465</f>
        <v>0</v>
      </c>
      <c r="U53" s="971"/>
      <c r="V53" s="132" t="str">
        <f t="shared" si="10"/>
        <v>08 化学製品</v>
      </c>
      <c r="W53" s="165">
        <f>'1次効果'!F1848</f>
        <v>0</v>
      </c>
      <c r="Y53" s="944"/>
      <c r="Z53" s="132" t="str">
        <f t="shared" si="11"/>
        <v>08 化学製品</v>
      </c>
      <c r="AA53" s="133">
        <f>'1次効果'!N1848</f>
        <v>0</v>
      </c>
    </row>
    <row r="54" spans="4:27" ht="12.2" customHeight="1">
      <c r="D54" s="944"/>
      <c r="E54" s="132" t="str">
        <f>体系図1!E41</f>
        <v>09 石油・石炭製品</v>
      </c>
      <c r="F54" s="133">
        <f>'1次効果'!F52</f>
        <v>0</v>
      </c>
      <c r="H54" s="965"/>
      <c r="I54" s="132" t="str">
        <f t="shared" si="7"/>
        <v>09 石油・石炭製品</v>
      </c>
      <c r="J54" s="165">
        <f>'1次効果'!J1040</f>
        <v>0</v>
      </c>
      <c r="M54" s="968"/>
      <c r="N54" s="132" t="str">
        <f t="shared" si="8"/>
        <v>09 石油・石炭製品</v>
      </c>
      <c r="O54" s="166">
        <f>'1次効果'!E1420</f>
        <v>0</v>
      </c>
      <c r="P54" s="974"/>
      <c r="Q54" s="944"/>
      <c r="R54" s="132" t="str">
        <f t="shared" si="9"/>
        <v>09 石油・石炭製品</v>
      </c>
      <c r="S54" s="133">
        <f>'1次効果'!J1466</f>
        <v>0</v>
      </c>
      <c r="U54" s="971"/>
      <c r="V54" s="132" t="str">
        <f t="shared" si="10"/>
        <v>09 石油・石炭製品</v>
      </c>
      <c r="W54" s="165">
        <f>'1次効果'!F1849</f>
        <v>0</v>
      </c>
      <c r="Y54" s="944"/>
      <c r="Z54" s="132" t="str">
        <f t="shared" si="11"/>
        <v>09 石油・石炭製品</v>
      </c>
      <c r="AA54" s="133">
        <f>'1次効果'!N1849</f>
        <v>0</v>
      </c>
    </row>
    <row r="55" spans="4:27" ht="12.2" customHeight="1">
      <c r="D55" s="944"/>
      <c r="E55" s="141" t="str">
        <f>体系図1!E42</f>
        <v>10 プラスチック・ゴム製品</v>
      </c>
      <c r="F55" s="133">
        <f>'1次効果'!F53</f>
        <v>0</v>
      </c>
      <c r="H55" s="965"/>
      <c r="I55" s="141" t="str">
        <f t="shared" si="7"/>
        <v>10 プラスチック・ゴム製品</v>
      </c>
      <c r="J55" s="165">
        <f>'1次効果'!J1041</f>
        <v>0</v>
      </c>
      <c r="M55" s="968"/>
      <c r="N55" s="141" t="str">
        <f t="shared" si="8"/>
        <v>10 プラスチック・ゴム製品</v>
      </c>
      <c r="O55" s="166">
        <f>'1次効果'!E1421</f>
        <v>0</v>
      </c>
      <c r="P55" s="122"/>
      <c r="Q55" s="944"/>
      <c r="R55" s="141" t="str">
        <f t="shared" si="9"/>
        <v>10 プラスチック・ゴム製品</v>
      </c>
      <c r="S55" s="133">
        <f>'1次効果'!J1467</f>
        <v>0</v>
      </c>
      <c r="U55" s="971"/>
      <c r="V55" s="141" t="str">
        <f t="shared" si="10"/>
        <v>10 プラスチック・ゴム製品</v>
      </c>
      <c r="W55" s="165">
        <f>'1次効果'!F1850</f>
        <v>0</v>
      </c>
      <c r="Y55" s="944"/>
      <c r="Z55" s="141" t="str">
        <f t="shared" si="11"/>
        <v>10 プラスチック・ゴム製品</v>
      </c>
      <c r="AA55" s="133">
        <f>'1次効果'!N1850</f>
        <v>0</v>
      </c>
    </row>
    <row r="56" spans="4:27" ht="12.2" customHeight="1">
      <c r="D56" s="944"/>
      <c r="E56" s="144" t="s">
        <v>195</v>
      </c>
      <c r="F56" s="145" t="s">
        <v>196</v>
      </c>
      <c r="H56" s="965"/>
      <c r="I56" s="144" t="s">
        <v>195</v>
      </c>
      <c r="J56" s="167" t="s">
        <v>196</v>
      </c>
      <c r="M56" s="968"/>
      <c r="N56" s="144" t="s">
        <v>195</v>
      </c>
      <c r="O56" s="145" t="s">
        <v>196</v>
      </c>
      <c r="Q56" s="944"/>
      <c r="R56" s="144" t="s">
        <v>195</v>
      </c>
      <c r="S56" s="145" t="s">
        <v>196</v>
      </c>
      <c r="U56" s="971"/>
      <c r="V56" s="144" t="s">
        <v>195</v>
      </c>
      <c r="W56" s="167" t="s">
        <v>196</v>
      </c>
      <c r="Y56" s="944"/>
      <c r="Z56" s="144" t="s">
        <v>195</v>
      </c>
      <c r="AA56" s="145" t="s">
        <v>196</v>
      </c>
    </row>
    <row r="57" spans="4:27" ht="12.2" customHeight="1">
      <c r="D57" s="944"/>
      <c r="E57" s="144" t="s">
        <v>195</v>
      </c>
      <c r="F57" s="145" t="s">
        <v>196</v>
      </c>
      <c r="H57" s="965"/>
      <c r="I57" s="144" t="s">
        <v>195</v>
      </c>
      <c r="J57" s="167" t="s">
        <v>196</v>
      </c>
      <c r="M57" s="968"/>
      <c r="N57" s="144" t="s">
        <v>195</v>
      </c>
      <c r="O57" s="145" t="s">
        <v>196</v>
      </c>
      <c r="P57" s="131"/>
      <c r="Q57" s="944"/>
      <c r="R57" s="144" t="s">
        <v>195</v>
      </c>
      <c r="S57" s="145" t="s">
        <v>196</v>
      </c>
      <c r="U57" s="971"/>
      <c r="V57" s="144" t="s">
        <v>195</v>
      </c>
      <c r="W57" s="167" t="s">
        <v>196</v>
      </c>
      <c r="Y57" s="944"/>
      <c r="Z57" s="144" t="s">
        <v>195</v>
      </c>
      <c r="AA57" s="145" t="s">
        <v>196</v>
      </c>
    </row>
    <row r="58" spans="4:27" ht="12.2" customHeight="1">
      <c r="D58" s="945"/>
      <c r="E58" s="144" t="s">
        <v>195</v>
      </c>
      <c r="F58" s="145" t="s">
        <v>196</v>
      </c>
      <c r="H58" s="966"/>
      <c r="I58" s="144" t="s">
        <v>195</v>
      </c>
      <c r="J58" s="167" t="s">
        <v>196</v>
      </c>
      <c r="M58" s="969"/>
      <c r="N58" s="144" t="s">
        <v>195</v>
      </c>
      <c r="O58" s="145" t="s">
        <v>196</v>
      </c>
      <c r="P58" s="164"/>
      <c r="Q58" s="945"/>
      <c r="R58" s="144" t="s">
        <v>195</v>
      </c>
      <c r="S58" s="145" t="s">
        <v>196</v>
      </c>
      <c r="U58" s="972"/>
      <c r="V58" s="144" t="s">
        <v>195</v>
      </c>
      <c r="W58" s="167" t="s">
        <v>196</v>
      </c>
      <c r="Y58" s="945"/>
      <c r="Z58" s="144" t="s">
        <v>195</v>
      </c>
      <c r="AA58" s="145" t="s">
        <v>196</v>
      </c>
    </row>
    <row r="59" spans="4:27" ht="12.2" customHeight="1">
      <c r="D59" s="147"/>
      <c r="E59" s="168" t="s">
        <v>66</v>
      </c>
      <c r="F59" s="149">
        <f>'1次効果'!F84</f>
        <v>0</v>
      </c>
      <c r="H59" s="171"/>
      <c r="I59" s="148" t="s">
        <v>493</v>
      </c>
      <c r="J59" s="172">
        <f>'1次効果'!J1028</f>
        <v>0</v>
      </c>
      <c r="M59" s="173"/>
      <c r="N59" s="174" t="s">
        <v>493</v>
      </c>
      <c r="O59" s="175">
        <f>'1次効果'!E1451</f>
        <v>0</v>
      </c>
      <c r="P59" s="164"/>
      <c r="Q59" s="176"/>
      <c r="R59" s="174" t="s">
        <v>493</v>
      </c>
      <c r="S59" s="149">
        <f>'1次効果'!J1626</f>
        <v>0</v>
      </c>
      <c r="U59" s="171"/>
      <c r="V59" s="174" t="s">
        <v>493</v>
      </c>
      <c r="W59" s="172">
        <f>'1次効果'!F1880</f>
        <v>0</v>
      </c>
      <c r="Y59" s="176"/>
      <c r="Z59" s="174" t="s">
        <v>493</v>
      </c>
      <c r="AA59" s="149">
        <f>'1次効果'!N1880</f>
        <v>0</v>
      </c>
    </row>
    <row r="60" spans="4:27" ht="12.2" customHeight="1">
      <c r="H60" s="171"/>
      <c r="I60" s="148" t="s">
        <v>171</v>
      </c>
      <c r="J60" s="172">
        <f>'1次効果'!J1071</f>
        <v>0</v>
      </c>
      <c r="M60" s="173"/>
      <c r="N60" s="174" t="s">
        <v>172</v>
      </c>
      <c r="O60" s="175">
        <f>'1次効果'!E1452</f>
        <v>0</v>
      </c>
      <c r="P60" s="164"/>
      <c r="Q60" s="176"/>
      <c r="R60" s="174" t="s">
        <v>172</v>
      </c>
      <c r="S60" s="149">
        <f>'1次効果'!J1497</f>
        <v>0</v>
      </c>
      <c r="U60" s="171"/>
      <c r="V60" s="174" t="s">
        <v>172</v>
      </c>
      <c r="W60" s="172">
        <f>'1次効果'!F1881</f>
        <v>0</v>
      </c>
      <c r="Y60" s="176"/>
      <c r="Z60" s="174" t="s">
        <v>172</v>
      </c>
      <c r="AA60" s="149">
        <f>'1次効果'!N1881</f>
        <v>0</v>
      </c>
    </row>
    <row r="61" spans="4:27" ht="12.95" customHeight="1" thickBot="1">
      <c r="H61" s="177"/>
      <c r="I61" s="178" t="s">
        <v>173</v>
      </c>
      <c r="J61" s="179">
        <f>J59+J60</f>
        <v>0</v>
      </c>
      <c r="M61" s="180"/>
      <c r="N61" s="181" t="s">
        <v>66</v>
      </c>
      <c r="O61" s="182">
        <f>O59+O60</f>
        <v>0</v>
      </c>
      <c r="P61" s="164"/>
      <c r="Q61" s="176"/>
      <c r="R61" s="174" t="s">
        <v>66</v>
      </c>
      <c r="S61" s="149">
        <f>S59+S60</f>
        <v>0</v>
      </c>
      <c r="U61" s="177"/>
      <c r="V61" s="183" t="s">
        <v>66</v>
      </c>
      <c r="W61" s="179">
        <f>W59+W60</f>
        <v>0</v>
      </c>
      <c r="Y61" s="176"/>
      <c r="Z61" s="174" t="s">
        <v>66</v>
      </c>
      <c r="AA61" s="149">
        <f>AA59+AA60</f>
        <v>0</v>
      </c>
    </row>
    <row r="62" spans="4:27" ht="12.75" thickTop="1">
      <c r="P62" s="164"/>
      <c r="Q62" s="164"/>
      <c r="R62" s="164"/>
      <c r="W62" s="155"/>
    </row>
    <row r="63" spans="4:27">
      <c r="F63" s="169"/>
      <c r="P63" s="164"/>
      <c r="Q63" s="164"/>
      <c r="R63" s="164"/>
      <c r="W63" s="155"/>
    </row>
    <row r="64" spans="4:27" ht="14.25">
      <c r="F64" s="169"/>
      <c r="H64" s="124"/>
      <c r="I64" s="936" t="s">
        <v>159</v>
      </c>
      <c r="J64" s="937"/>
      <c r="M64" s="124"/>
      <c r="N64" s="958" t="s">
        <v>174</v>
      </c>
      <c r="O64" s="959"/>
      <c r="P64" s="164"/>
      <c r="Q64" s="124"/>
      <c r="R64" s="936" t="s">
        <v>159</v>
      </c>
      <c r="S64" s="937"/>
      <c r="U64" s="150"/>
      <c r="V64" s="978"/>
      <c r="W64" s="979"/>
    </row>
    <row r="65" spans="6:23" ht="14.25">
      <c r="F65" s="169"/>
      <c r="H65" s="126"/>
      <c r="I65" s="938"/>
      <c r="J65" s="938"/>
      <c r="M65" s="126"/>
      <c r="N65" s="960" t="s">
        <v>161</v>
      </c>
      <c r="O65" s="961"/>
      <c r="P65" s="164"/>
      <c r="Q65" s="126"/>
      <c r="R65" s="938"/>
      <c r="S65" s="938"/>
      <c r="U65" s="150"/>
      <c r="V65" s="978"/>
      <c r="W65" s="979"/>
    </row>
    <row r="66" spans="6:23" ht="12.95" customHeight="1">
      <c r="F66" s="169"/>
      <c r="H66" s="943" t="s">
        <v>416</v>
      </c>
      <c r="I66" s="128" t="str">
        <f t="shared" ref="I66:I75" si="12">E46</f>
        <v>01 農業</v>
      </c>
      <c r="J66" s="129">
        <f>'1次効果'!J1075</f>
        <v>0</v>
      </c>
      <c r="M66" s="943" t="s">
        <v>61</v>
      </c>
      <c r="N66" s="128" t="str">
        <f t="shared" ref="N66:N75" si="13">E46</f>
        <v>01 農業</v>
      </c>
      <c r="O66" s="129">
        <f>'1次効果'!N1157</f>
        <v>0</v>
      </c>
      <c r="P66" s="164"/>
      <c r="Q66" s="943" t="s">
        <v>416</v>
      </c>
      <c r="R66" s="128" t="str">
        <f t="shared" ref="R66:R75" si="14">E46</f>
        <v>01 農業</v>
      </c>
      <c r="S66" s="129">
        <f>'1次効果'!J1501</f>
        <v>0</v>
      </c>
      <c r="U66" s="946"/>
      <c r="V66" s="130"/>
      <c r="W66" s="131"/>
    </row>
    <row r="67" spans="6:23" ht="12.2" customHeight="1">
      <c r="F67" s="169"/>
      <c r="H67" s="944"/>
      <c r="I67" s="132" t="str">
        <f t="shared" si="12"/>
        <v>02 林業</v>
      </c>
      <c r="J67" s="133">
        <f>'1次効果'!J1076</f>
        <v>0</v>
      </c>
      <c r="M67" s="944"/>
      <c r="N67" s="132" t="str">
        <f t="shared" si="13"/>
        <v>02 林業</v>
      </c>
      <c r="O67" s="133">
        <f>'1次効果'!N1158</f>
        <v>0</v>
      </c>
      <c r="P67" s="164"/>
      <c r="Q67" s="944"/>
      <c r="R67" s="132" t="str">
        <f t="shared" si="14"/>
        <v>02 林業</v>
      </c>
      <c r="S67" s="133">
        <f>'1次効果'!J1502</f>
        <v>0</v>
      </c>
      <c r="U67" s="947"/>
      <c r="V67" s="130"/>
      <c r="W67" s="131"/>
    </row>
    <row r="68" spans="6:23" ht="12.2" customHeight="1">
      <c r="F68" s="169"/>
      <c r="H68" s="944"/>
      <c r="I68" s="132" t="str">
        <f t="shared" si="12"/>
        <v>03 漁業</v>
      </c>
      <c r="J68" s="133">
        <f>'1次効果'!J1077</f>
        <v>0</v>
      </c>
      <c r="M68" s="944"/>
      <c r="N68" s="132" t="str">
        <f t="shared" si="13"/>
        <v>03 漁業</v>
      </c>
      <c r="O68" s="133">
        <f>'1次効果'!N1159</f>
        <v>0</v>
      </c>
      <c r="P68" s="164"/>
      <c r="Q68" s="944"/>
      <c r="R68" s="132" t="str">
        <f t="shared" si="14"/>
        <v>03 漁業</v>
      </c>
      <c r="S68" s="133">
        <f>'1次効果'!J1503</f>
        <v>0</v>
      </c>
      <c r="U68" s="947"/>
      <c r="V68" s="130"/>
      <c r="W68" s="131"/>
    </row>
    <row r="69" spans="6:23" ht="12.2" customHeight="1">
      <c r="F69" s="169"/>
      <c r="H69" s="944"/>
      <c r="I69" s="132" t="str">
        <f t="shared" si="12"/>
        <v>04 鉱業</v>
      </c>
      <c r="J69" s="133">
        <f>'1次効果'!J1078</f>
        <v>0</v>
      </c>
      <c r="M69" s="944"/>
      <c r="N69" s="132" t="str">
        <f t="shared" si="13"/>
        <v>04 鉱業</v>
      </c>
      <c r="O69" s="133">
        <f>'1次効果'!N1160</f>
        <v>0</v>
      </c>
      <c r="P69" s="164"/>
      <c r="Q69" s="944"/>
      <c r="R69" s="132" t="str">
        <f t="shared" si="14"/>
        <v>04 鉱業</v>
      </c>
      <c r="S69" s="133">
        <f>'1次効果'!J1504</f>
        <v>0</v>
      </c>
      <c r="U69" s="947"/>
      <c r="V69" s="130"/>
      <c r="W69" s="131"/>
    </row>
    <row r="70" spans="6:23" ht="12.2" customHeight="1">
      <c r="F70" s="169"/>
      <c r="H70" s="944"/>
      <c r="I70" s="132" t="str">
        <f t="shared" si="12"/>
        <v>05 飲食料品</v>
      </c>
      <c r="J70" s="133">
        <f>'1次効果'!J1079</f>
        <v>0</v>
      </c>
      <c r="M70" s="944"/>
      <c r="N70" s="132" t="str">
        <f t="shared" si="13"/>
        <v>05 飲食料品</v>
      </c>
      <c r="O70" s="133">
        <f>'1次効果'!N1161</f>
        <v>0</v>
      </c>
      <c r="P70" s="164"/>
      <c r="Q70" s="944"/>
      <c r="R70" s="132" t="str">
        <f t="shared" si="14"/>
        <v>05 飲食料品</v>
      </c>
      <c r="S70" s="133">
        <f>'1次効果'!J1505</f>
        <v>0</v>
      </c>
      <c r="U70" s="947"/>
      <c r="V70" s="130"/>
      <c r="W70" s="131"/>
    </row>
    <row r="71" spans="6:23" ht="12.2" customHeight="1">
      <c r="F71" s="169"/>
      <c r="H71" s="944"/>
      <c r="I71" s="132" t="str">
        <f t="shared" si="12"/>
        <v>06 繊維製品</v>
      </c>
      <c r="J71" s="133">
        <f>'1次効果'!J1080</f>
        <v>0</v>
      </c>
      <c r="M71" s="944"/>
      <c r="N71" s="132" t="str">
        <f t="shared" si="13"/>
        <v>06 繊維製品</v>
      </c>
      <c r="O71" s="133">
        <f>'1次効果'!N1162</f>
        <v>0</v>
      </c>
      <c r="P71" s="164"/>
      <c r="Q71" s="944"/>
      <c r="R71" s="132" t="str">
        <f t="shared" si="14"/>
        <v>06 繊維製品</v>
      </c>
      <c r="S71" s="133">
        <f>'1次効果'!J1506</f>
        <v>0</v>
      </c>
      <c r="U71" s="947"/>
      <c r="V71" s="130"/>
      <c r="W71" s="131"/>
    </row>
    <row r="72" spans="6:23" ht="12.2" customHeight="1">
      <c r="F72" s="169"/>
      <c r="H72" s="944"/>
      <c r="I72" s="141" t="str">
        <f t="shared" si="12"/>
        <v>07 パルプ・紙・木製品</v>
      </c>
      <c r="J72" s="133">
        <f>'1次効果'!J1081</f>
        <v>0</v>
      </c>
      <c r="M72" s="944"/>
      <c r="N72" s="141" t="str">
        <f t="shared" si="13"/>
        <v>07 パルプ・紙・木製品</v>
      </c>
      <c r="O72" s="133">
        <f>'1次効果'!N1163</f>
        <v>0</v>
      </c>
      <c r="P72" s="164"/>
      <c r="Q72" s="944"/>
      <c r="R72" s="141" t="str">
        <f t="shared" si="14"/>
        <v>07 パルプ・紙・木製品</v>
      </c>
      <c r="S72" s="133">
        <f>'1次効果'!J1507</f>
        <v>0</v>
      </c>
      <c r="U72" s="947"/>
      <c r="V72" s="130"/>
      <c r="W72" s="131"/>
    </row>
    <row r="73" spans="6:23" ht="12.2" customHeight="1">
      <c r="F73" s="169"/>
      <c r="H73" s="944"/>
      <c r="I73" s="132" t="str">
        <f t="shared" si="12"/>
        <v>08 化学製品</v>
      </c>
      <c r="J73" s="133">
        <f>'1次効果'!J1082</f>
        <v>0</v>
      </c>
      <c r="M73" s="944"/>
      <c r="N73" s="132" t="str">
        <f t="shared" si="13"/>
        <v>08 化学製品</v>
      </c>
      <c r="O73" s="133">
        <f>'1次効果'!N1164</f>
        <v>0</v>
      </c>
      <c r="P73" s="164"/>
      <c r="Q73" s="944"/>
      <c r="R73" s="132" t="str">
        <f t="shared" si="14"/>
        <v>08 化学製品</v>
      </c>
      <c r="S73" s="133">
        <f>'1次効果'!J1508</f>
        <v>0</v>
      </c>
      <c r="U73" s="947"/>
      <c r="V73" s="130"/>
      <c r="W73" s="131"/>
    </row>
    <row r="74" spans="6:23" ht="12.2" customHeight="1">
      <c r="F74" s="169"/>
      <c r="H74" s="944"/>
      <c r="I74" s="132" t="str">
        <f t="shared" si="12"/>
        <v>09 石油・石炭製品</v>
      </c>
      <c r="J74" s="133">
        <f>'1次効果'!J1083</f>
        <v>0</v>
      </c>
      <c r="M74" s="944"/>
      <c r="N74" s="132" t="str">
        <f t="shared" si="13"/>
        <v>09 石油・石炭製品</v>
      </c>
      <c r="O74" s="133">
        <f>'1次効果'!N1165</f>
        <v>0</v>
      </c>
      <c r="P74" s="164"/>
      <c r="Q74" s="944"/>
      <c r="R74" s="132" t="str">
        <f t="shared" si="14"/>
        <v>09 石油・石炭製品</v>
      </c>
      <c r="S74" s="133">
        <f>'1次効果'!J1509</f>
        <v>0</v>
      </c>
      <c r="U74" s="947"/>
      <c r="V74" s="130"/>
      <c r="W74" s="131"/>
    </row>
    <row r="75" spans="6:23" ht="12.2" customHeight="1">
      <c r="F75" s="169"/>
      <c r="H75" s="944"/>
      <c r="I75" s="141" t="str">
        <f t="shared" si="12"/>
        <v>10 プラスチック・ゴム製品</v>
      </c>
      <c r="J75" s="133">
        <f>'1次効果'!J1084</f>
        <v>0</v>
      </c>
      <c r="M75" s="944"/>
      <c r="N75" s="141" t="str">
        <f t="shared" si="13"/>
        <v>10 プラスチック・ゴム製品</v>
      </c>
      <c r="O75" s="133">
        <f>'1次効果'!N1166</f>
        <v>0</v>
      </c>
      <c r="P75" s="164"/>
      <c r="Q75" s="944"/>
      <c r="R75" s="141" t="str">
        <f t="shared" si="14"/>
        <v>10 プラスチック・ゴム製品</v>
      </c>
      <c r="S75" s="133">
        <f>'1次効果'!J1510</f>
        <v>0</v>
      </c>
      <c r="U75" s="947"/>
      <c r="V75" s="130"/>
      <c r="W75" s="131"/>
    </row>
    <row r="76" spans="6:23" ht="12.2" customHeight="1">
      <c r="F76" s="169"/>
      <c r="H76" s="944"/>
      <c r="I76" s="144" t="s">
        <v>197</v>
      </c>
      <c r="J76" s="145" t="s">
        <v>198</v>
      </c>
      <c r="M76" s="944"/>
      <c r="N76" s="144" t="s">
        <v>197</v>
      </c>
      <c r="O76" s="145" t="s">
        <v>198</v>
      </c>
      <c r="P76" s="164"/>
      <c r="Q76" s="944"/>
      <c r="R76" s="144" t="s">
        <v>197</v>
      </c>
      <c r="S76" s="145" t="s">
        <v>198</v>
      </c>
      <c r="U76" s="947"/>
      <c r="V76" s="130"/>
      <c r="W76" s="131"/>
    </row>
    <row r="77" spans="6:23" ht="12.2" customHeight="1">
      <c r="F77" s="169"/>
      <c r="H77" s="944"/>
      <c r="I77" s="144" t="s">
        <v>197</v>
      </c>
      <c r="J77" s="145" t="s">
        <v>198</v>
      </c>
      <c r="M77" s="944"/>
      <c r="N77" s="144" t="s">
        <v>197</v>
      </c>
      <c r="O77" s="145" t="s">
        <v>198</v>
      </c>
      <c r="P77" s="164"/>
      <c r="Q77" s="944"/>
      <c r="R77" s="144" t="s">
        <v>197</v>
      </c>
      <c r="S77" s="145" t="s">
        <v>198</v>
      </c>
      <c r="U77" s="947"/>
      <c r="V77" s="130"/>
      <c r="W77" s="131"/>
    </row>
    <row r="78" spans="6:23" ht="12.2" customHeight="1">
      <c r="F78" s="169"/>
      <c r="H78" s="945"/>
      <c r="I78" s="144" t="s">
        <v>197</v>
      </c>
      <c r="J78" s="145" t="s">
        <v>198</v>
      </c>
      <c r="M78" s="945"/>
      <c r="N78" s="144" t="s">
        <v>197</v>
      </c>
      <c r="O78" s="145" t="s">
        <v>198</v>
      </c>
      <c r="P78" s="164"/>
      <c r="Q78" s="945"/>
      <c r="R78" s="144" t="s">
        <v>197</v>
      </c>
      <c r="S78" s="145" t="s">
        <v>198</v>
      </c>
      <c r="U78" s="947"/>
      <c r="V78" s="130"/>
      <c r="W78" s="131"/>
    </row>
    <row r="79" spans="6:23">
      <c r="F79" s="169"/>
      <c r="H79" s="147"/>
      <c r="I79" s="148" t="s">
        <v>66</v>
      </c>
      <c r="J79" s="149">
        <f>'1次効果'!J1114</f>
        <v>0</v>
      </c>
      <c r="M79" s="147"/>
      <c r="N79" s="148" t="s">
        <v>66</v>
      </c>
      <c r="O79" s="149">
        <f>'1次効果'!N1197</f>
        <v>0</v>
      </c>
      <c r="P79" s="164"/>
      <c r="Q79" s="147"/>
      <c r="R79" s="148" t="s">
        <v>66</v>
      </c>
      <c r="S79" s="149">
        <f>'1次効果'!J1540</f>
        <v>0</v>
      </c>
      <c r="U79" s="150"/>
      <c r="V79" s="150"/>
      <c r="W79" s="131"/>
    </row>
    <row r="80" spans="6:23">
      <c r="F80" s="169"/>
      <c r="H80" s="150"/>
      <c r="I80" s="150"/>
      <c r="J80" s="131"/>
      <c r="P80" s="164"/>
      <c r="U80" s="153"/>
      <c r="V80" s="184"/>
      <c r="W80" s="150"/>
    </row>
    <row r="81" spans="3:23">
      <c r="F81" s="169"/>
      <c r="H81" s="150"/>
      <c r="I81" s="150"/>
      <c r="J81" s="131"/>
      <c r="P81" s="164"/>
      <c r="Q81" s="164"/>
      <c r="R81" s="164"/>
      <c r="W81" s="155"/>
    </row>
    <row r="82" spans="3:23">
      <c r="F82" s="169"/>
      <c r="H82" s="150"/>
      <c r="I82" s="150"/>
      <c r="J82" s="131"/>
      <c r="P82" s="164"/>
      <c r="Q82" s="164"/>
      <c r="R82" s="164"/>
      <c r="W82" s="155"/>
    </row>
    <row r="83" spans="3:23">
      <c r="F83" s="169"/>
      <c r="H83" s="150"/>
      <c r="I83" s="150"/>
      <c r="J83" s="131"/>
      <c r="P83" s="164"/>
      <c r="Q83" s="164"/>
      <c r="R83" s="164"/>
      <c r="W83" s="155"/>
    </row>
    <row r="84" spans="3:23">
      <c r="F84" s="169"/>
      <c r="H84" s="150"/>
      <c r="I84" s="150"/>
      <c r="J84" s="131"/>
      <c r="P84" s="164"/>
      <c r="Q84" s="164"/>
      <c r="R84" s="164"/>
      <c r="W84" s="155"/>
    </row>
    <row r="85" spans="3:23">
      <c r="F85" s="169"/>
      <c r="H85" s="150"/>
      <c r="I85" s="150"/>
      <c r="J85" s="131"/>
      <c r="P85" s="164"/>
      <c r="Q85" s="164"/>
      <c r="R85" s="164"/>
      <c r="W85" s="155"/>
    </row>
    <row r="86" spans="3:23">
      <c r="F86" s="169"/>
      <c r="H86" s="150"/>
      <c r="I86" s="150"/>
      <c r="J86" s="131"/>
      <c r="P86" s="164"/>
      <c r="Q86" s="164"/>
      <c r="R86" s="164"/>
      <c r="W86" s="155"/>
    </row>
    <row r="87" spans="3:23">
      <c r="F87" s="169"/>
      <c r="P87" s="164"/>
      <c r="Q87" s="164"/>
      <c r="R87" s="164"/>
      <c r="W87" s="155"/>
    </row>
    <row r="88" spans="3:23">
      <c r="F88" s="169"/>
      <c r="P88" s="164"/>
      <c r="Q88" s="164"/>
      <c r="R88" s="164"/>
      <c r="W88" s="155"/>
    </row>
    <row r="89" spans="3:23" ht="12.4" customHeight="1"/>
    <row r="90" spans="3:23" ht="12.4" customHeight="1"/>
    <row r="91" spans="3:23" ht="12.2" customHeight="1">
      <c r="C91" s="103"/>
      <c r="D91" s="103"/>
      <c r="G91" s="121"/>
      <c r="H91" s="121"/>
      <c r="W91" s="122"/>
    </row>
    <row r="92" spans="3:23" ht="12.2" customHeight="1">
      <c r="C92" s="103"/>
      <c r="D92" s="103"/>
      <c r="G92" s="121"/>
      <c r="H92" s="121"/>
      <c r="W92" s="122"/>
    </row>
    <row r="93" spans="3:23" ht="12.2" customHeight="1">
      <c r="C93" s="103"/>
      <c r="D93" s="103"/>
      <c r="G93" s="121"/>
      <c r="H93" s="121"/>
      <c r="W93" s="122"/>
    </row>
    <row r="94" spans="3:23" ht="12.2" customHeight="1">
      <c r="C94" s="103"/>
      <c r="D94" s="103"/>
      <c r="G94" s="121"/>
      <c r="H94" s="121"/>
      <c r="W94" s="122"/>
    </row>
    <row r="95" spans="3:23">
      <c r="F95" s="169"/>
      <c r="P95" s="164"/>
      <c r="Q95" s="164"/>
      <c r="R95" s="164"/>
      <c r="W95" s="155"/>
    </row>
    <row r="96" spans="3:23">
      <c r="W96" s="155"/>
    </row>
    <row r="97" spans="1:23">
      <c r="W97" s="155"/>
    </row>
    <row r="98" spans="1:23" ht="12.2" customHeight="1">
      <c r="A98" s="139"/>
      <c r="B98" s="139"/>
      <c r="F98" s="185"/>
      <c r="J98" s="170"/>
      <c r="K98" s="170"/>
      <c r="S98" s="140"/>
      <c r="U98" s="150"/>
      <c r="V98" s="150"/>
      <c r="W98" s="150"/>
    </row>
    <row r="99" spans="1:23" ht="12.2" customHeight="1">
      <c r="A99" s="139"/>
      <c r="B99" s="139"/>
      <c r="J99" s="170"/>
      <c r="K99" s="170"/>
      <c r="S99" s="140"/>
      <c r="U99" s="150"/>
      <c r="V99" s="150"/>
      <c r="W99" s="150"/>
    </row>
    <row r="100" spans="1:23" ht="12.2" customHeight="1">
      <c r="A100" s="139"/>
      <c r="B100" s="139"/>
      <c r="J100" s="170"/>
      <c r="K100" s="170"/>
      <c r="S100" s="140"/>
      <c r="U100" s="150"/>
      <c r="V100" s="150"/>
      <c r="W100" s="150"/>
    </row>
    <row r="101" spans="1:23" ht="12.2" customHeight="1">
      <c r="A101" s="139"/>
      <c r="B101" s="139"/>
      <c r="J101" s="170"/>
      <c r="K101" s="170"/>
      <c r="Q101" s="124"/>
      <c r="R101" s="936" t="s">
        <v>159</v>
      </c>
      <c r="S101" s="936"/>
    </row>
    <row r="102" spans="1:23" ht="12.2" customHeight="1">
      <c r="A102" s="139"/>
      <c r="B102" s="139"/>
      <c r="J102" s="170"/>
      <c r="K102" s="170"/>
      <c r="Q102" s="126"/>
      <c r="R102" s="953"/>
      <c r="S102" s="953"/>
    </row>
    <row r="103" spans="1:23" ht="12.2" customHeight="1">
      <c r="A103" s="139"/>
      <c r="B103" s="139"/>
      <c r="I103" s="150"/>
      <c r="J103" s="150"/>
      <c r="K103" s="170"/>
      <c r="Q103" s="943" t="s">
        <v>416</v>
      </c>
      <c r="R103" s="128" t="str">
        <f t="shared" ref="R103:R112" si="15">E46</f>
        <v>01 農業</v>
      </c>
      <c r="S103" s="129">
        <f>'2次効果'!J922</f>
        <v>0</v>
      </c>
    </row>
    <row r="104" spans="1:23" ht="12.2" customHeight="1">
      <c r="A104" s="139"/>
      <c r="B104" s="139"/>
      <c r="F104" s="185"/>
      <c r="I104" s="186"/>
      <c r="J104" s="187"/>
      <c r="K104" s="170"/>
      <c r="Q104" s="980"/>
      <c r="R104" s="132" t="str">
        <f t="shared" si="15"/>
        <v>02 林業</v>
      </c>
      <c r="S104" s="133">
        <f>'2次効果'!J923</f>
        <v>0</v>
      </c>
    </row>
    <row r="105" spans="1:23" ht="12.2" customHeight="1">
      <c r="A105" s="139"/>
      <c r="B105" s="139"/>
      <c r="I105" s="150"/>
      <c r="J105" s="188"/>
      <c r="K105" s="170"/>
      <c r="Q105" s="980"/>
      <c r="R105" s="132" t="str">
        <f t="shared" si="15"/>
        <v>03 漁業</v>
      </c>
      <c r="S105" s="133">
        <f>'2次効果'!J924</f>
        <v>0</v>
      </c>
    </row>
    <row r="106" spans="1:23" ht="12.2" customHeight="1">
      <c r="A106" s="139"/>
      <c r="B106" s="139"/>
      <c r="K106" s="170"/>
      <c r="P106" s="161"/>
      <c r="Q106" s="980"/>
      <c r="R106" s="132" t="str">
        <f t="shared" si="15"/>
        <v>04 鉱業</v>
      </c>
      <c r="S106" s="133">
        <f>'2次効果'!J925</f>
        <v>0</v>
      </c>
    </row>
    <row r="107" spans="1:23" ht="12.2" customHeight="1">
      <c r="A107" s="189"/>
      <c r="B107" s="189"/>
      <c r="K107" s="170"/>
      <c r="P107" s="164"/>
      <c r="Q107" s="980"/>
      <c r="R107" s="132" t="str">
        <f t="shared" si="15"/>
        <v>05 飲食料品</v>
      </c>
      <c r="S107" s="133">
        <f>'2次効果'!J926</f>
        <v>0</v>
      </c>
      <c r="T107" s="142"/>
    </row>
    <row r="108" spans="1:23" ht="12.2" customHeight="1">
      <c r="A108" s="189"/>
      <c r="B108" s="189"/>
      <c r="K108" s="170"/>
      <c r="P108" s="164"/>
      <c r="Q108" s="980"/>
      <c r="R108" s="132" t="str">
        <f t="shared" si="15"/>
        <v>06 繊維製品</v>
      </c>
      <c r="S108" s="133">
        <f>'2次効果'!J927</f>
        <v>0</v>
      </c>
      <c r="T108" s="142"/>
    </row>
    <row r="109" spans="1:23" ht="12.2" customHeight="1">
      <c r="A109" s="189"/>
      <c r="B109" s="189"/>
      <c r="K109" s="170"/>
      <c r="P109" s="164"/>
      <c r="Q109" s="980"/>
      <c r="R109" s="141" t="str">
        <f t="shared" si="15"/>
        <v>07 パルプ・紙・木製品</v>
      </c>
      <c r="S109" s="133">
        <f>'2次効果'!J928</f>
        <v>0</v>
      </c>
      <c r="T109" s="142"/>
    </row>
    <row r="110" spans="1:23" ht="12.2" customHeight="1">
      <c r="A110" s="189"/>
      <c r="B110" s="189"/>
      <c r="K110" s="170"/>
      <c r="P110" s="164"/>
      <c r="Q110" s="980"/>
      <c r="R110" s="132" t="str">
        <f t="shared" si="15"/>
        <v>08 化学製品</v>
      </c>
      <c r="S110" s="133">
        <f>'2次効果'!J929</f>
        <v>0</v>
      </c>
      <c r="T110" s="142"/>
    </row>
    <row r="111" spans="1:23" ht="12.2" customHeight="1">
      <c r="A111" s="189"/>
      <c r="B111" s="189"/>
      <c r="K111" s="170"/>
      <c r="P111" s="164"/>
      <c r="Q111" s="980"/>
      <c r="R111" s="132" t="str">
        <f t="shared" si="15"/>
        <v>09 石油・石炭製品</v>
      </c>
      <c r="S111" s="133">
        <f>'2次効果'!J930</f>
        <v>0</v>
      </c>
      <c r="T111" s="142"/>
    </row>
    <row r="112" spans="1:23" ht="12.2" customHeight="1">
      <c r="A112" s="189"/>
      <c r="B112" s="189"/>
      <c r="K112" s="170"/>
      <c r="P112" s="164"/>
      <c r="Q112" s="980"/>
      <c r="R112" s="141" t="str">
        <f t="shared" si="15"/>
        <v>10 プラスチック・ゴム製品</v>
      </c>
      <c r="S112" s="133">
        <f>'2次効果'!J931</f>
        <v>0</v>
      </c>
      <c r="T112" s="142"/>
    </row>
    <row r="113" spans="1:23" ht="12.2" customHeight="1">
      <c r="A113" s="189"/>
      <c r="B113" s="189"/>
      <c r="K113" s="170"/>
      <c r="P113" s="164"/>
      <c r="Q113" s="980"/>
      <c r="R113" s="144" t="s">
        <v>197</v>
      </c>
      <c r="S113" s="145" t="s">
        <v>198</v>
      </c>
      <c r="T113" s="142"/>
    </row>
    <row r="114" spans="1:23" ht="12.2" customHeight="1">
      <c r="A114" s="189"/>
      <c r="B114" s="189"/>
      <c r="K114" s="170"/>
      <c r="P114" s="164"/>
      <c r="Q114" s="980"/>
      <c r="R114" s="144" t="s">
        <v>197</v>
      </c>
      <c r="S114" s="145" t="s">
        <v>198</v>
      </c>
      <c r="T114" s="142"/>
    </row>
    <row r="115" spans="1:23" ht="12.2" customHeight="1">
      <c r="A115" s="189"/>
      <c r="B115" s="189"/>
      <c r="K115" s="170"/>
      <c r="P115" s="164"/>
      <c r="Q115" s="981"/>
      <c r="R115" s="144" t="s">
        <v>197</v>
      </c>
      <c r="S115" s="145" t="s">
        <v>198</v>
      </c>
      <c r="T115" s="142"/>
    </row>
    <row r="116" spans="1:23" ht="12.2" customHeight="1">
      <c r="A116" s="189"/>
      <c r="B116" s="189"/>
      <c r="K116" s="170"/>
      <c r="P116" s="164"/>
      <c r="Q116" s="147"/>
      <c r="R116" s="176" t="s">
        <v>66</v>
      </c>
      <c r="S116" s="149">
        <f>'2次効果'!J961</f>
        <v>0</v>
      </c>
      <c r="T116" s="142"/>
    </row>
    <row r="117" spans="1:23" ht="12.2" customHeight="1">
      <c r="A117" s="189"/>
      <c r="B117" s="189"/>
      <c r="K117" s="170"/>
      <c r="P117" s="164"/>
      <c r="T117" s="142"/>
    </row>
    <row r="118" spans="1:23" ht="14.25">
      <c r="A118" s="189"/>
      <c r="B118" s="189"/>
      <c r="K118" s="170"/>
      <c r="N118" s="190" t="s">
        <v>175</v>
      </c>
      <c r="O118" s="191"/>
      <c r="P118" s="164"/>
      <c r="Q118" s="124"/>
      <c r="R118" s="936" t="s">
        <v>176</v>
      </c>
      <c r="S118" s="936"/>
      <c r="T118" s="142"/>
      <c r="U118" s="150"/>
      <c r="V118" s="939"/>
      <c r="W118" s="939"/>
    </row>
    <row r="119" spans="1:23" ht="14.25">
      <c r="A119" s="189"/>
      <c r="B119" s="189"/>
      <c r="K119" s="170"/>
      <c r="N119" s="192" t="s">
        <v>177</v>
      </c>
      <c r="O119" s="193"/>
      <c r="P119" s="164"/>
      <c r="Q119" s="126"/>
      <c r="R119" s="953"/>
      <c r="S119" s="953"/>
      <c r="T119" s="142"/>
      <c r="U119" s="150"/>
      <c r="V119" s="982"/>
      <c r="W119" s="982"/>
    </row>
    <row r="120" spans="1:23" ht="12.2" customHeight="1">
      <c r="A120" s="189"/>
      <c r="B120" s="189"/>
      <c r="K120" s="170"/>
      <c r="N120" s="194" t="str">
        <f t="shared" ref="N120:N129" si="16">E46</f>
        <v>01 農業</v>
      </c>
      <c r="O120" s="129">
        <f>'2次効果'!J793</f>
        <v>0</v>
      </c>
      <c r="P120" s="164"/>
      <c r="Q120" s="943" t="s">
        <v>416</v>
      </c>
      <c r="R120" s="128" t="str">
        <f t="shared" ref="R120:R129" si="17">E46</f>
        <v>01 農業</v>
      </c>
      <c r="S120" s="129">
        <f>'2次効果'!J836</f>
        <v>0</v>
      </c>
      <c r="T120" s="142"/>
      <c r="U120" s="946"/>
      <c r="V120" s="130"/>
      <c r="W120" s="131"/>
    </row>
    <row r="121" spans="1:23" ht="12.2" customHeight="1">
      <c r="A121" s="189"/>
      <c r="B121" s="189"/>
      <c r="N121" s="195" t="str">
        <f t="shared" si="16"/>
        <v>02 林業</v>
      </c>
      <c r="O121" s="133">
        <f>'2次効果'!J794</f>
        <v>0</v>
      </c>
      <c r="P121" s="164"/>
      <c r="Q121" s="944"/>
      <c r="R121" s="132" t="str">
        <f t="shared" si="17"/>
        <v>02 林業</v>
      </c>
      <c r="S121" s="133">
        <f>'2次効果'!J837</f>
        <v>0</v>
      </c>
      <c r="T121" s="142"/>
      <c r="U121" s="946"/>
      <c r="V121" s="130"/>
      <c r="W121" s="131"/>
    </row>
    <row r="122" spans="1:23" ht="14.25">
      <c r="A122" s="139"/>
      <c r="E122" s="196" t="s">
        <v>416</v>
      </c>
      <c r="N122" s="195" t="str">
        <f t="shared" si="16"/>
        <v>03 漁業</v>
      </c>
      <c r="O122" s="133">
        <f>'2次効果'!J795</f>
        <v>0</v>
      </c>
      <c r="P122" s="164"/>
      <c r="Q122" s="944"/>
      <c r="R122" s="132" t="str">
        <f t="shared" si="17"/>
        <v>03 漁業</v>
      </c>
      <c r="S122" s="133">
        <f>'2次効果'!J838</f>
        <v>0</v>
      </c>
      <c r="U122" s="946"/>
      <c r="V122" s="130"/>
      <c r="W122" s="131"/>
    </row>
    <row r="123" spans="1:23">
      <c r="A123" s="139"/>
      <c r="E123" s="983" t="s">
        <v>178</v>
      </c>
      <c r="F123" s="984"/>
      <c r="N123" s="195" t="str">
        <f t="shared" si="16"/>
        <v>04 鉱業</v>
      </c>
      <c r="O123" s="133">
        <f>'2次効果'!J796</f>
        <v>0</v>
      </c>
      <c r="P123" s="164"/>
      <c r="Q123" s="944"/>
      <c r="R123" s="132" t="str">
        <f t="shared" si="17"/>
        <v>04 鉱業</v>
      </c>
      <c r="S123" s="133">
        <f>'2次効果'!J839</f>
        <v>0</v>
      </c>
      <c r="U123" s="946"/>
      <c r="V123" s="130"/>
      <c r="W123" s="131"/>
    </row>
    <row r="124" spans="1:23" ht="14.25">
      <c r="A124" s="139"/>
      <c r="E124" s="938"/>
      <c r="F124" s="938"/>
      <c r="I124" s="196" t="s">
        <v>416</v>
      </c>
      <c r="N124" s="195" t="str">
        <f t="shared" si="16"/>
        <v>05 飲食料品</v>
      </c>
      <c r="O124" s="133">
        <f>'2次効果'!J797</f>
        <v>0</v>
      </c>
      <c r="P124" s="164"/>
      <c r="Q124" s="944"/>
      <c r="R124" s="132" t="str">
        <f t="shared" si="17"/>
        <v>05 飲食料品</v>
      </c>
      <c r="S124" s="133">
        <f>'2次効果'!J840</f>
        <v>0</v>
      </c>
      <c r="U124" s="946"/>
      <c r="V124" s="130"/>
      <c r="W124" s="131"/>
    </row>
    <row r="125" spans="1:23" ht="14.25">
      <c r="A125" s="139"/>
      <c r="E125" s="197" t="s">
        <v>199</v>
      </c>
      <c r="F125" s="129">
        <f>O28</f>
        <v>0</v>
      </c>
      <c r="I125" s="198" t="s">
        <v>175</v>
      </c>
      <c r="J125" s="199"/>
      <c r="N125" s="195" t="str">
        <f t="shared" si="16"/>
        <v>06 繊維製品</v>
      </c>
      <c r="O125" s="133">
        <f>'2次効果'!J798</f>
        <v>0</v>
      </c>
      <c r="P125" s="164"/>
      <c r="Q125" s="944"/>
      <c r="R125" s="132" t="str">
        <f t="shared" si="17"/>
        <v>06 繊維製品</v>
      </c>
      <c r="S125" s="133">
        <f>'2次効果'!J841</f>
        <v>0</v>
      </c>
      <c r="U125" s="946"/>
      <c r="V125" s="130"/>
      <c r="W125" s="131"/>
    </row>
    <row r="126" spans="1:23" ht="14.25">
      <c r="A126" s="139"/>
      <c r="E126" s="200" t="s">
        <v>200</v>
      </c>
      <c r="F126" s="201">
        <f>AA59</f>
        <v>0</v>
      </c>
      <c r="I126" s="198" t="s">
        <v>181</v>
      </c>
      <c r="J126" s="199"/>
      <c r="N126" s="202" t="str">
        <f t="shared" si="16"/>
        <v>07 パルプ・紙・木製品</v>
      </c>
      <c r="O126" s="133">
        <f>'2次効果'!J799</f>
        <v>0</v>
      </c>
      <c r="P126" s="164"/>
      <c r="Q126" s="944"/>
      <c r="R126" s="141" t="str">
        <f t="shared" si="17"/>
        <v>07 パルプ・紙・木製品</v>
      </c>
      <c r="S126" s="133">
        <f>'2次効果'!J842</f>
        <v>0</v>
      </c>
      <c r="U126" s="946"/>
      <c r="V126" s="130"/>
      <c r="W126" s="131"/>
    </row>
    <row r="127" spans="1:23" ht="12.2" customHeight="1">
      <c r="A127" s="139"/>
      <c r="E127" s="176" t="s">
        <v>66</v>
      </c>
      <c r="F127" s="149">
        <f>F125+F126</f>
        <v>0</v>
      </c>
      <c r="I127" s="176"/>
      <c r="J127" s="203">
        <f>'2次効果'!M744</f>
        <v>0</v>
      </c>
      <c r="N127" s="195" t="str">
        <f t="shared" si="16"/>
        <v>08 化学製品</v>
      </c>
      <c r="O127" s="133">
        <f>'2次効果'!J800</f>
        <v>0</v>
      </c>
      <c r="P127" s="164"/>
      <c r="Q127" s="944"/>
      <c r="R127" s="132" t="str">
        <f t="shared" si="17"/>
        <v>08 化学製品</v>
      </c>
      <c r="S127" s="133">
        <f>'2次効果'!J843</f>
        <v>0</v>
      </c>
      <c r="U127" s="946"/>
      <c r="V127" s="130"/>
      <c r="W127" s="131"/>
    </row>
    <row r="128" spans="1:23" ht="12.2" customHeight="1">
      <c r="A128" s="139"/>
      <c r="B128" s="139"/>
      <c r="N128" s="195" t="str">
        <f t="shared" si="16"/>
        <v>09 石油・石炭製品</v>
      </c>
      <c r="O128" s="133">
        <f>'2次効果'!J801</f>
        <v>0</v>
      </c>
      <c r="P128" s="164"/>
      <c r="Q128" s="944"/>
      <c r="R128" s="132" t="str">
        <f t="shared" si="17"/>
        <v>09 石油・石炭製品</v>
      </c>
      <c r="S128" s="133">
        <f>'2次効果'!J844</f>
        <v>0</v>
      </c>
      <c r="U128" s="946"/>
      <c r="V128" s="130"/>
      <c r="W128" s="131"/>
    </row>
    <row r="129" spans="1:23" ht="12.2" customHeight="1">
      <c r="A129" s="139"/>
      <c r="B129" s="139"/>
      <c r="N129" s="202" t="str">
        <f t="shared" si="16"/>
        <v>10 プラスチック・ゴム製品</v>
      </c>
      <c r="O129" s="133">
        <f>'2次効果'!J802</f>
        <v>0</v>
      </c>
      <c r="P129" s="164"/>
      <c r="Q129" s="944"/>
      <c r="R129" s="141" t="str">
        <f t="shared" si="17"/>
        <v>10 プラスチック・ゴム製品</v>
      </c>
      <c r="S129" s="133">
        <f>'2次効果'!J845</f>
        <v>0</v>
      </c>
      <c r="U129" s="946"/>
      <c r="V129" s="130"/>
      <c r="W129" s="131"/>
    </row>
    <row r="130" spans="1:23" ht="12.2" customHeight="1">
      <c r="A130" s="139"/>
      <c r="B130" s="139"/>
      <c r="N130" s="144" t="s">
        <v>197</v>
      </c>
      <c r="O130" s="145" t="s">
        <v>198</v>
      </c>
      <c r="P130" s="164"/>
      <c r="Q130" s="944"/>
      <c r="R130" s="144" t="s">
        <v>197</v>
      </c>
      <c r="S130" s="145" t="s">
        <v>198</v>
      </c>
      <c r="U130" s="946"/>
      <c r="V130" s="130"/>
      <c r="W130" s="131"/>
    </row>
    <row r="131" spans="1:23" ht="12.2" customHeight="1">
      <c r="A131" s="139"/>
      <c r="B131" s="139"/>
      <c r="N131" s="144" t="s">
        <v>197</v>
      </c>
      <c r="O131" s="145" t="s">
        <v>198</v>
      </c>
      <c r="P131" s="164"/>
      <c r="Q131" s="944"/>
      <c r="R131" s="144" t="s">
        <v>197</v>
      </c>
      <c r="S131" s="145" t="s">
        <v>198</v>
      </c>
      <c r="U131" s="946"/>
      <c r="V131" s="130"/>
      <c r="W131" s="131"/>
    </row>
    <row r="132" spans="1:23" ht="12.2" customHeight="1">
      <c r="A132" s="139"/>
      <c r="B132" s="139"/>
      <c r="N132" s="144" t="s">
        <v>197</v>
      </c>
      <c r="O132" s="145" t="s">
        <v>198</v>
      </c>
      <c r="P132" s="164"/>
      <c r="Q132" s="945"/>
      <c r="R132" s="144" t="s">
        <v>197</v>
      </c>
      <c r="S132" s="145" t="s">
        <v>198</v>
      </c>
      <c r="U132" s="946"/>
      <c r="V132" s="130"/>
      <c r="W132" s="131"/>
    </row>
    <row r="133" spans="1:23" ht="12.2" customHeight="1">
      <c r="A133" s="139"/>
      <c r="B133" s="139"/>
      <c r="N133" s="176" t="s">
        <v>66</v>
      </c>
      <c r="O133" s="149">
        <f>'2次効果'!J832</f>
        <v>0</v>
      </c>
      <c r="P133" s="164"/>
      <c r="Q133" s="943" t="s">
        <v>61</v>
      </c>
      <c r="R133" s="128" t="str">
        <f t="shared" ref="R133:R142" si="18">E46</f>
        <v>01 農業</v>
      </c>
      <c r="S133" s="129">
        <f>'2次効果'!J879</f>
        <v>0</v>
      </c>
      <c r="U133" s="946"/>
      <c r="V133" s="130"/>
      <c r="W133" s="131"/>
    </row>
    <row r="134" spans="1:23" ht="12.2" customHeight="1">
      <c r="A134" s="139"/>
      <c r="B134" s="139"/>
      <c r="P134" s="164"/>
      <c r="Q134" s="944"/>
      <c r="R134" s="132" t="str">
        <f t="shared" si="18"/>
        <v>02 林業</v>
      </c>
      <c r="S134" s="133">
        <f>'2次効果'!J880</f>
        <v>0</v>
      </c>
      <c r="U134" s="946"/>
      <c r="V134" s="130"/>
      <c r="W134" s="131"/>
    </row>
    <row r="135" spans="1:23" ht="12.2" customHeight="1">
      <c r="A135" s="139"/>
      <c r="B135" s="139"/>
      <c r="P135" s="164"/>
      <c r="Q135" s="944"/>
      <c r="R135" s="132" t="str">
        <f t="shared" si="18"/>
        <v>03 漁業</v>
      </c>
      <c r="S135" s="133">
        <f>'2次効果'!J881</f>
        <v>0</v>
      </c>
      <c r="U135" s="946"/>
      <c r="V135" s="130"/>
      <c r="W135" s="131"/>
    </row>
    <row r="136" spans="1:23" ht="12.2" customHeight="1">
      <c r="A136" s="139"/>
      <c r="B136" s="139"/>
      <c r="P136" s="164"/>
      <c r="Q136" s="944"/>
      <c r="R136" s="132" t="str">
        <f t="shared" si="18"/>
        <v>04 鉱業</v>
      </c>
      <c r="S136" s="133">
        <f>'2次効果'!J882</f>
        <v>0</v>
      </c>
      <c r="U136" s="946"/>
      <c r="V136" s="130"/>
      <c r="W136" s="131"/>
    </row>
    <row r="137" spans="1:23" ht="12.2" customHeight="1">
      <c r="A137" s="139"/>
      <c r="B137" s="139"/>
      <c r="P137" s="164"/>
      <c r="Q137" s="944"/>
      <c r="R137" s="132" t="str">
        <f t="shared" si="18"/>
        <v>05 飲食料品</v>
      </c>
      <c r="S137" s="133">
        <f>'2次効果'!J883</f>
        <v>0</v>
      </c>
      <c r="U137" s="946"/>
      <c r="V137" s="130"/>
      <c r="W137" s="131"/>
    </row>
    <row r="138" spans="1:23" ht="12.2" customHeight="1">
      <c r="A138" s="139"/>
      <c r="B138" s="139"/>
      <c r="P138" s="164"/>
      <c r="Q138" s="944"/>
      <c r="R138" s="132" t="str">
        <f t="shared" si="18"/>
        <v>06 繊維製品</v>
      </c>
      <c r="S138" s="133">
        <f>'2次効果'!J884</f>
        <v>0</v>
      </c>
      <c r="U138" s="946"/>
      <c r="V138" s="130"/>
      <c r="W138" s="131"/>
    </row>
    <row r="139" spans="1:23" ht="12.2" customHeight="1">
      <c r="A139" s="139"/>
      <c r="B139" s="139"/>
      <c r="P139" s="164"/>
      <c r="Q139" s="944"/>
      <c r="R139" s="141" t="str">
        <f t="shared" si="18"/>
        <v>07 パルプ・紙・木製品</v>
      </c>
      <c r="S139" s="133">
        <f>'2次効果'!J885</f>
        <v>0</v>
      </c>
      <c r="U139" s="946"/>
      <c r="V139" s="130"/>
      <c r="W139" s="131"/>
    </row>
    <row r="140" spans="1:23" ht="12.2" customHeight="1">
      <c r="Q140" s="944"/>
      <c r="R140" s="132" t="str">
        <f t="shared" si="18"/>
        <v>08 化学製品</v>
      </c>
      <c r="S140" s="133">
        <f>'2次効果'!J886</f>
        <v>0</v>
      </c>
      <c r="U140" s="946"/>
      <c r="V140" s="130"/>
      <c r="W140" s="131"/>
    </row>
    <row r="141" spans="1:23" ht="12.2" customHeight="1">
      <c r="Q141" s="944"/>
      <c r="R141" s="132" t="str">
        <f t="shared" si="18"/>
        <v>09 石油・石炭製品</v>
      </c>
      <c r="S141" s="133">
        <f>'2次効果'!J887</f>
        <v>0</v>
      </c>
      <c r="U141" s="946"/>
      <c r="V141" s="130"/>
      <c r="W141" s="131"/>
    </row>
    <row r="142" spans="1:23" ht="12.2" customHeight="1">
      <c r="Q142" s="944"/>
      <c r="R142" s="141" t="str">
        <f t="shared" si="18"/>
        <v>10 プラスチック・ゴム製品</v>
      </c>
      <c r="S142" s="133">
        <f>'2次効果'!J888</f>
        <v>0</v>
      </c>
      <c r="U142" s="946"/>
      <c r="V142" s="130"/>
      <c r="W142" s="131"/>
    </row>
    <row r="143" spans="1:23" ht="12.2" customHeight="1">
      <c r="Q143" s="944"/>
      <c r="R143" s="144" t="s">
        <v>195</v>
      </c>
      <c r="S143" s="145" t="s">
        <v>196</v>
      </c>
      <c r="U143" s="946"/>
      <c r="V143" s="130"/>
      <c r="W143" s="131"/>
    </row>
    <row r="144" spans="1:23" ht="12.2" customHeight="1">
      <c r="Q144" s="944"/>
      <c r="R144" s="144" t="s">
        <v>195</v>
      </c>
      <c r="S144" s="145" t="s">
        <v>196</v>
      </c>
      <c r="U144" s="946"/>
      <c r="V144" s="130"/>
      <c r="W144" s="131"/>
    </row>
    <row r="145" spans="3:23" ht="12.2" customHeight="1">
      <c r="Q145" s="945"/>
      <c r="R145" s="144" t="s">
        <v>195</v>
      </c>
      <c r="S145" s="145" t="s">
        <v>196</v>
      </c>
      <c r="U145" s="946"/>
      <c r="V145" s="130"/>
      <c r="W145" s="131"/>
    </row>
    <row r="146" spans="3:23" ht="12.2" customHeight="1">
      <c r="E146" s="150"/>
      <c r="F146" s="150"/>
      <c r="G146" s="150"/>
      <c r="Q146" s="176"/>
      <c r="R146" s="148" t="s">
        <v>493</v>
      </c>
      <c r="S146" s="149">
        <f>'2次効果'!J875</f>
        <v>0</v>
      </c>
      <c r="U146" s="150"/>
      <c r="V146" s="150"/>
      <c r="W146" s="131"/>
    </row>
    <row r="147" spans="3:23" ht="12.2" customHeight="1">
      <c r="E147" s="186"/>
      <c r="F147" s="187"/>
      <c r="G147" s="150"/>
      <c r="Q147" s="176"/>
      <c r="R147" s="148" t="s">
        <v>171</v>
      </c>
      <c r="S147" s="149">
        <f>'2次効果'!J918</f>
        <v>0</v>
      </c>
      <c r="U147" s="150"/>
      <c r="V147" s="150"/>
      <c r="W147" s="131"/>
    </row>
    <row r="148" spans="3:23" ht="12.2" customHeight="1">
      <c r="E148" s="150"/>
      <c r="F148" s="188"/>
      <c r="G148" s="150"/>
      <c r="Q148" s="176"/>
      <c r="R148" s="148" t="s">
        <v>173</v>
      </c>
      <c r="S148" s="149">
        <f>S146+S147</f>
        <v>0</v>
      </c>
      <c r="U148" s="150"/>
      <c r="V148" s="150"/>
      <c r="W148" s="131"/>
    </row>
    <row r="149" spans="3:23" ht="12.2" customHeight="1">
      <c r="I149" s="130"/>
      <c r="J149" s="131"/>
    </row>
    <row r="150" spans="3:23" ht="12.2" customHeight="1">
      <c r="I150" s="130"/>
      <c r="J150" s="131"/>
      <c r="U150" s="204"/>
      <c r="V150" s="130"/>
      <c r="W150" s="131"/>
    </row>
    <row r="151" spans="3:23" ht="12.2" customHeight="1">
      <c r="I151" s="130"/>
      <c r="J151" s="131"/>
      <c r="U151" s="204"/>
      <c r="V151" s="130"/>
      <c r="W151" s="131"/>
    </row>
    <row r="152" spans="3:23" ht="12.2" customHeight="1">
      <c r="I152" s="130"/>
      <c r="J152" s="131"/>
      <c r="U152" s="204"/>
      <c r="V152" s="130"/>
      <c r="W152" s="131"/>
    </row>
    <row r="153" spans="3:23">
      <c r="I153" s="130"/>
      <c r="J153" s="131"/>
      <c r="U153" s="150"/>
      <c r="V153" s="150"/>
      <c r="W153" s="131"/>
    </row>
    <row r="154" spans="3:23">
      <c r="I154" s="130"/>
      <c r="J154" s="131"/>
    </row>
    <row r="155" spans="3:23">
      <c r="I155" s="150"/>
      <c r="J155" s="131"/>
    </row>
    <row r="157" spans="3:23">
      <c r="F157" s="169"/>
      <c r="P157" s="164"/>
      <c r="Q157" s="164"/>
      <c r="R157" s="164"/>
      <c r="W157" s="155"/>
    </row>
    <row r="158" spans="3:23" ht="12.4" customHeight="1"/>
    <row r="159" spans="3:23" ht="12.4" customHeight="1"/>
    <row r="160" spans="3:23" ht="12.4" customHeight="1">
      <c r="C160" s="103"/>
      <c r="D160" s="103"/>
      <c r="G160" s="121"/>
      <c r="H160" s="121"/>
      <c r="W160" s="122"/>
    </row>
    <row r="161" spans="1:23" ht="12.4" customHeight="1">
      <c r="C161" s="103"/>
      <c r="D161" s="103"/>
      <c r="G161" s="121"/>
      <c r="H161" s="121"/>
      <c r="W161" s="122"/>
    </row>
    <row r="162" spans="1:23" ht="12.4" customHeight="1">
      <c r="C162" s="103"/>
      <c r="D162" s="103"/>
      <c r="G162" s="121"/>
      <c r="H162" s="121"/>
      <c r="W162" s="122"/>
    </row>
    <row r="163" spans="1:23" ht="12.4" customHeight="1">
      <c r="C163" s="103"/>
      <c r="D163" s="103"/>
      <c r="G163" s="121"/>
      <c r="H163" s="121"/>
      <c r="W163" s="122"/>
    </row>
    <row r="164" spans="1:23">
      <c r="F164" s="169"/>
      <c r="P164" s="164"/>
      <c r="Q164" s="164"/>
      <c r="R164" s="164"/>
      <c r="W164" s="155"/>
    </row>
    <row r="165" spans="1:23">
      <c r="W165" s="155"/>
    </row>
    <row r="166" spans="1:23">
      <c r="W166" s="155"/>
    </row>
    <row r="167" spans="1:23">
      <c r="W167" s="155"/>
    </row>
    <row r="168" spans="1:23">
      <c r="W168" s="155"/>
    </row>
    <row r="169" spans="1:23">
      <c r="W169" s="155"/>
    </row>
    <row r="170" spans="1:23">
      <c r="A170" s="139"/>
      <c r="B170" s="139"/>
      <c r="H170" s="150"/>
      <c r="I170" s="985"/>
      <c r="J170" s="985"/>
      <c r="K170" s="170"/>
      <c r="M170" s="150"/>
      <c r="N170" s="985"/>
      <c r="O170" s="985"/>
      <c r="P170" s="161"/>
      <c r="Q170" s="124"/>
      <c r="R170" s="936" t="s">
        <v>176</v>
      </c>
      <c r="S170" s="936"/>
      <c r="U170" s="150"/>
      <c r="V170" s="939"/>
      <c r="W170" s="939"/>
    </row>
    <row r="171" spans="1:23">
      <c r="A171" s="189"/>
      <c r="B171" s="189"/>
      <c r="H171" s="946"/>
      <c r="I171" s="130"/>
      <c r="J171" s="131"/>
      <c r="K171" s="170"/>
      <c r="M171" s="946"/>
      <c r="N171" s="130"/>
      <c r="O171" s="131"/>
      <c r="P171" s="164"/>
      <c r="Q171" s="126"/>
      <c r="R171" s="953"/>
      <c r="S171" s="953"/>
      <c r="T171" s="142"/>
      <c r="U171" s="150"/>
      <c r="V171" s="982"/>
      <c r="W171" s="982"/>
    </row>
    <row r="172" spans="1:23" ht="12.2" customHeight="1">
      <c r="A172" s="189"/>
      <c r="B172" s="189"/>
      <c r="H172" s="947"/>
      <c r="I172" s="130"/>
      <c r="J172" s="131"/>
      <c r="K172" s="170"/>
      <c r="M172" s="947"/>
      <c r="N172" s="130"/>
      <c r="O172" s="131"/>
      <c r="P172" s="164"/>
      <c r="Q172" s="943" t="s">
        <v>416</v>
      </c>
      <c r="R172" s="128" t="str">
        <f t="shared" ref="R172:R181" si="19">E46</f>
        <v>01 農業</v>
      </c>
      <c r="S172" s="129">
        <f>'2次効果'!J1054</f>
        <v>0</v>
      </c>
      <c r="T172" s="142"/>
      <c r="U172" s="946"/>
      <c r="V172" s="130"/>
      <c r="W172" s="131"/>
    </row>
    <row r="173" spans="1:23" ht="12.2" customHeight="1">
      <c r="A173" s="189"/>
      <c r="B173" s="189"/>
      <c r="H173" s="947"/>
      <c r="I173" s="130"/>
      <c r="J173" s="131"/>
      <c r="K173" s="170"/>
      <c r="M173" s="947"/>
      <c r="N173" s="130"/>
      <c r="O173" s="131"/>
      <c r="P173" s="164"/>
      <c r="Q173" s="944"/>
      <c r="R173" s="132" t="str">
        <f t="shared" si="19"/>
        <v>02 林業</v>
      </c>
      <c r="S173" s="133">
        <f>'2次効果'!J1055</f>
        <v>0</v>
      </c>
      <c r="T173" s="142"/>
      <c r="U173" s="946"/>
      <c r="V173" s="130"/>
      <c r="W173" s="131"/>
    </row>
    <row r="174" spans="1:23" ht="12.2" customHeight="1">
      <c r="A174" s="189"/>
      <c r="B174" s="189"/>
      <c r="H174" s="947"/>
      <c r="I174" s="130"/>
      <c r="J174" s="131"/>
      <c r="K174" s="170"/>
      <c r="M174" s="947"/>
      <c r="N174" s="130"/>
      <c r="O174" s="131"/>
      <c r="P174" s="164"/>
      <c r="Q174" s="944"/>
      <c r="R174" s="132" t="str">
        <f t="shared" si="19"/>
        <v>03 漁業</v>
      </c>
      <c r="S174" s="133">
        <f>'2次効果'!J1056</f>
        <v>0</v>
      </c>
      <c r="T174" s="142"/>
      <c r="U174" s="946"/>
      <c r="V174" s="130"/>
      <c r="W174" s="131"/>
    </row>
    <row r="175" spans="1:23" ht="12.2" customHeight="1">
      <c r="A175" s="189"/>
      <c r="B175" s="189"/>
      <c r="H175" s="947"/>
      <c r="I175" s="130"/>
      <c r="J175" s="131"/>
      <c r="K175" s="170"/>
      <c r="M175" s="947"/>
      <c r="N175" s="130"/>
      <c r="O175" s="131"/>
      <c r="P175" s="164"/>
      <c r="Q175" s="944"/>
      <c r="R175" s="132" t="str">
        <f t="shared" si="19"/>
        <v>04 鉱業</v>
      </c>
      <c r="S175" s="133">
        <f>'2次効果'!J1057</f>
        <v>0</v>
      </c>
      <c r="T175" s="142"/>
      <c r="U175" s="946"/>
      <c r="V175" s="130"/>
      <c r="W175" s="131"/>
    </row>
    <row r="176" spans="1:23" ht="12.2" customHeight="1">
      <c r="A176" s="189"/>
      <c r="B176" s="189"/>
      <c r="H176" s="947"/>
      <c r="I176" s="130"/>
      <c r="J176" s="131"/>
      <c r="K176" s="170"/>
      <c r="M176" s="947"/>
      <c r="N176" s="130"/>
      <c r="O176" s="131"/>
      <c r="P176" s="164"/>
      <c r="Q176" s="944"/>
      <c r="R176" s="132" t="str">
        <f t="shared" si="19"/>
        <v>05 飲食料品</v>
      </c>
      <c r="S176" s="133">
        <f>'2次効果'!J1058</f>
        <v>0</v>
      </c>
      <c r="T176" s="142"/>
      <c r="U176" s="946"/>
      <c r="V176" s="130"/>
      <c r="W176" s="131"/>
    </row>
    <row r="177" spans="1:23" ht="12.2" customHeight="1">
      <c r="A177" s="189"/>
      <c r="B177" s="189"/>
      <c r="H177" s="947"/>
      <c r="I177" s="130"/>
      <c r="J177" s="131"/>
      <c r="K177" s="170"/>
      <c r="M177" s="947"/>
      <c r="N177" s="130"/>
      <c r="O177" s="131"/>
      <c r="P177" s="164"/>
      <c r="Q177" s="944"/>
      <c r="R177" s="132" t="str">
        <f t="shared" si="19"/>
        <v>06 繊維製品</v>
      </c>
      <c r="S177" s="133">
        <f>'2次効果'!J1059</f>
        <v>0</v>
      </c>
      <c r="T177" s="142"/>
      <c r="U177" s="946"/>
      <c r="V177" s="130"/>
      <c r="W177" s="131"/>
    </row>
    <row r="178" spans="1:23" ht="12.2" customHeight="1">
      <c r="A178" s="189"/>
      <c r="B178" s="189"/>
      <c r="H178" s="947"/>
      <c r="I178" s="130"/>
      <c r="J178" s="131"/>
      <c r="K178" s="170"/>
      <c r="M178" s="947"/>
      <c r="N178" s="130"/>
      <c r="O178" s="131"/>
      <c r="P178" s="164"/>
      <c r="Q178" s="944"/>
      <c r="R178" s="141" t="str">
        <f t="shared" si="19"/>
        <v>07 パルプ・紙・木製品</v>
      </c>
      <c r="S178" s="133">
        <f>'2次効果'!J1060</f>
        <v>0</v>
      </c>
      <c r="T178" s="142"/>
      <c r="U178" s="946"/>
      <c r="V178" s="130"/>
      <c r="W178" s="131"/>
    </row>
    <row r="179" spans="1:23" ht="12.2" customHeight="1">
      <c r="A179" s="189"/>
      <c r="B179" s="189"/>
      <c r="H179" s="947"/>
      <c r="I179" s="130"/>
      <c r="J179" s="131"/>
      <c r="K179" s="170"/>
      <c r="M179" s="947"/>
      <c r="N179" s="130"/>
      <c r="O179" s="131"/>
      <c r="P179" s="164"/>
      <c r="Q179" s="944"/>
      <c r="R179" s="132" t="str">
        <f t="shared" si="19"/>
        <v>08 化学製品</v>
      </c>
      <c r="S179" s="133">
        <f>'2次効果'!J1061</f>
        <v>0</v>
      </c>
      <c r="T179" s="142"/>
      <c r="U179" s="946"/>
      <c r="V179" s="130"/>
      <c r="W179" s="131"/>
    </row>
    <row r="180" spans="1:23" ht="12.2" customHeight="1">
      <c r="A180" s="189"/>
      <c r="B180" s="189"/>
      <c r="H180" s="947"/>
      <c r="I180" s="130"/>
      <c r="J180" s="131"/>
      <c r="K180" s="170"/>
      <c r="M180" s="947"/>
      <c r="N180" s="130"/>
      <c r="O180" s="131"/>
      <c r="P180" s="164"/>
      <c r="Q180" s="944"/>
      <c r="R180" s="132" t="str">
        <f t="shared" si="19"/>
        <v>09 石油・石炭製品</v>
      </c>
      <c r="S180" s="133">
        <f>'2次効果'!J1062</f>
        <v>0</v>
      </c>
      <c r="T180" s="142"/>
      <c r="U180" s="946"/>
      <c r="V180" s="130"/>
      <c r="W180" s="131"/>
    </row>
    <row r="181" spans="1:23" ht="12.2" customHeight="1">
      <c r="A181" s="189"/>
      <c r="B181" s="189"/>
      <c r="H181" s="947"/>
      <c r="I181" s="130"/>
      <c r="J181" s="131"/>
      <c r="K181" s="170"/>
      <c r="M181" s="947"/>
      <c r="N181" s="130"/>
      <c r="O181" s="131"/>
      <c r="P181" s="164"/>
      <c r="Q181" s="944"/>
      <c r="R181" s="141" t="str">
        <f t="shared" si="19"/>
        <v>10 プラスチック・ゴム製品</v>
      </c>
      <c r="S181" s="133">
        <f>'2次効果'!J1063</f>
        <v>0</v>
      </c>
      <c r="T181" s="142"/>
      <c r="U181" s="946"/>
      <c r="V181" s="130"/>
      <c r="W181" s="131"/>
    </row>
    <row r="182" spans="1:23" ht="12.2" customHeight="1">
      <c r="A182" s="189"/>
      <c r="B182" s="189"/>
      <c r="H182" s="947"/>
      <c r="I182" s="130"/>
      <c r="J182" s="131"/>
      <c r="K182" s="170"/>
      <c r="M182" s="947"/>
      <c r="N182" s="130"/>
      <c r="O182" s="131"/>
      <c r="P182" s="164"/>
      <c r="Q182" s="944"/>
      <c r="R182" s="144" t="s">
        <v>195</v>
      </c>
      <c r="S182" s="145" t="s">
        <v>196</v>
      </c>
      <c r="T182" s="142"/>
      <c r="U182" s="946"/>
      <c r="V182" s="130"/>
      <c r="W182" s="131"/>
    </row>
    <row r="183" spans="1:23" ht="14.25">
      <c r="A183" s="189"/>
      <c r="B183" s="189"/>
      <c r="E183" s="985"/>
      <c r="F183" s="986"/>
      <c r="H183" s="947"/>
      <c r="I183" s="130"/>
      <c r="J183" s="131"/>
      <c r="K183" s="170"/>
      <c r="M183" s="947"/>
      <c r="N183" s="190" t="s">
        <v>175</v>
      </c>
      <c r="O183" s="191"/>
      <c r="P183" s="164"/>
      <c r="Q183" s="944"/>
      <c r="R183" s="144" t="s">
        <v>195</v>
      </c>
      <c r="S183" s="145" t="s">
        <v>196</v>
      </c>
      <c r="T183" s="142"/>
      <c r="U183" s="946"/>
      <c r="V183" s="130"/>
      <c r="W183" s="131"/>
    </row>
    <row r="184" spans="1:23" ht="14.25">
      <c r="A184" s="189"/>
      <c r="B184" s="189"/>
      <c r="E184" s="130"/>
      <c r="F184" s="131"/>
      <c r="H184" s="946"/>
      <c r="I184" s="130"/>
      <c r="J184" s="131"/>
      <c r="K184" s="170"/>
      <c r="M184" s="946"/>
      <c r="N184" s="192" t="s">
        <v>177</v>
      </c>
      <c r="O184" s="193"/>
      <c r="P184" s="164"/>
      <c r="Q184" s="945"/>
      <c r="R184" s="144" t="s">
        <v>195</v>
      </c>
      <c r="S184" s="145" t="s">
        <v>196</v>
      </c>
      <c r="T184" s="142"/>
      <c r="U184" s="946"/>
      <c r="V184" s="130"/>
      <c r="W184" s="131"/>
    </row>
    <row r="185" spans="1:23" ht="12.2" customHeight="1">
      <c r="A185" s="189"/>
      <c r="B185" s="189"/>
      <c r="E185" s="130"/>
      <c r="F185" s="131"/>
      <c r="H185" s="947"/>
      <c r="I185" s="130"/>
      <c r="J185" s="131"/>
      <c r="M185" s="947"/>
      <c r="N185" s="194" t="str">
        <f t="shared" ref="N185:N194" si="20">E46</f>
        <v>01 農業</v>
      </c>
      <c r="O185" s="129">
        <f>'2次効果'!J967</f>
        <v>0</v>
      </c>
      <c r="P185" s="164"/>
      <c r="Q185" s="943" t="s">
        <v>61</v>
      </c>
      <c r="R185" s="128" t="str">
        <f t="shared" ref="R185:R194" si="21">E46</f>
        <v>01 農業</v>
      </c>
      <c r="S185" s="129">
        <f>'2次効果'!J1010</f>
        <v>0</v>
      </c>
      <c r="T185" s="142"/>
      <c r="U185" s="946"/>
      <c r="V185" s="130"/>
      <c r="W185" s="131"/>
    </row>
    <row r="186" spans="1:23" ht="12.2" customHeight="1">
      <c r="A186" s="139"/>
      <c r="B186" s="139"/>
      <c r="E186" s="130"/>
      <c r="F186" s="131"/>
      <c r="H186" s="947"/>
      <c r="I186" s="130"/>
      <c r="J186" s="131"/>
      <c r="M186" s="947"/>
      <c r="N186" s="195" t="str">
        <f t="shared" si="20"/>
        <v>02 林業</v>
      </c>
      <c r="O186" s="133">
        <f>'2次効果'!J968</f>
        <v>0</v>
      </c>
      <c r="P186" s="164"/>
      <c r="Q186" s="944"/>
      <c r="R186" s="132" t="str">
        <f t="shared" si="21"/>
        <v>02 林業</v>
      </c>
      <c r="S186" s="133">
        <f>'2次効果'!J1011</f>
        <v>0</v>
      </c>
      <c r="U186" s="946"/>
      <c r="V186" s="130"/>
      <c r="W186" s="131"/>
    </row>
    <row r="187" spans="1:23" ht="14.25">
      <c r="A187" s="139"/>
      <c r="E187" s="196" t="s">
        <v>61</v>
      </c>
      <c r="H187" s="947"/>
      <c r="I187" s="130"/>
      <c r="J187" s="131"/>
      <c r="M187" s="947"/>
      <c r="N187" s="195" t="str">
        <f t="shared" si="20"/>
        <v>03 漁業</v>
      </c>
      <c r="O187" s="133">
        <f>'2次効果'!J969</f>
        <v>0</v>
      </c>
      <c r="P187" s="164"/>
      <c r="Q187" s="944"/>
      <c r="R187" s="132" t="str">
        <f t="shared" si="21"/>
        <v>03 漁業</v>
      </c>
      <c r="S187" s="133">
        <f>'2次効果'!J1012</f>
        <v>0</v>
      </c>
      <c r="U187" s="946"/>
      <c r="V187" s="130"/>
      <c r="W187" s="131"/>
    </row>
    <row r="188" spans="1:23">
      <c r="A188" s="139"/>
      <c r="E188" s="983" t="s">
        <v>178</v>
      </c>
      <c r="F188" s="984"/>
      <c r="H188" s="947"/>
      <c r="I188" s="130"/>
      <c r="J188" s="131"/>
      <c r="M188" s="947"/>
      <c r="N188" s="195" t="str">
        <f t="shared" si="20"/>
        <v>04 鉱業</v>
      </c>
      <c r="O188" s="133">
        <f>'2次効果'!J970</f>
        <v>0</v>
      </c>
      <c r="P188" s="164"/>
      <c r="Q188" s="944"/>
      <c r="R188" s="132" t="str">
        <f t="shared" si="21"/>
        <v>04 鉱業</v>
      </c>
      <c r="S188" s="133">
        <f>'2次効果'!J1013</f>
        <v>0</v>
      </c>
      <c r="U188" s="946"/>
      <c r="V188" s="130"/>
      <c r="W188" s="131"/>
    </row>
    <row r="189" spans="1:23" ht="14.25">
      <c r="A189" s="139"/>
      <c r="E189" s="938"/>
      <c r="F189" s="938"/>
      <c r="H189" s="947"/>
      <c r="I189" s="196" t="s">
        <v>61</v>
      </c>
      <c r="M189" s="947"/>
      <c r="N189" s="195" t="str">
        <f t="shared" si="20"/>
        <v>05 飲食料品</v>
      </c>
      <c r="O189" s="133">
        <f>'2次効果'!J971</f>
        <v>0</v>
      </c>
      <c r="P189" s="164"/>
      <c r="Q189" s="944"/>
      <c r="R189" s="132" t="str">
        <f t="shared" si="21"/>
        <v>05 飲食料品</v>
      </c>
      <c r="S189" s="133">
        <f>'2次効果'!J1014</f>
        <v>0</v>
      </c>
      <c r="U189" s="946"/>
      <c r="V189" s="130"/>
      <c r="W189" s="131"/>
    </row>
    <row r="190" spans="1:23" ht="14.25">
      <c r="A190" s="139"/>
      <c r="E190" s="197" t="s">
        <v>201</v>
      </c>
      <c r="F190" s="129">
        <f>O79</f>
        <v>0</v>
      </c>
      <c r="H190" s="947"/>
      <c r="I190" s="198" t="s">
        <v>175</v>
      </c>
      <c r="J190" s="199"/>
      <c r="M190" s="947"/>
      <c r="N190" s="195" t="str">
        <f t="shared" si="20"/>
        <v>06 繊維製品</v>
      </c>
      <c r="O190" s="133">
        <f>'2次効果'!J972</f>
        <v>0</v>
      </c>
      <c r="P190" s="164"/>
      <c r="Q190" s="944"/>
      <c r="R190" s="132" t="str">
        <f t="shared" si="21"/>
        <v>06 繊維製品</v>
      </c>
      <c r="S190" s="133">
        <f>'2次効果'!J1015</f>
        <v>0</v>
      </c>
      <c r="U190" s="946"/>
      <c r="V190" s="130"/>
      <c r="W190" s="131"/>
    </row>
    <row r="191" spans="1:23" ht="14.25">
      <c r="A191" s="139"/>
      <c r="E191" s="200" t="s">
        <v>202</v>
      </c>
      <c r="F191" s="201">
        <f>AA60</f>
        <v>0</v>
      </c>
      <c r="H191" s="947"/>
      <c r="I191" s="198" t="s">
        <v>181</v>
      </c>
      <c r="J191" s="199"/>
      <c r="M191" s="947"/>
      <c r="N191" s="202" t="str">
        <f t="shared" si="20"/>
        <v>07 パルプ・紙・木製品</v>
      </c>
      <c r="O191" s="133">
        <f>'2次効果'!J973</f>
        <v>0</v>
      </c>
      <c r="P191" s="164"/>
      <c r="Q191" s="944"/>
      <c r="R191" s="141" t="str">
        <f t="shared" si="21"/>
        <v>07 パルプ・紙・木製品</v>
      </c>
      <c r="S191" s="133">
        <f>'2次効果'!J1016</f>
        <v>0</v>
      </c>
      <c r="U191" s="946"/>
      <c r="V191" s="130"/>
      <c r="W191" s="131"/>
    </row>
    <row r="192" spans="1:23" ht="12.2" customHeight="1">
      <c r="A192" s="139"/>
      <c r="E192" s="176" t="s">
        <v>66</v>
      </c>
      <c r="F192" s="149">
        <f>F190+F191</f>
        <v>0</v>
      </c>
      <c r="H192" s="947"/>
      <c r="I192" s="176"/>
      <c r="J192" s="203">
        <f>'2次効果'!M787</f>
        <v>0</v>
      </c>
      <c r="M192" s="947"/>
      <c r="N192" s="195" t="str">
        <f t="shared" si="20"/>
        <v>08 化学製品</v>
      </c>
      <c r="O192" s="133">
        <f>'2次効果'!J974</f>
        <v>0</v>
      </c>
      <c r="P192" s="164"/>
      <c r="Q192" s="944"/>
      <c r="R192" s="132" t="str">
        <f t="shared" si="21"/>
        <v>08 化学製品</v>
      </c>
      <c r="S192" s="133">
        <f>'2次効果'!J1017</f>
        <v>0</v>
      </c>
      <c r="U192" s="946"/>
      <c r="V192" s="130"/>
      <c r="W192" s="131"/>
    </row>
    <row r="193" spans="1:23" ht="12.2" customHeight="1">
      <c r="A193" s="139"/>
      <c r="B193" s="139"/>
      <c r="E193" s="130"/>
      <c r="F193" s="131"/>
      <c r="H193" s="947"/>
      <c r="I193" s="130"/>
      <c r="J193" s="131"/>
      <c r="M193" s="947"/>
      <c r="N193" s="195" t="str">
        <f t="shared" si="20"/>
        <v>09 石油・石炭製品</v>
      </c>
      <c r="O193" s="133">
        <f>'2次効果'!J975</f>
        <v>0</v>
      </c>
      <c r="P193" s="164"/>
      <c r="Q193" s="944"/>
      <c r="R193" s="132" t="str">
        <f t="shared" si="21"/>
        <v>09 石油・石炭製品</v>
      </c>
      <c r="S193" s="133">
        <f>'2次効果'!J1018</f>
        <v>0</v>
      </c>
      <c r="U193" s="946"/>
      <c r="V193" s="130"/>
      <c r="W193" s="131"/>
    </row>
    <row r="194" spans="1:23" ht="12.2" customHeight="1">
      <c r="A194" s="139"/>
      <c r="B194" s="139"/>
      <c r="E194" s="130"/>
      <c r="F194" s="131"/>
      <c r="H194" s="947"/>
      <c r="I194" s="130"/>
      <c r="J194" s="131"/>
      <c r="M194" s="947"/>
      <c r="N194" s="202" t="str">
        <f t="shared" si="20"/>
        <v>10 プラスチック・ゴム製品</v>
      </c>
      <c r="O194" s="133">
        <f>'2次効果'!J976</f>
        <v>0</v>
      </c>
      <c r="P194" s="164"/>
      <c r="Q194" s="944"/>
      <c r="R194" s="141" t="str">
        <f t="shared" si="21"/>
        <v>10 プラスチック・ゴム製品</v>
      </c>
      <c r="S194" s="133">
        <f>'2次効果'!J1019</f>
        <v>0</v>
      </c>
      <c r="U194" s="946"/>
      <c r="V194" s="130"/>
      <c r="W194" s="131"/>
    </row>
    <row r="195" spans="1:23" ht="12.2" customHeight="1">
      <c r="A195" s="139"/>
      <c r="B195" s="139"/>
      <c r="E195" s="130"/>
      <c r="F195" s="131"/>
      <c r="H195" s="947"/>
      <c r="I195" s="130"/>
      <c r="J195" s="131"/>
      <c r="M195" s="947"/>
      <c r="N195" s="144" t="s">
        <v>197</v>
      </c>
      <c r="O195" s="145" t="s">
        <v>198</v>
      </c>
      <c r="P195" s="164"/>
      <c r="Q195" s="944"/>
      <c r="R195" s="144" t="s">
        <v>197</v>
      </c>
      <c r="S195" s="145" t="s">
        <v>198</v>
      </c>
      <c r="U195" s="946"/>
      <c r="V195" s="130"/>
      <c r="W195" s="131"/>
    </row>
    <row r="196" spans="1:23" ht="12.2" customHeight="1">
      <c r="A196" s="139"/>
      <c r="B196" s="139"/>
      <c r="E196" s="130"/>
      <c r="F196" s="131"/>
      <c r="H196" s="947"/>
      <c r="I196" s="130"/>
      <c r="J196" s="131"/>
      <c r="M196" s="947"/>
      <c r="N196" s="144" t="s">
        <v>197</v>
      </c>
      <c r="O196" s="145" t="s">
        <v>198</v>
      </c>
      <c r="P196" s="164"/>
      <c r="Q196" s="944"/>
      <c r="R196" s="144" t="s">
        <v>197</v>
      </c>
      <c r="S196" s="145" t="s">
        <v>198</v>
      </c>
      <c r="U196" s="946"/>
      <c r="V196" s="130"/>
      <c r="W196" s="131"/>
    </row>
    <row r="197" spans="1:23">
      <c r="A197" s="139"/>
      <c r="B197" s="139"/>
      <c r="E197" s="150"/>
      <c r="F197" s="131"/>
      <c r="H197" s="150"/>
      <c r="I197" s="150"/>
      <c r="J197" s="131"/>
      <c r="M197" s="150"/>
      <c r="N197" s="144" t="s">
        <v>197</v>
      </c>
      <c r="O197" s="145" t="s">
        <v>198</v>
      </c>
      <c r="P197" s="164"/>
      <c r="Q197" s="945"/>
      <c r="R197" s="144" t="s">
        <v>197</v>
      </c>
      <c r="S197" s="145" t="s">
        <v>198</v>
      </c>
      <c r="U197" s="946"/>
      <c r="V197" s="130"/>
      <c r="W197" s="131"/>
    </row>
    <row r="198" spans="1:23">
      <c r="A198" s="139"/>
      <c r="B198" s="139"/>
      <c r="H198" s="150"/>
      <c r="I198" s="150"/>
      <c r="J198" s="131"/>
      <c r="M198" s="150"/>
      <c r="N198" s="176" t="s">
        <v>66</v>
      </c>
      <c r="O198" s="149">
        <f>'2次効果'!J1006</f>
        <v>0</v>
      </c>
      <c r="P198" s="164"/>
      <c r="Q198" s="176"/>
      <c r="R198" s="148" t="s">
        <v>493</v>
      </c>
      <c r="S198" s="149">
        <f>'2次効果'!J1093</f>
        <v>0</v>
      </c>
      <c r="U198" s="150"/>
      <c r="V198" s="150"/>
      <c r="W198" s="131"/>
    </row>
    <row r="199" spans="1:23">
      <c r="A199" s="139"/>
      <c r="B199" s="139"/>
      <c r="H199" s="150"/>
      <c r="I199" s="150"/>
      <c r="J199" s="131"/>
      <c r="M199" s="150"/>
      <c r="N199" s="150"/>
      <c r="O199" s="131"/>
      <c r="P199" s="164"/>
      <c r="Q199" s="176"/>
      <c r="R199" s="148" t="s">
        <v>171</v>
      </c>
      <c r="S199" s="149">
        <f>'2次効果'!J1049</f>
        <v>0</v>
      </c>
      <c r="U199" s="150"/>
      <c r="V199" s="150"/>
      <c r="W199" s="131"/>
    </row>
    <row r="200" spans="1:23">
      <c r="A200" s="139"/>
      <c r="B200" s="139"/>
      <c r="M200" s="150"/>
      <c r="N200" s="150"/>
      <c r="O200" s="150"/>
      <c r="P200" s="164"/>
      <c r="Q200" s="176"/>
      <c r="R200" s="148" t="s">
        <v>173</v>
      </c>
      <c r="S200" s="149">
        <f>S198+S199</f>
        <v>0</v>
      </c>
      <c r="U200" s="150"/>
      <c r="V200" s="150"/>
      <c r="W200" s="131"/>
    </row>
    <row r="201" spans="1:23">
      <c r="A201" s="139"/>
      <c r="B201" s="139"/>
      <c r="M201" s="150"/>
      <c r="N201" s="150"/>
      <c r="O201" s="150"/>
      <c r="P201" s="164"/>
      <c r="Q201" s="164"/>
      <c r="R201" s="164"/>
      <c r="U201" s="150"/>
      <c r="V201" s="150"/>
      <c r="W201" s="153"/>
    </row>
    <row r="202" spans="1:23">
      <c r="A202" s="139"/>
      <c r="B202" s="139"/>
      <c r="H202" s="946"/>
      <c r="I202" s="130"/>
      <c r="J202" s="131"/>
      <c r="M202" s="946"/>
      <c r="N202" s="130"/>
      <c r="O202" s="131"/>
      <c r="P202" s="164"/>
      <c r="Q202" s="124"/>
      <c r="R202" s="936" t="s">
        <v>159</v>
      </c>
      <c r="S202" s="936"/>
    </row>
    <row r="203" spans="1:23">
      <c r="H203" s="947"/>
      <c r="I203" s="130"/>
      <c r="J203" s="131"/>
      <c r="M203" s="947"/>
      <c r="N203" s="130"/>
      <c r="O203" s="131"/>
      <c r="Q203" s="126"/>
      <c r="R203" s="953"/>
      <c r="S203" s="953"/>
    </row>
    <row r="204" spans="1:23" ht="12.2" customHeight="1">
      <c r="H204" s="947"/>
      <c r="I204" s="130"/>
      <c r="J204" s="131"/>
      <c r="M204" s="947"/>
      <c r="N204" s="130"/>
      <c r="O204" s="131"/>
      <c r="Q204" s="943" t="s">
        <v>61</v>
      </c>
      <c r="R204" s="128" t="str">
        <f t="shared" ref="R204:R213" si="22">E46</f>
        <v>01 農業</v>
      </c>
      <c r="S204" s="129">
        <f>'2次効果'!J1097</f>
        <v>0</v>
      </c>
    </row>
    <row r="205" spans="1:23" ht="12.2" customHeight="1">
      <c r="H205" s="947"/>
      <c r="I205" s="130"/>
      <c r="J205" s="131"/>
      <c r="M205" s="947"/>
      <c r="N205" s="130"/>
      <c r="O205" s="131"/>
      <c r="Q205" s="980"/>
      <c r="R205" s="132" t="str">
        <f t="shared" si="22"/>
        <v>02 林業</v>
      </c>
      <c r="S205" s="133">
        <f>'2次効果'!J1098</f>
        <v>0</v>
      </c>
    </row>
    <row r="206" spans="1:23" ht="12.2" customHeight="1">
      <c r="H206" s="947"/>
      <c r="I206" s="130"/>
      <c r="J206" s="131"/>
      <c r="M206" s="947"/>
      <c r="N206" s="130"/>
      <c r="O206" s="131"/>
      <c r="Q206" s="980"/>
      <c r="R206" s="132" t="str">
        <f t="shared" si="22"/>
        <v>03 漁業</v>
      </c>
      <c r="S206" s="133">
        <f>'2次効果'!J1099</f>
        <v>0</v>
      </c>
    </row>
    <row r="207" spans="1:23" ht="12.2" customHeight="1">
      <c r="E207" s="150"/>
      <c r="F207" s="150"/>
      <c r="H207" s="947"/>
      <c r="I207" s="130"/>
      <c r="J207" s="131"/>
      <c r="M207" s="947"/>
      <c r="N207" s="130"/>
      <c r="O207" s="131"/>
      <c r="Q207" s="980"/>
      <c r="R207" s="132" t="str">
        <f t="shared" si="22"/>
        <v>04 鉱業</v>
      </c>
      <c r="S207" s="133">
        <f>'2次効果'!J1100</f>
        <v>0</v>
      </c>
    </row>
    <row r="208" spans="1:23" ht="12.2" customHeight="1">
      <c r="E208" s="186"/>
      <c r="F208" s="187"/>
      <c r="H208" s="947"/>
      <c r="I208" s="130"/>
      <c r="J208" s="131"/>
      <c r="M208" s="947"/>
      <c r="N208" s="130"/>
      <c r="O208" s="131"/>
      <c r="Q208" s="980"/>
      <c r="R208" s="132" t="str">
        <f t="shared" si="22"/>
        <v>05 飲食料品</v>
      </c>
      <c r="S208" s="133">
        <f>'2次効果'!J1101</f>
        <v>0</v>
      </c>
    </row>
    <row r="209" spans="5:19" ht="12.2" customHeight="1">
      <c r="E209" s="150"/>
      <c r="F209" s="188"/>
      <c r="H209" s="947"/>
      <c r="I209" s="130"/>
      <c r="J209" s="131"/>
      <c r="M209" s="947"/>
      <c r="N209" s="130"/>
      <c r="O209" s="131"/>
      <c r="Q209" s="980"/>
      <c r="R209" s="132" t="str">
        <f t="shared" si="22"/>
        <v>06 繊維製品</v>
      </c>
      <c r="S209" s="133">
        <f>'2次効果'!J1102</f>
        <v>0</v>
      </c>
    </row>
    <row r="210" spans="5:19" ht="12.2" customHeight="1">
      <c r="H210" s="947"/>
      <c r="I210" s="130"/>
      <c r="J210" s="131"/>
      <c r="M210" s="947"/>
      <c r="N210" s="130"/>
      <c r="O210" s="131"/>
      <c r="Q210" s="980"/>
      <c r="R210" s="141" t="str">
        <f t="shared" si="22"/>
        <v>07 パルプ・紙・木製品</v>
      </c>
      <c r="S210" s="133">
        <f>'2次効果'!J1103</f>
        <v>0</v>
      </c>
    </row>
    <row r="211" spans="5:19" ht="12.2" customHeight="1">
      <c r="H211" s="947"/>
      <c r="I211" s="130"/>
      <c r="J211" s="131"/>
      <c r="M211" s="947"/>
      <c r="N211" s="130"/>
      <c r="O211" s="131"/>
      <c r="Q211" s="980"/>
      <c r="R211" s="132" t="str">
        <f t="shared" si="22"/>
        <v>08 化学製品</v>
      </c>
      <c r="S211" s="133">
        <f>'2次効果'!J1104</f>
        <v>0</v>
      </c>
    </row>
    <row r="212" spans="5:19" ht="12.2" customHeight="1">
      <c r="H212" s="947"/>
      <c r="I212" s="130"/>
      <c r="J212" s="131"/>
      <c r="M212" s="947"/>
      <c r="N212" s="130"/>
      <c r="O212" s="131"/>
      <c r="Q212" s="980"/>
      <c r="R212" s="132" t="str">
        <f t="shared" si="22"/>
        <v>09 石油・石炭製品</v>
      </c>
      <c r="S212" s="133">
        <f>'2次効果'!J1105</f>
        <v>0</v>
      </c>
    </row>
    <row r="213" spans="5:19" ht="12.2" customHeight="1">
      <c r="E213" s="146"/>
      <c r="F213" s="146"/>
      <c r="H213" s="947"/>
      <c r="I213" s="130"/>
      <c r="J213" s="131"/>
      <c r="M213" s="947"/>
      <c r="N213" s="130"/>
      <c r="O213" s="131"/>
      <c r="Q213" s="980"/>
      <c r="R213" s="141" t="str">
        <f t="shared" si="22"/>
        <v>10 プラスチック・ゴム製品</v>
      </c>
      <c r="S213" s="133">
        <f>'2次効果'!J1106</f>
        <v>0</v>
      </c>
    </row>
    <row r="214" spans="5:19" ht="12.2" customHeight="1">
      <c r="H214" s="947"/>
      <c r="I214" s="130"/>
      <c r="J214" s="131"/>
      <c r="M214" s="947"/>
      <c r="N214" s="130"/>
      <c r="O214" s="131"/>
      <c r="Q214" s="980"/>
      <c r="R214" s="144" t="s">
        <v>197</v>
      </c>
      <c r="S214" s="145" t="s">
        <v>198</v>
      </c>
    </row>
    <row r="215" spans="5:19" ht="12.2" customHeight="1">
      <c r="F215" s="135"/>
      <c r="H215" s="150"/>
      <c r="I215" s="150"/>
      <c r="J215" s="131"/>
      <c r="M215" s="150"/>
      <c r="N215" s="150"/>
      <c r="O215" s="131"/>
      <c r="Q215" s="980"/>
      <c r="R215" s="144" t="s">
        <v>197</v>
      </c>
      <c r="S215" s="145" t="s">
        <v>198</v>
      </c>
    </row>
    <row r="216" spans="5:19">
      <c r="H216" s="150"/>
      <c r="I216" s="130"/>
      <c r="J216" s="131"/>
      <c r="Q216" s="981"/>
      <c r="R216" s="144" t="s">
        <v>197</v>
      </c>
      <c r="S216" s="145" t="s">
        <v>198</v>
      </c>
    </row>
    <row r="217" spans="5:19">
      <c r="I217" s="130"/>
      <c r="J217" s="131"/>
      <c r="Q217" s="147"/>
      <c r="R217" s="176" t="s">
        <v>66</v>
      </c>
      <c r="S217" s="149">
        <f>'2次効果'!J1136</f>
        <v>0</v>
      </c>
    </row>
    <row r="218" spans="5:19">
      <c r="I218" s="150"/>
      <c r="J218" s="131"/>
    </row>
    <row r="219" spans="5:19">
      <c r="I219" s="150"/>
      <c r="J219" s="131"/>
    </row>
    <row r="220" spans="5:19">
      <c r="I220" s="150"/>
      <c r="J220" s="131"/>
    </row>
    <row r="221" spans="5:19">
      <c r="I221" s="150"/>
      <c r="J221" s="131"/>
    </row>
    <row r="222" spans="5:19">
      <c r="I222" s="150"/>
      <c r="J222" s="131"/>
    </row>
    <row r="226" spans="3:23" ht="12.4" customHeight="1"/>
    <row r="227" spans="3:23" ht="12.4" customHeight="1"/>
    <row r="228" spans="3:23" ht="12.4" customHeight="1">
      <c r="C228" s="103"/>
      <c r="D228" s="103"/>
      <c r="G228" s="121"/>
      <c r="H228" s="121"/>
      <c r="W228" s="122"/>
    </row>
    <row r="248" spans="4:19" ht="12.75" thickBot="1"/>
    <row r="249" spans="4:19" ht="15" thickTop="1">
      <c r="D249" s="206"/>
      <c r="E249" s="207" t="s">
        <v>186</v>
      </c>
      <c r="F249" s="207"/>
      <c r="H249" s="208"/>
      <c r="I249" s="975" t="s">
        <v>187</v>
      </c>
      <c r="J249" s="987"/>
      <c r="M249" s="124"/>
      <c r="N249" s="990" t="s">
        <v>188</v>
      </c>
      <c r="O249" s="991"/>
      <c r="Q249" s="209"/>
      <c r="R249" s="936" t="s">
        <v>189</v>
      </c>
      <c r="S249" s="994"/>
    </row>
    <row r="250" spans="4:19" ht="14.25">
      <c r="D250" s="210"/>
      <c r="E250" s="211" t="s">
        <v>190</v>
      </c>
      <c r="F250" s="211"/>
      <c r="H250" s="212"/>
      <c r="I250" s="988"/>
      <c r="J250" s="989"/>
      <c r="M250" s="126"/>
      <c r="N250" s="992"/>
      <c r="O250" s="993"/>
      <c r="Q250" s="213"/>
      <c r="R250" s="941" t="s">
        <v>161</v>
      </c>
      <c r="S250" s="995"/>
    </row>
    <row r="251" spans="4:19" ht="12.2" customHeight="1">
      <c r="D251" s="943" t="s">
        <v>416</v>
      </c>
      <c r="E251" s="128" t="str">
        <f t="shared" ref="E251:E260" si="23">E46</f>
        <v>01 農業</v>
      </c>
      <c r="F251" s="129">
        <f>'2次効果'!F1142</f>
        <v>0</v>
      </c>
      <c r="H251" s="964" t="s">
        <v>416</v>
      </c>
      <c r="I251" s="128" t="str">
        <f t="shared" ref="I251:I260" si="24">E46</f>
        <v>01 農業</v>
      </c>
      <c r="J251" s="162">
        <f>'2次効果'!F1310</f>
        <v>0</v>
      </c>
      <c r="M251" s="943" t="s">
        <v>416</v>
      </c>
      <c r="N251" s="128" t="str">
        <f t="shared" ref="N251:N260" si="25">E46</f>
        <v>01 農業</v>
      </c>
      <c r="O251" s="129">
        <f>'1次効果'!F1118</f>
        <v>0</v>
      </c>
      <c r="Q251" s="943" t="s">
        <v>416</v>
      </c>
      <c r="R251" s="128" t="str">
        <f t="shared" ref="R251:R260" si="26">E46</f>
        <v>01 農業</v>
      </c>
      <c r="S251" s="129">
        <f>'1次効果'!J1118</f>
        <v>0</v>
      </c>
    </row>
    <row r="252" spans="4:19" ht="12.2" customHeight="1">
      <c r="D252" s="944"/>
      <c r="E252" s="132" t="str">
        <f t="shared" si="23"/>
        <v>02 林業</v>
      </c>
      <c r="F252" s="133">
        <f>'2次効果'!F1143</f>
        <v>0</v>
      </c>
      <c r="H252" s="965"/>
      <c r="I252" s="132" t="str">
        <f t="shared" si="24"/>
        <v>02 林業</v>
      </c>
      <c r="J252" s="165">
        <f>'2次効果'!F1311</f>
        <v>0</v>
      </c>
      <c r="M252" s="944"/>
      <c r="N252" s="132" t="str">
        <f t="shared" si="25"/>
        <v>02 林業</v>
      </c>
      <c r="O252" s="133">
        <f>'1次効果'!F1119</f>
        <v>0</v>
      </c>
      <c r="Q252" s="944"/>
      <c r="R252" s="132" t="str">
        <f t="shared" si="26"/>
        <v>02 林業</v>
      </c>
      <c r="S252" s="133">
        <f>'1次効果'!J1119</f>
        <v>0</v>
      </c>
    </row>
    <row r="253" spans="4:19" ht="12.2" customHeight="1">
      <c r="D253" s="944"/>
      <c r="E253" s="132" t="str">
        <f t="shared" si="23"/>
        <v>03 漁業</v>
      </c>
      <c r="F253" s="133">
        <f>'2次効果'!F1144</f>
        <v>0</v>
      </c>
      <c r="H253" s="965"/>
      <c r="I253" s="132" t="str">
        <f t="shared" si="24"/>
        <v>03 漁業</v>
      </c>
      <c r="J253" s="165">
        <f>'2次効果'!F1312</f>
        <v>0</v>
      </c>
      <c r="M253" s="944"/>
      <c r="N253" s="132" t="str">
        <f t="shared" si="25"/>
        <v>03 漁業</v>
      </c>
      <c r="O253" s="133">
        <f>'1次効果'!F1120</f>
        <v>0</v>
      </c>
      <c r="Q253" s="944"/>
      <c r="R253" s="132" t="str">
        <f t="shared" si="26"/>
        <v>03 漁業</v>
      </c>
      <c r="S253" s="133">
        <f>'1次効果'!J1120</f>
        <v>0</v>
      </c>
    </row>
    <row r="254" spans="4:19" ht="12.2" customHeight="1">
      <c r="D254" s="944"/>
      <c r="E254" s="132" t="str">
        <f t="shared" si="23"/>
        <v>04 鉱業</v>
      </c>
      <c r="F254" s="133">
        <f>'2次効果'!F1145</f>
        <v>0</v>
      </c>
      <c r="H254" s="965"/>
      <c r="I254" s="132" t="str">
        <f t="shared" si="24"/>
        <v>04 鉱業</v>
      </c>
      <c r="J254" s="165">
        <f>'2次効果'!F1313</f>
        <v>0</v>
      </c>
      <c r="M254" s="944"/>
      <c r="N254" s="132" t="str">
        <f t="shared" si="25"/>
        <v>04 鉱業</v>
      </c>
      <c r="O254" s="133">
        <f>'1次効果'!F1121</f>
        <v>0</v>
      </c>
      <c r="Q254" s="944"/>
      <c r="R254" s="132" t="str">
        <f t="shared" si="26"/>
        <v>04 鉱業</v>
      </c>
      <c r="S254" s="133">
        <f>'1次効果'!J1121</f>
        <v>0</v>
      </c>
    </row>
    <row r="255" spans="4:19" ht="12.2" customHeight="1">
      <c r="D255" s="944"/>
      <c r="E255" s="132" t="str">
        <f t="shared" si="23"/>
        <v>05 飲食料品</v>
      </c>
      <c r="F255" s="133">
        <f>'2次効果'!F1146</f>
        <v>0</v>
      </c>
      <c r="H255" s="965"/>
      <c r="I255" s="132" t="str">
        <f t="shared" si="24"/>
        <v>05 飲食料品</v>
      </c>
      <c r="J255" s="165">
        <f>'2次効果'!F1314</f>
        <v>0</v>
      </c>
      <c r="M255" s="944"/>
      <c r="N255" s="132" t="str">
        <f t="shared" si="25"/>
        <v>05 飲食料品</v>
      </c>
      <c r="O255" s="133">
        <f>'1次効果'!F1122</f>
        <v>0</v>
      </c>
      <c r="Q255" s="944"/>
      <c r="R255" s="132" t="str">
        <f t="shared" si="26"/>
        <v>05 飲食料品</v>
      </c>
      <c r="S255" s="133">
        <f>'1次効果'!J1122</f>
        <v>0</v>
      </c>
    </row>
    <row r="256" spans="4:19" ht="12.2" customHeight="1">
      <c r="D256" s="944"/>
      <c r="E256" s="132" t="str">
        <f t="shared" si="23"/>
        <v>06 繊維製品</v>
      </c>
      <c r="F256" s="133">
        <f>'2次効果'!F1147</f>
        <v>0</v>
      </c>
      <c r="H256" s="965"/>
      <c r="I256" s="132" t="str">
        <f t="shared" si="24"/>
        <v>06 繊維製品</v>
      </c>
      <c r="J256" s="165">
        <f>'2次効果'!F1315</f>
        <v>0</v>
      </c>
      <c r="M256" s="944"/>
      <c r="N256" s="132" t="str">
        <f t="shared" si="25"/>
        <v>06 繊維製品</v>
      </c>
      <c r="O256" s="133">
        <f>'1次効果'!F1123</f>
        <v>0</v>
      </c>
      <c r="Q256" s="944"/>
      <c r="R256" s="132" t="str">
        <f t="shared" si="26"/>
        <v>06 繊維製品</v>
      </c>
      <c r="S256" s="133">
        <f>'1次効果'!J1123</f>
        <v>0</v>
      </c>
    </row>
    <row r="257" spans="4:19" ht="12.2" customHeight="1">
      <c r="D257" s="944"/>
      <c r="E257" s="141" t="str">
        <f t="shared" si="23"/>
        <v>07 パルプ・紙・木製品</v>
      </c>
      <c r="F257" s="133">
        <f>'2次効果'!F1148</f>
        <v>0</v>
      </c>
      <c r="H257" s="965"/>
      <c r="I257" s="141" t="str">
        <f t="shared" si="24"/>
        <v>07 パルプ・紙・木製品</v>
      </c>
      <c r="J257" s="165">
        <f>'2次効果'!F1316</f>
        <v>0</v>
      </c>
      <c r="M257" s="944"/>
      <c r="N257" s="141" t="str">
        <f t="shared" si="25"/>
        <v>07 パルプ・紙・木製品</v>
      </c>
      <c r="O257" s="133">
        <f>'1次効果'!F1124</f>
        <v>0</v>
      </c>
      <c r="Q257" s="944"/>
      <c r="R257" s="141" t="str">
        <f t="shared" si="26"/>
        <v>07 パルプ・紙・木製品</v>
      </c>
      <c r="S257" s="133">
        <f>'1次効果'!J1124</f>
        <v>0</v>
      </c>
    </row>
    <row r="258" spans="4:19" ht="12.2" customHeight="1">
      <c r="D258" s="944"/>
      <c r="E258" s="132" t="str">
        <f t="shared" si="23"/>
        <v>08 化学製品</v>
      </c>
      <c r="F258" s="133">
        <f>'2次効果'!F1149</f>
        <v>0</v>
      </c>
      <c r="H258" s="965"/>
      <c r="I258" s="132" t="str">
        <f t="shared" si="24"/>
        <v>08 化学製品</v>
      </c>
      <c r="J258" s="165">
        <f>'2次効果'!F1317</f>
        <v>0</v>
      </c>
      <c r="M258" s="944"/>
      <c r="N258" s="132" t="str">
        <f t="shared" si="25"/>
        <v>08 化学製品</v>
      </c>
      <c r="O258" s="133">
        <f>'1次効果'!F1125</f>
        <v>0</v>
      </c>
      <c r="Q258" s="944"/>
      <c r="R258" s="132" t="str">
        <f t="shared" si="26"/>
        <v>08 化学製品</v>
      </c>
      <c r="S258" s="133">
        <f>'1次効果'!J1125</f>
        <v>0</v>
      </c>
    </row>
    <row r="259" spans="4:19" ht="12.2" customHeight="1">
      <c r="D259" s="944"/>
      <c r="E259" s="132" t="str">
        <f t="shared" si="23"/>
        <v>09 石油・石炭製品</v>
      </c>
      <c r="F259" s="133">
        <f>'2次効果'!F1150</f>
        <v>0</v>
      </c>
      <c r="H259" s="965"/>
      <c r="I259" s="132" t="str">
        <f t="shared" si="24"/>
        <v>09 石油・石炭製品</v>
      </c>
      <c r="J259" s="165">
        <f>'2次効果'!F1318</f>
        <v>0</v>
      </c>
      <c r="M259" s="944"/>
      <c r="N259" s="132" t="str">
        <f t="shared" si="25"/>
        <v>09 石油・石炭製品</v>
      </c>
      <c r="O259" s="133">
        <f>'1次効果'!F1126</f>
        <v>0</v>
      </c>
      <c r="Q259" s="944"/>
      <c r="R259" s="132" t="str">
        <f t="shared" si="26"/>
        <v>09 石油・石炭製品</v>
      </c>
      <c r="S259" s="133">
        <f>'1次効果'!J1126</f>
        <v>0</v>
      </c>
    </row>
    <row r="260" spans="4:19" ht="12.2" customHeight="1">
      <c r="D260" s="944"/>
      <c r="E260" s="141" t="str">
        <f t="shared" si="23"/>
        <v>10 プラスチック・ゴム製品</v>
      </c>
      <c r="F260" s="133">
        <f>'2次効果'!F1151</f>
        <v>0</v>
      </c>
      <c r="H260" s="965"/>
      <c r="I260" s="141" t="str">
        <f t="shared" si="24"/>
        <v>10 プラスチック・ゴム製品</v>
      </c>
      <c r="J260" s="165">
        <f>'2次効果'!F1319</f>
        <v>0</v>
      </c>
      <c r="M260" s="944"/>
      <c r="N260" s="141" t="str">
        <f t="shared" si="25"/>
        <v>10 プラスチック・ゴム製品</v>
      </c>
      <c r="O260" s="133">
        <f>'1次効果'!F1127</f>
        <v>0</v>
      </c>
      <c r="Q260" s="944"/>
      <c r="R260" s="141" t="str">
        <f t="shared" si="26"/>
        <v>10 プラスチック・ゴム製品</v>
      </c>
      <c r="S260" s="133">
        <f>'1次効果'!J1127</f>
        <v>0</v>
      </c>
    </row>
    <row r="261" spans="4:19" ht="12.2" customHeight="1">
      <c r="D261" s="944"/>
      <c r="E261" s="144" t="s">
        <v>197</v>
      </c>
      <c r="F261" s="145" t="s">
        <v>198</v>
      </c>
      <c r="H261" s="965"/>
      <c r="I261" s="144" t="s">
        <v>197</v>
      </c>
      <c r="J261" s="167" t="s">
        <v>198</v>
      </c>
      <c r="M261" s="944"/>
      <c r="N261" s="144" t="s">
        <v>197</v>
      </c>
      <c r="O261" s="145" t="s">
        <v>198</v>
      </c>
      <c r="Q261" s="944"/>
      <c r="R261" s="144" t="s">
        <v>197</v>
      </c>
      <c r="S261" s="145" t="s">
        <v>198</v>
      </c>
    </row>
    <row r="262" spans="4:19" ht="12.2" customHeight="1">
      <c r="D262" s="944"/>
      <c r="E262" s="144" t="s">
        <v>197</v>
      </c>
      <c r="F262" s="145" t="s">
        <v>198</v>
      </c>
      <c r="H262" s="965"/>
      <c r="I262" s="144" t="s">
        <v>197</v>
      </c>
      <c r="J262" s="167" t="s">
        <v>198</v>
      </c>
      <c r="M262" s="944"/>
      <c r="N262" s="144" t="s">
        <v>197</v>
      </c>
      <c r="O262" s="145" t="s">
        <v>198</v>
      </c>
      <c r="Q262" s="944"/>
      <c r="R262" s="144" t="s">
        <v>197</v>
      </c>
      <c r="S262" s="145" t="s">
        <v>198</v>
      </c>
    </row>
    <row r="263" spans="4:19" ht="12.2" customHeight="1">
      <c r="D263" s="945"/>
      <c r="E263" s="144" t="s">
        <v>197</v>
      </c>
      <c r="F263" s="145" t="s">
        <v>198</v>
      </c>
      <c r="H263" s="966"/>
      <c r="I263" s="144" t="s">
        <v>197</v>
      </c>
      <c r="J263" s="167" t="s">
        <v>198</v>
      </c>
      <c r="M263" s="945"/>
      <c r="N263" s="144" t="s">
        <v>197</v>
      </c>
      <c r="O263" s="145" t="s">
        <v>198</v>
      </c>
      <c r="Q263" s="945"/>
      <c r="R263" s="144" t="s">
        <v>197</v>
      </c>
      <c r="S263" s="145" t="s">
        <v>198</v>
      </c>
    </row>
    <row r="264" spans="4:19" ht="12.2" customHeight="1">
      <c r="D264" s="943" t="s">
        <v>61</v>
      </c>
      <c r="E264" s="128" t="str">
        <f t="shared" ref="E264:E273" si="27">E46</f>
        <v>01 農業</v>
      </c>
      <c r="F264" s="129">
        <f>'2次効果'!F1181</f>
        <v>0</v>
      </c>
      <c r="H264" s="964" t="s">
        <v>61</v>
      </c>
      <c r="I264" s="128" t="str">
        <f t="shared" ref="I264:I273" si="28">E46</f>
        <v>01 農業</v>
      </c>
      <c r="J264" s="162">
        <f>'2次効果'!F1349</f>
        <v>0</v>
      </c>
      <c r="M264" s="943" t="s">
        <v>61</v>
      </c>
      <c r="N264" s="128" t="str">
        <f t="shared" ref="N264:N273" si="29">E46</f>
        <v>01 農業</v>
      </c>
      <c r="O264" s="129">
        <f>'1次効果'!F1157</f>
        <v>0</v>
      </c>
      <c r="Q264" s="943" t="s">
        <v>61</v>
      </c>
      <c r="R264" s="128" t="str">
        <f t="shared" ref="R264:R273" si="30">E46</f>
        <v>01 農業</v>
      </c>
      <c r="S264" s="129">
        <f>'1次効果'!J1157</f>
        <v>0</v>
      </c>
    </row>
    <row r="265" spans="4:19" ht="12.2" customHeight="1">
      <c r="D265" s="944"/>
      <c r="E265" s="132" t="str">
        <f t="shared" si="27"/>
        <v>02 林業</v>
      </c>
      <c r="F265" s="133">
        <f>'2次効果'!F1182</f>
        <v>0</v>
      </c>
      <c r="H265" s="965"/>
      <c r="I265" s="132" t="str">
        <f t="shared" si="28"/>
        <v>02 林業</v>
      </c>
      <c r="J265" s="165">
        <f>'2次効果'!F1350</f>
        <v>0</v>
      </c>
      <c r="M265" s="944"/>
      <c r="N265" s="132" t="str">
        <f t="shared" si="29"/>
        <v>02 林業</v>
      </c>
      <c r="O265" s="133">
        <f>'1次効果'!F1158</f>
        <v>0</v>
      </c>
      <c r="Q265" s="944"/>
      <c r="R265" s="132" t="str">
        <f t="shared" si="30"/>
        <v>02 林業</v>
      </c>
      <c r="S265" s="133">
        <f>'1次効果'!J1158</f>
        <v>0</v>
      </c>
    </row>
    <row r="266" spans="4:19" ht="12.2" customHeight="1">
      <c r="D266" s="944"/>
      <c r="E266" s="132" t="str">
        <f t="shared" si="27"/>
        <v>03 漁業</v>
      </c>
      <c r="F266" s="133">
        <f>'2次効果'!F1183</f>
        <v>0</v>
      </c>
      <c r="H266" s="965"/>
      <c r="I266" s="132" t="str">
        <f t="shared" si="28"/>
        <v>03 漁業</v>
      </c>
      <c r="J266" s="165">
        <f>'2次効果'!F1351</f>
        <v>0</v>
      </c>
      <c r="M266" s="944"/>
      <c r="N266" s="132" t="str">
        <f t="shared" si="29"/>
        <v>03 漁業</v>
      </c>
      <c r="O266" s="133">
        <f>'1次効果'!F1159</f>
        <v>0</v>
      </c>
      <c r="Q266" s="944"/>
      <c r="R266" s="132" t="str">
        <f t="shared" si="30"/>
        <v>03 漁業</v>
      </c>
      <c r="S266" s="133">
        <f>'1次効果'!J1159</f>
        <v>0</v>
      </c>
    </row>
    <row r="267" spans="4:19" ht="12.2" customHeight="1">
      <c r="D267" s="944"/>
      <c r="E267" s="132" t="str">
        <f t="shared" si="27"/>
        <v>04 鉱業</v>
      </c>
      <c r="F267" s="133">
        <f>'2次効果'!F1184</f>
        <v>0</v>
      </c>
      <c r="H267" s="965"/>
      <c r="I267" s="132" t="str">
        <f t="shared" si="28"/>
        <v>04 鉱業</v>
      </c>
      <c r="J267" s="165">
        <f>'2次効果'!F1352</f>
        <v>0</v>
      </c>
      <c r="M267" s="944"/>
      <c r="N267" s="132" t="str">
        <f t="shared" si="29"/>
        <v>04 鉱業</v>
      </c>
      <c r="O267" s="133">
        <f>'1次効果'!F1160</f>
        <v>0</v>
      </c>
      <c r="Q267" s="944"/>
      <c r="R267" s="132" t="str">
        <f t="shared" si="30"/>
        <v>04 鉱業</v>
      </c>
      <c r="S267" s="133">
        <f>'1次効果'!J1160</f>
        <v>0</v>
      </c>
    </row>
    <row r="268" spans="4:19" ht="12.2" customHeight="1">
      <c r="D268" s="944"/>
      <c r="E268" s="132" t="str">
        <f t="shared" si="27"/>
        <v>05 飲食料品</v>
      </c>
      <c r="F268" s="133">
        <f>'2次効果'!F1185</f>
        <v>0</v>
      </c>
      <c r="H268" s="965"/>
      <c r="I268" s="132" t="str">
        <f t="shared" si="28"/>
        <v>05 飲食料品</v>
      </c>
      <c r="J268" s="165">
        <f>'2次効果'!F1353</f>
        <v>0</v>
      </c>
      <c r="M268" s="944"/>
      <c r="N268" s="132" t="str">
        <f t="shared" si="29"/>
        <v>05 飲食料品</v>
      </c>
      <c r="O268" s="133">
        <f>'1次効果'!F1161</f>
        <v>0</v>
      </c>
      <c r="Q268" s="944"/>
      <c r="R268" s="132" t="str">
        <f t="shared" si="30"/>
        <v>05 飲食料品</v>
      </c>
      <c r="S268" s="133">
        <f>'1次効果'!J1161</f>
        <v>0</v>
      </c>
    </row>
    <row r="269" spans="4:19" ht="12.2" customHeight="1">
      <c r="D269" s="944"/>
      <c r="E269" s="132" t="str">
        <f t="shared" si="27"/>
        <v>06 繊維製品</v>
      </c>
      <c r="F269" s="133">
        <f>'2次効果'!F1186</f>
        <v>0</v>
      </c>
      <c r="H269" s="965"/>
      <c r="I269" s="132" t="str">
        <f t="shared" si="28"/>
        <v>06 繊維製品</v>
      </c>
      <c r="J269" s="165">
        <f>'2次効果'!F1354</f>
        <v>0</v>
      </c>
      <c r="M269" s="944"/>
      <c r="N269" s="132" t="str">
        <f t="shared" si="29"/>
        <v>06 繊維製品</v>
      </c>
      <c r="O269" s="133">
        <f>'1次効果'!F1162</f>
        <v>0</v>
      </c>
      <c r="Q269" s="944"/>
      <c r="R269" s="132" t="str">
        <f t="shared" si="30"/>
        <v>06 繊維製品</v>
      </c>
      <c r="S269" s="133">
        <f>'1次効果'!J1162</f>
        <v>0</v>
      </c>
    </row>
    <row r="270" spans="4:19" ht="12.2" customHeight="1">
      <c r="D270" s="944"/>
      <c r="E270" s="141" t="str">
        <f t="shared" si="27"/>
        <v>07 パルプ・紙・木製品</v>
      </c>
      <c r="F270" s="133">
        <f>'2次効果'!F1187</f>
        <v>0</v>
      </c>
      <c r="H270" s="965"/>
      <c r="I270" s="141" t="str">
        <f t="shared" si="28"/>
        <v>07 パルプ・紙・木製品</v>
      </c>
      <c r="J270" s="165">
        <f>'2次効果'!F1355</f>
        <v>0</v>
      </c>
      <c r="M270" s="944"/>
      <c r="N270" s="141" t="str">
        <f t="shared" si="29"/>
        <v>07 パルプ・紙・木製品</v>
      </c>
      <c r="O270" s="133">
        <f>'1次効果'!F1163</f>
        <v>0</v>
      </c>
      <c r="Q270" s="944"/>
      <c r="R270" s="141" t="str">
        <f t="shared" si="30"/>
        <v>07 パルプ・紙・木製品</v>
      </c>
      <c r="S270" s="133">
        <f>'1次効果'!J1163</f>
        <v>0</v>
      </c>
    </row>
    <row r="271" spans="4:19" ht="12.2" customHeight="1">
      <c r="D271" s="944"/>
      <c r="E271" s="132" t="str">
        <f t="shared" si="27"/>
        <v>08 化学製品</v>
      </c>
      <c r="F271" s="133">
        <f>'2次効果'!F1188</f>
        <v>0</v>
      </c>
      <c r="H271" s="965"/>
      <c r="I271" s="132" t="str">
        <f t="shared" si="28"/>
        <v>08 化学製品</v>
      </c>
      <c r="J271" s="165">
        <f>'2次効果'!F1356</f>
        <v>0</v>
      </c>
      <c r="M271" s="944"/>
      <c r="N271" s="132" t="str">
        <f t="shared" si="29"/>
        <v>08 化学製品</v>
      </c>
      <c r="O271" s="133">
        <f>'1次効果'!F1164</f>
        <v>0</v>
      </c>
      <c r="Q271" s="944"/>
      <c r="R271" s="132" t="str">
        <f t="shared" si="30"/>
        <v>08 化学製品</v>
      </c>
      <c r="S271" s="133">
        <f>'1次効果'!J1164</f>
        <v>0</v>
      </c>
    </row>
    <row r="272" spans="4:19" ht="12.2" customHeight="1">
      <c r="D272" s="944"/>
      <c r="E272" s="132" t="str">
        <f t="shared" si="27"/>
        <v>09 石油・石炭製品</v>
      </c>
      <c r="F272" s="133">
        <f>'2次効果'!F1189</f>
        <v>0</v>
      </c>
      <c r="H272" s="965"/>
      <c r="I272" s="132" t="str">
        <f t="shared" si="28"/>
        <v>09 石油・石炭製品</v>
      </c>
      <c r="J272" s="165">
        <f>'2次効果'!F1357</f>
        <v>0</v>
      </c>
      <c r="M272" s="944"/>
      <c r="N272" s="132" t="str">
        <f t="shared" si="29"/>
        <v>09 石油・石炭製品</v>
      </c>
      <c r="O272" s="133">
        <f>'1次効果'!F1165</f>
        <v>0</v>
      </c>
      <c r="Q272" s="944"/>
      <c r="R272" s="132" t="str">
        <f t="shared" si="30"/>
        <v>09 石油・石炭製品</v>
      </c>
      <c r="S272" s="133">
        <f>'1次効果'!J1165</f>
        <v>0</v>
      </c>
    </row>
    <row r="273" spans="4:27" ht="12.2" customHeight="1">
      <c r="D273" s="944"/>
      <c r="E273" s="141" t="str">
        <f t="shared" si="27"/>
        <v>10 プラスチック・ゴム製品</v>
      </c>
      <c r="F273" s="133">
        <f>'2次効果'!F1190</f>
        <v>0</v>
      </c>
      <c r="H273" s="965"/>
      <c r="I273" s="141" t="str">
        <f t="shared" si="28"/>
        <v>10 プラスチック・ゴム製品</v>
      </c>
      <c r="J273" s="165">
        <f>'2次効果'!F1358</f>
        <v>0</v>
      </c>
      <c r="M273" s="944"/>
      <c r="N273" s="141" t="str">
        <f t="shared" si="29"/>
        <v>10 プラスチック・ゴム製品</v>
      </c>
      <c r="O273" s="133">
        <f>'1次効果'!F1166</f>
        <v>0</v>
      </c>
      <c r="Q273" s="944"/>
      <c r="R273" s="141" t="str">
        <f t="shared" si="30"/>
        <v>10 プラスチック・ゴム製品</v>
      </c>
      <c r="S273" s="133">
        <f>'1次効果'!J1166</f>
        <v>0</v>
      </c>
    </row>
    <row r="274" spans="4:27" ht="12.2" customHeight="1">
      <c r="D274" s="944"/>
      <c r="E274" s="144" t="s">
        <v>197</v>
      </c>
      <c r="F274" s="145" t="s">
        <v>198</v>
      </c>
      <c r="H274" s="965"/>
      <c r="I274" s="144" t="s">
        <v>197</v>
      </c>
      <c r="J274" s="167" t="s">
        <v>198</v>
      </c>
      <c r="M274" s="944"/>
      <c r="N274" s="144" t="s">
        <v>197</v>
      </c>
      <c r="O274" s="145" t="s">
        <v>198</v>
      </c>
      <c r="Q274" s="944"/>
      <c r="R274" s="144" t="s">
        <v>197</v>
      </c>
      <c r="S274" s="145" t="s">
        <v>198</v>
      </c>
    </row>
    <row r="275" spans="4:27" ht="12.2" customHeight="1">
      <c r="D275" s="944"/>
      <c r="E275" s="144" t="s">
        <v>197</v>
      </c>
      <c r="F275" s="145" t="s">
        <v>198</v>
      </c>
      <c r="H275" s="965"/>
      <c r="I275" s="144" t="s">
        <v>197</v>
      </c>
      <c r="J275" s="167" t="s">
        <v>198</v>
      </c>
      <c r="M275" s="944"/>
      <c r="N275" s="144" t="s">
        <v>197</v>
      </c>
      <c r="O275" s="145" t="s">
        <v>198</v>
      </c>
      <c r="Q275" s="944"/>
      <c r="R275" s="144" t="s">
        <v>197</v>
      </c>
      <c r="S275" s="145" t="s">
        <v>198</v>
      </c>
    </row>
    <row r="276" spans="4:27" ht="12.2" customHeight="1">
      <c r="D276" s="945"/>
      <c r="E276" s="144" t="s">
        <v>197</v>
      </c>
      <c r="F276" s="145" t="s">
        <v>198</v>
      </c>
      <c r="H276" s="966"/>
      <c r="I276" s="144" t="s">
        <v>197</v>
      </c>
      <c r="J276" s="167" t="s">
        <v>198</v>
      </c>
      <c r="M276" s="945"/>
      <c r="N276" s="144" t="s">
        <v>197</v>
      </c>
      <c r="O276" s="145" t="s">
        <v>198</v>
      </c>
      <c r="Q276" s="945"/>
      <c r="R276" s="144" t="s">
        <v>197</v>
      </c>
      <c r="S276" s="145" t="s">
        <v>198</v>
      </c>
    </row>
    <row r="277" spans="4:27">
      <c r="D277" s="176"/>
      <c r="E277" s="148" t="s">
        <v>493</v>
      </c>
      <c r="F277" s="149">
        <f>'2次効果'!F1220</f>
        <v>0</v>
      </c>
      <c r="H277" s="171"/>
      <c r="I277" s="174" t="s">
        <v>493</v>
      </c>
      <c r="J277" s="172">
        <f>'2次効果'!F1388</f>
        <v>0</v>
      </c>
      <c r="M277" s="176"/>
      <c r="N277" s="148" t="s">
        <v>493</v>
      </c>
      <c r="O277" s="149">
        <f>'1次効果'!F1196</f>
        <v>0</v>
      </c>
      <c r="Q277" s="176"/>
      <c r="R277" s="174" t="s">
        <v>493</v>
      </c>
      <c r="S277" s="149">
        <f>'1次効果'!J1196</f>
        <v>0</v>
      </c>
    </row>
    <row r="278" spans="4:27">
      <c r="D278" s="176"/>
      <c r="E278" s="148" t="s">
        <v>171</v>
      </c>
      <c r="F278" s="149">
        <f>'2次効果'!F1221</f>
        <v>0</v>
      </c>
      <c r="H278" s="171"/>
      <c r="I278" s="174" t="s">
        <v>172</v>
      </c>
      <c r="J278" s="172">
        <f>'2次効果'!F1389</f>
        <v>0</v>
      </c>
      <c r="M278" s="176"/>
      <c r="N278" s="148" t="s">
        <v>171</v>
      </c>
      <c r="O278" s="149">
        <f>'1次効果'!F1197</f>
        <v>0</v>
      </c>
      <c r="Q278" s="176"/>
      <c r="R278" s="174" t="s">
        <v>172</v>
      </c>
      <c r="S278" s="149">
        <f>'1次効果'!J1197</f>
        <v>0</v>
      </c>
    </row>
    <row r="279" spans="4:27" ht="12.75" thickBot="1">
      <c r="D279" s="176"/>
      <c r="E279" s="148" t="s">
        <v>173</v>
      </c>
      <c r="F279" s="149">
        <f>F277+F278</f>
        <v>0</v>
      </c>
      <c r="H279" s="177"/>
      <c r="I279" s="183" t="s">
        <v>66</v>
      </c>
      <c r="J279" s="179">
        <f>J277+J278</f>
        <v>0</v>
      </c>
      <c r="M279" s="176"/>
      <c r="N279" s="148" t="s">
        <v>173</v>
      </c>
      <c r="O279" s="149">
        <f>O277+O278</f>
        <v>0</v>
      </c>
      <c r="Q279" s="176"/>
      <c r="R279" s="174" t="s">
        <v>66</v>
      </c>
      <c r="S279" s="149">
        <f>S277+S278</f>
        <v>0</v>
      </c>
    </row>
    <row r="280" spans="4:27" ht="12.75" thickTop="1"/>
    <row r="286" spans="4:27" ht="14.25">
      <c r="D286" s="124"/>
      <c r="E286" s="990" t="s">
        <v>191</v>
      </c>
      <c r="F286" s="991"/>
      <c r="H286" s="124"/>
      <c r="I286" s="214" t="s">
        <v>192</v>
      </c>
      <c r="J286" s="215"/>
      <c r="M286" s="124"/>
      <c r="N286" s="990" t="s">
        <v>193</v>
      </c>
      <c r="O286" s="991"/>
      <c r="Q286" s="124"/>
      <c r="R286" s="936" t="s">
        <v>189</v>
      </c>
      <c r="S286" s="937"/>
    </row>
    <row r="287" spans="4:27" ht="14.25">
      <c r="D287" s="126"/>
      <c r="E287" s="992"/>
      <c r="F287" s="993"/>
      <c r="H287" s="126"/>
      <c r="I287" s="216" t="s">
        <v>170</v>
      </c>
      <c r="J287" s="217"/>
      <c r="M287" s="126"/>
      <c r="N287" s="992"/>
      <c r="O287" s="993"/>
      <c r="Q287" s="126"/>
      <c r="R287" s="941" t="s">
        <v>194</v>
      </c>
      <c r="S287" s="942"/>
      <c r="X287" s="150"/>
      <c r="Y287" s="150"/>
      <c r="Z287" s="985"/>
      <c r="AA287" s="986"/>
    </row>
    <row r="288" spans="4:27" ht="12.2" customHeight="1">
      <c r="D288" s="943" t="s">
        <v>416</v>
      </c>
      <c r="E288" s="128" t="str">
        <f t="shared" ref="E288:E297" si="31">E46</f>
        <v>01 農業</v>
      </c>
      <c r="F288" s="129">
        <f>'1次効果'!F1802</f>
        <v>0</v>
      </c>
      <c r="H288" s="996" t="s">
        <v>416</v>
      </c>
      <c r="I288" s="128" t="str">
        <f t="shared" ref="I288:I297" si="32">E46</f>
        <v>01 農業</v>
      </c>
      <c r="J288" s="129">
        <f>'1次効果'!J1802</f>
        <v>0</v>
      </c>
      <c r="M288" s="996" t="s">
        <v>416</v>
      </c>
      <c r="N288" s="128" t="str">
        <f t="shared" ref="N288:N297" si="33">E46</f>
        <v>01 農業</v>
      </c>
      <c r="O288" s="129">
        <f>'2次効果'!F1310</f>
        <v>0</v>
      </c>
      <c r="Q288" s="996" t="s">
        <v>416</v>
      </c>
      <c r="R288" s="128" t="str">
        <f t="shared" ref="R288:R297" si="34">E46</f>
        <v>01 農業</v>
      </c>
      <c r="S288" s="129">
        <f>'2次効果'!J1310</f>
        <v>0</v>
      </c>
      <c r="X288" s="150"/>
      <c r="Y288" s="946"/>
      <c r="Z288" s="130"/>
      <c r="AA288" s="131"/>
    </row>
    <row r="289" spans="4:27" ht="12.2" customHeight="1">
      <c r="D289" s="944"/>
      <c r="E289" s="132" t="str">
        <f t="shared" si="31"/>
        <v>02 林業</v>
      </c>
      <c r="F289" s="133">
        <f>'1次効果'!F1803</f>
        <v>0</v>
      </c>
      <c r="H289" s="997"/>
      <c r="I289" s="132" t="str">
        <f t="shared" si="32"/>
        <v>02 林業</v>
      </c>
      <c r="J289" s="133">
        <f>'1次効果'!J1803</f>
        <v>0</v>
      </c>
      <c r="M289" s="997"/>
      <c r="N289" s="132" t="str">
        <f t="shared" si="33"/>
        <v>02 林業</v>
      </c>
      <c r="O289" s="133">
        <f>'2次効果'!F1311</f>
        <v>0</v>
      </c>
      <c r="Q289" s="997"/>
      <c r="R289" s="132" t="str">
        <f t="shared" si="34"/>
        <v>02 林業</v>
      </c>
      <c r="S289" s="133">
        <f>'2次効果'!J1311</f>
        <v>0</v>
      </c>
      <c r="X289" s="150"/>
      <c r="Y289" s="947"/>
      <c r="Z289" s="130"/>
      <c r="AA289" s="131"/>
    </row>
    <row r="290" spans="4:27" ht="12.2" customHeight="1">
      <c r="D290" s="944"/>
      <c r="E290" s="132" t="str">
        <f t="shared" si="31"/>
        <v>03 漁業</v>
      </c>
      <c r="F290" s="133">
        <f>'1次効果'!F1804</f>
        <v>0</v>
      </c>
      <c r="H290" s="997"/>
      <c r="I290" s="132" t="str">
        <f t="shared" si="32"/>
        <v>03 漁業</v>
      </c>
      <c r="J290" s="133">
        <f>'1次効果'!J1804</f>
        <v>0</v>
      </c>
      <c r="M290" s="997"/>
      <c r="N290" s="132" t="str">
        <f t="shared" si="33"/>
        <v>03 漁業</v>
      </c>
      <c r="O290" s="133">
        <f>'2次効果'!F1312</f>
        <v>0</v>
      </c>
      <c r="Q290" s="997"/>
      <c r="R290" s="132" t="str">
        <f t="shared" si="34"/>
        <v>03 漁業</v>
      </c>
      <c r="S290" s="133">
        <f>'2次効果'!J1312</f>
        <v>0</v>
      </c>
      <c r="X290" s="150"/>
      <c r="Y290" s="947"/>
      <c r="Z290" s="130"/>
      <c r="AA290" s="131"/>
    </row>
    <row r="291" spans="4:27" ht="12.2" customHeight="1">
      <c r="D291" s="944"/>
      <c r="E291" s="132" t="str">
        <f t="shared" si="31"/>
        <v>04 鉱業</v>
      </c>
      <c r="F291" s="133">
        <f>'1次効果'!F1805</f>
        <v>0</v>
      </c>
      <c r="H291" s="997"/>
      <c r="I291" s="132" t="str">
        <f t="shared" si="32"/>
        <v>04 鉱業</v>
      </c>
      <c r="J291" s="133">
        <f>'1次効果'!J1805</f>
        <v>0</v>
      </c>
      <c r="M291" s="997"/>
      <c r="N291" s="132" t="str">
        <f t="shared" si="33"/>
        <v>04 鉱業</v>
      </c>
      <c r="O291" s="133">
        <f>'2次効果'!F1313</f>
        <v>0</v>
      </c>
      <c r="Q291" s="997"/>
      <c r="R291" s="132" t="str">
        <f t="shared" si="34"/>
        <v>04 鉱業</v>
      </c>
      <c r="S291" s="133">
        <f>'2次効果'!J1313</f>
        <v>0</v>
      </c>
      <c r="X291" s="150"/>
      <c r="Y291" s="947"/>
      <c r="Z291" s="130"/>
      <c r="AA291" s="131"/>
    </row>
    <row r="292" spans="4:27" ht="12.2" customHeight="1">
      <c r="D292" s="944"/>
      <c r="E292" s="132" t="str">
        <f t="shared" si="31"/>
        <v>05 飲食料品</v>
      </c>
      <c r="F292" s="133">
        <f>'1次効果'!F1806</f>
        <v>0</v>
      </c>
      <c r="H292" s="997"/>
      <c r="I292" s="132" t="str">
        <f t="shared" si="32"/>
        <v>05 飲食料品</v>
      </c>
      <c r="J292" s="133">
        <f>'1次効果'!J1806</f>
        <v>0</v>
      </c>
      <c r="M292" s="997"/>
      <c r="N292" s="132" t="str">
        <f t="shared" si="33"/>
        <v>05 飲食料品</v>
      </c>
      <c r="O292" s="133">
        <f>'2次効果'!F1314</f>
        <v>0</v>
      </c>
      <c r="Q292" s="997"/>
      <c r="R292" s="132" t="str">
        <f t="shared" si="34"/>
        <v>05 飲食料品</v>
      </c>
      <c r="S292" s="133">
        <f>'2次効果'!J1314</f>
        <v>0</v>
      </c>
      <c r="X292" s="150"/>
      <c r="Y292" s="947"/>
      <c r="Z292" s="130"/>
      <c r="AA292" s="131"/>
    </row>
    <row r="293" spans="4:27" ht="12.2" customHeight="1">
      <c r="D293" s="944"/>
      <c r="E293" s="132" t="str">
        <f t="shared" si="31"/>
        <v>06 繊維製品</v>
      </c>
      <c r="F293" s="133">
        <f>'1次効果'!F1807</f>
        <v>0</v>
      </c>
      <c r="H293" s="997"/>
      <c r="I293" s="132" t="str">
        <f t="shared" si="32"/>
        <v>06 繊維製品</v>
      </c>
      <c r="J293" s="133">
        <f>'1次効果'!J1807</f>
        <v>0</v>
      </c>
      <c r="M293" s="997"/>
      <c r="N293" s="132" t="str">
        <f t="shared" si="33"/>
        <v>06 繊維製品</v>
      </c>
      <c r="O293" s="133">
        <f>'2次効果'!F1315</f>
        <v>0</v>
      </c>
      <c r="Q293" s="997"/>
      <c r="R293" s="132" t="str">
        <f t="shared" si="34"/>
        <v>06 繊維製品</v>
      </c>
      <c r="S293" s="133">
        <f>'2次効果'!J1315</f>
        <v>0</v>
      </c>
      <c r="X293" s="150"/>
      <c r="Y293" s="947"/>
      <c r="Z293" s="130"/>
      <c r="AA293" s="131"/>
    </row>
    <row r="294" spans="4:27" ht="12.2" customHeight="1">
      <c r="D294" s="944"/>
      <c r="E294" s="141" t="str">
        <f t="shared" si="31"/>
        <v>07 パルプ・紙・木製品</v>
      </c>
      <c r="F294" s="133">
        <f>'1次効果'!F1808</f>
        <v>0</v>
      </c>
      <c r="H294" s="997"/>
      <c r="I294" s="141" t="str">
        <f t="shared" si="32"/>
        <v>07 パルプ・紙・木製品</v>
      </c>
      <c r="J294" s="133">
        <f>'1次効果'!J1808</f>
        <v>0</v>
      </c>
      <c r="M294" s="997"/>
      <c r="N294" s="141" t="str">
        <f t="shared" si="33"/>
        <v>07 パルプ・紙・木製品</v>
      </c>
      <c r="O294" s="133">
        <f>'2次効果'!F1316</f>
        <v>0</v>
      </c>
      <c r="Q294" s="997"/>
      <c r="R294" s="141" t="str">
        <f t="shared" si="34"/>
        <v>07 パルプ・紙・木製品</v>
      </c>
      <c r="S294" s="133">
        <f>'2次効果'!J1316</f>
        <v>0</v>
      </c>
      <c r="X294" s="150"/>
      <c r="Y294" s="947"/>
      <c r="Z294" s="130"/>
      <c r="AA294" s="131"/>
    </row>
    <row r="295" spans="4:27" ht="12.2" customHeight="1">
      <c r="D295" s="944"/>
      <c r="E295" s="132" t="str">
        <f t="shared" si="31"/>
        <v>08 化学製品</v>
      </c>
      <c r="F295" s="133">
        <f>'1次効果'!F1809</f>
        <v>0</v>
      </c>
      <c r="H295" s="997"/>
      <c r="I295" s="132" t="str">
        <f t="shared" si="32"/>
        <v>08 化学製品</v>
      </c>
      <c r="J295" s="133">
        <f>'1次効果'!J1809</f>
        <v>0</v>
      </c>
      <c r="M295" s="997"/>
      <c r="N295" s="132" t="str">
        <f t="shared" si="33"/>
        <v>08 化学製品</v>
      </c>
      <c r="O295" s="133">
        <f>'2次効果'!F1317</f>
        <v>0</v>
      </c>
      <c r="Q295" s="997"/>
      <c r="R295" s="132" t="str">
        <f t="shared" si="34"/>
        <v>08 化学製品</v>
      </c>
      <c r="S295" s="133">
        <f>'2次効果'!J1317</f>
        <v>0</v>
      </c>
      <c r="X295" s="150"/>
      <c r="Y295" s="947"/>
      <c r="Z295" s="130"/>
      <c r="AA295" s="131"/>
    </row>
    <row r="296" spans="4:27" ht="12.2" customHeight="1">
      <c r="D296" s="944"/>
      <c r="E296" s="132" t="str">
        <f t="shared" si="31"/>
        <v>09 石油・石炭製品</v>
      </c>
      <c r="F296" s="133">
        <f>'1次効果'!F1810</f>
        <v>0</v>
      </c>
      <c r="H296" s="997"/>
      <c r="I296" s="132" t="str">
        <f t="shared" si="32"/>
        <v>09 石油・石炭製品</v>
      </c>
      <c r="J296" s="133">
        <f>'1次効果'!J1810</f>
        <v>0</v>
      </c>
      <c r="M296" s="997"/>
      <c r="N296" s="132" t="str">
        <f t="shared" si="33"/>
        <v>09 石油・石炭製品</v>
      </c>
      <c r="O296" s="133">
        <f>'2次効果'!F1318</f>
        <v>0</v>
      </c>
      <c r="Q296" s="997"/>
      <c r="R296" s="132" t="str">
        <f t="shared" si="34"/>
        <v>09 石油・石炭製品</v>
      </c>
      <c r="S296" s="133">
        <f>'2次効果'!J1318</f>
        <v>0</v>
      </c>
      <c r="X296" s="150"/>
      <c r="Y296" s="947"/>
      <c r="Z296" s="130"/>
      <c r="AA296" s="131"/>
    </row>
    <row r="297" spans="4:27" ht="12.2" customHeight="1">
      <c r="D297" s="944"/>
      <c r="E297" s="141" t="str">
        <f t="shared" si="31"/>
        <v>10 プラスチック・ゴム製品</v>
      </c>
      <c r="F297" s="133">
        <f>'1次効果'!F1811</f>
        <v>0</v>
      </c>
      <c r="H297" s="997"/>
      <c r="I297" s="141" t="str">
        <f t="shared" si="32"/>
        <v>10 プラスチック・ゴム製品</v>
      </c>
      <c r="J297" s="133">
        <f>'1次効果'!J1811</f>
        <v>0</v>
      </c>
      <c r="M297" s="997"/>
      <c r="N297" s="141" t="str">
        <f t="shared" si="33"/>
        <v>10 プラスチック・ゴム製品</v>
      </c>
      <c r="O297" s="133">
        <f>'2次効果'!F1319</f>
        <v>0</v>
      </c>
      <c r="Q297" s="997"/>
      <c r="R297" s="141" t="str">
        <f t="shared" si="34"/>
        <v>10 プラスチック・ゴム製品</v>
      </c>
      <c r="S297" s="133">
        <f>'2次効果'!J1319</f>
        <v>0</v>
      </c>
      <c r="X297" s="150"/>
      <c r="Y297" s="947"/>
      <c r="Z297" s="130"/>
      <c r="AA297" s="131"/>
    </row>
    <row r="298" spans="4:27" ht="12.2" customHeight="1">
      <c r="D298" s="944"/>
      <c r="E298" s="144" t="s">
        <v>203</v>
      </c>
      <c r="F298" s="145" t="s">
        <v>204</v>
      </c>
      <c r="H298" s="997"/>
      <c r="I298" s="144" t="s">
        <v>203</v>
      </c>
      <c r="J298" s="145" t="s">
        <v>204</v>
      </c>
      <c r="M298" s="997"/>
      <c r="N298" s="144" t="s">
        <v>203</v>
      </c>
      <c r="O298" s="145" t="s">
        <v>204</v>
      </c>
      <c r="Q298" s="997"/>
      <c r="R298" s="144" t="s">
        <v>203</v>
      </c>
      <c r="S298" s="145" t="s">
        <v>204</v>
      </c>
      <c r="X298" s="150"/>
      <c r="Y298" s="947"/>
      <c r="Z298" s="130"/>
      <c r="AA298" s="131"/>
    </row>
    <row r="299" spans="4:27" ht="12.2" customHeight="1">
      <c r="D299" s="944"/>
      <c r="E299" s="144" t="s">
        <v>203</v>
      </c>
      <c r="F299" s="145" t="s">
        <v>204</v>
      </c>
      <c r="H299" s="997"/>
      <c r="I299" s="144" t="s">
        <v>203</v>
      </c>
      <c r="J299" s="145" t="s">
        <v>204</v>
      </c>
      <c r="M299" s="997"/>
      <c r="N299" s="144" t="s">
        <v>203</v>
      </c>
      <c r="O299" s="145" t="s">
        <v>204</v>
      </c>
      <c r="Q299" s="997"/>
      <c r="R299" s="144" t="s">
        <v>203</v>
      </c>
      <c r="S299" s="145" t="s">
        <v>204</v>
      </c>
      <c r="X299" s="150"/>
      <c r="Y299" s="947"/>
      <c r="Z299" s="130"/>
      <c r="AA299" s="131"/>
    </row>
    <row r="300" spans="4:27" ht="12.2" customHeight="1">
      <c r="D300" s="945"/>
      <c r="E300" s="144" t="s">
        <v>203</v>
      </c>
      <c r="F300" s="145" t="s">
        <v>204</v>
      </c>
      <c r="H300" s="998"/>
      <c r="I300" s="144" t="s">
        <v>203</v>
      </c>
      <c r="J300" s="145" t="s">
        <v>204</v>
      </c>
      <c r="M300" s="998"/>
      <c r="N300" s="144" t="s">
        <v>203</v>
      </c>
      <c r="O300" s="145" t="s">
        <v>204</v>
      </c>
      <c r="Q300" s="998"/>
      <c r="R300" s="144" t="s">
        <v>203</v>
      </c>
      <c r="S300" s="145" t="s">
        <v>204</v>
      </c>
      <c r="X300" s="150"/>
      <c r="Y300" s="947"/>
      <c r="Z300" s="130"/>
      <c r="AA300" s="131"/>
    </row>
    <row r="301" spans="4:27" ht="12.2" customHeight="1">
      <c r="D301" s="943" t="s">
        <v>61</v>
      </c>
      <c r="E301" s="128" t="str">
        <f t="shared" ref="E301:E310" si="35">E46</f>
        <v>01 農業</v>
      </c>
      <c r="F301" s="129">
        <f>'1次効果'!F1841</f>
        <v>0</v>
      </c>
      <c r="H301" s="996" t="s">
        <v>61</v>
      </c>
      <c r="I301" s="128" t="str">
        <f t="shared" ref="I301:I310" si="36">E46</f>
        <v>01 農業</v>
      </c>
      <c r="J301" s="129">
        <f>'1次効果'!J1841</f>
        <v>0</v>
      </c>
      <c r="M301" s="943" t="s">
        <v>61</v>
      </c>
      <c r="N301" s="128" t="str">
        <f t="shared" ref="N301:N310" si="37">E46</f>
        <v>01 農業</v>
      </c>
      <c r="O301" s="129">
        <f>'2次効果'!F1349</f>
        <v>0</v>
      </c>
      <c r="Q301" s="996" t="s">
        <v>61</v>
      </c>
      <c r="R301" s="128" t="str">
        <f t="shared" ref="R301:R310" si="38">E46</f>
        <v>01 農業</v>
      </c>
      <c r="S301" s="129">
        <f>'2次効果'!J1349</f>
        <v>0</v>
      </c>
      <c r="X301" s="150"/>
      <c r="Y301" s="946"/>
      <c r="Z301" s="130"/>
      <c r="AA301" s="131"/>
    </row>
    <row r="302" spans="4:27" ht="12.2" customHeight="1">
      <c r="D302" s="944"/>
      <c r="E302" s="132" t="str">
        <f t="shared" si="35"/>
        <v>02 林業</v>
      </c>
      <c r="F302" s="133">
        <f>'1次効果'!F1842</f>
        <v>0</v>
      </c>
      <c r="H302" s="997"/>
      <c r="I302" s="132" t="str">
        <f t="shared" si="36"/>
        <v>02 林業</v>
      </c>
      <c r="J302" s="133">
        <f>'1次効果'!J1842</f>
        <v>0</v>
      </c>
      <c r="M302" s="944"/>
      <c r="N302" s="132" t="str">
        <f t="shared" si="37"/>
        <v>02 林業</v>
      </c>
      <c r="O302" s="133">
        <f>'2次効果'!F1350</f>
        <v>0</v>
      </c>
      <c r="Q302" s="997"/>
      <c r="R302" s="132" t="str">
        <f t="shared" si="38"/>
        <v>02 林業</v>
      </c>
      <c r="S302" s="133">
        <f>'2次効果'!J1350</f>
        <v>0</v>
      </c>
      <c r="X302" s="150"/>
      <c r="Y302" s="947"/>
      <c r="Z302" s="130"/>
      <c r="AA302" s="131"/>
    </row>
    <row r="303" spans="4:27" ht="12.2" customHeight="1">
      <c r="D303" s="944"/>
      <c r="E303" s="132" t="str">
        <f t="shared" si="35"/>
        <v>03 漁業</v>
      </c>
      <c r="F303" s="133">
        <f>'1次効果'!F1843</f>
        <v>0</v>
      </c>
      <c r="H303" s="997"/>
      <c r="I303" s="132" t="str">
        <f t="shared" si="36"/>
        <v>03 漁業</v>
      </c>
      <c r="J303" s="133">
        <f>'1次効果'!J1843</f>
        <v>0</v>
      </c>
      <c r="M303" s="944"/>
      <c r="N303" s="132" t="str">
        <f t="shared" si="37"/>
        <v>03 漁業</v>
      </c>
      <c r="O303" s="133">
        <f>'2次効果'!F1351</f>
        <v>0</v>
      </c>
      <c r="Q303" s="997"/>
      <c r="R303" s="132" t="str">
        <f t="shared" si="38"/>
        <v>03 漁業</v>
      </c>
      <c r="S303" s="133">
        <f>'2次効果'!J1351</f>
        <v>0</v>
      </c>
      <c r="X303" s="150"/>
      <c r="Y303" s="947"/>
      <c r="Z303" s="130"/>
      <c r="AA303" s="131"/>
    </row>
    <row r="304" spans="4:27" ht="12.2" customHeight="1">
      <c r="D304" s="944"/>
      <c r="E304" s="132" t="str">
        <f t="shared" si="35"/>
        <v>04 鉱業</v>
      </c>
      <c r="F304" s="133">
        <f>'1次効果'!F1844</f>
        <v>0</v>
      </c>
      <c r="H304" s="997"/>
      <c r="I304" s="132" t="str">
        <f t="shared" si="36"/>
        <v>04 鉱業</v>
      </c>
      <c r="J304" s="133">
        <f>'1次効果'!J1844</f>
        <v>0</v>
      </c>
      <c r="M304" s="944"/>
      <c r="N304" s="132" t="str">
        <f t="shared" si="37"/>
        <v>04 鉱業</v>
      </c>
      <c r="O304" s="133">
        <f>'2次効果'!F1352</f>
        <v>0</v>
      </c>
      <c r="Q304" s="997"/>
      <c r="R304" s="132" t="str">
        <f t="shared" si="38"/>
        <v>04 鉱業</v>
      </c>
      <c r="S304" s="133">
        <f>'2次効果'!J1352</f>
        <v>0</v>
      </c>
      <c r="X304" s="150"/>
      <c r="Y304" s="947"/>
      <c r="Z304" s="130"/>
      <c r="AA304" s="131"/>
    </row>
    <row r="305" spans="4:27" ht="12.2" customHeight="1">
      <c r="D305" s="944"/>
      <c r="E305" s="132" t="str">
        <f t="shared" si="35"/>
        <v>05 飲食料品</v>
      </c>
      <c r="F305" s="133">
        <f>'1次効果'!F1845</f>
        <v>0</v>
      </c>
      <c r="H305" s="997"/>
      <c r="I305" s="132" t="str">
        <f t="shared" si="36"/>
        <v>05 飲食料品</v>
      </c>
      <c r="J305" s="133">
        <f>'1次効果'!J1845</f>
        <v>0</v>
      </c>
      <c r="M305" s="944"/>
      <c r="N305" s="132" t="str">
        <f t="shared" si="37"/>
        <v>05 飲食料品</v>
      </c>
      <c r="O305" s="133">
        <f>'2次効果'!F1353</f>
        <v>0</v>
      </c>
      <c r="Q305" s="997"/>
      <c r="R305" s="132" t="str">
        <f t="shared" si="38"/>
        <v>05 飲食料品</v>
      </c>
      <c r="S305" s="133">
        <f>'2次効果'!J1353</f>
        <v>0</v>
      </c>
      <c r="X305" s="150"/>
      <c r="Y305" s="947"/>
      <c r="Z305" s="130"/>
      <c r="AA305" s="131"/>
    </row>
    <row r="306" spans="4:27" ht="12.2" customHeight="1">
      <c r="D306" s="944"/>
      <c r="E306" s="132" t="str">
        <f t="shared" si="35"/>
        <v>06 繊維製品</v>
      </c>
      <c r="F306" s="133">
        <f>'1次効果'!F1846</f>
        <v>0</v>
      </c>
      <c r="H306" s="997"/>
      <c r="I306" s="132" t="str">
        <f t="shared" si="36"/>
        <v>06 繊維製品</v>
      </c>
      <c r="J306" s="133">
        <f>'1次効果'!J1846</f>
        <v>0</v>
      </c>
      <c r="M306" s="944"/>
      <c r="N306" s="132" t="str">
        <f t="shared" si="37"/>
        <v>06 繊維製品</v>
      </c>
      <c r="O306" s="133">
        <f>'2次効果'!F1354</f>
        <v>0</v>
      </c>
      <c r="Q306" s="997"/>
      <c r="R306" s="132" t="str">
        <f t="shared" si="38"/>
        <v>06 繊維製品</v>
      </c>
      <c r="S306" s="133">
        <f>'2次効果'!J1354</f>
        <v>0</v>
      </c>
      <c r="X306" s="150"/>
      <c r="Y306" s="947"/>
      <c r="Z306" s="130"/>
      <c r="AA306" s="131"/>
    </row>
    <row r="307" spans="4:27" ht="12.2" customHeight="1">
      <c r="D307" s="944"/>
      <c r="E307" s="141" t="str">
        <f t="shared" si="35"/>
        <v>07 パルプ・紙・木製品</v>
      </c>
      <c r="F307" s="133">
        <f>'1次効果'!F1847</f>
        <v>0</v>
      </c>
      <c r="H307" s="997"/>
      <c r="I307" s="141" t="str">
        <f t="shared" si="36"/>
        <v>07 パルプ・紙・木製品</v>
      </c>
      <c r="J307" s="133">
        <f>'1次効果'!J1847</f>
        <v>0</v>
      </c>
      <c r="M307" s="944"/>
      <c r="N307" s="141" t="str">
        <f t="shared" si="37"/>
        <v>07 パルプ・紙・木製品</v>
      </c>
      <c r="O307" s="133">
        <f>'2次効果'!F1355</f>
        <v>0</v>
      </c>
      <c r="Q307" s="997"/>
      <c r="R307" s="141" t="str">
        <f t="shared" si="38"/>
        <v>07 パルプ・紙・木製品</v>
      </c>
      <c r="S307" s="133">
        <f>'2次効果'!J1355</f>
        <v>0</v>
      </c>
      <c r="X307" s="150"/>
      <c r="Y307" s="947"/>
      <c r="Z307" s="130"/>
      <c r="AA307" s="131"/>
    </row>
    <row r="308" spans="4:27" ht="12.2" customHeight="1">
      <c r="D308" s="944"/>
      <c r="E308" s="132" t="str">
        <f t="shared" si="35"/>
        <v>08 化学製品</v>
      </c>
      <c r="F308" s="133">
        <f>'1次効果'!F1848</f>
        <v>0</v>
      </c>
      <c r="H308" s="997"/>
      <c r="I308" s="132" t="str">
        <f t="shared" si="36"/>
        <v>08 化学製品</v>
      </c>
      <c r="J308" s="133">
        <f>'1次効果'!J1848</f>
        <v>0</v>
      </c>
      <c r="M308" s="944"/>
      <c r="N308" s="132" t="str">
        <f t="shared" si="37"/>
        <v>08 化学製品</v>
      </c>
      <c r="O308" s="133">
        <f>'2次効果'!F1356</f>
        <v>0</v>
      </c>
      <c r="Q308" s="997"/>
      <c r="R308" s="132" t="str">
        <f t="shared" si="38"/>
        <v>08 化学製品</v>
      </c>
      <c r="S308" s="133">
        <f>'2次効果'!J1356</f>
        <v>0</v>
      </c>
      <c r="X308" s="150"/>
      <c r="Y308" s="947"/>
      <c r="Z308" s="130"/>
      <c r="AA308" s="131"/>
    </row>
    <row r="309" spans="4:27" ht="12.2" customHeight="1">
      <c r="D309" s="944"/>
      <c r="E309" s="132" t="str">
        <f t="shared" si="35"/>
        <v>09 石油・石炭製品</v>
      </c>
      <c r="F309" s="133">
        <f>'1次効果'!F1849</f>
        <v>0</v>
      </c>
      <c r="H309" s="997"/>
      <c r="I309" s="132" t="str">
        <f t="shared" si="36"/>
        <v>09 石油・石炭製品</v>
      </c>
      <c r="J309" s="133">
        <f>'1次効果'!J1849</f>
        <v>0</v>
      </c>
      <c r="M309" s="944"/>
      <c r="N309" s="132" t="str">
        <f t="shared" si="37"/>
        <v>09 石油・石炭製品</v>
      </c>
      <c r="O309" s="133">
        <f>'2次効果'!F1357</f>
        <v>0</v>
      </c>
      <c r="Q309" s="997"/>
      <c r="R309" s="132" t="str">
        <f t="shared" si="38"/>
        <v>09 石油・石炭製品</v>
      </c>
      <c r="S309" s="133">
        <f>'2次効果'!J1357</f>
        <v>0</v>
      </c>
      <c r="X309" s="150"/>
      <c r="Y309" s="947"/>
      <c r="Z309" s="130"/>
      <c r="AA309" s="131"/>
    </row>
    <row r="310" spans="4:27" ht="12.2" customHeight="1">
      <c r="D310" s="944"/>
      <c r="E310" s="141" t="str">
        <f t="shared" si="35"/>
        <v>10 プラスチック・ゴム製品</v>
      </c>
      <c r="F310" s="133">
        <f>'1次効果'!F1850</f>
        <v>0</v>
      </c>
      <c r="H310" s="997"/>
      <c r="I310" s="141" t="str">
        <f t="shared" si="36"/>
        <v>10 プラスチック・ゴム製品</v>
      </c>
      <c r="J310" s="133">
        <f>'1次効果'!J1850</f>
        <v>0</v>
      </c>
      <c r="M310" s="944"/>
      <c r="N310" s="141" t="str">
        <f t="shared" si="37"/>
        <v>10 プラスチック・ゴム製品</v>
      </c>
      <c r="O310" s="133">
        <f>'2次効果'!F1358</f>
        <v>0</v>
      </c>
      <c r="Q310" s="997"/>
      <c r="R310" s="141" t="str">
        <f t="shared" si="38"/>
        <v>10 プラスチック・ゴム製品</v>
      </c>
      <c r="S310" s="133">
        <f>'2次効果'!J1358</f>
        <v>0</v>
      </c>
      <c r="X310" s="150"/>
      <c r="Y310" s="947"/>
      <c r="Z310" s="130"/>
      <c r="AA310" s="131"/>
    </row>
    <row r="311" spans="4:27" ht="12.2" customHeight="1">
      <c r="D311" s="944"/>
      <c r="E311" s="144" t="s">
        <v>197</v>
      </c>
      <c r="F311" s="145" t="s">
        <v>198</v>
      </c>
      <c r="H311" s="997"/>
      <c r="I311" s="144" t="s">
        <v>197</v>
      </c>
      <c r="J311" s="145" t="s">
        <v>198</v>
      </c>
      <c r="M311" s="944"/>
      <c r="N311" s="144" t="s">
        <v>197</v>
      </c>
      <c r="O311" s="145" t="s">
        <v>198</v>
      </c>
      <c r="Q311" s="997"/>
      <c r="R311" s="144" t="s">
        <v>197</v>
      </c>
      <c r="S311" s="145" t="s">
        <v>198</v>
      </c>
      <c r="X311" s="150"/>
      <c r="Y311" s="947"/>
      <c r="Z311" s="130"/>
      <c r="AA311" s="131"/>
    </row>
    <row r="312" spans="4:27" ht="12.2" customHeight="1">
      <c r="D312" s="944"/>
      <c r="E312" s="144" t="s">
        <v>197</v>
      </c>
      <c r="F312" s="145" t="s">
        <v>198</v>
      </c>
      <c r="H312" s="997"/>
      <c r="I312" s="144" t="s">
        <v>197</v>
      </c>
      <c r="J312" s="145" t="s">
        <v>198</v>
      </c>
      <c r="M312" s="944"/>
      <c r="N312" s="144" t="s">
        <v>197</v>
      </c>
      <c r="O312" s="145" t="s">
        <v>198</v>
      </c>
      <c r="Q312" s="997"/>
      <c r="R312" s="144" t="s">
        <v>197</v>
      </c>
      <c r="S312" s="145" t="s">
        <v>198</v>
      </c>
      <c r="X312" s="150"/>
      <c r="Y312" s="947"/>
      <c r="Z312" s="130"/>
      <c r="AA312" s="131"/>
    </row>
    <row r="313" spans="4:27" ht="12.2" customHeight="1">
      <c r="D313" s="945"/>
      <c r="E313" s="144" t="s">
        <v>197</v>
      </c>
      <c r="F313" s="145" t="s">
        <v>198</v>
      </c>
      <c r="H313" s="998"/>
      <c r="I313" s="144" t="s">
        <v>197</v>
      </c>
      <c r="J313" s="145" t="s">
        <v>198</v>
      </c>
      <c r="M313" s="945"/>
      <c r="N313" s="144" t="s">
        <v>197</v>
      </c>
      <c r="O313" s="145" t="s">
        <v>198</v>
      </c>
      <c r="Q313" s="998"/>
      <c r="R313" s="144" t="s">
        <v>197</v>
      </c>
      <c r="S313" s="145" t="s">
        <v>198</v>
      </c>
      <c r="X313" s="150"/>
      <c r="Y313" s="947"/>
      <c r="Z313" s="130"/>
      <c r="AA313" s="131"/>
    </row>
    <row r="314" spans="4:27">
      <c r="D314" s="176"/>
      <c r="E314" s="148" t="s">
        <v>493</v>
      </c>
      <c r="F314" s="149">
        <f>'1次効果'!F1880</f>
        <v>0</v>
      </c>
      <c r="H314" s="176"/>
      <c r="I314" s="174" t="s">
        <v>493</v>
      </c>
      <c r="J314" s="149">
        <f>'1次効果'!J1880</f>
        <v>0</v>
      </c>
      <c r="M314" s="176"/>
      <c r="N314" s="174" t="s">
        <v>493</v>
      </c>
      <c r="O314" s="149">
        <f>'2次効果'!F1388</f>
        <v>0</v>
      </c>
      <c r="Q314" s="176"/>
      <c r="R314" s="174" t="s">
        <v>493</v>
      </c>
      <c r="S314" s="149">
        <f>'2次効果'!J1388</f>
        <v>0</v>
      </c>
      <c r="X314" s="150"/>
      <c r="Y314" s="150"/>
      <c r="Z314" s="153"/>
      <c r="AA314" s="131"/>
    </row>
    <row r="315" spans="4:27">
      <c r="D315" s="176"/>
      <c r="E315" s="148" t="s">
        <v>171</v>
      </c>
      <c r="F315" s="149">
        <f>'1次効果'!F1881</f>
        <v>0</v>
      </c>
      <c r="H315" s="176"/>
      <c r="I315" s="174" t="s">
        <v>172</v>
      </c>
      <c r="J315" s="149">
        <f>'1次効果'!J1881</f>
        <v>0</v>
      </c>
      <c r="M315" s="176"/>
      <c r="N315" s="174" t="s">
        <v>172</v>
      </c>
      <c r="O315" s="149">
        <f>'2次効果'!F1389</f>
        <v>0</v>
      </c>
      <c r="Q315" s="176"/>
      <c r="R315" s="174" t="s">
        <v>172</v>
      </c>
      <c r="S315" s="149">
        <f>'2次効果'!J1389</f>
        <v>0</v>
      </c>
      <c r="X315" s="150"/>
      <c r="Y315" s="150"/>
      <c r="Z315" s="153"/>
      <c r="AA315" s="131"/>
    </row>
    <row r="316" spans="4:27">
      <c r="D316" s="176"/>
      <c r="E316" s="148" t="s">
        <v>173</v>
      </c>
      <c r="F316" s="149">
        <f>F314+F315</f>
        <v>0</v>
      </c>
      <c r="H316" s="176"/>
      <c r="I316" s="174" t="s">
        <v>66</v>
      </c>
      <c r="J316" s="149">
        <f>J314+J315</f>
        <v>0</v>
      </c>
      <c r="M316" s="176"/>
      <c r="N316" s="174" t="s">
        <v>66</v>
      </c>
      <c r="O316" s="149">
        <f>O314+O315</f>
        <v>0</v>
      </c>
      <c r="Q316" s="176"/>
      <c r="R316" s="174" t="s">
        <v>66</v>
      </c>
      <c r="S316" s="149">
        <f>S314+S315</f>
        <v>0</v>
      </c>
      <c r="X316" s="150"/>
      <c r="Y316" s="150"/>
      <c r="Z316" s="153"/>
      <c r="AA316" s="131"/>
    </row>
    <row r="317" spans="4:27">
      <c r="U317" s="150"/>
      <c r="V317" s="150"/>
      <c r="W317" s="150"/>
      <c r="X317" s="150"/>
      <c r="Y317" s="150"/>
      <c r="Z317" s="150"/>
      <c r="AA317" s="150"/>
    </row>
  </sheetData>
  <mergeCells count="94">
    <mergeCell ref="Z287:AA287"/>
    <mergeCell ref="D301:D313"/>
    <mergeCell ref="H301:H313"/>
    <mergeCell ref="M301:M313"/>
    <mergeCell ref="Q301:Q313"/>
    <mergeCell ref="Y301:Y313"/>
    <mergeCell ref="Y288:Y300"/>
    <mergeCell ref="E286:F287"/>
    <mergeCell ref="N286:O287"/>
    <mergeCell ref="R286:S286"/>
    <mergeCell ref="R287:S287"/>
    <mergeCell ref="D264:D276"/>
    <mergeCell ref="H264:H276"/>
    <mergeCell ref="M264:M276"/>
    <mergeCell ref="Q264:Q276"/>
    <mergeCell ref="D288:D300"/>
    <mergeCell ref="H288:H300"/>
    <mergeCell ref="M288:M300"/>
    <mergeCell ref="Q288:Q300"/>
    <mergeCell ref="I249:J250"/>
    <mergeCell ref="N249:O250"/>
    <mergeCell ref="R249:S249"/>
    <mergeCell ref="R250:S250"/>
    <mergeCell ref="D251:D263"/>
    <mergeCell ref="H251:H263"/>
    <mergeCell ref="M251:M263"/>
    <mergeCell ref="Q251:Q263"/>
    <mergeCell ref="U185:U197"/>
    <mergeCell ref="E188:F189"/>
    <mergeCell ref="H202:H214"/>
    <mergeCell ref="M202:M214"/>
    <mergeCell ref="R202:S203"/>
    <mergeCell ref="Q204:Q216"/>
    <mergeCell ref="V118:W119"/>
    <mergeCell ref="Q120:Q132"/>
    <mergeCell ref="U120:U132"/>
    <mergeCell ref="E123:F124"/>
    <mergeCell ref="I170:J170"/>
    <mergeCell ref="N170:O170"/>
    <mergeCell ref="R170:S171"/>
    <mergeCell ref="V170:W171"/>
    <mergeCell ref="H171:H183"/>
    <mergeCell ref="M171:M183"/>
    <mergeCell ref="Q172:Q184"/>
    <mergeCell ref="U172:U184"/>
    <mergeCell ref="E183:F183"/>
    <mergeCell ref="H184:H196"/>
    <mergeCell ref="M184:M196"/>
    <mergeCell ref="Q185:Q197"/>
    <mergeCell ref="Q133:Q145"/>
    <mergeCell ref="U133:U145"/>
    <mergeCell ref="H66:H78"/>
    <mergeCell ref="M66:M78"/>
    <mergeCell ref="Q66:Q78"/>
    <mergeCell ref="U66:U78"/>
    <mergeCell ref="R101:S102"/>
    <mergeCell ref="Q103:Q115"/>
    <mergeCell ref="R118:S119"/>
    <mergeCell ref="I64:J65"/>
    <mergeCell ref="N64:O64"/>
    <mergeCell ref="R64:S65"/>
    <mergeCell ref="V64:W64"/>
    <mergeCell ref="N65:O65"/>
    <mergeCell ref="V65:W65"/>
    <mergeCell ref="D46:D58"/>
    <mergeCell ref="H46:H58"/>
    <mergeCell ref="M46:M58"/>
    <mergeCell ref="Q46:Q58"/>
    <mergeCell ref="U46:U58"/>
    <mergeCell ref="Y46:Y58"/>
    <mergeCell ref="P49:P50"/>
    <mergeCell ref="P51:P52"/>
    <mergeCell ref="P53:P54"/>
    <mergeCell ref="H33:H45"/>
    <mergeCell ref="M33:M45"/>
    <mergeCell ref="Q33:Q45"/>
    <mergeCell ref="U33:U45"/>
    <mergeCell ref="Y33:Y45"/>
    <mergeCell ref="E44:F45"/>
    <mergeCell ref="B31:B32"/>
    <mergeCell ref="I31:J32"/>
    <mergeCell ref="N31:O32"/>
    <mergeCell ref="R31:S32"/>
    <mergeCell ref="N13:O13"/>
    <mergeCell ref="R13:S14"/>
    <mergeCell ref="V13:W13"/>
    <mergeCell ref="N14:O14"/>
    <mergeCell ref="V14:W14"/>
    <mergeCell ref="M15:M27"/>
    <mergeCell ref="Q15:Q27"/>
    <mergeCell ref="U15:U27"/>
    <mergeCell ref="V31:W32"/>
    <mergeCell ref="Z31:AA31"/>
    <mergeCell ref="Z32:AA32"/>
  </mergeCells>
  <phoneticPr fontId="5"/>
  <pageMargins left="0.78740157480314965" right="0.59055118110236227" top="0.59055118110236227" bottom="0.19685039370078741" header="0.51181102362204722" footer="0.51181102362204722"/>
  <pageSetup paperSize="9" scale="44" orientation="landscape" r:id="rId1"/>
  <headerFooter alignWithMargins="0"/>
  <rowBreaks count="3" manualBreakCount="3">
    <brk id="87" min="1" max="30" man="1"/>
    <brk id="156" min="1" max="30" man="1"/>
    <brk id="224" min="1" max="30"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2:W150"/>
  <sheetViews>
    <sheetView showGridLines="0" view="pageBreakPreview" zoomScale="70" zoomScaleNormal="75" zoomScaleSheetLayoutView="70" workbookViewId="0">
      <selection activeCell="C2" sqref="C2"/>
    </sheetView>
  </sheetViews>
  <sheetFormatPr defaultColWidth="9" defaultRowHeight="13.5"/>
  <cols>
    <col min="1" max="2" width="3.125" style="218" customWidth="1"/>
    <col min="3" max="4" width="17.5" style="218" customWidth="1"/>
    <col min="5" max="5" width="2.5" style="218" customWidth="1"/>
    <col min="6" max="6" width="25" style="218" customWidth="1"/>
    <col min="7" max="10" width="12.5" style="218" customWidth="1"/>
    <col min="11" max="11" width="2.5" style="218" customWidth="1"/>
    <col min="12" max="12" width="25" style="218" customWidth="1"/>
    <col min="13" max="16" width="12.5" style="218" customWidth="1"/>
    <col min="17" max="17" width="2.5" style="218" customWidth="1"/>
    <col min="18" max="18" width="25" style="218" customWidth="1"/>
    <col min="19" max="22" width="12.5" style="218" customWidth="1"/>
    <col min="23" max="23" width="3.125" style="218" customWidth="1"/>
    <col min="24" max="16384" width="9" style="218"/>
  </cols>
  <sheetData>
    <row r="2" spans="1:23" ht="18.75">
      <c r="C2" s="219" t="s">
        <v>205</v>
      </c>
      <c r="V2" s="220" t="s">
        <v>727</v>
      </c>
      <c r="W2" s="221"/>
    </row>
    <row r="3" spans="1:23" ht="4.3499999999999996" customHeight="1">
      <c r="C3" s="222"/>
      <c r="D3" s="223"/>
      <c r="E3" s="1001" t="s">
        <v>413</v>
      </c>
      <c r="F3" s="1002"/>
      <c r="G3" s="1002"/>
      <c r="H3" s="1002"/>
      <c r="I3" s="1002"/>
      <c r="J3" s="1003"/>
      <c r="K3" s="1001" t="s">
        <v>61</v>
      </c>
      <c r="L3" s="1002"/>
      <c r="M3" s="1002"/>
      <c r="N3" s="1002"/>
      <c r="O3" s="1002"/>
      <c r="P3" s="1003"/>
      <c r="Q3" s="1001" t="s">
        <v>494</v>
      </c>
      <c r="R3" s="1002"/>
      <c r="S3" s="1002"/>
      <c r="T3" s="1002"/>
      <c r="U3" s="1002"/>
      <c r="V3" s="1003"/>
    </row>
    <row r="4" spans="1:23" ht="12.95" customHeight="1">
      <c r="C4" s="224"/>
      <c r="D4" s="225" t="s">
        <v>206</v>
      </c>
      <c r="E4" s="1004"/>
      <c r="F4" s="1005"/>
      <c r="G4" s="1005"/>
      <c r="H4" s="1005"/>
      <c r="I4" s="1005"/>
      <c r="J4" s="1006"/>
      <c r="K4" s="1004"/>
      <c r="L4" s="1005"/>
      <c r="M4" s="1005"/>
      <c r="N4" s="1005"/>
      <c r="O4" s="1005"/>
      <c r="P4" s="1006"/>
      <c r="Q4" s="1004"/>
      <c r="R4" s="1005"/>
      <c r="S4" s="1005"/>
      <c r="T4" s="1005"/>
      <c r="U4" s="1005"/>
      <c r="V4" s="1006"/>
    </row>
    <row r="5" spans="1:23" ht="12.95" customHeight="1">
      <c r="C5" s="224"/>
      <c r="D5" s="226"/>
      <c r="E5" s="1004"/>
      <c r="F5" s="1005"/>
      <c r="G5" s="1005"/>
      <c r="H5" s="1005"/>
      <c r="I5" s="1005"/>
      <c r="J5" s="1006"/>
      <c r="K5" s="1004"/>
      <c r="L5" s="1005"/>
      <c r="M5" s="1005"/>
      <c r="N5" s="1005"/>
      <c r="O5" s="1005"/>
      <c r="P5" s="1006"/>
      <c r="Q5" s="1004"/>
      <c r="R5" s="1005"/>
      <c r="S5" s="1005"/>
      <c r="T5" s="1005"/>
      <c r="U5" s="1005"/>
      <c r="V5" s="1006"/>
    </row>
    <row r="6" spans="1:23" ht="12.95" customHeight="1">
      <c r="A6" s="227"/>
      <c r="C6" s="228" t="s">
        <v>207</v>
      </c>
      <c r="D6" s="229"/>
      <c r="E6" s="1004"/>
      <c r="F6" s="1005"/>
      <c r="G6" s="1005"/>
      <c r="H6" s="1005"/>
      <c r="I6" s="1005"/>
      <c r="J6" s="1006"/>
      <c r="K6" s="1004"/>
      <c r="L6" s="1005"/>
      <c r="M6" s="1005"/>
      <c r="N6" s="1005"/>
      <c r="O6" s="1005"/>
      <c r="P6" s="1006"/>
      <c r="Q6" s="1004"/>
      <c r="R6" s="1005"/>
      <c r="S6" s="1005"/>
      <c r="T6" s="1005"/>
      <c r="U6" s="1005"/>
      <c r="V6" s="1006"/>
    </row>
    <row r="7" spans="1:23" ht="4.3499999999999996" customHeight="1">
      <c r="A7" s="221"/>
      <c r="C7" s="230"/>
      <c r="D7" s="231"/>
      <c r="E7" s="1004"/>
      <c r="F7" s="1007"/>
      <c r="G7" s="1007"/>
      <c r="H7" s="1007"/>
      <c r="I7" s="1007"/>
      <c r="J7" s="1006"/>
      <c r="K7" s="1004"/>
      <c r="L7" s="1007"/>
      <c r="M7" s="1007"/>
      <c r="N7" s="1007"/>
      <c r="O7" s="1007"/>
      <c r="P7" s="1006"/>
      <c r="Q7" s="1004"/>
      <c r="R7" s="1007"/>
      <c r="S7" s="1007"/>
      <c r="T7" s="1007"/>
      <c r="U7" s="1007"/>
      <c r="V7" s="1006"/>
    </row>
    <row r="8" spans="1:23">
      <c r="C8" s="1008" t="s">
        <v>413</v>
      </c>
      <c r="D8" s="1009"/>
      <c r="E8" s="1014"/>
      <c r="F8" s="1015"/>
      <c r="G8" s="1018" t="s">
        <v>208</v>
      </c>
      <c r="H8" s="232"/>
      <c r="I8" s="233"/>
      <c r="J8" s="1020" t="s">
        <v>22</v>
      </c>
      <c r="K8" s="1014"/>
      <c r="L8" s="1015"/>
      <c r="M8" s="1018" t="s">
        <v>208</v>
      </c>
      <c r="N8" s="232"/>
      <c r="O8" s="233"/>
      <c r="P8" s="1020" t="s">
        <v>22</v>
      </c>
      <c r="Q8" s="1014"/>
      <c r="R8" s="1015"/>
      <c r="S8" s="1018" t="s">
        <v>208</v>
      </c>
      <c r="T8" s="232"/>
      <c r="U8" s="233"/>
      <c r="V8" s="1020" t="s">
        <v>22</v>
      </c>
    </row>
    <row r="9" spans="1:23" ht="12.95" customHeight="1">
      <c r="C9" s="1010"/>
      <c r="D9" s="1011"/>
      <c r="E9" s="1016"/>
      <c r="F9" s="1017"/>
      <c r="G9" s="1019"/>
      <c r="H9" s="1022" t="s">
        <v>209</v>
      </c>
      <c r="I9" s="232"/>
      <c r="J9" s="1021"/>
      <c r="K9" s="1016"/>
      <c r="L9" s="1017"/>
      <c r="M9" s="1019"/>
      <c r="N9" s="1022" t="s">
        <v>209</v>
      </c>
      <c r="O9" s="232"/>
      <c r="P9" s="1021"/>
      <c r="Q9" s="1016"/>
      <c r="R9" s="1017"/>
      <c r="S9" s="1019"/>
      <c r="T9" s="1022" t="s">
        <v>209</v>
      </c>
      <c r="U9" s="232"/>
      <c r="V9" s="1021"/>
    </row>
    <row r="10" spans="1:23">
      <c r="C10" s="1010"/>
      <c r="D10" s="1011"/>
      <c r="E10" s="1016"/>
      <c r="F10" s="1017"/>
      <c r="G10" s="1019"/>
      <c r="H10" s="1019"/>
      <c r="I10" s="234" t="s">
        <v>210</v>
      </c>
      <c r="J10" s="1021"/>
      <c r="K10" s="1016"/>
      <c r="L10" s="1017"/>
      <c r="M10" s="1019"/>
      <c r="N10" s="1019"/>
      <c r="O10" s="234" t="s">
        <v>210</v>
      </c>
      <c r="P10" s="1021"/>
      <c r="Q10" s="1016"/>
      <c r="R10" s="1017"/>
      <c r="S10" s="1019"/>
      <c r="T10" s="1019"/>
      <c r="U10" s="234" t="s">
        <v>210</v>
      </c>
      <c r="V10" s="1021"/>
    </row>
    <row r="11" spans="1:23">
      <c r="C11" s="1010"/>
      <c r="D11" s="1011"/>
      <c r="E11" s="1016"/>
      <c r="F11" s="1017"/>
      <c r="G11" s="1019"/>
      <c r="H11" s="1019"/>
      <c r="I11" s="235" t="s">
        <v>211</v>
      </c>
      <c r="J11" s="1021"/>
      <c r="K11" s="1016"/>
      <c r="L11" s="1017"/>
      <c r="M11" s="1019"/>
      <c r="N11" s="1019"/>
      <c r="O11" s="235" t="s">
        <v>211</v>
      </c>
      <c r="P11" s="1021"/>
      <c r="Q11" s="1016"/>
      <c r="R11" s="1017"/>
      <c r="S11" s="1019"/>
      <c r="T11" s="1019"/>
      <c r="U11" s="235" t="s">
        <v>211</v>
      </c>
      <c r="V11" s="1021"/>
    </row>
    <row r="12" spans="1:23" ht="14.25" customHeight="1">
      <c r="C12" s="1010"/>
      <c r="D12" s="1011"/>
      <c r="E12" s="236" t="s">
        <v>212</v>
      </c>
      <c r="F12" s="237"/>
      <c r="G12" s="238">
        <f>詳細1!W17</f>
        <v>2678.7529480910102</v>
      </c>
      <c r="H12" s="238">
        <f>詳細3!W39</f>
        <v>1231.8405500394792</v>
      </c>
      <c r="I12" s="238">
        <f>詳細2!W39</f>
        <v>657.94962766040521</v>
      </c>
      <c r="J12" s="239">
        <f>詳細4!W39</f>
        <v>183.84619077903966</v>
      </c>
      <c r="K12" s="236" t="s">
        <v>212</v>
      </c>
      <c r="L12" s="237"/>
      <c r="M12" s="238">
        <f>詳細1!W31</f>
        <v>6196.6465395130726</v>
      </c>
      <c r="N12" s="238">
        <f>詳細3!W80</f>
        <v>3031.6814198192619</v>
      </c>
      <c r="O12" s="238">
        <f>詳細2!W80</f>
        <v>1569.5367530449296</v>
      </c>
      <c r="P12" s="239">
        <f>詳細4!W80</f>
        <v>424.34660723548143</v>
      </c>
      <c r="Q12" s="236" t="s">
        <v>212</v>
      </c>
      <c r="R12" s="237"/>
      <c r="S12" s="238">
        <f t="shared" ref="S12:V16" si="0">G12+M12</f>
        <v>8875.3994876040833</v>
      </c>
      <c r="T12" s="238">
        <f t="shared" si="0"/>
        <v>4263.5219698587407</v>
      </c>
      <c r="U12" s="238">
        <f t="shared" si="0"/>
        <v>2227.4863807053348</v>
      </c>
      <c r="V12" s="239">
        <f t="shared" si="0"/>
        <v>608.19279801452103</v>
      </c>
    </row>
    <row r="13" spans="1:23" ht="14.25" customHeight="1">
      <c r="C13" s="1010"/>
      <c r="D13" s="1011"/>
      <c r="E13" s="240" t="s">
        <v>213</v>
      </c>
      <c r="F13" s="241"/>
      <c r="G13" s="242">
        <f>詳細1!W18</f>
        <v>964.90267951154703</v>
      </c>
      <c r="H13" s="242">
        <f>詳細3!W40</f>
        <v>486.83314669793725</v>
      </c>
      <c r="I13" s="242">
        <f>詳細2!W40</f>
        <v>224.27103590322011</v>
      </c>
      <c r="J13" s="243">
        <f>詳細4!W40</f>
        <v>61.64837260571344</v>
      </c>
      <c r="K13" s="240" t="s">
        <v>214</v>
      </c>
      <c r="L13" s="241"/>
      <c r="M13" s="242">
        <f>詳細1!W32</f>
        <v>5967.5991271356615</v>
      </c>
      <c r="N13" s="242">
        <f>詳細3!W81</f>
        <v>2970.618099965734</v>
      </c>
      <c r="O13" s="242">
        <f>詳細2!W81</f>
        <v>1380.5747736852225</v>
      </c>
      <c r="P13" s="243">
        <f>詳細4!W81</f>
        <v>359.76054911697349</v>
      </c>
      <c r="Q13" s="240" t="s">
        <v>215</v>
      </c>
      <c r="R13" s="241"/>
      <c r="S13" s="242">
        <f t="shared" si="0"/>
        <v>6932.5018066472085</v>
      </c>
      <c r="T13" s="242">
        <f t="shared" si="0"/>
        <v>3457.4512466636711</v>
      </c>
      <c r="U13" s="242">
        <f t="shared" si="0"/>
        <v>1604.8458095884425</v>
      </c>
      <c r="V13" s="243">
        <f t="shared" si="0"/>
        <v>421.40892172268696</v>
      </c>
    </row>
    <row r="14" spans="1:23" ht="14.25" customHeight="1">
      <c r="C14" s="1010"/>
      <c r="D14" s="1011"/>
      <c r="E14" s="69" t="s">
        <v>216</v>
      </c>
      <c r="F14" s="244"/>
      <c r="G14" s="245">
        <f>詳細1!W19</f>
        <v>466.6871491223543</v>
      </c>
      <c r="H14" s="245">
        <f>詳細3!W41</f>
        <v>288.32034470835532</v>
      </c>
      <c r="I14" s="245">
        <f>詳細2!W41</f>
        <v>109.49576934661818</v>
      </c>
      <c r="J14" s="246">
        <f>詳細4!W41</f>
        <v>27.821019779272191</v>
      </c>
      <c r="K14" s="69" t="s">
        <v>217</v>
      </c>
      <c r="L14" s="244"/>
      <c r="M14" s="245">
        <f>詳細1!W33</f>
        <v>2980.4396887937191</v>
      </c>
      <c r="N14" s="245">
        <f>詳細3!W82</f>
        <v>1718.5626299222743</v>
      </c>
      <c r="O14" s="245">
        <f>詳細2!W82</f>
        <v>758.64768937444137</v>
      </c>
      <c r="P14" s="246">
        <f>詳細4!W82</f>
        <v>187.79974706042515</v>
      </c>
      <c r="Q14" s="69" t="s">
        <v>217</v>
      </c>
      <c r="R14" s="244"/>
      <c r="S14" s="245">
        <f t="shared" si="0"/>
        <v>3447.1268379160733</v>
      </c>
      <c r="T14" s="245">
        <f t="shared" si="0"/>
        <v>2006.8829746306296</v>
      </c>
      <c r="U14" s="245">
        <f t="shared" si="0"/>
        <v>868.14345872105957</v>
      </c>
      <c r="V14" s="246">
        <f t="shared" si="0"/>
        <v>215.62076683969735</v>
      </c>
    </row>
    <row r="15" spans="1:23" ht="24.95" customHeight="1">
      <c r="C15" s="1010"/>
      <c r="D15" s="1011"/>
      <c r="E15" s="1023" t="s">
        <v>218</v>
      </c>
      <c r="F15" s="1024"/>
      <c r="G15" s="238">
        <f>詳細1!W20</f>
        <v>4110.3427767249113</v>
      </c>
      <c r="H15" s="238">
        <f>詳細3!W42</f>
        <v>2006.9940414457712</v>
      </c>
      <c r="I15" s="242">
        <f>詳細2!W42</f>
        <v>991.71643291024361</v>
      </c>
      <c r="J15" s="239">
        <f>詳細4!W42</f>
        <v>273.31558316402527</v>
      </c>
      <c r="K15" s="1023" t="s">
        <v>218</v>
      </c>
      <c r="L15" s="1024"/>
      <c r="M15" s="238">
        <f>詳細1!W34</f>
        <v>15144.685355442454</v>
      </c>
      <c r="N15" s="238">
        <f>詳細3!W83</f>
        <v>7720.8621497072709</v>
      </c>
      <c r="O15" s="242">
        <f>詳細2!W83</f>
        <v>3708.7592161045932</v>
      </c>
      <c r="P15" s="239">
        <f>詳細4!W83</f>
        <v>971.90690341288007</v>
      </c>
      <c r="Q15" s="1023" t="s">
        <v>218</v>
      </c>
      <c r="R15" s="1024"/>
      <c r="S15" s="238">
        <f t="shared" si="0"/>
        <v>19255.028132167365</v>
      </c>
      <c r="T15" s="238">
        <f t="shared" si="0"/>
        <v>9727.8561911530414</v>
      </c>
      <c r="U15" s="242">
        <f t="shared" si="0"/>
        <v>4700.4756490148366</v>
      </c>
      <c r="V15" s="239">
        <f t="shared" si="0"/>
        <v>1245.2224865769053</v>
      </c>
    </row>
    <row r="16" spans="1:23" ht="14.25" customHeight="1">
      <c r="C16" s="1010"/>
      <c r="D16" s="1011"/>
      <c r="E16" s="1025" t="s">
        <v>219</v>
      </c>
      <c r="F16" s="247" t="str">
        <f>入力_県内外!B6 &amp;" "&amp;入力_県内外!C6</f>
        <v>01 農業</v>
      </c>
      <c r="G16" s="248">
        <f>詳細1!D14</f>
        <v>91.00651057340481</v>
      </c>
      <c r="H16" s="248">
        <f>詳細3!D36</f>
        <v>38.87892617035736</v>
      </c>
      <c r="I16" s="248">
        <f>詳細2!D36</f>
        <v>13.792172835923944</v>
      </c>
      <c r="J16" s="816">
        <f>詳細4!D36</f>
        <v>11.162480141801758</v>
      </c>
      <c r="K16" s="1025" t="s">
        <v>219</v>
      </c>
      <c r="L16" s="247" t="str">
        <f t="shared" ref="L16:L54" si="1">F16</f>
        <v>01 農業</v>
      </c>
      <c r="M16" s="248">
        <f>詳細1!D28</f>
        <v>974.02060263131011</v>
      </c>
      <c r="N16" s="248">
        <f>詳細3!D77</f>
        <v>433.75434418581403</v>
      </c>
      <c r="O16" s="248">
        <f>詳細2!D77</f>
        <v>157.40180269037904</v>
      </c>
      <c r="P16" s="816">
        <f>詳細4!D77</f>
        <v>80.063605675778192</v>
      </c>
      <c r="Q16" s="1025" t="s">
        <v>219</v>
      </c>
      <c r="R16" s="247" t="str">
        <f t="shared" ref="R16:R54" si="2">F16</f>
        <v>01 農業</v>
      </c>
      <c r="S16" s="248">
        <f t="shared" si="0"/>
        <v>1065.0271132047149</v>
      </c>
      <c r="T16" s="248">
        <f t="shared" si="0"/>
        <v>472.63327035617141</v>
      </c>
      <c r="U16" s="249">
        <f t="shared" si="0"/>
        <v>171.19397552630298</v>
      </c>
      <c r="V16" s="816">
        <f t="shared" si="0"/>
        <v>91.226085817579957</v>
      </c>
    </row>
    <row r="17" spans="3:22" ht="14.25" customHeight="1">
      <c r="C17" s="1010"/>
      <c r="D17" s="1011"/>
      <c r="E17" s="1026"/>
      <c r="F17" s="250" t="str">
        <f>入力_県内外!B7 &amp;" "&amp;入力_県内外!C7</f>
        <v>02 林業</v>
      </c>
      <c r="G17" s="251">
        <f>詳細1!E14</f>
        <v>0.82479444213129338</v>
      </c>
      <c r="H17" s="251">
        <f>詳細3!E36</f>
        <v>0.52776793224306207</v>
      </c>
      <c r="I17" s="251">
        <f>詳細2!E36</f>
        <v>0.1881976602909097</v>
      </c>
      <c r="J17" s="817">
        <f>詳細4!E36</f>
        <v>0.22155682199072563</v>
      </c>
      <c r="K17" s="1026"/>
      <c r="L17" s="250" t="str">
        <f t="shared" si="1"/>
        <v>02 林業</v>
      </c>
      <c r="M17" s="251">
        <f>詳細1!E28</f>
        <v>11.65878685654004</v>
      </c>
      <c r="N17" s="251">
        <f>詳細3!E77</f>
        <v>6.566938784460536</v>
      </c>
      <c r="O17" s="251">
        <f>詳細2!E77</f>
        <v>2.6796565979121429</v>
      </c>
      <c r="P17" s="817">
        <f>詳細4!E77</f>
        <v>1.0746148028809688</v>
      </c>
      <c r="Q17" s="1026"/>
      <c r="R17" s="250" t="str">
        <f t="shared" si="2"/>
        <v>02 林業</v>
      </c>
      <c r="S17" s="251">
        <f t="shared" ref="S17:S54" si="3">G17+M17</f>
        <v>12.483581298671334</v>
      </c>
      <c r="T17" s="251">
        <f t="shared" ref="T17:T54" si="4">H17+N17</f>
        <v>7.0947067167035982</v>
      </c>
      <c r="U17" s="252">
        <f t="shared" ref="U17:U54" si="5">I17+O17</f>
        <v>2.8678542582030526</v>
      </c>
      <c r="V17" s="817">
        <f t="shared" ref="V17:V54" si="6">J17+P17</f>
        <v>1.2961716248716944</v>
      </c>
    </row>
    <row r="18" spans="3:22" ht="14.25" customHeight="1">
      <c r="C18" s="1010"/>
      <c r="D18" s="1011"/>
      <c r="E18" s="1026"/>
      <c r="F18" s="250" t="str">
        <f>入力_県内外!B8 &amp;" "&amp;入力_県内外!C8</f>
        <v>03 漁業</v>
      </c>
      <c r="G18" s="251">
        <f>詳細1!F14</f>
        <v>7.9141794205395577</v>
      </c>
      <c r="H18" s="251">
        <f>詳細3!F36</f>
        <v>3.7498442954809899</v>
      </c>
      <c r="I18" s="251">
        <f>詳細2!F36</f>
        <v>1.3575468302812685</v>
      </c>
      <c r="J18" s="817">
        <f>詳細4!F36</f>
        <v>0.33460770756675118</v>
      </c>
      <c r="K18" s="1026"/>
      <c r="L18" s="250" t="str">
        <f t="shared" si="1"/>
        <v>03 漁業</v>
      </c>
      <c r="M18" s="251">
        <f>詳細1!F28</f>
        <v>125.87926757318583</v>
      </c>
      <c r="N18" s="251">
        <f>詳細3!F77</f>
        <v>65.252171751625724</v>
      </c>
      <c r="O18" s="251">
        <f>詳細2!F77</f>
        <v>21.88300527358059</v>
      </c>
      <c r="P18" s="817">
        <f>詳細4!F77</f>
        <v>7.2247285963343613</v>
      </c>
      <c r="Q18" s="1026"/>
      <c r="R18" s="250" t="str">
        <f t="shared" si="2"/>
        <v>03 漁業</v>
      </c>
      <c r="S18" s="251">
        <f t="shared" si="3"/>
        <v>133.79344699372538</v>
      </c>
      <c r="T18" s="251">
        <f t="shared" si="4"/>
        <v>69.002016047106707</v>
      </c>
      <c r="U18" s="252">
        <f t="shared" si="5"/>
        <v>23.240552103861859</v>
      </c>
      <c r="V18" s="817">
        <f t="shared" si="6"/>
        <v>7.5593363039011123</v>
      </c>
    </row>
    <row r="19" spans="3:22" ht="14.25" customHeight="1">
      <c r="C19" s="1010"/>
      <c r="D19" s="1011"/>
      <c r="E19" s="1026"/>
      <c r="F19" s="250" t="str">
        <f>入力_県内外!B9 &amp;" "&amp;入力_県内外!C9</f>
        <v>04 鉱業</v>
      </c>
      <c r="G19" s="251">
        <f>詳細1!G14</f>
        <v>0.30812301967958355</v>
      </c>
      <c r="H19" s="251">
        <f>詳細3!G36</f>
        <v>0.16749587981973402</v>
      </c>
      <c r="I19" s="251">
        <f>詳細2!G36</f>
        <v>7.9480827630024967E-2</v>
      </c>
      <c r="J19" s="817">
        <f>詳細4!G36</f>
        <v>1.2097966683508224E-2</v>
      </c>
      <c r="K19" s="1026"/>
      <c r="L19" s="250" t="str">
        <f t="shared" si="1"/>
        <v>04 鉱業</v>
      </c>
      <c r="M19" s="251">
        <f>詳細1!G28</f>
        <v>5.9156841131012037</v>
      </c>
      <c r="N19" s="251">
        <f>詳細3!G77</f>
        <v>3.2064113486813586</v>
      </c>
      <c r="O19" s="251">
        <f>詳細2!G77</f>
        <v>1.1613822767086068</v>
      </c>
      <c r="P19" s="817">
        <f>詳細4!G77</f>
        <v>0.24602538515207642</v>
      </c>
      <c r="Q19" s="1026"/>
      <c r="R19" s="250" t="str">
        <f t="shared" si="2"/>
        <v>04 鉱業</v>
      </c>
      <c r="S19" s="251">
        <f t="shared" si="3"/>
        <v>6.2238071327807871</v>
      </c>
      <c r="T19" s="251">
        <f t="shared" si="4"/>
        <v>3.3739072285010927</v>
      </c>
      <c r="U19" s="252">
        <f t="shared" si="5"/>
        <v>1.2408631043386318</v>
      </c>
      <c r="V19" s="817">
        <f t="shared" si="6"/>
        <v>0.25812335183558466</v>
      </c>
    </row>
    <row r="20" spans="3:22" ht="14.25" customHeight="1">
      <c r="C20" s="1010"/>
      <c r="D20" s="1011"/>
      <c r="E20" s="1026"/>
      <c r="F20" s="250" t="str">
        <f>入力_県内外!B10 &amp;" "&amp;入力_県内外!C10</f>
        <v>05 飲食料品</v>
      </c>
      <c r="G20" s="251">
        <f>詳細1!H14</f>
        <v>1905.4971063715252</v>
      </c>
      <c r="H20" s="251">
        <f>詳細3!H36</f>
        <v>641.22903304555666</v>
      </c>
      <c r="I20" s="251">
        <f>詳細2!H36</f>
        <v>262.38913514006543</v>
      </c>
      <c r="J20" s="817">
        <f>詳細4!H36</f>
        <v>63.558112641286122</v>
      </c>
      <c r="K20" s="1026"/>
      <c r="L20" s="250" t="str">
        <f t="shared" si="1"/>
        <v>05 飲食料品</v>
      </c>
      <c r="M20" s="251">
        <f>詳細1!H28</f>
        <v>4992.6036841919586</v>
      </c>
      <c r="N20" s="251">
        <f>詳細3!H77</f>
        <v>1763.2533803972692</v>
      </c>
      <c r="O20" s="251">
        <f>詳細2!H77</f>
        <v>645.34409382727063</v>
      </c>
      <c r="P20" s="817">
        <f>詳細4!H77</f>
        <v>182.61720739151596</v>
      </c>
      <c r="Q20" s="1026"/>
      <c r="R20" s="250" t="str">
        <f t="shared" si="2"/>
        <v>05 飲食料品</v>
      </c>
      <c r="S20" s="251">
        <f t="shared" si="3"/>
        <v>6898.1007905634833</v>
      </c>
      <c r="T20" s="251">
        <f t="shared" si="4"/>
        <v>2404.4824134428259</v>
      </c>
      <c r="U20" s="252">
        <f t="shared" si="5"/>
        <v>907.73322896733612</v>
      </c>
      <c r="V20" s="817">
        <f t="shared" si="6"/>
        <v>246.17532003280209</v>
      </c>
    </row>
    <row r="21" spans="3:22" ht="14.25" customHeight="1">
      <c r="C21" s="1010"/>
      <c r="D21" s="1011"/>
      <c r="E21" s="1026"/>
      <c r="F21" s="250" t="str">
        <f>入力_県内外!B11 &amp;" "&amp;入力_県内外!C11</f>
        <v>06 繊維製品</v>
      </c>
      <c r="G21" s="251">
        <f>詳細1!I14</f>
        <v>2.700941834243368</v>
      </c>
      <c r="H21" s="251">
        <f>詳細3!I36</f>
        <v>1.05545165703178</v>
      </c>
      <c r="I21" s="251">
        <f>詳細2!I36</f>
        <v>0.73512091015082659</v>
      </c>
      <c r="J21" s="817">
        <f>詳細4!I36</f>
        <v>0.25792064089968708</v>
      </c>
      <c r="K21" s="1026"/>
      <c r="L21" s="250" t="str">
        <f t="shared" si="1"/>
        <v>06 繊維製品</v>
      </c>
      <c r="M21" s="251">
        <f>詳細1!I28</f>
        <v>24.425302747522863</v>
      </c>
      <c r="N21" s="251">
        <f>詳細3!I77</f>
        <v>10.353835161242468</v>
      </c>
      <c r="O21" s="251">
        <f>詳細2!I77</f>
        <v>6.9822746823308668</v>
      </c>
      <c r="P21" s="817">
        <f>詳細4!I77</f>
        <v>2.2702371492460189</v>
      </c>
      <c r="Q21" s="1026"/>
      <c r="R21" s="250" t="str">
        <f t="shared" si="2"/>
        <v>06 繊維製品</v>
      </c>
      <c r="S21" s="251">
        <f t="shared" si="3"/>
        <v>27.12624458176623</v>
      </c>
      <c r="T21" s="251">
        <f t="shared" si="4"/>
        <v>11.409286818274248</v>
      </c>
      <c r="U21" s="252">
        <f t="shared" si="5"/>
        <v>7.7173955924816937</v>
      </c>
      <c r="V21" s="817">
        <f t="shared" si="6"/>
        <v>2.528157790145706</v>
      </c>
    </row>
    <row r="22" spans="3:22" ht="14.25" customHeight="1">
      <c r="C22" s="1010"/>
      <c r="D22" s="1011"/>
      <c r="E22" s="1026"/>
      <c r="F22" s="250" t="str">
        <f>入力_県内外!B12 &amp;" "&amp;入力_県内外!C12</f>
        <v>07 パルプ・紙・木製品</v>
      </c>
      <c r="G22" s="251">
        <f>詳細1!J14</f>
        <v>23.600603473299568</v>
      </c>
      <c r="H22" s="251">
        <f>詳細3!J36</f>
        <v>8.4014966496799204</v>
      </c>
      <c r="I22" s="251">
        <f>詳細2!J36</f>
        <v>4.0913163226346416</v>
      </c>
      <c r="J22" s="817">
        <f>詳細4!J36</f>
        <v>0.91469231866420153</v>
      </c>
      <c r="K22" s="1026"/>
      <c r="L22" s="250" t="str">
        <f t="shared" si="1"/>
        <v>07 パルプ・紙・木製品</v>
      </c>
      <c r="M22" s="251">
        <f>詳細1!J28</f>
        <v>219.35107594131244</v>
      </c>
      <c r="N22" s="251">
        <f>詳細3!J77</f>
        <v>81.191884164389791</v>
      </c>
      <c r="O22" s="251">
        <f>詳細2!J77</f>
        <v>37.602849043519441</v>
      </c>
      <c r="P22" s="817">
        <f>詳細4!J77</f>
        <v>8.7279593173164827</v>
      </c>
      <c r="Q22" s="1026"/>
      <c r="R22" s="250" t="str">
        <f t="shared" si="2"/>
        <v>07 パルプ・紙・木製品</v>
      </c>
      <c r="S22" s="251">
        <f t="shared" si="3"/>
        <v>242.95167941461202</v>
      </c>
      <c r="T22" s="251">
        <f t="shared" si="4"/>
        <v>89.593380814069718</v>
      </c>
      <c r="U22" s="252">
        <f t="shared" si="5"/>
        <v>41.694165366154081</v>
      </c>
      <c r="V22" s="817">
        <f t="shared" si="6"/>
        <v>9.642651635980684</v>
      </c>
    </row>
    <row r="23" spans="3:22" ht="14.25" customHeight="1">
      <c r="C23" s="1010"/>
      <c r="D23" s="1011"/>
      <c r="E23" s="1026"/>
      <c r="F23" s="250" t="str">
        <f>入力_県内外!B13 &amp;" "&amp;入力_県内外!C13</f>
        <v>08 化学製品</v>
      </c>
      <c r="G23" s="251">
        <f>詳細1!K14</f>
        <v>24.094627327349581</v>
      </c>
      <c r="H23" s="251">
        <f>詳細3!K36</f>
        <v>8.6360360480756384</v>
      </c>
      <c r="I23" s="251">
        <f>詳細2!K36</f>
        <v>2.8220610401671244</v>
      </c>
      <c r="J23" s="817">
        <f>詳細4!K36</f>
        <v>0.37670645551621562</v>
      </c>
      <c r="K23" s="1026"/>
      <c r="L23" s="250" t="str">
        <f t="shared" si="1"/>
        <v>08 化学製品</v>
      </c>
      <c r="M23" s="251">
        <f>詳細1!K28</f>
        <v>201.94119141879736</v>
      </c>
      <c r="N23" s="251">
        <f>詳細3!K77</f>
        <v>68.882607064328383</v>
      </c>
      <c r="O23" s="251">
        <f>詳細2!K77</f>
        <v>20.842999425292007</v>
      </c>
      <c r="P23" s="817">
        <f>詳細4!K77</f>
        <v>3.5600146163485471</v>
      </c>
      <c r="Q23" s="1026"/>
      <c r="R23" s="250" t="str">
        <f t="shared" si="2"/>
        <v>08 化学製品</v>
      </c>
      <c r="S23" s="251">
        <f t="shared" si="3"/>
        <v>226.03581874614693</v>
      </c>
      <c r="T23" s="251">
        <f t="shared" si="4"/>
        <v>77.518643112404021</v>
      </c>
      <c r="U23" s="252">
        <f t="shared" si="5"/>
        <v>23.665060465459131</v>
      </c>
      <c r="V23" s="817">
        <f t="shared" si="6"/>
        <v>3.9367210718647625</v>
      </c>
    </row>
    <row r="24" spans="3:22" ht="14.25" customHeight="1">
      <c r="C24" s="1010"/>
      <c r="D24" s="1011"/>
      <c r="E24" s="1026"/>
      <c r="F24" s="250" t="str">
        <f>入力_県内外!B14 &amp;" "&amp;入力_県内外!C14</f>
        <v>09 石油・石炭製品</v>
      </c>
      <c r="G24" s="251">
        <f>詳細1!L14</f>
        <v>10.247311527151288</v>
      </c>
      <c r="H24" s="251">
        <f>詳細3!L36</f>
        <v>2.6926800513228959</v>
      </c>
      <c r="I24" s="251">
        <f>詳細2!L36</f>
        <v>0.15657460742656218</v>
      </c>
      <c r="J24" s="817">
        <f>詳細4!L36</f>
        <v>0.10595105767205137</v>
      </c>
      <c r="K24" s="1026"/>
      <c r="L24" s="250" t="str">
        <f t="shared" si="1"/>
        <v>09 石油・石炭製品</v>
      </c>
      <c r="M24" s="251">
        <f>詳細1!L28</f>
        <v>183.16002129245842</v>
      </c>
      <c r="N24" s="251">
        <f>詳細3!L77</f>
        <v>73.075398802281583</v>
      </c>
      <c r="O24" s="251">
        <f>詳細2!L77</f>
        <v>2.799411842009591</v>
      </c>
      <c r="P24" s="817">
        <f>詳細4!L77</f>
        <v>0.42884381106222969</v>
      </c>
      <c r="Q24" s="1026"/>
      <c r="R24" s="250" t="str">
        <f t="shared" si="2"/>
        <v>09 石油・石炭製品</v>
      </c>
      <c r="S24" s="251">
        <f t="shared" si="3"/>
        <v>193.40733281960971</v>
      </c>
      <c r="T24" s="251">
        <f t="shared" si="4"/>
        <v>75.768078853604479</v>
      </c>
      <c r="U24" s="252">
        <f t="shared" si="5"/>
        <v>2.9559864494361534</v>
      </c>
      <c r="V24" s="817">
        <f t="shared" si="6"/>
        <v>0.53479486873428106</v>
      </c>
    </row>
    <row r="25" spans="3:22" ht="14.25" customHeight="1">
      <c r="C25" s="1010"/>
      <c r="D25" s="1011"/>
      <c r="E25" s="1026"/>
      <c r="F25" s="250" t="str">
        <f>入力_県内外!B15 &amp;" "&amp;入力_県内外!C15</f>
        <v>10 プラスチック・ゴム製品</v>
      </c>
      <c r="G25" s="251">
        <f>詳細1!M14</f>
        <v>23.453776100047616</v>
      </c>
      <c r="H25" s="251">
        <f>詳細3!M36</f>
        <v>10.044236076306516</v>
      </c>
      <c r="I25" s="251">
        <f>詳細2!M36</f>
        <v>5.6417453513075086</v>
      </c>
      <c r="J25" s="817">
        <f>詳細4!M36</f>
        <v>1.1494415942866616</v>
      </c>
      <c r="K25" s="1026"/>
      <c r="L25" s="250" t="str">
        <f t="shared" si="1"/>
        <v>10 プラスチック・ゴム製品</v>
      </c>
      <c r="M25" s="251">
        <f>詳細1!M28</f>
        <v>207.15778137552482</v>
      </c>
      <c r="N25" s="251">
        <f>詳細3!M77</f>
        <v>87.534777281484324</v>
      </c>
      <c r="O25" s="251">
        <f>詳細2!M77</f>
        <v>48.230747114478284</v>
      </c>
      <c r="P25" s="817">
        <f>詳細4!M77</f>
        <v>9.3196212389725517</v>
      </c>
      <c r="Q25" s="1026"/>
      <c r="R25" s="250" t="str">
        <f t="shared" si="2"/>
        <v>10 プラスチック・ゴム製品</v>
      </c>
      <c r="S25" s="251">
        <f t="shared" si="3"/>
        <v>230.61155747557243</v>
      </c>
      <c r="T25" s="251">
        <f t="shared" si="4"/>
        <v>97.579013357790842</v>
      </c>
      <c r="U25" s="252">
        <f t="shared" si="5"/>
        <v>53.87249246578579</v>
      </c>
      <c r="V25" s="817">
        <f t="shared" si="6"/>
        <v>10.469062833259214</v>
      </c>
    </row>
    <row r="26" spans="3:22" ht="14.25" customHeight="1">
      <c r="C26" s="1010"/>
      <c r="D26" s="1011"/>
      <c r="E26" s="1026"/>
      <c r="F26" s="250" t="str">
        <f>入力_県内外!B16 &amp;" "&amp;入力_県内外!C16</f>
        <v>11 窯業・土石製品</v>
      </c>
      <c r="G26" s="251">
        <f>詳細1!N14</f>
        <v>4.0423971183895482</v>
      </c>
      <c r="H26" s="251">
        <f>詳細3!N36</f>
        <v>1.9806611957769711</v>
      </c>
      <c r="I26" s="251">
        <f>詳細2!N36</f>
        <v>0.87990644532618234</v>
      </c>
      <c r="J26" s="817">
        <f>詳細4!N36</f>
        <v>0.14785655709738468</v>
      </c>
      <c r="K26" s="1026"/>
      <c r="L26" s="250" t="str">
        <f t="shared" si="1"/>
        <v>11 窯業・土石製品</v>
      </c>
      <c r="M26" s="251">
        <f>詳細1!N28</f>
        <v>26.707884810593242</v>
      </c>
      <c r="N26" s="251">
        <f>詳細3!N77</f>
        <v>13.04626656714494</v>
      </c>
      <c r="O26" s="251">
        <f>詳細2!N77</f>
        <v>6.0749207072931037</v>
      </c>
      <c r="P26" s="817">
        <f>詳細4!N77</f>
        <v>1.2012992909523794</v>
      </c>
      <c r="Q26" s="1026"/>
      <c r="R26" s="250" t="str">
        <f t="shared" si="2"/>
        <v>11 窯業・土石製品</v>
      </c>
      <c r="S26" s="251">
        <f t="shared" si="3"/>
        <v>30.75028192898279</v>
      </c>
      <c r="T26" s="251">
        <f t="shared" si="4"/>
        <v>15.026927762921911</v>
      </c>
      <c r="U26" s="252">
        <f t="shared" si="5"/>
        <v>6.954827152619286</v>
      </c>
      <c r="V26" s="817">
        <f t="shared" si="6"/>
        <v>1.3491558480497641</v>
      </c>
    </row>
    <row r="27" spans="3:22" ht="14.25" customHeight="1">
      <c r="C27" s="1010"/>
      <c r="D27" s="1011"/>
      <c r="E27" s="1026"/>
      <c r="F27" s="250" t="str">
        <f>入力_県内外!B17 &amp;" "&amp;入力_県内外!C17</f>
        <v>12 鉄鋼</v>
      </c>
      <c r="G27" s="251">
        <f>詳細1!O14</f>
        <v>9.4802379877775991</v>
      </c>
      <c r="H27" s="251">
        <f>詳細3!O36</f>
        <v>2.0222392280962511</v>
      </c>
      <c r="I27" s="251">
        <f>詳細2!O36</f>
        <v>0.59200114401102633</v>
      </c>
      <c r="J27" s="817">
        <f>詳細4!O36</f>
        <v>0.1187277899814104</v>
      </c>
      <c r="K27" s="1026"/>
      <c r="L27" s="250" t="str">
        <f t="shared" si="1"/>
        <v>12 鉄鋼</v>
      </c>
      <c r="M27" s="251">
        <f>詳細1!O28</f>
        <v>61.577257222456012</v>
      </c>
      <c r="N27" s="251">
        <f>詳細3!O77</f>
        <v>16.744136178218849</v>
      </c>
      <c r="O27" s="251">
        <f>詳細2!O77</f>
        <v>4.6759042296680242</v>
      </c>
      <c r="P27" s="817">
        <f>詳細4!O77</f>
        <v>0.79714302961732064</v>
      </c>
      <c r="Q27" s="1026"/>
      <c r="R27" s="250" t="str">
        <f t="shared" si="2"/>
        <v>12 鉄鋼</v>
      </c>
      <c r="S27" s="251">
        <f t="shared" si="3"/>
        <v>71.057495210233611</v>
      </c>
      <c r="T27" s="251">
        <f t="shared" si="4"/>
        <v>18.766375406315099</v>
      </c>
      <c r="U27" s="252">
        <f t="shared" si="5"/>
        <v>5.2679053736790502</v>
      </c>
      <c r="V27" s="817">
        <f t="shared" si="6"/>
        <v>0.91587081959873107</v>
      </c>
    </row>
    <row r="28" spans="3:22" ht="14.25" customHeight="1">
      <c r="C28" s="1010"/>
      <c r="D28" s="1011"/>
      <c r="E28" s="1026"/>
      <c r="F28" s="250" t="str">
        <f>入力_県内外!B18 &amp;" "&amp;入力_県内外!C18</f>
        <v>13 非鉄金属</v>
      </c>
      <c r="G28" s="251">
        <f>詳細1!P14</f>
        <v>1.421876396401174</v>
      </c>
      <c r="H28" s="251">
        <f>詳細3!P36</f>
        <v>0.29995672200125195</v>
      </c>
      <c r="I28" s="251">
        <f>詳細2!P36</f>
        <v>0.16596064183008413</v>
      </c>
      <c r="J28" s="817">
        <f>詳細4!P36</f>
        <v>4.2617517637511315E-2</v>
      </c>
      <c r="K28" s="1026"/>
      <c r="L28" s="250" t="str">
        <f t="shared" si="1"/>
        <v>13 非鉄金属</v>
      </c>
      <c r="M28" s="251">
        <f>詳細1!P28</f>
        <v>22.601957488906258</v>
      </c>
      <c r="N28" s="251">
        <f>詳細3!P77</f>
        <v>4.5593720210690529</v>
      </c>
      <c r="O28" s="251">
        <f>詳細2!P77</f>
        <v>2.3809613861585412</v>
      </c>
      <c r="P28" s="817">
        <f>詳細4!P77</f>
        <v>0.44560597905515359</v>
      </c>
      <c r="Q28" s="1026"/>
      <c r="R28" s="250" t="str">
        <f t="shared" si="2"/>
        <v>13 非鉄金属</v>
      </c>
      <c r="S28" s="251">
        <f t="shared" si="3"/>
        <v>24.023833885307432</v>
      </c>
      <c r="T28" s="251">
        <f t="shared" si="4"/>
        <v>4.8593287430703045</v>
      </c>
      <c r="U28" s="252">
        <f t="shared" si="5"/>
        <v>2.5469220279886255</v>
      </c>
      <c r="V28" s="817">
        <f t="shared" si="6"/>
        <v>0.4882234966926649</v>
      </c>
    </row>
    <row r="29" spans="3:22" ht="14.25" customHeight="1">
      <c r="C29" s="1010"/>
      <c r="D29" s="1011"/>
      <c r="E29" s="1026"/>
      <c r="F29" s="250" t="str">
        <f>入力_県内外!B19 &amp;" "&amp;入力_県内外!C19</f>
        <v>14 金属製品</v>
      </c>
      <c r="G29" s="251">
        <f>詳細1!Q14</f>
        <v>14.764212481131697</v>
      </c>
      <c r="H29" s="251">
        <f>詳細3!Q36</f>
        <v>6.7607022621282367</v>
      </c>
      <c r="I29" s="251">
        <f>詳細2!Q36</f>
        <v>4.2824170712595206</v>
      </c>
      <c r="J29" s="817">
        <f>詳細4!Q36</f>
        <v>0.80881550254453383</v>
      </c>
      <c r="K29" s="1026"/>
      <c r="L29" s="250" t="str">
        <f t="shared" si="1"/>
        <v>14 金属製品</v>
      </c>
      <c r="M29" s="251">
        <f>詳細1!Q28</f>
        <v>104.64293410886843</v>
      </c>
      <c r="N29" s="251">
        <f>詳細3!Q77</f>
        <v>51.788172836264039</v>
      </c>
      <c r="O29" s="251">
        <f>詳細2!Q77</f>
        <v>31.827439622513271</v>
      </c>
      <c r="P29" s="817">
        <f>詳細4!Q77</f>
        <v>6.4470141161506191</v>
      </c>
      <c r="Q29" s="1026"/>
      <c r="R29" s="250" t="str">
        <f t="shared" si="2"/>
        <v>14 金属製品</v>
      </c>
      <c r="S29" s="251">
        <f t="shared" si="3"/>
        <v>119.40714659000012</v>
      </c>
      <c r="T29" s="251">
        <f t="shared" si="4"/>
        <v>58.548875098392273</v>
      </c>
      <c r="U29" s="252">
        <f t="shared" si="5"/>
        <v>36.109856693772791</v>
      </c>
      <c r="V29" s="817">
        <f t="shared" si="6"/>
        <v>7.2558296186951532</v>
      </c>
    </row>
    <row r="30" spans="3:22" ht="14.25" customHeight="1">
      <c r="C30" s="1010"/>
      <c r="D30" s="1011"/>
      <c r="E30" s="1026"/>
      <c r="F30" s="250" t="str">
        <f>入力_県内外!B20 &amp;" "&amp;入力_県内外!C20</f>
        <v>15 はん用機械</v>
      </c>
      <c r="G30" s="251">
        <f>詳細1!R14</f>
        <v>2.1910458842120706</v>
      </c>
      <c r="H30" s="251">
        <f>詳細3!R36</f>
        <v>0.94375485931517333</v>
      </c>
      <c r="I30" s="251">
        <f>詳細2!R36</f>
        <v>0.46725840105090832</v>
      </c>
      <c r="J30" s="817">
        <f>詳細4!R36</f>
        <v>4.8604778293002283E-2</v>
      </c>
      <c r="K30" s="1026"/>
      <c r="L30" s="250" t="str">
        <f t="shared" si="1"/>
        <v>15 はん用機械</v>
      </c>
      <c r="M30" s="251">
        <f>詳細1!R28</f>
        <v>11.137886154603033</v>
      </c>
      <c r="N30" s="251">
        <f>詳細3!R77</f>
        <v>5.0805015003298726</v>
      </c>
      <c r="O30" s="251">
        <f>詳細2!R77</f>
        <v>2.6970072036453341</v>
      </c>
      <c r="P30" s="817">
        <f>詳細4!R77</f>
        <v>0.42750745128437168</v>
      </c>
      <c r="Q30" s="1026"/>
      <c r="R30" s="250" t="str">
        <f t="shared" si="2"/>
        <v>15 はん用機械</v>
      </c>
      <c r="S30" s="251">
        <f t="shared" si="3"/>
        <v>13.328932038815104</v>
      </c>
      <c r="T30" s="251">
        <f t="shared" si="4"/>
        <v>6.0242563596450456</v>
      </c>
      <c r="U30" s="252">
        <f t="shared" si="5"/>
        <v>3.1642656046962423</v>
      </c>
      <c r="V30" s="817">
        <f t="shared" si="6"/>
        <v>0.47611222957737398</v>
      </c>
    </row>
    <row r="31" spans="3:22" ht="14.25" customHeight="1">
      <c r="C31" s="1010"/>
      <c r="D31" s="1011"/>
      <c r="E31" s="1026"/>
      <c r="F31" s="250" t="str">
        <f>入力_県内外!B21 &amp;" "&amp;入力_県内外!C21</f>
        <v>16 生産用機械</v>
      </c>
      <c r="G31" s="251">
        <f>詳細1!S14</f>
        <v>1.5819291149722543</v>
      </c>
      <c r="H31" s="251">
        <f>詳細3!S36</f>
        <v>0.69232249726567008</v>
      </c>
      <c r="I31" s="251">
        <f>詳細2!S36</f>
        <v>0.38567259274971089</v>
      </c>
      <c r="J31" s="817">
        <f>詳細4!S36</f>
        <v>5.7745942211857436E-2</v>
      </c>
      <c r="K31" s="1026"/>
      <c r="L31" s="250" t="str">
        <f t="shared" si="1"/>
        <v>16 生産用機械</v>
      </c>
      <c r="M31" s="251">
        <f>詳細1!S28</f>
        <v>14.036827735038909</v>
      </c>
      <c r="N31" s="251">
        <f>詳細3!S77</f>
        <v>6.6964770542835996</v>
      </c>
      <c r="O31" s="251">
        <f>詳細2!S77</f>
        <v>3.9052851305626302</v>
      </c>
      <c r="P31" s="817">
        <f>詳細4!S77</f>
        <v>0.63396891487798335</v>
      </c>
      <c r="Q31" s="1026"/>
      <c r="R31" s="250" t="str">
        <f t="shared" si="2"/>
        <v>16 生産用機械</v>
      </c>
      <c r="S31" s="251">
        <f t="shared" si="3"/>
        <v>15.618756850011163</v>
      </c>
      <c r="T31" s="251">
        <f t="shared" si="4"/>
        <v>7.3887995515492699</v>
      </c>
      <c r="U31" s="252">
        <f t="shared" si="5"/>
        <v>4.2909577233123413</v>
      </c>
      <c r="V31" s="817">
        <f t="shared" si="6"/>
        <v>0.69171485708984082</v>
      </c>
    </row>
    <row r="32" spans="3:22" ht="14.25" customHeight="1">
      <c r="C32" s="1010"/>
      <c r="D32" s="1011"/>
      <c r="E32" s="1026"/>
      <c r="F32" s="250" t="str">
        <f>入力_県内外!B22 &amp;" "&amp;入力_県内外!C22</f>
        <v>17 業務用機械</v>
      </c>
      <c r="G32" s="251">
        <f>詳細1!T14</f>
        <v>0.6390109549227484</v>
      </c>
      <c r="H32" s="251">
        <f>詳細3!T36</f>
        <v>0.23465354379336414</v>
      </c>
      <c r="I32" s="251">
        <f>詳細2!T36</f>
        <v>0.15740836799334196</v>
      </c>
      <c r="J32" s="817">
        <f>詳細4!T36</f>
        <v>2.4634292697126237E-2</v>
      </c>
      <c r="K32" s="1026"/>
      <c r="L32" s="250" t="str">
        <f t="shared" si="1"/>
        <v>17 業務用機械</v>
      </c>
      <c r="M32" s="251">
        <f>詳細1!T28</f>
        <v>7.5825718613102069</v>
      </c>
      <c r="N32" s="251">
        <f>詳細3!T77</f>
        <v>3.070225802142744</v>
      </c>
      <c r="O32" s="251">
        <f>詳細2!T77</f>
        <v>2.0540634233678179</v>
      </c>
      <c r="P32" s="817">
        <f>詳細4!T77</f>
        <v>0.34894649841475517</v>
      </c>
      <c r="Q32" s="1026"/>
      <c r="R32" s="250" t="str">
        <f t="shared" si="2"/>
        <v>17 業務用機械</v>
      </c>
      <c r="S32" s="251">
        <f t="shared" si="3"/>
        <v>8.2215828162329547</v>
      </c>
      <c r="T32" s="251">
        <f t="shared" si="4"/>
        <v>3.3048793459361083</v>
      </c>
      <c r="U32" s="252">
        <f t="shared" si="5"/>
        <v>2.2114717913611597</v>
      </c>
      <c r="V32" s="817">
        <f t="shared" si="6"/>
        <v>0.37358079111188142</v>
      </c>
    </row>
    <row r="33" spans="3:22" ht="14.25" customHeight="1">
      <c r="C33" s="1010"/>
      <c r="D33" s="1011"/>
      <c r="E33" s="1026"/>
      <c r="F33" s="250" t="str">
        <f>入力_県内外!B23 &amp;" "&amp;入力_県内外!C23</f>
        <v>18 電子部品</v>
      </c>
      <c r="G33" s="251">
        <f>詳細1!U14</f>
        <v>1.1673137025172229</v>
      </c>
      <c r="H33" s="251">
        <f>詳細3!U36</f>
        <v>0.38893356234936755</v>
      </c>
      <c r="I33" s="251">
        <f>詳細2!U36</f>
        <v>0.30418425481016176</v>
      </c>
      <c r="J33" s="817">
        <f>詳細4!U36</f>
        <v>4.9609867803104078E-2</v>
      </c>
      <c r="K33" s="1026"/>
      <c r="L33" s="250" t="str">
        <f t="shared" si="1"/>
        <v>18 電子部品</v>
      </c>
      <c r="M33" s="251">
        <f>詳細1!U28</f>
        <v>22.092733334096863</v>
      </c>
      <c r="N33" s="251">
        <f>詳細3!U77</f>
        <v>7.7956184578819787</v>
      </c>
      <c r="O33" s="251">
        <f>詳細2!U77</f>
        <v>4.6814829799248612</v>
      </c>
      <c r="P33" s="817">
        <f>詳細4!U77</f>
        <v>0.78831911226026641</v>
      </c>
      <c r="Q33" s="1026"/>
      <c r="R33" s="250" t="str">
        <f t="shared" si="2"/>
        <v>18 電子部品</v>
      </c>
      <c r="S33" s="251">
        <f t="shared" si="3"/>
        <v>23.260047036614086</v>
      </c>
      <c r="T33" s="251">
        <f t="shared" si="4"/>
        <v>8.1845520202313455</v>
      </c>
      <c r="U33" s="252">
        <f t="shared" si="5"/>
        <v>4.9856672347350228</v>
      </c>
      <c r="V33" s="817">
        <f t="shared" si="6"/>
        <v>0.83792898006337047</v>
      </c>
    </row>
    <row r="34" spans="3:22" ht="14.25" customHeight="1">
      <c r="C34" s="1010"/>
      <c r="D34" s="1011"/>
      <c r="E34" s="1026"/>
      <c r="F34" s="250" t="str">
        <f>入力_県内外!B24 &amp;" "&amp;入力_県内外!C24</f>
        <v>19 電気機械</v>
      </c>
      <c r="G34" s="251">
        <f>詳細1!V14</f>
        <v>3.4805628972177161</v>
      </c>
      <c r="H34" s="251">
        <f>詳細3!V36</f>
        <v>1.176832810402201</v>
      </c>
      <c r="I34" s="251">
        <f>詳細2!V36</f>
        <v>0.71057674421920147</v>
      </c>
      <c r="J34" s="817">
        <f>詳細4!V36</f>
        <v>0.11671019449509169</v>
      </c>
      <c r="K34" s="1026"/>
      <c r="L34" s="250" t="str">
        <f t="shared" si="1"/>
        <v>19 電気機械</v>
      </c>
      <c r="M34" s="251">
        <f>詳細1!V28</f>
        <v>27.844305172116997</v>
      </c>
      <c r="N34" s="251">
        <f>詳細3!V77</f>
        <v>9.7831115023289481</v>
      </c>
      <c r="O34" s="251">
        <f>詳細2!V77</f>
        <v>5.5051060414115858</v>
      </c>
      <c r="P34" s="817">
        <f>詳細4!V77</f>
        <v>0.98544796671373269</v>
      </c>
      <c r="Q34" s="1026"/>
      <c r="R34" s="250" t="str">
        <f t="shared" si="2"/>
        <v>19 電気機械</v>
      </c>
      <c r="S34" s="251">
        <f t="shared" si="3"/>
        <v>31.324868069334713</v>
      </c>
      <c r="T34" s="251">
        <f t="shared" si="4"/>
        <v>10.95994431273115</v>
      </c>
      <c r="U34" s="252">
        <f t="shared" si="5"/>
        <v>6.2156827856307872</v>
      </c>
      <c r="V34" s="817">
        <f t="shared" si="6"/>
        <v>1.1021581612088245</v>
      </c>
    </row>
    <row r="35" spans="3:22" ht="14.25" customHeight="1">
      <c r="C35" s="1010"/>
      <c r="D35" s="1011"/>
      <c r="E35" s="1026"/>
      <c r="F35" s="250" t="str">
        <f>入力_県内外!B25 &amp;" "&amp;入力_県内外!C25</f>
        <v>20 情報通信機器</v>
      </c>
      <c r="G35" s="251">
        <f>詳細1!W14</f>
        <v>2.9874378868416871</v>
      </c>
      <c r="H35" s="251">
        <f>詳細3!W36</f>
        <v>0.88239822990595518</v>
      </c>
      <c r="I35" s="251">
        <f>詳細2!W36</f>
        <v>0.49237835540620434</v>
      </c>
      <c r="J35" s="817">
        <f>詳細4!W36</f>
        <v>6.0796815840410308E-2</v>
      </c>
      <c r="K35" s="1026"/>
      <c r="L35" s="250" t="str">
        <f t="shared" si="1"/>
        <v>20 情報通信機器</v>
      </c>
      <c r="M35" s="251">
        <f>詳細1!W28</f>
        <v>9.6667418633205227</v>
      </c>
      <c r="N35" s="251">
        <f>詳細3!W77</f>
        <v>3.1307150410343478</v>
      </c>
      <c r="O35" s="251">
        <f>詳細2!W77</f>
        <v>1.7775778706428991</v>
      </c>
      <c r="P35" s="817">
        <f>詳細4!W77</f>
        <v>0.28085405771631716</v>
      </c>
      <c r="Q35" s="1026"/>
      <c r="R35" s="250" t="str">
        <f t="shared" si="2"/>
        <v>20 情報通信機器</v>
      </c>
      <c r="S35" s="251">
        <f t="shared" si="3"/>
        <v>12.654179750162211</v>
      </c>
      <c r="T35" s="251">
        <f t="shared" si="4"/>
        <v>4.0131132709403028</v>
      </c>
      <c r="U35" s="252">
        <f t="shared" si="5"/>
        <v>2.2699562260491035</v>
      </c>
      <c r="V35" s="817">
        <f t="shared" si="6"/>
        <v>0.34165087355672746</v>
      </c>
    </row>
    <row r="36" spans="3:22" ht="14.25" customHeight="1">
      <c r="C36" s="1010"/>
      <c r="D36" s="1011"/>
      <c r="E36" s="1026"/>
      <c r="F36" s="250" t="str">
        <f>入力_県内外!B26 &amp;" "&amp;入力_県内外!C26</f>
        <v>21 輸送機械</v>
      </c>
      <c r="G36" s="251">
        <f>詳細1!X14</f>
        <v>6.1107725978217573</v>
      </c>
      <c r="H36" s="251">
        <f>詳細3!X36</f>
        <v>1.8105490940388529</v>
      </c>
      <c r="I36" s="251">
        <f>詳細2!X36</f>
        <v>1.110767821361704</v>
      </c>
      <c r="J36" s="817">
        <f>詳細4!X36</f>
        <v>0.18445120081885752</v>
      </c>
      <c r="K36" s="1026"/>
      <c r="L36" s="250" t="str">
        <f t="shared" si="1"/>
        <v>21 輸送機械</v>
      </c>
      <c r="M36" s="251">
        <f>詳細1!X28</f>
        <v>122.75981304874195</v>
      </c>
      <c r="N36" s="251">
        <f>詳細3!X77</f>
        <v>27.618714509180069</v>
      </c>
      <c r="O36" s="251">
        <f>詳細2!X77</f>
        <v>17.919200333310084</v>
      </c>
      <c r="P36" s="817">
        <f>詳細4!X77</f>
        <v>3.0182600017080334</v>
      </c>
      <c r="Q36" s="1026"/>
      <c r="R36" s="250" t="str">
        <f t="shared" si="2"/>
        <v>21 輸送機械</v>
      </c>
      <c r="S36" s="251">
        <f t="shared" si="3"/>
        <v>128.87058564656371</v>
      </c>
      <c r="T36" s="251">
        <f t="shared" si="4"/>
        <v>29.429263603218921</v>
      </c>
      <c r="U36" s="252">
        <f t="shared" si="5"/>
        <v>19.029968154671788</v>
      </c>
      <c r="V36" s="817">
        <f t="shared" si="6"/>
        <v>3.2027112025268911</v>
      </c>
    </row>
    <row r="37" spans="3:22" ht="14.25" customHeight="1">
      <c r="C37" s="1010"/>
      <c r="D37" s="1011"/>
      <c r="E37" s="1026"/>
      <c r="F37" s="250" t="str">
        <f>入力_県内外!B27 &amp;" "&amp;入力_県内外!C27</f>
        <v>22 その他の製造工業製品</v>
      </c>
      <c r="G37" s="251">
        <f>詳細1!Y14</f>
        <v>15.106345838780333</v>
      </c>
      <c r="H37" s="251">
        <f>詳細3!Y36</f>
        <v>6.0730807177828456</v>
      </c>
      <c r="I37" s="251">
        <f>詳細2!Y36</f>
        <v>4.3579744868509662</v>
      </c>
      <c r="J37" s="817">
        <f>詳細4!Y36</f>
        <v>0.99618306814298629</v>
      </c>
      <c r="K37" s="1026"/>
      <c r="L37" s="250" t="str">
        <f t="shared" si="1"/>
        <v>22 その他の製造工業製品</v>
      </c>
      <c r="M37" s="251">
        <f>詳細1!Y28</f>
        <v>92.102331608228013</v>
      </c>
      <c r="N37" s="251">
        <f>詳細3!Y77</f>
        <v>44.004532690250421</v>
      </c>
      <c r="O37" s="251">
        <f>詳細2!Y77</f>
        <v>25.355860245885609</v>
      </c>
      <c r="P37" s="817">
        <f>詳細4!Y77</f>
        <v>6.7227293497013605</v>
      </c>
      <c r="Q37" s="1026"/>
      <c r="R37" s="250" t="str">
        <f t="shared" si="2"/>
        <v>22 その他の製造工業製品</v>
      </c>
      <c r="S37" s="251">
        <f t="shared" si="3"/>
        <v>107.20867744700834</v>
      </c>
      <c r="T37" s="251">
        <f t="shared" si="4"/>
        <v>50.077613408033265</v>
      </c>
      <c r="U37" s="252">
        <f t="shared" si="5"/>
        <v>29.713834732736576</v>
      </c>
      <c r="V37" s="817">
        <f t="shared" si="6"/>
        <v>7.7189124178443471</v>
      </c>
    </row>
    <row r="38" spans="3:22" ht="14.25" customHeight="1">
      <c r="C38" s="1010"/>
      <c r="D38" s="1011"/>
      <c r="E38" s="1026"/>
      <c r="F38" s="250" t="str">
        <f>入力_県内外!B28 &amp;" "&amp;入力_県内外!C28</f>
        <v>23 建設</v>
      </c>
      <c r="G38" s="251">
        <f>詳細1!Z14</f>
        <v>16.499350100268519</v>
      </c>
      <c r="H38" s="251">
        <f>詳細3!Z36</f>
        <v>7.64944377794607</v>
      </c>
      <c r="I38" s="251">
        <f>詳細2!Z36</f>
        <v>5.5832096513248004</v>
      </c>
      <c r="J38" s="817">
        <f>詳細4!Z36</f>
        <v>0.93962559241596222</v>
      </c>
      <c r="K38" s="1026"/>
      <c r="L38" s="250" t="str">
        <f t="shared" si="1"/>
        <v>23 建設</v>
      </c>
      <c r="M38" s="251">
        <f>詳細1!Z28</f>
        <v>59.084366470718088</v>
      </c>
      <c r="N38" s="251">
        <f>詳細3!Z77</f>
        <v>28.084339440672657</v>
      </c>
      <c r="O38" s="251">
        <f>詳細2!Z77</f>
        <v>20.318460632680996</v>
      </c>
      <c r="P38" s="817">
        <f>詳細4!Z77</f>
        <v>3.6367333706316725</v>
      </c>
      <c r="Q38" s="1026"/>
      <c r="R38" s="250" t="str">
        <f t="shared" si="2"/>
        <v>23 建設</v>
      </c>
      <c r="S38" s="251">
        <f t="shared" si="3"/>
        <v>75.58371657098661</v>
      </c>
      <c r="T38" s="251">
        <f t="shared" si="4"/>
        <v>35.733783218618726</v>
      </c>
      <c r="U38" s="252">
        <f t="shared" si="5"/>
        <v>25.901670284005796</v>
      </c>
      <c r="V38" s="817">
        <f t="shared" si="6"/>
        <v>4.5763589630476345</v>
      </c>
    </row>
    <row r="39" spans="3:22" ht="14.25" customHeight="1">
      <c r="C39" s="1010"/>
      <c r="D39" s="1011"/>
      <c r="E39" s="1026"/>
      <c r="F39" s="250" t="str">
        <f>入力_県内外!B29 &amp;" "&amp;入力_県内外!C29</f>
        <v>24 電力・ガス・熱供給</v>
      </c>
      <c r="G39" s="251">
        <f>詳細1!AA14</f>
        <v>97.241336220430711</v>
      </c>
      <c r="H39" s="251">
        <f>詳細3!AA36</f>
        <v>38.846496799642004</v>
      </c>
      <c r="I39" s="251">
        <f>詳細2!AA36</f>
        <v>6.8324202018290272</v>
      </c>
      <c r="J39" s="817">
        <f>詳細4!AA36</f>
        <v>0.28341110783222945</v>
      </c>
      <c r="K39" s="1026"/>
      <c r="L39" s="250" t="str">
        <f t="shared" si="1"/>
        <v>24 電力・ガス・熱供給</v>
      </c>
      <c r="M39" s="251">
        <f>詳細1!AA28</f>
        <v>291.57245285491439</v>
      </c>
      <c r="N39" s="251">
        <f>詳細3!AA77</f>
        <v>127.02671261274669</v>
      </c>
      <c r="O39" s="251">
        <f>詳細2!AA77</f>
        <v>22.876599619933739</v>
      </c>
      <c r="P39" s="817">
        <f>詳細4!AA77</f>
        <v>2.327163569926141</v>
      </c>
      <c r="Q39" s="1026"/>
      <c r="R39" s="250" t="str">
        <f t="shared" si="2"/>
        <v>24 電力・ガス・熱供給</v>
      </c>
      <c r="S39" s="251">
        <f t="shared" si="3"/>
        <v>388.81378907534508</v>
      </c>
      <c r="T39" s="251">
        <f t="shared" si="4"/>
        <v>165.87320941238869</v>
      </c>
      <c r="U39" s="252">
        <f t="shared" si="5"/>
        <v>29.709019821762766</v>
      </c>
      <c r="V39" s="817">
        <f t="shared" si="6"/>
        <v>2.6105746777583705</v>
      </c>
    </row>
    <row r="40" spans="3:22" ht="14.25" customHeight="1">
      <c r="C40" s="1010"/>
      <c r="D40" s="1011"/>
      <c r="E40" s="1026"/>
      <c r="F40" s="250" t="str">
        <f>入力_県内外!B30 &amp;" "&amp;入力_県内外!C30</f>
        <v>25 水道</v>
      </c>
      <c r="G40" s="251">
        <f>詳細1!AB14</f>
        <v>13.885732671746357</v>
      </c>
      <c r="H40" s="251">
        <f>詳細3!AB36</f>
        <v>6.1475847122404552</v>
      </c>
      <c r="I40" s="251">
        <f>詳細2!AB36</f>
        <v>1.5802539056333607</v>
      </c>
      <c r="J40" s="817">
        <f>詳細4!AB36</f>
        <v>0.2932678672787401</v>
      </c>
      <c r="K40" s="1026"/>
      <c r="L40" s="250" t="str">
        <f t="shared" si="1"/>
        <v>25 水道</v>
      </c>
      <c r="M40" s="251">
        <f>詳細1!AB28</f>
        <v>44.661626873486775</v>
      </c>
      <c r="N40" s="251">
        <f>詳細3!AB77</f>
        <v>20.954636557227534</v>
      </c>
      <c r="O40" s="251">
        <f>詳細2!AB77</f>
        <v>5.3640909497641935</v>
      </c>
      <c r="P40" s="817">
        <f>詳細4!AB77</f>
        <v>0.82862526428396643</v>
      </c>
      <c r="Q40" s="1026"/>
      <c r="R40" s="250" t="str">
        <f t="shared" si="2"/>
        <v>25 水道</v>
      </c>
      <c r="S40" s="251">
        <f t="shared" si="3"/>
        <v>58.547359545233135</v>
      </c>
      <c r="T40" s="251">
        <f t="shared" si="4"/>
        <v>27.102221269467989</v>
      </c>
      <c r="U40" s="252">
        <f t="shared" si="5"/>
        <v>6.9443448553975546</v>
      </c>
      <c r="V40" s="817">
        <f t="shared" si="6"/>
        <v>1.1218931315627065</v>
      </c>
    </row>
    <row r="41" spans="3:22" ht="14.25" customHeight="1">
      <c r="C41" s="1010"/>
      <c r="D41" s="1011"/>
      <c r="E41" s="1026"/>
      <c r="F41" s="250" t="str">
        <f>入力_県内外!B31 &amp;" "&amp;入力_県内外!C31</f>
        <v>26 廃棄物処理</v>
      </c>
      <c r="G41" s="251">
        <f>詳細1!AC14</f>
        <v>11.844374799082317</v>
      </c>
      <c r="H41" s="251">
        <f>詳細3!AC36</f>
        <v>7.4949652108751277</v>
      </c>
      <c r="I41" s="251">
        <f>詳細2!AC36</f>
        <v>5.3652045105277733</v>
      </c>
      <c r="J41" s="817">
        <f>詳細4!AC36</f>
        <v>0.99891102177187285</v>
      </c>
      <c r="K41" s="1026"/>
      <c r="L41" s="250" t="str">
        <f t="shared" si="1"/>
        <v>26 廃棄物処理</v>
      </c>
      <c r="M41" s="251">
        <f>詳細1!AC28</f>
        <v>40.920233463660651</v>
      </c>
      <c r="N41" s="251">
        <f>詳細3!AC77</f>
        <v>25.883051266665227</v>
      </c>
      <c r="O41" s="251">
        <f>詳細2!AC77</f>
        <v>18.61359605005601</v>
      </c>
      <c r="P41" s="817">
        <f>詳細4!AC77</f>
        <v>3.5314594553549856</v>
      </c>
      <c r="Q41" s="1026"/>
      <c r="R41" s="250" t="str">
        <f t="shared" si="2"/>
        <v>26 廃棄物処理</v>
      </c>
      <c r="S41" s="251">
        <f t="shared" si="3"/>
        <v>52.764608262742968</v>
      </c>
      <c r="T41" s="251">
        <f t="shared" si="4"/>
        <v>33.378016477540356</v>
      </c>
      <c r="U41" s="252">
        <f t="shared" si="5"/>
        <v>23.978800560583785</v>
      </c>
      <c r="V41" s="817">
        <f t="shared" si="6"/>
        <v>4.5303704771268585</v>
      </c>
    </row>
    <row r="42" spans="3:22" ht="14.25" customHeight="1">
      <c r="C42" s="1010"/>
      <c r="D42" s="1011"/>
      <c r="E42" s="1026"/>
      <c r="F42" s="250" t="str">
        <f>入力_県内外!B32 &amp;" "&amp;入力_県内外!C32</f>
        <v>27 商業</v>
      </c>
      <c r="G42" s="251">
        <f>詳細1!AD14</f>
        <v>866.18457732442187</v>
      </c>
      <c r="H42" s="251">
        <f>詳細3!AD36</f>
        <v>589.38877990938238</v>
      </c>
      <c r="I42" s="251">
        <f>詳細2!AD36</f>
        <v>378.95366262490427</v>
      </c>
      <c r="J42" s="817">
        <f>詳細4!AD36</f>
        <v>124.1520288220112</v>
      </c>
      <c r="K42" s="1026"/>
      <c r="L42" s="250" t="str">
        <f t="shared" si="1"/>
        <v>27 商業</v>
      </c>
      <c r="M42" s="251">
        <f>詳細1!AD28</f>
        <v>3411.7773211555277</v>
      </c>
      <c r="N42" s="251">
        <f>詳細3!AD77</f>
        <v>2353.7144320014763</v>
      </c>
      <c r="O42" s="251">
        <f>詳細2!AD77</f>
        <v>1482.9178024010309</v>
      </c>
      <c r="P42" s="817">
        <f>詳細4!AD77</f>
        <v>397.29087624930327</v>
      </c>
      <c r="Q42" s="1026"/>
      <c r="R42" s="250" t="str">
        <f t="shared" si="2"/>
        <v>27 商業</v>
      </c>
      <c r="S42" s="251">
        <f t="shared" si="3"/>
        <v>4277.9618984799499</v>
      </c>
      <c r="T42" s="251">
        <f t="shared" si="4"/>
        <v>2943.1032119108586</v>
      </c>
      <c r="U42" s="252">
        <f t="shared" si="5"/>
        <v>1861.8714650259353</v>
      </c>
      <c r="V42" s="817">
        <f t="shared" si="6"/>
        <v>521.4429050713145</v>
      </c>
    </row>
    <row r="43" spans="3:22" ht="14.25" customHeight="1">
      <c r="C43" s="1010"/>
      <c r="D43" s="1011"/>
      <c r="E43" s="1026"/>
      <c r="F43" s="250" t="str">
        <f>入力_県内外!B33 &amp;" "&amp;入力_県内外!C33</f>
        <v>28 金融・保険</v>
      </c>
      <c r="G43" s="251">
        <f>詳細1!AE14</f>
        <v>75.727142688781441</v>
      </c>
      <c r="H43" s="251">
        <f>詳細3!AE36</f>
        <v>45.851944970748377</v>
      </c>
      <c r="I43" s="251">
        <f>詳細2!AE36</f>
        <v>22.93199404063569</v>
      </c>
      <c r="J43" s="817">
        <f>詳細4!AE36</f>
        <v>2.9650265547947408</v>
      </c>
      <c r="K43" s="1026"/>
      <c r="L43" s="250" t="str">
        <f t="shared" si="1"/>
        <v>28 金融・保険</v>
      </c>
      <c r="M43" s="251">
        <f>詳細1!AE28</f>
        <v>347.83851449920019</v>
      </c>
      <c r="N43" s="251">
        <f>詳細3!AE77</f>
        <v>212.23502066042104</v>
      </c>
      <c r="O43" s="251">
        <f>詳細2!AE77</f>
        <v>105.66025485186972</v>
      </c>
      <c r="P43" s="817">
        <f>詳細4!AE77</f>
        <v>16.067605465576776</v>
      </c>
      <c r="Q43" s="1026"/>
      <c r="R43" s="250" t="str">
        <f t="shared" si="2"/>
        <v>28 金融・保険</v>
      </c>
      <c r="S43" s="251">
        <f t="shared" si="3"/>
        <v>423.56565718798163</v>
      </c>
      <c r="T43" s="251">
        <f t="shared" si="4"/>
        <v>258.08696563116939</v>
      </c>
      <c r="U43" s="252">
        <f t="shared" si="5"/>
        <v>128.59224889250541</v>
      </c>
      <c r="V43" s="817">
        <f t="shared" si="6"/>
        <v>19.032632020371516</v>
      </c>
    </row>
    <row r="44" spans="3:22" ht="14.25" customHeight="1">
      <c r="C44" s="1010"/>
      <c r="D44" s="1011"/>
      <c r="E44" s="1026"/>
      <c r="F44" s="250" t="str">
        <f>入力_県内外!B34 &amp;" "&amp;入力_県内外!C34</f>
        <v>29 不動産</v>
      </c>
      <c r="G44" s="251">
        <f>詳細1!AF14</f>
        <v>193.20509010679197</v>
      </c>
      <c r="H44" s="251">
        <f>詳細3!AF36</f>
        <v>157.08833326397166</v>
      </c>
      <c r="I44" s="251">
        <f>詳細2!AF36</f>
        <v>11.331512106924253</v>
      </c>
      <c r="J44" s="817">
        <f>詳細4!AF36</f>
        <v>2.5560397431696935</v>
      </c>
      <c r="K44" s="1026"/>
      <c r="L44" s="250" t="str">
        <f t="shared" si="1"/>
        <v>29 不動産</v>
      </c>
      <c r="M44" s="251">
        <f>詳細1!AF28</f>
        <v>670.25138490431493</v>
      </c>
      <c r="N44" s="251">
        <f>詳細3!AF77</f>
        <v>538.77553047563572</v>
      </c>
      <c r="O44" s="251">
        <f>詳細2!AF77</f>
        <v>43.527480667327552</v>
      </c>
      <c r="P44" s="817">
        <f>詳細4!AF77</f>
        <v>8.6313839317474024</v>
      </c>
      <c r="Q44" s="1026"/>
      <c r="R44" s="250" t="str">
        <f t="shared" si="2"/>
        <v>29 不動産</v>
      </c>
      <c r="S44" s="251">
        <f t="shared" si="3"/>
        <v>863.45647501110693</v>
      </c>
      <c r="T44" s="251">
        <f t="shared" si="4"/>
        <v>695.86386373960738</v>
      </c>
      <c r="U44" s="252">
        <f t="shared" si="5"/>
        <v>54.858992774251803</v>
      </c>
      <c r="V44" s="817">
        <f t="shared" si="6"/>
        <v>11.187423674917095</v>
      </c>
    </row>
    <row r="45" spans="3:22" ht="14.25" customHeight="1">
      <c r="C45" s="1010"/>
      <c r="D45" s="1011"/>
      <c r="E45" s="1026"/>
      <c r="F45" s="250" t="str">
        <f>入力_県内外!B35 &amp;" "&amp;入力_県内外!C35</f>
        <v>30 運輸・郵便</v>
      </c>
      <c r="G45" s="251">
        <f>詳細1!AG14</f>
        <v>309.31287485397905</v>
      </c>
      <c r="H45" s="251">
        <f>詳細3!AG36</f>
        <v>196.11583495866356</v>
      </c>
      <c r="I45" s="251">
        <f>詳細2!AG36</f>
        <v>124.4525485112019</v>
      </c>
      <c r="J45" s="817">
        <f>詳細4!AG36</f>
        <v>22.765632519315485</v>
      </c>
      <c r="K45" s="1026"/>
      <c r="L45" s="250" t="str">
        <f t="shared" si="1"/>
        <v>30 運輸・郵便</v>
      </c>
      <c r="M45" s="251">
        <f>詳細1!AG28</f>
        <v>671.78553181647158</v>
      </c>
      <c r="N45" s="251">
        <f>詳細3!AG77</f>
        <v>417.65810711315436</v>
      </c>
      <c r="O45" s="251">
        <f>詳細2!AG77</f>
        <v>269.43049072042072</v>
      </c>
      <c r="P45" s="817">
        <f>詳細4!AG77</f>
        <v>55.754257374191553</v>
      </c>
      <c r="Q45" s="1026"/>
      <c r="R45" s="250" t="str">
        <f t="shared" si="2"/>
        <v>30 運輸・郵便</v>
      </c>
      <c r="S45" s="251">
        <f t="shared" si="3"/>
        <v>981.09840667045069</v>
      </c>
      <c r="T45" s="251">
        <f t="shared" si="4"/>
        <v>613.77394207181794</v>
      </c>
      <c r="U45" s="252">
        <f t="shared" si="5"/>
        <v>393.8830392316226</v>
      </c>
      <c r="V45" s="817">
        <f t="shared" si="6"/>
        <v>78.519889893507042</v>
      </c>
    </row>
    <row r="46" spans="3:22" ht="14.25" customHeight="1">
      <c r="C46" s="1010"/>
      <c r="D46" s="1011"/>
      <c r="E46" s="1026"/>
      <c r="F46" s="250" t="str">
        <f>入力_県内外!B36 &amp;" "&amp;入力_県内外!C36</f>
        <v>31 情報通信</v>
      </c>
      <c r="G46" s="251">
        <f>詳細1!AH14</f>
        <v>52.771953982150592</v>
      </c>
      <c r="H46" s="251">
        <f>詳細3!AH36</f>
        <v>26.371199923178175</v>
      </c>
      <c r="I46" s="251">
        <f>詳細2!AH36</f>
        <v>9.5007388261709806</v>
      </c>
      <c r="J46" s="817">
        <f>詳細4!AH36</f>
        <v>1.6390911828265402</v>
      </c>
      <c r="K46" s="1026"/>
      <c r="L46" s="250" t="str">
        <f t="shared" si="1"/>
        <v>31 情報通信</v>
      </c>
      <c r="M46" s="251">
        <f>詳細1!AH28</f>
        <v>524.67283903821726</v>
      </c>
      <c r="N46" s="251">
        <f>詳細3!AH77</f>
        <v>275.34020244792237</v>
      </c>
      <c r="O46" s="251">
        <f>詳細2!AH77</f>
        <v>120.63059301677367</v>
      </c>
      <c r="P46" s="817">
        <f>詳細4!AH77</f>
        <v>16.993780958074588</v>
      </c>
      <c r="Q46" s="1026"/>
      <c r="R46" s="250" t="str">
        <f t="shared" si="2"/>
        <v>31 情報通信</v>
      </c>
      <c r="S46" s="251">
        <f t="shared" si="3"/>
        <v>577.4447930203678</v>
      </c>
      <c r="T46" s="251">
        <f t="shared" si="4"/>
        <v>301.71140237110052</v>
      </c>
      <c r="U46" s="252">
        <f t="shared" si="5"/>
        <v>130.13133184294466</v>
      </c>
      <c r="V46" s="817">
        <f t="shared" si="6"/>
        <v>18.632872140901128</v>
      </c>
    </row>
    <row r="47" spans="3:22" ht="14.25" customHeight="1">
      <c r="C47" s="1010"/>
      <c r="D47" s="1011"/>
      <c r="E47" s="1026"/>
      <c r="F47" s="250" t="str">
        <f>入力_県内外!B37 &amp;" "&amp;入力_県内外!C37</f>
        <v>32 公務</v>
      </c>
      <c r="G47" s="251">
        <f>詳細1!AI14</f>
        <v>3.8464553726437956</v>
      </c>
      <c r="H47" s="251">
        <f>詳細3!AI36</f>
        <v>2.7255827506211761</v>
      </c>
      <c r="I47" s="251">
        <f>詳細2!AI36</f>
        <v>1.2826205712687415</v>
      </c>
      <c r="J47" s="817">
        <f>詳細4!AI36</f>
        <v>0.18473601258179398</v>
      </c>
      <c r="K47" s="1026"/>
      <c r="L47" s="250" t="str">
        <f t="shared" si="1"/>
        <v>32 公務</v>
      </c>
      <c r="M47" s="251">
        <f>詳細1!AI28</f>
        <v>12.739161580813414</v>
      </c>
      <c r="N47" s="251">
        <f>詳細3!AI77</f>
        <v>8.914293279073723</v>
      </c>
      <c r="O47" s="251">
        <f>詳細2!AI77</f>
        <v>4.3272465116930761</v>
      </c>
      <c r="P47" s="817">
        <f>詳細4!AI77</f>
        <v>0.60670113401193204</v>
      </c>
      <c r="Q47" s="1026"/>
      <c r="R47" s="250" t="str">
        <f t="shared" si="2"/>
        <v>32 公務</v>
      </c>
      <c r="S47" s="251">
        <f t="shared" si="3"/>
        <v>16.585616953457212</v>
      </c>
      <c r="T47" s="251">
        <f t="shared" si="4"/>
        <v>11.6398760296949</v>
      </c>
      <c r="U47" s="252">
        <f t="shared" si="5"/>
        <v>5.6098670829618174</v>
      </c>
      <c r="V47" s="817">
        <f t="shared" si="6"/>
        <v>0.79143714659372599</v>
      </c>
    </row>
    <row r="48" spans="3:22" ht="14.25" customHeight="1">
      <c r="C48" s="1010"/>
      <c r="D48" s="1011"/>
      <c r="E48" s="1026"/>
      <c r="F48" s="250" t="str">
        <f>入力_県内外!B38 &amp;" "&amp;入力_県内外!C38</f>
        <v>33 教育・研究</v>
      </c>
      <c r="G48" s="251">
        <f>詳細1!AJ14</f>
        <v>16.877286861999107</v>
      </c>
      <c r="H48" s="251">
        <f>詳細3!AJ36</f>
        <v>11.919381272609197</v>
      </c>
      <c r="I48" s="251">
        <f>詳細2!AJ36</f>
        <v>8.8292221482299276</v>
      </c>
      <c r="J48" s="817">
        <f>詳細4!AJ36</f>
        <v>1.528452099039888</v>
      </c>
      <c r="K48" s="1026"/>
      <c r="L48" s="250" t="str">
        <f t="shared" si="1"/>
        <v>33 教育・研究</v>
      </c>
      <c r="M48" s="251">
        <f>詳細1!AJ28</f>
        <v>67.410564220193336</v>
      </c>
      <c r="N48" s="251">
        <f>詳細3!AJ77</f>
        <v>46.317330671146742</v>
      </c>
      <c r="O48" s="251">
        <f>詳細2!AJ77</f>
        <v>32.739870315639095</v>
      </c>
      <c r="P48" s="817">
        <f>詳細4!AJ77</f>
        <v>5.0886859593518539</v>
      </c>
      <c r="Q48" s="1026"/>
      <c r="R48" s="250" t="str">
        <f t="shared" si="2"/>
        <v>33 教育・研究</v>
      </c>
      <c r="S48" s="251">
        <f t="shared" si="3"/>
        <v>84.287851082192446</v>
      </c>
      <c r="T48" s="251">
        <f t="shared" si="4"/>
        <v>58.236711943755935</v>
      </c>
      <c r="U48" s="252">
        <f t="shared" si="5"/>
        <v>41.569092463869026</v>
      </c>
      <c r="V48" s="817">
        <f t="shared" si="6"/>
        <v>6.6171380583917419</v>
      </c>
    </row>
    <row r="49" spans="3:22" ht="14.25" customHeight="1">
      <c r="C49" s="1010"/>
      <c r="D49" s="1011"/>
      <c r="E49" s="1026"/>
      <c r="F49" s="250" t="str">
        <f>入力_県内外!B39 &amp;" "&amp;入力_県内外!C39</f>
        <v>34 医療・福祉</v>
      </c>
      <c r="G49" s="251">
        <f>詳細1!AK14</f>
        <v>30.19678405741551</v>
      </c>
      <c r="H49" s="251">
        <f>詳細3!AK36</f>
        <v>17.554024489901945</v>
      </c>
      <c r="I49" s="251">
        <f>詳細2!AK36</f>
        <v>15.369057752915536</v>
      </c>
      <c r="J49" s="817">
        <f>詳細4!AK36</f>
        <v>3.5499240901880529</v>
      </c>
      <c r="K49" s="1026"/>
      <c r="L49" s="250" t="str">
        <f t="shared" si="1"/>
        <v>34 医療・福祉</v>
      </c>
      <c r="M49" s="251">
        <f>詳細1!AK28</f>
        <v>98.690224293605297</v>
      </c>
      <c r="N49" s="251">
        <f>詳細3!AK77</f>
        <v>57.702315573130292</v>
      </c>
      <c r="O49" s="251">
        <f>詳細2!AK77</f>
        <v>50.752626310935788</v>
      </c>
      <c r="P49" s="817">
        <f>詳細4!AK77</f>
        <v>11.26278275167321</v>
      </c>
      <c r="Q49" s="1026"/>
      <c r="R49" s="250" t="str">
        <f t="shared" si="2"/>
        <v>34 医療・福祉</v>
      </c>
      <c r="S49" s="251">
        <f t="shared" si="3"/>
        <v>128.8870083510208</v>
      </c>
      <c r="T49" s="251">
        <f t="shared" si="4"/>
        <v>75.256340063032241</v>
      </c>
      <c r="U49" s="252">
        <f t="shared" si="5"/>
        <v>66.121684063851319</v>
      </c>
      <c r="V49" s="817">
        <f t="shared" si="6"/>
        <v>14.812706841861264</v>
      </c>
    </row>
    <row r="50" spans="3:22" ht="14.25" customHeight="1">
      <c r="C50" s="1010"/>
      <c r="D50" s="1011"/>
      <c r="E50" s="1026"/>
      <c r="F50" s="250" t="str">
        <f>入力_県内外!B40 &amp;" "&amp;入力_県内外!C40</f>
        <v>35 他に分類されない会員制団体</v>
      </c>
      <c r="G50" s="251">
        <f>詳細1!AL14</f>
        <v>11.781591960605422</v>
      </c>
      <c r="H50" s="251">
        <f>詳細3!AL36</f>
        <v>6.9166036392951682</v>
      </c>
      <c r="I50" s="251">
        <f>詳細2!AL36</f>
        <v>6.2795129836362964</v>
      </c>
      <c r="J50" s="817">
        <f>詳細4!AL36</f>
        <v>1.3867038391018829</v>
      </c>
      <c r="K50" s="1026"/>
      <c r="L50" s="250" t="str">
        <f t="shared" si="1"/>
        <v>35 他に分類されない会員制団体</v>
      </c>
      <c r="M50" s="251">
        <f>詳細1!AL28</f>
        <v>41.571113195701933</v>
      </c>
      <c r="N50" s="251">
        <f>詳細3!AL77</f>
        <v>24.194881760142337</v>
      </c>
      <c r="O50" s="251">
        <f>詳細2!AL77</f>
        <v>22.116986680825082</v>
      </c>
      <c r="P50" s="817">
        <f>詳細4!AL77</f>
        <v>5.0476690008606351</v>
      </c>
      <c r="Q50" s="1026"/>
      <c r="R50" s="250" t="str">
        <f t="shared" si="2"/>
        <v>35 他に分類されない会員制団体</v>
      </c>
      <c r="S50" s="251">
        <f t="shared" si="3"/>
        <v>53.352705156307351</v>
      </c>
      <c r="T50" s="251">
        <f t="shared" si="4"/>
        <v>31.111485399437505</v>
      </c>
      <c r="U50" s="252">
        <f t="shared" si="5"/>
        <v>28.396499664461381</v>
      </c>
      <c r="V50" s="817">
        <f t="shared" si="6"/>
        <v>6.434372839962518</v>
      </c>
    </row>
    <row r="51" spans="3:22" ht="14.25" customHeight="1">
      <c r="C51" s="1010"/>
      <c r="D51" s="1011"/>
      <c r="E51" s="1026"/>
      <c r="F51" s="250" t="str">
        <f>入力_県内外!B41 &amp;" "&amp;入力_県内外!C41</f>
        <v>36 対事業所サービス</v>
      </c>
      <c r="G51" s="251">
        <f>詳細1!AM14</f>
        <v>202.03308406583335</v>
      </c>
      <c r="H51" s="251">
        <f>詳細3!AM36</f>
        <v>125.74705836814813</v>
      </c>
      <c r="I51" s="251">
        <f>詳細2!AM36</f>
        <v>75.272234745084361</v>
      </c>
      <c r="J51" s="817">
        <f>詳細4!AM36</f>
        <v>22.811764631856825</v>
      </c>
      <c r="K51" s="1026"/>
      <c r="L51" s="250" t="str">
        <f t="shared" si="1"/>
        <v>36 対事業所サービス</v>
      </c>
      <c r="M51" s="251">
        <f>詳細1!AM28</f>
        <v>1090.1690758221921</v>
      </c>
      <c r="N51" s="251">
        <f>詳細3!AM77</f>
        <v>639.13813099374102</v>
      </c>
      <c r="O51" s="251">
        <f>詳細2!AM77</f>
        <v>382.26306953114045</v>
      </c>
      <c r="P51" s="817">
        <f>詳細4!AM77</f>
        <v>91.985521349450835</v>
      </c>
      <c r="Q51" s="1026"/>
      <c r="R51" s="250" t="str">
        <f t="shared" si="2"/>
        <v>36 対事業所サービス</v>
      </c>
      <c r="S51" s="251">
        <f t="shared" si="3"/>
        <v>1292.2021598880256</v>
      </c>
      <c r="T51" s="251">
        <f t="shared" si="4"/>
        <v>764.88518936188916</v>
      </c>
      <c r="U51" s="252">
        <f t="shared" si="5"/>
        <v>457.53530427622479</v>
      </c>
      <c r="V51" s="817">
        <f t="shared" si="6"/>
        <v>114.79728598130765</v>
      </c>
    </row>
    <row r="52" spans="3:22" ht="14.25" customHeight="1">
      <c r="C52" s="1010"/>
      <c r="D52" s="1011"/>
      <c r="E52" s="1026"/>
      <c r="F52" s="250" t="str">
        <f>入力_県内外!B42 &amp;" "&amp;入力_県内外!C42</f>
        <v>37 対個人サービス</v>
      </c>
      <c r="G52" s="251">
        <f>詳細1!AN14</f>
        <v>39.866488938118934</v>
      </c>
      <c r="H52" s="251">
        <f>詳細3!AN36</f>
        <v>21.305368154919179</v>
      </c>
      <c r="I52" s="251">
        <f>詳細2!AN36</f>
        <v>12.909536727319104</v>
      </c>
      <c r="J52" s="817">
        <f>詳細4!AN36</f>
        <v>6.4704582038349967</v>
      </c>
      <c r="K52" s="1026"/>
      <c r="L52" s="250" t="str">
        <f t="shared" si="1"/>
        <v>37 対個人サービス</v>
      </c>
      <c r="M52" s="251">
        <f>詳細1!AN28</f>
        <v>234.12699274085969</v>
      </c>
      <c r="N52" s="251">
        <f>詳細3!AN77</f>
        <v>126.0257942622731</v>
      </c>
      <c r="O52" s="251">
        <f>詳細2!AN77</f>
        <v>73.064682813598125</v>
      </c>
      <c r="P52" s="817">
        <f>詳細4!AN77</f>
        <v>35.139047012193451</v>
      </c>
      <c r="Q52" s="1026"/>
      <c r="R52" s="250" t="str">
        <f t="shared" si="2"/>
        <v>37 対個人サービス</v>
      </c>
      <c r="S52" s="251">
        <f t="shared" si="3"/>
        <v>273.99348167897864</v>
      </c>
      <c r="T52" s="251">
        <f t="shared" si="4"/>
        <v>147.33116241719227</v>
      </c>
      <c r="U52" s="252">
        <f t="shared" si="5"/>
        <v>85.974219540917233</v>
      </c>
      <c r="V52" s="817">
        <f t="shared" si="6"/>
        <v>41.609505216028445</v>
      </c>
    </row>
    <row r="53" spans="3:22" ht="14.25" customHeight="1">
      <c r="C53" s="1010"/>
      <c r="D53" s="1011"/>
      <c r="E53" s="1026"/>
      <c r="F53" s="250" t="str">
        <f>入力_県内外!B43 &amp;" "&amp;入力_県内外!C43</f>
        <v>38 事務用品</v>
      </c>
      <c r="G53" s="251">
        <f>詳細1!AO14</f>
        <v>5.2916210994288768</v>
      </c>
      <c r="H53" s="251">
        <f>詳細3!AO36</f>
        <v>0</v>
      </c>
      <c r="I53" s="251">
        <f>詳細2!AO36</f>
        <v>0</v>
      </c>
      <c r="J53" s="817">
        <f>詳細4!AO36</f>
        <v>0</v>
      </c>
      <c r="K53" s="1026"/>
      <c r="L53" s="250" t="str">
        <f t="shared" si="1"/>
        <v>38 事務用品</v>
      </c>
      <c r="M53" s="251">
        <f>詳細1!AO28</f>
        <v>18.384285606700161</v>
      </c>
      <c r="N53" s="251">
        <f>詳細3!AO77</f>
        <v>0</v>
      </c>
      <c r="O53" s="251">
        <f>詳細2!AO77</f>
        <v>0</v>
      </c>
      <c r="P53" s="817">
        <f>詳細4!AO77</f>
        <v>0</v>
      </c>
      <c r="Q53" s="1026"/>
      <c r="R53" s="250" t="str">
        <f t="shared" si="2"/>
        <v>38 事務用品</v>
      </c>
      <c r="S53" s="251">
        <f t="shared" si="3"/>
        <v>23.675906706129037</v>
      </c>
      <c r="T53" s="251">
        <f t="shared" si="4"/>
        <v>0</v>
      </c>
      <c r="U53" s="252">
        <f t="shared" si="5"/>
        <v>0</v>
      </c>
      <c r="V53" s="817">
        <f t="shared" si="6"/>
        <v>0</v>
      </c>
    </row>
    <row r="54" spans="3:22" ht="14.25" customHeight="1">
      <c r="C54" s="1012"/>
      <c r="D54" s="1013"/>
      <c r="E54" s="1027"/>
      <c r="F54" s="253" t="str">
        <f>入力_県内外!B44 &amp;" "&amp;入力_県内外!C44</f>
        <v>39 分類不明</v>
      </c>
      <c r="G54" s="254">
        <f>詳細1!AP14</f>
        <v>11.155914670856408</v>
      </c>
      <c r="H54" s="254">
        <f>詳細3!AP36</f>
        <v>7.2223867148982261</v>
      </c>
      <c r="I54" s="254">
        <f>詳細2!AP36</f>
        <v>8.2845749890227124E-2</v>
      </c>
      <c r="J54" s="818">
        <f>詳細4!AP36</f>
        <v>4.0189002074408058E-2</v>
      </c>
      <c r="K54" s="1027"/>
      <c r="L54" s="253" t="str">
        <f t="shared" si="1"/>
        <v>39 分類不明</v>
      </c>
      <c r="M54" s="254">
        <f>詳細1!AP28</f>
        <v>50.163024355884552</v>
      </c>
      <c r="N54" s="254">
        <f>詳細3!AP77</f>
        <v>32.507777490135908</v>
      </c>
      <c r="O54" s="254">
        <f>詳細2!AP77</f>
        <v>0.37233308303885271</v>
      </c>
      <c r="P54" s="818">
        <f>詳細4!AP77</f>
        <v>8.4656813188171809E-2</v>
      </c>
      <c r="Q54" s="1027"/>
      <c r="R54" s="253" t="str">
        <f t="shared" si="2"/>
        <v>39 分類不明</v>
      </c>
      <c r="S54" s="254">
        <f t="shared" si="3"/>
        <v>61.318939026740964</v>
      </c>
      <c r="T54" s="254">
        <f t="shared" si="4"/>
        <v>39.730164205034136</v>
      </c>
      <c r="U54" s="255">
        <f t="shared" si="5"/>
        <v>0.45517883292907985</v>
      </c>
      <c r="V54" s="818">
        <f t="shared" si="6"/>
        <v>0.12484581526257987</v>
      </c>
    </row>
    <row r="55" spans="3:22">
      <c r="C55" s="1008" t="s">
        <v>61</v>
      </c>
      <c r="D55" s="1009"/>
      <c r="E55" s="1014"/>
      <c r="F55" s="1015"/>
      <c r="G55" s="1018" t="s">
        <v>208</v>
      </c>
      <c r="H55" s="232"/>
      <c r="I55" s="233"/>
      <c r="J55" s="1020" t="s">
        <v>22</v>
      </c>
      <c r="K55" s="1014"/>
      <c r="L55" s="1015"/>
      <c r="M55" s="1018" t="s">
        <v>208</v>
      </c>
      <c r="N55" s="232"/>
      <c r="O55" s="233"/>
      <c r="P55" s="1020" t="s">
        <v>22</v>
      </c>
      <c r="Q55" s="1014"/>
      <c r="R55" s="1015"/>
      <c r="S55" s="1018" t="s">
        <v>208</v>
      </c>
      <c r="T55" s="232"/>
      <c r="U55" s="233"/>
      <c r="V55" s="1020" t="s">
        <v>22</v>
      </c>
    </row>
    <row r="56" spans="3:22" ht="12.95" customHeight="1">
      <c r="C56" s="1010"/>
      <c r="D56" s="1011"/>
      <c r="E56" s="1016"/>
      <c r="F56" s="1017"/>
      <c r="G56" s="1019"/>
      <c r="H56" s="1022" t="s">
        <v>209</v>
      </c>
      <c r="I56" s="232"/>
      <c r="J56" s="1021"/>
      <c r="K56" s="1016"/>
      <c r="L56" s="1017"/>
      <c r="M56" s="1019"/>
      <c r="N56" s="1022" t="s">
        <v>209</v>
      </c>
      <c r="O56" s="232"/>
      <c r="P56" s="1021"/>
      <c r="Q56" s="1016"/>
      <c r="R56" s="1017"/>
      <c r="S56" s="1019"/>
      <c r="T56" s="1022" t="s">
        <v>209</v>
      </c>
      <c r="U56" s="232"/>
      <c r="V56" s="1021"/>
    </row>
    <row r="57" spans="3:22">
      <c r="C57" s="1010"/>
      <c r="D57" s="1011"/>
      <c r="E57" s="1016"/>
      <c r="F57" s="1017"/>
      <c r="G57" s="1019"/>
      <c r="H57" s="1019"/>
      <c r="I57" s="234" t="s">
        <v>210</v>
      </c>
      <c r="J57" s="1021"/>
      <c r="K57" s="1016"/>
      <c r="L57" s="1017"/>
      <c r="M57" s="1019"/>
      <c r="N57" s="1019"/>
      <c r="O57" s="234" t="s">
        <v>210</v>
      </c>
      <c r="P57" s="1021"/>
      <c r="Q57" s="1016"/>
      <c r="R57" s="1017"/>
      <c r="S57" s="1019"/>
      <c r="T57" s="1019"/>
      <c r="U57" s="234" t="s">
        <v>210</v>
      </c>
      <c r="V57" s="1021"/>
    </row>
    <row r="58" spans="3:22">
      <c r="C58" s="1010"/>
      <c r="D58" s="1011"/>
      <c r="E58" s="1016"/>
      <c r="F58" s="1017"/>
      <c r="G58" s="1019"/>
      <c r="H58" s="1019"/>
      <c r="I58" s="235" t="s">
        <v>211</v>
      </c>
      <c r="J58" s="1021"/>
      <c r="K58" s="1016"/>
      <c r="L58" s="1017"/>
      <c r="M58" s="1019"/>
      <c r="N58" s="1019"/>
      <c r="O58" s="235" t="s">
        <v>211</v>
      </c>
      <c r="P58" s="1021"/>
      <c r="Q58" s="1016"/>
      <c r="R58" s="1017"/>
      <c r="S58" s="1019"/>
      <c r="T58" s="1019"/>
      <c r="U58" s="235" t="s">
        <v>211</v>
      </c>
      <c r="V58" s="1021"/>
    </row>
    <row r="59" spans="3:22" ht="14.25">
      <c r="C59" s="1010"/>
      <c r="D59" s="1011"/>
      <c r="E59" s="236" t="s">
        <v>212</v>
      </c>
      <c r="F59" s="237"/>
      <c r="G59" s="238">
        <f>詳細1!W64</f>
        <v>0</v>
      </c>
      <c r="H59" s="238">
        <f>詳細3!W156</f>
        <v>0</v>
      </c>
      <c r="I59" s="238">
        <f>詳細2!W163</f>
        <v>0</v>
      </c>
      <c r="J59" s="239">
        <f>詳細4!W155</f>
        <v>0</v>
      </c>
      <c r="K59" s="236" t="s">
        <v>212</v>
      </c>
      <c r="L59" s="237"/>
      <c r="M59" s="238">
        <f>詳細1!W78</f>
        <v>0</v>
      </c>
      <c r="N59" s="238">
        <f>詳細3!W197</f>
        <v>0</v>
      </c>
      <c r="O59" s="238">
        <f>詳細2!W204</f>
        <v>0</v>
      </c>
      <c r="P59" s="239">
        <f>詳細4!W198</f>
        <v>0</v>
      </c>
      <c r="Q59" s="236" t="s">
        <v>212</v>
      </c>
      <c r="R59" s="237"/>
      <c r="S59" s="238">
        <f t="shared" ref="S59:V63" si="7">G59+M59</f>
        <v>0</v>
      </c>
      <c r="T59" s="238">
        <f t="shared" si="7"/>
        <v>0</v>
      </c>
      <c r="U59" s="238">
        <f t="shared" si="7"/>
        <v>0</v>
      </c>
      <c r="V59" s="239">
        <f t="shared" si="7"/>
        <v>0</v>
      </c>
    </row>
    <row r="60" spans="3:22" ht="14.25">
      <c r="C60" s="1010"/>
      <c r="D60" s="1011"/>
      <c r="E60" s="240" t="s">
        <v>220</v>
      </c>
      <c r="F60" s="241"/>
      <c r="G60" s="242">
        <f>詳細1!W65</f>
        <v>0</v>
      </c>
      <c r="H60" s="242">
        <f>詳細3!W157</f>
        <v>0</v>
      </c>
      <c r="I60" s="242">
        <f>詳細2!W164</f>
        <v>0</v>
      </c>
      <c r="J60" s="243">
        <f>詳細4!W156</f>
        <v>0</v>
      </c>
      <c r="K60" s="240" t="s">
        <v>220</v>
      </c>
      <c r="L60" s="241"/>
      <c r="M60" s="242">
        <f>詳細1!W79</f>
        <v>0</v>
      </c>
      <c r="N60" s="242">
        <f>詳細3!W198</f>
        <v>0</v>
      </c>
      <c r="O60" s="242">
        <f>詳細2!W205</f>
        <v>0</v>
      </c>
      <c r="P60" s="243">
        <f>詳細4!W199</f>
        <v>0</v>
      </c>
      <c r="Q60" s="240" t="s">
        <v>220</v>
      </c>
      <c r="R60" s="241"/>
      <c r="S60" s="242">
        <f t="shared" si="7"/>
        <v>0</v>
      </c>
      <c r="T60" s="242">
        <f t="shared" si="7"/>
        <v>0</v>
      </c>
      <c r="U60" s="242">
        <f t="shared" si="7"/>
        <v>0</v>
      </c>
      <c r="V60" s="243">
        <f t="shared" si="7"/>
        <v>0</v>
      </c>
    </row>
    <row r="61" spans="3:22" ht="14.25">
      <c r="C61" s="1010"/>
      <c r="D61" s="1011"/>
      <c r="E61" s="69" t="s">
        <v>221</v>
      </c>
      <c r="F61" s="244"/>
      <c r="G61" s="245">
        <f>詳細1!W66</f>
        <v>0</v>
      </c>
      <c r="H61" s="245">
        <f>詳細3!W158</f>
        <v>0</v>
      </c>
      <c r="I61" s="245">
        <f>詳細2!W165</f>
        <v>0</v>
      </c>
      <c r="J61" s="246">
        <f>詳細4!W157</f>
        <v>0</v>
      </c>
      <c r="K61" s="69" t="s">
        <v>221</v>
      </c>
      <c r="L61" s="244"/>
      <c r="M61" s="245">
        <f>詳細1!W80</f>
        <v>0</v>
      </c>
      <c r="N61" s="245">
        <f>詳細3!W199</f>
        <v>0</v>
      </c>
      <c r="O61" s="245">
        <f>詳細2!W206</f>
        <v>0</v>
      </c>
      <c r="P61" s="246">
        <f>詳細4!W200</f>
        <v>0</v>
      </c>
      <c r="Q61" s="69" t="s">
        <v>221</v>
      </c>
      <c r="R61" s="244"/>
      <c r="S61" s="245">
        <f t="shared" si="7"/>
        <v>0</v>
      </c>
      <c r="T61" s="245">
        <f t="shared" si="7"/>
        <v>0</v>
      </c>
      <c r="U61" s="245">
        <f t="shared" si="7"/>
        <v>0</v>
      </c>
      <c r="V61" s="246">
        <f t="shared" si="7"/>
        <v>0</v>
      </c>
    </row>
    <row r="62" spans="3:22" ht="24.95" customHeight="1">
      <c r="C62" s="1010"/>
      <c r="D62" s="1011"/>
      <c r="E62" s="1023" t="s">
        <v>218</v>
      </c>
      <c r="F62" s="1024"/>
      <c r="G62" s="238">
        <f>詳細1!W67</f>
        <v>0</v>
      </c>
      <c r="H62" s="238">
        <f>詳細3!W159</f>
        <v>0</v>
      </c>
      <c r="I62" s="242">
        <f>詳細2!W166</f>
        <v>0</v>
      </c>
      <c r="J62" s="239">
        <f>詳細4!W158</f>
        <v>0</v>
      </c>
      <c r="K62" s="1023" t="s">
        <v>218</v>
      </c>
      <c r="L62" s="1024"/>
      <c r="M62" s="238">
        <f>詳細1!W81</f>
        <v>0</v>
      </c>
      <c r="N62" s="238">
        <f>詳細3!W200</f>
        <v>0</v>
      </c>
      <c r="O62" s="242">
        <f>詳細2!W207</f>
        <v>0</v>
      </c>
      <c r="P62" s="239">
        <f>詳細4!W201</f>
        <v>0</v>
      </c>
      <c r="Q62" s="1023" t="s">
        <v>218</v>
      </c>
      <c r="R62" s="1024"/>
      <c r="S62" s="238">
        <f t="shared" si="7"/>
        <v>0</v>
      </c>
      <c r="T62" s="238">
        <f t="shared" si="7"/>
        <v>0</v>
      </c>
      <c r="U62" s="242">
        <f t="shared" si="7"/>
        <v>0</v>
      </c>
      <c r="V62" s="239">
        <f t="shared" si="7"/>
        <v>0</v>
      </c>
    </row>
    <row r="63" spans="3:22" ht="14.25">
      <c r="C63" s="1010"/>
      <c r="D63" s="1011"/>
      <c r="E63" s="1025" t="s">
        <v>219</v>
      </c>
      <c r="F63" s="247" t="str">
        <f t="shared" ref="F63:F101" si="8">F16</f>
        <v>01 農業</v>
      </c>
      <c r="G63" s="248">
        <f>詳細1!D61</f>
        <v>0</v>
      </c>
      <c r="H63" s="248">
        <f>詳細3!D153</f>
        <v>0</v>
      </c>
      <c r="I63" s="248">
        <f>詳細2!D160</f>
        <v>0</v>
      </c>
      <c r="J63" s="816">
        <f>詳細4!D152</f>
        <v>0</v>
      </c>
      <c r="K63" s="1025" t="s">
        <v>219</v>
      </c>
      <c r="L63" s="247" t="str">
        <f t="shared" ref="L63:L101" si="9">F16</f>
        <v>01 農業</v>
      </c>
      <c r="M63" s="248">
        <f>詳細1!D75</f>
        <v>0</v>
      </c>
      <c r="N63" s="248">
        <f>詳細3!D194</f>
        <v>0</v>
      </c>
      <c r="O63" s="248">
        <f>詳細2!D201</f>
        <v>0</v>
      </c>
      <c r="P63" s="816">
        <f>詳細4!D195</f>
        <v>0</v>
      </c>
      <c r="Q63" s="1025" t="s">
        <v>219</v>
      </c>
      <c r="R63" s="247" t="str">
        <f t="shared" ref="R63:R101" si="10">F16</f>
        <v>01 農業</v>
      </c>
      <c r="S63" s="248">
        <f t="shared" si="7"/>
        <v>0</v>
      </c>
      <c r="T63" s="248">
        <f t="shared" si="7"/>
        <v>0</v>
      </c>
      <c r="U63" s="249">
        <f t="shared" si="7"/>
        <v>0</v>
      </c>
      <c r="V63" s="239">
        <f t="shared" si="7"/>
        <v>0</v>
      </c>
    </row>
    <row r="64" spans="3:22" ht="14.25">
      <c r="C64" s="1010"/>
      <c r="D64" s="1011"/>
      <c r="E64" s="1026"/>
      <c r="F64" s="250" t="str">
        <f t="shared" si="8"/>
        <v>02 林業</v>
      </c>
      <c r="G64" s="251">
        <f>詳細1!E61</f>
        <v>0</v>
      </c>
      <c r="H64" s="251">
        <f>詳細3!E153</f>
        <v>0</v>
      </c>
      <c r="I64" s="251">
        <f>詳細2!E160</f>
        <v>0</v>
      </c>
      <c r="J64" s="817">
        <f>詳細4!E152</f>
        <v>0</v>
      </c>
      <c r="K64" s="1026"/>
      <c r="L64" s="250" t="str">
        <f t="shared" si="9"/>
        <v>02 林業</v>
      </c>
      <c r="M64" s="251">
        <f>詳細1!E75</f>
        <v>0</v>
      </c>
      <c r="N64" s="251">
        <f>詳細3!E194</f>
        <v>0</v>
      </c>
      <c r="O64" s="251">
        <f>詳細2!E201</f>
        <v>0</v>
      </c>
      <c r="P64" s="817">
        <f>詳細4!E195</f>
        <v>0</v>
      </c>
      <c r="Q64" s="1026"/>
      <c r="R64" s="250" t="str">
        <f t="shared" si="10"/>
        <v>02 林業</v>
      </c>
      <c r="S64" s="251">
        <f t="shared" ref="S64:S101" si="11">G64+M64</f>
        <v>0</v>
      </c>
      <c r="T64" s="251">
        <f t="shared" ref="T64:T101" si="12">H64+N64</f>
        <v>0</v>
      </c>
      <c r="U64" s="252">
        <f t="shared" ref="U64:U101" si="13">I64+O64</f>
        <v>0</v>
      </c>
      <c r="V64" s="243">
        <f t="shared" ref="V64:V101" si="14">J64+P64</f>
        <v>0</v>
      </c>
    </row>
    <row r="65" spans="3:22" ht="14.25">
      <c r="C65" s="1010"/>
      <c r="D65" s="1011"/>
      <c r="E65" s="1026"/>
      <c r="F65" s="250" t="str">
        <f t="shared" si="8"/>
        <v>03 漁業</v>
      </c>
      <c r="G65" s="251">
        <f>詳細1!F61</f>
        <v>0</v>
      </c>
      <c r="H65" s="251">
        <f>詳細3!F153</f>
        <v>0</v>
      </c>
      <c r="I65" s="251">
        <f>詳細2!F160</f>
        <v>0</v>
      </c>
      <c r="J65" s="817">
        <f>詳細4!F152</f>
        <v>0</v>
      </c>
      <c r="K65" s="1026"/>
      <c r="L65" s="250" t="str">
        <f t="shared" si="9"/>
        <v>03 漁業</v>
      </c>
      <c r="M65" s="251">
        <f>詳細1!F75</f>
        <v>0</v>
      </c>
      <c r="N65" s="251">
        <f>詳細3!F194</f>
        <v>0</v>
      </c>
      <c r="O65" s="251">
        <f>詳細2!F201</f>
        <v>0</v>
      </c>
      <c r="P65" s="817">
        <f>詳細4!F195</f>
        <v>0</v>
      </c>
      <c r="Q65" s="1026"/>
      <c r="R65" s="250" t="str">
        <f t="shared" si="10"/>
        <v>03 漁業</v>
      </c>
      <c r="S65" s="251">
        <f t="shared" si="11"/>
        <v>0</v>
      </c>
      <c r="T65" s="251">
        <f t="shared" si="12"/>
        <v>0</v>
      </c>
      <c r="U65" s="252">
        <f t="shared" si="13"/>
        <v>0</v>
      </c>
      <c r="V65" s="243">
        <f t="shared" si="14"/>
        <v>0</v>
      </c>
    </row>
    <row r="66" spans="3:22" ht="14.25">
      <c r="C66" s="1010"/>
      <c r="D66" s="1011"/>
      <c r="E66" s="1026"/>
      <c r="F66" s="250" t="str">
        <f t="shared" si="8"/>
        <v>04 鉱業</v>
      </c>
      <c r="G66" s="251">
        <f>詳細1!G61</f>
        <v>0</v>
      </c>
      <c r="H66" s="251">
        <f>詳細3!G153</f>
        <v>0</v>
      </c>
      <c r="I66" s="251">
        <f>詳細2!G160</f>
        <v>0</v>
      </c>
      <c r="J66" s="817">
        <f>詳細4!G152</f>
        <v>0</v>
      </c>
      <c r="K66" s="1026"/>
      <c r="L66" s="250" t="str">
        <f t="shared" si="9"/>
        <v>04 鉱業</v>
      </c>
      <c r="M66" s="251">
        <f>詳細1!G75</f>
        <v>0</v>
      </c>
      <c r="N66" s="251">
        <f>詳細3!G194</f>
        <v>0</v>
      </c>
      <c r="O66" s="251">
        <f>詳細2!G201</f>
        <v>0</v>
      </c>
      <c r="P66" s="817">
        <f>詳細4!G195</f>
        <v>0</v>
      </c>
      <c r="Q66" s="1026"/>
      <c r="R66" s="250" t="str">
        <f t="shared" si="10"/>
        <v>04 鉱業</v>
      </c>
      <c r="S66" s="251">
        <f t="shared" si="11"/>
        <v>0</v>
      </c>
      <c r="T66" s="251">
        <f t="shared" si="12"/>
        <v>0</v>
      </c>
      <c r="U66" s="252">
        <f t="shared" si="13"/>
        <v>0</v>
      </c>
      <c r="V66" s="243">
        <f t="shared" si="14"/>
        <v>0</v>
      </c>
    </row>
    <row r="67" spans="3:22" ht="14.25">
      <c r="C67" s="1010"/>
      <c r="D67" s="1011"/>
      <c r="E67" s="1026"/>
      <c r="F67" s="250" t="str">
        <f t="shared" si="8"/>
        <v>05 飲食料品</v>
      </c>
      <c r="G67" s="251">
        <f>詳細1!H61</f>
        <v>0</v>
      </c>
      <c r="H67" s="251">
        <f>詳細3!H153</f>
        <v>0</v>
      </c>
      <c r="I67" s="251">
        <f>詳細2!H160</f>
        <v>0</v>
      </c>
      <c r="J67" s="817">
        <f>詳細4!H152</f>
        <v>0</v>
      </c>
      <c r="K67" s="1026"/>
      <c r="L67" s="250" t="str">
        <f t="shared" si="9"/>
        <v>05 飲食料品</v>
      </c>
      <c r="M67" s="251">
        <f>詳細1!H75</f>
        <v>0</v>
      </c>
      <c r="N67" s="251">
        <f>詳細3!H194</f>
        <v>0</v>
      </c>
      <c r="O67" s="251">
        <f>詳細2!H201</f>
        <v>0</v>
      </c>
      <c r="P67" s="817">
        <f>詳細4!H195</f>
        <v>0</v>
      </c>
      <c r="Q67" s="1026"/>
      <c r="R67" s="250" t="str">
        <f t="shared" si="10"/>
        <v>05 飲食料品</v>
      </c>
      <c r="S67" s="251">
        <f t="shared" si="11"/>
        <v>0</v>
      </c>
      <c r="T67" s="251">
        <f t="shared" si="12"/>
        <v>0</v>
      </c>
      <c r="U67" s="252">
        <f t="shared" si="13"/>
        <v>0</v>
      </c>
      <c r="V67" s="243">
        <f t="shared" si="14"/>
        <v>0</v>
      </c>
    </row>
    <row r="68" spans="3:22" ht="14.25">
      <c r="C68" s="1010"/>
      <c r="D68" s="1011"/>
      <c r="E68" s="1026"/>
      <c r="F68" s="250" t="str">
        <f t="shared" si="8"/>
        <v>06 繊維製品</v>
      </c>
      <c r="G68" s="251">
        <f>詳細1!I61</f>
        <v>0</v>
      </c>
      <c r="H68" s="251">
        <f>詳細3!I153</f>
        <v>0</v>
      </c>
      <c r="I68" s="251">
        <f>詳細2!I160</f>
        <v>0</v>
      </c>
      <c r="J68" s="817">
        <f>詳細4!I152</f>
        <v>0</v>
      </c>
      <c r="K68" s="1026"/>
      <c r="L68" s="250" t="str">
        <f t="shared" si="9"/>
        <v>06 繊維製品</v>
      </c>
      <c r="M68" s="251">
        <f>詳細1!I75</f>
        <v>0</v>
      </c>
      <c r="N68" s="251">
        <f>詳細3!I194</f>
        <v>0</v>
      </c>
      <c r="O68" s="251">
        <f>詳細2!I201</f>
        <v>0</v>
      </c>
      <c r="P68" s="817">
        <f>詳細4!I195</f>
        <v>0</v>
      </c>
      <c r="Q68" s="1026"/>
      <c r="R68" s="250" t="str">
        <f t="shared" si="10"/>
        <v>06 繊維製品</v>
      </c>
      <c r="S68" s="251">
        <f t="shared" si="11"/>
        <v>0</v>
      </c>
      <c r="T68" s="251">
        <f t="shared" si="12"/>
        <v>0</v>
      </c>
      <c r="U68" s="252">
        <f t="shared" si="13"/>
        <v>0</v>
      </c>
      <c r="V68" s="243">
        <f t="shared" si="14"/>
        <v>0</v>
      </c>
    </row>
    <row r="69" spans="3:22" ht="14.25">
      <c r="C69" s="1010"/>
      <c r="D69" s="1011"/>
      <c r="E69" s="1026"/>
      <c r="F69" s="250" t="str">
        <f t="shared" si="8"/>
        <v>07 パルプ・紙・木製品</v>
      </c>
      <c r="G69" s="251">
        <f>詳細1!J61</f>
        <v>0</v>
      </c>
      <c r="H69" s="251">
        <f>詳細3!J153</f>
        <v>0</v>
      </c>
      <c r="I69" s="251">
        <f>詳細2!J160</f>
        <v>0</v>
      </c>
      <c r="J69" s="817">
        <f>詳細4!J152</f>
        <v>0</v>
      </c>
      <c r="K69" s="1026"/>
      <c r="L69" s="250" t="str">
        <f t="shared" si="9"/>
        <v>07 パルプ・紙・木製品</v>
      </c>
      <c r="M69" s="251">
        <f>詳細1!J75</f>
        <v>0</v>
      </c>
      <c r="N69" s="251">
        <f>詳細3!J194</f>
        <v>0</v>
      </c>
      <c r="O69" s="251">
        <f>詳細2!J201</f>
        <v>0</v>
      </c>
      <c r="P69" s="817">
        <f>詳細4!J195</f>
        <v>0</v>
      </c>
      <c r="Q69" s="1026"/>
      <c r="R69" s="250" t="str">
        <f t="shared" si="10"/>
        <v>07 パルプ・紙・木製品</v>
      </c>
      <c r="S69" s="251">
        <f t="shared" si="11"/>
        <v>0</v>
      </c>
      <c r="T69" s="251">
        <f t="shared" si="12"/>
        <v>0</v>
      </c>
      <c r="U69" s="252">
        <f t="shared" si="13"/>
        <v>0</v>
      </c>
      <c r="V69" s="243">
        <f t="shared" si="14"/>
        <v>0</v>
      </c>
    </row>
    <row r="70" spans="3:22" ht="14.25">
      <c r="C70" s="1010"/>
      <c r="D70" s="1011"/>
      <c r="E70" s="1026"/>
      <c r="F70" s="250" t="str">
        <f t="shared" si="8"/>
        <v>08 化学製品</v>
      </c>
      <c r="G70" s="251">
        <f>詳細1!K61</f>
        <v>0</v>
      </c>
      <c r="H70" s="251">
        <f>詳細3!K153</f>
        <v>0</v>
      </c>
      <c r="I70" s="251">
        <f>詳細2!K160</f>
        <v>0</v>
      </c>
      <c r="J70" s="817">
        <f>詳細4!K152</f>
        <v>0</v>
      </c>
      <c r="K70" s="1026"/>
      <c r="L70" s="250" t="str">
        <f t="shared" si="9"/>
        <v>08 化学製品</v>
      </c>
      <c r="M70" s="251">
        <f>詳細1!K75</f>
        <v>0</v>
      </c>
      <c r="N70" s="251">
        <f>詳細3!K194</f>
        <v>0</v>
      </c>
      <c r="O70" s="251">
        <f>詳細2!K201</f>
        <v>0</v>
      </c>
      <c r="P70" s="817">
        <f>詳細4!K195</f>
        <v>0</v>
      </c>
      <c r="Q70" s="1026"/>
      <c r="R70" s="250" t="str">
        <f t="shared" si="10"/>
        <v>08 化学製品</v>
      </c>
      <c r="S70" s="251">
        <f t="shared" si="11"/>
        <v>0</v>
      </c>
      <c r="T70" s="251">
        <f t="shared" si="12"/>
        <v>0</v>
      </c>
      <c r="U70" s="252">
        <f t="shared" si="13"/>
        <v>0</v>
      </c>
      <c r="V70" s="243">
        <f t="shared" si="14"/>
        <v>0</v>
      </c>
    </row>
    <row r="71" spans="3:22" ht="14.25">
      <c r="C71" s="1010"/>
      <c r="D71" s="1011"/>
      <c r="E71" s="1026"/>
      <c r="F71" s="250" t="str">
        <f t="shared" si="8"/>
        <v>09 石油・石炭製品</v>
      </c>
      <c r="G71" s="251">
        <f>詳細1!L61</f>
        <v>0</v>
      </c>
      <c r="H71" s="251">
        <f>詳細3!L153</f>
        <v>0</v>
      </c>
      <c r="I71" s="251">
        <f>詳細2!L160</f>
        <v>0</v>
      </c>
      <c r="J71" s="817">
        <f>詳細4!L152</f>
        <v>0</v>
      </c>
      <c r="K71" s="1026"/>
      <c r="L71" s="250" t="str">
        <f t="shared" si="9"/>
        <v>09 石油・石炭製品</v>
      </c>
      <c r="M71" s="251">
        <f>詳細1!L75</f>
        <v>0</v>
      </c>
      <c r="N71" s="251">
        <f>詳細3!L194</f>
        <v>0</v>
      </c>
      <c r="O71" s="251">
        <f>詳細2!L201</f>
        <v>0</v>
      </c>
      <c r="P71" s="817">
        <f>詳細4!L195</f>
        <v>0</v>
      </c>
      <c r="Q71" s="1026"/>
      <c r="R71" s="250" t="str">
        <f t="shared" si="10"/>
        <v>09 石油・石炭製品</v>
      </c>
      <c r="S71" s="251">
        <f t="shared" si="11"/>
        <v>0</v>
      </c>
      <c r="T71" s="251">
        <f t="shared" si="12"/>
        <v>0</v>
      </c>
      <c r="U71" s="252">
        <f t="shared" si="13"/>
        <v>0</v>
      </c>
      <c r="V71" s="243">
        <f t="shared" si="14"/>
        <v>0</v>
      </c>
    </row>
    <row r="72" spans="3:22" ht="14.25">
      <c r="C72" s="1010"/>
      <c r="D72" s="1011"/>
      <c r="E72" s="1026"/>
      <c r="F72" s="250" t="str">
        <f t="shared" si="8"/>
        <v>10 プラスチック・ゴム製品</v>
      </c>
      <c r="G72" s="251">
        <f>詳細1!M61</f>
        <v>0</v>
      </c>
      <c r="H72" s="251">
        <f>詳細3!M153</f>
        <v>0</v>
      </c>
      <c r="I72" s="251">
        <f>詳細2!M160</f>
        <v>0</v>
      </c>
      <c r="J72" s="817">
        <f>詳細4!M152</f>
        <v>0</v>
      </c>
      <c r="K72" s="1026"/>
      <c r="L72" s="250" t="str">
        <f t="shared" si="9"/>
        <v>10 プラスチック・ゴム製品</v>
      </c>
      <c r="M72" s="251">
        <f>詳細1!M75</f>
        <v>0</v>
      </c>
      <c r="N72" s="251">
        <f>詳細3!M194</f>
        <v>0</v>
      </c>
      <c r="O72" s="251">
        <f>詳細2!M201</f>
        <v>0</v>
      </c>
      <c r="P72" s="817">
        <f>詳細4!M195</f>
        <v>0</v>
      </c>
      <c r="Q72" s="1026"/>
      <c r="R72" s="250" t="str">
        <f t="shared" si="10"/>
        <v>10 プラスチック・ゴム製品</v>
      </c>
      <c r="S72" s="251">
        <f t="shared" si="11"/>
        <v>0</v>
      </c>
      <c r="T72" s="251">
        <f t="shared" si="12"/>
        <v>0</v>
      </c>
      <c r="U72" s="252">
        <f t="shared" si="13"/>
        <v>0</v>
      </c>
      <c r="V72" s="243">
        <f t="shared" si="14"/>
        <v>0</v>
      </c>
    </row>
    <row r="73" spans="3:22" ht="14.25">
      <c r="C73" s="1010"/>
      <c r="D73" s="1011"/>
      <c r="E73" s="1026"/>
      <c r="F73" s="250" t="str">
        <f t="shared" si="8"/>
        <v>11 窯業・土石製品</v>
      </c>
      <c r="G73" s="251">
        <f>詳細1!N61</f>
        <v>0</v>
      </c>
      <c r="H73" s="251">
        <f>詳細3!N153</f>
        <v>0</v>
      </c>
      <c r="I73" s="251">
        <f>詳細2!N160</f>
        <v>0</v>
      </c>
      <c r="J73" s="817">
        <f>詳細4!N152</f>
        <v>0</v>
      </c>
      <c r="K73" s="1026"/>
      <c r="L73" s="250" t="str">
        <f t="shared" si="9"/>
        <v>11 窯業・土石製品</v>
      </c>
      <c r="M73" s="251">
        <f>詳細1!N75</f>
        <v>0</v>
      </c>
      <c r="N73" s="251">
        <f>詳細3!N194</f>
        <v>0</v>
      </c>
      <c r="O73" s="251">
        <f>詳細2!N201</f>
        <v>0</v>
      </c>
      <c r="P73" s="817">
        <f>詳細4!N195</f>
        <v>0</v>
      </c>
      <c r="Q73" s="1026"/>
      <c r="R73" s="250" t="str">
        <f t="shared" si="10"/>
        <v>11 窯業・土石製品</v>
      </c>
      <c r="S73" s="251">
        <f t="shared" si="11"/>
        <v>0</v>
      </c>
      <c r="T73" s="251">
        <f t="shared" si="12"/>
        <v>0</v>
      </c>
      <c r="U73" s="252">
        <f t="shared" si="13"/>
        <v>0</v>
      </c>
      <c r="V73" s="243">
        <f t="shared" si="14"/>
        <v>0</v>
      </c>
    </row>
    <row r="74" spans="3:22" ht="14.25">
      <c r="C74" s="1010"/>
      <c r="D74" s="1011"/>
      <c r="E74" s="1026"/>
      <c r="F74" s="250" t="str">
        <f t="shared" si="8"/>
        <v>12 鉄鋼</v>
      </c>
      <c r="G74" s="251">
        <f>詳細1!O61</f>
        <v>0</v>
      </c>
      <c r="H74" s="251">
        <f>詳細3!O153</f>
        <v>0</v>
      </c>
      <c r="I74" s="251">
        <f>詳細2!O160</f>
        <v>0</v>
      </c>
      <c r="J74" s="817">
        <f>詳細4!O152</f>
        <v>0</v>
      </c>
      <c r="K74" s="1026"/>
      <c r="L74" s="250" t="str">
        <f t="shared" si="9"/>
        <v>12 鉄鋼</v>
      </c>
      <c r="M74" s="251">
        <f>詳細1!O75</f>
        <v>0</v>
      </c>
      <c r="N74" s="251">
        <f>詳細3!O194</f>
        <v>0</v>
      </c>
      <c r="O74" s="251">
        <f>詳細2!O201</f>
        <v>0</v>
      </c>
      <c r="P74" s="817">
        <f>詳細4!O195</f>
        <v>0</v>
      </c>
      <c r="Q74" s="1026"/>
      <c r="R74" s="250" t="str">
        <f t="shared" si="10"/>
        <v>12 鉄鋼</v>
      </c>
      <c r="S74" s="251">
        <f t="shared" si="11"/>
        <v>0</v>
      </c>
      <c r="T74" s="251">
        <f t="shared" si="12"/>
        <v>0</v>
      </c>
      <c r="U74" s="252">
        <f t="shared" si="13"/>
        <v>0</v>
      </c>
      <c r="V74" s="243">
        <f t="shared" si="14"/>
        <v>0</v>
      </c>
    </row>
    <row r="75" spans="3:22" ht="14.25">
      <c r="C75" s="1010"/>
      <c r="D75" s="1011"/>
      <c r="E75" s="1026"/>
      <c r="F75" s="250" t="str">
        <f t="shared" si="8"/>
        <v>13 非鉄金属</v>
      </c>
      <c r="G75" s="251">
        <f>詳細1!P61</f>
        <v>0</v>
      </c>
      <c r="H75" s="251">
        <f>詳細3!P153</f>
        <v>0</v>
      </c>
      <c r="I75" s="251">
        <f>詳細2!P160</f>
        <v>0</v>
      </c>
      <c r="J75" s="817">
        <f>詳細4!P152</f>
        <v>0</v>
      </c>
      <c r="K75" s="1026"/>
      <c r="L75" s="250" t="str">
        <f t="shared" si="9"/>
        <v>13 非鉄金属</v>
      </c>
      <c r="M75" s="251">
        <f>詳細1!P75</f>
        <v>0</v>
      </c>
      <c r="N75" s="251">
        <f>詳細3!P194</f>
        <v>0</v>
      </c>
      <c r="O75" s="251">
        <f>詳細2!P201</f>
        <v>0</v>
      </c>
      <c r="P75" s="817">
        <f>詳細4!P195</f>
        <v>0</v>
      </c>
      <c r="Q75" s="1026"/>
      <c r="R75" s="250" t="str">
        <f t="shared" si="10"/>
        <v>13 非鉄金属</v>
      </c>
      <c r="S75" s="251">
        <f t="shared" si="11"/>
        <v>0</v>
      </c>
      <c r="T75" s="251">
        <f t="shared" si="12"/>
        <v>0</v>
      </c>
      <c r="U75" s="252">
        <f t="shared" si="13"/>
        <v>0</v>
      </c>
      <c r="V75" s="243">
        <f t="shared" si="14"/>
        <v>0</v>
      </c>
    </row>
    <row r="76" spans="3:22" ht="14.25">
      <c r="C76" s="1010"/>
      <c r="D76" s="1011"/>
      <c r="E76" s="1026"/>
      <c r="F76" s="250" t="str">
        <f t="shared" si="8"/>
        <v>14 金属製品</v>
      </c>
      <c r="G76" s="251">
        <f>詳細1!Q61</f>
        <v>0</v>
      </c>
      <c r="H76" s="251">
        <f>詳細3!Q153</f>
        <v>0</v>
      </c>
      <c r="I76" s="251">
        <f>詳細2!Q160</f>
        <v>0</v>
      </c>
      <c r="J76" s="817">
        <f>詳細4!Q152</f>
        <v>0</v>
      </c>
      <c r="K76" s="1026"/>
      <c r="L76" s="250" t="str">
        <f t="shared" si="9"/>
        <v>14 金属製品</v>
      </c>
      <c r="M76" s="251">
        <f>詳細1!Q75</f>
        <v>0</v>
      </c>
      <c r="N76" s="251">
        <f>詳細3!Q194</f>
        <v>0</v>
      </c>
      <c r="O76" s="251">
        <f>詳細2!Q201</f>
        <v>0</v>
      </c>
      <c r="P76" s="817">
        <f>詳細4!Q195</f>
        <v>0</v>
      </c>
      <c r="Q76" s="1026"/>
      <c r="R76" s="250" t="str">
        <f t="shared" si="10"/>
        <v>14 金属製品</v>
      </c>
      <c r="S76" s="251">
        <f t="shared" si="11"/>
        <v>0</v>
      </c>
      <c r="T76" s="251">
        <f t="shared" si="12"/>
        <v>0</v>
      </c>
      <c r="U76" s="252">
        <f t="shared" si="13"/>
        <v>0</v>
      </c>
      <c r="V76" s="243">
        <f t="shared" si="14"/>
        <v>0</v>
      </c>
    </row>
    <row r="77" spans="3:22" ht="14.25">
      <c r="C77" s="1010"/>
      <c r="D77" s="1011"/>
      <c r="E77" s="1026"/>
      <c r="F77" s="250" t="str">
        <f t="shared" si="8"/>
        <v>15 はん用機械</v>
      </c>
      <c r="G77" s="251">
        <f>詳細1!R61</f>
        <v>0</v>
      </c>
      <c r="H77" s="251">
        <f>詳細3!R153</f>
        <v>0</v>
      </c>
      <c r="I77" s="251">
        <f>詳細2!R160</f>
        <v>0</v>
      </c>
      <c r="J77" s="817">
        <f>詳細4!R152</f>
        <v>0</v>
      </c>
      <c r="K77" s="1026"/>
      <c r="L77" s="250" t="str">
        <f t="shared" si="9"/>
        <v>15 はん用機械</v>
      </c>
      <c r="M77" s="251">
        <f>詳細1!R75</f>
        <v>0</v>
      </c>
      <c r="N77" s="251">
        <f>詳細3!R194</f>
        <v>0</v>
      </c>
      <c r="O77" s="251">
        <f>詳細2!R201</f>
        <v>0</v>
      </c>
      <c r="P77" s="817">
        <f>詳細4!R195</f>
        <v>0</v>
      </c>
      <c r="Q77" s="1026"/>
      <c r="R77" s="250" t="str">
        <f t="shared" si="10"/>
        <v>15 はん用機械</v>
      </c>
      <c r="S77" s="251">
        <f t="shared" si="11"/>
        <v>0</v>
      </c>
      <c r="T77" s="251">
        <f t="shared" si="12"/>
        <v>0</v>
      </c>
      <c r="U77" s="252">
        <f t="shared" si="13"/>
        <v>0</v>
      </c>
      <c r="V77" s="243">
        <f t="shared" si="14"/>
        <v>0</v>
      </c>
    </row>
    <row r="78" spans="3:22" ht="14.25">
      <c r="C78" s="1010"/>
      <c r="D78" s="1011"/>
      <c r="E78" s="1026"/>
      <c r="F78" s="250" t="str">
        <f t="shared" si="8"/>
        <v>16 生産用機械</v>
      </c>
      <c r="G78" s="251">
        <f>詳細1!S61</f>
        <v>0</v>
      </c>
      <c r="H78" s="251">
        <f>詳細3!S153</f>
        <v>0</v>
      </c>
      <c r="I78" s="251">
        <f>詳細2!S160</f>
        <v>0</v>
      </c>
      <c r="J78" s="817">
        <f>詳細4!S152</f>
        <v>0</v>
      </c>
      <c r="K78" s="1026"/>
      <c r="L78" s="250" t="str">
        <f t="shared" si="9"/>
        <v>16 生産用機械</v>
      </c>
      <c r="M78" s="251">
        <f>詳細1!S75</f>
        <v>0</v>
      </c>
      <c r="N78" s="251">
        <f>詳細3!S194</f>
        <v>0</v>
      </c>
      <c r="O78" s="251">
        <f>詳細2!S201</f>
        <v>0</v>
      </c>
      <c r="P78" s="817">
        <f>詳細4!S195</f>
        <v>0</v>
      </c>
      <c r="Q78" s="1026"/>
      <c r="R78" s="250" t="str">
        <f t="shared" si="10"/>
        <v>16 生産用機械</v>
      </c>
      <c r="S78" s="251">
        <f t="shared" si="11"/>
        <v>0</v>
      </c>
      <c r="T78" s="251">
        <f t="shared" si="12"/>
        <v>0</v>
      </c>
      <c r="U78" s="252">
        <f t="shared" si="13"/>
        <v>0</v>
      </c>
      <c r="V78" s="243">
        <f t="shared" si="14"/>
        <v>0</v>
      </c>
    </row>
    <row r="79" spans="3:22" ht="14.25">
      <c r="C79" s="1010"/>
      <c r="D79" s="1011"/>
      <c r="E79" s="1026"/>
      <c r="F79" s="250" t="str">
        <f t="shared" si="8"/>
        <v>17 業務用機械</v>
      </c>
      <c r="G79" s="251">
        <f>詳細1!T61</f>
        <v>0</v>
      </c>
      <c r="H79" s="251">
        <f>詳細3!T153</f>
        <v>0</v>
      </c>
      <c r="I79" s="251">
        <f>詳細2!T160</f>
        <v>0</v>
      </c>
      <c r="J79" s="817">
        <f>詳細4!T152</f>
        <v>0</v>
      </c>
      <c r="K79" s="1026"/>
      <c r="L79" s="250" t="str">
        <f t="shared" si="9"/>
        <v>17 業務用機械</v>
      </c>
      <c r="M79" s="251">
        <f>詳細1!T75</f>
        <v>0</v>
      </c>
      <c r="N79" s="251">
        <f>詳細3!T194</f>
        <v>0</v>
      </c>
      <c r="O79" s="251">
        <f>詳細2!T201</f>
        <v>0</v>
      </c>
      <c r="P79" s="817">
        <f>詳細4!T195</f>
        <v>0</v>
      </c>
      <c r="Q79" s="1026"/>
      <c r="R79" s="250" t="str">
        <f t="shared" si="10"/>
        <v>17 業務用機械</v>
      </c>
      <c r="S79" s="251">
        <f t="shared" si="11"/>
        <v>0</v>
      </c>
      <c r="T79" s="251">
        <f t="shared" si="12"/>
        <v>0</v>
      </c>
      <c r="U79" s="252">
        <f t="shared" si="13"/>
        <v>0</v>
      </c>
      <c r="V79" s="243">
        <f t="shared" si="14"/>
        <v>0</v>
      </c>
    </row>
    <row r="80" spans="3:22" ht="14.25">
      <c r="C80" s="1010"/>
      <c r="D80" s="1011"/>
      <c r="E80" s="1026"/>
      <c r="F80" s="250" t="str">
        <f t="shared" si="8"/>
        <v>18 電子部品</v>
      </c>
      <c r="G80" s="251">
        <f>詳細1!U61</f>
        <v>0</v>
      </c>
      <c r="H80" s="251">
        <f>詳細3!U153</f>
        <v>0</v>
      </c>
      <c r="I80" s="251">
        <f>詳細2!U160</f>
        <v>0</v>
      </c>
      <c r="J80" s="817">
        <f>詳細4!U152</f>
        <v>0</v>
      </c>
      <c r="K80" s="1026"/>
      <c r="L80" s="250" t="str">
        <f t="shared" si="9"/>
        <v>18 電子部品</v>
      </c>
      <c r="M80" s="251">
        <f>詳細1!U75</f>
        <v>0</v>
      </c>
      <c r="N80" s="251">
        <f>詳細3!U194</f>
        <v>0</v>
      </c>
      <c r="O80" s="251">
        <f>詳細2!U201</f>
        <v>0</v>
      </c>
      <c r="P80" s="817">
        <f>詳細4!U195</f>
        <v>0</v>
      </c>
      <c r="Q80" s="1026"/>
      <c r="R80" s="250" t="str">
        <f t="shared" si="10"/>
        <v>18 電子部品</v>
      </c>
      <c r="S80" s="251">
        <f t="shared" si="11"/>
        <v>0</v>
      </c>
      <c r="T80" s="251">
        <f t="shared" si="12"/>
        <v>0</v>
      </c>
      <c r="U80" s="252">
        <f t="shared" si="13"/>
        <v>0</v>
      </c>
      <c r="V80" s="243">
        <f t="shared" si="14"/>
        <v>0</v>
      </c>
    </row>
    <row r="81" spans="3:22" ht="14.25">
      <c r="C81" s="1010"/>
      <c r="D81" s="1011"/>
      <c r="E81" s="1026"/>
      <c r="F81" s="250" t="str">
        <f t="shared" si="8"/>
        <v>19 電気機械</v>
      </c>
      <c r="G81" s="251">
        <f>詳細1!V61</f>
        <v>0</v>
      </c>
      <c r="H81" s="251">
        <f>詳細3!V153</f>
        <v>0</v>
      </c>
      <c r="I81" s="251">
        <f>詳細2!V160</f>
        <v>0</v>
      </c>
      <c r="J81" s="817">
        <f>詳細4!V152</f>
        <v>0</v>
      </c>
      <c r="K81" s="1026"/>
      <c r="L81" s="250" t="str">
        <f t="shared" si="9"/>
        <v>19 電気機械</v>
      </c>
      <c r="M81" s="251">
        <f>詳細1!V75</f>
        <v>0</v>
      </c>
      <c r="N81" s="251">
        <f>詳細3!V194</f>
        <v>0</v>
      </c>
      <c r="O81" s="251">
        <f>詳細2!V201</f>
        <v>0</v>
      </c>
      <c r="P81" s="817">
        <f>詳細4!V195</f>
        <v>0</v>
      </c>
      <c r="Q81" s="1026"/>
      <c r="R81" s="250" t="str">
        <f t="shared" si="10"/>
        <v>19 電気機械</v>
      </c>
      <c r="S81" s="251">
        <f t="shared" si="11"/>
        <v>0</v>
      </c>
      <c r="T81" s="251">
        <f t="shared" si="12"/>
        <v>0</v>
      </c>
      <c r="U81" s="252">
        <f t="shared" si="13"/>
        <v>0</v>
      </c>
      <c r="V81" s="243">
        <f t="shared" si="14"/>
        <v>0</v>
      </c>
    </row>
    <row r="82" spans="3:22" ht="14.25">
      <c r="C82" s="1010"/>
      <c r="D82" s="1011"/>
      <c r="E82" s="1026"/>
      <c r="F82" s="250" t="str">
        <f t="shared" si="8"/>
        <v>20 情報通信機器</v>
      </c>
      <c r="G82" s="251">
        <f>詳細1!W61</f>
        <v>0</v>
      </c>
      <c r="H82" s="251">
        <f>詳細3!W153</f>
        <v>0</v>
      </c>
      <c r="I82" s="251">
        <f>詳細2!W160</f>
        <v>0</v>
      </c>
      <c r="J82" s="817">
        <f>詳細4!W152</f>
        <v>0</v>
      </c>
      <c r="K82" s="1026"/>
      <c r="L82" s="250" t="str">
        <f t="shared" si="9"/>
        <v>20 情報通信機器</v>
      </c>
      <c r="M82" s="251">
        <f>詳細1!W75</f>
        <v>0</v>
      </c>
      <c r="N82" s="251">
        <f>詳細3!W194</f>
        <v>0</v>
      </c>
      <c r="O82" s="251">
        <f>詳細2!W201</f>
        <v>0</v>
      </c>
      <c r="P82" s="817">
        <f>詳細4!W195</f>
        <v>0</v>
      </c>
      <c r="Q82" s="1026"/>
      <c r="R82" s="250" t="str">
        <f t="shared" si="10"/>
        <v>20 情報通信機器</v>
      </c>
      <c r="S82" s="251">
        <f t="shared" si="11"/>
        <v>0</v>
      </c>
      <c r="T82" s="251">
        <f t="shared" si="12"/>
        <v>0</v>
      </c>
      <c r="U82" s="252">
        <f t="shared" si="13"/>
        <v>0</v>
      </c>
      <c r="V82" s="243">
        <f t="shared" si="14"/>
        <v>0</v>
      </c>
    </row>
    <row r="83" spans="3:22" ht="14.25">
      <c r="C83" s="1010"/>
      <c r="D83" s="1011"/>
      <c r="E83" s="1026"/>
      <c r="F83" s="250" t="str">
        <f t="shared" si="8"/>
        <v>21 輸送機械</v>
      </c>
      <c r="G83" s="251">
        <f>詳細1!X61</f>
        <v>0</v>
      </c>
      <c r="H83" s="251">
        <f>詳細3!X153</f>
        <v>0</v>
      </c>
      <c r="I83" s="251">
        <f>詳細2!X160</f>
        <v>0</v>
      </c>
      <c r="J83" s="817">
        <f>詳細4!X152</f>
        <v>0</v>
      </c>
      <c r="K83" s="1026"/>
      <c r="L83" s="250" t="str">
        <f t="shared" si="9"/>
        <v>21 輸送機械</v>
      </c>
      <c r="M83" s="251">
        <f>詳細1!X75</f>
        <v>0</v>
      </c>
      <c r="N83" s="251">
        <f>詳細3!X194</f>
        <v>0</v>
      </c>
      <c r="O83" s="251">
        <f>詳細2!X201</f>
        <v>0</v>
      </c>
      <c r="P83" s="817">
        <f>詳細4!X195</f>
        <v>0</v>
      </c>
      <c r="Q83" s="1026"/>
      <c r="R83" s="250" t="str">
        <f t="shared" si="10"/>
        <v>21 輸送機械</v>
      </c>
      <c r="S83" s="251">
        <f t="shared" si="11"/>
        <v>0</v>
      </c>
      <c r="T83" s="251">
        <f t="shared" si="12"/>
        <v>0</v>
      </c>
      <c r="U83" s="252">
        <f t="shared" si="13"/>
        <v>0</v>
      </c>
      <c r="V83" s="243">
        <f t="shared" si="14"/>
        <v>0</v>
      </c>
    </row>
    <row r="84" spans="3:22" ht="14.25">
      <c r="C84" s="1010"/>
      <c r="D84" s="1011"/>
      <c r="E84" s="1026"/>
      <c r="F84" s="250" t="str">
        <f t="shared" si="8"/>
        <v>22 その他の製造工業製品</v>
      </c>
      <c r="G84" s="251">
        <f>詳細1!Y61</f>
        <v>0</v>
      </c>
      <c r="H84" s="251">
        <f>詳細3!Y153</f>
        <v>0</v>
      </c>
      <c r="I84" s="251">
        <f>詳細2!Y160</f>
        <v>0</v>
      </c>
      <c r="J84" s="817">
        <f>詳細4!Y152</f>
        <v>0</v>
      </c>
      <c r="K84" s="1026"/>
      <c r="L84" s="250" t="str">
        <f t="shared" si="9"/>
        <v>22 その他の製造工業製品</v>
      </c>
      <c r="M84" s="251">
        <f>詳細1!Y75</f>
        <v>0</v>
      </c>
      <c r="N84" s="251">
        <f>詳細3!Y194</f>
        <v>0</v>
      </c>
      <c r="O84" s="251">
        <f>詳細2!Y201</f>
        <v>0</v>
      </c>
      <c r="P84" s="817">
        <f>詳細4!Y195</f>
        <v>0</v>
      </c>
      <c r="Q84" s="1026"/>
      <c r="R84" s="250" t="str">
        <f t="shared" si="10"/>
        <v>22 その他の製造工業製品</v>
      </c>
      <c r="S84" s="251">
        <f t="shared" si="11"/>
        <v>0</v>
      </c>
      <c r="T84" s="251">
        <f t="shared" si="12"/>
        <v>0</v>
      </c>
      <c r="U84" s="252">
        <f t="shared" si="13"/>
        <v>0</v>
      </c>
      <c r="V84" s="243">
        <f t="shared" si="14"/>
        <v>0</v>
      </c>
    </row>
    <row r="85" spans="3:22" ht="14.25">
      <c r="C85" s="1010"/>
      <c r="D85" s="1011"/>
      <c r="E85" s="1026"/>
      <c r="F85" s="250" t="str">
        <f t="shared" si="8"/>
        <v>23 建設</v>
      </c>
      <c r="G85" s="251">
        <f>詳細1!Z61</f>
        <v>0</v>
      </c>
      <c r="H85" s="251">
        <f>詳細3!Z153</f>
        <v>0</v>
      </c>
      <c r="I85" s="251">
        <f>詳細2!Z160</f>
        <v>0</v>
      </c>
      <c r="J85" s="817">
        <f>詳細4!Z152</f>
        <v>0</v>
      </c>
      <c r="K85" s="1026"/>
      <c r="L85" s="250" t="str">
        <f t="shared" si="9"/>
        <v>23 建設</v>
      </c>
      <c r="M85" s="251">
        <f>詳細1!Z75</f>
        <v>0</v>
      </c>
      <c r="N85" s="251">
        <f>詳細3!Z194</f>
        <v>0</v>
      </c>
      <c r="O85" s="251">
        <f>詳細2!Z201</f>
        <v>0</v>
      </c>
      <c r="P85" s="817">
        <f>詳細4!Z195</f>
        <v>0</v>
      </c>
      <c r="Q85" s="1026"/>
      <c r="R85" s="250" t="str">
        <f t="shared" si="10"/>
        <v>23 建設</v>
      </c>
      <c r="S85" s="251">
        <f t="shared" si="11"/>
        <v>0</v>
      </c>
      <c r="T85" s="251">
        <f t="shared" si="12"/>
        <v>0</v>
      </c>
      <c r="U85" s="252">
        <f t="shared" si="13"/>
        <v>0</v>
      </c>
      <c r="V85" s="243">
        <f t="shared" si="14"/>
        <v>0</v>
      </c>
    </row>
    <row r="86" spans="3:22" ht="14.25">
      <c r="C86" s="1010"/>
      <c r="D86" s="1011"/>
      <c r="E86" s="1026"/>
      <c r="F86" s="250" t="str">
        <f t="shared" si="8"/>
        <v>24 電力・ガス・熱供給</v>
      </c>
      <c r="G86" s="251">
        <f>詳細1!AA61</f>
        <v>0</v>
      </c>
      <c r="H86" s="251">
        <f>詳細3!AA153</f>
        <v>0</v>
      </c>
      <c r="I86" s="251">
        <f>詳細2!AA160</f>
        <v>0</v>
      </c>
      <c r="J86" s="817">
        <f>詳細4!AA152</f>
        <v>0</v>
      </c>
      <c r="K86" s="1026"/>
      <c r="L86" s="250" t="str">
        <f t="shared" si="9"/>
        <v>24 電力・ガス・熱供給</v>
      </c>
      <c r="M86" s="251">
        <f>詳細1!AA75</f>
        <v>0</v>
      </c>
      <c r="N86" s="251">
        <f>詳細3!AA194</f>
        <v>0</v>
      </c>
      <c r="O86" s="251">
        <f>詳細2!AA201</f>
        <v>0</v>
      </c>
      <c r="P86" s="817">
        <f>詳細4!AA195</f>
        <v>0</v>
      </c>
      <c r="Q86" s="1026"/>
      <c r="R86" s="250" t="str">
        <f t="shared" si="10"/>
        <v>24 電力・ガス・熱供給</v>
      </c>
      <c r="S86" s="251">
        <f t="shared" si="11"/>
        <v>0</v>
      </c>
      <c r="T86" s="251">
        <f t="shared" si="12"/>
        <v>0</v>
      </c>
      <c r="U86" s="252">
        <f t="shared" si="13"/>
        <v>0</v>
      </c>
      <c r="V86" s="243">
        <f t="shared" si="14"/>
        <v>0</v>
      </c>
    </row>
    <row r="87" spans="3:22" ht="14.25">
      <c r="C87" s="1010"/>
      <c r="D87" s="1011"/>
      <c r="E87" s="1026"/>
      <c r="F87" s="250" t="str">
        <f t="shared" si="8"/>
        <v>25 水道</v>
      </c>
      <c r="G87" s="251">
        <f>詳細1!AB61</f>
        <v>0</v>
      </c>
      <c r="H87" s="251">
        <f>詳細3!AB153</f>
        <v>0</v>
      </c>
      <c r="I87" s="251">
        <f>詳細2!AB160</f>
        <v>0</v>
      </c>
      <c r="J87" s="817">
        <f>詳細4!AB152</f>
        <v>0</v>
      </c>
      <c r="K87" s="1026"/>
      <c r="L87" s="250" t="str">
        <f t="shared" si="9"/>
        <v>25 水道</v>
      </c>
      <c r="M87" s="251">
        <f>詳細1!AB75</f>
        <v>0</v>
      </c>
      <c r="N87" s="251">
        <f>詳細3!AB194</f>
        <v>0</v>
      </c>
      <c r="O87" s="251">
        <f>詳細2!AB201</f>
        <v>0</v>
      </c>
      <c r="P87" s="817">
        <f>詳細4!AB195</f>
        <v>0</v>
      </c>
      <c r="Q87" s="1026"/>
      <c r="R87" s="250" t="str">
        <f t="shared" si="10"/>
        <v>25 水道</v>
      </c>
      <c r="S87" s="251">
        <f t="shared" si="11"/>
        <v>0</v>
      </c>
      <c r="T87" s="251">
        <f t="shared" si="12"/>
        <v>0</v>
      </c>
      <c r="U87" s="252">
        <f t="shared" si="13"/>
        <v>0</v>
      </c>
      <c r="V87" s="243">
        <f t="shared" si="14"/>
        <v>0</v>
      </c>
    </row>
    <row r="88" spans="3:22" ht="14.25">
      <c r="C88" s="1010"/>
      <c r="D88" s="1011"/>
      <c r="E88" s="1026"/>
      <c r="F88" s="250" t="str">
        <f t="shared" si="8"/>
        <v>26 廃棄物処理</v>
      </c>
      <c r="G88" s="251">
        <f>詳細1!AC61</f>
        <v>0</v>
      </c>
      <c r="H88" s="251">
        <f>詳細3!AC153</f>
        <v>0</v>
      </c>
      <c r="I88" s="251">
        <f>詳細2!AC160</f>
        <v>0</v>
      </c>
      <c r="J88" s="817">
        <f>詳細4!AC152</f>
        <v>0</v>
      </c>
      <c r="K88" s="1026"/>
      <c r="L88" s="250" t="str">
        <f t="shared" si="9"/>
        <v>26 廃棄物処理</v>
      </c>
      <c r="M88" s="251">
        <f>詳細1!AC75</f>
        <v>0</v>
      </c>
      <c r="N88" s="251">
        <f>詳細3!AC194</f>
        <v>0</v>
      </c>
      <c r="O88" s="251">
        <f>詳細2!AC201</f>
        <v>0</v>
      </c>
      <c r="P88" s="817">
        <f>詳細4!AC195</f>
        <v>0</v>
      </c>
      <c r="Q88" s="1026"/>
      <c r="R88" s="250" t="str">
        <f t="shared" si="10"/>
        <v>26 廃棄物処理</v>
      </c>
      <c r="S88" s="251">
        <f t="shared" si="11"/>
        <v>0</v>
      </c>
      <c r="T88" s="251">
        <f t="shared" si="12"/>
        <v>0</v>
      </c>
      <c r="U88" s="252">
        <f t="shared" si="13"/>
        <v>0</v>
      </c>
      <c r="V88" s="243">
        <f t="shared" si="14"/>
        <v>0</v>
      </c>
    </row>
    <row r="89" spans="3:22" ht="14.25">
      <c r="C89" s="1010"/>
      <c r="D89" s="1011"/>
      <c r="E89" s="1026"/>
      <c r="F89" s="250" t="str">
        <f t="shared" si="8"/>
        <v>27 商業</v>
      </c>
      <c r="G89" s="251">
        <f>詳細1!AD61</f>
        <v>0</v>
      </c>
      <c r="H89" s="251">
        <f>詳細3!AD153</f>
        <v>0</v>
      </c>
      <c r="I89" s="251">
        <f>詳細2!AD160</f>
        <v>0</v>
      </c>
      <c r="J89" s="817">
        <f>詳細4!AD152</f>
        <v>0</v>
      </c>
      <c r="K89" s="1026"/>
      <c r="L89" s="250" t="str">
        <f t="shared" si="9"/>
        <v>27 商業</v>
      </c>
      <c r="M89" s="251">
        <f>詳細1!AD75</f>
        <v>0</v>
      </c>
      <c r="N89" s="251">
        <f>詳細3!AD194</f>
        <v>0</v>
      </c>
      <c r="O89" s="251">
        <f>詳細2!AD201</f>
        <v>0</v>
      </c>
      <c r="P89" s="817">
        <f>詳細4!AD195</f>
        <v>0</v>
      </c>
      <c r="Q89" s="1026"/>
      <c r="R89" s="250" t="str">
        <f t="shared" si="10"/>
        <v>27 商業</v>
      </c>
      <c r="S89" s="251">
        <f t="shared" si="11"/>
        <v>0</v>
      </c>
      <c r="T89" s="251">
        <f t="shared" si="12"/>
        <v>0</v>
      </c>
      <c r="U89" s="252">
        <f t="shared" si="13"/>
        <v>0</v>
      </c>
      <c r="V89" s="243">
        <f t="shared" si="14"/>
        <v>0</v>
      </c>
    </row>
    <row r="90" spans="3:22" ht="14.25">
      <c r="C90" s="1010"/>
      <c r="D90" s="1011"/>
      <c r="E90" s="1026"/>
      <c r="F90" s="250" t="str">
        <f t="shared" si="8"/>
        <v>28 金融・保険</v>
      </c>
      <c r="G90" s="251">
        <f>詳細1!AE61</f>
        <v>0</v>
      </c>
      <c r="H90" s="251">
        <f>詳細3!AE153</f>
        <v>0</v>
      </c>
      <c r="I90" s="251">
        <f>詳細2!AE160</f>
        <v>0</v>
      </c>
      <c r="J90" s="817">
        <f>詳細4!AE152</f>
        <v>0</v>
      </c>
      <c r="K90" s="1026"/>
      <c r="L90" s="250" t="str">
        <f t="shared" si="9"/>
        <v>28 金融・保険</v>
      </c>
      <c r="M90" s="251">
        <f>詳細1!AE75</f>
        <v>0</v>
      </c>
      <c r="N90" s="251">
        <f>詳細3!AE194</f>
        <v>0</v>
      </c>
      <c r="O90" s="251">
        <f>詳細2!AE201</f>
        <v>0</v>
      </c>
      <c r="P90" s="817">
        <f>詳細4!AE195</f>
        <v>0</v>
      </c>
      <c r="Q90" s="1026"/>
      <c r="R90" s="250" t="str">
        <f t="shared" si="10"/>
        <v>28 金融・保険</v>
      </c>
      <c r="S90" s="251">
        <f t="shared" si="11"/>
        <v>0</v>
      </c>
      <c r="T90" s="251">
        <f t="shared" si="12"/>
        <v>0</v>
      </c>
      <c r="U90" s="252">
        <f t="shared" si="13"/>
        <v>0</v>
      </c>
      <c r="V90" s="243">
        <f t="shared" si="14"/>
        <v>0</v>
      </c>
    </row>
    <row r="91" spans="3:22" ht="14.25">
      <c r="C91" s="1010"/>
      <c r="D91" s="1011"/>
      <c r="E91" s="1026"/>
      <c r="F91" s="250" t="str">
        <f t="shared" si="8"/>
        <v>29 不動産</v>
      </c>
      <c r="G91" s="251">
        <f>詳細1!AF61</f>
        <v>0</v>
      </c>
      <c r="H91" s="251">
        <f>詳細3!AF153</f>
        <v>0</v>
      </c>
      <c r="I91" s="251">
        <f>詳細2!AF160</f>
        <v>0</v>
      </c>
      <c r="J91" s="817">
        <f>詳細4!AF152</f>
        <v>0</v>
      </c>
      <c r="K91" s="1026"/>
      <c r="L91" s="250" t="str">
        <f t="shared" si="9"/>
        <v>29 不動産</v>
      </c>
      <c r="M91" s="251">
        <f>詳細1!AF75</f>
        <v>0</v>
      </c>
      <c r="N91" s="251">
        <f>詳細3!AF194</f>
        <v>0</v>
      </c>
      <c r="O91" s="251">
        <f>詳細2!AF201</f>
        <v>0</v>
      </c>
      <c r="P91" s="817">
        <f>詳細4!AF195</f>
        <v>0</v>
      </c>
      <c r="Q91" s="1026"/>
      <c r="R91" s="250" t="str">
        <f t="shared" si="10"/>
        <v>29 不動産</v>
      </c>
      <c r="S91" s="251">
        <f t="shared" si="11"/>
        <v>0</v>
      </c>
      <c r="T91" s="251">
        <f t="shared" si="12"/>
        <v>0</v>
      </c>
      <c r="U91" s="252">
        <f t="shared" si="13"/>
        <v>0</v>
      </c>
      <c r="V91" s="243">
        <f t="shared" si="14"/>
        <v>0</v>
      </c>
    </row>
    <row r="92" spans="3:22" ht="14.25">
      <c r="C92" s="1010"/>
      <c r="D92" s="1011"/>
      <c r="E92" s="1026"/>
      <c r="F92" s="250" t="str">
        <f t="shared" si="8"/>
        <v>30 運輸・郵便</v>
      </c>
      <c r="G92" s="251">
        <f>詳細1!AG61</f>
        <v>0</v>
      </c>
      <c r="H92" s="251">
        <f>詳細3!AG153</f>
        <v>0</v>
      </c>
      <c r="I92" s="251">
        <f>詳細2!AG160</f>
        <v>0</v>
      </c>
      <c r="J92" s="817">
        <f>詳細4!AG152</f>
        <v>0</v>
      </c>
      <c r="K92" s="1026"/>
      <c r="L92" s="250" t="str">
        <f t="shared" si="9"/>
        <v>30 運輸・郵便</v>
      </c>
      <c r="M92" s="251">
        <f>詳細1!AG75</f>
        <v>0</v>
      </c>
      <c r="N92" s="251">
        <f>詳細3!AG194</f>
        <v>0</v>
      </c>
      <c r="O92" s="251">
        <f>詳細2!AG201</f>
        <v>0</v>
      </c>
      <c r="P92" s="817">
        <f>詳細4!AG195</f>
        <v>0</v>
      </c>
      <c r="Q92" s="1026"/>
      <c r="R92" s="250" t="str">
        <f t="shared" si="10"/>
        <v>30 運輸・郵便</v>
      </c>
      <c r="S92" s="251">
        <f t="shared" si="11"/>
        <v>0</v>
      </c>
      <c r="T92" s="251">
        <f t="shared" si="12"/>
        <v>0</v>
      </c>
      <c r="U92" s="252">
        <f t="shared" si="13"/>
        <v>0</v>
      </c>
      <c r="V92" s="243">
        <f t="shared" si="14"/>
        <v>0</v>
      </c>
    </row>
    <row r="93" spans="3:22" ht="14.25">
      <c r="C93" s="1010"/>
      <c r="D93" s="1011"/>
      <c r="E93" s="1026"/>
      <c r="F93" s="250" t="str">
        <f t="shared" si="8"/>
        <v>31 情報通信</v>
      </c>
      <c r="G93" s="251">
        <f>詳細1!AH61</f>
        <v>0</v>
      </c>
      <c r="H93" s="251">
        <f>詳細3!AH153</f>
        <v>0</v>
      </c>
      <c r="I93" s="251">
        <f>詳細2!AH160</f>
        <v>0</v>
      </c>
      <c r="J93" s="817">
        <f>詳細4!AH152</f>
        <v>0</v>
      </c>
      <c r="K93" s="1026"/>
      <c r="L93" s="250" t="str">
        <f t="shared" si="9"/>
        <v>31 情報通信</v>
      </c>
      <c r="M93" s="251">
        <f>詳細1!AH75</f>
        <v>0</v>
      </c>
      <c r="N93" s="251">
        <f>詳細3!AH194</f>
        <v>0</v>
      </c>
      <c r="O93" s="251">
        <f>詳細2!AH201</f>
        <v>0</v>
      </c>
      <c r="P93" s="817">
        <f>詳細4!AH195</f>
        <v>0</v>
      </c>
      <c r="Q93" s="1026"/>
      <c r="R93" s="250" t="str">
        <f t="shared" si="10"/>
        <v>31 情報通信</v>
      </c>
      <c r="S93" s="251">
        <f t="shared" si="11"/>
        <v>0</v>
      </c>
      <c r="T93" s="251">
        <f t="shared" si="12"/>
        <v>0</v>
      </c>
      <c r="U93" s="252">
        <f t="shared" si="13"/>
        <v>0</v>
      </c>
      <c r="V93" s="243">
        <f t="shared" si="14"/>
        <v>0</v>
      </c>
    </row>
    <row r="94" spans="3:22" ht="14.25">
      <c r="C94" s="1010"/>
      <c r="D94" s="1011"/>
      <c r="E94" s="1026"/>
      <c r="F94" s="250" t="str">
        <f t="shared" si="8"/>
        <v>32 公務</v>
      </c>
      <c r="G94" s="251">
        <f>詳細1!AI61</f>
        <v>0</v>
      </c>
      <c r="H94" s="251">
        <f>詳細3!AI153</f>
        <v>0</v>
      </c>
      <c r="I94" s="251">
        <f>詳細2!AI160</f>
        <v>0</v>
      </c>
      <c r="J94" s="817">
        <f>詳細4!AI152</f>
        <v>0</v>
      </c>
      <c r="K94" s="1026"/>
      <c r="L94" s="250" t="str">
        <f t="shared" si="9"/>
        <v>32 公務</v>
      </c>
      <c r="M94" s="251">
        <f>詳細1!AI75</f>
        <v>0</v>
      </c>
      <c r="N94" s="251">
        <f>詳細3!AI194</f>
        <v>0</v>
      </c>
      <c r="O94" s="251">
        <f>詳細2!AI201</f>
        <v>0</v>
      </c>
      <c r="P94" s="817">
        <f>詳細4!AI195</f>
        <v>0</v>
      </c>
      <c r="Q94" s="1026"/>
      <c r="R94" s="250" t="str">
        <f t="shared" si="10"/>
        <v>32 公務</v>
      </c>
      <c r="S94" s="251">
        <f t="shared" si="11"/>
        <v>0</v>
      </c>
      <c r="T94" s="251">
        <f t="shared" si="12"/>
        <v>0</v>
      </c>
      <c r="U94" s="252">
        <f t="shared" si="13"/>
        <v>0</v>
      </c>
      <c r="V94" s="243">
        <f t="shared" si="14"/>
        <v>0</v>
      </c>
    </row>
    <row r="95" spans="3:22" ht="14.25">
      <c r="C95" s="1010"/>
      <c r="D95" s="1011"/>
      <c r="E95" s="1026"/>
      <c r="F95" s="250" t="str">
        <f t="shared" si="8"/>
        <v>33 教育・研究</v>
      </c>
      <c r="G95" s="251">
        <f>詳細1!AJ61</f>
        <v>0</v>
      </c>
      <c r="H95" s="251">
        <f>詳細3!AJ153</f>
        <v>0</v>
      </c>
      <c r="I95" s="251">
        <f>詳細2!AJ160</f>
        <v>0</v>
      </c>
      <c r="J95" s="817">
        <f>詳細4!AJ152</f>
        <v>0</v>
      </c>
      <c r="K95" s="1026"/>
      <c r="L95" s="250" t="str">
        <f t="shared" si="9"/>
        <v>33 教育・研究</v>
      </c>
      <c r="M95" s="251">
        <f>詳細1!AJ75</f>
        <v>0</v>
      </c>
      <c r="N95" s="251">
        <f>詳細3!AJ194</f>
        <v>0</v>
      </c>
      <c r="O95" s="251">
        <f>詳細2!AJ201</f>
        <v>0</v>
      </c>
      <c r="P95" s="817">
        <f>詳細4!AJ195</f>
        <v>0</v>
      </c>
      <c r="Q95" s="1026"/>
      <c r="R95" s="250" t="str">
        <f t="shared" si="10"/>
        <v>33 教育・研究</v>
      </c>
      <c r="S95" s="251">
        <f t="shared" si="11"/>
        <v>0</v>
      </c>
      <c r="T95" s="251">
        <f t="shared" si="12"/>
        <v>0</v>
      </c>
      <c r="U95" s="252">
        <f t="shared" si="13"/>
        <v>0</v>
      </c>
      <c r="V95" s="243">
        <f t="shared" si="14"/>
        <v>0</v>
      </c>
    </row>
    <row r="96" spans="3:22" ht="14.25">
      <c r="C96" s="1010"/>
      <c r="D96" s="1011"/>
      <c r="E96" s="1026"/>
      <c r="F96" s="250" t="str">
        <f t="shared" si="8"/>
        <v>34 医療・福祉</v>
      </c>
      <c r="G96" s="251">
        <f>詳細1!AK61</f>
        <v>0</v>
      </c>
      <c r="H96" s="251">
        <f>詳細3!AK153</f>
        <v>0</v>
      </c>
      <c r="I96" s="251">
        <f>詳細2!AK160</f>
        <v>0</v>
      </c>
      <c r="J96" s="817">
        <f>詳細4!AK152</f>
        <v>0</v>
      </c>
      <c r="K96" s="1026"/>
      <c r="L96" s="250" t="str">
        <f t="shared" si="9"/>
        <v>34 医療・福祉</v>
      </c>
      <c r="M96" s="251">
        <f>詳細1!AK75</f>
        <v>0</v>
      </c>
      <c r="N96" s="251">
        <f>詳細3!AK194</f>
        <v>0</v>
      </c>
      <c r="O96" s="251">
        <f>詳細2!AK201</f>
        <v>0</v>
      </c>
      <c r="P96" s="817">
        <f>詳細4!AK195</f>
        <v>0</v>
      </c>
      <c r="Q96" s="1026"/>
      <c r="R96" s="250" t="str">
        <f t="shared" si="10"/>
        <v>34 医療・福祉</v>
      </c>
      <c r="S96" s="251">
        <f t="shared" si="11"/>
        <v>0</v>
      </c>
      <c r="T96" s="251">
        <f t="shared" si="12"/>
        <v>0</v>
      </c>
      <c r="U96" s="252">
        <f t="shared" si="13"/>
        <v>0</v>
      </c>
      <c r="V96" s="243">
        <f t="shared" si="14"/>
        <v>0</v>
      </c>
    </row>
    <row r="97" spans="3:22" ht="14.25">
      <c r="C97" s="1010"/>
      <c r="D97" s="1011"/>
      <c r="E97" s="1026"/>
      <c r="F97" s="250" t="str">
        <f t="shared" si="8"/>
        <v>35 他に分類されない会員制団体</v>
      </c>
      <c r="G97" s="251">
        <f>詳細1!AL61</f>
        <v>0</v>
      </c>
      <c r="H97" s="251">
        <f>詳細3!AL153</f>
        <v>0</v>
      </c>
      <c r="I97" s="251">
        <f>詳細2!AL160</f>
        <v>0</v>
      </c>
      <c r="J97" s="817">
        <f>詳細4!AL152</f>
        <v>0</v>
      </c>
      <c r="K97" s="1026"/>
      <c r="L97" s="250" t="str">
        <f t="shared" si="9"/>
        <v>35 他に分類されない会員制団体</v>
      </c>
      <c r="M97" s="251">
        <f>詳細1!AL75</f>
        <v>0</v>
      </c>
      <c r="N97" s="251">
        <f>詳細3!AL194</f>
        <v>0</v>
      </c>
      <c r="O97" s="251">
        <f>詳細2!AL201</f>
        <v>0</v>
      </c>
      <c r="P97" s="817">
        <f>詳細4!AL195</f>
        <v>0</v>
      </c>
      <c r="Q97" s="1026"/>
      <c r="R97" s="250" t="str">
        <f t="shared" si="10"/>
        <v>35 他に分類されない会員制団体</v>
      </c>
      <c r="S97" s="251">
        <f t="shared" si="11"/>
        <v>0</v>
      </c>
      <c r="T97" s="251">
        <f t="shared" si="12"/>
        <v>0</v>
      </c>
      <c r="U97" s="252">
        <f t="shared" si="13"/>
        <v>0</v>
      </c>
      <c r="V97" s="243">
        <f t="shared" si="14"/>
        <v>0</v>
      </c>
    </row>
    <row r="98" spans="3:22" ht="14.25">
      <c r="C98" s="1010"/>
      <c r="D98" s="1011"/>
      <c r="E98" s="1026"/>
      <c r="F98" s="250" t="str">
        <f t="shared" si="8"/>
        <v>36 対事業所サービス</v>
      </c>
      <c r="G98" s="251">
        <f>詳細1!AM61</f>
        <v>0</v>
      </c>
      <c r="H98" s="251">
        <f>詳細3!AM153</f>
        <v>0</v>
      </c>
      <c r="I98" s="251">
        <f>詳細2!AM160</f>
        <v>0</v>
      </c>
      <c r="J98" s="817">
        <f>詳細4!AM152</f>
        <v>0</v>
      </c>
      <c r="K98" s="1026"/>
      <c r="L98" s="250" t="str">
        <f t="shared" si="9"/>
        <v>36 対事業所サービス</v>
      </c>
      <c r="M98" s="251">
        <f>詳細1!AM75</f>
        <v>0</v>
      </c>
      <c r="N98" s="251">
        <f>詳細3!AM194</f>
        <v>0</v>
      </c>
      <c r="O98" s="251">
        <f>詳細2!AM201</f>
        <v>0</v>
      </c>
      <c r="P98" s="817">
        <f>詳細4!AM195</f>
        <v>0</v>
      </c>
      <c r="Q98" s="1026"/>
      <c r="R98" s="250" t="str">
        <f t="shared" si="10"/>
        <v>36 対事業所サービス</v>
      </c>
      <c r="S98" s="251">
        <f t="shared" si="11"/>
        <v>0</v>
      </c>
      <c r="T98" s="251">
        <f t="shared" si="12"/>
        <v>0</v>
      </c>
      <c r="U98" s="252">
        <f t="shared" si="13"/>
        <v>0</v>
      </c>
      <c r="V98" s="243">
        <f t="shared" si="14"/>
        <v>0</v>
      </c>
    </row>
    <row r="99" spans="3:22" ht="14.25">
      <c r="C99" s="1010"/>
      <c r="D99" s="1011"/>
      <c r="E99" s="1026"/>
      <c r="F99" s="250" t="str">
        <f t="shared" si="8"/>
        <v>37 対個人サービス</v>
      </c>
      <c r="G99" s="251">
        <f>詳細1!AN61</f>
        <v>0</v>
      </c>
      <c r="H99" s="251">
        <f>詳細3!AN153</f>
        <v>0</v>
      </c>
      <c r="I99" s="251">
        <f>詳細2!AN160</f>
        <v>0</v>
      </c>
      <c r="J99" s="817">
        <f>詳細4!AN152</f>
        <v>0</v>
      </c>
      <c r="K99" s="1026"/>
      <c r="L99" s="250" t="str">
        <f t="shared" si="9"/>
        <v>37 対個人サービス</v>
      </c>
      <c r="M99" s="251">
        <f>詳細1!AN75</f>
        <v>0</v>
      </c>
      <c r="N99" s="251">
        <f>詳細3!AN194</f>
        <v>0</v>
      </c>
      <c r="O99" s="251">
        <f>詳細2!AN201</f>
        <v>0</v>
      </c>
      <c r="P99" s="817">
        <f>詳細4!AN195</f>
        <v>0</v>
      </c>
      <c r="Q99" s="1026"/>
      <c r="R99" s="250" t="str">
        <f t="shared" si="10"/>
        <v>37 対個人サービス</v>
      </c>
      <c r="S99" s="251">
        <f t="shared" si="11"/>
        <v>0</v>
      </c>
      <c r="T99" s="251">
        <f t="shared" si="12"/>
        <v>0</v>
      </c>
      <c r="U99" s="252">
        <f t="shared" si="13"/>
        <v>0</v>
      </c>
      <c r="V99" s="243">
        <f t="shared" si="14"/>
        <v>0</v>
      </c>
    </row>
    <row r="100" spans="3:22" ht="14.25">
      <c r="C100" s="1010"/>
      <c r="D100" s="1011"/>
      <c r="E100" s="1026"/>
      <c r="F100" s="250" t="str">
        <f t="shared" si="8"/>
        <v>38 事務用品</v>
      </c>
      <c r="G100" s="251">
        <f>詳細1!AO61</f>
        <v>0</v>
      </c>
      <c r="H100" s="251">
        <f>詳細3!AO153</f>
        <v>0</v>
      </c>
      <c r="I100" s="251">
        <f>詳細2!AO160</f>
        <v>0</v>
      </c>
      <c r="J100" s="817">
        <f>詳細4!AO152</f>
        <v>0</v>
      </c>
      <c r="K100" s="1026"/>
      <c r="L100" s="250" t="str">
        <f t="shared" si="9"/>
        <v>38 事務用品</v>
      </c>
      <c r="M100" s="251">
        <f>詳細1!AO75</f>
        <v>0</v>
      </c>
      <c r="N100" s="251">
        <f>詳細3!AO194</f>
        <v>0</v>
      </c>
      <c r="O100" s="251">
        <f>詳細2!AO201</f>
        <v>0</v>
      </c>
      <c r="P100" s="817">
        <f>詳細4!AO195</f>
        <v>0</v>
      </c>
      <c r="Q100" s="1026"/>
      <c r="R100" s="250" t="str">
        <f t="shared" si="10"/>
        <v>38 事務用品</v>
      </c>
      <c r="S100" s="251">
        <f t="shared" si="11"/>
        <v>0</v>
      </c>
      <c r="T100" s="251">
        <f t="shared" si="12"/>
        <v>0</v>
      </c>
      <c r="U100" s="252">
        <f t="shared" si="13"/>
        <v>0</v>
      </c>
      <c r="V100" s="243">
        <f t="shared" si="14"/>
        <v>0</v>
      </c>
    </row>
    <row r="101" spans="3:22" ht="14.25">
      <c r="C101" s="1012"/>
      <c r="D101" s="1013"/>
      <c r="E101" s="1027"/>
      <c r="F101" s="253" t="str">
        <f t="shared" si="8"/>
        <v>39 分類不明</v>
      </c>
      <c r="G101" s="254">
        <f>詳細1!AP61</f>
        <v>0</v>
      </c>
      <c r="H101" s="254">
        <f>詳細3!AP153</f>
        <v>0</v>
      </c>
      <c r="I101" s="254">
        <f>詳細2!AP160</f>
        <v>0</v>
      </c>
      <c r="J101" s="818">
        <f>詳細4!AP152</f>
        <v>0</v>
      </c>
      <c r="K101" s="1027"/>
      <c r="L101" s="253" t="str">
        <f t="shared" si="9"/>
        <v>39 分類不明</v>
      </c>
      <c r="M101" s="254">
        <f>詳細1!AP75</f>
        <v>0</v>
      </c>
      <c r="N101" s="254">
        <f>詳細3!AP194</f>
        <v>0</v>
      </c>
      <c r="O101" s="254">
        <f>詳細2!AP201</f>
        <v>0</v>
      </c>
      <c r="P101" s="818">
        <f>詳細4!AP195</f>
        <v>0</v>
      </c>
      <c r="Q101" s="1027"/>
      <c r="R101" s="253" t="str">
        <f t="shared" si="10"/>
        <v>39 分類不明</v>
      </c>
      <c r="S101" s="254">
        <f t="shared" si="11"/>
        <v>0</v>
      </c>
      <c r="T101" s="254">
        <f t="shared" si="12"/>
        <v>0</v>
      </c>
      <c r="U101" s="255">
        <f t="shared" si="13"/>
        <v>0</v>
      </c>
      <c r="V101" s="246">
        <f t="shared" si="14"/>
        <v>0</v>
      </c>
    </row>
    <row r="102" spans="3:22">
      <c r="C102" s="1008" t="s">
        <v>495</v>
      </c>
      <c r="D102" s="1009"/>
      <c r="E102" s="1014"/>
      <c r="F102" s="1015"/>
      <c r="G102" s="1018" t="s">
        <v>208</v>
      </c>
      <c r="H102" s="232"/>
      <c r="I102" s="233"/>
      <c r="J102" s="1020" t="s">
        <v>22</v>
      </c>
      <c r="K102" s="1014"/>
      <c r="L102" s="1015"/>
      <c r="M102" s="1018" t="s">
        <v>208</v>
      </c>
      <c r="N102" s="232"/>
      <c r="O102" s="233"/>
      <c r="P102" s="1020" t="s">
        <v>22</v>
      </c>
      <c r="Q102" s="1014"/>
      <c r="R102" s="1015"/>
      <c r="S102" s="1018" t="s">
        <v>208</v>
      </c>
      <c r="T102" s="232"/>
      <c r="U102" s="233"/>
      <c r="V102" s="1020" t="s">
        <v>22</v>
      </c>
    </row>
    <row r="103" spans="3:22" ht="12.95" customHeight="1">
      <c r="C103" s="1010"/>
      <c r="D103" s="1011"/>
      <c r="E103" s="1016"/>
      <c r="F103" s="1017"/>
      <c r="G103" s="1019"/>
      <c r="H103" s="1022" t="s">
        <v>209</v>
      </c>
      <c r="I103" s="232"/>
      <c r="J103" s="1021"/>
      <c r="K103" s="1016"/>
      <c r="L103" s="1017"/>
      <c r="M103" s="1019"/>
      <c r="N103" s="1022" t="s">
        <v>209</v>
      </c>
      <c r="O103" s="232"/>
      <c r="P103" s="1021"/>
      <c r="Q103" s="1016"/>
      <c r="R103" s="1017"/>
      <c r="S103" s="1019"/>
      <c r="T103" s="1022" t="s">
        <v>209</v>
      </c>
      <c r="U103" s="232"/>
      <c r="V103" s="1021"/>
    </row>
    <row r="104" spans="3:22">
      <c r="C104" s="1010"/>
      <c r="D104" s="1011"/>
      <c r="E104" s="1016"/>
      <c r="F104" s="1017"/>
      <c r="G104" s="1019"/>
      <c r="H104" s="1019"/>
      <c r="I104" s="234" t="s">
        <v>210</v>
      </c>
      <c r="J104" s="1021"/>
      <c r="K104" s="1016"/>
      <c r="L104" s="1017"/>
      <c r="M104" s="1019"/>
      <c r="N104" s="1019"/>
      <c r="O104" s="234" t="s">
        <v>210</v>
      </c>
      <c r="P104" s="1021"/>
      <c r="Q104" s="1016"/>
      <c r="R104" s="1017"/>
      <c r="S104" s="1019"/>
      <c r="T104" s="1019"/>
      <c r="U104" s="234" t="s">
        <v>210</v>
      </c>
      <c r="V104" s="1021"/>
    </row>
    <row r="105" spans="3:22">
      <c r="C105" s="1010"/>
      <c r="D105" s="1011"/>
      <c r="E105" s="1016"/>
      <c r="F105" s="1017"/>
      <c r="G105" s="1019"/>
      <c r="H105" s="1019"/>
      <c r="I105" s="235" t="s">
        <v>211</v>
      </c>
      <c r="J105" s="1021"/>
      <c r="K105" s="1016"/>
      <c r="L105" s="1017"/>
      <c r="M105" s="1019"/>
      <c r="N105" s="1019"/>
      <c r="O105" s="235" t="s">
        <v>211</v>
      </c>
      <c r="P105" s="1021"/>
      <c r="Q105" s="1016"/>
      <c r="R105" s="1017"/>
      <c r="S105" s="1019"/>
      <c r="T105" s="1019"/>
      <c r="U105" s="235" t="s">
        <v>211</v>
      </c>
      <c r="V105" s="1021"/>
    </row>
    <row r="106" spans="3:22" ht="14.25">
      <c r="C106" s="1010"/>
      <c r="D106" s="1011"/>
      <c r="E106" s="236" t="s">
        <v>212</v>
      </c>
      <c r="F106" s="237"/>
      <c r="G106" s="238">
        <f t="shared" ref="G106:J110" si="15">G12+G59</f>
        <v>2678.7529480910102</v>
      </c>
      <c r="H106" s="238">
        <f t="shared" si="15"/>
        <v>1231.8405500394792</v>
      </c>
      <c r="I106" s="238">
        <f t="shared" si="15"/>
        <v>657.94962766040521</v>
      </c>
      <c r="J106" s="239">
        <f t="shared" si="15"/>
        <v>183.84619077903966</v>
      </c>
      <c r="K106" s="236" t="s">
        <v>212</v>
      </c>
      <c r="L106" s="237"/>
      <c r="M106" s="238">
        <f t="shared" ref="M106:P109" si="16">M12+M59</f>
        <v>6196.6465395130726</v>
      </c>
      <c r="N106" s="238">
        <f t="shared" si="16"/>
        <v>3031.6814198192619</v>
      </c>
      <c r="O106" s="238">
        <f t="shared" si="16"/>
        <v>1569.5367530449296</v>
      </c>
      <c r="P106" s="239">
        <f t="shared" si="16"/>
        <v>424.34660723548143</v>
      </c>
      <c r="Q106" s="236" t="s">
        <v>212</v>
      </c>
      <c r="R106" s="237"/>
      <c r="S106" s="238">
        <f t="shared" ref="S106:V109" si="17">G106+M106</f>
        <v>8875.3994876040833</v>
      </c>
      <c r="T106" s="238">
        <f t="shared" si="17"/>
        <v>4263.5219698587407</v>
      </c>
      <c r="U106" s="238">
        <f t="shared" si="17"/>
        <v>2227.4863807053348</v>
      </c>
      <c r="V106" s="239">
        <f t="shared" si="17"/>
        <v>608.19279801452103</v>
      </c>
    </row>
    <row r="107" spans="3:22" ht="14.25">
      <c r="C107" s="1010"/>
      <c r="D107" s="1011"/>
      <c r="E107" s="240" t="s">
        <v>215</v>
      </c>
      <c r="F107" s="241"/>
      <c r="G107" s="242">
        <f t="shared" si="15"/>
        <v>964.90267951154703</v>
      </c>
      <c r="H107" s="242">
        <f t="shared" si="15"/>
        <v>486.83314669793725</v>
      </c>
      <c r="I107" s="242">
        <f t="shared" si="15"/>
        <v>224.27103590322011</v>
      </c>
      <c r="J107" s="243">
        <f t="shared" si="15"/>
        <v>61.64837260571344</v>
      </c>
      <c r="K107" s="240" t="s">
        <v>215</v>
      </c>
      <c r="L107" s="241"/>
      <c r="M107" s="242">
        <f t="shared" si="16"/>
        <v>5967.5991271356615</v>
      </c>
      <c r="N107" s="242">
        <f t="shared" si="16"/>
        <v>2970.618099965734</v>
      </c>
      <c r="O107" s="242">
        <f t="shared" si="16"/>
        <v>1380.5747736852225</v>
      </c>
      <c r="P107" s="243">
        <f t="shared" si="16"/>
        <v>359.76054911697349</v>
      </c>
      <c r="Q107" s="240" t="s">
        <v>215</v>
      </c>
      <c r="R107" s="241"/>
      <c r="S107" s="242">
        <f t="shared" si="17"/>
        <v>6932.5018066472085</v>
      </c>
      <c r="T107" s="242">
        <f t="shared" si="17"/>
        <v>3457.4512466636711</v>
      </c>
      <c r="U107" s="242">
        <f t="shared" si="17"/>
        <v>1604.8458095884425</v>
      </c>
      <c r="V107" s="243">
        <f t="shared" si="17"/>
        <v>421.40892172268696</v>
      </c>
    </row>
    <row r="108" spans="3:22" ht="14.25">
      <c r="C108" s="1010"/>
      <c r="D108" s="1011"/>
      <c r="E108" s="69" t="s">
        <v>216</v>
      </c>
      <c r="F108" s="244"/>
      <c r="G108" s="245">
        <f t="shared" si="15"/>
        <v>466.6871491223543</v>
      </c>
      <c r="H108" s="245">
        <f t="shared" si="15"/>
        <v>288.32034470835532</v>
      </c>
      <c r="I108" s="245">
        <f t="shared" si="15"/>
        <v>109.49576934661818</v>
      </c>
      <c r="J108" s="246">
        <f t="shared" si="15"/>
        <v>27.821019779272191</v>
      </c>
      <c r="K108" s="69" t="s">
        <v>216</v>
      </c>
      <c r="L108" s="244"/>
      <c r="M108" s="245">
        <f t="shared" si="16"/>
        <v>2980.4396887937191</v>
      </c>
      <c r="N108" s="245">
        <f t="shared" si="16"/>
        <v>1718.5626299222743</v>
      </c>
      <c r="O108" s="245">
        <f t="shared" si="16"/>
        <v>758.64768937444137</v>
      </c>
      <c r="P108" s="246">
        <f t="shared" si="16"/>
        <v>187.79974706042515</v>
      </c>
      <c r="Q108" s="69" t="s">
        <v>216</v>
      </c>
      <c r="R108" s="244"/>
      <c r="S108" s="245">
        <f t="shared" si="17"/>
        <v>3447.1268379160733</v>
      </c>
      <c r="T108" s="245">
        <f t="shared" si="17"/>
        <v>2006.8829746306296</v>
      </c>
      <c r="U108" s="245">
        <f t="shared" si="17"/>
        <v>868.14345872105957</v>
      </c>
      <c r="V108" s="246">
        <f t="shared" si="17"/>
        <v>215.62076683969735</v>
      </c>
    </row>
    <row r="109" spans="3:22" ht="24.95" customHeight="1">
      <c r="C109" s="1010"/>
      <c r="D109" s="1011"/>
      <c r="E109" s="1023" t="s">
        <v>218</v>
      </c>
      <c r="F109" s="1024"/>
      <c r="G109" s="238">
        <f t="shared" si="15"/>
        <v>4110.3427767249113</v>
      </c>
      <c r="H109" s="238">
        <f t="shared" si="15"/>
        <v>2006.9940414457712</v>
      </c>
      <c r="I109" s="242">
        <f t="shared" si="15"/>
        <v>991.71643291024361</v>
      </c>
      <c r="J109" s="239">
        <f t="shared" si="15"/>
        <v>273.31558316402527</v>
      </c>
      <c r="K109" s="1023" t="s">
        <v>218</v>
      </c>
      <c r="L109" s="1024"/>
      <c r="M109" s="238">
        <f t="shared" si="16"/>
        <v>15144.685355442454</v>
      </c>
      <c r="N109" s="238">
        <f t="shared" si="16"/>
        <v>7720.8621497072709</v>
      </c>
      <c r="O109" s="242">
        <f t="shared" si="16"/>
        <v>3708.7592161045932</v>
      </c>
      <c r="P109" s="239">
        <f t="shared" si="16"/>
        <v>971.90690341288007</v>
      </c>
      <c r="Q109" s="1023" t="s">
        <v>218</v>
      </c>
      <c r="R109" s="1024"/>
      <c r="S109" s="238">
        <f t="shared" si="17"/>
        <v>19255.028132167365</v>
      </c>
      <c r="T109" s="238">
        <f t="shared" si="17"/>
        <v>9727.8561911530414</v>
      </c>
      <c r="U109" s="242">
        <f t="shared" si="17"/>
        <v>4700.4756490148366</v>
      </c>
      <c r="V109" s="239">
        <f t="shared" si="17"/>
        <v>1245.2224865769053</v>
      </c>
    </row>
    <row r="110" spans="3:22" ht="14.25">
      <c r="C110" s="1010"/>
      <c r="D110" s="1011"/>
      <c r="E110" s="1025" t="s">
        <v>219</v>
      </c>
      <c r="F110" s="247" t="str">
        <f t="shared" ref="F110:F148" si="18">F16</f>
        <v>01 農業</v>
      </c>
      <c r="G110" s="248">
        <f t="shared" si="15"/>
        <v>91.00651057340481</v>
      </c>
      <c r="H110" s="248">
        <f t="shared" si="15"/>
        <v>38.87892617035736</v>
      </c>
      <c r="I110" s="249">
        <f t="shared" si="15"/>
        <v>13.792172835923944</v>
      </c>
      <c r="J110" s="239">
        <f t="shared" si="15"/>
        <v>11.162480141801758</v>
      </c>
      <c r="K110" s="1025" t="s">
        <v>219</v>
      </c>
      <c r="L110" s="247" t="str">
        <f t="shared" ref="L110:L148" si="19">F16</f>
        <v>01 農業</v>
      </c>
      <c r="M110" s="248">
        <f t="shared" ref="M110:P110" si="20">M16+M63</f>
        <v>974.02060263131011</v>
      </c>
      <c r="N110" s="248">
        <f t="shared" si="20"/>
        <v>433.75434418581403</v>
      </c>
      <c r="O110" s="249">
        <f t="shared" si="20"/>
        <v>157.40180269037904</v>
      </c>
      <c r="P110" s="239">
        <f t="shared" si="20"/>
        <v>80.063605675778192</v>
      </c>
      <c r="Q110" s="1025" t="s">
        <v>219</v>
      </c>
      <c r="R110" s="247" t="str">
        <f t="shared" ref="R110:R148" si="21">F16</f>
        <v>01 農業</v>
      </c>
      <c r="S110" s="248">
        <f t="shared" ref="S110:V110" si="22">S16+S63</f>
        <v>1065.0271132047149</v>
      </c>
      <c r="T110" s="248">
        <f t="shared" si="22"/>
        <v>472.63327035617141</v>
      </c>
      <c r="U110" s="249">
        <f t="shared" si="22"/>
        <v>171.19397552630298</v>
      </c>
      <c r="V110" s="239">
        <f t="shared" si="22"/>
        <v>91.226085817579957</v>
      </c>
    </row>
    <row r="111" spans="3:22" ht="14.25">
      <c r="C111" s="1010"/>
      <c r="D111" s="1011"/>
      <c r="E111" s="1026"/>
      <c r="F111" s="250" t="str">
        <f t="shared" si="18"/>
        <v>02 林業</v>
      </c>
      <c r="G111" s="251">
        <f t="shared" ref="G111:J111" si="23">G17+G64</f>
        <v>0.82479444213129338</v>
      </c>
      <c r="H111" s="251">
        <f t="shared" si="23"/>
        <v>0.52776793224306207</v>
      </c>
      <c r="I111" s="252">
        <f t="shared" si="23"/>
        <v>0.1881976602909097</v>
      </c>
      <c r="J111" s="243">
        <f t="shared" si="23"/>
        <v>0.22155682199072563</v>
      </c>
      <c r="K111" s="1026"/>
      <c r="L111" s="250" t="str">
        <f t="shared" si="19"/>
        <v>02 林業</v>
      </c>
      <c r="M111" s="251">
        <f t="shared" ref="M111:P111" si="24">M17+M64</f>
        <v>11.65878685654004</v>
      </c>
      <c r="N111" s="251">
        <f t="shared" si="24"/>
        <v>6.566938784460536</v>
      </c>
      <c r="O111" s="252">
        <f t="shared" si="24"/>
        <v>2.6796565979121429</v>
      </c>
      <c r="P111" s="243">
        <f t="shared" si="24"/>
        <v>1.0746148028809688</v>
      </c>
      <c r="Q111" s="1026"/>
      <c r="R111" s="250" t="str">
        <f t="shared" si="21"/>
        <v>02 林業</v>
      </c>
      <c r="S111" s="251">
        <f t="shared" ref="S111:V111" si="25">S17+S64</f>
        <v>12.483581298671334</v>
      </c>
      <c r="T111" s="251">
        <f t="shared" si="25"/>
        <v>7.0947067167035982</v>
      </c>
      <c r="U111" s="252">
        <f t="shared" si="25"/>
        <v>2.8678542582030526</v>
      </c>
      <c r="V111" s="243">
        <f t="shared" si="25"/>
        <v>1.2961716248716944</v>
      </c>
    </row>
    <row r="112" spans="3:22" ht="14.25">
      <c r="C112" s="1010"/>
      <c r="D112" s="1011"/>
      <c r="E112" s="1026"/>
      <c r="F112" s="250" t="str">
        <f t="shared" si="18"/>
        <v>03 漁業</v>
      </c>
      <c r="G112" s="251">
        <f t="shared" ref="G112:J112" si="26">G18+G65</f>
        <v>7.9141794205395577</v>
      </c>
      <c r="H112" s="251">
        <f t="shared" si="26"/>
        <v>3.7498442954809899</v>
      </c>
      <c r="I112" s="252">
        <f t="shared" si="26"/>
        <v>1.3575468302812685</v>
      </c>
      <c r="J112" s="243">
        <f t="shared" si="26"/>
        <v>0.33460770756675118</v>
      </c>
      <c r="K112" s="1026"/>
      <c r="L112" s="250" t="str">
        <f t="shared" si="19"/>
        <v>03 漁業</v>
      </c>
      <c r="M112" s="251">
        <f t="shared" ref="M112:P112" si="27">M18+M65</f>
        <v>125.87926757318583</v>
      </c>
      <c r="N112" s="251">
        <f t="shared" si="27"/>
        <v>65.252171751625724</v>
      </c>
      <c r="O112" s="252">
        <f t="shared" si="27"/>
        <v>21.88300527358059</v>
      </c>
      <c r="P112" s="243">
        <f t="shared" si="27"/>
        <v>7.2247285963343613</v>
      </c>
      <c r="Q112" s="1026"/>
      <c r="R112" s="250" t="str">
        <f t="shared" si="21"/>
        <v>03 漁業</v>
      </c>
      <c r="S112" s="251">
        <f t="shared" ref="S112:V112" si="28">S18+S65</f>
        <v>133.79344699372538</v>
      </c>
      <c r="T112" s="251">
        <f t="shared" si="28"/>
        <v>69.002016047106707</v>
      </c>
      <c r="U112" s="252">
        <f t="shared" si="28"/>
        <v>23.240552103861859</v>
      </c>
      <c r="V112" s="243">
        <f t="shared" si="28"/>
        <v>7.5593363039011123</v>
      </c>
    </row>
    <row r="113" spans="3:22" ht="14.25">
      <c r="C113" s="1010"/>
      <c r="D113" s="1011"/>
      <c r="E113" s="1026"/>
      <c r="F113" s="250" t="str">
        <f t="shared" si="18"/>
        <v>04 鉱業</v>
      </c>
      <c r="G113" s="251">
        <f t="shared" ref="G113:J113" si="29">G19+G66</f>
        <v>0.30812301967958355</v>
      </c>
      <c r="H113" s="251">
        <f t="shared" si="29"/>
        <v>0.16749587981973402</v>
      </c>
      <c r="I113" s="252">
        <f t="shared" si="29"/>
        <v>7.9480827630024967E-2</v>
      </c>
      <c r="J113" s="243">
        <f t="shared" si="29"/>
        <v>1.2097966683508224E-2</v>
      </c>
      <c r="K113" s="1026"/>
      <c r="L113" s="250" t="str">
        <f t="shared" si="19"/>
        <v>04 鉱業</v>
      </c>
      <c r="M113" s="251">
        <f t="shared" ref="M113:P113" si="30">M19+M66</f>
        <v>5.9156841131012037</v>
      </c>
      <c r="N113" s="251">
        <f t="shared" si="30"/>
        <v>3.2064113486813586</v>
      </c>
      <c r="O113" s="252">
        <f t="shared" si="30"/>
        <v>1.1613822767086068</v>
      </c>
      <c r="P113" s="243">
        <f t="shared" si="30"/>
        <v>0.24602538515207642</v>
      </c>
      <c r="Q113" s="1026"/>
      <c r="R113" s="250" t="str">
        <f t="shared" si="21"/>
        <v>04 鉱業</v>
      </c>
      <c r="S113" s="251">
        <f t="shared" ref="S113:V113" si="31">S19+S66</f>
        <v>6.2238071327807871</v>
      </c>
      <c r="T113" s="251">
        <f t="shared" si="31"/>
        <v>3.3739072285010927</v>
      </c>
      <c r="U113" s="252">
        <f t="shared" si="31"/>
        <v>1.2408631043386318</v>
      </c>
      <c r="V113" s="243">
        <f t="shared" si="31"/>
        <v>0.25812335183558466</v>
      </c>
    </row>
    <row r="114" spans="3:22" ht="14.25">
      <c r="C114" s="1010"/>
      <c r="D114" s="1011"/>
      <c r="E114" s="1026"/>
      <c r="F114" s="250" t="str">
        <f t="shared" si="18"/>
        <v>05 飲食料品</v>
      </c>
      <c r="G114" s="251">
        <f t="shared" ref="G114:J114" si="32">G20+G67</f>
        <v>1905.4971063715252</v>
      </c>
      <c r="H114" s="251">
        <f t="shared" si="32"/>
        <v>641.22903304555666</v>
      </c>
      <c r="I114" s="252">
        <f t="shared" si="32"/>
        <v>262.38913514006543</v>
      </c>
      <c r="J114" s="243">
        <f t="shared" si="32"/>
        <v>63.558112641286122</v>
      </c>
      <c r="K114" s="1026"/>
      <c r="L114" s="250" t="str">
        <f t="shared" si="19"/>
        <v>05 飲食料品</v>
      </c>
      <c r="M114" s="251">
        <f t="shared" ref="M114:P114" si="33">M20+M67</f>
        <v>4992.6036841919586</v>
      </c>
      <c r="N114" s="251">
        <f t="shared" si="33"/>
        <v>1763.2533803972692</v>
      </c>
      <c r="O114" s="252">
        <f t="shared" si="33"/>
        <v>645.34409382727063</v>
      </c>
      <c r="P114" s="243">
        <f t="shared" si="33"/>
        <v>182.61720739151596</v>
      </c>
      <c r="Q114" s="1026"/>
      <c r="R114" s="250" t="str">
        <f t="shared" si="21"/>
        <v>05 飲食料品</v>
      </c>
      <c r="S114" s="251">
        <f t="shared" ref="S114:V114" si="34">S20+S67</f>
        <v>6898.1007905634833</v>
      </c>
      <c r="T114" s="251">
        <f t="shared" si="34"/>
        <v>2404.4824134428259</v>
      </c>
      <c r="U114" s="252">
        <f t="shared" si="34"/>
        <v>907.73322896733612</v>
      </c>
      <c r="V114" s="243">
        <f t="shared" si="34"/>
        <v>246.17532003280209</v>
      </c>
    </row>
    <row r="115" spans="3:22" ht="14.25">
      <c r="C115" s="1010"/>
      <c r="D115" s="1011"/>
      <c r="E115" s="1026"/>
      <c r="F115" s="250" t="str">
        <f t="shared" si="18"/>
        <v>06 繊維製品</v>
      </c>
      <c r="G115" s="251">
        <f t="shared" ref="G115:J115" si="35">G21+G68</f>
        <v>2.700941834243368</v>
      </c>
      <c r="H115" s="251">
        <f t="shared" si="35"/>
        <v>1.05545165703178</v>
      </c>
      <c r="I115" s="252">
        <f t="shared" si="35"/>
        <v>0.73512091015082659</v>
      </c>
      <c r="J115" s="243">
        <f t="shared" si="35"/>
        <v>0.25792064089968708</v>
      </c>
      <c r="K115" s="1026"/>
      <c r="L115" s="250" t="str">
        <f t="shared" si="19"/>
        <v>06 繊維製品</v>
      </c>
      <c r="M115" s="251">
        <f t="shared" ref="M115:P115" si="36">M21+M68</f>
        <v>24.425302747522863</v>
      </c>
      <c r="N115" s="251">
        <f t="shared" si="36"/>
        <v>10.353835161242468</v>
      </c>
      <c r="O115" s="252">
        <f t="shared" si="36"/>
        <v>6.9822746823308668</v>
      </c>
      <c r="P115" s="243">
        <f t="shared" si="36"/>
        <v>2.2702371492460189</v>
      </c>
      <c r="Q115" s="1026"/>
      <c r="R115" s="250" t="str">
        <f t="shared" si="21"/>
        <v>06 繊維製品</v>
      </c>
      <c r="S115" s="251">
        <f t="shared" ref="S115:V115" si="37">S21+S68</f>
        <v>27.12624458176623</v>
      </c>
      <c r="T115" s="251">
        <f t="shared" si="37"/>
        <v>11.409286818274248</v>
      </c>
      <c r="U115" s="252">
        <f t="shared" si="37"/>
        <v>7.7173955924816937</v>
      </c>
      <c r="V115" s="243">
        <f t="shared" si="37"/>
        <v>2.528157790145706</v>
      </c>
    </row>
    <row r="116" spans="3:22" ht="14.25">
      <c r="C116" s="1010"/>
      <c r="D116" s="1011"/>
      <c r="E116" s="1026"/>
      <c r="F116" s="250" t="str">
        <f t="shared" si="18"/>
        <v>07 パルプ・紙・木製品</v>
      </c>
      <c r="G116" s="251">
        <f t="shared" ref="G116:J116" si="38">G22+G69</f>
        <v>23.600603473299568</v>
      </c>
      <c r="H116" s="251">
        <f t="shared" si="38"/>
        <v>8.4014966496799204</v>
      </c>
      <c r="I116" s="252">
        <f t="shared" si="38"/>
        <v>4.0913163226346416</v>
      </c>
      <c r="J116" s="243">
        <f t="shared" si="38"/>
        <v>0.91469231866420153</v>
      </c>
      <c r="K116" s="1026"/>
      <c r="L116" s="250" t="str">
        <f t="shared" si="19"/>
        <v>07 パルプ・紙・木製品</v>
      </c>
      <c r="M116" s="251">
        <f t="shared" ref="M116:P116" si="39">M22+M69</f>
        <v>219.35107594131244</v>
      </c>
      <c r="N116" s="251">
        <f t="shared" si="39"/>
        <v>81.191884164389791</v>
      </c>
      <c r="O116" s="252">
        <f t="shared" si="39"/>
        <v>37.602849043519441</v>
      </c>
      <c r="P116" s="243">
        <f t="shared" si="39"/>
        <v>8.7279593173164827</v>
      </c>
      <c r="Q116" s="1026"/>
      <c r="R116" s="250" t="str">
        <f t="shared" si="21"/>
        <v>07 パルプ・紙・木製品</v>
      </c>
      <c r="S116" s="251">
        <f t="shared" ref="S116:V116" si="40">S22+S69</f>
        <v>242.95167941461202</v>
      </c>
      <c r="T116" s="251">
        <f t="shared" si="40"/>
        <v>89.593380814069718</v>
      </c>
      <c r="U116" s="252">
        <f t="shared" si="40"/>
        <v>41.694165366154081</v>
      </c>
      <c r="V116" s="243">
        <f t="shared" si="40"/>
        <v>9.642651635980684</v>
      </c>
    </row>
    <row r="117" spans="3:22" ht="14.25">
      <c r="C117" s="1010"/>
      <c r="D117" s="1011"/>
      <c r="E117" s="1026"/>
      <c r="F117" s="250" t="str">
        <f t="shared" si="18"/>
        <v>08 化学製品</v>
      </c>
      <c r="G117" s="251">
        <f t="shared" ref="G117:J117" si="41">G23+G70</f>
        <v>24.094627327349581</v>
      </c>
      <c r="H117" s="251">
        <f t="shared" si="41"/>
        <v>8.6360360480756384</v>
      </c>
      <c r="I117" s="252">
        <f t="shared" si="41"/>
        <v>2.8220610401671244</v>
      </c>
      <c r="J117" s="243">
        <f t="shared" si="41"/>
        <v>0.37670645551621562</v>
      </c>
      <c r="K117" s="1026"/>
      <c r="L117" s="250" t="str">
        <f t="shared" si="19"/>
        <v>08 化学製品</v>
      </c>
      <c r="M117" s="251">
        <f t="shared" ref="M117:P117" si="42">M23+M70</f>
        <v>201.94119141879736</v>
      </c>
      <c r="N117" s="251">
        <f t="shared" si="42"/>
        <v>68.882607064328383</v>
      </c>
      <c r="O117" s="252">
        <f t="shared" si="42"/>
        <v>20.842999425292007</v>
      </c>
      <c r="P117" s="243">
        <f t="shared" si="42"/>
        <v>3.5600146163485471</v>
      </c>
      <c r="Q117" s="1026"/>
      <c r="R117" s="250" t="str">
        <f t="shared" si="21"/>
        <v>08 化学製品</v>
      </c>
      <c r="S117" s="251">
        <f t="shared" ref="S117:V117" si="43">S23+S70</f>
        <v>226.03581874614693</v>
      </c>
      <c r="T117" s="251">
        <f t="shared" si="43"/>
        <v>77.518643112404021</v>
      </c>
      <c r="U117" s="252">
        <f t="shared" si="43"/>
        <v>23.665060465459131</v>
      </c>
      <c r="V117" s="243">
        <f t="shared" si="43"/>
        <v>3.9367210718647625</v>
      </c>
    </row>
    <row r="118" spans="3:22" ht="14.25">
      <c r="C118" s="1010"/>
      <c r="D118" s="1011"/>
      <c r="E118" s="1026"/>
      <c r="F118" s="250" t="str">
        <f t="shared" si="18"/>
        <v>09 石油・石炭製品</v>
      </c>
      <c r="G118" s="251">
        <f t="shared" ref="G118:J118" si="44">G24+G71</f>
        <v>10.247311527151288</v>
      </c>
      <c r="H118" s="251">
        <f t="shared" si="44"/>
        <v>2.6926800513228959</v>
      </c>
      <c r="I118" s="252">
        <f t="shared" si="44"/>
        <v>0.15657460742656218</v>
      </c>
      <c r="J118" s="243">
        <f t="shared" si="44"/>
        <v>0.10595105767205137</v>
      </c>
      <c r="K118" s="1026"/>
      <c r="L118" s="250" t="str">
        <f t="shared" si="19"/>
        <v>09 石油・石炭製品</v>
      </c>
      <c r="M118" s="251">
        <f t="shared" ref="M118:P118" si="45">M24+M71</f>
        <v>183.16002129245842</v>
      </c>
      <c r="N118" s="251">
        <f t="shared" si="45"/>
        <v>73.075398802281583</v>
      </c>
      <c r="O118" s="252">
        <f t="shared" si="45"/>
        <v>2.799411842009591</v>
      </c>
      <c r="P118" s="243">
        <f t="shared" si="45"/>
        <v>0.42884381106222969</v>
      </c>
      <c r="Q118" s="1026"/>
      <c r="R118" s="250" t="str">
        <f t="shared" si="21"/>
        <v>09 石油・石炭製品</v>
      </c>
      <c r="S118" s="251">
        <f t="shared" ref="S118:V118" si="46">S24+S71</f>
        <v>193.40733281960971</v>
      </c>
      <c r="T118" s="251">
        <f t="shared" si="46"/>
        <v>75.768078853604479</v>
      </c>
      <c r="U118" s="252">
        <f t="shared" si="46"/>
        <v>2.9559864494361534</v>
      </c>
      <c r="V118" s="243">
        <f t="shared" si="46"/>
        <v>0.53479486873428106</v>
      </c>
    </row>
    <row r="119" spans="3:22" ht="14.25">
      <c r="C119" s="1010"/>
      <c r="D119" s="1011"/>
      <c r="E119" s="1026"/>
      <c r="F119" s="250" t="str">
        <f t="shared" si="18"/>
        <v>10 プラスチック・ゴム製品</v>
      </c>
      <c r="G119" s="251">
        <f t="shared" ref="G119:J119" si="47">G25+G72</f>
        <v>23.453776100047616</v>
      </c>
      <c r="H119" s="251">
        <f t="shared" si="47"/>
        <v>10.044236076306516</v>
      </c>
      <c r="I119" s="252">
        <f t="shared" si="47"/>
        <v>5.6417453513075086</v>
      </c>
      <c r="J119" s="243">
        <f t="shared" si="47"/>
        <v>1.1494415942866616</v>
      </c>
      <c r="K119" s="1026"/>
      <c r="L119" s="250" t="str">
        <f t="shared" si="19"/>
        <v>10 プラスチック・ゴム製品</v>
      </c>
      <c r="M119" s="251">
        <f t="shared" ref="M119:P119" si="48">M25+M72</f>
        <v>207.15778137552482</v>
      </c>
      <c r="N119" s="251">
        <f t="shared" si="48"/>
        <v>87.534777281484324</v>
      </c>
      <c r="O119" s="252">
        <f t="shared" si="48"/>
        <v>48.230747114478284</v>
      </c>
      <c r="P119" s="243">
        <f t="shared" si="48"/>
        <v>9.3196212389725517</v>
      </c>
      <c r="Q119" s="1026"/>
      <c r="R119" s="250" t="str">
        <f t="shared" si="21"/>
        <v>10 プラスチック・ゴム製品</v>
      </c>
      <c r="S119" s="251">
        <f t="shared" ref="S119:V119" si="49">S25+S72</f>
        <v>230.61155747557243</v>
      </c>
      <c r="T119" s="251">
        <f t="shared" si="49"/>
        <v>97.579013357790842</v>
      </c>
      <c r="U119" s="252">
        <f t="shared" si="49"/>
        <v>53.87249246578579</v>
      </c>
      <c r="V119" s="243">
        <f t="shared" si="49"/>
        <v>10.469062833259214</v>
      </c>
    </row>
    <row r="120" spans="3:22" ht="14.25">
      <c r="C120" s="1010"/>
      <c r="D120" s="1011"/>
      <c r="E120" s="1026"/>
      <c r="F120" s="250" t="str">
        <f t="shared" si="18"/>
        <v>11 窯業・土石製品</v>
      </c>
      <c r="G120" s="251">
        <f t="shared" ref="G120:J120" si="50">G26+G73</f>
        <v>4.0423971183895482</v>
      </c>
      <c r="H120" s="251">
        <f t="shared" si="50"/>
        <v>1.9806611957769711</v>
      </c>
      <c r="I120" s="252">
        <f t="shared" si="50"/>
        <v>0.87990644532618234</v>
      </c>
      <c r="J120" s="243">
        <f t="shared" si="50"/>
        <v>0.14785655709738468</v>
      </c>
      <c r="K120" s="1026"/>
      <c r="L120" s="250" t="str">
        <f t="shared" si="19"/>
        <v>11 窯業・土石製品</v>
      </c>
      <c r="M120" s="251">
        <f t="shared" ref="M120:P120" si="51">M26+M73</f>
        <v>26.707884810593242</v>
      </c>
      <c r="N120" s="251">
        <f t="shared" si="51"/>
        <v>13.04626656714494</v>
      </c>
      <c r="O120" s="252">
        <f t="shared" si="51"/>
        <v>6.0749207072931037</v>
      </c>
      <c r="P120" s="243">
        <f t="shared" si="51"/>
        <v>1.2012992909523794</v>
      </c>
      <c r="Q120" s="1026"/>
      <c r="R120" s="250" t="str">
        <f t="shared" si="21"/>
        <v>11 窯業・土石製品</v>
      </c>
      <c r="S120" s="251">
        <f t="shared" ref="S120:V120" si="52">S26+S73</f>
        <v>30.75028192898279</v>
      </c>
      <c r="T120" s="251">
        <f t="shared" si="52"/>
        <v>15.026927762921911</v>
      </c>
      <c r="U120" s="252">
        <f t="shared" si="52"/>
        <v>6.954827152619286</v>
      </c>
      <c r="V120" s="243">
        <f t="shared" si="52"/>
        <v>1.3491558480497641</v>
      </c>
    </row>
    <row r="121" spans="3:22" ht="14.25">
      <c r="C121" s="1010"/>
      <c r="D121" s="1011"/>
      <c r="E121" s="1026"/>
      <c r="F121" s="250" t="str">
        <f t="shared" si="18"/>
        <v>12 鉄鋼</v>
      </c>
      <c r="G121" s="251">
        <f t="shared" ref="G121:J121" si="53">G27+G74</f>
        <v>9.4802379877775991</v>
      </c>
      <c r="H121" s="251">
        <f t="shared" si="53"/>
        <v>2.0222392280962511</v>
      </c>
      <c r="I121" s="252">
        <f t="shared" si="53"/>
        <v>0.59200114401102633</v>
      </c>
      <c r="J121" s="243">
        <f t="shared" si="53"/>
        <v>0.1187277899814104</v>
      </c>
      <c r="K121" s="1026"/>
      <c r="L121" s="250" t="str">
        <f t="shared" si="19"/>
        <v>12 鉄鋼</v>
      </c>
      <c r="M121" s="251">
        <f t="shared" ref="M121:P121" si="54">M27+M74</f>
        <v>61.577257222456012</v>
      </c>
      <c r="N121" s="251">
        <f t="shared" si="54"/>
        <v>16.744136178218849</v>
      </c>
      <c r="O121" s="252">
        <f t="shared" si="54"/>
        <v>4.6759042296680242</v>
      </c>
      <c r="P121" s="243">
        <f t="shared" si="54"/>
        <v>0.79714302961732064</v>
      </c>
      <c r="Q121" s="1026"/>
      <c r="R121" s="250" t="str">
        <f t="shared" si="21"/>
        <v>12 鉄鋼</v>
      </c>
      <c r="S121" s="251">
        <f t="shared" ref="S121:V121" si="55">S27+S74</f>
        <v>71.057495210233611</v>
      </c>
      <c r="T121" s="251">
        <f t="shared" si="55"/>
        <v>18.766375406315099</v>
      </c>
      <c r="U121" s="252">
        <f t="shared" si="55"/>
        <v>5.2679053736790502</v>
      </c>
      <c r="V121" s="243">
        <f t="shared" si="55"/>
        <v>0.91587081959873107</v>
      </c>
    </row>
    <row r="122" spans="3:22" ht="14.25">
      <c r="C122" s="1010"/>
      <c r="D122" s="1011"/>
      <c r="E122" s="1026"/>
      <c r="F122" s="250" t="str">
        <f t="shared" si="18"/>
        <v>13 非鉄金属</v>
      </c>
      <c r="G122" s="251">
        <f t="shared" ref="G122:J122" si="56">G28+G75</f>
        <v>1.421876396401174</v>
      </c>
      <c r="H122" s="251">
        <f t="shared" si="56"/>
        <v>0.29995672200125195</v>
      </c>
      <c r="I122" s="252">
        <f t="shared" si="56"/>
        <v>0.16596064183008413</v>
      </c>
      <c r="J122" s="243">
        <f t="shared" si="56"/>
        <v>4.2617517637511315E-2</v>
      </c>
      <c r="K122" s="1026"/>
      <c r="L122" s="250" t="str">
        <f t="shared" si="19"/>
        <v>13 非鉄金属</v>
      </c>
      <c r="M122" s="251">
        <f t="shared" ref="M122:P122" si="57">M28+M75</f>
        <v>22.601957488906258</v>
      </c>
      <c r="N122" s="251">
        <f t="shared" si="57"/>
        <v>4.5593720210690529</v>
      </c>
      <c r="O122" s="252">
        <f t="shared" si="57"/>
        <v>2.3809613861585412</v>
      </c>
      <c r="P122" s="243">
        <f t="shared" si="57"/>
        <v>0.44560597905515359</v>
      </c>
      <c r="Q122" s="1026"/>
      <c r="R122" s="250" t="str">
        <f t="shared" si="21"/>
        <v>13 非鉄金属</v>
      </c>
      <c r="S122" s="251">
        <f t="shared" ref="S122:V122" si="58">S28+S75</f>
        <v>24.023833885307432</v>
      </c>
      <c r="T122" s="251">
        <f t="shared" si="58"/>
        <v>4.8593287430703045</v>
      </c>
      <c r="U122" s="252">
        <f t="shared" si="58"/>
        <v>2.5469220279886255</v>
      </c>
      <c r="V122" s="243">
        <f t="shared" si="58"/>
        <v>0.4882234966926649</v>
      </c>
    </row>
    <row r="123" spans="3:22" ht="14.25">
      <c r="C123" s="1010"/>
      <c r="D123" s="1011"/>
      <c r="E123" s="1026"/>
      <c r="F123" s="250" t="str">
        <f t="shared" si="18"/>
        <v>14 金属製品</v>
      </c>
      <c r="G123" s="251">
        <f t="shared" ref="G123:J123" si="59">G29+G76</f>
        <v>14.764212481131697</v>
      </c>
      <c r="H123" s="251">
        <f t="shared" si="59"/>
        <v>6.7607022621282367</v>
      </c>
      <c r="I123" s="252">
        <f t="shared" si="59"/>
        <v>4.2824170712595206</v>
      </c>
      <c r="J123" s="243">
        <f t="shared" si="59"/>
        <v>0.80881550254453383</v>
      </c>
      <c r="K123" s="1026"/>
      <c r="L123" s="250" t="str">
        <f t="shared" si="19"/>
        <v>14 金属製品</v>
      </c>
      <c r="M123" s="251">
        <f t="shared" ref="M123:P123" si="60">M29+M76</f>
        <v>104.64293410886843</v>
      </c>
      <c r="N123" s="251">
        <f t="shared" si="60"/>
        <v>51.788172836264039</v>
      </c>
      <c r="O123" s="252">
        <f t="shared" si="60"/>
        <v>31.827439622513271</v>
      </c>
      <c r="P123" s="243">
        <f t="shared" si="60"/>
        <v>6.4470141161506191</v>
      </c>
      <c r="Q123" s="1026"/>
      <c r="R123" s="250" t="str">
        <f t="shared" si="21"/>
        <v>14 金属製品</v>
      </c>
      <c r="S123" s="251">
        <f t="shared" ref="S123:V123" si="61">S29+S76</f>
        <v>119.40714659000012</v>
      </c>
      <c r="T123" s="251">
        <f t="shared" si="61"/>
        <v>58.548875098392273</v>
      </c>
      <c r="U123" s="252">
        <f t="shared" si="61"/>
        <v>36.109856693772791</v>
      </c>
      <c r="V123" s="243">
        <f t="shared" si="61"/>
        <v>7.2558296186951532</v>
      </c>
    </row>
    <row r="124" spans="3:22" ht="14.25">
      <c r="C124" s="1010"/>
      <c r="D124" s="1011"/>
      <c r="E124" s="1026"/>
      <c r="F124" s="250" t="str">
        <f t="shared" si="18"/>
        <v>15 はん用機械</v>
      </c>
      <c r="G124" s="251">
        <f t="shared" ref="G124:J124" si="62">G30+G77</f>
        <v>2.1910458842120706</v>
      </c>
      <c r="H124" s="251">
        <f t="shared" si="62"/>
        <v>0.94375485931517333</v>
      </c>
      <c r="I124" s="252">
        <f t="shared" si="62"/>
        <v>0.46725840105090832</v>
      </c>
      <c r="J124" s="243">
        <f t="shared" si="62"/>
        <v>4.8604778293002283E-2</v>
      </c>
      <c r="K124" s="1026"/>
      <c r="L124" s="250" t="str">
        <f t="shared" si="19"/>
        <v>15 はん用機械</v>
      </c>
      <c r="M124" s="251">
        <f t="shared" ref="M124:P124" si="63">M30+M77</f>
        <v>11.137886154603033</v>
      </c>
      <c r="N124" s="251">
        <f t="shared" si="63"/>
        <v>5.0805015003298726</v>
      </c>
      <c r="O124" s="252">
        <f t="shared" si="63"/>
        <v>2.6970072036453341</v>
      </c>
      <c r="P124" s="243">
        <f t="shared" si="63"/>
        <v>0.42750745128437168</v>
      </c>
      <c r="Q124" s="1026"/>
      <c r="R124" s="250" t="str">
        <f t="shared" si="21"/>
        <v>15 はん用機械</v>
      </c>
      <c r="S124" s="251">
        <f t="shared" ref="S124:V124" si="64">S30+S77</f>
        <v>13.328932038815104</v>
      </c>
      <c r="T124" s="251">
        <f t="shared" si="64"/>
        <v>6.0242563596450456</v>
      </c>
      <c r="U124" s="252">
        <f t="shared" si="64"/>
        <v>3.1642656046962423</v>
      </c>
      <c r="V124" s="243">
        <f t="shared" si="64"/>
        <v>0.47611222957737398</v>
      </c>
    </row>
    <row r="125" spans="3:22" ht="14.25">
      <c r="C125" s="1010"/>
      <c r="D125" s="1011"/>
      <c r="E125" s="1026"/>
      <c r="F125" s="250" t="str">
        <f t="shared" si="18"/>
        <v>16 生産用機械</v>
      </c>
      <c r="G125" s="251">
        <f t="shared" ref="G125:J125" si="65">G31+G78</f>
        <v>1.5819291149722543</v>
      </c>
      <c r="H125" s="251">
        <f t="shared" si="65"/>
        <v>0.69232249726567008</v>
      </c>
      <c r="I125" s="252">
        <f t="shared" si="65"/>
        <v>0.38567259274971089</v>
      </c>
      <c r="J125" s="243">
        <f t="shared" si="65"/>
        <v>5.7745942211857436E-2</v>
      </c>
      <c r="K125" s="1026"/>
      <c r="L125" s="250" t="str">
        <f t="shared" si="19"/>
        <v>16 生産用機械</v>
      </c>
      <c r="M125" s="251">
        <f t="shared" ref="M125:P125" si="66">M31+M78</f>
        <v>14.036827735038909</v>
      </c>
      <c r="N125" s="251">
        <f t="shared" si="66"/>
        <v>6.6964770542835996</v>
      </c>
      <c r="O125" s="252">
        <f t="shared" si="66"/>
        <v>3.9052851305626302</v>
      </c>
      <c r="P125" s="243">
        <f t="shared" si="66"/>
        <v>0.63396891487798335</v>
      </c>
      <c r="Q125" s="1026"/>
      <c r="R125" s="250" t="str">
        <f t="shared" si="21"/>
        <v>16 生産用機械</v>
      </c>
      <c r="S125" s="251">
        <f t="shared" ref="S125:V125" si="67">S31+S78</f>
        <v>15.618756850011163</v>
      </c>
      <c r="T125" s="251">
        <f t="shared" si="67"/>
        <v>7.3887995515492699</v>
      </c>
      <c r="U125" s="252">
        <f t="shared" si="67"/>
        <v>4.2909577233123413</v>
      </c>
      <c r="V125" s="243">
        <f t="shared" si="67"/>
        <v>0.69171485708984082</v>
      </c>
    </row>
    <row r="126" spans="3:22" ht="14.25">
      <c r="C126" s="1010"/>
      <c r="D126" s="1011"/>
      <c r="E126" s="1026"/>
      <c r="F126" s="250" t="str">
        <f t="shared" si="18"/>
        <v>17 業務用機械</v>
      </c>
      <c r="G126" s="251">
        <f t="shared" ref="G126:J126" si="68">G32+G79</f>
        <v>0.6390109549227484</v>
      </c>
      <c r="H126" s="251">
        <f t="shared" si="68"/>
        <v>0.23465354379336414</v>
      </c>
      <c r="I126" s="252">
        <f t="shared" si="68"/>
        <v>0.15740836799334196</v>
      </c>
      <c r="J126" s="243">
        <f t="shared" si="68"/>
        <v>2.4634292697126237E-2</v>
      </c>
      <c r="K126" s="1026"/>
      <c r="L126" s="250" t="str">
        <f t="shared" si="19"/>
        <v>17 業務用機械</v>
      </c>
      <c r="M126" s="251">
        <f t="shared" ref="M126:P126" si="69">M32+M79</f>
        <v>7.5825718613102069</v>
      </c>
      <c r="N126" s="251">
        <f t="shared" si="69"/>
        <v>3.070225802142744</v>
      </c>
      <c r="O126" s="252">
        <f t="shared" si="69"/>
        <v>2.0540634233678179</v>
      </c>
      <c r="P126" s="243">
        <f t="shared" si="69"/>
        <v>0.34894649841475517</v>
      </c>
      <c r="Q126" s="1026"/>
      <c r="R126" s="250" t="str">
        <f t="shared" si="21"/>
        <v>17 業務用機械</v>
      </c>
      <c r="S126" s="251">
        <f t="shared" ref="S126:V126" si="70">S32+S79</f>
        <v>8.2215828162329547</v>
      </c>
      <c r="T126" s="251">
        <f t="shared" si="70"/>
        <v>3.3048793459361083</v>
      </c>
      <c r="U126" s="252">
        <f t="shared" si="70"/>
        <v>2.2114717913611597</v>
      </c>
      <c r="V126" s="243">
        <f t="shared" si="70"/>
        <v>0.37358079111188142</v>
      </c>
    </row>
    <row r="127" spans="3:22" ht="14.25">
      <c r="C127" s="1010"/>
      <c r="D127" s="1011"/>
      <c r="E127" s="1026"/>
      <c r="F127" s="250" t="str">
        <f t="shared" si="18"/>
        <v>18 電子部品</v>
      </c>
      <c r="G127" s="251">
        <f t="shared" ref="G127:J127" si="71">G33+G80</f>
        <v>1.1673137025172229</v>
      </c>
      <c r="H127" s="251">
        <f t="shared" si="71"/>
        <v>0.38893356234936755</v>
      </c>
      <c r="I127" s="252">
        <f t="shared" si="71"/>
        <v>0.30418425481016176</v>
      </c>
      <c r="J127" s="243">
        <f t="shared" si="71"/>
        <v>4.9609867803104078E-2</v>
      </c>
      <c r="K127" s="1026"/>
      <c r="L127" s="250" t="str">
        <f t="shared" si="19"/>
        <v>18 電子部品</v>
      </c>
      <c r="M127" s="251">
        <f t="shared" ref="M127:P127" si="72">M33+M80</f>
        <v>22.092733334096863</v>
      </c>
      <c r="N127" s="251">
        <f t="shared" si="72"/>
        <v>7.7956184578819787</v>
      </c>
      <c r="O127" s="252">
        <f t="shared" si="72"/>
        <v>4.6814829799248612</v>
      </c>
      <c r="P127" s="243">
        <f t="shared" si="72"/>
        <v>0.78831911226026641</v>
      </c>
      <c r="Q127" s="1026"/>
      <c r="R127" s="250" t="str">
        <f t="shared" si="21"/>
        <v>18 電子部品</v>
      </c>
      <c r="S127" s="251">
        <f t="shared" ref="S127:V127" si="73">S33+S80</f>
        <v>23.260047036614086</v>
      </c>
      <c r="T127" s="251">
        <f t="shared" si="73"/>
        <v>8.1845520202313455</v>
      </c>
      <c r="U127" s="252">
        <f t="shared" si="73"/>
        <v>4.9856672347350228</v>
      </c>
      <c r="V127" s="243">
        <f t="shared" si="73"/>
        <v>0.83792898006337047</v>
      </c>
    </row>
    <row r="128" spans="3:22" ht="14.25">
      <c r="C128" s="1010"/>
      <c r="D128" s="1011"/>
      <c r="E128" s="1026"/>
      <c r="F128" s="250" t="str">
        <f t="shared" si="18"/>
        <v>19 電気機械</v>
      </c>
      <c r="G128" s="251">
        <f t="shared" ref="G128:J128" si="74">G34+G81</f>
        <v>3.4805628972177161</v>
      </c>
      <c r="H128" s="251">
        <f t="shared" si="74"/>
        <v>1.176832810402201</v>
      </c>
      <c r="I128" s="252">
        <f t="shared" si="74"/>
        <v>0.71057674421920147</v>
      </c>
      <c r="J128" s="243">
        <f t="shared" si="74"/>
        <v>0.11671019449509169</v>
      </c>
      <c r="K128" s="1026"/>
      <c r="L128" s="250" t="str">
        <f t="shared" si="19"/>
        <v>19 電気機械</v>
      </c>
      <c r="M128" s="251">
        <f t="shared" ref="M128:P128" si="75">M34+M81</f>
        <v>27.844305172116997</v>
      </c>
      <c r="N128" s="251">
        <f t="shared" si="75"/>
        <v>9.7831115023289481</v>
      </c>
      <c r="O128" s="252">
        <f t="shared" si="75"/>
        <v>5.5051060414115858</v>
      </c>
      <c r="P128" s="243">
        <f t="shared" si="75"/>
        <v>0.98544796671373269</v>
      </c>
      <c r="Q128" s="1026"/>
      <c r="R128" s="250" t="str">
        <f t="shared" si="21"/>
        <v>19 電気機械</v>
      </c>
      <c r="S128" s="251">
        <f t="shared" ref="S128:V128" si="76">S34+S81</f>
        <v>31.324868069334713</v>
      </c>
      <c r="T128" s="251">
        <f t="shared" si="76"/>
        <v>10.95994431273115</v>
      </c>
      <c r="U128" s="252">
        <f t="shared" si="76"/>
        <v>6.2156827856307872</v>
      </c>
      <c r="V128" s="243">
        <f t="shared" si="76"/>
        <v>1.1021581612088245</v>
      </c>
    </row>
    <row r="129" spans="3:22" ht="14.25">
      <c r="C129" s="1010"/>
      <c r="D129" s="1011"/>
      <c r="E129" s="1026"/>
      <c r="F129" s="250" t="str">
        <f t="shared" si="18"/>
        <v>20 情報通信機器</v>
      </c>
      <c r="G129" s="251">
        <f t="shared" ref="G129:J129" si="77">G35+G82</f>
        <v>2.9874378868416871</v>
      </c>
      <c r="H129" s="251">
        <f t="shared" si="77"/>
        <v>0.88239822990595518</v>
      </c>
      <c r="I129" s="252">
        <f t="shared" si="77"/>
        <v>0.49237835540620434</v>
      </c>
      <c r="J129" s="243">
        <f t="shared" si="77"/>
        <v>6.0796815840410308E-2</v>
      </c>
      <c r="K129" s="1026"/>
      <c r="L129" s="250" t="str">
        <f t="shared" si="19"/>
        <v>20 情報通信機器</v>
      </c>
      <c r="M129" s="251">
        <f t="shared" ref="M129:P129" si="78">M35+M82</f>
        <v>9.6667418633205227</v>
      </c>
      <c r="N129" s="251">
        <f t="shared" si="78"/>
        <v>3.1307150410343478</v>
      </c>
      <c r="O129" s="252">
        <f t="shared" si="78"/>
        <v>1.7775778706428991</v>
      </c>
      <c r="P129" s="243">
        <f t="shared" si="78"/>
        <v>0.28085405771631716</v>
      </c>
      <c r="Q129" s="1026"/>
      <c r="R129" s="250" t="str">
        <f t="shared" si="21"/>
        <v>20 情報通信機器</v>
      </c>
      <c r="S129" s="251">
        <f t="shared" ref="S129:V129" si="79">S35+S82</f>
        <v>12.654179750162211</v>
      </c>
      <c r="T129" s="251">
        <f t="shared" si="79"/>
        <v>4.0131132709403028</v>
      </c>
      <c r="U129" s="252">
        <f t="shared" si="79"/>
        <v>2.2699562260491035</v>
      </c>
      <c r="V129" s="243">
        <f t="shared" si="79"/>
        <v>0.34165087355672746</v>
      </c>
    </row>
    <row r="130" spans="3:22" ht="14.25">
      <c r="C130" s="1010"/>
      <c r="D130" s="1011"/>
      <c r="E130" s="1026"/>
      <c r="F130" s="250" t="str">
        <f t="shared" si="18"/>
        <v>21 輸送機械</v>
      </c>
      <c r="G130" s="251">
        <f t="shared" ref="G130:J130" si="80">G36+G83</f>
        <v>6.1107725978217573</v>
      </c>
      <c r="H130" s="251">
        <f t="shared" si="80"/>
        <v>1.8105490940388529</v>
      </c>
      <c r="I130" s="252">
        <f t="shared" si="80"/>
        <v>1.110767821361704</v>
      </c>
      <c r="J130" s="243">
        <f t="shared" si="80"/>
        <v>0.18445120081885752</v>
      </c>
      <c r="K130" s="1026"/>
      <c r="L130" s="250" t="str">
        <f t="shared" si="19"/>
        <v>21 輸送機械</v>
      </c>
      <c r="M130" s="251">
        <f t="shared" ref="M130:P130" si="81">M36+M83</f>
        <v>122.75981304874195</v>
      </c>
      <c r="N130" s="251">
        <f t="shared" si="81"/>
        <v>27.618714509180069</v>
      </c>
      <c r="O130" s="252">
        <f t="shared" si="81"/>
        <v>17.919200333310084</v>
      </c>
      <c r="P130" s="243">
        <f t="shared" si="81"/>
        <v>3.0182600017080334</v>
      </c>
      <c r="Q130" s="1026"/>
      <c r="R130" s="250" t="str">
        <f t="shared" si="21"/>
        <v>21 輸送機械</v>
      </c>
      <c r="S130" s="251">
        <f t="shared" ref="S130:V130" si="82">S36+S83</f>
        <v>128.87058564656371</v>
      </c>
      <c r="T130" s="251">
        <f t="shared" si="82"/>
        <v>29.429263603218921</v>
      </c>
      <c r="U130" s="252">
        <f t="shared" si="82"/>
        <v>19.029968154671788</v>
      </c>
      <c r="V130" s="243">
        <f t="shared" si="82"/>
        <v>3.2027112025268911</v>
      </c>
    </row>
    <row r="131" spans="3:22" ht="14.25">
      <c r="C131" s="1010"/>
      <c r="D131" s="1011"/>
      <c r="E131" s="1026"/>
      <c r="F131" s="250" t="str">
        <f t="shared" si="18"/>
        <v>22 その他の製造工業製品</v>
      </c>
      <c r="G131" s="251">
        <f t="shared" ref="G131:J131" si="83">G37+G84</f>
        <v>15.106345838780333</v>
      </c>
      <c r="H131" s="251">
        <f t="shared" si="83"/>
        <v>6.0730807177828456</v>
      </c>
      <c r="I131" s="252">
        <f t="shared" si="83"/>
        <v>4.3579744868509662</v>
      </c>
      <c r="J131" s="243">
        <f t="shared" si="83"/>
        <v>0.99618306814298629</v>
      </c>
      <c r="K131" s="1026"/>
      <c r="L131" s="250" t="str">
        <f t="shared" si="19"/>
        <v>22 その他の製造工業製品</v>
      </c>
      <c r="M131" s="251">
        <f t="shared" ref="M131:P131" si="84">M37+M84</f>
        <v>92.102331608228013</v>
      </c>
      <c r="N131" s="251">
        <f t="shared" si="84"/>
        <v>44.004532690250421</v>
      </c>
      <c r="O131" s="252">
        <f t="shared" si="84"/>
        <v>25.355860245885609</v>
      </c>
      <c r="P131" s="243">
        <f t="shared" si="84"/>
        <v>6.7227293497013605</v>
      </c>
      <c r="Q131" s="1026"/>
      <c r="R131" s="250" t="str">
        <f t="shared" si="21"/>
        <v>22 その他の製造工業製品</v>
      </c>
      <c r="S131" s="251">
        <f t="shared" ref="S131:V131" si="85">S37+S84</f>
        <v>107.20867744700834</v>
      </c>
      <c r="T131" s="251">
        <f t="shared" si="85"/>
        <v>50.077613408033265</v>
      </c>
      <c r="U131" s="252">
        <f t="shared" si="85"/>
        <v>29.713834732736576</v>
      </c>
      <c r="V131" s="243">
        <f t="shared" si="85"/>
        <v>7.7189124178443471</v>
      </c>
    </row>
    <row r="132" spans="3:22" ht="14.25">
      <c r="C132" s="1010"/>
      <c r="D132" s="1011"/>
      <c r="E132" s="1026"/>
      <c r="F132" s="250" t="str">
        <f t="shared" si="18"/>
        <v>23 建設</v>
      </c>
      <c r="G132" s="251">
        <f t="shared" ref="G132:J132" si="86">G38+G85</f>
        <v>16.499350100268519</v>
      </c>
      <c r="H132" s="251">
        <f t="shared" si="86"/>
        <v>7.64944377794607</v>
      </c>
      <c r="I132" s="252">
        <f t="shared" si="86"/>
        <v>5.5832096513248004</v>
      </c>
      <c r="J132" s="243">
        <f t="shared" si="86"/>
        <v>0.93962559241596222</v>
      </c>
      <c r="K132" s="1026"/>
      <c r="L132" s="250" t="str">
        <f t="shared" si="19"/>
        <v>23 建設</v>
      </c>
      <c r="M132" s="251">
        <f t="shared" ref="M132:P132" si="87">M38+M85</f>
        <v>59.084366470718088</v>
      </c>
      <c r="N132" s="251">
        <f t="shared" si="87"/>
        <v>28.084339440672657</v>
      </c>
      <c r="O132" s="252">
        <f t="shared" si="87"/>
        <v>20.318460632680996</v>
      </c>
      <c r="P132" s="243">
        <f t="shared" si="87"/>
        <v>3.6367333706316725</v>
      </c>
      <c r="Q132" s="1026"/>
      <c r="R132" s="250" t="str">
        <f t="shared" si="21"/>
        <v>23 建設</v>
      </c>
      <c r="S132" s="251">
        <f t="shared" ref="S132:V132" si="88">S38+S85</f>
        <v>75.58371657098661</v>
      </c>
      <c r="T132" s="251">
        <f t="shared" si="88"/>
        <v>35.733783218618726</v>
      </c>
      <c r="U132" s="252">
        <f t="shared" si="88"/>
        <v>25.901670284005796</v>
      </c>
      <c r="V132" s="243">
        <f t="shared" si="88"/>
        <v>4.5763589630476345</v>
      </c>
    </row>
    <row r="133" spans="3:22" ht="14.25">
      <c r="C133" s="1010"/>
      <c r="D133" s="1011"/>
      <c r="E133" s="1026"/>
      <c r="F133" s="250" t="str">
        <f t="shared" si="18"/>
        <v>24 電力・ガス・熱供給</v>
      </c>
      <c r="G133" s="251">
        <f t="shared" ref="G133:J133" si="89">G39+G86</f>
        <v>97.241336220430711</v>
      </c>
      <c r="H133" s="251">
        <f t="shared" si="89"/>
        <v>38.846496799642004</v>
      </c>
      <c r="I133" s="252">
        <f t="shared" si="89"/>
        <v>6.8324202018290272</v>
      </c>
      <c r="J133" s="243">
        <f t="shared" si="89"/>
        <v>0.28341110783222945</v>
      </c>
      <c r="K133" s="1026"/>
      <c r="L133" s="250" t="str">
        <f t="shared" si="19"/>
        <v>24 電力・ガス・熱供給</v>
      </c>
      <c r="M133" s="251">
        <f t="shared" ref="M133:P133" si="90">M39+M86</f>
        <v>291.57245285491439</v>
      </c>
      <c r="N133" s="251">
        <f t="shared" si="90"/>
        <v>127.02671261274669</v>
      </c>
      <c r="O133" s="252">
        <f t="shared" si="90"/>
        <v>22.876599619933739</v>
      </c>
      <c r="P133" s="243">
        <f t="shared" si="90"/>
        <v>2.327163569926141</v>
      </c>
      <c r="Q133" s="1026"/>
      <c r="R133" s="250" t="str">
        <f t="shared" si="21"/>
        <v>24 電力・ガス・熱供給</v>
      </c>
      <c r="S133" s="251">
        <f t="shared" ref="S133:V133" si="91">S39+S86</f>
        <v>388.81378907534508</v>
      </c>
      <c r="T133" s="251">
        <f t="shared" si="91"/>
        <v>165.87320941238869</v>
      </c>
      <c r="U133" s="252">
        <f t="shared" si="91"/>
        <v>29.709019821762766</v>
      </c>
      <c r="V133" s="243">
        <f t="shared" si="91"/>
        <v>2.6105746777583705</v>
      </c>
    </row>
    <row r="134" spans="3:22" ht="14.25">
      <c r="C134" s="1010"/>
      <c r="D134" s="1011"/>
      <c r="E134" s="1026"/>
      <c r="F134" s="250" t="str">
        <f t="shared" si="18"/>
        <v>25 水道</v>
      </c>
      <c r="G134" s="251">
        <f t="shared" ref="G134:J134" si="92">G40+G87</f>
        <v>13.885732671746357</v>
      </c>
      <c r="H134" s="251">
        <f t="shared" si="92"/>
        <v>6.1475847122404552</v>
      </c>
      <c r="I134" s="252">
        <f t="shared" si="92"/>
        <v>1.5802539056333607</v>
      </c>
      <c r="J134" s="243">
        <f t="shared" si="92"/>
        <v>0.2932678672787401</v>
      </c>
      <c r="K134" s="1026"/>
      <c r="L134" s="250" t="str">
        <f t="shared" si="19"/>
        <v>25 水道</v>
      </c>
      <c r="M134" s="251">
        <f t="shared" ref="M134:P134" si="93">M40+M87</f>
        <v>44.661626873486775</v>
      </c>
      <c r="N134" s="251">
        <f t="shared" si="93"/>
        <v>20.954636557227534</v>
      </c>
      <c r="O134" s="252">
        <f t="shared" si="93"/>
        <v>5.3640909497641935</v>
      </c>
      <c r="P134" s="243">
        <f t="shared" si="93"/>
        <v>0.82862526428396643</v>
      </c>
      <c r="Q134" s="1026"/>
      <c r="R134" s="250" t="str">
        <f t="shared" si="21"/>
        <v>25 水道</v>
      </c>
      <c r="S134" s="251">
        <f t="shared" ref="S134:V134" si="94">S40+S87</f>
        <v>58.547359545233135</v>
      </c>
      <c r="T134" s="251">
        <f t="shared" si="94"/>
        <v>27.102221269467989</v>
      </c>
      <c r="U134" s="252">
        <f t="shared" si="94"/>
        <v>6.9443448553975546</v>
      </c>
      <c r="V134" s="243">
        <f t="shared" si="94"/>
        <v>1.1218931315627065</v>
      </c>
    </row>
    <row r="135" spans="3:22" ht="14.25">
      <c r="C135" s="1010"/>
      <c r="D135" s="1011"/>
      <c r="E135" s="1026"/>
      <c r="F135" s="250" t="str">
        <f t="shared" si="18"/>
        <v>26 廃棄物処理</v>
      </c>
      <c r="G135" s="251">
        <f t="shared" ref="G135:J135" si="95">G41+G88</f>
        <v>11.844374799082317</v>
      </c>
      <c r="H135" s="251">
        <f t="shared" si="95"/>
        <v>7.4949652108751277</v>
      </c>
      <c r="I135" s="252">
        <f t="shared" si="95"/>
        <v>5.3652045105277733</v>
      </c>
      <c r="J135" s="243">
        <f t="shared" si="95"/>
        <v>0.99891102177187285</v>
      </c>
      <c r="K135" s="1026"/>
      <c r="L135" s="250" t="str">
        <f t="shared" si="19"/>
        <v>26 廃棄物処理</v>
      </c>
      <c r="M135" s="251">
        <f t="shared" ref="M135:P135" si="96">M41+M88</f>
        <v>40.920233463660651</v>
      </c>
      <c r="N135" s="251">
        <f t="shared" si="96"/>
        <v>25.883051266665227</v>
      </c>
      <c r="O135" s="252">
        <f t="shared" si="96"/>
        <v>18.61359605005601</v>
      </c>
      <c r="P135" s="243">
        <f t="shared" si="96"/>
        <v>3.5314594553549856</v>
      </c>
      <c r="Q135" s="1026"/>
      <c r="R135" s="250" t="str">
        <f t="shared" si="21"/>
        <v>26 廃棄物処理</v>
      </c>
      <c r="S135" s="251">
        <f t="shared" ref="S135:V135" si="97">S41+S88</f>
        <v>52.764608262742968</v>
      </c>
      <c r="T135" s="251">
        <f t="shared" si="97"/>
        <v>33.378016477540356</v>
      </c>
      <c r="U135" s="252">
        <f t="shared" si="97"/>
        <v>23.978800560583785</v>
      </c>
      <c r="V135" s="243">
        <f t="shared" si="97"/>
        <v>4.5303704771268585</v>
      </c>
    </row>
    <row r="136" spans="3:22" ht="14.25">
      <c r="C136" s="1010"/>
      <c r="D136" s="1011"/>
      <c r="E136" s="1026"/>
      <c r="F136" s="250" t="str">
        <f t="shared" si="18"/>
        <v>27 商業</v>
      </c>
      <c r="G136" s="251">
        <f t="shared" ref="G136:J136" si="98">G42+G89</f>
        <v>866.18457732442187</v>
      </c>
      <c r="H136" s="251">
        <f t="shared" si="98"/>
        <v>589.38877990938238</v>
      </c>
      <c r="I136" s="252">
        <f t="shared" si="98"/>
        <v>378.95366262490427</v>
      </c>
      <c r="J136" s="243">
        <f t="shared" si="98"/>
        <v>124.1520288220112</v>
      </c>
      <c r="K136" s="1026"/>
      <c r="L136" s="250" t="str">
        <f t="shared" si="19"/>
        <v>27 商業</v>
      </c>
      <c r="M136" s="251">
        <f t="shared" ref="M136:P136" si="99">M42+M89</f>
        <v>3411.7773211555277</v>
      </c>
      <c r="N136" s="251">
        <f t="shared" si="99"/>
        <v>2353.7144320014763</v>
      </c>
      <c r="O136" s="252">
        <f t="shared" si="99"/>
        <v>1482.9178024010309</v>
      </c>
      <c r="P136" s="243">
        <f t="shared" si="99"/>
        <v>397.29087624930327</v>
      </c>
      <c r="Q136" s="1026"/>
      <c r="R136" s="250" t="str">
        <f t="shared" si="21"/>
        <v>27 商業</v>
      </c>
      <c r="S136" s="251">
        <f t="shared" ref="S136:V136" si="100">S42+S89</f>
        <v>4277.9618984799499</v>
      </c>
      <c r="T136" s="251">
        <f t="shared" si="100"/>
        <v>2943.1032119108586</v>
      </c>
      <c r="U136" s="252">
        <f t="shared" si="100"/>
        <v>1861.8714650259353</v>
      </c>
      <c r="V136" s="243">
        <f t="shared" si="100"/>
        <v>521.4429050713145</v>
      </c>
    </row>
    <row r="137" spans="3:22" ht="14.25">
      <c r="C137" s="1010"/>
      <c r="D137" s="1011"/>
      <c r="E137" s="1026"/>
      <c r="F137" s="250" t="str">
        <f t="shared" si="18"/>
        <v>28 金融・保険</v>
      </c>
      <c r="G137" s="251">
        <f t="shared" ref="G137:J137" si="101">G43+G90</f>
        <v>75.727142688781441</v>
      </c>
      <c r="H137" s="251">
        <f t="shared" si="101"/>
        <v>45.851944970748377</v>
      </c>
      <c r="I137" s="252">
        <f t="shared" si="101"/>
        <v>22.93199404063569</v>
      </c>
      <c r="J137" s="243">
        <f t="shared" si="101"/>
        <v>2.9650265547947408</v>
      </c>
      <c r="K137" s="1026"/>
      <c r="L137" s="250" t="str">
        <f t="shared" si="19"/>
        <v>28 金融・保険</v>
      </c>
      <c r="M137" s="251">
        <f t="shared" ref="M137:P137" si="102">M43+M90</f>
        <v>347.83851449920019</v>
      </c>
      <c r="N137" s="251">
        <f t="shared" si="102"/>
        <v>212.23502066042104</v>
      </c>
      <c r="O137" s="252">
        <f t="shared" si="102"/>
        <v>105.66025485186972</v>
      </c>
      <c r="P137" s="243">
        <f t="shared" si="102"/>
        <v>16.067605465576776</v>
      </c>
      <c r="Q137" s="1026"/>
      <c r="R137" s="250" t="str">
        <f t="shared" si="21"/>
        <v>28 金融・保険</v>
      </c>
      <c r="S137" s="251">
        <f t="shared" ref="S137:V137" si="103">S43+S90</f>
        <v>423.56565718798163</v>
      </c>
      <c r="T137" s="251">
        <f t="shared" si="103"/>
        <v>258.08696563116939</v>
      </c>
      <c r="U137" s="252">
        <f t="shared" si="103"/>
        <v>128.59224889250541</v>
      </c>
      <c r="V137" s="243">
        <f t="shared" si="103"/>
        <v>19.032632020371516</v>
      </c>
    </row>
    <row r="138" spans="3:22" ht="14.25">
      <c r="C138" s="1010"/>
      <c r="D138" s="1011"/>
      <c r="E138" s="1026"/>
      <c r="F138" s="250" t="str">
        <f t="shared" si="18"/>
        <v>29 不動産</v>
      </c>
      <c r="G138" s="251">
        <f t="shared" ref="G138:J138" si="104">G44+G91</f>
        <v>193.20509010679197</v>
      </c>
      <c r="H138" s="251">
        <f t="shared" si="104"/>
        <v>157.08833326397166</v>
      </c>
      <c r="I138" s="252">
        <f t="shared" si="104"/>
        <v>11.331512106924253</v>
      </c>
      <c r="J138" s="243">
        <f t="shared" si="104"/>
        <v>2.5560397431696935</v>
      </c>
      <c r="K138" s="1026"/>
      <c r="L138" s="250" t="str">
        <f t="shared" si="19"/>
        <v>29 不動産</v>
      </c>
      <c r="M138" s="251">
        <f t="shared" ref="M138:P138" si="105">M44+M91</f>
        <v>670.25138490431493</v>
      </c>
      <c r="N138" s="251">
        <f t="shared" si="105"/>
        <v>538.77553047563572</v>
      </c>
      <c r="O138" s="252">
        <f t="shared" si="105"/>
        <v>43.527480667327552</v>
      </c>
      <c r="P138" s="243">
        <f t="shared" si="105"/>
        <v>8.6313839317474024</v>
      </c>
      <c r="Q138" s="1026"/>
      <c r="R138" s="250" t="str">
        <f t="shared" si="21"/>
        <v>29 不動産</v>
      </c>
      <c r="S138" s="251">
        <f t="shared" ref="S138:V138" si="106">S44+S91</f>
        <v>863.45647501110693</v>
      </c>
      <c r="T138" s="251">
        <f t="shared" si="106"/>
        <v>695.86386373960738</v>
      </c>
      <c r="U138" s="252">
        <f t="shared" si="106"/>
        <v>54.858992774251803</v>
      </c>
      <c r="V138" s="243">
        <f t="shared" si="106"/>
        <v>11.187423674917095</v>
      </c>
    </row>
    <row r="139" spans="3:22" ht="14.25">
      <c r="C139" s="1010"/>
      <c r="D139" s="1011"/>
      <c r="E139" s="1026"/>
      <c r="F139" s="250" t="str">
        <f t="shared" si="18"/>
        <v>30 運輸・郵便</v>
      </c>
      <c r="G139" s="251">
        <f t="shared" ref="G139:J139" si="107">G45+G92</f>
        <v>309.31287485397905</v>
      </c>
      <c r="H139" s="251">
        <f t="shared" si="107"/>
        <v>196.11583495866356</v>
      </c>
      <c r="I139" s="252">
        <f t="shared" si="107"/>
        <v>124.4525485112019</v>
      </c>
      <c r="J139" s="243">
        <f t="shared" si="107"/>
        <v>22.765632519315485</v>
      </c>
      <c r="K139" s="1026"/>
      <c r="L139" s="250" t="str">
        <f t="shared" si="19"/>
        <v>30 運輸・郵便</v>
      </c>
      <c r="M139" s="251">
        <f t="shared" ref="M139:P139" si="108">M45+M92</f>
        <v>671.78553181647158</v>
      </c>
      <c r="N139" s="251">
        <f t="shared" si="108"/>
        <v>417.65810711315436</v>
      </c>
      <c r="O139" s="252">
        <f t="shared" si="108"/>
        <v>269.43049072042072</v>
      </c>
      <c r="P139" s="243">
        <f t="shared" si="108"/>
        <v>55.754257374191553</v>
      </c>
      <c r="Q139" s="1026"/>
      <c r="R139" s="250" t="str">
        <f t="shared" si="21"/>
        <v>30 運輸・郵便</v>
      </c>
      <c r="S139" s="251">
        <f t="shared" ref="S139:V139" si="109">S45+S92</f>
        <v>981.09840667045069</v>
      </c>
      <c r="T139" s="251">
        <f t="shared" si="109"/>
        <v>613.77394207181794</v>
      </c>
      <c r="U139" s="252">
        <f t="shared" si="109"/>
        <v>393.8830392316226</v>
      </c>
      <c r="V139" s="243">
        <f t="shared" si="109"/>
        <v>78.519889893507042</v>
      </c>
    </row>
    <row r="140" spans="3:22" ht="14.25">
      <c r="C140" s="1010"/>
      <c r="D140" s="1011"/>
      <c r="E140" s="1026"/>
      <c r="F140" s="250" t="str">
        <f t="shared" si="18"/>
        <v>31 情報通信</v>
      </c>
      <c r="G140" s="251">
        <f t="shared" ref="G140:J140" si="110">G46+G93</f>
        <v>52.771953982150592</v>
      </c>
      <c r="H140" s="251">
        <f t="shared" si="110"/>
        <v>26.371199923178175</v>
      </c>
      <c r="I140" s="252">
        <f t="shared" si="110"/>
        <v>9.5007388261709806</v>
      </c>
      <c r="J140" s="243">
        <f t="shared" si="110"/>
        <v>1.6390911828265402</v>
      </c>
      <c r="K140" s="1026"/>
      <c r="L140" s="250" t="str">
        <f t="shared" si="19"/>
        <v>31 情報通信</v>
      </c>
      <c r="M140" s="251">
        <f t="shared" ref="M140:P140" si="111">M46+M93</f>
        <v>524.67283903821726</v>
      </c>
      <c r="N140" s="251">
        <f t="shared" si="111"/>
        <v>275.34020244792237</v>
      </c>
      <c r="O140" s="252">
        <f t="shared" si="111"/>
        <v>120.63059301677367</v>
      </c>
      <c r="P140" s="243">
        <f t="shared" si="111"/>
        <v>16.993780958074588</v>
      </c>
      <c r="Q140" s="1026"/>
      <c r="R140" s="250" t="str">
        <f t="shared" si="21"/>
        <v>31 情報通信</v>
      </c>
      <c r="S140" s="251">
        <f t="shared" ref="S140:V140" si="112">S46+S93</f>
        <v>577.4447930203678</v>
      </c>
      <c r="T140" s="251">
        <f t="shared" si="112"/>
        <v>301.71140237110052</v>
      </c>
      <c r="U140" s="252">
        <f t="shared" si="112"/>
        <v>130.13133184294466</v>
      </c>
      <c r="V140" s="243">
        <f t="shared" si="112"/>
        <v>18.632872140901128</v>
      </c>
    </row>
    <row r="141" spans="3:22" ht="14.25">
      <c r="C141" s="1010"/>
      <c r="D141" s="1011"/>
      <c r="E141" s="1026"/>
      <c r="F141" s="250" t="str">
        <f t="shared" si="18"/>
        <v>32 公務</v>
      </c>
      <c r="G141" s="251">
        <f t="shared" ref="G141:J141" si="113">G47+G94</f>
        <v>3.8464553726437956</v>
      </c>
      <c r="H141" s="251">
        <f t="shared" si="113"/>
        <v>2.7255827506211761</v>
      </c>
      <c r="I141" s="252">
        <f t="shared" si="113"/>
        <v>1.2826205712687415</v>
      </c>
      <c r="J141" s="243">
        <f t="shared" si="113"/>
        <v>0.18473601258179398</v>
      </c>
      <c r="K141" s="1026"/>
      <c r="L141" s="250" t="str">
        <f t="shared" si="19"/>
        <v>32 公務</v>
      </c>
      <c r="M141" s="251">
        <f t="shared" ref="M141:P141" si="114">M47+M94</f>
        <v>12.739161580813414</v>
      </c>
      <c r="N141" s="251">
        <f t="shared" si="114"/>
        <v>8.914293279073723</v>
      </c>
      <c r="O141" s="252">
        <f t="shared" si="114"/>
        <v>4.3272465116930761</v>
      </c>
      <c r="P141" s="243">
        <f t="shared" si="114"/>
        <v>0.60670113401193204</v>
      </c>
      <c r="Q141" s="1026"/>
      <c r="R141" s="250" t="str">
        <f t="shared" si="21"/>
        <v>32 公務</v>
      </c>
      <c r="S141" s="251">
        <f t="shared" ref="S141:V141" si="115">S47+S94</f>
        <v>16.585616953457212</v>
      </c>
      <c r="T141" s="251">
        <f t="shared" si="115"/>
        <v>11.6398760296949</v>
      </c>
      <c r="U141" s="252">
        <f t="shared" si="115"/>
        <v>5.6098670829618174</v>
      </c>
      <c r="V141" s="243">
        <f t="shared" si="115"/>
        <v>0.79143714659372599</v>
      </c>
    </row>
    <row r="142" spans="3:22" ht="14.25">
      <c r="C142" s="1010"/>
      <c r="D142" s="1011"/>
      <c r="E142" s="1026"/>
      <c r="F142" s="250" t="str">
        <f t="shared" si="18"/>
        <v>33 教育・研究</v>
      </c>
      <c r="G142" s="251">
        <f t="shared" ref="G142:J142" si="116">G48+G95</f>
        <v>16.877286861999107</v>
      </c>
      <c r="H142" s="251">
        <f t="shared" si="116"/>
        <v>11.919381272609197</v>
      </c>
      <c r="I142" s="252">
        <f t="shared" si="116"/>
        <v>8.8292221482299276</v>
      </c>
      <c r="J142" s="243">
        <f t="shared" si="116"/>
        <v>1.528452099039888</v>
      </c>
      <c r="K142" s="1026"/>
      <c r="L142" s="250" t="str">
        <f t="shared" si="19"/>
        <v>33 教育・研究</v>
      </c>
      <c r="M142" s="251">
        <f t="shared" ref="M142:P142" si="117">M48+M95</f>
        <v>67.410564220193336</v>
      </c>
      <c r="N142" s="251">
        <f t="shared" si="117"/>
        <v>46.317330671146742</v>
      </c>
      <c r="O142" s="252">
        <f t="shared" si="117"/>
        <v>32.739870315639095</v>
      </c>
      <c r="P142" s="243">
        <f t="shared" si="117"/>
        <v>5.0886859593518539</v>
      </c>
      <c r="Q142" s="1026"/>
      <c r="R142" s="250" t="str">
        <f t="shared" si="21"/>
        <v>33 教育・研究</v>
      </c>
      <c r="S142" s="251">
        <f t="shared" ref="S142:V142" si="118">S48+S95</f>
        <v>84.287851082192446</v>
      </c>
      <c r="T142" s="251">
        <f t="shared" si="118"/>
        <v>58.236711943755935</v>
      </c>
      <c r="U142" s="252">
        <f t="shared" si="118"/>
        <v>41.569092463869026</v>
      </c>
      <c r="V142" s="243">
        <f t="shared" si="118"/>
        <v>6.6171380583917419</v>
      </c>
    </row>
    <row r="143" spans="3:22" ht="14.25">
      <c r="C143" s="1010"/>
      <c r="D143" s="1011"/>
      <c r="E143" s="1026"/>
      <c r="F143" s="250" t="str">
        <f t="shared" si="18"/>
        <v>34 医療・福祉</v>
      </c>
      <c r="G143" s="251">
        <f t="shared" ref="G143:J143" si="119">G49+G96</f>
        <v>30.19678405741551</v>
      </c>
      <c r="H143" s="251">
        <f t="shared" si="119"/>
        <v>17.554024489901945</v>
      </c>
      <c r="I143" s="252">
        <f t="shared" si="119"/>
        <v>15.369057752915536</v>
      </c>
      <c r="J143" s="243">
        <f t="shared" si="119"/>
        <v>3.5499240901880529</v>
      </c>
      <c r="K143" s="1026"/>
      <c r="L143" s="250" t="str">
        <f t="shared" si="19"/>
        <v>34 医療・福祉</v>
      </c>
      <c r="M143" s="251">
        <f t="shared" ref="M143:P143" si="120">M49+M96</f>
        <v>98.690224293605297</v>
      </c>
      <c r="N143" s="251">
        <f t="shared" si="120"/>
        <v>57.702315573130292</v>
      </c>
      <c r="O143" s="252">
        <f t="shared" si="120"/>
        <v>50.752626310935788</v>
      </c>
      <c r="P143" s="243">
        <f t="shared" si="120"/>
        <v>11.26278275167321</v>
      </c>
      <c r="Q143" s="1026"/>
      <c r="R143" s="250" t="str">
        <f t="shared" si="21"/>
        <v>34 医療・福祉</v>
      </c>
      <c r="S143" s="251">
        <f t="shared" ref="S143:V143" si="121">S49+S96</f>
        <v>128.8870083510208</v>
      </c>
      <c r="T143" s="251">
        <f t="shared" si="121"/>
        <v>75.256340063032241</v>
      </c>
      <c r="U143" s="252">
        <f t="shared" si="121"/>
        <v>66.121684063851319</v>
      </c>
      <c r="V143" s="243">
        <f t="shared" si="121"/>
        <v>14.812706841861264</v>
      </c>
    </row>
    <row r="144" spans="3:22" ht="14.25">
      <c r="C144" s="1010"/>
      <c r="D144" s="1011"/>
      <c r="E144" s="1026"/>
      <c r="F144" s="250" t="str">
        <f t="shared" si="18"/>
        <v>35 他に分類されない会員制団体</v>
      </c>
      <c r="G144" s="251">
        <f t="shared" ref="G144:J144" si="122">G50+G97</f>
        <v>11.781591960605422</v>
      </c>
      <c r="H144" s="251">
        <f t="shared" si="122"/>
        <v>6.9166036392951682</v>
      </c>
      <c r="I144" s="252">
        <f t="shared" si="122"/>
        <v>6.2795129836362964</v>
      </c>
      <c r="J144" s="243">
        <f t="shared" si="122"/>
        <v>1.3867038391018829</v>
      </c>
      <c r="K144" s="1026"/>
      <c r="L144" s="250" t="str">
        <f t="shared" si="19"/>
        <v>35 他に分類されない会員制団体</v>
      </c>
      <c r="M144" s="251">
        <f t="shared" ref="M144:P144" si="123">M50+M97</f>
        <v>41.571113195701933</v>
      </c>
      <c r="N144" s="251">
        <f t="shared" si="123"/>
        <v>24.194881760142337</v>
      </c>
      <c r="O144" s="252">
        <f t="shared" si="123"/>
        <v>22.116986680825082</v>
      </c>
      <c r="P144" s="243">
        <f t="shared" si="123"/>
        <v>5.0476690008606351</v>
      </c>
      <c r="Q144" s="1026"/>
      <c r="R144" s="250" t="str">
        <f t="shared" si="21"/>
        <v>35 他に分類されない会員制団体</v>
      </c>
      <c r="S144" s="251">
        <f t="shared" ref="S144:V144" si="124">S50+S97</f>
        <v>53.352705156307351</v>
      </c>
      <c r="T144" s="251">
        <f t="shared" si="124"/>
        <v>31.111485399437505</v>
      </c>
      <c r="U144" s="252">
        <f t="shared" si="124"/>
        <v>28.396499664461381</v>
      </c>
      <c r="V144" s="243">
        <f t="shared" si="124"/>
        <v>6.434372839962518</v>
      </c>
    </row>
    <row r="145" spans="3:22" ht="14.25">
      <c r="C145" s="1010"/>
      <c r="D145" s="1011"/>
      <c r="E145" s="1026"/>
      <c r="F145" s="250" t="str">
        <f t="shared" si="18"/>
        <v>36 対事業所サービス</v>
      </c>
      <c r="G145" s="251">
        <f t="shared" ref="G145:J145" si="125">G51+G98</f>
        <v>202.03308406583335</v>
      </c>
      <c r="H145" s="251">
        <f t="shared" si="125"/>
        <v>125.74705836814813</v>
      </c>
      <c r="I145" s="252">
        <f t="shared" si="125"/>
        <v>75.272234745084361</v>
      </c>
      <c r="J145" s="243">
        <f t="shared" si="125"/>
        <v>22.811764631856825</v>
      </c>
      <c r="K145" s="1026"/>
      <c r="L145" s="250" t="str">
        <f t="shared" si="19"/>
        <v>36 対事業所サービス</v>
      </c>
      <c r="M145" s="251">
        <f t="shared" ref="M145:P145" si="126">M51+M98</f>
        <v>1090.1690758221921</v>
      </c>
      <c r="N145" s="251">
        <f t="shared" si="126"/>
        <v>639.13813099374102</v>
      </c>
      <c r="O145" s="252">
        <f t="shared" si="126"/>
        <v>382.26306953114045</v>
      </c>
      <c r="P145" s="243">
        <f t="shared" si="126"/>
        <v>91.985521349450835</v>
      </c>
      <c r="Q145" s="1026"/>
      <c r="R145" s="250" t="str">
        <f t="shared" si="21"/>
        <v>36 対事業所サービス</v>
      </c>
      <c r="S145" s="251">
        <f t="shared" ref="S145:V145" si="127">S51+S98</f>
        <v>1292.2021598880256</v>
      </c>
      <c r="T145" s="251">
        <f t="shared" si="127"/>
        <v>764.88518936188916</v>
      </c>
      <c r="U145" s="252">
        <f t="shared" si="127"/>
        <v>457.53530427622479</v>
      </c>
      <c r="V145" s="243">
        <f t="shared" si="127"/>
        <v>114.79728598130765</v>
      </c>
    </row>
    <row r="146" spans="3:22" ht="14.25">
      <c r="C146" s="1010"/>
      <c r="D146" s="1011"/>
      <c r="E146" s="1026"/>
      <c r="F146" s="250" t="str">
        <f t="shared" si="18"/>
        <v>37 対個人サービス</v>
      </c>
      <c r="G146" s="251">
        <f t="shared" ref="G146:J146" si="128">G52+G99</f>
        <v>39.866488938118934</v>
      </c>
      <c r="H146" s="251">
        <f t="shared" si="128"/>
        <v>21.305368154919179</v>
      </c>
      <c r="I146" s="252">
        <f t="shared" si="128"/>
        <v>12.909536727319104</v>
      </c>
      <c r="J146" s="243">
        <f t="shared" si="128"/>
        <v>6.4704582038349967</v>
      </c>
      <c r="K146" s="1026"/>
      <c r="L146" s="250" t="str">
        <f t="shared" si="19"/>
        <v>37 対個人サービス</v>
      </c>
      <c r="M146" s="251">
        <f t="shared" ref="M146:P146" si="129">M52+M99</f>
        <v>234.12699274085969</v>
      </c>
      <c r="N146" s="251">
        <f t="shared" si="129"/>
        <v>126.0257942622731</v>
      </c>
      <c r="O146" s="252">
        <f t="shared" si="129"/>
        <v>73.064682813598125</v>
      </c>
      <c r="P146" s="243">
        <f t="shared" si="129"/>
        <v>35.139047012193451</v>
      </c>
      <c r="Q146" s="1026"/>
      <c r="R146" s="250" t="str">
        <f t="shared" si="21"/>
        <v>37 対個人サービス</v>
      </c>
      <c r="S146" s="251">
        <f t="shared" ref="S146:V146" si="130">S52+S99</f>
        <v>273.99348167897864</v>
      </c>
      <c r="T146" s="251">
        <f t="shared" si="130"/>
        <v>147.33116241719227</v>
      </c>
      <c r="U146" s="252">
        <f t="shared" si="130"/>
        <v>85.974219540917233</v>
      </c>
      <c r="V146" s="243">
        <f t="shared" si="130"/>
        <v>41.609505216028445</v>
      </c>
    </row>
    <row r="147" spans="3:22" ht="14.25">
      <c r="C147" s="1010"/>
      <c r="D147" s="1011"/>
      <c r="E147" s="1026"/>
      <c r="F147" s="250" t="str">
        <f t="shared" si="18"/>
        <v>38 事務用品</v>
      </c>
      <c r="G147" s="251">
        <f t="shared" ref="G147:J147" si="131">G53+G100</f>
        <v>5.2916210994288768</v>
      </c>
      <c r="H147" s="251">
        <f t="shared" si="131"/>
        <v>0</v>
      </c>
      <c r="I147" s="252">
        <f t="shared" si="131"/>
        <v>0</v>
      </c>
      <c r="J147" s="243">
        <f t="shared" si="131"/>
        <v>0</v>
      </c>
      <c r="K147" s="1026"/>
      <c r="L147" s="250" t="str">
        <f t="shared" si="19"/>
        <v>38 事務用品</v>
      </c>
      <c r="M147" s="251">
        <f t="shared" ref="M147:P147" si="132">M53+M100</f>
        <v>18.384285606700161</v>
      </c>
      <c r="N147" s="251">
        <f t="shared" si="132"/>
        <v>0</v>
      </c>
      <c r="O147" s="252">
        <f t="shared" si="132"/>
        <v>0</v>
      </c>
      <c r="P147" s="243">
        <f t="shared" si="132"/>
        <v>0</v>
      </c>
      <c r="Q147" s="1026"/>
      <c r="R147" s="250" t="str">
        <f t="shared" si="21"/>
        <v>38 事務用品</v>
      </c>
      <c r="S147" s="251">
        <f t="shared" ref="S147:V147" si="133">S53+S100</f>
        <v>23.675906706129037</v>
      </c>
      <c r="T147" s="251">
        <f t="shared" si="133"/>
        <v>0</v>
      </c>
      <c r="U147" s="252">
        <f t="shared" si="133"/>
        <v>0</v>
      </c>
      <c r="V147" s="243">
        <f t="shared" si="133"/>
        <v>0</v>
      </c>
    </row>
    <row r="148" spans="3:22" ht="14.25">
      <c r="C148" s="1012"/>
      <c r="D148" s="1013"/>
      <c r="E148" s="1027"/>
      <c r="F148" s="253" t="str">
        <f t="shared" si="18"/>
        <v>39 分類不明</v>
      </c>
      <c r="G148" s="254">
        <f t="shared" ref="G148:J148" si="134">G54+G101</f>
        <v>11.155914670856408</v>
      </c>
      <c r="H148" s="254">
        <f t="shared" si="134"/>
        <v>7.2223867148982261</v>
      </c>
      <c r="I148" s="255">
        <f t="shared" si="134"/>
        <v>8.2845749890227124E-2</v>
      </c>
      <c r="J148" s="246">
        <f t="shared" si="134"/>
        <v>4.0189002074408058E-2</v>
      </c>
      <c r="K148" s="1027"/>
      <c r="L148" s="253" t="str">
        <f t="shared" si="19"/>
        <v>39 分類不明</v>
      </c>
      <c r="M148" s="254">
        <f t="shared" ref="M148:P148" si="135">M54+M101</f>
        <v>50.163024355884552</v>
      </c>
      <c r="N148" s="254">
        <f t="shared" si="135"/>
        <v>32.507777490135908</v>
      </c>
      <c r="O148" s="255">
        <f t="shared" si="135"/>
        <v>0.37233308303885271</v>
      </c>
      <c r="P148" s="246">
        <f t="shared" si="135"/>
        <v>8.4656813188171809E-2</v>
      </c>
      <c r="Q148" s="1027"/>
      <c r="R148" s="253" t="str">
        <f t="shared" si="21"/>
        <v>39 分類不明</v>
      </c>
      <c r="S148" s="254">
        <f t="shared" ref="S148:V148" si="136">S54+S101</f>
        <v>61.318939026740964</v>
      </c>
      <c r="T148" s="254">
        <f t="shared" si="136"/>
        <v>39.730164205034136</v>
      </c>
      <c r="U148" s="255">
        <f t="shared" si="136"/>
        <v>0.45517883292907985</v>
      </c>
      <c r="V148" s="246">
        <f t="shared" si="136"/>
        <v>0.12484581526257987</v>
      </c>
    </row>
    <row r="149" spans="3:22">
      <c r="F149" s="256"/>
      <c r="G149" s="120"/>
      <c r="H149" s="120"/>
      <c r="I149" s="120"/>
      <c r="J149" s="120"/>
      <c r="L149" s="256"/>
      <c r="M149" s="120"/>
      <c r="N149" s="120"/>
      <c r="O149" s="120"/>
      <c r="P149" s="120"/>
      <c r="R149" s="256"/>
      <c r="S149" s="120"/>
      <c r="T149" s="120"/>
      <c r="U149" s="120"/>
      <c r="V149" s="120"/>
    </row>
    <row r="150" spans="3:22">
      <c r="C150" s="257" t="s">
        <v>222</v>
      </c>
      <c r="D150" s="257"/>
    </row>
  </sheetData>
  <mergeCells count="60">
    <mergeCell ref="E109:F109"/>
    <mergeCell ref="K109:L109"/>
    <mergeCell ref="Q109:R109"/>
    <mergeCell ref="E110:E148"/>
    <mergeCell ref="K110:K148"/>
    <mergeCell ref="Q110:Q148"/>
    <mergeCell ref="Q102:R105"/>
    <mergeCell ref="S102:S105"/>
    <mergeCell ref="V102:V105"/>
    <mergeCell ref="H103:H105"/>
    <mergeCell ref="N103:N105"/>
    <mergeCell ref="T103:T105"/>
    <mergeCell ref="Q62:R62"/>
    <mergeCell ref="E63:E101"/>
    <mergeCell ref="K63:K101"/>
    <mergeCell ref="Q63:Q101"/>
    <mergeCell ref="C102:D148"/>
    <mergeCell ref="E102:F105"/>
    <mergeCell ref="G102:G105"/>
    <mergeCell ref="J102:J105"/>
    <mergeCell ref="K102:L105"/>
    <mergeCell ref="M102:M105"/>
    <mergeCell ref="C55:D101"/>
    <mergeCell ref="E55:F58"/>
    <mergeCell ref="G55:G58"/>
    <mergeCell ref="E62:F62"/>
    <mergeCell ref="K62:L62"/>
    <mergeCell ref="P102:P105"/>
    <mergeCell ref="P55:P58"/>
    <mergeCell ref="Q55:R58"/>
    <mergeCell ref="S55:S58"/>
    <mergeCell ref="V55:V58"/>
    <mergeCell ref="H56:H58"/>
    <mergeCell ref="N56:N58"/>
    <mergeCell ref="T56:T58"/>
    <mergeCell ref="J55:J58"/>
    <mergeCell ref="K55:L58"/>
    <mergeCell ref="M55:M58"/>
    <mergeCell ref="E15:F15"/>
    <mergeCell ref="K15:L15"/>
    <mergeCell ref="Q15:R15"/>
    <mergeCell ref="E16:E54"/>
    <mergeCell ref="K16:K54"/>
    <mergeCell ref="Q16:Q54"/>
    <mergeCell ref="E3:J7"/>
    <mergeCell ref="K3:P7"/>
    <mergeCell ref="Q3:V7"/>
    <mergeCell ref="C8:D54"/>
    <mergeCell ref="E8:F11"/>
    <mergeCell ref="G8:G11"/>
    <mergeCell ref="J8:J11"/>
    <mergeCell ref="K8:L11"/>
    <mergeCell ref="M8:M11"/>
    <mergeCell ref="P8:P11"/>
    <mergeCell ref="Q8:R11"/>
    <mergeCell ref="S8:S11"/>
    <mergeCell ref="V8:V11"/>
    <mergeCell ref="H9:H11"/>
    <mergeCell ref="N9:N11"/>
    <mergeCell ref="T9:T11"/>
  </mergeCells>
  <phoneticPr fontId="5"/>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54" min="1" max="22" man="1"/>
    <brk id="101" min="1" max="2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2:W184"/>
  <sheetViews>
    <sheetView showGridLines="0" view="pageBreakPreview" zoomScale="75" zoomScaleNormal="75" zoomScaleSheetLayoutView="50" workbookViewId="0">
      <selection activeCell="C2" sqref="C2"/>
    </sheetView>
  </sheetViews>
  <sheetFormatPr defaultRowHeight="13.5"/>
  <cols>
    <col min="1" max="2" width="3.125" style="218" customWidth="1"/>
    <col min="3" max="4" width="17.5" style="218" customWidth="1"/>
    <col min="5" max="5" width="2.5" style="218" customWidth="1"/>
    <col min="6" max="6" width="25" style="218" customWidth="1"/>
    <col min="7" max="10" width="12.5" style="218" customWidth="1"/>
    <col min="11" max="11" width="2.5" style="218" customWidth="1"/>
    <col min="12" max="12" width="25" style="218" customWidth="1"/>
    <col min="13" max="16" width="12.5" style="218" customWidth="1"/>
    <col min="17" max="17" width="2.5" style="218" customWidth="1"/>
    <col min="18" max="18" width="25" style="218" customWidth="1"/>
    <col min="19" max="22" width="12.5" style="218" customWidth="1"/>
    <col min="23" max="23" width="3.125" style="218" customWidth="1"/>
    <col min="24" max="256" width="9" style="218"/>
    <col min="257" max="258" width="3.125" style="218" customWidth="1"/>
    <col min="259" max="260" width="17.5" style="218" customWidth="1"/>
    <col min="261" max="261" width="2.5" style="218" customWidth="1"/>
    <col min="262" max="262" width="25" style="218" customWidth="1"/>
    <col min="263" max="266" width="12.5" style="218" customWidth="1"/>
    <col min="267" max="267" width="2.5" style="218" customWidth="1"/>
    <col min="268" max="268" width="25" style="218" customWidth="1"/>
    <col min="269" max="272" width="12.5" style="218" customWidth="1"/>
    <col min="273" max="273" width="2.5" style="218" customWidth="1"/>
    <col min="274" max="274" width="25" style="218" customWidth="1"/>
    <col min="275" max="278" width="12.5" style="218" customWidth="1"/>
    <col min="279" max="279" width="3.125" style="218" customWidth="1"/>
    <col min="280" max="512" width="9" style="218"/>
    <col min="513" max="514" width="3.125" style="218" customWidth="1"/>
    <col min="515" max="516" width="17.5" style="218" customWidth="1"/>
    <col min="517" max="517" width="2.5" style="218" customWidth="1"/>
    <col min="518" max="518" width="25" style="218" customWidth="1"/>
    <col min="519" max="522" width="12.5" style="218" customWidth="1"/>
    <col min="523" max="523" width="2.5" style="218" customWidth="1"/>
    <col min="524" max="524" width="25" style="218" customWidth="1"/>
    <col min="525" max="528" width="12.5" style="218" customWidth="1"/>
    <col min="529" max="529" width="2.5" style="218" customWidth="1"/>
    <col min="530" max="530" width="25" style="218" customWidth="1"/>
    <col min="531" max="534" width="12.5" style="218" customWidth="1"/>
    <col min="535" max="535" width="3.125" style="218" customWidth="1"/>
    <col min="536" max="768" width="9" style="218"/>
    <col min="769" max="770" width="3.125" style="218" customWidth="1"/>
    <col min="771" max="772" width="17.5" style="218" customWidth="1"/>
    <col min="773" max="773" width="2.5" style="218" customWidth="1"/>
    <col min="774" max="774" width="25" style="218" customWidth="1"/>
    <col min="775" max="778" width="12.5" style="218" customWidth="1"/>
    <col min="779" max="779" width="2.5" style="218" customWidth="1"/>
    <col min="780" max="780" width="25" style="218" customWidth="1"/>
    <col min="781" max="784" width="12.5" style="218" customWidth="1"/>
    <col min="785" max="785" width="2.5" style="218" customWidth="1"/>
    <col min="786" max="786" width="25" style="218" customWidth="1"/>
    <col min="787" max="790" width="12.5" style="218" customWidth="1"/>
    <col min="791" max="791" width="3.125" style="218" customWidth="1"/>
    <col min="792" max="1024" width="9" style="218"/>
    <col min="1025" max="1026" width="3.125" style="218" customWidth="1"/>
    <col min="1027" max="1028" width="17.5" style="218" customWidth="1"/>
    <col min="1029" max="1029" width="2.5" style="218" customWidth="1"/>
    <col min="1030" max="1030" width="25" style="218" customWidth="1"/>
    <col min="1031" max="1034" width="12.5" style="218" customWidth="1"/>
    <col min="1035" max="1035" width="2.5" style="218" customWidth="1"/>
    <col min="1036" max="1036" width="25" style="218" customWidth="1"/>
    <col min="1037" max="1040" width="12.5" style="218" customWidth="1"/>
    <col min="1041" max="1041" width="2.5" style="218" customWidth="1"/>
    <col min="1042" max="1042" width="25" style="218" customWidth="1"/>
    <col min="1043" max="1046" width="12.5" style="218" customWidth="1"/>
    <col min="1047" max="1047" width="3.125" style="218" customWidth="1"/>
    <col min="1048" max="1280" width="9" style="218"/>
    <col min="1281" max="1282" width="3.125" style="218" customWidth="1"/>
    <col min="1283" max="1284" width="17.5" style="218" customWidth="1"/>
    <col min="1285" max="1285" width="2.5" style="218" customWidth="1"/>
    <col min="1286" max="1286" width="25" style="218" customWidth="1"/>
    <col min="1287" max="1290" width="12.5" style="218" customWidth="1"/>
    <col min="1291" max="1291" width="2.5" style="218" customWidth="1"/>
    <col min="1292" max="1292" width="25" style="218" customWidth="1"/>
    <col min="1293" max="1296" width="12.5" style="218" customWidth="1"/>
    <col min="1297" max="1297" width="2.5" style="218" customWidth="1"/>
    <col min="1298" max="1298" width="25" style="218" customWidth="1"/>
    <col min="1299" max="1302" width="12.5" style="218" customWidth="1"/>
    <col min="1303" max="1303" width="3.125" style="218" customWidth="1"/>
    <col min="1304" max="1536" width="9" style="218"/>
    <col min="1537" max="1538" width="3.125" style="218" customWidth="1"/>
    <col min="1539" max="1540" width="17.5" style="218" customWidth="1"/>
    <col min="1541" max="1541" width="2.5" style="218" customWidth="1"/>
    <col min="1542" max="1542" width="25" style="218" customWidth="1"/>
    <col min="1543" max="1546" width="12.5" style="218" customWidth="1"/>
    <col min="1547" max="1547" width="2.5" style="218" customWidth="1"/>
    <col min="1548" max="1548" width="25" style="218" customWidth="1"/>
    <col min="1549" max="1552" width="12.5" style="218" customWidth="1"/>
    <col min="1553" max="1553" width="2.5" style="218" customWidth="1"/>
    <col min="1554" max="1554" width="25" style="218" customWidth="1"/>
    <col min="1555" max="1558" width="12.5" style="218" customWidth="1"/>
    <col min="1559" max="1559" width="3.125" style="218" customWidth="1"/>
    <col min="1560" max="1792" width="9" style="218"/>
    <col min="1793" max="1794" width="3.125" style="218" customWidth="1"/>
    <col min="1795" max="1796" width="17.5" style="218" customWidth="1"/>
    <col min="1797" max="1797" width="2.5" style="218" customWidth="1"/>
    <col min="1798" max="1798" width="25" style="218" customWidth="1"/>
    <col min="1799" max="1802" width="12.5" style="218" customWidth="1"/>
    <col min="1803" max="1803" width="2.5" style="218" customWidth="1"/>
    <col min="1804" max="1804" width="25" style="218" customWidth="1"/>
    <col min="1805" max="1808" width="12.5" style="218" customWidth="1"/>
    <col min="1809" max="1809" width="2.5" style="218" customWidth="1"/>
    <col min="1810" max="1810" width="25" style="218" customWidth="1"/>
    <col min="1811" max="1814" width="12.5" style="218" customWidth="1"/>
    <col min="1815" max="1815" width="3.125" style="218" customWidth="1"/>
    <col min="1816" max="2048" width="9" style="218"/>
    <col min="2049" max="2050" width="3.125" style="218" customWidth="1"/>
    <col min="2051" max="2052" width="17.5" style="218" customWidth="1"/>
    <col min="2053" max="2053" width="2.5" style="218" customWidth="1"/>
    <col min="2054" max="2054" width="25" style="218" customWidth="1"/>
    <col min="2055" max="2058" width="12.5" style="218" customWidth="1"/>
    <col min="2059" max="2059" width="2.5" style="218" customWidth="1"/>
    <col min="2060" max="2060" width="25" style="218" customWidth="1"/>
    <col min="2061" max="2064" width="12.5" style="218" customWidth="1"/>
    <col min="2065" max="2065" width="2.5" style="218" customWidth="1"/>
    <col min="2066" max="2066" width="25" style="218" customWidth="1"/>
    <col min="2067" max="2070" width="12.5" style="218" customWidth="1"/>
    <col min="2071" max="2071" width="3.125" style="218" customWidth="1"/>
    <col min="2072" max="2304" width="9" style="218"/>
    <col min="2305" max="2306" width="3.125" style="218" customWidth="1"/>
    <col min="2307" max="2308" width="17.5" style="218" customWidth="1"/>
    <col min="2309" max="2309" width="2.5" style="218" customWidth="1"/>
    <col min="2310" max="2310" width="25" style="218" customWidth="1"/>
    <col min="2311" max="2314" width="12.5" style="218" customWidth="1"/>
    <col min="2315" max="2315" width="2.5" style="218" customWidth="1"/>
    <col min="2316" max="2316" width="25" style="218" customWidth="1"/>
    <col min="2317" max="2320" width="12.5" style="218" customWidth="1"/>
    <col min="2321" max="2321" width="2.5" style="218" customWidth="1"/>
    <col min="2322" max="2322" width="25" style="218" customWidth="1"/>
    <col min="2323" max="2326" width="12.5" style="218" customWidth="1"/>
    <col min="2327" max="2327" width="3.125" style="218" customWidth="1"/>
    <col min="2328" max="2560" width="9" style="218"/>
    <col min="2561" max="2562" width="3.125" style="218" customWidth="1"/>
    <col min="2563" max="2564" width="17.5" style="218" customWidth="1"/>
    <col min="2565" max="2565" width="2.5" style="218" customWidth="1"/>
    <col min="2566" max="2566" width="25" style="218" customWidth="1"/>
    <col min="2567" max="2570" width="12.5" style="218" customWidth="1"/>
    <col min="2571" max="2571" width="2.5" style="218" customWidth="1"/>
    <col min="2572" max="2572" width="25" style="218" customWidth="1"/>
    <col min="2573" max="2576" width="12.5" style="218" customWidth="1"/>
    <col min="2577" max="2577" width="2.5" style="218" customWidth="1"/>
    <col min="2578" max="2578" width="25" style="218" customWidth="1"/>
    <col min="2579" max="2582" width="12.5" style="218" customWidth="1"/>
    <col min="2583" max="2583" width="3.125" style="218" customWidth="1"/>
    <col min="2584" max="2816" width="9" style="218"/>
    <col min="2817" max="2818" width="3.125" style="218" customWidth="1"/>
    <col min="2819" max="2820" width="17.5" style="218" customWidth="1"/>
    <col min="2821" max="2821" width="2.5" style="218" customWidth="1"/>
    <col min="2822" max="2822" width="25" style="218" customWidth="1"/>
    <col min="2823" max="2826" width="12.5" style="218" customWidth="1"/>
    <col min="2827" max="2827" width="2.5" style="218" customWidth="1"/>
    <col min="2828" max="2828" width="25" style="218" customWidth="1"/>
    <col min="2829" max="2832" width="12.5" style="218" customWidth="1"/>
    <col min="2833" max="2833" width="2.5" style="218" customWidth="1"/>
    <col min="2834" max="2834" width="25" style="218" customWidth="1"/>
    <col min="2835" max="2838" width="12.5" style="218" customWidth="1"/>
    <col min="2839" max="2839" width="3.125" style="218" customWidth="1"/>
    <col min="2840" max="3072" width="9" style="218"/>
    <col min="3073" max="3074" width="3.125" style="218" customWidth="1"/>
    <col min="3075" max="3076" width="17.5" style="218" customWidth="1"/>
    <col min="3077" max="3077" width="2.5" style="218" customWidth="1"/>
    <col min="3078" max="3078" width="25" style="218" customWidth="1"/>
    <col min="3079" max="3082" width="12.5" style="218" customWidth="1"/>
    <col min="3083" max="3083" width="2.5" style="218" customWidth="1"/>
    <col min="3084" max="3084" width="25" style="218" customWidth="1"/>
    <col min="3085" max="3088" width="12.5" style="218" customWidth="1"/>
    <col min="3089" max="3089" width="2.5" style="218" customWidth="1"/>
    <col min="3090" max="3090" width="25" style="218" customWidth="1"/>
    <col min="3091" max="3094" width="12.5" style="218" customWidth="1"/>
    <col min="3095" max="3095" width="3.125" style="218" customWidth="1"/>
    <col min="3096" max="3328" width="9" style="218"/>
    <col min="3329" max="3330" width="3.125" style="218" customWidth="1"/>
    <col min="3331" max="3332" width="17.5" style="218" customWidth="1"/>
    <col min="3333" max="3333" width="2.5" style="218" customWidth="1"/>
    <col min="3334" max="3334" width="25" style="218" customWidth="1"/>
    <col min="3335" max="3338" width="12.5" style="218" customWidth="1"/>
    <col min="3339" max="3339" width="2.5" style="218" customWidth="1"/>
    <col min="3340" max="3340" width="25" style="218" customWidth="1"/>
    <col min="3341" max="3344" width="12.5" style="218" customWidth="1"/>
    <col min="3345" max="3345" width="2.5" style="218" customWidth="1"/>
    <col min="3346" max="3346" width="25" style="218" customWidth="1"/>
    <col min="3347" max="3350" width="12.5" style="218" customWidth="1"/>
    <col min="3351" max="3351" width="3.125" style="218" customWidth="1"/>
    <col min="3352" max="3584" width="9" style="218"/>
    <col min="3585" max="3586" width="3.125" style="218" customWidth="1"/>
    <col min="3587" max="3588" width="17.5" style="218" customWidth="1"/>
    <col min="3589" max="3589" width="2.5" style="218" customWidth="1"/>
    <col min="3590" max="3590" width="25" style="218" customWidth="1"/>
    <col min="3591" max="3594" width="12.5" style="218" customWidth="1"/>
    <col min="3595" max="3595" width="2.5" style="218" customWidth="1"/>
    <col min="3596" max="3596" width="25" style="218" customWidth="1"/>
    <col min="3597" max="3600" width="12.5" style="218" customWidth="1"/>
    <col min="3601" max="3601" width="2.5" style="218" customWidth="1"/>
    <col min="3602" max="3602" width="25" style="218" customWidth="1"/>
    <col min="3603" max="3606" width="12.5" style="218" customWidth="1"/>
    <col min="3607" max="3607" width="3.125" style="218" customWidth="1"/>
    <col min="3608" max="3840" width="9" style="218"/>
    <col min="3841" max="3842" width="3.125" style="218" customWidth="1"/>
    <col min="3843" max="3844" width="17.5" style="218" customWidth="1"/>
    <col min="3845" max="3845" width="2.5" style="218" customWidth="1"/>
    <col min="3846" max="3846" width="25" style="218" customWidth="1"/>
    <col min="3847" max="3850" width="12.5" style="218" customWidth="1"/>
    <col min="3851" max="3851" width="2.5" style="218" customWidth="1"/>
    <col min="3852" max="3852" width="25" style="218" customWidth="1"/>
    <col min="3853" max="3856" width="12.5" style="218" customWidth="1"/>
    <col min="3857" max="3857" width="2.5" style="218" customWidth="1"/>
    <col min="3858" max="3858" width="25" style="218" customWidth="1"/>
    <col min="3859" max="3862" width="12.5" style="218" customWidth="1"/>
    <col min="3863" max="3863" width="3.125" style="218" customWidth="1"/>
    <col min="3864" max="4096" width="9" style="218"/>
    <col min="4097" max="4098" width="3.125" style="218" customWidth="1"/>
    <col min="4099" max="4100" width="17.5" style="218" customWidth="1"/>
    <col min="4101" max="4101" width="2.5" style="218" customWidth="1"/>
    <col min="4102" max="4102" width="25" style="218" customWidth="1"/>
    <col min="4103" max="4106" width="12.5" style="218" customWidth="1"/>
    <col min="4107" max="4107" width="2.5" style="218" customWidth="1"/>
    <col min="4108" max="4108" width="25" style="218" customWidth="1"/>
    <col min="4109" max="4112" width="12.5" style="218" customWidth="1"/>
    <col min="4113" max="4113" width="2.5" style="218" customWidth="1"/>
    <col min="4114" max="4114" width="25" style="218" customWidth="1"/>
    <col min="4115" max="4118" width="12.5" style="218" customWidth="1"/>
    <col min="4119" max="4119" width="3.125" style="218" customWidth="1"/>
    <col min="4120" max="4352" width="9" style="218"/>
    <col min="4353" max="4354" width="3.125" style="218" customWidth="1"/>
    <col min="4355" max="4356" width="17.5" style="218" customWidth="1"/>
    <col min="4357" max="4357" width="2.5" style="218" customWidth="1"/>
    <col min="4358" max="4358" width="25" style="218" customWidth="1"/>
    <col min="4359" max="4362" width="12.5" style="218" customWidth="1"/>
    <col min="4363" max="4363" width="2.5" style="218" customWidth="1"/>
    <col min="4364" max="4364" width="25" style="218" customWidth="1"/>
    <col min="4365" max="4368" width="12.5" style="218" customWidth="1"/>
    <col min="4369" max="4369" width="2.5" style="218" customWidth="1"/>
    <col min="4370" max="4370" width="25" style="218" customWidth="1"/>
    <col min="4371" max="4374" width="12.5" style="218" customWidth="1"/>
    <col min="4375" max="4375" width="3.125" style="218" customWidth="1"/>
    <col min="4376" max="4608" width="9" style="218"/>
    <col min="4609" max="4610" width="3.125" style="218" customWidth="1"/>
    <col min="4611" max="4612" width="17.5" style="218" customWidth="1"/>
    <col min="4613" max="4613" width="2.5" style="218" customWidth="1"/>
    <col min="4614" max="4614" width="25" style="218" customWidth="1"/>
    <col min="4615" max="4618" width="12.5" style="218" customWidth="1"/>
    <col min="4619" max="4619" width="2.5" style="218" customWidth="1"/>
    <col min="4620" max="4620" width="25" style="218" customWidth="1"/>
    <col min="4621" max="4624" width="12.5" style="218" customWidth="1"/>
    <col min="4625" max="4625" width="2.5" style="218" customWidth="1"/>
    <col min="4626" max="4626" width="25" style="218" customWidth="1"/>
    <col min="4627" max="4630" width="12.5" style="218" customWidth="1"/>
    <col min="4631" max="4631" width="3.125" style="218" customWidth="1"/>
    <col min="4632" max="4864" width="9" style="218"/>
    <col min="4865" max="4866" width="3.125" style="218" customWidth="1"/>
    <col min="4867" max="4868" width="17.5" style="218" customWidth="1"/>
    <col min="4869" max="4869" width="2.5" style="218" customWidth="1"/>
    <col min="4870" max="4870" width="25" style="218" customWidth="1"/>
    <col min="4871" max="4874" width="12.5" style="218" customWidth="1"/>
    <col min="4875" max="4875" width="2.5" style="218" customWidth="1"/>
    <col min="4876" max="4876" width="25" style="218" customWidth="1"/>
    <col min="4877" max="4880" width="12.5" style="218" customWidth="1"/>
    <col min="4881" max="4881" width="2.5" style="218" customWidth="1"/>
    <col min="4882" max="4882" width="25" style="218" customWidth="1"/>
    <col min="4883" max="4886" width="12.5" style="218" customWidth="1"/>
    <col min="4887" max="4887" width="3.125" style="218" customWidth="1"/>
    <col min="4888" max="5120" width="9" style="218"/>
    <col min="5121" max="5122" width="3.125" style="218" customWidth="1"/>
    <col min="5123" max="5124" width="17.5" style="218" customWidth="1"/>
    <col min="5125" max="5125" width="2.5" style="218" customWidth="1"/>
    <col min="5126" max="5126" width="25" style="218" customWidth="1"/>
    <col min="5127" max="5130" width="12.5" style="218" customWidth="1"/>
    <col min="5131" max="5131" width="2.5" style="218" customWidth="1"/>
    <col min="5132" max="5132" width="25" style="218" customWidth="1"/>
    <col min="5133" max="5136" width="12.5" style="218" customWidth="1"/>
    <col min="5137" max="5137" width="2.5" style="218" customWidth="1"/>
    <col min="5138" max="5138" width="25" style="218" customWidth="1"/>
    <col min="5139" max="5142" width="12.5" style="218" customWidth="1"/>
    <col min="5143" max="5143" width="3.125" style="218" customWidth="1"/>
    <col min="5144" max="5376" width="9" style="218"/>
    <col min="5377" max="5378" width="3.125" style="218" customWidth="1"/>
    <col min="5379" max="5380" width="17.5" style="218" customWidth="1"/>
    <col min="5381" max="5381" width="2.5" style="218" customWidth="1"/>
    <col min="5382" max="5382" width="25" style="218" customWidth="1"/>
    <col min="5383" max="5386" width="12.5" style="218" customWidth="1"/>
    <col min="5387" max="5387" width="2.5" style="218" customWidth="1"/>
    <col min="5388" max="5388" width="25" style="218" customWidth="1"/>
    <col min="5389" max="5392" width="12.5" style="218" customWidth="1"/>
    <col min="5393" max="5393" width="2.5" style="218" customWidth="1"/>
    <col min="5394" max="5394" width="25" style="218" customWidth="1"/>
    <col min="5395" max="5398" width="12.5" style="218" customWidth="1"/>
    <col min="5399" max="5399" width="3.125" style="218" customWidth="1"/>
    <col min="5400" max="5632" width="9" style="218"/>
    <col min="5633" max="5634" width="3.125" style="218" customWidth="1"/>
    <col min="5635" max="5636" width="17.5" style="218" customWidth="1"/>
    <col min="5637" max="5637" width="2.5" style="218" customWidth="1"/>
    <col min="5638" max="5638" width="25" style="218" customWidth="1"/>
    <col min="5639" max="5642" width="12.5" style="218" customWidth="1"/>
    <col min="5643" max="5643" width="2.5" style="218" customWidth="1"/>
    <col min="5644" max="5644" width="25" style="218" customWidth="1"/>
    <col min="5645" max="5648" width="12.5" style="218" customWidth="1"/>
    <col min="5649" max="5649" width="2.5" style="218" customWidth="1"/>
    <col min="5650" max="5650" width="25" style="218" customWidth="1"/>
    <col min="5651" max="5654" width="12.5" style="218" customWidth="1"/>
    <col min="5655" max="5655" width="3.125" style="218" customWidth="1"/>
    <col min="5656" max="5888" width="9" style="218"/>
    <col min="5889" max="5890" width="3.125" style="218" customWidth="1"/>
    <col min="5891" max="5892" width="17.5" style="218" customWidth="1"/>
    <col min="5893" max="5893" width="2.5" style="218" customWidth="1"/>
    <col min="5894" max="5894" width="25" style="218" customWidth="1"/>
    <col min="5895" max="5898" width="12.5" style="218" customWidth="1"/>
    <col min="5899" max="5899" width="2.5" style="218" customWidth="1"/>
    <col min="5900" max="5900" width="25" style="218" customWidth="1"/>
    <col min="5901" max="5904" width="12.5" style="218" customWidth="1"/>
    <col min="5905" max="5905" width="2.5" style="218" customWidth="1"/>
    <col min="5906" max="5906" width="25" style="218" customWidth="1"/>
    <col min="5907" max="5910" width="12.5" style="218" customWidth="1"/>
    <col min="5911" max="5911" width="3.125" style="218" customWidth="1"/>
    <col min="5912" max="6144" width="9" style="218"/>
    <col min="6145" max="6146" width="3.125" style="218" customWidth="1"/>
    <col min="6147" max="6148" width="17.5" style="218" customWidth="1"/>
    <col min="6149" max="6149" width="2.5" style="218" customWidth="1"/>
    <col min="6150" max="6150" width="25" style="218" customWidth="1"/>
    <col min="6151" max="6154" width="12.5" style="218" customWidth="1"/>
    <col min="6155" max="6155" width="2.5" style="218" customWidth="1"/>
    <col min="6156" max="6156" width="25" style="218" customWidth="1"/>
    <col min="6157" max="6160" width="12.5" style="218" customWidth="1"/>
    <col min="6161" max="6161" width="2.5" style="218" customWidth="1"/>
    <col min="6162" max="6162" width="25" style="218" customWidth="1"/>
    <col min="6163" max="6166" width="12.5" style="218" customWidth="1"/>
    <col min="6167" max="6167" width="3.125" style="218" customWidth="1"/>
    <col min="6168" max="6400" width="9" style="218"/>
    <col min="6401" max="6402" width="3.125" style="218" customWidth="1"/>
    <col min="6403" max="6404" width="17.5" style="218" customWidth="1"/>
    <col min="6405" max="6405" width="2.5" style="218" customWidth="1"/>
    <col min="6406" max="6406" width="25" style="218" customWidth="1"/>
    <col min="6407" max="6410" width="12.5" style="218" customWidth="1"/>
    <col min="6411" max="6411" width="2.5" style="218" customWidth="1"/>
    <col min="6412" max="6412" width="25" style="218" customWidth="1"/>
    <col min="6413" max="6416" width="12.5" style="218" customWidth="1"/>
    <col min="6417" max="6417" width="2.5" style="218" customWidth="1"/>
    <col min="6418" max="6418" width="25" style="218" customWidth="1"/>
    <col min="6419" max="6422" width="12.5" style="218" customWidth="1"/>
    <col min="6423" max="6423" width="3.125" style="218" customWidth="1"/>
    <col min="6424" max="6656" width="9" style="218"/>
    <col min="6657" max="6658" width="3.125" style="218" customWidth="1"/>
    <col min="6659" max="6660" width="17.5" style="218" customWidth="1"/>
    <col min="6661" max="6661" width="2.5" style="218" customWidth="1"/>
    <col min="6662" max="6662" width="25" style="218" customWidth="1"/>
    <col min="6663" max="6666" width="12.5" style="218" customWidth="1"/>
    <col min="6667" max="6667" width="2.5" style="218" customWidth="1"/>
    <col min="6668" max="6668" width="25" style="218" customWidth="1"/>
    <col min="6669" max="6672" width="12.5" style="218" customWidth="1"/>
    <col min="6673" max="6673" width="2.5" style="218" customWidth="1"/>
    <col min="6674" max="6674" width="25" style="218" customWidth="1"/>
    <col min="6675" max="6678" width="12.5" style="218" customWidth="1"/>
    <col min="6679" max="6679" width="3.125" style="218" customWidth="1"/>
    <col min="6680" max="6912" width="9" style="218"/>
    <col min="6913" max="6914" width="3.125" style="218" customWidth="1"/>
    <col min="6915" max="6916" width="17.5" style="218" customWidth="1"/>
    <col min="6917" max="6917" width="2.5" style="218" customWidth="1"/>
    <col min="6918" max="6918" width="25" style="218" customWidth="1"/>
    <col min="6919" max="6922" width="12.5" style="218" customWidth="1"/>
    <col min="6923" max="6923" width="2.5" style="218" customWidth="1"/>
    <col min="6924" max="6924" width="25" style="218" customWidth="1"/>
    <col min="6925" max="6928" width="12.5" style="218" customWidth="1"/>
    <col min="6929" max="6929" width="2.5" style="218" customWidth="1"/>
    <col min="6930" max="6930" width="25" style="218" customWidth="1"/>
    <col min="6931" max="6934" width="12.5" style="218" customWidth="1"/>
    <col min="6935" max="6935" width="3.125" style="218" customWidth="1"/>
    <col min="6936" max="7168" width="9" style="218"/>
    <col min="7169" max="7170" width="3.125" style="218" customWidth="1"/>
    <col min="7171" max="7172" width="17.5" style="218" customWidth="1"/>
    <col min="7173" max="7173" width="2.5" style="218" customWidth="1"/>
    <col min="7174" max="7174" width="25" style="218" customWidth="1"/>
    <col min="7175" max="7178" width="12.5" style="218" customWidth="1"/>
    <col min="7179" max="7179" width="2.5" style="218" customWidth="1"/>
    <col min="7180" max="7180" width="25" style="218" customWidth="1"/>
    <col min="7181" max="7184" width="12.5" style="218" customWidth="1"/>
    <col min="7185" max="7185" width="2.5" style="218" customWidth="1"/>
    <col min="7186" max="7186" width="25" style="218" customWidth="1"/>
    <col min="7187" max="7190" width="12.5" style="218" customWidth="1"/>
    <col min="7191" max="7191" width="3.125" style="218" customWidth="1"/>
    <col min="7192" max="7424" width="9" style="218"/>
    <col min="7425" max="7426" width="3.125" style="218" customWidth="1"/>
    <col min="7427" max="7428" width="17.5" style="218" customWidth="1"/>
    <col min="7429" max="7429" width="2.5" style="218" customWidth="1"/>
    <col min="7430" max="7430" width="25" style="218" customWidth="1"/>
    <col min="7431" max="7434" width="12.5" style="218" customWidth="1"/>
    <col min="7435" max="7435" width="2.5" style="218" customWidth="1"/>
    <col min="7436" max="7436" width="25" style="218" customWidth="1"/>
    <col min="7437" max="7440" width="12.5" style="218" customWidth="1"/>
    <col min="7441" max="7441" width="2.5" style="218" customWidth="1"/>
    <col min="7442" max="7442" width="25" style="218" customWidth="1"/>
    <col min="7443" max="7446" width="12.5" style="218" customWidth="1"/>
    <col min="7447" max="7447" width="3.125" style="218" customWidth="1"/>
    <col min="7448" max="7680" width="9" style="218"/>
    <col min="7681" max="7682" width="3.125" style="218" customWidth="1"/>
    <col min="7683" max="7684" width="17.5" style="218" customWidth="1"/>
    <col min="7685" max="7685" width="2.5" style="218" customWidth="1"/>
    <col min="7686" max="7686" width="25" style="218" customWidth="1"/>
    <col min="7687" max="7690" width="12.5" style="218" customWidth="1"/>
    <col min="7691" max="7691" width="2.5" style="218" customWidth="1"/>
    <col min="7692" max="7692" width="25" style="218" customWidth="1"/>
    <col min="7693" max="7696" width="12.5" style="218" customWidth="1"/>
    <col min="7697" max="7697" width="2.5" style="218" customWidth="1"/>
    <col min="7698" max="7698" width="25" style="218" customWidth="1"/>
    <col min="7699" max="7702" width="12.5" style="218" customWidth="1"/>
    <col min="7703" max="7703" width="3.125" style="218" customWidth="1"/>
    <col min="7704" max="7936" width="9" style="218"/>
    <col min="7937" max="7938" width="3.125" style="218" customWidth="1"/>
    <col min="7939" max="7940" width="17.5" style="218" customWidth="1"/>
    <col min="7941" max="7941" width="2.5" style="218" customWidth="1"/>
    <col min="7942" max="7942" width="25" style="218" customWidth="1"/>
    <col min="7943" max="7946" width="12.5" style="218" customWidth="1"/>
    <col min="7947" max="7947" width="2.5" style="218" customWidth="1"/>
    <col min="7948" max="7948" width="25" style="218" customWidth="1"/>
    <col min="7949" max="7952" width="12.5" style="218" customWidth="1"/>
    <col min="7953" max="7953" width="2.5" style="218" customWidth="1"/>
    <col min="7954" max="7954" width="25" style="218" customWidth="1"/>
    <col min="7955" max="7958" width="12.5" style="218" customWidth="1"/>
    <col min="7959" max="7959" width="3.125" style="218" customWidth="1"/>
    <col min="7960" max="8192" width="9" style="218"/>
    <col min="8193" max="8194" width="3.125" style="218" customWidth="1"/>
    <col min="8195" max="8196" width="17.5" style="218" customWidth="1"/>
    <col min="8197" max="8197" width="2.5" style="218" customWidth="1"/>
    <col min="8198" max="8198" width="25" style="218" customWidth="1"/>
    <col min="8199" max="8202" width="12.5" style="218" customWidth="1"/>
    <col min="8203" max="8203" width="2.5" style="218" customWidth="1"/>
    <col min="8204" max="8204" width="25" style="218" customWidth="1"/>
    <col min="8205" max="8208" width="12.5" style="218" customWidth="1"/>
    <col min="8209" max="8209" width="2.5" style="218" customWidth="1"/>
    <col min="8210" max="8210" width="25" style="218" customWidth="1"/>
    <col min="8211" max="8214" width="12.5" style="218" customWidth="1"/>
    <col min="8215" max="8215" width="3.125" style="218" customWidth="1"/>
    <col min="8216" max="8448" width="9" style="218"/>
    <col min="8449" max="8450" width="3.125" style="218" customWidth="1"/>
    <col min="8451" max="8452" width="17.5" style="218" customWidth="1"/>
    <col min="8453" max="8453" width="2.5" style="218" customWidth="1"/>
    <col min="8454" max="8454" width="25" style="218" customWidth="1"/>
    <col min="8455" max="8458" width="12.5" style="218" customWidth="1"/>
    <col min="8459" max="8459" width="2.5" style="218" customWidth="1"/>
    <col min="8460" max="8460" width="25" style="218" customWidth="1"/>
    <col min="8461" max="8464" width="12.5" style="218" customWidth="1"/>
    <col min="8465" max="8465" width="2.5" style="218" customWidth="1"/>
    <col min="8466" max="8466" width="25" style="218" customWidth="1"/>
    <col min="8467" max="8470" width="12.5" style="218" customWidth="1"/>
    <col min="8471" max="8471" width="3.125" style="218" customWidth="1"/>
    <col min="8472" max="8704" width="9" style="218"/>
    <col min="8705" max="8706" width="3.125" style="218" customWidth="1"/>
    <col min="8707" max="8708" width="17.5" style="218" customWidth="1"/>
    <col min="8709" max="8709" width="2.5" style="218" customWidth="1"/>
    <col min="8710" max="8710" width="25" style="218" customWidth="1"/>
    <col min="8711" max="8714" width="12.5" style="218" customWidth="1"/>
    <col min="8715" max="8715" width="2.5" style="218" customWidth="1"/>
    <col min="8716" max="8716" width="25" style="218" customWidth="1"/>
    <col min="8717" max="8720" width="12.5" style="218" customWidth="1"/>
    <col min="8721" max="8721" width="2.5" style="218" customWidth="1"/>
    <col min="8722" max="8722" width="25" style="218" customWidth="1"/>
    <col min="8723" max="8726" width="12.5" style="218" customWidth="1"/>
    <col min="8727" max="8727" width="3.125" style="218" customWidth="1"/>
    <col min="8728" max="8960" width="9" style="218"/>
    <col min="8961" max="8962" width="3.125" style="218" customWidth="1"/>
    <col min="8963" max="8964" width="17.5" style="218" customWidth="1"/>
    <col min="8965" max="8965" width="2.5" style="218" customWidth="1"/>
    <col min="8966" max="8966" width="25" style="218" customWidth="1"/>
    <col min="8967" max="8970" width="12.5" style="218" customWidth="1"/>
    <col min="8971" max="8971" width="2.5" style="218" customWidth="1"/>
    <col min="8972" max="8972" width="25" style="218" customWidth="1"/>
    <col min="8973" max="8976" width="12.5" style="218" customWidth="1"/>
    <col min="8977" max="8977" width="2.5" style="218" customWidth="1"/>
    <col min="8978" max="8978" width="25" style="218" customWidth="1"/>
    <col min="8979" max="8982" width="12.5" style="218" customWidth="1"/>
    <col min="8983" max="8983" width="3.125" style="218" customWidth="1"/>
    <col min="8984" max="9216" width="9" style="218"/>
    <col min="9217" max="9218" width="3.125" style="218" customWidth="1"/>
    <col min="9219" max="9220" width="17.5" style="218" customWidth="1"/>
    <col min="9221" max="9221" width="2.5" style="218" customWidth="1"/>
    <col min="9222" max="9222" width="25" style="218" customWidth="1"/>
    <col min="9223" max="9226" width="12.5" style="218" customWidth="1"/>
    <col min="9227" max="9227" width="2.5" style="218" customWidth="1"/>
    <col min="9228" max="9228" width="25" style="218" customWidth="1"/>
    <col min="9229" max="9232" width="12.5" style="218" customWidth="1"/>
    <col min="9233" max="9233" width="2.5" style="218" customWidth="1"/>
    <col min="9234" max="9234" width="25" style="218" customWidth="1"/>
    <col min="9235" max="9238" width="12.5" style="218" customWidth="1"/>
    <col min="9239" max="9239" width="3.125" style="218" customWidth="1"/>
    <col min="9240" max="9472" width="9" style="218"/>
    <col min="9473" max="9474" width="3.125" style="218" customWidth="1"/>
    <col min="9475" max="9476" width="17.5" style="218" customWidth="1"/>
    <col min="9477" max="9477" width="2.5" style="218" customWidth="1"/>
    <col min="9478" max="9478" width="25" style="218" customWidth="1"/>
    <col min="9479" max="9482" width="12.5" style="218" customWidth="1"/>
    <col min="9483" max="9483" width="2.5" style="218" customWidth="1"/>
    <col min="9484" max="9484" width="25" style="218" customWidth="1"/>
    <col min="9485" max="9488" width="12.5" style="218" customWidth="1"/>
    <col min="9489" max="9489" width="2.5" style="218" customWidth="1"/>
    <col min="9490" max="9490" width="25" style="218" customWidth="1"/>
    <col min="9491" max="9494" width="12.5" style="218" customWidth="1"/>
    <col min="9495" max="9495" width="3.125" style="218" customWidth="1"/>
    <col min="9496" max="9728" width="9" style="218"/>
    <col min="9729" max="9730" width="3.125" style="218" customWidth="1"/>
    <col min="9731" max="9732" width="17.5" style="218" customWidth="1"/>
    <col min="9733" max="9733" width="2.5" style="218" customWidth="1"/>
    <col min="9734" max="9734" width="25" style="218" customWidth="1"/>
    <col min="9735" max="9738" width="12.5" style="218" customWidth="1"/>
    <col min="9739" max="9739" width="2.5" style="218" customWidth="1"/>
    <col min="9740" max="9740" width="25" style="218" customWidth="1"/>
    <col min="9741" max="9744" width="12.5" style="218" customWidth="1"/>
    <col min="9745" max="9745" width="2.5" style="218" customWidth="1"/>
    <col min="9746" max="9746" width="25" style="218" customWidth="1"/>
    <col min="9747" max="9750" width="12.5" style="218" customWidth="1"/>
    <col min="9751" max="9751" width="3.125" style="218" customWidth="1"/>
    <col min="9752" max="9984" width="9" style="218"/>
    <col min="9985" max="9986" width="3.125" style="218" customWidth="1"/>
    <col min="9987" max="9988" width="17.5" style="218" customWidth="1"/>
    <col min="9989" max="9989" width="2.5" style="218" customWidth="1"/>
    <col min="9990" max="9990" width="25" style="218" customWidth="1"/>
    <col min="9991" max="9994" width="12.5" style="218" customWidth="1"/>
    <col min="9995" max="9995" width="2.5" style="218" customWidth="1"/>
    <col min="9996" max="9996" width="25" style="218" customWidth="1"/>
    <col min="9997" max="10000" width="12.5" style="218" customWidth="1"/>
    <col min="10001" max="10001" width="2.5" style="218" customWidth="1"/>
    <col min="10002" max="10002" width="25" style="218" customWidth="1"/>
    <col min="10003" max="10006" width="12.5" style="218" customWidth="1"/>
    <col min="10007" max="10007" width="3.125" style="218" customWidth="1"/>
    <col min="10008" max="10240" width="9" style="218"/>
    <col min="10241" max="10242" width="3.125" style="218" customWidth="1"/>
    <col min="10243" max="10244" width="17.5" style="218" customWidth="1"/>
    <col min="10245" max="10245" width="2.5" style="218" customWidth="1"/>
    <col min="10246" max="10246" width="25" style="218" customWidth="1"/>
    <col min="10247" max="10250" width="12.5" style="218" customWidth="1"/>
    <col min="10251" max="10251" width="2.5" style="218" customWidth="1"/>
    <col min="10252" max="10252" width="25" style="218" customWidth="1"/>
    <col min="10253" max="10256" width="12.5" style="218" customWidth="1"/>
    <col min="10257" max="10257" width="2.5" style="218" customWidth="1"/>
    <col min="10258" max="10258" width="25" style="218" customWidth="1"/>
    <col min="10259" max="10262" width="12.5" style="218" customWidth="1"/>
    <col min="10263" max="10263" width="3.125" style="218" customWidth="1"/>
    <col min="10264" max="10496" width="9" style="218"/>
    <col min="10497" max="10498" width="3.125" style="218" customWidth="1"/>
    <col min="10499" max="10500" width="17.5" style="218" customWidth="1"/>
    <col min="10501" max="10501" width="2.5" style="218" customWidth="1"/>
    <col min="10502" max="10502" width="25" style="218" customWidth="1"/>
    <col min="10503" max="10506" width="12.5" style="218" customWidth="1"/>
    <col min="10507" max="10507" width="2.5" style="218" customWidth="1"/>
    <col min="10508" max="10508" width="25" style="218" customWidth="1"/>
    <col min="10509" max="10512" width="12.5" style="218" customWidth="1"/>
    <col min="10513" max="10513" width="2.5" style="218" customWidth="1"/>
    <col min="10514" max="10514" width="25" style="218" customWidth="1"/>
    <col min="10515" max="10518" width="12.5" style="218" customWidth="1"/>
    <col min="10519" max="10519" width="3.125" style="218" customWidth="1"/>
    <col min="10520" max="10752" width="9" style="218"/>
    <col min="10753" max="10754" width="3.125" style="218" customWidth="1"/>
    <col min="10755" max="10756" width="17.5" style="218" customWidth="1"/>
    <col min="10757" max="10757" width="2.5" style="218" customWidth="1"/>
    <col min="10758" max="10758" width="25" style="218" customWidth="1"/>
    <col min="10759" max="10762" width="12.5" style="218" customWidth="1"/>
    <col min="10763" max="10763" width="2.5" style="218" customWidth="1"/>
    <col min="10764" max="10764" width="25" style="218" customWidth="1"/>
    <col min="10765" max="10768" width="12.5" style="218" customWidth="1"/>
    <col min="10769" max="10769" width="2.5" style="218" customWidth="1"/>
    <col min="10770" max="10770" width="25" style="218" customWidth="1"/>
    <col min="10771" max="10774" width="12.5" style="218" customWidth="1"/>
    <col min="10775" max="10775" width="3.125" style="218" customWidth="1"/>
    <col min="10776" max="11008" width="9" style="218"/>
    <col min="11009" max="11010" width="3.125" style="218" customWidth="1"/>
    <col min="11011" max="11012" width="17.5" style="218" customWidth="1"/>
    <col min="11013" max="11013" width="2.5" style="218" customWidth="1"/>
    <col min="11014" max="11014" width="25" style="218" customWidth="1"/>
    <col min="11015" max="11018" width="12.5" style="218" customWidth="1"/>
    <col min="11019" max="11019" width="2.5" style="218" customWidth="1"/>
    <col min="11020" max="11020" width="25" style="218" customWidth="1"/>
    <col min="11021" max="11024" width="12.5" style="218" customWidth="1"/>
    <col min="11025" max="11025" width="2.5" style="218" customWidth="1"/>
    <col min="11026" max="11026" width="25" style="218" customWidth="1"/>
    <col min="11027" max="11030" width="12.5" style="218" customWidth="1"/>
    <col min="11031" max="11031" width="3.125" style="218" customWidth="1"/>
    <col min="11032" max="11264" width="9" style="218"/>
    <col min="11265" max="11266" width="3.125" style="218" customWidth="1"/>
    <col min="11267" max="11268" width="17.5" style="218" customWidth="1"/>
    <col min="11269" max="11269" width="2.5" style="218" customWidth="1"/>
    <col min="11270" max="11270" width="25" style="218" customWidth="1"/>
    <col min="11271" max="11274" width="12.5" style="218" customWidth="1"/>
    <col min="11275" max="11275" width="2.5" style="218" customWidth="1"/>
    <col min="11276" max="11276" width="25" style="218" customWidth="1"/>
    <col min="11277" max="11280" width="12.5" style="218" customWidth="1"/>
    <col min="11281" max="11281" width="2.5" style="218" customWidth="1"/>
    <col min="11282" max="11282" width="25" style="218" customWidth="1"/>
    <col min="11283" max="11286" width="12.5" style="218" customWidth="1"/>
    <col min="11287" max="11287" width="3.125" style="218" customWidth="1"/>
    <col min="11288" max="11520" width="9" style="218"/>
    <col min="11521" max="11522" width="3.125" style="218" customWidth="1"/>
    <col min="11523" max="11524" width="17.5" style="218" customWidth="1"/>
    <col min="11525" max="11525" width="2.5" style="218" customWidth="1"/>
    <col min="11526" max="11526" width="25" style="218" customWidth="1"/>
    <col min="11527" max="11530" width="12.5" style="218" customWidth="1"/>
    <col min="11531" max="11531" width="2.5" style="218" customWidth="1"/>
    <col min="11532" max="11532" width="25" style="218" customWidth="1"/>
    <col min="11533" max="11536" width="12.5" style="218" customWidth="1"/>
    <col min="11537" max="11537" width="2.5" style="218" customWidth="1"/>
    <col min="11538" max="11538" width="25" style="218" customWidth="1"/>
    <col min="11539" max="11542" width="12.5" style="218" customWidth="1"/>
    <col min="11543" max="11543" width="3.125" style="218" customWidth="1"/>
    <col min="11544" max="11776" width="9" style="218"/>
    <col min="11777" max="11778" width="3.125" style="218" customWidth="1"/>
    <col min="11779" max="11780" width="17.5" style="218" customWidth="1"/>
    <col min="11781" max="11781" width="2.5" style="218" customWidth="1"/>
    <col min="11782" max="11782" width="25" style="218" customWidth="1"/>
    <col min="11783" max="11786" width="12.5" style="218" customWidth="1"/>
    <col min="11787" max="11787" width="2.5" style="218" customWidth="1"/>
    <col min="11788" max="11788" width="25" style="218" customWidth="1"/>
    <col min="11789" max="11792" width="12.5" style="218" customWidth="1"/>
    <col min="11793" max="11793" width="2.5" style="218" customWidth="1"/>
    <col min="11794" max="11794" width="25" style="218" customWidth="1"/>
    <col min="11795" max="11798" width="12.5" style="218" customWidth="1"/>
    <col min="11799" max="11799" width="3.125" style="218" customWidth="1"/>
    <col min="11800" max="12032" width="9" style="218"/>
    <col min="12033" max="12034" width="3.125" style="218" customWidth="1"/>
    <col min="12035" max="12036" width="17.5" style="218" customWidth="1"/>
    <col min="12037" max="12037" width="2.5" style="218" customWidth="1"/>
    <col min="12038" max="12038" width="25" style="218" customWidth="1"/>
    <col min="12039" max="12042" width="12.5" style="218" customWidth="1"/>
    <col min="12043" max="12043" width="2.5" style="218" customWidth="1"/>
    <col min="12044" max="12044" width="25" style="218" customWidth="1"/>
    <col min="12045" max="12048" width="12.5" style="218" customWidth="1"/>
    <col min="12049" max="12049" width="2.5" style="218" customWidth="1"/>
    <col min="12050" max="12050" width="25" style="218" customWidth="1"/>
    <col min="12051" max="12054" width="12.5" style="218" customWidth="1"/>
    <col min="12055" max="12055" width="3.125" style="218" customWidth="1"/>
    <col min="12056" max="12288" width="9" style="218"/>
    <col min="12289" max="12290" width="3.125" style="218" customWidth="1"/>
    <col min="12291" max="12292" width="17.5" style="218" customWidth="1"/>
    <col min="12293" max="12293" width="2.5" style="218" customWidth="1"/>
    <col min="12294" max="12294" width="25" style="218" customWidth="1"/>
    <col min="12295" max="12298" width="12.5" style="218" customWidth="1"/>
    <col min="12299" max="12299" width="2.5" style="218" customWidth="1"/>
    <col min="12300" max="12300" width="25" style="218" customWidth="1"/>
    <col min="12301" max="12304" width="12.5" style="218" customWidth="1"/>
    <col min="12305" max="12305" width="2.5" style="218" customWidth="1"/>
    <col min="12306" max="12306" width="25" style="218" customWidth="1"/>
    <col min="12307" max="12310" width="12.5" style="218" customWidth="1"/>
    <col min="12311" max="12311" width="3.125" style="218" customWidth="1"/>
    <col min="12312" max="12544" width="9" style="218"/>
    <col min="12545" max="12546" width="3.125" style="218" customWidth="1"/>
    <col min="12547" max="12548" width="17.5" style="218" customWidth="1"/>
    <col min="12549" max="12549" width="2.5" style="218" customWidth="1"/>
    <col min="12550" max="12550" width="25" style="218" customWidth="1"/>
    <col min="12551" max="12554" width="12.5" style="218" customWidth="1"/>
    <col min="12555" max="12555" width="2.5" style="218" customWidth="1"/>
    <col min="12556" max="12556" width="25" style="218" customWidth="1"/>
    <col min="12557" max="12560" width="12.5" style="218" customWidth="1"/>
    <col min="12561" max="12561" width="2.5" style="218" customWidth="1"/>
    <col min="12562" max="12562" width="25" style="218" customWidth="1"/>
    <col min="12563" max="12566" width="12.5" style="218" customWidth="1"/>
    <col min="12567" max="12567" width="3.125" style="218" customWidth="1"/>
    <col min="12568" max="12800" width="9" style="218"/>
    <col min="12801" max="12802" width="3.125" style="218" customWidth="1"/>
    <col min="12803" max="12804" width="17.5" style="218" customWidth="1"/>
    <col min="12805" max="12805" width="2.5" style="218" customWidth="1"/>
    <col min="12806" max="12806" width="25" style="218" customWidth="1"/>
    <col min="12807" max="12810" width="12.5" style="218" customWidth="1"/>
    <col min="12811" max="12811" width="2.5" style="218" customWidth="1"/>
    <col min="12812" max="12812" width="25" style="218" customWidth="1"/>
    <col min="12813" max="12816" width="12.5" style="218" customWidth="1"/>
    <col min="12817" max="12817" width="2.5" style="218" customWidth="1"/>
    <col min="12818" max="12818" width="25" style="218" customWidth="1"/>
    <col min="12819" max="12822" width="12.5" style="218" customWidth="1"/>
    <col min="12823" max="12823" width="3.125" style="218" customWidth="1"/>
    <col min="12824" max="13056" width="9" style="218"/>
    <col min="13057" max="13058" width="3.125" style="218" customWidth="1"/>
    <col min="13059" max="13060" width="17.5" style="218" customWidth="1"/>
    <col min="13061" max="13061" width="2.5" style="218" customWidth="1"/>
    <col min="13062" max="13062" width="25" style="218" customWidth="1"/>
    <col min="13063" max="13066" width="12.5" style="218" customWidth="1"/>
    <col min="13067" max="13067" width="2.5" style="218" customWidth="1"/>
    <col min="13068" max="13068" width="25" style="218" customWidth="1"/>
    <col min="13069" max="13072" width="12.5" style="218" customWidth="1"/>
    <col min="13073" max="13073" width="2.5" style="218" customWidth="1"/>
    <col min="13074" max="13074" width="25" style="218" customWidth="1"/>
    <col min="13075" max="13078" width="12.5" style="218" customWidth="1"/>
    <col min="13079" max="13079" width="3.125" style="218" customWidth="1"/>
    <col min="13080" max="13312" width="9" style="218"/>
    <col min="13313" max="13314" width="3.125" style="218" customWidth="1"/>
    <col min="13315" max="13316" width="17.5" style="218" customWidth="1"/>
    <col min="13317" max="13317" width="2.5" style="218" customWidth="1"/>
    <col min="13318" max="13318" width="25" style="218" customWidth="1"/>
    <col min="13319" max="13322" width="12.5" style="218" customWidth="1"/>
    <col min="13323" max="13323" width="2.5" style="218" customWidth="1"/>
    <col min="13324" max="13324" width="25" style="218" customWidth="1"/>
    <col min="13325" max="13328" width="12.5" style="218" customWidth="1"/>
    <col min="13329" max="13329" width="2.5" style="218" customWidth="1"/>
    <col min="13330" max="13330" width="25" style="218" customWidth="1"/>
    <col min="13331" max="13334" width="12.5" style="218" customWidth="1"/>
    <col min="13335" max="13335" width="3.125" style="218" customWidth="1"/>
    <col min="13336" max="13568" width="9" style="218"/>
    <col min="13569" max="13570" width="3.125" style="218" customWidth="1"/>
    <col min="13571" max="13572" width="17.5" style="218" customWidth="1"/>
    <col min="13573" max="13573" width="2.5" style="218" customWidth="1"/>
    <col min="13574" max="13574" width="25" style="218" customWidth="1"/>
    <col min="13575" max="13578" width="12.5" style="218" customWidth="1"/>
    <col min="13579" max="13579" width="2.5" style="218" customWidth="1"/>
    <col min="13580" max="13580" width="25" style="218" customWidth="1"/>
    <col min="13581" max="13584" width="12.5" style="218" customWidth="1"/>
    <col min="13585" max="13585" width="2.5" style="218" customWidth="1"/>
    <col min="13586" max="13586" width="25" style="218" customWidth="1"/>
    <col min="13587" max="13590" width="12.5" style="218" customWidth="1"/>
    <col min="13591" max="13591" width="3.125" style="218" customWidth="1"/>
    <col min="13592" max="13824" width="9" style="218"/>
    <col min="13825" max="13826" width="3.125" style="218" customWidth="1"/>
    <col min="13827" max="13828" width="17.5" style="218" customWidth="1"/>
    <col min="13829" max="13829" width="2.5" style="218" customWidth="1"/>
    <col min="13830" max="13830" width="25" style="218" customWidth="1"/>
    <col min="13831" max="13834" width="12.5" style="218" customWidth="1"/>
    <col min="13835" max="13835" width="2.5" style="218" customWidth="1"/>
    <col min="13836" max="13836" width="25" style="218" customWidth="1"/>
    <col min="13837" max="13840" width="12.5" style="218" customWidth="1"/>
    <col min="13841" max="13841" width="2.5" style="218" customWidth="1"/>
    <col min="13842" max="13842" width="25" style="218" customWidth="1"/>
    <col min="13843" max="13846" width="12.5" style="218" customWidth="1"/>
    <col min="13847" max="13847" width="3.125" style="218" customWidth="1"/>
    <col min="13848" max="14080" width="9" style="218"/>
    <col min="14081" max="14082" width="3.125" style="218" customWidth="1"/>
    <col min="14083" max="14084" width="17.5" style="218" customWidth="1"/>
    <col min="14085" max="14085" width="2.5" style="218" customWidth="1"/>
    <col min="14086" max="14086" width="25" style="218" customWidth="1"/>
    <col min="14087" max="14090" width="12.5" style="218" customWidth="1"/>
    <col min="14091" max="14091" width="2.5" style="218" customWidth="1"/>
    <col min="14092" max="14092" width="25" style="218" customWidth="1"/>
    <col min="14093" max="14096" width="12.5" style="218" customWidth="1"/>
    <col min="14097" max="14097" width="2.5" style="218" customWidth="1"/>
    <col min="14098" max="14098" width="25" style="218" customWidth="1"/>
    <col min="14099" max="14102" width="12.5" style="218" customWidth="1"/>
    <col min="14103" max="14103" width="3.125" style="218" customWidth="1"/>
    <col min="14104" max="14336" width="9" style="218"/>
    <col min="14337" max="14338" width="3.125" style="218" customWidth="1"/>
    <col min="14339" max="14340" width="17.5" style="218" customWidth="1"/>
    <col min="14341" max="14341" width="2.5" style="218" customWidth="1"/>
    <col min="14342" max="14342" width="25" style="218" customWidth="1"/>
    <col min="14343" max="14346" width="12.5" style="218" customWidth="1"/>
    <col min="14347" max="14347" width="2.5" style="218" customWidth="1"/>
    <col min="14348" max="14348" width="25" style="218" customWidth="1"/>
    <col min="14349" max="14352" width="12.5" style="218" customWidth="1"/>
    <col min="14353" max="14353" width="2.5" style="218" customWidth="1"/>
    <col min="14354" max="14354" width="25" style="218" customWidth="1"/>
    <col min="14355" max="14358" width="12.5" style="218" customWidth="1"/>
    <col min="14359" max="14359" width="3.125" style="218" customWidth="1"/>
    <col min="14360" max="14592" width="9" style="218"/>
    <col min="14593" max="14594" width="3.125" style="218" customWidth="1"/>
    <col min="14595" max="14596" width="17.5" style="218" customWidth="1"/>
    <col min="14597" max="14597" width="2.5" style="218" customWidth="1"/>
    <col min="14598" max="14598" width="25" style="218" customWidth="1"/>
    <col min="14599" max="14602" width="12.5" style="218" customWidth="1"/>
    <col min="14603" max="14603" width="2.5" style="218" customWidth="1"/>
    <col min="14604" max="14604" width="25" style="218" customWidth="1"/>
    <col min="14605" max="14608" width="12.5" style="218" customWidth="1"/>
    <col min="14609" max="14609" width="2.5" style="218" customWidth="1"/>
    <col min="14610" max="14610" width="25" style="218" customWidth="1"/>
    <col min="14611" max="14614" width="12.5" style="218" customWidth="1"/>
    <col min="14615" max="14615" width="3.125" style="218" customWidth="1"/>
    <col min="14616" max="14848" width="9" style="218"/>
    <col min="14849" max="14850" width="3.125" style="218" customWidth="1"/>
    <col min="14851" max="14852" width="17.5" style="218" customWidth="1"/>
    <col min="14853" max="14853" width="2.5" style="218" customWidth="1"/>
    <col min="14854" max="14854" width="25" style="218" customWidth="1"/>
    <col min="14855" max="14858" width="12.5" style="218" customWidth="1"/>
    <col min="14859" max="14859" width="2.5" style="218" customWidth="1"/>
    <col min="14860" max="14860" width="25" style="218" customWidth="1"/>
    <col min="14861" max="14864" width="12.5" style="218" customWidth="1"/>
    <col min="14865" max="14865" width="2.5" style="218" customWidth="1"/>
    <col min="14866" max="14866" width="25" style="218" customWidth="1"/>
    <col min="14867" max="14870" width="12.5" style="218" customWidth="1"/>
    <col min="14871" max="14871" width="3.125" style="218" customWidth="1"/>
    <col min="14872" max="15104" width="9" style="218"/>
    <col min="15105" max="15106" width="3.125" style="218" customWidth="1"/>
    <col min="15107" max="15108" width="17.5" style="218" customWidth="1"/>
    <col min="15109" max="15109" width="2.5" style="218" customWidth="1"/>
    <col min="15110" max="15110" width="25" style="218" customWidth="1"/>
    <col min="15111" max="15114" width="12.5" style="218" customWidth="1"/>
    <col min="15115" max="15115" width="2.5" style="218" customWidth="1"/>
    <col min="15116" max="15116" width="25" style="218" customWidth="1"/>
    <col min="15117" max="15120" width="12.5" style="218" customWidth="1"/>
    <col min="15121" max="15121" width="2.5" style="218" customWidth="1"/>
    <col min="15122" max="15122" width="25" style="218" customWidth="1"/>
    <col min="15123" max="15126" width="12.5" style="218" customWidth="1"/>
    <col min="15127" max="15127" width="3.125" style="218" customWidth="1"/>
    <col min="15128" max="15360" width="9" style="218"/>
    <col min="15361" max="15362" width="3.125" style="218" customWidth="1"/>
    <col min="15363" max="15364" width="17.5" style="218" customWidth="1"/>
    <col min="15365" max="15365" width="2.5" style="218" customWidth="1"/>
    <col min="15366" max="15366" width="25" style="218" customWidth="1"/>
    <col min="15367" max="15370" width="12.5" style="218" customWidth="1"/>
    <col min="15371" max="15371" width="2.5" style="218" customWidth="1"/>
    <col min="15372" max="15372" width="25" style="218" customWidth="1"/>
    <col min="15373" max="15376" width="12.5" style="218" customWidth="1"/>
    <col min="15377" max="15377" width="2.5" style="218" customWidth="1"/>
    <col min="15378" max="15378" width="25" style="218" customWidth="1"/>
    <col min="15379" max="15382" width="12.5" style="218" customWidth="1"/>
    <col min="15383" max="15383" width="3.125" style="218" customWidth="1"/>
    <col min="15384" max="15616" width="9" style="218"/>
    <col min="15617" max="15618" width="3.125" style="218" customWidth="1"/>
    <col min="15619" max="15620" width="17.5" style="218" customWidth="1"/>
    <col min="15621" max="15621" width="2.5" style="218" customWidth="1"/>
    <col min="15622" max="15622" width="25" style="218" customWidth="1"/>
    <col min="15623" max="15626" width="12.5" style="218" customWidth="1"/>
    <col min="15627" max="15627" width="2.5" style="218" customWidth="1"/>
    <col min="15628" max="15628" width="25" style="218" customWidth="1"/>
    <col min="15629" max="15632" width="12.5" style="218" customWidth="1"/>
    <col min="15633" max="15633" width="2.5" style="218" customWidth="1"/>
    <col min="15634" max="15634" width="25" style="218" customWidth="1"/>
    <col min="15635" max="15638" width="12.5" style="218" customWidth="1"/>
    <col min="15639" max="15639" width="3.125" style="218" customWidth="1"/>
    <col min="15640" max="15872" width="9" style="218"/>
    <col min="15873" max="15874" width="3.125" style="218" customWidth="1"/>
    <col min="15875" max="15876" width="17.5" style="218" customWidth="1"/>
    <col min="15877" max="15877" width="2.5" style="218" customWidth="1"/>
    <col min="15878" max="15878" width="25" style="218" customWidth="1"/>
    <col min="15879" max="15882" width="12.5" style="218" customWidth="1"/>
    <col min="15883" max="15883" width="2.5" style="218" customWidth="1"/>
    <col min="15884" max="15884" width="25" style="218" customWidth="1"/>
    <col min="15885" max="15888" width="12.5" style="218" customWidth="1"/>
    <col min="15889" max="15889" width="2.5" style="218" customWidth="1"/>
    <col min="15890" max="15890" width="25" style="218" customWidth="1"/>
    <col min="15891" max="15894" width="12.5" style="218" customWidth="1"/>
    <col min="15895" max="15895" width="3.125" style="218" customWidth="1"/>
    <col min="15896" max="16128" width="9" style="218"/>
    <col min="16129" max="16130" width="3.125" style="218" customWidth="1"/>
    <col min="16131" max="16132" width="17.5" style="218" customWidth="1"/>
    <col min="16133" max="16133" width="2.5" style="218" customWidth="1"/>
    <col min="16134" max="16134" width="25" style="218" customWidth="1"/>
    <col min="16135" max="16138" width="12.5" style="218" customWidth="1"/>
    <col min="16139" max="16139" width="2.5" style="218" customWidth="1"/>
    <col min="16140" max="16140" width="25" style="218" customWidth="1"/>
    <col min="16141" max="16144" width="12.5" style="218" customWidth="1"/>
    <col min="16145" max="16145" width="2.5" style="218" customWidth="1"/>
    <col min="16146" max="16146" width="25" style="218" customWidth="1"/>
    <col min="16147" max="16150" width="12.5" style="218" customWidth="1"/>
    <col min="16151" max="16151" width="3.125" style="218" customWidth="1"/>
    <col min="16152" max="16384" width="9" style="218"/>
  </cols>
  <sheetData>
    <row r="2" spans="1:23" ht="18.75">
      <c r="C2" s="219" t="s">
        <v>30</v>
      </c>
      <c r="V2" s="220" t="s">
        <v>727</v>
      </c>
      <c r="W2" s="221"/>
    </row>
    <row r="3" spans="1:23" ht="4.3499999999999996" customHeight="1">
      <c r="C3" s="222"/>
      <c r="D3" s="223"/>
      <c r="E3" s="1001" t="s">
        <v>413</v>
      </c>
      <c r="F3" s="1002"/>
      <c r="G3" s="1002"/>
      <c r="H3" s="1002"/>
      <c r="I3" s="1002"/>
      <c r="J3" s="1003"/>
      <c r="K3" s="1001" t="s">
        <v>61</v>
      </c>
      <c r="L3" s="1002"/>
      <c r="M3" s="1002"/>
      <c r="N3" s="1002"/>
      <c r="O3" s="1002"/>
      <c r="P3" s="1003"/>
      <c r="Q3" s="1001" t="s">
        <v>494</v>
      </c>
      <c r="R3" s="1002"/>
      <c r="S3" s="1002"/>
      <c r="T3" s="1002"/>
      <c r="U3" s="1002"/>
      <c r="V3" s="1003"/>
    </row>
    <row r="4" spans="1:23" ht="12.95" customHeight="1">
      <c r="C4" s="224"/>
      <c r="D4" s="225" t="s">
        <v>30</v>
      </c>
      <c r="E4" s="1004"/>
      <c r="F4" s="1005"/>
      <c r="G4" s="1005"/>
      <c r="H4" s="1005"/>
      <c r="I4" s="1005"/>
      <c r="J4" s="1006"/>
      <c r="K4" s="1004"/>
      <c r="L4" s="1005"/>
      <c r="M4" s="1005"/>
      <c r="N4" s="1005"/>
      <c r="O4" s="1005"/>
      <c r="P4" s="1006"/>
      <c r="Q4" s="1004"/>
      <c r="R4" s="1005"/>
      <c r="S4" s="1005"/>
      <c r="T4" s="1005"/>
      <c r="U4" s="1005"/>
      <c r="V4" s="1006"/>
    </row>
    <row r="5" spans="1:23" ht="12.95" customHeight="1">
      <c r="C5" s="224"/>
      <c r="D5" s="226"/>
      <c r="E5" s="1004"/>
      <c r="F5" s="1005"/>
      <c r="G5" s="1005"/>
      <c r="H5" s="1005"/>
      <c r="I5" s="1005"/>
      <c r="J5" s="1006"/>
      <c r="K5" s="1004"/>
      <c r="L5" s="1005"/>
      <c r="M5" s="1005"/>
      <c r="N5" s="1005"/>
      <c r="O5" s="1005"/>
      <c r="P5" s="1006"/>
      <c r="Q5" s="1004"/>
      <c r="R5" s="1005"/>
      <c r="S5" s="1005"/>
      <c r="T5" s="1005"/>
      <c r="U5" s="1005"/>
      <c r="V5" s="1006"/>
    </row>
    <row r="6" spans="1:23" ht="12.95" customHeight="1">
      <c r="A6" s="227"/>
      <c r="C6" s="228" t="s">
        <v>207</v>
      </c>
      <c r="D6" s="229"/>
      <c r="E6" s="1004"/>
      <c r="F6" s="1005"/>
      <c r="G6" s="1005"/>
      <c r="H6" s="1005"/>
      <c r="I6" s="1005"/>
      <c r="J6" s="1006"/>
      <c r="K6" s="1004"/>
      <c r="L6" s="1005"/>
      <c r="M6" s="1005"/>
      <c r="N6" s="1005"/>
      <c r="O6" s="1005"/>
      <c r="P6" s="1006"/>
      <c r="Q6" s="1004"/>
      <c r="R6" s="1005"/>
      <c r="S6" s="1005"/>
      <c r="T6" s="1005"/>
      <c r="U6" s="1005"/>
      <c r="V6" s="1006"/>
    </row>
    <row r="7" spans="1:23" ht="4.3499999999999996" customHeight="1">
      <c r="A7" s="221"/>
      <c r="C7" s="230"/>
      <c r="D7" s="231"/>
      <c r="E7" s="1004"/>
      <c r="F7" s="1007"/>
      <c r="G7" s="1007"/>
      <c r="H7" s="1007"/>
      <c r="I7" s="1007"/>
      <c r="J7" s="1006"/>
      <c r="K7" s="1004"/>
      <c r="L7" s="1007"/>
      <c r="M7" s="1007"/>
      <c r="N7" s="1007"/>
      <c r="O7" s="1007"/>
      <c r="P7" s="1006"/>
      <c r="Q7" s="1004"/>
      <c r="R7" s="1007"/>
      <c r="S7" s="1007"/>
      <c r="T7" s="1007"/>
      <c r="U7" s="1007"/>
      <c r="V7" s="1006"/>
    </row>
    <row r="8" spans="1:23">
      <c r="C8" s="1008" t="s">
        <v>413</v>
      </c>
      <c r="D8" s="1009"/>
      <c r="E8" s="1028"/>
      <c r="F8" s="1029"/>
      <c r="G8" s="1032"/>
      <c r="H8" s="258"/>
      <c r="I8" s="258"/>
      <c r="J8" s="1034"/>
      <c r="K8" s="1028"/>
      <c r="L8" s="1029"/>
      <c r="M8" s="1032"/>
      <c r="N8" s="258"/>
      <c r="O8" s="258"/>
      <c r="P8" s="1034"/>
      <c r="Q8" s="1028"/>
      <c r="R8" s="1029"/>
      <c r="S8" s="1032"/>
      <c r="T8" s="258"/>
      <c r="U8" s="258"/>
      <c r="V8" s="1034"/>
    </row>
    <row r="9" spans="1:23" ht="12.95" customHeight="1">
      <c r="C9" s="1010"/>
      <c r="D9" s="1011"/>
      <c r="E9" s="1030"/>
      <c r="F9" s="1031"/>
      <c r="G9" s="1033"/>
      <c r="H9" s="1036"/>
      <c r="I9" s="259"/>
      <c r="J9" s="1035"/>
      <c r="K9" s="1030"/>
      <c r="L9" s="1031"/>
      <c r="M9" s="1033"/>
      <c r="N9" s="1036"/>
      <c r="O9" s="259"/>
      <c r="P9" s="1035"/>
      <c r="Q9" s="1030"/>
      <c r="R9" s="1031"/>
      <c r="S9" s="1033"/>
      <c r="T9" s="1036"/>
      <c r="U9" s="259"/>
      <c r="V9" s="1035"/>
    </row>
    <row r="10" spans="1:23">
      <c r="C10" s="1010"/>
      <c r="D10" s="1011"/>
      <c r="E10" s="1030"/>
      <c r="F10" s="1031"/>
      <c r="G10" s="1033"/>
      <c r="H10" s="1036"/>
      <c r="I10" s="260"/>
      <c r="J10" s="1035"/>
      <c r="K10" s="1030"/>
      <c r="L10" s="1031"/>
      <c r="M10" s="1033"/>
      <c r="N10" s="1036"/>
      <c r="O10" s="260"/>
      <c r="P10" s="1035"/>
      <c r="Q10" s="1030"/>
      <c r="R10" s="1031"/>
      <c r="S10" s="1033"/>
      <c r="T10" s="1036"/>
      <c r="U10" s="260"/>
      <c r="V10" s="1035"/>
    </row>
    <row r="11" spans="1:23">
      <c r="C11" s="1010"/>
      <c r="D11" s="1011"/>
      <c r="E11" s="1030"/>
      <c r="F11" s="1031"/>
      <c r="G11" s="1033"/>
      <c r="H11" s="1036"/>
      <c r="I11" s="261"/>
      <c r="J11" s="1035"/>
      <c r="K11" s="1030"/>
      <c r="L11" s="1031"/>
      <c r="M11" s="1033"/>
      <c r="N11" s="1036"/>
      <c r="O11" s="261"/>
      <c r="P11" s="1035"/>
      <c r="Q11" s="1030"/>
      <c r="R11" s="1031"/>
      <c r="S11" s="1033"/>
      <c r="T11" s="1036"/>
      <c r="U11" s="261"/>
      <c r="V11" s="1035"/>
    </row>
    <row r="12" spans="1:23" ht="14.25" customHeight="1">
      <c r="C12" s="1010"/>
      <c r="D12" s="1011"/>
      <c r="E12" s="92"/>
      <c r="F12" s="47"/>
      <c r="G12" s="262"/>
      <c r="H12" s="262"/>
      <c r="I12" s="262"/>
      <c r="J12" s="263"/>
      <c r="K12" s="92"/>
      <c r="L12" s="47"/>
      <c r="M12" s="262"/>
      <c r="N12" s="262"/>
      <c r="O12" s="262"/>
      <c r="P12" s="263"/>
      <c r="Q12" s="92"/>
      <c r="R12" s="47"/>
      <c r="S12" s="262"/>
      <c r="T12" s="262"/>
      <c r="U12" s="262"/>
      <c r="V12" s="263"/>
    </row>
    <row r="13" spans="1:23" ht="14.25" customHeight="1">
      <c r="C13" s="1010"/>
      <c r="D13" s="1011"/>
      <c r="E13" s="92"/>
      <c r="F13" s="47"/>
      <c r="G13" s="262"/>
      <c r="H13" s="262"/>
      <c r="I13" s="262"/>
      <c r="J13" s="263"/>
      <c r="K13" s="92"/>
      <c r="L13" s="47"/>
      <c r="M13" s="262"/>
      <c r="N13" s="262"/>
      <c r="O13" s="262"/>
      <c r="P13" s="263"/>
      <c r="Q13" s="92"/>
      <c r="R13" s="47"/>
      <c r="S13" s="262"/>
      <c r="T13" s="262"/>
      <c r="U13" s="262"/>
      <c r="V13" s="263"/>
    </row>
    <row r="14" spans="1:23" ht="14.25" customHeight="1">
      <c r="C14" s="1010"/>
      <c r="D14" s="1011"/>
      <c r="E14" s="92"/>
      <c r="F14" s="47"/>
      <c r="G14" s="262"/>
      <c r="H14" s="262"/>
      <c r="I14" s="262"/>
      <c r="J14" s="263"/>
      <c r="K14" s="92"/>
      <c r="L14" s="47"/>
      <c r="M14" s="262"/>
      <c r="N14" s="262"/>
      <c r="O14" s="262"/>
      <c r="P14" s="263"/>
      <c r="Q14" s="92"/>
      <c r="R14" s="47"/>
      <c r="S14" s="262"/>
      <c r="T14" s="262"/>
      <c r="U14" s="262"/>
      <c r="V14" s="263"/>
    </row>
    <row r="15" spans="1:23" ht="14.25" customHeight="1">
      <c r="C15" s="1010"/>
      <c r="D15" s="1011"/>
      <c r="E15" s="1037"/>
      <c r="F15" s="1038"/>
      <c r="G15" s="264"/>
      <c r="H15" s="264"/>
      <c r="I15" s="264"/>
      <c r="J15" s="265"/>
      <c r="K15" s="1037"/>
      <c r="L15" s="1038"/>
      <c r="M15" s="264"/>
      <c r="N15" s="264"/>
      <c r="O15" s="264"/>
      <c r="P15" s="265"/>
      <c r="Q15" s="1037"/>
      <c r="R15" s="1038"/>
      <c r="S15" s="264"/>
      <c r="T15" s="264"/>
      <c r="U15" s="264"/>
      <c r="V15" s="265"/>
    </row>
    <row r="16" spans="1:23" ht="14.25" customHeight="1">
      <c r="C16" s="1010"/>
      <c r="D16" s="1011"/>
      <c r="E16" s="1039"/>
      <c r="F16" s="266"/>
      <c r="G16" s="262"/>
      <c r="H16" s="262"/>
      <c r="I16" s="262"/>
      <c r="J16" s="263"/>
      <c r="K16" s="1039"/>
      <c r="L16" s="266"/>
      <c r="M16" s="262"/>
      <c r="N16" s="262"/>
      <c r="O16" s="262"/>
      <c r="P16" s="263"/>
      <c r="Q16" s="1039"/>
      <c r="R16" s="266"/>
      <c r="S16" s="262"/>
      <c r="T16" s="262"/>
      <c r="U16" s="262"/>
      <c r="V16" s="263"/>
    </row>
    <row r="17" spans="3:22" ht="14.25" customHeight="1">
      <c r="C17" s="1010"/>
      <c r="D17" s="1011"/>
      <c r="E17" s="1039"/>
      <c r="F17" s="266"/>
      <c r="G17" s="262"/>
      <c r="H17" s="262"/>
      <c r="I17" s="262"/>
      <c r="J17" s="263"/>
      <c r="K17" s="1039"/>
      <c r="L17" s="266"/>
      <c r="M17" s="262"/>
      <c r="N17" s="262"/>
      <c r="O17" s="262"/>
      <c r="P17" s="263"/>
      <c r="Q17" s="1039"/>
      <c r="R17" s="266"/>
      <c r="S17" s="262"/>
      <c r="T17" s="262"/>
      <c r="U17" s="262"/>
      <c r="V17" s="263"/>
    </row>
    <row r="18" spans="3:22" ht="14.25" customHeight="1">
      <c r="C18" s="1010"/>
      <c r="D18" s="1011"/>
      <c r="E18" s="1039"/>
      <c r="F18" s="266"/>
      <c r="G18" s="262"/>
      <c r="H18" s="262"/>
      <c r="I18" s="262"/>
      <c r="J18" s="263"/>
      <c r="K18" s="1039"/>
      <c r="L18" s="266"/>
      <c r="M18" s="262"/>
      <c r="N18" s="262"/>
      <c r="O18" s="262"/>
      <c r="P18" s="263"/>
      <c r="Q18" s="1039"/>
      <c r="R18" s="266"/>
      <c r="S18" s="262"/>
      <c r="T18" s="262"/>
      <c r="U18" s="262"/>
      <c r="V18" s="263"/>
    </row>
    <row r="19" spans="3:22" ht="14.25" customHeight="1">
      <c r="C19" s="1010"/>
      <c r="D19" s="1011"/>
      <c r="E19" s="1039"/>
      <c r="F19" s="266"/>
      <c r="G19" s="262"/>
      <c r="H19" s="262"/>
      <c r="I19" s="262"/>
      <c r="J19" s="263"/>
      <c r="K19" s="1039"/>
      <c r="L19" s="266"/>
      <c r="M19" s="262"/>
      <c r="N19" s="262"/>
      <c r="O19" s="262"/>
      <c r="P19" s="263"/>
      <c r="Q19" s="1039"/>
      <c r="R19" s="266"/>
      <c r="S19" s="262"/>
      <c r="T19" s="262"/>
      <c r="U19" s="262"/>
      <c r="V19" s="263"/>
    </row>
    <row r="20" spans="3:22" ht="14.25" customHeight="1">
      <c r="C20" s="1010"/>
      <c r="D20" s="1011"/>
      <c r="E20" s="1039"/>
      <c r="F20" s="266"/>
      <c r="G20" s="262"/>
      <c r="H20" s="262"/>
      <c r="I20" s="262"/>
      <c r="J20" s="263"/>
      <c r="K20" s="1039"/>
      <c r="L20" s="266"/>
      <c r="M20" s="262"/>
      <c r="N20" s="262"/>
      <c r="O20" s="262"/>
      <c r="P20" s="263"/>
      <c r="Q20" s="1039"/>
      <c r="R20" s="266"/>
      <c r="S20" s="262"/>
      <c r="T20" s="262"/>
      <c r="U20" s="262"/>
      <c r="V20" s="263"/>
    </row>
    <row r="21" spans="3:22" ht="14.25" customHeight="1">
      <c r="C21" s="1010"/>
      <c r="D21" s="1011"/>
      <c r="E21" s="1039"/>
      <c r="F21" s="266"/>
      <c r="G21" s="262"/>
      <c r="H21" s="262"/>
      <c r="I21" s="262"/>
      <c r="J21" s="263"/>
      <c r="K21" s="1039"/>
      <c r="L21" s="266"/>
      <c r="M21" s="262"/>
      <c r="N21" s="262"/>
      <c r="O21" s="262"/>
      <c r="P21" s="263"/>
      <c r="Q21" s="1039"/>
      <c r="R21" s="266"/>
      <c r="S21" s="262"/>
      <c r="T21" s="262"/>
      <c r="U21" s="262"/>
      <c r="V21" s="263"/>
    </row>
    <row r="22" spans="3:22" ht="14.25" customHeight="1">
      <c r="C22" s="1010"/>
      <c r="D22" s="1011"/>
      <c r="E22" s="1039"/>
      <c r="F22" s="266"/>
      <c r="G22" s="262"/>
      <c r="H22" s="262"/>
      <c r="I22" s="262"/>
      <c r="J22" s="263"/>
      <c r="K22" s="1039"/>
      <c r="L22" s="266"/>
      <c r="M22" s="262"/>
      <c r="N22" s="262"/>
      <c r="O22" s="262"/>
      <c r="P22" s="263"/>
      <c r="Q22" s="1039"/>
      <c r="R22" s="266"/>
      <c r="S22" s="262"/>
      <c r="T22" s="262"/>
      <c r="U22" s="262"/>
      <c r="V22" s="263"/>
    </row>
    <row r="23" spans="3:22" ht="14.25" customHeight="1">
      <c r="C23" s="1010"/>
      <c r="D23" s="1011"/>
      <c r="E23" s="1039"/>
      <c r="F23" s="266"/>
      <c r="G23" s="262"/>
      <c r="H23" s="262"/>
      <c r="I23" s="262"/>
      <c r="J23" s="263"/>
      <c r="K23" s="1039"/>
      <c r="L23" s="266"/>
      <c r="M23" s="262"/>
      <c r="N23" s="262"/>
      <c r="O23" s="262"/>
      <c r="P23" s="263"/>
      <c r="Q23" s="1039"/>
      <c r="R23" s="266"/>
      <c r="S23" s="262"/>
      <c r="T23" s="262"/>
      <c r="U23" s="262"/>
      <c r="V23" s="263"/>
    </row>
    <row r="24" spans="3:22" ht="14.25" customHeight="1">
      <c r="C24" s="1010"/>
      <c r="D24" s="1011"/>
      <c r="E24" s="1039"/>
      <c r="F24" s="266"/>
      <c r="G24" s="262"/>
      <c r="H24" s="262"/>
      <c r="I24" s="262"/>
      <c r="J24" s="263"/>
      <c r="K24" s="1039"/>
      <c r="L24" s="266"/>
      <c r="M24" s="262"/>
      <c r="N24" s="262"/>
      <c r="O24" s="262"/>
      <c r="P24" s="263"/>
      <c r="Q24" s="1039"/>
      <c r="R24" s="266"/>
      <c r="S24" s="262"/>
      <c r="T24" s="262"/>
      <c r="U24" s="262"/>
      <c r="V24" s="263"/>
    </row>
    <row r="25" spans="3:22" ht="14.25" customHeight="1">
      <c r="C25" s="1010"/>
      <c r="D25" s="1011"/>
      <c r="E25" s="1039"/>
      <c r="F25" s="266"/>
      <c r="G25" s="262"/>
      <c r="H25" s="262"/>
      <c r="I25" s="262"/>
      <c r="J25" s="263"/>
      <c r="K25" s="1039"/>
      <c r="L25" s="266"/>
      <c r="M25" s="262"/>
      <c r="N25" s="262"/>
      <c r="O25" s="262"/>
      <c r="P25" s="263"/>
      <c r="Q25" s="1039"/>
      <c r="R25" s="266"/>
      <c r="S25" s="262"/>
      <c r="T25" s="262"/>
      <c r="U25" s="262"/>
      <c r="V25" s="263"/>
    </row>
    <row r="26" spans="3:22" ht="14.25" customHeight="1">
      <c r="C26" s="1010"/>
      <c r="D26" s="1011"/>
      <c r="E26" s="1039"/>
      <c r="F26" s="266"/>
      <c r="G26" s="262"/>
      <c r="H26" s="262"/>
      <c r="I26" s="262"/>
      <c r="J26" s="263"/>
      <c r="K26" s="1039"/>
      <c r="L26" s="266"/>
      <c r="M26" s="262"/>
      <c r="N26" s="262"/>
      <c r="O26" s="262"/>
      <c r="P26" s="263"/>
      <c r="Q26" s="1039"/>
      <c r="R26" s="266"/>
      <c r="S26" s="262"/>
      <c r="T26" s="262"/>
      <c r="U26" s="262"/>
      <c r="V26" s="263"/>
    </row>
    <row r="27" spans="3:22" ht="14.25" customHeight="1">
      <c r="C27" s="1010"/>
      <c r="D27" s="1011"/>
      <c r="E27" s="1039"/>
      <c r="F27" s="266"/>
      <c r="G27" s="262"/>
      <c r="H27" s="262"/>
      <c r="I27" s="262"/>
      <c r="J27" s="263"/>
      <c r="K27" s="1039"/>
      <c r="L27" s="266"/>
      <c r="M27" s="262"/>
      <c r="N27" s="262"/>
      <c r="O27" s="262"/>
      <c r="P27" s="263"/>
      <c r="Q27" s="1039"/>
      <c r="R27" s="266"/>
      <c r="S27" s="262"/>
      <c r="T27" s="262"/>
      <c r="U27" s="262"/>
      <c r="V27" s="263"/>
    </row>
    <row r="28" spans="3:22" ht="14.25" customHeight="1">
      <c r="C28" s="1010"/>
      <c r="D28" s="1011"/>
      <c r="E28" s="1039"/>
      <c r="F28" s="266"/>
      <c r="G28" s="262"/>
      <c r="H28" s="262"/>
      <c r="I28" s="262"/>
      <c r="J28" s="263"/>
      <c r="K28" s="1039"/>
      <c r="L28" s="266"/>
      <c r="M28" s="262"/>
      <c r="N28" s="262"/>
      <c r="O28" s="262"/>
      <c r="P28" s="263"/>
      <c r="Q28" s="1039"/>
      <c r="R28" s="266"/>
      <c r="S28" s="262"/>
      <c r="T28" s="262"/>
      <c r="U28" s="262"/>
      <c r="V28" s="263"/>
    </row>
    <row r="29" spans="3:22" ht="14.25" customHeight="1">
      <c r="C29" s="1010"/>
      <c r="D29" s="1011"/>
      <c r="E29" s="1039"/>
      <c r="F29" s="266"/>
      <c r="G29" s="262"/>
      <c r="H29" s="262"/>
      <c r="I29" s="262"/>
      <c r="J29" s="263"/>
      <c r="K29" s="1039"/>
      <c r="L29" s="266"/>
      <c r="M29" s="262"/>
      <c r="N29" s="262"/>
      <c r="O29" s="262"/>
      <c r="P29" s="263"/>
      <c r="Q29" s="1039"/>
      <c r="R29" s="266"/>
      <c r="S29" s="262"/>
      <c r="T29" s="262"/>
      <c r="U29" s="262"/>
      <c r="V29" s="263"/>
    </row>
    <row r="30" spans="3:22" ht="14.25" customHeight="1">
      <c r="C30" s="1010"/>
      <c r="D30" s="1011"/>
      <c r="E30" s="1039"/>
      <c r="F30" s="266"/>
      <c r="G30" s="262"/>
      <c r="H30" s="262"/>
      <c r="I30" s="262"/>
      <c r="J30" s="263"/>
      <c r="K30" s="1039"/>
      <c r="L30" s="266"/>
      <c r="M30" s="262"/>
      <c r="N30" s="262"/>
      <c r="O30" s="262"/>
      <c r="P30" s="263"/>
      <c r="Q30" s="1039"/>
      <c r="R30" s="266"/>
      <c r="S30" s="262"/>
      <c r="T30" s="262"/>
      <c r="U30" s="262"/>
      <c r="V30" s="263"/>
    </row>
    <row r="31" spans="3:22" ht="14.25" customHeight="1">
      <c r="C31" s="1010"/>
      <c r="D31" s="1011"/>
      <c r="E31" s="1039"/>
      <c r="F31" s="266"/>
      <c r="G31" s="262"/>
      <c r="H31" s="262"/>
      <c r="I31" s="262"/>
      <c r="J31" s="263"/>
      <c r="K31" s="1039"/>
      <c r="L31" s="266"/>
      <c r="M31" s="262"/>
      <c r="N31" s="262"/>
      <c r="O31" s="262"/>
      <c r="P31" s="263"/>
      <c r="Q31" s="1039"/>
      <c r="R31" s="266"/>
      <c r="S31" s="262"/>
      <c r="T31" s="262"/>
      <c r="U31" s="262"/>
      <c r="V31" s="263"/>
    </row>
    <row r="32" spans="3:22" ht="14.25" customHeight="1">
      <c r="C32" s="1010"/>
      <c r="D32" s="1011"/>
      <c r="E32" s="1039"/>
      <c r="F32" s="266"/>
      <c r="G32" s="262"/>
      <c r="H32" s="262"/>
      <c r="I32" s="262"/>
      <c r="J32" s="263"/>
      <c r="K32" s="1039"/>
      <c r="L32" s="266"/>
      <c r="M32" s="262"/>
      <c r="N32" s="262"/>
      <c r="O32" s="262"/>
      <c r="P32" s="263"/>
      <c r="Q32" s="1039"/>
      <c r="R32" s="266"/>
      <c r="S32" s="262"/>
      <c r="T32" s="262"/>
      <c r="U32" s="262"/>
      <c r="V32" s="263"/>
    </row>
    <row r="33" spans="3:22" ht="14.25" customHeight="1">
      <c r="C33" s="1010"/>
      <c r="D33" s="1011"/>
      <c r="E33" s="1039"/>
      <c r="F33" s="266"/>
      <c r="G33" s="262"/>
      <c r="H33" s="262"/>
      <c r="I33" s="262"/>
      <c r="J33" s="263"/>
      <c r="K33" s="1039"/>
      <c r="L33" s="266"/>
      <c r="M33" s="262"/>
      <c r="N33" s="262"/>
      <c r="O33" s="262"/>
      <c r="P33" s="263"/>
      <c r="Q33" s="1039"/>
      <c r="R33" s="266"/>
      <c r="S33" s="262"/>
      <c r="T33" s="262"/>
      <c r="U33" s="262"/>
      <c r="V33" s="263"/>
    </row>
    <row r="34" spans="3:22" ht="14.25" customHeight="1">
      <c r="C34" s="1010"/>
      <c r="D34" s="1011"/>
      <c r="E34" s="1039"/>
      <c r="F34" s="266"/>
      <c r="G34" s="262"/>
      <c r="H34" s="262"/>
      <c r="I34" s="262"/>
      <c r="J34" s="263"/>
      <c r="K34" s="1039"/>
      <c r="L34" s="266"/>
      <c r="M34" s="262"/>
      <c r="N34" s="262"/>
      <c r="O34" s="262"/>
      <c r="P34" s="263"/>
      <c r="Q34" s="1039"/>
      <c r="R34" s="266"/>
      <c r="S34" s="262"/>
      <c r="T34" s="262"/>
      <c r="U34" s="262"/>
      <c r="V34" s="263"/>
    </row>
    <row r="35" spans="3:22" ht="14.25" customHeight="1">
      <c r="C35" s="1010"/>
      <c r="D35" s="1011"/>
      <c r="E35" s="1039"/>
      <c r="F35" s="266"/>
      <c r="G35" s="262"/>
      <c r="H35" s="262"/>
      <c r="I35" s="262"/>
      <c r="J35" s="263"/>
      <c r="K35" s="1039"/>
      <c r="L35" s="266"/>
      <c r="M35" s="262"/>
      <c r="N35" s="262"/>
      <c r="O35" s="262"/>
      <c r="P35" s="263"/>
      <c r="Q35" s="1039"/>
      <c r="R35" s="266"/>
      <c r="S35" s="262"/>
      <c r="T35" s="262"/>
      <c r="U35" s="262"/>
      <c r="V35" s="263"/>
    </row>
    <row r="36" spans="3:22" ht="14.25" customHeight="1">
      <c r="C36" s="1010"/>
      <c r="D36" s="1011"/>
      <c r="E36" s="1039"/>
      <c r="F36" s="266"/>
      <c r="G36" s="262"/>
      <c r="H36" s="262"/>
      <c r="I36" s="262"/>
      <c r="J36" s="263"/>
      <c r="K36" s="1039"/>
      <c r="L36" s="266"/>
      <c r="M36" s="262"/>
      <c r="N36" s="262"/>
      <c r="O36" s="262"/>
      <c r="P36" s="263"/>
      <c r="Q36" s="1039"/>
      <c r="R36" s="266"/>
      <c r="S36" s="262"/>
      <c r="T36" s="262"/>
      <c r="U36" s="262"/>
      <c r="V36" s="263"/>
    </row>
    <row r="37" spans="3:22" ht="14.25" customHeight="1">
      <c r="C37" s="1010"/>
      <c r="D37" s="1011"/>
      <c r="E37" s="1039"/>
      <c r="F37" s="266"/>
      <c r="G37" s="262"/>
      <c r="H37" s="262"/>
      <c r="I37" s="262"/>
      <c r="J37" s="263"/>
      <c r="K37" s="1039"/>
      <c r="L37" s="266"/>
      <c r="M37" s="262"/>
      <c r="N37" s="262"/>
      <c r="O37" s="262"/>
      <c r="P37" s="263"/>
      <c r="Q37" s="1039"/>
      <c r="R37" s="266"/>
      <c r="S37" s="262"/>
      <c r="T37" s="262"/>
      <c r="U37" s="262"/>
      <c r="V37" s="263"/>
    </row>
    <row r="38" spans="3:22" ht="14.25" customHeight="1">
      <c r="C38" s="1010"/>
      <c r="D38" s="1011"/>
      <c r="E38" s="1039"/>
      <c r="F38" s="266"/>
      <c r="G38" s="262"/>
      <c r="H38" s="262"/>
      <c r="I38" s="262"/>
      <c r="J38" s="263"/>
      <c r="K38" s="1039"/>
      <c r="L38" s="266"/>
      <c r="M38" s="262"/>
      <c r="N38" s="262"/>
      <c r="O38" s="262"/>
      <c r="P38" s="263"/>
      <c r="Q38" s="1039"/>
      <c r="R38" s="266"/>
      <c r="S38" s="262"/>
      <c r="T38" s="262"/>
      <c r="U38" s="262"/>
      <c r="V38" s="263"/>
    </row>
    <row r="39" spans="3:22" ht="14.25" customHeight="1">
      <c r="C39" s="1010"/>
      <c r="D39" s="1011"/>
      <c r="E39" s="1039"/>
      <c r="F39" s="266"/>
      <c r="G39" s="262"/>
      <c r="H39" s="262"/>
      <c r="I39" s="262"/>
      <c r="J39" s="263"/>
      <c r="K39" s="1039"/>
      <c r="L39" s="266"/>
      <c r="M39" s="262"/>
      <c r="N39" s="262"/>
      <c r="O39" s="262"/>
      <c r="P39" s="263"/>
      <c r="Q39" s="1039"/>
      <c r="R39" s="266"/>
      <c r="S39" s="262"/>
      <c r="T39" s="262"/>
      <c r="U39" s="262"/>
      <c r="V39" s="263"/>
    </row>
    <row r="40" spans="3:22" ht="14.25" customHeight="1">
      <c r="C40" s="1010"/>
      <c r="D40" s="1011"/>
      <c r="E40" s="1039"/>
      <c r="F40" s="266"/>
      <c r="G40" s="262"/>
      <c r="H40" s="262"/>
      <c r="I40" s="262"/>
      <c r="J40" s="263"/>
      <c r="K40" s="1039"/>
      <c r="L40" s="266"/>
      <c r="M40" s="262"/>
      <c r="N40" s="262"/>
      <c r="O40" s="262"/>
      <c r="P40" s="263"/>
      <c r="Q40" s="1039"/>
      <c r="R40" s="266"/>
      <c r="S40" s="262"/>
      <c r="T40" s="262"/>
      <c r="U40" s="262"/>
      <c r="V40" s="263"/>
    </row>
    <row r="41" spans="3:22" ht="14.25" customHeight="1">
      <c r="C41" s="1010"/>
      <c r="D41" s="1011"/>
      <c r="E41" s="1039"/>
      <c r="F41" s="266"/>
      <c r="G41" s="262"/>
      <c r="H41" s="262"/>
      <c r="I41" s="262"/>
      <c r="J41" s="263"/>
      <c r="K41" s="1039"/>
      <c r="L41" s="266"/>
      <c r="M41" s="262"/>
      <c r="N41" s="262"/>
      <c r="O41" s="262"/>
      <c r="P41" s="263"/>
      <c r="Q41" s="1039"/>
      <c r="R41" s="266"/>
      <c r="S41" s="262"/>
      <c r="T41" s="262"/>
      <c r="U41" s="262"/>
      <c r="V41" s="263"/>
    </row>
    <row r="42" spans="3:22" ht="14.25" customHeight="1">
      <c r="C42" s="1010"/>
      <c r="D42" s="1011"/>
      <c r="E42" s="1039"/>
      <c r="F42" s="266"/>
      <c r="G42" s="262"/>
      <c r="H42" s="262"/>
      <c r="I42" s="262"/>
      <c r="J42" s="263"/>
      <c r="K42" s="1039"/>
      <c r="L42" s="266"/>
      <c r="M42" s="262"/>
      <c r="N42" s="262"/>
      <c r="O42" s="262"/>
      <c r="P42" s="263"/>
      <c r="Q42" s="1039"/>
      <c r="R42" s="266"/>
      <c r="S42" s="262"/>
      <c r="T42" s="262"/>
      <c r="U42" s="262"/>
      <c r="V42" s="263"/>
    </row>
    <row r="43" spans="3:22" ht="14.25" customHeight="1">
      <c r="C43" s="1010"/>
      <c r="D43" s="1011"/>
      <c r="E43" s="1039"/>
      <c r="F43" s="266"/>
      <c r="G43" s="262"/>
      <c r="H43" s="262"/>
      <c r="I43" s="262"/>
      <c r="J43" s="263"/>
      <c r="K43" s="1039"/>
      <c r="L43" s="266"/>
      <c r="M43" s="262"/>
      <c r="N43" s="262"/>
      <c r="O43" s="262"/>
      <c r="P43" s="263"/>
      <c r="Q43" s="1039"/>
      <c r="R43" s="266"/>
      <c r="S43" s="262"/>
      <c r="T43" s="262"/>
      <c r="U43" s="262"/>
      <c r="V43" s="263"/>
    </row>
    <row r="44" spans="3:22" ht="14.25" customHeight="1">
      <c r="C44" s="1010"/>
      <c r="D44" s="1011"/>
      <c r="E44" s="1039"/>
      <c r="F44" s="266"/>
      <c r="G44" s="262"/>
      <c r="H44" s="262"/>
      <c r="I44" s="262"/>
      <c r="J44" s="263"/>
      <c r="K44" s="1039"/>
      <c r="L44" s="266"/>
      <c r="M44" s="262"/>
      <c r="N44" s="262"/>
      <c r="O44" s="262"/>
      <c r="P44" s="263"/>
      <c r="Q44" s="1039"/>
      <c r="R44" s="266"/>
      <c r="S44" s="262"/>
      <c r="T44" s="262"/>
      <c r="U44" s="262"/>
      <c r="V44" s="263"/>
    </row>
    <row r="45" spans="3:22" ht="14.25" customHeight="1">
      <c r="C45" s="1010"/>
      <c r="D45" s="1011"/>
      <c r="E45" s="1039"/>
      <c r="F45" s="266"/>
      <c r="G45" s="262"/>
      <c r="H45" s="262"/>
      <c r="I45" s="262"/>
      <c r="J45" s="263"/>
      <c r="K45" s="1039"/>
      <c r="L45" s="266"/>
      <c r="M45" s="262"/>
      <c r="N45" s="262"/>
      <c r="O45" s="262"/>
      <c r="P45" s="263"/>
      <c r="Q45" s="1039"/>
      <c r="R45" s="266"/>
      <c r="S45" s="262"/>
      <c r="T45" s="262"/>
      <c r="U45" s="262"/>
      <c r="V45" s="263"/>
    </row>
    <row r="46" spans="3:22" ht="14.25" customHeight="1">
      <c r="C46" s="1010"/>
      <c r="D46" s="1011"/>
      <c r="E46" s="1039"/>
      <c r="F46" s="266"/>
      <c r="G46" s="262"/>
      <c r="H46" s="262"/>
      <c r="I46" s="262"/>
      <c r="J46" s="263"/>
      <c r="K46" s="1039"/>
      <c r="L46" s="266"/>
      <c r="M46" s="262"/>
      <c r="N46" s="262"/>
      <c r="O46" s="262"/>
      <c r="P46" s="263"/>
      <c r="Q46" s="1039"/>
      <c r="R46" s="266"/>
      <c r="S46" s="262"/>
      <c r="T46" s="262"/>
      <c r="U46" s="262"/>
      <c r="V46" s="263"/>
    </row>
    <row r="47" spans="3:22" ht="14.25" customHeight="1">
      <c r="C47" s="1010"/>
      <c r="D47" s="1011"/>
      <c r="E47" s="1039"/>
      <c r="F47" s="266"/>
      <c r="G47" s="262"/>
      <c r="H47" s="262"/>
      <c r="I47" s="262"/>
      <c r="J47" s="263"/>
      <c r="K47" s="1039"/>
      <c r="L47" s="266"/>
      <c r="M47" s="262"/>
      <c r="N47" s="262"/>
      <c r="O47" s="262"/>
      <c r="P47" s="263"/>
      <c r="Q47" s="1039"/>
      <c r="R47" s="266"/>
      <c r="S47" s="262"/>
      <c r="T47" s="262"/>
      <c r="U47" s="262"/>
      <c r="V47" s="263"/>
    </row>
    <row r="48" spans="3:22" ht="14.25" customHeight="1">
      <c r="C48" s="1010"/>
      <c r="D48" s="1011"/>
      <c r="E48" s="1039"/>
      <c r="F48" s="266"/>
      <c r="G48" s="262"/>
      <c r="H48" s="262"/>
      <c r="I48" s="262"/>
      <c r="J48" s="263"/>
      <c r="K48" s="1039"/>
      <c r="L48" s="266"/>
      <c r="M48" s="262"/>
      <c r="N48" s="262"/>
      <c r="O48" s="262"/>
      <c r="P48" s="263"/>
      <c r="Q48" s="1039"/>
      <c r="R48" s="266"/>
      <c r="S48" s="262"/>
      <c r="T48" s="262"/>
      <c r="U48" s="262"/>
      <c r="V48" s="263"/>
    </row>
    <row r="49" spans="3:22" ht="14.25" customHeight="1">
      <c r="C49" s="1010"/>
      <c r="D49" s="1011"/>
      <c r="E49" s="1039"/>
      <c r="F49" s="266"/>
      <c r="G49" s="262"/>
      <c r="H49" s="262"/>
      <c r="I49" s="262"/>
      <c r="J49" s="263"/>
      <c r="K49" s="1039"/>
      <c r="L49" s="266"/>
      <c r="M49" s="262"/>
      <c r="N49" s="262"/>
      <c r="O49" s="262"/>
      <c r="P49" s="263"/>
      <c r="Q49" s="1039"/>
      <c r="R49" s="266"/>
      <c r="S49" s="262"/>
      <c r="T49" s="262"/>
      <c r="U49" s="262"/>
      <c r="V49" s="263"/>
    </row>
    <row r="50" spans="3:22" ht="14.25" customHeight="1">
      <c r="C50" s="1010"/>
      <c r="D50" s="1011"/>
      <c r="E50" s="1039"/>
      <c r="F50" s="266"/>
      <c r="G50" s="262"/>
      <c r="H50" s="262"/>
      <c r="I50" s="262"/>
      <c r="J50" s="263"/>
      <c r="K50" s="1039"/>
      <c r="L50" s="266"/>
      <c r="M50" s="262"/>
      <c r="N50" s="262"/>
      <c r="O50" s="262"/>
      <c r="P50" s="263"/>
      <c r="Q50" s="1039"/>
      <c r="R50" s="266"/>
      <c r="S50" s="262"/>
      <c r="T50" s="262"/>
      <c r="U50" s="262"/>
      <c r="V50" s="263"/>
    </row>
    <row r="51" spans="3:22" ht="14.25" customHeight="1">
      <c r="C51" s="1010"/>
      <c r="D51" s="1011"/>
      <c r="E51" s="1039"/>
      <c r="F51" s="266"/>
      <c r="G51" s="262"/>
      <c r="H51" s="262"/>
      <c r="I51" s="262"/>
      <c r="J51" s="263"/>
      <c r="K51" s="1039"/>
      <c r="L51" s="266"/>
      <c r="M51" s="262"/>
      <c r="N51" s="262"/>
      <c r="O51" s="262"/>
      <c r="P51" s="263"/>
      <c r="Q51" s="1039"/>
      <c r="R51" s="266"/>
      <c r="S51" s="262"/>
      <c r="T51" s="262"/>
      <c r="U51" s="262"/>
      <c r="V51" s="263"/>
    </row>
    <row r="52" spans="3:22" ht="14.25" customHeight="1">
      <c r="C52" s="1010"/>
      <c r="D52" s="1011"/>
      <c r="E52" s="1039"/>
      <c r="F52" s="266"/>
      <c r="G52" s="262"/>
      <c r="H52" s="262"/>
      <c r="I52" s="262"/>
      <c r="J52" s="263"/>
      <c r="K52" s="1039"/>
      <c r="L52" s="266"/>
      <c r="M52" s="262"/>
      <c r="N52" s="262"/>
      <c r="O52" s="262"/>
      <c r="P52" s="263"/>
      <c r="Q52" s="1039"/>
      <c r="R52" s="266"/>
      <c r="S52" s="262"/>
      <c r="T52" s="262"/>
      <c r="U52" s="262"/>
      <c r="V52" s="263"/>
    </row>
    <row r="53" spans="3:22" ht="14.25" customHeight="1">
      <c r="C53" s="1010"/>
      <c r="D53" s="1011"/>
      <c r="E53" s="1039"/>
      <c r="F53" s="266"/>
      <c r="G53" s="262"/>
      <c r="H53" s="262"/>
      <c r="I53" s="262"/>
      <c r="J53" s="263"/>
      <c r="K53" s="1039"/>
      <c r="L53" s="266"/>
      <c r="M53" s="262"/>
      <c r="N53" s="262"/>
      <c r="O53" s="262"/>
      <c r="P53" s="263"/>
      <c r="Q53" s="1039"/>
      <c r="R53" s="266"/>
      <c r="S53" s="262"/>
      <c r="T53" s="262"/>
      <c r="U53" s="262"/>
      <c r="V53" s="263"/>
    </row>
    <row r="54" spans="3:22" ht="14.25" customHeight="1">
      <c r="C54" s="1010"/>
      <c r="D54" s="1011"/>
      <c r="E54" s="1039"/>
      <c r="F54" s="266"/>
      <c r="G54" s="262"/>
      <c r="H54" s="262"/>
      <c r="I54" s="262"/>
      <c r="J54" s="263"/>
      <c r="K54" s="1039"/>
      <c r="L54" s="266"/>
      <c r="M54" s="262"/>
      <c r="N54" s="262"/>
      <c r="O54" s="262"/>
      <c r="P54" s="263"/>
      <c r="Q54" s="1039"/>
      <c r="R54" s="266"/>
      <c r="S54" s="262"/>
      <c r="T54" s="262"/>
      <c r="U54" s="262"/>
      <c r="V54" s="263"/>
    </row>
    <row r="55" spans="3:22" ht="14.25" customHeight="1">
      <c r="C55" s="1010"/>
      <c r="D55" s="1011"/>
      <c r="E55" s="1039"/>
      <c r="F55" s="266"/>
      <c r="G55" s="262"/>
      <c r="H55" s="262"/>
      <c r="I55" s="262"/>
      <c r="J55" s="263"/>
      <c r="K55" s="1039"/>
      <c r="L55" s="266"/>
      <c r="M55" s="262"/>
      <c r="N55" s="262"/>
      <c r="O55" s="262"/>
      <c r="P55" s="263"/>
      <c r="Q55" s="1039"/>
      <c r="R55" s="266"/>
      <c r="S55" s="262"/>
      <c r="T55" s="262"/>
      <c r="U55" s="262"/>
      <c r="V55" s="263"/>
    </row>
    <row r="56" spans="3:22" ht="14.25" customHeight="1">
      <c r="C56" s="1010"/>
      <c r="D56" s="1011"/>
      <c r="E56" s="1039"/>
      <c r="F56" s="266"/>
      <c r="G56" s="262"/>
      <c r="H56" s="262"/>
      <c r="I56" s="262"/>
      <c r="J56" s="263"/>
      <c r="K56" s="1039"/>
      <c r="L56" s="266"/>
      <c r="M56" s="262"/>
      <c r="N56" s="262"/>
      <c r="O56" s="262"/>
      <c r="P56" s="263"/>
      <c r="Q56" s="1039"/>
      <c r="R56" s="266"/>
      <c r="S56" s="262"/>
      <c r="T56" s="262"/>
      <c r="U56" s="262"/>
      <c r="V56" s="263"/>
    </row>
    <row r="57" spans="3:22" ht="14.25" customHeight="1">
      <c r="C57" s="1010"/>
      <c r="D57" s="1011"/>
      <c r="E57" s="1039"/>
      <c r="F57" s="266"/>
      <c r="G57" s="262"/>
      <c r="H57" s="262"/>
      <c r="I57" s="262"/>
      <c r="J57" s="263"/>
      <c r="K57" s="1039"/>
      <c r="L57" s="266"/>
      <c r="M57" s="262"/>
      <c r="N57" s="262"/>
      <c r="O57" s="262"/>
      <c r="P57" s="263"/>
      <c r="Q57" s="1039"/>
      <c r="R57" s="266"/>
      <c r="S57" s="262"/>
      <c r="T57" s="262"/>
      <c r="U57" s="262"/>
      <c r="V57" s="263"/>
    </row>
    <row r="58" spans="3:22" ht="14.25" customHeight="1">
      <c r="C58" s="1010"/>
      <c r="D58" s="1011"/>
      <c r="E58" s="1039"/>
      <c r="F58" s="266"/>
      <c r="G58" s="262"/>
      <c r="H58" s="262"/>
      <c r="I58" s="262"/>
      <c r="J58" s="263"/>
      <c r="K58" s="1039"/>
      <c r="L58" s="266"/>
      <c r="M58" s="262"/>
      <c r="N58" s="262"/>
      <c r="O58" s="262"/>
      <c r="P58" s="263"/>
      <c r="Q58" s="1039"/>
      <c r="R58" s="266"/>
      <c r="S58" s="262"/>
      <c r="T58" s="262"/>
      <c r="U58" s="262"/>
      <c r="V58" s="263"/>
    </row>
    <row r="59" spans="3:22" ht="14.25" customHeight="1">
      <c r="C59" s="1010"/>
      <c r="D59" s="1011"/>
      <c r="E59" s="1039"/>
      <c r="F59" s="266"/>
      <c r="G59" s="262"/>
      <c r="H59" s="262"/>
      <c r="I59" s="262"/>
      <c r="J59" s="263"/>
      <c r="K59" s="1039"/>
      <c r="L59" s="266"/>
      <c r="M59" s="262"/>
      <c r="N59" s="262"/>
      <c r="O59" s="262"/>
      <c r="P59" s="263"/>
      <c r="Q59" s="1039"/>
      <c r="R59" s="266"/>
      <c r="S59" s="262"/>
      <c r="T59" s="262"/>
      <c r="U59" s="262"/>
      <c r="V59" s="263"/>
    </row>
    <row r="60" spans="3:22" ht="14.25" customHeight="1">
      <c r="C60" s="1010"/>
      <c r="D60" s="1011"/>
      <c r="E60" s="1039"/>
      <c r="F60" s="266"/>
      <c r="G60" s="262"/>
      <c r="H60" s="262"/>
      <c r="I60" s="262"/>
      <c r="J60" s="263"/>
      <c r="K60" s="1039"/>
      <c r="L60" s="266"/>
      <c r="M60" s="262"/>
      <c r="N60" s="262"/>
      <c r="O60" s="262"/>
      <c r="P60" s="263"/>
      <c r="Q60" s="1039"/>
      <c r="R60" s="266"/>
      <c r="S60" s="262"/>
      <c r="T60" s="262"/>
      <c r="U60" s="262"/>
      <c r="V60" s="263"/>
    </row>
    <row r="61" spans="3:22" ht="14.25" customHeight="1">
      <c r="C61" s="1010"/>
      <c r="D61" s="1011"/>
      <c r="E61" s="1039"/>
      <c r="F61" s="266"/>
      <c r="G61" s="262"/>
      <c r="H61" s="262"/>
      <c r="I61" s="262"/>
      <c r="J61" s="263"/>
      <c r="K61" s="1039"/>
      <c r="L61" s="266"/>
      <c r="M61" s="262"/>
      <c r="N61" s="262"/>
      <c r="O61" s="262"/>
      <c r="P61" s="263"/>
      <c r="Q61" s="1039"/>
      <c r="R61" s="266"/>
      <c r="S61" s="262"/>
      <c r="T61" s="262"/>
      <c r="U61" s="262"/>
      <c r="V61" s="263"/>
    </row>
    <row r="62" spans="3:22" ht="14.25" customHeight="1">
      <c r="C62" s="1012"/>
      <c r="D62" s="1013"/>
      <c r="E62" s="1040"/>
      <c r="F62" s="267"/>
      <c r="G62" s="268"/>
      <c r="H62" s="268"/>
      <c r="I62" s="268"/>
      <c r="J62" s="269"/>
      <c r="K62" s="1040"/>
      <c r="L62" s="267"/>
      <c r="M62" s="268"/>
      <c r="N62" s="268"/>
      <c r="O62" s="268"/>
      <c r="P62" s="269"/>
      <c r="Q62" s="1040"/>
      <c r="R62" s="267"/>
      <c r="S62" s="268"/>
      <c r="T62" s="268"/>
      <c r="U62" s="268"/>
      <c r="V62" s="269"/>
    </row>
    <row r="63" spans="3:22">
      <c r="C63" s="1008" t="s">
        <v>61</v>
      </c>
      <c r="D63" s="1009"/>
      <c r="E63" s="1028"/>
      <c r="F63" s="1029"/>
      <c r="G63" s="1032"/>
      <c r="H63" s="258"/>
      <c r="I63" s="258"/>
      <c r="J63" s="1034"/>
      <c r="K63" s="1028"/>
      <c r="L63" s="1029"/>
      <c r="M63" s="1032"/>
      <c r="N63" s="258"/>
      <c r="O63" s="258"/>
      <c r="P63" s="1034"/>
      <c r="Q63" s="1028"/>
      <c r="R63" s="1029"/>
      <c r="S63" s="1032"/>
      <c r="T63" s="258"/>
      <c r="U63" s="258"/>
      <c r="V63" s="1034"/>
    </row>
    <row r="64" spans="3:22" ht="12.95" customHeight="1">
      <c r="C64" s="1010"/>
      <c r="D64" s="1011"/>
      <c r="E64" s="1030"/>
      <c r="F64" s="1031"/>
      <c r="G64" s="1033"/>
      <c r="H64" s="1036"/>
      <c r="I64" s="259"/>
      <c r="J64" s="1035"/>
      <c r="K64" s="1030"/>
      <c r="L64" s="1031"/>
      <c r="M64" s="1033"/>
      <c r="N64" s="1036"/>
      <c r="O64" s="259"/>
      <c r="P64" s="1035"/>
      <c r="Q64" s="1030"/>
      <c r="R64" s="1031"/>
      <c r="S64" s="1033"/>
      <c r="T64" s="1036"/>
      <c r="U64" s="259"/>
      <c r="V64" s="1035"/>
    </row>
    <row r="65" spans="3:22">
      <c r="C65" s="1010"/>
      <c r="D65" s="1011"/>
      <c r="E65" s="1030"/>
      <c r="F65" s="1031"/>
      <c r="G65" s="1033"/>
      <c r="H65" s="1036"/>
      <c r="I65" s="260"/>
      <c r="J65" s="1035"/>
      <c r="K65" s="1030"/>
      <c r="L65" s="1031"/>
      <c r="M65" s="1033"/>
      <c r="N65" s="1036"/>
      <c r="O65" s="260"/>
      <c r="P65" s="1035"/>
      <c r="Q65" s="1030"/>
      <c r="R65" s="1031"/>
      <c r="S65" s="1033"/>
      <c r="T65" s="1036"/>
      <c r="U65" s="260"/>
      <c r="V65" s="1035"/>
    </row>
    <row r="66" spans="3:22">
      <c r="C66" s="1010"/>
      <c r="D66" s="1011"/>
      <c r="E66" s="1030"/>
      <c r="F66" s="1031"/>
      <c r="G66" s="1033"/>
      <c r="H66" s="1036"/>
      <c r="I66" s="261"/>
      <c r="J66" s="1035"/>
      <c r="K66" s="1030"/>
      <c r="L66" s="1031"/>
      <c r="M66" s="1033"/>
      <c r="N66" s="1036"/>
      <c r="O66" s="261"/>
      <c r="P66" s="1035"/>
      <c r="Q66" s="1030"/>
      <c r="R66" s="1031"/>
      <c r="S66" s="1033"/>
      <c r="T66" s="1036"/>
      <c r="U66" s="261"/>
      <c r="V66" s="1035"/>
    </row>
    <row r="67" spans="3:22" ht="14.25">
      <c r="C67" s="1010"/>
      <c r="D67" s="1011"/>
      <c r="E67" s="92"/>
      <c r="F67" s="47"/>
      <c r="G67" s="262"/>
      <c r="H67" s="262"/>
      <c r="I67" s="262"/>
      <c r="J67" s="263"/>
      <c r="K67" s="92"/>
      <c r="L67" s="47"/>
      <c r="M67" s="262"/>
      <c r="N67" s="262"/>
      <c r="O67" s="262"/>
      <c r="P67" s="263"/>
      <c r="Q67" s="92"/>
      <c r="R67" s="47"/>
      <c r="S67" s="262"/>
      <c r="T67" s="262"/>
      <c r="U67" s="262"/>
      <c r="V67" s="263"/>
    </row>
    <row r="68" spans="3:22" ht="14.25">
      <c r="C68" s="1010"/>
      <c r="D68" s="1011"/>
      <c r="E68" s="92"/>
      <c r="F68" s="47"/>
      <c r="G68" s="262"/>
      <c r="H68" s="262"/>
      <c r="I68" s="262"/>
      <c r="J68" s="263"/>
      <c r="K68" s="92"/>
      <c r="L68" s="47"/>
      <c r="M68" s="262"/>
      <c r="N68" s="262"/>
      <c r="O68" s="262"/>
      <c r="P68" s="263"/>
      <c r="Q68" s="92"/>
      <c r="R68" s="47"/>
      <c r="S68" s="262"/>
      <c r="T68" s="262"/>
      <c r="U68" s="262"/>
      <c r="V68" s="263"/>
    </row>
    <row r="69" spans="3:22" ht="14.25">
      <c r="C69" s="1010"/>
      <c r="D69" s="1011"/>
      <c r="E69" s="92"/>
      <c r="F69" s="47"/>
      <c r="G69" s="262"/>
      <c r="H69" s="262"/>
      <c r="I69" s="262"/>
      <c r="J69" s="263"/>
      <c r="K69" s="92"/>
      <c r="L69" s="47"/>
      <c r="M69" s="262"/>
      <c r="N69" s="262"/>
      <c r="O69" s="262"/>
      <c r="P69" s="263"/>
      <c r="Q69" s="92"/>
      <c r="R69" s="47"/>
      <c r="S69" s="262"/>
      <c r="T69" s="262"/>
      <c r="U69" s="262"/>
      <c r="V69" s="263"/>
    </row>
    <row r="70" spans="3:22" ht="14.25" customHeight="1">
      <c r="C70" s="1010"/>
      <c r="D70" s="1011"/>
      <c r="E70" s="1037"/>
      <c r="F70" s="1038"/>
      <c r="G70" s="264"/>
      <c r="H70" s="264"/>
      <c r="I70" s="264"/>
      <c r="J70" s="265"/>
      <c r="K70" s="1037"/>
      <c r="L70" s="1038"/>
      <c r="M70" s="264"/>
      <c r="N70" s="264"/>
      <c r="O70" s="264"/>
      <c r="P70" s="265"/>
      <c r="Q70" s="1037"/>
      <c r="R70" s="1038"/>
      <c r="S70" s="264"/>
      <c r="T70" s="264"/>
      <c r="U70" s="264"/>
      <c r="V70" s="265"/>
    </row>
    <row r="71" spans="3:22" ht="14.25" customHeight="1">
      <c r="C71" s="1010"/>
      <c r="D71" s="1011"/>
      <c r="E71" s="1039"/>
      <c r="F71" s="266"/>
      <c r="G71" s="262"/>
      <c r="H71" s="262"/>
      <c r="I71" s="262"/>
      <c r="J71" s="263"/>
      <c r="K71" s="1039"/>
      <c r="L71" s="266"/>
      <c r="M71" s="262"/>
      <c r="N71" s="262"/>
      <c r="O71" s="262"/>
      <c r="P71" s="263"/>
      <c r="Q71" s="1039"/>
      <c r="R71" s="266"/>
      <c r="S71" s="262"/>
      <c r="T71" s="262"/>
      <c r="U71" s="262"/>
      <c r="V71" s="263"/>
    </row>
    <row r="72" spans="3:22" ht="14.25">
      <c r="C72" s="1010"/>
      <c r="D72" s="1011"/>
      <c r="E72" s="1039"/>
      <c r="F72" s="266"/>
      <c r="G72" s="262"/>
      <c r="H72" s="262"/>
      <c r="I72" s="262"/>
      <c r="J72" s="263"/>
      <c r="K72" s="1039"/>
      <c r="L72" s="266"/>
      <c r="M72" s="262"/>
      <c r="N72" s="262"/>
      <c r="O72" s="262"/>
      <c r="P72" s="263"/>
      <c r="Q72" s="1039"/>
      <c r="R72" s="266"/>
      <c r="S72" s="262"/>
      <c r="T72" s="262"/>
      <c r="U72" s="262"/>
      <c r="V72" s="263"/>
    </row>
    <row r="73" spans="3:22" ht="14.25">
      <c r="C73" s="1010"/>
      <c r="D73" s="1011"/>
      <c r="E73" s="1039"/>
      <c r="F73" s="266"/>
      <c r="G73" s="262"/>
      <c r="H73" s="262"/>
      <c r="I73" s="262"/>
      <c r="J73" s="263"/>
      <c r="K73" s="1039"/>
      <c r="L73" s="266"/>
      <c r="M73" s="262"/>
      <c r="N73" s="262"/>
      <c r="O73" s="262"/>
      <c r="P73" s="263"/>
      <c r="Q73" s="1039"/>
      <c r="R73" s="266"/>
      <c r="S73" s="262"/>
      <c r="T73" s="262"/>
      <c r="U73" s="262"/>
      <c r="V73" s="263"/>
    </row>
    <row r="74" spans="3:22" ht="14.25">
      <c r="C74" s="1010"/>
      <c r="D74" s="1011"/>
      <c r="E74" s="1039"/>
      <c r="F74" s="266"/>
      <c r="G74" s="262"/>
      <c r="H74" s="262"/>
      <c r="I74" s="262"/>
      <c r="J74" s="263"/>
      <c r="K74" s="1039"/>
      <c r="L74" s="266"/>
      <c r="M74" s="262"/>
      <c r="N74" s="262"/>
      <c r="O74" s="262"/>
      <c r="P74" s="263"/>
      <c r="Q74" s="1039"/>
      <c r="R74" s="266"/>
      <c r="S74" s="262"/>
      <c r="T74" s="262"/>
      <c r="U74" s="262"/>
      <c r="V74" s="263"/>
    </row>
    <row r="75" spans="3:22" ht="14.25">
      <c r="C75" s="1010"/>
      <c r="D75" s="1011"/>
      <c r="E75" s="1039"/>
      <c r="F75" s="266"/>
      <c r="G75" s="262"/>
      <c r="H75" s="262"/>
      <c r="I75" s="262"/>
      <c r="J75" s="263"/>
      <c r="K75" s="1039"/>
      <c r="L75" s="266"/>
      <c r="M75" s="262"/>
      <c r="N75" s="262"/>
      <c r="O75" s="262"/>
      <c r="P75" s="263"/>
      <c r="Q75" s="1039"/>
      <c r="R75" s="266"/>
      <c r="S75" s="262"/>
      <c r="T75" s="262"/>
      <c r="U75" s="262"/>
      <c r="V75" s="263"/>
    </row>
    <row r="76" spans="3:22" ht="14.25">
      <c r="C76" s="1010"/>
      <c r="D76" s="1011"/>
      <c r="E76" s="1039"/>
      <c r="F76" s="266"/>
      <c r="G76" s="262"/>
      <c r="H76" s="262"/>
      <c r="I76" s="262"/>
      <c r="J76" s="263"/>
      <c r="K76" s="1039"/>
      <c r="L76" s="266"/>
      <c r="M76" s="262"/>
      <c r="N76" s="262"/>
      <c r="O76" s="262"/>
      <c r="P76" s="263"/>
      <c r="Q76" s="1039"/>
      <c r="R76" s="266"/>
      <c r="S76" s="262"/>
      <c r="T76" s="262"/>
      <c r="U76" s="262"/>
      <c r="V76" s="263"/>
    </row>
    <row r="77" spans="3:22" ht="14.25">
      <c r="C77" s="1010"/>
      <c r="D77" s="1011"/>
      <c r="E77" s="1039"/>
      <c r="F77" s="266"/>
      <c r="G77" s="262"/>
      <c r="H77" s="262"/>
      <c r="I77" s="262"/>
      <c r="J77" s="263"/>
      <c r="K77" s="1039"/>
      <c r="L77" s="266"/>
      <c r="M77" s="262"/>
      <c r="N77" s="262"/>
      <c r="O77" s="262"/>
      <c r="P77" s="263"/>
      <c r="Q77" s="1039"/>
      <c r="R77" s="266"/>
      <c r="S77" s="262"/>
      <c r="T77" s="262"/>
      <c r="U77" s="262"/>
      <c r="V77" s="263"/>
    </row>
    <row r="78" spans="3:22" ht="14.25">
      <c r="C78" s="1010"/>
      <c r="D78" s="1011"/>
      <c r="E78" s="1039"/>
      <c r="F78" s="266"/>
      <c r="G78" s="262"/>
      <c r="H78" s="262"/>
      <c r="I78" s="262"/>
      <c r="J78" s="263"/>
      <c r="K78" s="1039"/>
      <c r="L78" s="266"/>
      <c r="M78" s="262"/>
      <c r="N78" s="262"/>
      <c r="O78" s="262"/>
      <c r="P78" s="263"/>
      <c r="Q78" s="1039"/>
      <c r="R78" s="266"/>
      <c r="S78" s="262"/>
      <c r="T78" s="262"/>
      <c r="U78" s="262"/>
      <c r="V78" s="263"/>
    </row>
    <row r="79" spans="3:22" ht="14.25">
      <c r="C79" s="1010"/>
      <c r="D79" s="1011"/>
      <c r="E79" s="1039"/>
      <c r="F79" s="266"/>
      <c r="G79" s="262"/>
      <c r="H79" s="262"/>
      <c r="I79" s="262"/>
      <c r="J79" s="263"/>
      <c r="K79" s="1039"/>
      <c r="L79" s="266"/>
      <c r="M79" s="262"/>
      <c r="N79" s="262"/>
      <c r="O79" s="262"/>
      <c r="P79" s="263"/>
      <c r="Q79" s="1039"/>
      <c r="R79" s="266"/>
      <c r="S79" s="262"/>
      <c r="T79" s="262"/>
      <c r="U79" s="262"/>
      <c r="V79" s="263"/>
    </row>
    <row r="80" spans="3:22" ht="14.25">
      <c r="C80" s="1010"/>
      <c r="D80" s="1011"/>
      <c r="E80" s="1039"/>
      <c r="F80" s="266"/>
      <c r="G80" s="262"/>
      <c r="H80" s="262"/>
      <c r="I80" s="262"/>
      <c r="J80" s="263"/>
      <c r="K80" s="1039"/>
      <c r="L80" s="266"/>
      <c r="M80" s="262"/>
      <c r="N80" s="262"/>
      <c r="O80" s="262"/>
      <c r="P80" s="263"/>
      <c r="Q80" s="1039"/>
      <c r="R80" s="266"/>
      <c r="S80" s="262"/>
      <c r="T80" s="262"/>
      <c r="U80" s="262"/>
      <c r="V80" s="263"/>
    </row>
    <row r="81" spans="3:22" ht="14.25">
      <c r="C81" s="1010"/>
      <c r="D81" s="1011"/>
      <c r="E81" s="1039"/>
      <c r="F81" s="266"/>
      <c r="G81" s="262"/>
      <c r="H81" s="262"/>
      <c r="I81" s="262"/>
      <c r="J81" s="263"/>
      <c r="K81" s="1039"/>
      <c r="L81" s="266"/>
      <c r="M81" s="262"/>
      <c r="N81" s="262"/>
      <c r="O81" s="262"/>
      <c r="P81" s="263"/>
      <c r="Q81" s="1039"/>
      <c r="R81" s="266"/>
      <c r="S81" s="262"/>
      <c r="T81" s="262"/>
      <c r="U81" s="262"/>
      <c r="V81" s="263"/>
    </row>
    <row r="82" spans="3:22" ht="14.25">
      <c r="C82" s="1010"/>
      <c r="D82" s="1011"/>
      <c r="E82" s="1039"/>
      <c r="F82" s="266"/>
      <c r="G82" s="262"/>
      <c r="H82" s="262"/>
      <c r="I82" s="262"/>
      <c r="J82" s="263"/>
      <c r="K82" s="1039"/>
      <c r="L82" s="266"/>
      <c r="M82" s="262"/>
      <c r="N82" s="262"/>
      <c r="O82" s="262"/>
      <c r="P82" s="263"/>
      <c r="Q82" s="1039"/>
      <c r="R82" s="266"/>
      <c r="S82" s="262"/>
      <c r="T82" s="262"/>
      <c r="U82" s="262"/>
      <c r="V82" s="263"/>
    </row>
    <row r="83" spans="3:22" ht="14.25">
      <c r="C83" s="1010"/>
      <c r="D83" s="1011"/>
      <c r="E83" s="1039"/>
      <c r="F83" s="266"/>
      <c r="G83" s="262"/>
      <c r="H83" s="262"/>
      <c r="I83" s="262"/>
      <c r="J83" s="263"/>
      <c r="K83" s="1039"/>
      <c r="L83" s="266"/>
      <c r="M83" s="262"/>
      <c r="N83" s="262"/>
      <c r="O83" s="262"/>
      <c r="P83" s="263"/>
      <c r="Q83" s="1039"/>
      <c r="R83" s="266"/>
      <c r="S83" s="262"/>
      <c r="T83" s="262"/>
      <c r="U83" s="262"/>
      <c r="V83" s="263"/>
    </row>
    <row r="84" spans="3:22" ht="14.25">
      <c r="C84" s="1010"/>
      <c r="D84" s="1011"/>
      <c r="E84" s="1039"/>
      <c r="F84" s="266"/>
      <c r="G84" s="262"/>
      <c r="H84" s="262"/>
      <c r="I84" s="262"/>
      <c r="J84" s="263"/>
      <c r="K84" s="1039"/>
      <c r="L84" s="266"/>
      <c r="M84" s="262"/>
      <c r="N84" s="262"/>
      <c r="O84" s="262"/>
      <c r="P84" s="263"/>
      <c r="Q84" s="1039"/>
      <c r="R84" s="266"/>
      <c r="S84" s="262"/>
      <c r="T84" s="262"/>
      <c r="U84" s="262"/>
      <c r="V84" s="263"/>
    </row>
    <row r="85" spans="3:22" ht="14.25">
      <c r="C85" s="1010"/>
      <c r="D85" s="1011"/>
      <c r="E85" s="1039"/>
      <c r="F85" s="266"/>
      <c r="G85" s="262"/>
      <c r="H85" s="262"/>
      <c r="I85" s="262"/>
      <c r="J85" s="263"/>
      <c r="K85" s="1039"/>
      <c r="L85" s="266"/>
      <c r="M85" s="262"/>
      <c r="N85" s="262"/>
      <c r="O85" s="262"/>
      <c r="P85" s="263"/>
      <c r="Q85" s="1039"/>
      <c r="R85" s="266"/>
      <c r="S85" s="262"/>
      <c r="T85" s="262"/>
      <c r="U85" s="262"/>
      <c r="V85" s="263"/>
    </row>
    <row r="86" spans="3:22" ht="14.25">
      <c r="C86" s="1010"/>
      <c r="D86" s="1011"/>
      <c r="E86" s="1039"/>
      <c r="F86" s="266"/>
      <c r="G86" s="262"/>
      <c r="H86" s="262"/>
      <c r="I86" s="262"/>
      <c r="J86" s="263"/>
      <c r="K86" s="1039"/>
      <c r="L86" s="266"/>
      <c r="M86" s="262"/>
      <c r="N86" s="262"/>
      <c r="O86" s="262"/>
      <c r="P86" s="263"/>
      <c r="Q86" s="1039"/>
      <c r="R86" s="266"/>
      <c r="S86" s="262"/>
      <c r="T86" s="262"/>
      <c r="U86" s="262"/>
      <c r="V86" s="263"/>
    </row>
    <row r="87" spans="3:22" ht="14.25">
      <c r="C87" s="1010"/>
      <c r="D87" s="1011"/>
      <c r="E87" s="1039"/>
      <c r="F87" s="266"/>
      <c r="G87" s="262"/>
      <c r="H87" s="262"/>
      <c r="I87" s="262"/>
      <c r="J87" s="263"/>
      <c r="K87" s="1039"/>
      <c r="L87" s="266"/>
      <c r="M87" s="262"/>
      <c r="N87" s="262"/>
      <c r="O87" s="262"/>
      <c r="P87" s="263"/>
      <c r="Q87" s="1039"/>
      <c r="R87" s="266"/>
      <c r="S87" s="262"/>
      <c r="T87" s="262"/>
      <c r="U87" s="262"/>
      <c r="V87" s="263"/>
    </row>
    <row r="88" spans="3:22" ht="14.25">
      <c r="C88" s="1010"/>
      <c r="D88" s="1011"/>
      <c r="E88" s="1039"/>
      <c r="F88" s="266"/>
      <c r="G88" s="262"/>
      <c r="H88" s="262"/>
      <c r="I88" s="262"/>
      <c r="J88" s="263"/>
      <c r="K88" s="1039"/>
      <c r="L88" s="266"/>
      <c r="M88" s="262"/>
      <c r="N88" s="262"/>
      <c r="O88" s="262"/>
      <c r="P88" s="263"/>
      <c r="Q88" s="1039"/>
      <c r="R88" s="266"/>
      <c r="S88" s="262"/>
      <c r="T88" s="262"/>
      <c r="U88" s="262"/>
      <c r="V88" s="263"/>
    </row>
    <row r="89" spans="3:22" ht="14.25">
      <c r="C89" s="1010"/>
      <c r="D89" s="1011"/>
      <c r="E89" s="1039"/>
      <c r="F89" s="266"/>
      <c r="G89" s="262"/>
      <c r="H89" s="262"/>
      <c r="I89" s="262"/>
      <c r="J89" s="263"/>
      <c r="K89" s="1039"/>
      <c r="L89" s="266"/>
      <c r="M89" s="262"/>
      <c r="N89" s="262"/>
      <c r="O89" s="262"/>
      <c r="P89" s="263"/>
      <c r="Q89" s="1039"/>
      <c r="R89" s="266"/>
      <c r="S89" s="262"/>
      <c r="T89" s="262"/>
      <c r="U89" s="262"/>
      <c r="V89" s="263"/>
    </row>
    <row r="90" spans="3:22" ht="14.25">
      <c r="C90" s="1010"/>
      <c r="D90" s="1011"/>
      <c r="E90" s="1039"/>
      <c r="F90" s="266"/>
      <c r="G90" s="262"/>
      <c r="H90" s="262"/>
      <c r="I90" s="262"/>
      <c r="J90" s="263"/>
      <c r="K90" s="1039"/>
      <c r="L90" s="266"/>
      <c r="M90" s="262"/>
      <c r="N90" s="262"/>
      <c r="O90" s="262"/>
      <c r="P90" s="263"/>
      <c r="Q90" s="1039"/>
      <c r="R90" s="266"/>
      <c r="S90" s="262"/>
      <c r="T90" s="262"/>
      <c r="U90" s="262"/>
      <c r="V90" s="263"/>
    </row>
    <row r="91" spans="3:22" ht="14.25">
      <c r="C91" s="1010"/>
      <c r="D91" s="1011"/>
      <c r="E91" s="1039"/>
      <c r="F91" s="266"/>
      <c r="G91" s="262"/>
      <c r="H91" s="262"/>
      <c r="I91" s="262"/>
      <c r="J91" s="263"/>
      <c r="K91" s="1039"/>
      <c r="L91" s="266"/>
      <c r="M91" s="262"/>
      <c r="N91" s="262"/>
      <c r="O91" s="262"/>
      <c r="P91" s="263"/>
      <c r="Q91" s="1039"/>
      <c r="R91" s="266"/>
      <c r="S91" s="262"/>
      <c r="T91" s="262"/>
      <c r="U91" s="262"/>
      <c r="V91" s="263"/>
    </row>
    <row r="92" spans="3:22" ht="14.25">
      <c r="C92" s="1010"/>
      <c r="D92" s="1011"/>
      <c r="E92" s="1039"/>
      <c r="F92" s="266"/>
      <c r="G92" s="262"/>
      <c r="H92" s="262"/>
      <c r="I92" s="262"/>
      <c r="J92" s="263"/>
      <c r="K92" s="1039"/>
      <c r="L92" s="266"/>
      <c r="M92" s="262"/>
      <c r="N92" s="262"/>
      <c r="O92" s="262"/>
      <c r="P92" s="263"/>
      <c r="Q92" s="1039"/>
      <c r="R92" s="266"/>
      <c r="S92" s="262"/>
      <c r="T92" s="262"/>
      <c r="U92" s="262"/>
      <c r="V92" s="263"/>
    </row>
    <row r="93" spans="3:22" ht="14.25">
      <c r="C93" s="1010"/>
      <c r="D93" s="1011"/>
      <c r="E93" s="1039"/>
      <c r="F93" s="266"/>
      <c r="G93" s="262"/>
      <c r="H93" s="262"/>
      <c r="I93" s="262"/>
      <c r="J93" s="263"/>
      <c r="K93" s="1039"/>
      <c r="L93" s="266"/>
      <c r="M93" s="262"/>
      <c r="N93" s="262"/>
      <c r="O93" s="262"/>
      <c r="P93" s="263"/>
      <c r="Q93" s="1039"/>
      <c r="R93" s="266"/>
      <c r="S93" s="262"/>
      <c r="T93" s="262"/>
      <c r="U93" s="262"/>
      <c r="V93" s="263"/>
    </row>
    <row r="94" spans="3:22" ht="14.25">
      <c r="C94" s="1010"/>
      <c r="D94" s="1011"/>
      <c r="E94" s="1039"/>
      <c r="F94" s="266"/>
      <c r="G94" s="262"/>
      <c r="H94" s="262"/>
      <c r="I94" s="262"/>
      <c r="J94" s="263"/>
      <c r="K94" s="1039"/>
      <c r="L94" s="266"/>
      <c r="M94" s="262"/>
      <c r="N94" s="262"/>
      <c r="O94" s="262"/>
      <c r="P94" s="263"/>
      <c r="Q94" s="1039"/>
      <c r="R94" s="266"/>
      <c r="S94" s="262"/>
      <c r="T94" s="262"/>
      <c r="U94" s="262"/>
      <c r="V94" s="263"/>
    </row>
    <row r="95" spans="3:22" ht="14.25">
      <c r="C95" s="1010"/>
      <c r="D95" s="1011"/>
      <c r="E95" s="1039"/>
      <c r="F95" s="266"/>
      <c r="G95" s="262"/>
      <c r="H95" s="262"/>
      <c r="I95" s="262"/>
      <c r="J95" s="263"/>
      <c r="K95" s="1039"/>
      <c r="L95" s="266"/>
      <c r="M95" s="262"/>
      <c r="N95" s="262"/>
      <c r="O95" s="262"/>
      <c r="P95" s="263"/>
      <c r="Q95" s="1039"/>
      <c r="R95" s="266"/>
      <c r="S95" s="262"/>
      <c r="T95" s="262"/>
      <c r="U95" s="262"/>
      <c r="V95" s="263"/>
    </row>
    <row r="96" spans="3:22" ht="14.25">
      <c r="C96" s="1010"/>
      <c r="D96" s="1011"/>
      <c r="E96" s="1039"/>
      <c r="F96" s="266"/>
      <c r="G96" s="262"/>
      <c r="H96" s="262"/>
      <c r="I96" s="262"/>
      <c r="J96" s="263"/>
      <c r="K96" s="1039"/>
      <c r="L96" s="266"/>
      <c r="M96" s="262"/>
      <c r="N96" s="262"/>
      <c r="O96" s="262"/>
      <c r="P96" s="263"/>
      <c r="Q96" s="1039"/>
      <c r="R96" s="266"/>
      <c r="S96" s="262"/>
      <c r="T96" s="262"/>
      <c r="U96" s="262"/>
      <c r="V96" s="263"/>
    </row>
    <row r="97" spans="3:22" ht="14.25">
      <c r="C97" s="1010"/>
      <c r="D97" s="1011"/>
      <c r="E97" s="1039"/>
      <c r="F97" s="266"/>
      <c r="G97" s="262"/>
      <c r="H97" s="262"/>
      <c r="I97" s="262"/>
      <c r="J97" s="263"/>
      <c r="K97" s="1039"/>
      <c r="L97" s="266"/>
      <c r="M97" s="262"/>
      <c r="N97" s="262"/>
      <c r="O97" s="262"/>
      <c r="P97" s="263"/>
      <c r="Q97" s="1039"/>
      <c r="R97" s="266"/>
      <c r="S97" s="262"/>
      <c r="T97" s="262"/>
      <c r="U97" s="262"/>
      <c r="V97" s="263"/>
    </row>
    <row r="98" spans="3:22" ht="14.25">
      <c r="C98" s="1010"/>
      <c r="D98" s="1011"/>
      <c r="E98" s="1039"/>
      <c r="F98" s="266"/>
      <c r="G98" s="262"/>
      <c r="H98" s="262"/>
      <c r="I98" s="262"/>
      <c r="J98" s="263"/>
      <c r="K98" s="1039"/>
      <c r="L98" s="266"/>
      <c r="M98" s="262"/>
      <c r="N98" s="262"/>
      <c r="O98" s="262"/>
      <c r="P98" s="263"/>
      <c r="Q98" s="1039"/>
      <c r="R98" s="266"/>
      <c r="S98" s="262"/>
      <c r="T98" s="262"/>
      <c r="U98" s="262"/>
      <c r="V98" s="263"/>
    </row>
    <row r="99" spans="3:22" ht="14.25">
      <c r="C99" s="1010"/>
      <c r="D99" s="1011"/>
      <c r="E99" s="1039"/>
      <c r="F99" s="266"/>
      <c r="G99" s="262"/>
      <c r="H99" s="262"/>
      <c r="I99" s="262"/>
      <c r="J99" s="263"/>
      <c r="K99" s="1039"/>
      <c r="L99" s="266"/>
      <c r="M99" s="262"/>
      <c r="N99" s="262"/>
      <c r="O99" s="262"/>
      <c r="P99" s="263"/>
      <c r="Q99" s="1039"/>
      <c r="R99" s="266"/>
      <c r="S99" s="262"/>
      <c r="T99" s="262"/>
      <c r="U99" s="262"/>
      <c r="V99" s="263"/>
    </row>
    <row r="100" spans="3:22" ht="14.25">
      <c r="C100" s="1010"/>
      <c r="D100" s="1011"/>
      <c r="E100" s="1039"/>
      <c r="F100" s="266"/>
      <c r="G100" s="262"/>
      <c r="H100" s="262"/>
      <c r="I100" s="262"/>
      <c r="J100" s="263"/>
      <c r="K100" s="1039"/>
      <c r="L100" s="266"/>
      <c r="M100" s="262"/>
      <c r="N100" s="262"/>
      <c r="O100" s="262"/>
      <c r="P100" s="263"/>
      <c r="Q100" s="1039"/>
      <c r="R100" s="266"/>
      <c r="S100" s="262"/>
      <c r="T100" s="262"/>
      <c r="U100" s="262"/>
      <c r="V100" s="263"/>
    </row>
    <row r="101" spans="3:22" ht="14.25">
      <c r="C101" s="1010"/>
      <c r="D101" s="1011"/>
      <c r="E101" s="1039"/>
      <c r="F101" s="266"/>
      <c r="G101" s="262"/>
      <c r="H101" s="262"/>
      <c r="I101" s="262"/>
      <c r="J101" s="263"/>
      <c r="K101" s="1039"/>
      <c r="L101" s="266"/>
      <c r="M101" s="262"/>
      <c r="N101" s="262"/>
      <c r="O101" s="262"/>
      <c r="P101" s="263"/>
      <c r="Q101" s="1039"/>
      <c r="R101" s="266"/>
      <c r="S101" s="262"/>
      <c r="T101" s="262"/>
      <c r="U101" s="262"/>
      <c r="V101" s="263"/>
    </row>
    <row r="102" spans="3:22" ht="14.25">
      <c r="C102" s="1010"/>
      <c r="D102" s="1011"/>
      <c r="E102" s="1039"/>
      <c r="F102" s="266"/>
      <c r="G102" s="262"/>
      <c r="H102" s="262"/>
      <c r="I102" s="262"/>
      <c r="J102" s="263"/>
      <c r="K102" s="1039"/>
      <c r="L102" s="266"/>
      <c r="M102" s="262"/>
      <c r="N102" s="262"/>
      <c r="O102" s="262"/>
      <c r="P102" s="263"/>
      <c r="Q102" s="1039"/>
      <c r="R102" s="266"/>
      <c r="S102" s="262"/>
      <c r="T102" s="262"/>
      <c r="U102" s="262"/>
      <c r="V102" s="263"/>
    </row>
    <row r="103" spans="3:22" ht="14.25">
      <c r="C103" s="1010"/>
      <c r="D103" s="1011"/>
      <c r="E103" s="1039"/>
      <c r="F103" s="266"/>
      <c r="G103" s="262"/>
      <c r="H103" s="262"/>
      <c r="I103" s="262"/>
      <c r="J103" s="263"/>
      <c r="K103" s="1039"/>
      <c r="L103" s="266"/>
      <c r="M103" s="262"/>
      <c r="N103" s="262"/>
      <c r="O103" s="262"/>
      <c r="P103" s="263"/>
      <c r="Q103" s="1039"/>
      <c r="R103" s="266"/>
      <c r="S103" s="262"/>
      <c r="T103" s="262"/>
      <c r="U103" s="262"/>
      <c r="V103" s="263"/>
    </row>
    <row r="104" spans="3:22" ht="14.25">
      <c r="C104" s="1010"/>
      <c r="D104" s="1011"/>
      <c r="E104" s="1039"/>
      <c r="F104" s="266"/>
      <c r="G104" s="262"/>
      <c r="H104" s="262"/>
      <c r="I104" s="262"/>
      <c r="J104" s="263"/>
      <c r="K104" s="1039"/>
      <c r="L104" s="266"/>
      <c r="M104" s="262"/>
      <c r="N104" s="262"/>
      <c r="O104" s="262"/>
      <c r="P104" s="263"/>
      <c r="Q104" s="1039"/>
      <c r="R104" s="266"/>
      <c r="S104" s="262"/>
      <c r="T104" s="262"/>
      <c r="U104" s="262"/>
      <c r="V104" s="263"/>
    </row>
    <row r="105" spans="3:22" ht="14.25">
      <c r="C105" s="1010"/>
      <c r="D105" s="1011"/>
      <c r="E105" s="1039"/>
      <c r="F105" s="266"/>
      <c r="G105" s="262"/>
      <c r="H105" s="262"/>
      <c r="I105" s="262"/>
      <c r="J105" s="263"/>
      <c r="K105" s="1039"/>
      <c r="L105" s="266"/>
      <c r="M105" s="262"/>
      <c r="N105" s="262"/>
      <c r="O105" s="262"/>
      <c r="P105" s="263"/>
      <c r="Q105" s="1039"/>
      <c r="R105" s="266"/>
      <c r="S105" s="262"/>
      <c r="T105" s="262"/>
      <c r="U105" s="262"/>
      <c r="V105" s="263"/>
    </row>
    <row r="106" spans="3:22" ht="14.25">
      <c r="C106" s="1010"/>
      <c r="D106" s="1011"/>
      <c r="E106" s="1039"/>
      <c r="F106" s="266"/>
      <c r="G106" s="262"/>
      <c r="H106" s="262"/>
      <c r="I106" s="262"/>
      <c r="J106" s="263"/>
      <c r="K106" s="1039"/>
      <c r="L106" s="266"/>
      <c r="M106" s="262"/>
      <c r="N106" s="262"/>
      <c r="O106" s="262"/>
      <c r="P106" s="263"/>
      <c r="Q106" s="1039"/>
      <c r="R106" s="266"/>
      <c r="S106" s="262"/>
      <c r="T106" s="262"/>
      <c r="U106" s="262"/>
      <c r="V106" s="263"/>
    </row>
    <row r="107" spans="3:22" ht="14.25">
      <c r="C107" s="1010"/>
      <c r="D107" s="1011"/>
      <c r="E107" s="1039"/>
      <c r="F107" s="266"/>
      <c r="G107" s="262"/>
      <c r="H107" s="262"/>
      <c r="I107" s="262"/>
      <c r="J107" s="263"/>
      <c r="K107" s="1039"/>
      <c r="L107" s="266"/>
      <c r="M107" s="262"/>
      <c r="N107" s="262"/>
      <c r="O107" s="262"/>
      <c r="P107" s="263"/>
      <c r="Q107" s="1039"/>
      <c r="R107" s="266"/>
      <c r="S107" s="262"/>
      <c r="T107" s="262"/>
      <c r="U107" s="262"/>
      <c r="V107" s="263"/>
    </row>
    <row r="108" spans="3:22" ht="14.25">
      <c r="C108" s="1010"/>
      <c r="D108" s="1011"/>
      <c r="E108" s="1039"/>
      <c r="F108" s="266"/>
      <c r="G108" s="262"/>
      <c r="H108" s="262"/>
      <c r="I108" s="262"/>
      <c r="J108" s="263"/>
      <c r="K108" s="1039"/>
      <c r="L108" s="266"/>
      <c r="M108" s="262"/>
      <c r="N108" s="262"/>
      <c r="O108" s="262"/>
      <c r="P108" s="263"/>
      <c r="Q108" s="1039"/>
      <c r="R108" s="266"/>
      <c r="S108" s="262"/>
      <c r="T108" s="262"/>
      <c r="U108" s="262"/>
      <c r="V108" s="263"/>
    </row>
    <row r="109" spans="3:22" ht="14.25">
      <c r="C109" s="1010"/>
      <c r="D109" s="1011"/>
      <c r="E109" s="1039"/>
      <c r="F109" s="266"/>
      <c r="G109" s="262"/>
      <c r="H109" s="262"/>
      <c r="I109" s="262"/>
      <c r="J109" s="263"/>
      <c r="K109" s="1039"/>
      <c r="L109" s="266"/>
      <c r="M109" s="262"/>
      <c r="N109" s="262"/>
      <c r="O109" s="262"/>
      <c r="P109" s="263"/>
      <c r="Q109" s="1039"/>
      <c r="R109" s="266"/>
      <c r="S109" s="262"/>
      <c r="T109" s="262"/>
      <c r="U109" s="262"/>
      <c r="V109" s="263"/>
    </row>
    <row r="110" spans="3:22" ht="14.25">
      <c r="C110" s="1010"/>
      <c r="D110" s="1011"/>
      <c r="E110" s="1039"/>
      <c r="F110" s="266"/>
      <c r="G110" s="262"/>
      <c r="H110" s="262"/>
      <c r="I110" s="262"/>
      <c r="J110" s="263"/>
      <c r="K110" s="1039"/>
      <c r="L110" s="266"/>
      <c r="M110" s="262"/>
      <c r="N110" s="262"/>
      <c r="O110" s="262"/>
      <c r="P110" s="263"/>
      <c r="Q110" s="1039"/>
      <c r="R110" s="266"/>
      <c r="S110" s="262"/>
      <c r="T110" s="262"/>
      <c r="U110" s="262"/>
      <c r="V110" s="263"/>
    </row>
    <row r="111" spans="3:22" ht="14.25">
      <c r="C111" s="1010"/>
      <c r="D111" s="1011"/>
      <c r="E111" s="1039"/>
      <c r="F111" s="266"/>
      <c r="G111" s="262"/>
      <c r="H111" s="262"/>
      <c r="I111" s="262"/>
      <c r="J111" s="263"/>
      <c r="K111" s="1039"/>
      <c r="L111" s="266"/>
      <c r="M111" s="262"/>
      <c r="N111" s="262"/>
      <c r="O111" s="262"/>
      <c r="P111" s="263"/>
      <c r="Q111" s="1039"/>
      <c r="R111" s="266"/>
      <c r="S111" s="262"/>
      <c r="T111" s="262"/>
      <c r="U111" s="262"/>
      <c r="V111" s="263"/>
    </row>
    <row r="112" spans="3:22" ht="14.25">
      <c r="C112" s="1010"/>
      <c r="D112" s="1011"/>
      <c r="E112" s="1039"/>
      <c r="F112" s="266"/>
      <c r="G112" s="262"/>
      <c r="H112" s="262"/>
      <c r="I112" s="262"/>
      <c r="J112" s="263"/>
      <c r="K112" s="1039"/>
      <c r="L112" s="266"/>
      <c r="M112" s="262"/>
      <c r="N112" s="262"/>
      <c r="O112" s="262"/>
      <c r="P112" s="263"/>
      <c r="Q112" s="1039"/>
      <c r="R112" s="266"/>
      <c r="S112" s="262"/>
      <c r="T112" s="262"/>
      <c r="U112" s="262"/>
      <c r="V112" s="263"/>
    </row>
    <row r="113" spans="3:22" ht="14.25">
      <c r="C113" s="1010"/>
      <c r="D113" s="1011"/>
      <c r="E113" s="1039"/>
      <c r="F113" s="266"/>
      <c r="G113" s="262"/>
      <c r="H113" s="262"/>
      <c r="I113" s="262"/>
      <c r="J113" s="263"/>
      <c r="K113" s="1039"/>
      <c r="L113" s="266"/>
      <c r="M113" s="262"/>
      <c r="N113" s="262"/>
      <c r="O113" s="262"/>
      <c r="P113" s="263"/>
      <c r="Q113" s="1039"/>
      <c r="R113" s="266"/>
      <c r="S113" s="262"/>
      <c r="T113" s="262"/>
      <c r="U113" s="262"/>
      <c r="V113" s="263"/>
    </row>
    <row r="114" spans="3:22" ht="14.25">
      <c r="C114" s="1010"/>
      <c r="D114" s="1011"/>
      <c r="E114" s="1039"/>
      <c r="F114" s="266"/>
      <c r="G114" s="262"/>
      <c r="H114" s="262"/>
      <c r="I114" s="262"/>
      <c r="J114" s="263"/>
      <c r="K114" s="1039"/>
      <c r="L114" s="266"/>
      <c r="M114" s="262"/>
      <c r="N114" s="262"/>
      <c r="O114" s="262"/>
      <c r="P114" s="263"/>
      <c r="Q114" s="1039"/>
      <c r="R114" s="266"/>
      <c r="S114" s="262"/>
      <c r="T114" s="262"/>
      <c r="U114" s="262"/>
      <c r="V114" s="263"/>
    </row>
    <row r="115" spans="3:22" ht="14.25">
      <c r="C115" s="1010"/>
      <c r="D115" s="1011"/>
      <c r="E115" s="1039"/>
      <c r="F115" s="266"/>
      <c r="G115" s="262"/>
      <c r="H115" s="262"/>
      <c r="I115" s="262"/>
      <c r="J115" s="263"/>
      <c r="K115" s="1039"/>
      <c r="L115" s="266"/>
      <c r="M115" s="262"/>
      <c r="N115" s="262"/>
      <c r="O115" s="262"/>
      <c r="P115" s="263"/>
      <c r="Q115" s="1039"/>
      <c r="R115" s="266"/>
      <c r="S115" s="262"/>
      <c r="T115" s="262"/>
      <c r="U115" s="262"/>
      <c r="V115" s="263"/>
    </row>
    <row r="116" spans="3:22" ht="14.25">
      <c r="C116" s="1010"/>
      <c r="D116" s="1011"/>
      <c r="E116" s="1039"/>
      <c r="F116" s="266"/>
      <c r="G116" s="262"/>
      <c r="H116" s="262"/>
      <c r="I116" s="262"/>
      <c r="J116" s="263"/>
      <c r="K116" s="1039"/>
      <c r="L116" s="266"/>
      <c r="M116" s="262"/>
      <c r="N116" s="262"/>
      <c r="O116" s="262"/>
      <c r="P116" s="263"/>
      <c r="Q116" s="1039"/>
      <c r="R116" s="266"/>
      <c r="S116" s="262"/>
      <c r="T116" s="262"/>
      <c r="U116" s="262"/>
      <c r="V116" s="263"/>
    </row>
    <row r="117" spans="3:22" ht="14.25">
      <c r="C117" s="1012"/>
      <c r="D117" s="1013"/>
      <c r="E117" s="1040"/>
      <c r="F117" s="267"/>
      <c r="G117" s="268"/>
      <c r="H117" s="268"/>
      <c r="I117" s="268"/>
      <c r="J117" s="269"/>
      <c r="K117" s="1040"/>
      <c r="L117" s="267"/>
      <c r="M117" s="268"/>
      <c r="N117" s="268"/>
      <c r="O117" s="268"/>
      <c r="P117" s="269"/>
      <c r="Q117" s="1040"/>
      <c r="R117" s="267"/>
      <c r="S117" s="268"/>
      <c r="T117" s="268"/>
      <c r="U117" s="268"/>
      <c r="V117" s="269"/>
    </row>
    <row r="118" spans="3:22">
      <c r="C118" s="1008" t="s">
        <v>495</v>
      </c>
      <c r="D118" s="1009"/>
      <c r="E118" s="1028"/>
      <c r="F118" s="1029"/>
      <c r="G118" s="1032"/>
      <c r="H118" s="258"/>
      <c r="I118" s="258"/>
      <c r="J118" s="1034"/>
      <c r="K118" s="1028"/>
      <c r="L118" s="1029"/>
      <c r="M118" s="1032"/>
      <c r="N118" s="258"/>
      <c r="O118" s="258"/>
      <c r="P118" s="1034"/>
      <c r="Q118" s="1028"/>
      <c r="R118" s="1029"/>
      <c r="S118" s="1032"/>
      <c r="T118" s="258"/>
      <c r="U118" s="258"/>
      <c r="V118" s="1034"/>
    </row>
    <row r="119" spans="3:22" ht="12.95" customHeight="1">
      <c r="C119" s="1010"/>
      <c r="D119" s="1011"/>
      <c r="E119" s="1030"/>
      <c r="F119" s="1031"/>
      <c r="G119" s="1033"/>
      <c r="H119" s="1036"/>
      <c r="I119" s="259"/>
      <c r="J119" s="1035"/>
      <c r="K119" s="1030"/>
      <c r="L119" s="1031"/>
      <c r="M119" s="1033"/>
      <c r="N119" s="1036"/>
      <c r="O119" s="259"/>
      <c r="P119" s="1035"/>
      <c r="Q119" s="1030"/>
      <c r="R119" s="1031"/>
      <c r="S119" s="1033"/>
      <c r="T119" s="1036"/>
      <c r="U119" s="259"/>
      <c r="V119" s="1035"/>
    </row>
    <row r="120" spans="3:22">
      <c r="C120" s="1010"/>
      <c r="D120" s="1011"/>
      <c r="E120" s="1030"/>
      <c r="F120" s="1031"/>
      <c r="G120" s="1033"/>
      <c r="H120" s="1036"/>
      <c r="I120" s="260"/>
      <c r="J120" s="1035"/>
      <c r="K120" s="1030"/>
      <c r="L120" s="1031"/>
      <c r="M120" s="1033"/>
      <c r="N120" s="1036"/>
      <c r="O120" s="260"/>
      <c r="P120" s="1035"/>
      <c r="Q120" s="1030"/>
      <c r="R120" s="1031"/>
      <c r="S120" s="1033"/>
      <c r="T120" s="1036"/>
      <c r="U120" s="260"/>
      <c r="V120" s="1035"/>
    </row>
    <row r="121" spans="3:22">
      <c r="C121" s="1010"/>
      <c r="D121" s="1011"/>
      <c r="E121" s="1030"/>
      <c r="F121" s="1031"/>
      <c r="G121" s="1033"/>
      <c r="H121" s="1036"/>
      <c r="I121" s="261"/>
      <c r="J121" s="1035"/>
      <c r="K121" s="1030"/>
      <c r="L121" s="1031"/>
      <c r="M121" s="1033"/>
      <c r="N121" s="1036"/>
      <c r="O121" s="261"/>
      <c r="P121" s="1035"/>
      <c r="Q121" s="1030"/>
      <c r="R121" s="1031"/>
      <c r="S121" s="1033"/>
      <c r="T121" s="1036"/>
      <c r="U121" s="261"/>
      <c r="V121" s="1035"/>
    </row>
    <row r="122" spans="3:22" ht="14.25">
      <c r="C122" s="1010"/>
      <c r="D122" s="1011"/>
      <c r="E122" s="92"/>
      <c r="F122" s="47"/>
      <c r="G122" s="262"/>
      <c r="H122" s="262"/>
      <c r="I122" s="262"/>
      <c r="J122" s="263"/>
      <c r="K122" s="92"/>
      <c r="L122" s="47"/>
      <c r="M122" s="262"/>
      <c r="N122" s="262"/>
      <c r="O122" s="262"/>
      <c r="P122" s="263"/>
      <c r="Q122" s="92"/>
      <c r="R122" s="47"/>
      <c r="S122" s="262"/>
      <c r="T122" s="262"/>
      <c r="U122" s="262"/>
      <c r="V122" s="263"/>
    </row>
    <row r="123" spans="3:22" ht="14.25">
      <c r="C123" s="1010"/>
      <c r="D123" s="1011"/>
      <c r="E123" s="92"/>
      <c r="F123" s="47"/>
      <c r="G123" s="262"/>
      <c r="H123" s="262"/>
      <c r="I123" s="262"/>
      <c r="J123" s="263"/>
      <c r="K123" s="92"/>
      <c r="L123" s="47"/>
      <c r="M123" s="262"/>
      <c r="N123" s="262"/>
      <c r="O123" s="262"/>
      <c r="P123" s="263"/>
      <c r="Q123" s="92"/>
      <c r="R123" s="47"/>
      <c r="S123" s="262"/>
      <c r="T123" s="262"/>
      <c r="U123" s="262"/>
      <c r="V123" s="263"/>
    </row>
    <row r="124" spans="3:22" ht="14.25">
      <c r="C124" s="1010"/>
      <c r="D124" s="1011"/>
      <c r="E124" s="92"/>
      <c r="F124" s="47"/>
      <c r="G124" s="262"/>
      <c r="H124" s="262"/>
      <c r="I124" s="262"/>
      <c r="J124" s="263"/>
      <c r="K124" s="92"/>
      <c r="L124" s="47"/>
      <c r="M124" s="262"/>
      <c r="N124" s="262"/>
      <c r="O124" s="262"/>
      <c r="P124" s="263"/>
      <c r="Q124" s="92"/>
      <c r="R124" s="47"/>
      <c r="S124" s="262"/>
      <c r="T124" s="262"/>
      <c r="U124" s="262"/>
      <c r="V124" s="263"/>
    </row>
    <row r="125" spans="3:22" ht="14.25" customHeight="1">
      <c r="C125" s="1010"/>
      <c r="D125" s="1011"/>
      <c r="E125" s="1037"/>
      <c r="F125" s="1038"/>
      <c r="G125" s="264"/>
      <c r="H125" s="264"/>
      <c r="I125" s="264"/>
      <c r="J125" s="265"/>
      <c r="K125" s="1037"/>
      <c r="L125" s="1038"/>
      <c r="M125" s="264"/>
      <c r="N125" s="264"/>
      <c r="O125" s="264"/>
      <c r="P125" s="265"/>
      <c r="Q125" s="1037"/>
      <c r="R125" s="1038"/>
      <c r="S125" s="264"/>
      <c r="T125" s="264"/>
      <c r="U125" s="264"/>
      <c r="V125" s="265"/>
    </row>
    <row r="126" spans="3:22" ht="14.25" customHeight="1">
      <c r="C126" s="1010"/>
      <c r="D126" s="1011"/>
      <c r="E126" s="1039"/>
      <c r="F126" s="266"/>
      <c r="G126" s="262"/>
      <c r="H126" s="262"/>
      <c r="I126" s="262"/>
      <c r="J126" s="263"/>
      <c r="K126" s="1039"/>
      <c r="L126" s="266"/>
      <c r="M126" s="262"/>
      <c r="N126" s="262"/>
      <c r="O126" s="262"/>
      <c r="P126" s="263"/>
      <c r="Q126" s="1039"/>
      <c r="R126" s="266"/>
      <c r="S126" s="262"/>
      <c r="T126" s="262"/>
      <c r="U126" s="262"/>
      <c r="V126" s="263"/>
    </row>
    <row r="127" spans="3:22" ht="14.25">
      <c r="C127" s="1010"/>
      <c r="D127" s="1011"/>
      <c r="E127" s="1039"/>
      <c r="F127" s="266"/>
      <c r="G127" s="262"/>
      <c r="H127" s="262"/>
      <c r="I127" s="262"/>
      <c r="J127" s="263"/>
      <c r="K127" s="1039"/>
      <c r="L127" s="266"/>
      <c r="M127" s="262"/>
      <c r="N127" s="262"/>
      <c r="O127" s="262"/>
      <c r="P127" s="263"/>
      <c r="Q127" s="1039"/>
      <c r="R127" s="266"/>
      <c r="S127" s="262"/>
      <c r="T127" s="262"/>
      <c r="U127" s="262"/>
      <c r="V127" s="263"/>
    </row>
    <row r="128" spans="3:22" ht="14.25">
      <c r="C128" s="1010"/>
      <c r="D128" s="1011"/>
      <c r="E128" s="1039"/>
      <c r="F128" s="266"/>
      <c r="G128" s="262"/>
      <c r="H128" s="262"/>
      <c r="I128" s="262"/>
      <c r="J128" s="263"/>
      <c r="K128" s="1039"/>
      <c r="L128" s="266"/>
      <c r="M128" s="262"/>
      <c r="N128" s="262"/>
      <c r="O128" s="262"/>
      <c r="P128" s="263"/>
      <c r="Q128" s="1039"/>
      <c r="R128" s="266"/>
      <c r="S128" s="262"/>
      <c r="T128" s="262"/>
      <c r="U128" s="262"/>
      <c r="V128" s="263"/>
    </row>
    <row r="129" spans="3:22" ht="14.25">
      <c r="C129" s="1010"/>
      <c r="D129" s="1011"/>
      <c r="E129" s="1039"/>
      <c r="F129" s="266"/>
      <c r="G129" s="262"/>
      <c r="H129" s="262"/>
      <c r="I129" s="262"/>
      <c r="J129" s="263"/>
      <c r="K129" s="1039"/>
      <c r="L129" s="266"/>
      <c r="M129" s="262"/>
      <c r="N129" s="262"/>
      <c r="O129" s="262"/>
      <c r="P129" s="263"/>
      <c r="Q129" s="1039"/>
      <c r="R129" s="266"/>
      <c r="S129" s="262"/>
      <c r="T129" s="262"/>
      <c r="U129" s="262"/>
      <c r="V129" s="263"/>
    </row>
    <row r="130" spans="3:22" ht="14.25">
      <c r="C130" s="1010"/>
      <c r="D130" s="1011"/>
      <c r="E130" s="1039"/>
      <c r="F130" s="266"/>
      <c r="G130" s="262"/>
      <c r="H130" s="262"/>
      <c r="I130" s="262"/>
      <c r="J130" s="263"/>
      <c r="K130" s="1039"/>
      <c r="L130" s="266"/>
      <c r="M130" s="262"/>
      <c r="N130" s="262"/>
      <c r="O130" s="262"/>
      <c r="P130" s="263"/>
      <c r="Q130" s="1039"/>
      <c r="R130" s="266"/>
      <c r="S130" s="262"/>
      <c r="T130" s="262"/>
      <c r="U130" s="262"/>
      <c r="V130" s="263"/>
    </row>
    <row r="131" spans="3:22" ht="14.25">
      <c r="C131" s="1010"/>
      <c r="D131" s="1011"/>
      <c r="E131" s="1039"/>
      <c r="F131" s="266"/>
      <c r="G131" s="262"/>
      <c r="H131" s="262"/>
      <c r="I131" s="262"/>
      <c r="J131" s="263"/>
      <c r="K131" s="1039"/>
      <c r="L131" s="266"/>
      <c r="M131" s="262"/>
      <c r="N131" s="262"/>
      <c r="O131" s="262"/>
      <c r="P131" s="263"/>
      <c r="Q131" s="1039"/>
      <c r="R131" s="266"/>
      <c r="S131" s="262"/>
      <c r="T131" s="262"/>
      <c r="U131" s="262"/>
      <c r="V131" s="263"/>
    </row>
    <row r="132" spans="3:22" ht="14.25">
      <c r="C132" s="1010"/>
      <c r="D132" s="1011"/>
      <c r="E132" s="1039"/>
      <c r="F132" s="266"/>
      <c r="G132" s="262"/>
      <c r="H132" s="262"/>
      <c r="I132" s="262"/>
      <c r="J132" s="263"/>
      <c r="K132" s="1039"/>
      <c r="L132" s="266"/>
      <c r="M132" s="262"/>
      <c r="N132" s="262"/>
      <c r="O132" s="262"/>
      <c r="P132" s="263"/>
      <c r="Q132" s="1039"/>
      <c r="R132" s="266"/>
      <c r="S132" s="262"/>
      <c r="T132" s="262"/>
      <c r="U132" s="262"/>
      <c r="V132" s="263"/>
    </row>
    <row r="133" spans="3:22" ht="14.25">
      <c r="C133" s="1010"/>
      <c r="D133" s="1011"/>
      <c r="E133" s="1039"/>
      <c r="F133" s="266"/>
      <c r="G133" s="262"/>
      <c r="H133" s="262"/>
      <c r="I133" s="262"/>
      <c r="J133" s="263"/>
      <c r="K133" s="1039"/>
      <c r="L133" s="266"/>
      <c r="M133" s="262"/>
      <c r="N133" s="262"/>
      <c r="O133" s="262"/>
      <c r="P133" s="263"/>
      <c r="Q133" s="1039"/>
      <c r="R133" s="266"/>
      <c r="S133" s="262"/>
      <c r="T133" s="262"/>
      <c r="U133" s="262"/>
      <c r="V133" s="263"/>
    </row>
    <row r="134" spans="3:22" ht="14.25">
      <c r="C134" s="1010"/>
      <c r="D134" s="1011"/>
      <c r="E134" s="1039"/>
      <c r="F134" s="266"/>
      <c r="G134" s="262"/>
      <c r="H134" s="262"/>
      <c r="I134" s="262"/>
      <c r="J134" s="263"/>
      <c r="K134" s="1039"/>
      <c r="L134" s="266"/>
      <c r="M134" s="262"/>
      <c r="N134" s="262"/>
      <c r="O134" s="262"/>
      <c r="P134" s="263"/>
      <c r="Q134" s="1039"/>
      <c r="R134" s="266"/>
      <c r="S134" s="262"/>
      <c r="T134" s="262"/>
      <c r="U134" s="262"/>
      <c r="V134" s="263"/>
    </row>
    <row r="135" spans="3:22" ht="14.25">
      <c r="C135" s="1010"/>
      <c r="D135" s="1011"/>
      <c r="E135" s="1039"/>
      <c r="F135" s="266"/>
      <c r="G135" s="262"/>
      <c r="H135" s="262"/>
      <c r="I135" s="262"/>
      <c r="J135" s="263"/>
      <c r="K135" s="1039"/>
      <c r="L135" s="266"/>
      <c r="M135" s="262"/>
      <c r="N135" s="262"/>
      <c r="O135" s="262"/>
      <c r="P135" s="263"/>
      <c r="Q135" s="1039"/>
      <c r="R135" s="266"/>
      <c r="S135" s="262"/>
      <c r="T135" s="262"/>
      <c r="U135" s="262"/>
      <c r="V135" s="263"/>
    </row>
    <row r="136" spans="3:22" ht="14.25">
      <c r="C136" s="1010"/>
      <c r="D136" s="1011"/>
      <c r="E136" s="1039"/>
      <c r="F136" s="266"/>
      <c r="G136" s="262"/>
      <c r="H136" s="262"/>
      <c r="I136" s="262"/>
      <c r="J136" s="263"/>
      <c r="K136" s="1039"/>
      <c r="L136" s="266"/>
      <c r="M136" s="262"/>
      <c r="N136" s="262"/>
      <c r="O136" s="262"/>
      <c r="P136" s="263"/>
      <c r="Q136" s="1039"/>
      <c r="R136" s="266"/>
      <c r="S136" s="262"/>
      <c r="T136" s="262"/>
      <c r="U136" s="262"/>
      <c r="V136" s="263"/>
    </row>
    <row r="137" spans="3:22" ht="14.25">
      <c r="C137" s="1010"/>
      <c r="D137" s="1011"/>
      <c r="E137" s="1039"/>
      <c r="F137" s="266"/>
      <c r="G137" s="262"/>
      <c r="H137" s="262"/>
      <c r="I137" s="262"/>
      <c r="J137" s="263"/>
      <c r="K137" s="1039"/>
      <c r="L137" s="266"/>
      <c r="M137" s="262"/>
      <c r="N137" s="262"/>
      <c r="O137" s="262"/>
      <c r="P137" s="263"/>
      <c r="Q137" s="1039"/>
      <c r="R137" s="266"/>
      <c r="S137" s="262"/>
      <c r="T137" s="262"/>
      <c r="U137" s="262"/>
      <c r="V137" s="263"/>
    </row>
    <row r="138" spans="3:22" ht="14.25">
      <c r="C138" s="1010"/>
      <c r="D138" s="1011"/>
      <c r="E138" s="1039"/>
      <c r="F138" s="266"/>
      <c r="G138" s="262"/>
      <c r="H138" s="262"/>
      <c r="I138" s="262"/>
      <c r="J138" s="263"/>
      <c r="K138" s="1039"/>
      <c r="L138" s="266"/>
      <c r="M138" s="262"/>
      <c r="N138" s="262"/>
      <c r="O138" s="262"/>
      <c r="P138" s="263"/>
      <c r="Q138" s="1039"/>
      <c r="R138" s="266"/>
      <c r="S138" s="262"/>
      <c r="T138" s="262"/>
      <c r="U138" s="262"/>
      <c r="V138" s="263"/>
    </row>
    <row r="139" spans="3:22" ht="14.25">
      <c r="C139" s="1010"/>
      <c r="D139" s="1011"/>
      <c r="E139" s="1039"/>
      <c r="F139" s="266"/>
      <c r="G139" s="262"/>
      <c r="H139" s="262"/>
      <c r="I139" s="262"/>
      <c r="J139" s="263"/>
      <c r="K139" s="1039"/>
      <c r="L139" s="266"/>
      <c r="M139" s="262"/>
      <c r="N139" s="262"/>
      <c r="O139" s="262"/>
      <c r="P139" s="263"/>
      <c r="Q139" s="1039"/>
      <c r="R139" s="266"/>
      <c r="S139" s="262"/>
      <c r="T139" s="262"/>
      <c r="U139" s="262"/>
      <c r="V139" s="263"/>
    </row>
    <row r="140" spans="3:22" ht="14.25">
      <c r="C140" s="1010"/>
      <c r="D140" s="1011"/>
      <c r="E140" s="1039"/>
      <c r="F140" s="266"/>
      <c r="G140" s="262"/>
      <c r="H140" s="262"/>
      <c r="I140" s="262"/>
      <c r="J140" s="263"/>
      <c r="K140" s="1039"/>
      <c r="L140" s="266"/>
      <c r="M140" s="262"/>
      <c r="N140" s="262"/>
      <c r="O140" s="262"/>
      <c r="P140" s="263"/>
      <c r="Q140" s="1039"/>
      <c r="R140" s="266"/>
      <c r="S140" s="262"/>
      <c r="T140" s="262"/>
      <c r="U140" s="262"/>
      <c r="V140" s="263"/>
    </row>
    <row r="141" spans="3:22" ht="14.25">
      <c r="C141" s="1010"/>
      <c r="D141" s="1011"/>
      <c r="E141" s="1039"/>
      <c r="F141" s="266"/>
      <c r="G141" s="262"/>
      <c r="H141" s="262"/>
      <c r="I141" s="262"/>
      <c r="J141" s="263"/>
      <c r="K141" s="1039"/>
      <c r="L141" s="266"/>
      <c r="M141" s="262"/>
      <c r="N141" s="262"/>
      <c r="O141" s="262"/>
      <c r="P141" s="263"/>
      <c r="Q141" s="1039"/>
      <c r="R141" s="266"/>
      <c r="S141" s="262"/>
      <c r="T141" s="262"/>
      <c r="U141" s="262"/>
      <c r="V141" s="263"/>
    </row>
    <row r="142" spans="3:22" ht="14.25">
      <c r="C142" s="1010"/>
      <c r="D142" s="1011"/>
      <c r="E142" s="1039"/>
      <c r="F142" s="266"/>
      <c r="G142" s="262"/>
      <c r="H142" s="262"/>
      <c r="I142" s="262"/>
      <c r="J142" s="263"/>
      <c r="K142" s="1039"/>
      <c r="L142" s="266"/>
      <c r="M142" s="262"/>
      <c r="N142" s="262"/>
      <c r="O142" s="262"/>
      <c r="P142" s="263"/>
      <c r="Q142" s="1039"/>
      <c r="R142" s="266"/>
      <c r="S142" s="262"/>
      <c r="T142" s="262"/>
      <c r="U142" s="262"/>
      <c r="V142" s="263"/>
    </row>
    <row r="143" spans="3:22" ht="14.25">
      <c r="C143" s="1010"/>
      <c r="D143" s="1011"/>
      <c r="E143" s="1039"/>
      <c r="F143" s="266"/>
      <c r="G143" s="262"/>
      <c r="H143" s="262"/>
      <c r="I143" s="262"/>
      <c r="J143" s="263"/>
      <c r="K143" s="1039"/>
      <c r="L143" s="266"/>
      <c r="M143" s="262"/>
      <c r="N143" s="262"/>
      <c r="O143" s="262"/>
      <c r="P143" s="263"/>
      <c r="Q143" s="1039"/>
      <c r="R143" s="266"/>
      <c r="S143" s="262"/>
      <c r="T143" s="262"/>
      <c r="U143" s="262"/>
      <c r="V143" s="263"/>
    </row>
    <row r="144" spans="3:22" ht="14.25">
      <c r="C144" s="1010"/>
      <c r="D144" s="1011"/>
      <c r="E144" s="1039"/>
      <c r="F144" s="266"/>
      <c r="G144" s="262"/>
      <c r="H144" s="262"/>
      <c r="I144" s="262"/>
      <c r="J144" s="263"/>
      <c r="K144" s="1039"/>
      <c r="L144" s="266"/>
      <c r="M144" s="262"/>
      <c r="N144" s="262"/>
      <c r="O144" s="262"/>
      <c r="P144" s="263"/>
      <c r="Q144" s="1039"/>
      <c r="R144" s="266"/>
      <c r="S144" s="262"/>
      <c r="T144" s="262"/>
      <c r="U144" s="262"/>
      <c r="V144" s="263"/>
    </row>
    <row r="145" spans="3:22" ht="14.25">
      <c r="C145" s="1010"/>
      <c r="D145" s="1011"/>
      <c r="E145" s="1039"/>
      <c r="F145" s="266"/>
      <c r="G145" s="262"/>
      <c r="H145" s="262"/>
      <c r="I145" s="262"/>
      <c r="J145" s="263"/>
      <c r="K145" s="1039"/>
      <c r="L145" s="266"/>
      <c r="M145" s="262"/>
      <c r="N145" s="262"/>
      <c r="O145" s="262"/>
      <c r="P145" s="263"/>
      <c r="Q145" s="1039"/>
      <c r="R145" s="266"/>
      <c r="S145" s="262"/>
      <c r="T145" s="262"/>
      <c r="U145" s="262"/>
      <c r="V145" s="263"/>
    </row>
    <row r="146" spans="3:22" ht="14.25">
      <c r="C146" s="1010"/>
      <c r="D146" s="1011"/>
      <c r="E146" s="1039"/>
      <c r="F146" s="266"/>
      <c r="G146" s="262"/>
      <c r="H146" s="262"/>
      <c r="I146" s="262"/>
      <c r="J146" s="263"/>
      <c r="K146" s="1039"/>
      <c r="L146" s="266"/>
      <c r="M146" s="262"/>
      <c r="N146" s="262"/>
      <c r="O146" s="262"/>
      <c r="P146" s="263"/>
      <c r="Q146" s="1039"/>
      <c r="R146" s="266"/>
      <c r="S146" s="262"/>
      <c r="T146" s="262"/>
      <c r="U146" s="262"/>
      <c r="V146" s="263"/>
    </row>
    <row r="147" spans="3:22" ht="14.25">
      <c r="C147" s="1010"/>
      <c r="D147" s="1011"/>
      <c r="E147" s="1039"/>
      <c r="F147" s="266"/>
      <c r="G147" s="262"/>
      <c r="H147" s="262"/>
      <c r="I147" s="262"/>
      <c r="J147" s="263"/>
      <c r="K147" s="1039"/>
      <c r="L147" s="266"/>
      <c r="M147" s="262"/>
      <c r="N147" s="262"/>
      <c r="O147" s="262"/>
      <c r="P147" s="263"/>
      <c r="Q147" s="1039"/>
      <c r="R147" s="266"/>
      <c r="S147" s="262"/>
      <c r="T147" s="262"/>
      <c r="U147" s="262"/>
      <c r="V147" s="263"/>
    </row>
    <row r="148" spans="3:22" ht="14.25">
      <c r="C148" s="1010"/>
      <c r="D148" s="1011"/>
      <c r="E148" s="1039"/>
      <c r="F148" s="266"/>
      <c r="G148" s="262"/>
      <c r="H148" s="262"/>
      <c r="I148" s="262"/>
      <c r="J148" s="263"/>
      <c r="K148" s="1039"/>
      <c r="L148" s="266"/>
      <c r="M148" s="262"/>
      <c r="N148" s="262"/>
      <c r="O148" s="262"/>
      <c r="P148" s="263"/>
      <c r="Q148" s="1039"/>
      <c r="R148" s="266"/>
      <c r="S148" s="262"/>
      <c r="T148" s="262"/>
      <c r="U148" s="262"/>
      <c r="V148" s="263"/>
    </row>
    <row r="149" spans="3:22" ht="14.25">
      <c r="C149" s="1010"/>
      <c r="D149" s="1011"/>
      <c r="E149" s="1039"/>
      <c r="F149" s="266"/>
      <c r="G149" s="262"/>
      <c r="H149" s="262"/>
      <c r="I149" s="262"/>
      <c r="J149" s="263"/>
      <c r="K149" s="1039"/>
      <c r="L149" s="266"/>
      <c r="M149" s="262"/>
      <c r="N149" s="262"/>
      <c r="O149" s="262"/>
      <c r="P149" s="263"/>
      <c r="Q149" s="1039"/>
      <c r="R149" s="266"/>
      <c r="S149" s="262"/>
      <c r="T149" s="262"/>
      <c r="U149" s="262"/>
      <c r="V149" s="263"/>
    </row>
    <row r="150" spans="3:22" ht="14.25">
      <c r="C150" s="1010"/>
      <c r="D150" s="1011"/>
      <c r="E150" s="1039"/>
      <c r="F150" s="266"/>
      <c r="G150" s="262"/>
      <c r="H150" s="262"/>
      <c r="I150" s="262"/>
      <c r="J150" s="263"/>
      <c r="K150" s="1039"/>
      <c r="L150" s="266"/>
      <c r="M150" s="262"/>
      <c r="N150" s="262"/>
      <c r="O150" s="262"/>
      <c r="P150" s="263"/>
      <c r="Q150" s="1039"/>
      <c r="R150" s="266"/>
      <c r="S150" s="262"/>
      <c r="T150" s="262"/>
      <c r="U150" s="262"/>
      <c r="V150" s="263"/>
    </row>
    <row r="151" spans="3:22" ht="14.25">
      <c r="C151" s="1010"/>
      <c r="D151" s="1011"/>
      <c r="E151" s="1039"/>
      <c r="F151" s="266"/>
      <c r="G151" s="262"/>
      <c r="H151" s="262"/>
      <c r="I151" s="262"/>
      <c r="J151" s="263"/>
      <c r="K151" s="1039"/>
      <c r="L151" s="266"/>
      <c r="M151" s="262"/>
      <c r="N151" s="262"/>
      <c r="O151" s="262"/>
      <c r="P151" s="263"/>
      <c r="Q151" s="1039"/>
      <c r="R151" s="266"/>
      <c r="S151" s="262"/>
      <c r="T151" s="262"/>
      <c r="U151" s="262"/>
      <c r="V151" s="263"/>
    </row>
    <row r="152" spans="3:22" ht="14.25">
      <c r="C152" s="1010"/>
      <c r="D152" s="1011"/>
      <c r="E152" s="1039"/>
      <c r="F152" s="266"/>
      <c r="G152" s="262"/>
      <c r="H152" s="262"/>
      <c r="I152" s="262"/>
      <c r="J152" s="263"/>
      <c r="K152" s="1039"/>
      <c r="L152" s="266"/>
      <c r="M152" s="262"/>
      <c r="N152" s="262"/>
      <c r="O152" s="262"/>
      <c r="P152" s="263"/>
      <c r="Q152" s="1039"/>
      <c r="R152" s="266"/>
      <c r="S152" s="262"/>
      <c r="T152" s="262"/>
      <c r="U152" s="262"/>
      <c r="V152" s="263"/>
    </row>
    <row r="153" spans="3:22" ht="14.25">
      <c r="C153" s="1010"/>
      <c r="D153" s="1011"/>
      <c r="E153" s="1039"/>
      <c r="F153" s="266"/>
      <c r="G153" s="262"/>
      <c r="H153" s="262"/>
      <c r="I153" s="262"/>
      <c r="J153" s="263"/>
      <c r="K153" s="1039"/>
      <c r="L153" s="266"/>
      <c r="M153" s="262"/>
      <c r="N153" s="262"/>
      <c r="O153" s="262"/>
      <c r="P153" s="263"/>
      <c r="Q153" s="1039"/>
      <c r="R153" s="266"/>
      <c r="S153" s="262"/>
      <c r="T153" s="262"/>
      <c r="U153" s="262"/>
      <c r="V153" s="263"/>
    </row>
    <row r="154" spans="3:22" ht="14.25">
      <c r="C154" s="1010"/>
      <c r="D154" s="1011"/>
      <c r="E154" s="1039"/>
      <c r="F154" s="266"/>
      <c r="G154" s="262"/>
      <c r="H154" s="262"/>
      <c r="I154" s="262"/>
      <c r="J154" s="263"/>
      <c r="K154" s="1039"/>
      <c r="L154" s="266"/>
      <c r="M154" s="262"/>
      <c r="N154" s="262"/>
      <c r="O154" s="262"/>
      <c r="P154" s="263"/>
      <c r="Q154" s="1039"/>
      <c r="R154" s="266"/>
      <c r="S154" s="262"/>
      <c r="T154" s="262"/>
      <c r="U154" s="262"/>
      <c r="V154" s="263"/>
    </row>
    <row r="155" spans="3:22" ht="14.25">
      <c r="C155" s="1010"/>
      <c r="D155" s="1011"/>
      <c r="E155" s="1039"/>
      <c r="F155" s="266"/>
      <c r="G155" s="262"/>
      <c r="H155" s="262"/>
      <c r="I155" s="262"/>
      <c r="J155" s="263"/>
      <c r="K155" s="1039"/>
      <c r="L155" s="266"/>
      <c r="M155" s="262"/>
      <c r="N155" s="262"/>
      <c r="O155" s="262"/>
      <c r="P155" s="263"/>
      <c r="Q155" s="1039"/>
      <c r="R155" s="266"/>
      <c r="S155" s="262"/>
      <c r="T155" s="262"/>
      <c r="U155" s="262"/>
      <c r="V155" s="263"/>
    </row>
    <row r="156" spans="3:22" ht="14.25">
      <c r="C156" s="1010"/>
      <c r="D156" s="1011"/>
      <c r="E156" s="1039"/>
      <c r="F156" s="266"/>
      <c r="G156" s="262"/>
      <c r="H156" s="262"/>
      <c r="I156" s="262"/>
      <c r="J156" s="263"/>
      <c r="K156" s="1039"/>
      <c r="L156" s="266"/>
      <c r="M156" s="262"/>
      <c r="N156" s="262"/>
      <c r="O156" s="262"/>
      <c r="P156" s="263"/>
      <c r="Q156" s="1039"/>
      <c r="R156" s="266"/>
      <c r="S156" s="262"/>
      <c r="T156" s="262"/>
      <c r="U156" s="262"/>
      <c r="V156" s="263"/>
    </row>
    <row r="157" spans="3:22" ht="14.25">
      <c r="C157" s="1010"/>
      <c r="D157" s="1011"/>
      <c r="E157" s="1039"/>
      <c r="F157" s="266"/>
      <c r="G157" s="262"/>
      <c r="H157" s="262"/>
      <c r="I157" s="262"/>
      <c r="J157" s="263"/>
      <c r="K157" s="1039"/>
      <c r="L157" s="266"/>
      <c r="M157" s="262"/>
      <c r="N157" s="262"/>
      <c r="O157" s="262"/>
      <c r="P157" s="263"/>
      <c r="Q157" s="1039"/>
      <c r="R157" s="266"/>
      <c r="S157" s="262"/>
      <c r="T157" s="262"/>
      <c r="U157" s="262"/>
      <c r="V157" s="263"/>
    </row>
    <row r="158" spans="3:22" ht="14.25">
      <c r="C158" s="1010"/>
      <c r="D158" s="1011"/>
      <c r="E158" s="1039"/>
      <c r="F158" s="266"/>
      <c r="G158" s="262"/>
      <c r="H158" s="262"/>
      <c r="I158" s="262"/>
      <c r="J158" s="263"/>
      <c r="K158" s="1039"/>
      <c r="L158" s="266"/>
      <c r="M158" s="262"/>
      <c r="N158" s="262"/>
      <c r="O158" s="262"/>
      <c r="P158" s="263"/>
      <c r="Q158" s="1039"/>
      <c r="R158" s="266"/>
      <c r="S158" s="262"/>
      <c r="T158" s="262"/>
      <c r="U158" s="262"/>
      <c r="V158" s="263"/>
    </row>
    <row r="159" spans="3:22" ht="14.25">
      <c r="C159" s="1010"/>
      <c r="D159" s="1011"/>
      <c r="E159" s="1039"/>
      <c r="F159" s="266"/>
      <c r="G159" s="262"/>
      <c r="H159" s="262"/>
      <c r="I159" s="262"/>
      <c r="J159" s="263"/>
      <c r="K159" s="1039"/>
      <c r="L159" s="266"/>
      <c r="M159" s="262"/>
      <c r="N159" s="262"/>
      <c r="O159" s="262"/>
      <c r="P159" s="263"/>
      <c r="Q159" s="1039"/>
      <c r="R159" s="266"/>
      <c r="S159" s="262"/>
      <c r="T159" s="262"/>
      <c r="U159" s="262"/>
      <c r="V159" s="263"/>
    </row>
    <row r="160" spans="3:22" ht="14.25">
      <c r="C160" s="1010"/>
      <c r="D160" s="1011"/>
      <c r="E160" s="1039"/>
      <c r="F160" s="266"/>
      <c r="G160" s="262"/>
      <c r="H160" s="262"/>
      <c r="I160" s="262"/>
      <c r="J160" s="263"/>
      <c r="K160" s="1039"/>
      <c r="L160" s="266"/>
      <c r="M160" s="262"/>
      <c r="N160" s="262"/>
      <c r="O160" s="262"/>
      <c r="P160" s="263"/>
      <c r="Q160" s="1039"/>
      <c r="R160" s="266"/>
      <c r="S160" s="262"/>
      <c r="T160" s="262"/>
      <c r="U160" s="262"/>
      <c r="V160" s="263"/>
    </row>
    <row r="161" spans="3:22" ht="14.25">
      <c r="C161" s="1010"/>
      <c r="D161" s="1011"/>
      <c r="E161" s="1039"/>
      <c r="F161" s="266"/>
      <c r="G161" s="262"/>
      <c r="H161" s="262"/>
      <c r="I161" s="262"/>
      <c r="J161" s="263"/>
      <c r="K161" s="1039"/>
      <c r="L161" s="266"/>
      <c r="M161" s="262"/>
      <c r="N161" s="262"/>
      <c r="O161" s="262"/>
      <c r="P161" s="263"/>
      <c r="Q161" s="1039"/>
      <c r="R161" s="266"/>
      <c r="S161" s="262"/>
      <c r="T161" s="262"/>
      <c r="U161" s="262"/>
      <c r="V161" s="263"/>
    </row>
    <row r="162" spans="3:22" ht="14.25">
      <c r="C162" s="1010"/>
      <c r="D162" s="1011"/>
      <c r="E162" s="1039"/>
      <c r="F162" s="266"/>
      <c r="G162" s="262"/>
      <c r="H162" s="262"/>
      <c r="I162" s="262"/>
      <c r="J162" s="263"/>
      <c r="K162" s="1039"/>
      <c r="L162" s="266"/>
      <c r="M162" s="262"/>
      <c r="N162" s="262"/>
      <c r="O162" s="262"/>
      <c r="P162" s="263"/>
      <c r="Q162" s="1039"/>
      <c r="R162" s="266"/>
      <c r="S162" s="262"/>
      <c r="T162" s="262"/>
      <c r="U162" s="262"/>
      <c r="V162" s="263"/>
    </row>
    <row r="163" spans="3:22" ht="14.25">
      <c r="C163" s="1010"/>
      <c r="D163" s="1011"/>
      <c r="E163" s="1039"/>
      <c r="F163" s="266"/>
      <c r="G163" s="262"/>
      <c r="H163" s="262"/>
      <c r="I163" s="262"/>
      <c r="J163" s="263"/>
      <c r="K163" s="1039"/>
      <c r="L163" s="266"/>
      <c r="M163" s="262"/>
      <c r="N163" s="262"/>
      <c r="O163" s="262"/>
      <c r="P163" s="263"/>
      <c r="Q163" s="1039"/>
      <c r="R163" s="266"/>
      <c r="S163" s="262"/>
      <c r="T163" s="262"/>
      <c r="U163" s="262"/>
      <c r="V163" s="263"/>
    </row>
    <row r="164" spans="3:22" ht="14.25">
      <c r="C164" s="1010"/>
      <c r="D164" s="1011"/>
      <c r="E164" s="1039"/>
      <c r="F164" s="266"/>
      <c r="G164" s="262"/>
      <c r="H164" s="262"/>
      <c r="I164" s="262"/>
      <c r="J164" s="263"/>
      <c r="K164" s="1039"/>
      <c r="L164" s="266"/>
      <c r="M164" s="262"/>
      <c r="N164" s="262"/>
      <c r="O164" s="262"/>
      <c r="P164" s="263"/>
      <c r="Q164" s="1039"/>
      <c r="R164" s="266"/>
      <c r="S164" s="262"/>
      <c r="T164" s="262"/>
      <c r="U164" s="262"/>
      <c r="V164" s="263"/>
    </row>
    <row r="165" spans="3:22" ht="14.25">
      <c r="C165" s="1010"/>
      <c r="D165" s="1011"/>
      <c r="E165" s="1039"/>
      <c r="F165" s="266"/>
      <c r="G165" s="262"/>
      <c r="H165" s="262"/>
      <c r="I165" s="262"/>
      <c r="J165" s="263"/>
      <c r="K165" s="1039"/>
      <c r="L165" s="266"/>
      <c r="M165" s="262"/>
      <c r="N165" s="262"/>
      <c r="O165" s="262"/>
      <c r="P165" s="263"/>
      <c r="Q165" s="1039"/>
      <c r="R165" s="266"/>
      <c r="S165" s="262"/>
      <c r="T165" s="262"/>
      <c r="U165" s="262"/>
      <c r="V165" s="263"/>
    </row>
    <row r="166" spans="3:22" ht="14.25">
      <c r="C166" s="1010"/>
      <c r="D166" s="1011"/>
      <c r="E166" s="1039"/>
      <c r="F166" s="266"/>
      <c r="G166" s="262"/>
      <c r="H166" s="262"/>
      <c r="I166" s="262"/>
      <c r="J166" s="263"/>
      <c r="K166" s="1039"/>
      <c r="L166" s="266"/>
      <c r="M166" s="262"/>
      <c r="N166" s="262"/>
      <c r="O166" s="262"/>
      <c r="P166" s="263"/>
      <c r="Q166" s="1039"/>
      <c r="R166" s="266"/>
      <c r="S166" s="262"/>
      <c r="T166" s="262"/>
      <c r="U166" s="262"/>
      <c r="V166" s="263"/>
    </row>
    <row r="167" spans="3:22" ht="14.25">
      <c r="C167" s="1010"/>
      <c r="D167" s="1011"/>
      <c r="E167" s="1039"/>
      <c r="F167" s="266"/>
      <c r="G167" s="262"/>
      <c r="H167" s="262"/>
      <c r="I167" s="262"/>
      <c r="J167" s="263"/>
      <c r="K167" s="1039"/>
      <c r="L167" s="266"/>
      <c r="M167" s="262"/>
      <c r="N167" s="262"/>
      <c r="O167" s="262"/>
      <c r="P167" s="263"/>
      <c r="Q167" s="1039"/>
      <c r="R167" s="266"/>
      <c r="S167" s="262"/>
      <c r="T167" s="262"/>
      <c r="U167" s="262"/>
      <c r="V167" s="263"/>
    </row>
    <row r="168" spans="3:22" ht="14.25">
      <c r="C168" s="1010"/>
      <c r="D168" s="1011"/>
      <c r="E168" s="1039"/>
      <c r="F168" s="266"/>
      <c r="G168" s="262"/>
      <c r="H168" s="262"/>
      <c r="I168" s="262"/>
      <c r="J168" s="263"/>
      <c r="K168" s="1039"/>
      <c r="L168" s="266"/>
      <c r="M168" s="262"/>
      <c r="N168" s="262"/>
      <c r="O168" s="262"/>
      <c r="P168" s="263"/>
      <c r="Q168" s="1039"/>
      <c r="R168" s="266"/>
      <c r="S168" s="262"/>
      <c r="T168" s="262"/>
      <c r="U168" s="262"/>
      <c r="V168" s="263"/>
    </row>
    <row r="169" spans="3:22" ht="14.25">
      <c r="C169" s="1010"/>
      <c r="D169" s="1011"/>
      <c r="E169" s="1039"/>
      <c r="F169" s="266"/>
      <c r="G169" s="262"/>
      <c r="H169" s="262"/>
      <c r="I169" s="262"/>
      <c r="J169" s="263"/>
      <c r="K169" s="1039"/>
      <c r="L169" s="266"/>
      <c r="M169" s="262"/>
      <c r="N169" s="262"/>
      <c r="O169" s="262"/>
      <c r="P169" s="263"/>
      <c r="Q169" s="1039"/>
      <c r="R169" s="266"/>
      <c r="S169" s="262"/>
      <c r="T169" s="262"/>
      <c r="U169" s="262"/>
      <c r="V169" s="263"/>
    </row>
    <row r="170" spans="3:22" ht="14.25">
      <c r="C170" s="1010"/>
      <c r="D170" s="1011"/>
      <c r="E170" s="1039"/>
      <c r="F170" s="266"/>
      <c r="G170" s="262"/>
      <c r="H170" s="262"/>
      <c r="I170" s="262"/>
      <c r="J170" s="263"/>
      <c r="K170" s="1039"/>
      <c r="L170" s="266"/>
      <c r="M170" s="262"/>
      <c r="N170" s="262"/>
      <c r="O170" s="262"/>
      <c r="P170" s="263"/>
      <c r="Q170" s="1039"/>
      <c r="R170" s="266"/>
      <c r="S170" s="262"/>
      <c r="T170" s="262"/>
      <c r="U170" s="262"/>
      <c r="V170" s="263"/>
    </row>
    <row r="171" spans="3:22" ht="14.25">
      <c r="C171" s="1010"/>
      <c r="D171" s="1011"/>
      <c r="E171" s="1039"/>
      <c r="F171" s="266"/>
      <c r="G171" s="262"/>
      <c r="H171" s="262"/>
      <c r="I171" s="262"/>
      <c r="J171" s="263"/>
      <c r="K171" s="1039"/>
      <c r="L171" s="266"/>
      <c r="M171" s="262"/>
      <c r="N171" s="262"/>
      <c r="O171" s="262"/>
      <c r="P171" s="263"/>
      <c r="Q171" s="1039"/>
      <c r="R171" s="266"/>
      <c r="S171" s="262"/>
      <c r="T171" s="262"/>
      <c r="U171" s="262"/>
      <c r="V171" s="263"/>
    </row>
    <row r="172" spans="3:22" ht="14.25">
      <c r="C172" s="1012"/>
      <c r="D172" s="1013"/>
      <c r="E172" s="1040"/>
      <c r="F172" s="267"/>
      <c r="G172" s="268"/>
      <c r="H172" s="268"/>
      <c r="I172" s="268"/>
      <c r="J172" s="269"/>
      <c r="K172" s="1040"/>
      <c r="L172" s="267"/>
      <c r="M172" s="268"/>
      <c r="N172" s="268"/>
      <c r="O172" s="268"/>
      <c r="P172" s="269"/>
      <c r="Q172" s="1040"/>
      <c r="R172" s="267"/>
      <c r="S172" s="268"/>
      <c r="T172" s="268"/>
      <c r="U172" s="268"/>
      <c r="V172" s="269"/>
    </row>
    <row r="173" spans="3:22">
      <c r="F173" s="256"/>
      <c r="G173" s="120"/>
      <c r="H173" s="120"/>
      <c r="I173" s="120"/>
      <c r="J173" s="120"/>
      <c r="L173" s="256"/>
      <c r="M173" s="120"/>
      <c r="N173" s="120"/>
      <c r="O173" s="120"/>
      <c r="P173" s="120"/>
      <c r="R173" s="256"/>
      <c r="S173" s="120"/>
      <c r="T173" s="120"/>
      <c r="U173" s="120"/>
      <c r="V173" s="120"/>
    </row>
    <row r="174" spans="3:22">
      <c r="C174" s="1041" t="s">
        <v>406</v>
      </c>
      <c r="D174" s="1041"/>
      <c r="E174" s="1042"/>
      <c r="F174" s="1042"/>
      <c r="G174" s="1042"/>
      <c r="H174" s="1043"/>
      <c r="I174" s="270"/>
      <c r="J174" s="270"/>
      <c r="K174" s="1044"/>
      <c r="L174" s="1044"/>
      <c r="M174" s="1044"/>
      <c r="N174" s="1044"/>
      <c r="O174" s="1044"/>
      <c r="P174" s="1044"/>
      <c r="Q174" s="1044"/>
      <c r="R174" s="1044"/>
      <c r="S174" s="1044"/>
      <c r="T174" s="1044"/>
      <c r="U174" s="1044"/>
      <c r="V174" s="1044"/>
    </row>
    <row r="175" spans="3:22">
      <c r="C175" s="218" t="str">
        <f>入力_県内外!B6&amp;" "&amp;入力_県内外!C6</f>
        <v>01 農業</v>
      </c>
      <c r="E175" s="218" t="str">
        <f>入力_県内外!B16&amp;" "&amp;入力_県内外!C16</f>
        <v>11 窯業・土石製品</v>
      </c>
      <c r="G175" s="218" t="str">
        <f>入力_県内外!B26&amp;" "&amp;入力_県内外!C26</f>
        <v>21 輸送機械</v>
      </c>
      <c r="I175" s="218" t="str">
        <f>入力_県内外!B36&amp;" "&amp;入力_県内外!C36</f>
        <v>31 情報通信</v>
      </c>
    </row>
    <row r="176" spans="3:22">
      <c r="C176" s="218" t="str">
        <f>入力_県内外!B7&amp;" "&amp;入力_県内外!C7</f>
        <v>02 林業</v>
      </c>
      <c r="E176" s="218" t="str">
        <f>入力_県内外!B17&amp;" "&amp;入力_県内外!C17</f>
        <v>12 鉄鋼</v>
      </c>
      <c r="G176" s="218" t="str">
        <f>入力_県内外!B27&amp;" "&amp;入力_県内外!C27</f>
        <v>22 その他の製造工業製品</v>
      </c>
      <c r="I176" s="218" t="str">
        <f>入力_県内外!B37&amp;" "&amp;入力_県内外!C37</f>
        <v>32 公務</v>
      </c>
    </row>
    <row r="177" spans="3:9">
      <c r="C177" s="218" t="str">
        <f>入力_県内外!B8&amp;" "&amp;入力_県内外!C8</f>
        <v>03 漁業</v>
      </c>
      <c r="E177" s="218" t="str">
        <f>入力_県内外!B18&amp;" "&amp;入力_県内外!C18</f>
        <v>13 非鉄金属</v>
      </c>
      <c r="G177" s="218" t="str">
        <f>入力_県内外!B28&amp;" "&amp;入力_県内外!C28</f>
        <v>23 建設</v>
      </c>
      <c r="I177" s="218" t="str">
        <f>入力_県内外!B38&amp;" "&amp;入力_県内外!C38</f>
        <v>33 教育・研究</v>
      </c>
    </row>
    <row r="178" spans="3:9">
      <c r="C178" s="218" t="str">
        <f>入力_県内外!B9&amp;" "&amp;入力_県内外!C9</f>
        <v>04 鉱業</v>
      </c>
      <c r="E178" s="218" t="str">
        <f>入力_県内外!B19&amp;" "&amp;入力_県内外!C19</f>
        <v>14 金属製品</v>
      </c>
      <c r="G178" s="218" t="str">
        <f>入力_県内外!B29&amp;" "&amp;入力_県内外!C29</f>
        <v>24 電力・ガス・熱供給</v>
      </c>
      <c r="I178" s="218" t="str">
        <f>入力_県内外!B39&amp;" "&amp;入力_県内外!C39</f>
        <v>34 医療・福祉</v>
      </c>
    </row>
    <row r="179" spans="3:9">
      <c r="C179" s="218" t="str">
        <f>入力_県内外!B10&amp;" "&amp;入力_県内外!C10</f>
        <v>05 飲食料品</v>
      </c>
      <c r="E179" s="218" t="str">
        <f>入力_県内外!B20&amp;" "&amp;入力_県内外!C20</f>
        <v>15 はん用機械</v>
      </c>
      <c r="G179" s="218" t="str">
        <f>入力_県内外!B30&amp;" "&amp;入力_県内外!C30</f>
        <v>25 水道</v>
      </c>
      <c r="I179" s="218" t="str">
        <f>入力_県内外!B40&amp;" "&amp;入力_県内外!C40</f>
        <v>35 他に分類されない会員制団体</v>
      </c>
    </row>
    <row r="180" spans="3:9">
      <c r="C180" s="218" t="str">
        <f>入力_県内外!B11&amp;" "&amp;入力_県内外!C11</f>
        <v>06 繊維製品</v>
      </c>
      <c r="E180" s="218" t="str">
        <f>入力_県内外!B21&amp;" "&amp;入力_県内外!C21</f>
        <v>16 生産用機械</v>
      </c>
      <c r="G180" s="218" t="str">
        <f>入力_県内外!B31&amp;" "&amp;入力_県内外!C31</f>
        <v>26 廃棄物処理</v>
      </c>
      <c r="I180" s="218" t="str">
        <f>入力_県内外!B41&amp;" "&amp;入力_県内外!C41</f>
        <v>36 対事業所サービス</v>
      </c>
    </row>
    <row r="181" spans="3:9">
      <c r="C181" s="218" t="str">
        <f>入力_県内外!B12&amp;" "&amp;入力_県内外!C12</f>
        <v>07 パルプ・紙・木製品</v>
      </c>
      <c r="E181" s="218" t="str">
        <f>入力_県内外!B22&amp;" "&amp;入力_県内外!C22</f>
        <v>17 業務用機械</v>
      </c>
      <c r="G181" s="218" t="str">
        <f>入力_県内外!B32&amp;" "&amp;入力_県内外!C32</f>
        <v>27 商業</v>
      </c>
      <c r="I181" s="218" t="str">
        <f>入力_県内外!B42&amp;" "&amp;入力_県内外!C42</f>
        <v>37 対個人サービス</v>
      </c>
    </row>
    <row r="182" spans="3:9">
      <c r="C182" s="218" t="str">
        <f>入力_県内外!B13&amp;" "&amp;入力_県内外!C13</f>
        <v>08 化学製品</v>
      </c>
      <c r="E182" s="218" t="str">
        <f>入力_県内外!B23&amp;" "&amp;入力_県内外!C23</f>
        <v>18 電子部品</v>
      </c>
      <c r="G182" s="218" t="str">
        <f>入力_県内外!B33&amp;" "&amp;入力_県内外!C33</f>
        <v>28 金融・保険</v>
      </c>
      <c r="I182" s="218" t="str">
        <f>入力_県内外!B43&amp;" "&amp;入力_県内外!C43</f>
        <v>38 事務用品</v>
      </c>
    </row>
    <row r="183" spans="3:9">
      <c r="C183" s="218" t="str">
        <f>入力_県内外!B14&amp;" "&amp;入力_県内外!C14</f>
        <v>09 石油・石炭製品</v>
      </c>
      <c r="E183" s="218" t="str">
        <f>入力_県内外!B24&amp;" "&amp;入力_県内外!C24</f>
        <v>19 電気機械</v>
      </c>
      <c r="G183" s="218" t="str">
        <f>入力_県内外!B34&amp;" "&amp;入力_県内外!C34</f>
        <v>29 不動産</v>
      </c>
      <c r="I183" s="218" t="str">
        <f>入力_県内外!B44&amp;" "&amp;入力_県内外!C44</f>
        <v>39 分類不明</v>
      </c>
    </row>
    <row r="184" spans="3:9">
      <c r="C184" s="218" t="str">
        <f>入力_県内外!B15&amp;" "&amp;入力_県内外!C15</f>
        <v>10 プラスチック・ゴム製品</v>
      </c>
      <c r="E184" s="218" t="str">
        <f>入力_県内外!B25&amp;" "&amp;入力_県内外!C25</f>
        <v>20 情報通信機器</v>
      </c>
      <c r="G184" s="218" t="str">
        <f>入力_県内外!B35&amp;" "&amp;入力_県内外!C35</f>
        <v>30 運輸・郵便</v>
      </c>
    </row>
  </sheetData>
  <mergeCells count="65">
    <mergeCell ref="C174:D174"/>
    <mergeCell ref="E174:F174"/>
    <mergeCell ref="G174:H174"/>
    <mergeCell ref="K174:P174"/>
    <mergeCell ref="Q174:V174"/>
    <mergeCell ref="E125:F125"/>
    <mergeCell ref="K125:L125"/>
    <mergeCell ref="Q125:R125"/>
    <mergeCell ref="E126:E172"/>
    <mergeCell ref="K126:K172"/>
    <mergeCell ref="Q126:Q172"/>
    <mergeCell ref="Q118:R121"/>
    <mergeCell ref="S118:S121"/>
    <mergeCell ref="V118:V121"/>
    <mergeCell ref="H119:H121"/>
    <mergeCell ref="N119:N121"/>
    <mergeCell ref="T119:T121"/>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P63:P66"/>
    <mergeCell ref="Q63:R66"/>
    <mergeCell ref="S63:S66"/>
    <mergeCell ref="V63:V66"/>
    <mergeCell ref="H64:H66"/>
    <mergeCell ref="N64:N66"/>
    <mergeCell ref="T64:T66"/>
    <mergeCell ref="J63:J66"/>
    <mergeCell ref="K63:L66"/>
    <mergeCell ref="M63:M66"/>
    <mergeCell ref="E15:F15"/>
    <mergeCell ref="K15:L15"/>
    <mergeCell ref="Q15:R15"/>
    <mergeCell ref="E16:E62"/>
    <mergeCell ref="K16:K62"/>
    <mergeCell ref="Q16:Q62"/>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s>
  <phoneticPr fontId="5"/>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2:W184"/>
  <sheetViews>
    <sheetView showGridLines="0" view="pageBreakPreview" zoomScale="75" zoomScaleNormal="75" zoomScaleSheetLayoutView="50" workbookViewId="0">
      <selection activeCell="C2" sqref="C2"/>
    </sheetView>
  </sheetViews>
  <sheetFormatPr defaultRowHeight="13.5"/>
  <cols>
    <col min="1" max="2" width="3.125" style="218" customWidth="1"/>
    <col min="3" max="4" width="17.5" style="218" customWidth="1"/>
    <col min="5" max="5" width="2.5" style="218" customWidth="1"/>
    <col min="6" max="6" width="25" style="218" customWidth="1"/>
    <col min="7" max="10" width="12.5" style="218" customWidth="1"/>
    <col min="11" max="11" width="2.5" style="218" customWidth="1"/>
    <col min="12" max="12" width="25" style="218" customWidth="1"/>
    <col min="13" max="16" width="12.5" style="218" customWidth="1"/>
    <col min="17" max="17" width="2.5" style="218" customWidth="1"/>
    <col min="18" max="18" width="25" style="218" customWidth="1"/>
    <col min="19" max="22" width="12.5" style="218" customWidth="1"/>
    <col min="23" max="23" width="3.125" style="218" customWidth="1"/>
    <col min="24" max="256" width="9" style="218"/>
    <col min="257" max="258" width="3.125" style="218" customWidth="1"/>
    <col min="259" max="260" width="17.5" style="218" customWidth="1"/>
    <col min="261" max="261" width="2.5" style="218" customWidth="1"/>
    <col min="262" max="262" width="25" style="218" customWidth="1"/>
    <col min="263" max="266" width="12.5" style="218" customWidth="1"/>
    <col min="267" max="267" width="2.5" style="218" customWidth="1"/>
    <col min="268" max="268" width="25" style="218" customWidth="1"/>
    <col min="269" max="272" width="12.5" style="218" customWidth="1"/>
    <col min="273" max="273" width="2.5" style="218" customWidth="1"/>
    <col min="274" max="274" width="25" style="218" customWidth="1"/>
    <col min="275" max="278" width="12.5" style="218" customWidth="1"/>
    <col min="279" max="279" width="3.125" style="218" customWidth="1"/>
    <col min="280" max="512" width="9" style="218"/>
    <col min="513" max="514" width="3.125" style="218" customWidth="1"/>
    <col min="515" max="516" width="17.5" style="218" customWidth="1"/>
    <col min="517" max="517" width="2.5" style="218" customWidth="1"/>
    <col min="518" max="518" width="25" style="218" customWidth="1"/>
    <col min="519" max="522" width="12.5" style="218" customWidth="1"/>
    <col min="523" max="523" width="2.5" style="218" customWidth="1"/>
    <col min="524" max="524" width="25" style="218" customWidth="1"/>
    <col min="525" max="528" width="12.5" style="218" customWidth="1"/>
    <col min="529" max="529" width="2.5" style="218" customWidth="1"/>
    <col min="530" max="530" width="25" style="218" customWidth="1"/>
    <col min="531" max="534" width="12.5" style="218" customWidth="1"/>
    <col min="535" max="535" width="3.125" style="218" customWidth="1"/>
    <col min="536" max="768" width="9" style="218"/>
    <col min="769" max="770" width="3.125" style="218" customWidth="1"/>
    <col min="771" max="772" width="17.5" style="218" customWidth="1"/>
    <col min="773" max="773" width="2.5" style="218" customWidth="1"/>
    <col min="774" max="774" width="25" style="218" customWidth="1"/>
    <col min="775" max="778" width="12.5" style="218" customWidth="1"/>
    <col min="779" max="779" width="2.5" style="218" customWidth="1"/>
    <col min="780" max="780" width="25" style="218" customWidth="1"/>
    <col min="781" max="784" width="12.5" style="218" customWidth="1"/>
    <col min="785" max="785" width="2.5" style="218" customWidth="1"/>
    <col min="786" max="786" width="25" style="218" customWidth="1"/>
    <col min="787" max="790" width="12.5" style="218" customWidth="1"/>
    <col min="791" max="791" width="3.125" style="218" customWidth="1"/>
    <col min="792" max="1024" width="9" style="218"/>
    <col min="1025" max="1026" width="3.125" style="218" customWidth="1"/>
    <col min="1027" max="1028" width="17.5" style="218" customWidth="1"/>
    <col min="1029" max="1029" width="2.5" style="218" customWidth="1"/>
    <col min="1030" max="1030" width="25" style="218" customWidth="1"/>
    <col min="1031" max="1034" width="12.5" style="218" customWidth="1"/>
    <col min="1035" max="1035" width="2.5" style="218" customWidth="1"/>
    <col min="1036" max="1036" width="25" style="218" customWidth="1"/>
    <col min="1037" max="1040" width="12.5" style="218" customWidth="1"/>
    <col min="1041" max="1041" width="2.5" style="218" customWidth="1"/>
    <col min="1042" max="1042" width="25" style="218" customWidth="1"/>
    <col min="1043" max="1046" width="12.5" style="218" customWidth="1"/>
    <col min="1047" max="1047" width="3.125" style="218" customWidth="1"/>
    <col min="1048" max="1280" width="9" style="218"/>
    <col min="1281" max="1282" width="3.125" style="218" customWidth="1"/>
    <col min="1283" max="1284" width="17.5" style="218" customWidth="1"/>
    <col min="1285" max="1285" width="2.5" style="218" customWidth="1"/>
    <col min="1286" max="1286" width="25" style="218" customWidth="1"/>
    <col min="1287" max="1290" width="12.5" style="218" customWidth="1"/>
    <col min="1291" max="1291" width="2.5" style="218" customWidth="1"/>
    <col min="1292" max="1292" width="25" style="218" customWidth="1"/>
    <col min="1293" max="1296" width="12.5" style="218" customWidth="1"/>
    <col min="1297" max="1297" width="2.5" style="218" customWidth="1"/>
    <col min="1298" max="1298" width="25" style="218" customWidth="1"/>
    <col min="1299" max="1302" width="12.5" style="218" customWidth="1"/>
    <col min="1303" max="1303" width="3.125" style="218" customWidth="1"/>
    <col min="1304" max="1536" width="9" style="218"/>
    <col min="1537" max="1538" width="3.125" style="218" customWidth="1"/>
    <col min="1539" max="1540" width="17.5" style="218" customWidth="1"/>
    <col min="1541" max="1541" width="2.5" style="218" customWidth="1"/>
    <col min="1542" max="1542" width="25" style="218" customWidth="1"/>
    <col min="1543" max="1546" width="12.5" style="218" customWidth="1"/>
    <col min="1547" max="1547" width="2.5" style="218" customWidth="1"/>
    <col min="1548" max="1548" width="25" style="218" customWidth="1"/>
    <col min="1549" max="1552" width="12.5" style="218" customWidth="1"/>
    <col min="1553" max="1553" width="2.5" style="218" customWidth="1"/>
    <col min="1554" max="1554" width="25" style="218" customWidth="1"/>
    <col min="1555" max="1558" width="12.5" style="218" customWidth="1"/>
    <col min="1559" max="1559" width="3.125" style="218" customWidth="1"/>
    <col min="1560" max="1792" width="9" style="218"/>
    <col min="1793" max="1794" width="3.125" style="218" customWidth="1"/>
    <col min="1795" max="1796" width="17.5" style="218" customWidth="1"/>
    <col min="1797" max="1797" width="2.5" style="218" customWidth="1"/>
    <col min="1798" max="1798" width="25" style="218" customWidth="1"/>
    <col min="1799" max="1802" width="12.5" style="218" customWidth="1"/>
    <col min="1803" max="1803" width="2.5" style="218" customWidth="1"/>
    <col min="1804" max="1804" width="25" style="218" customWidth="1"/>
    <col min="1805" max="1808" width="12.5" style="218" customWidth="1"/>
    <col min="1809" max="1809" width="2.5" style="218" customWidth="1"/>
    <col min="1810" max="1810" width="25" style="218" customWidth="1"/>
    <col min="1811" max="1814" width="12.5" style="218" customWidth="1"/>
    <col min="1815" max="1815" width="3.125" style="218" customWidth="1"/>
    <col min="1816" max="2048" width="9" style="218"/>
    <col min="2049" max="2050" width="3.125" style="218" customWidth="1"/>
    <col min="2051" max="2052" width="17.5" style="218" customWidth="1"/>
    <col min="2053" max="2053" width="2.5" style="218" customWidth="1"/>
    <col min="2054" max="2054" width="25" style="218" customWidth="1"/>
    <col min="2055" max="2058" width="12.5" style="218" customWidth="1"/>
    <col min="2059" max="2059" width="2.5" style="218" customWidth="1"/>
    <col min="2060" max="2060" width="25" style="218" customWidth="1"/>
    <col min="2061" max="2064" width="12.5" style="218" customWidth="1"/>
    <col min="2065" max="2065" width="2.5" style="218" customWidth="1"/>
    <col min="2066" max="2066" width="25" style="218" customWidth="1"/>
    <col min="2067" max="2070" width="12.5" style="218" customWidth="1"/>
    <col min="2071" max="2071" width="3.125" style="218" customWidth="1"/>
    <col min="2072" max="2304" width="9" style="218"/>
    <col min="2305" max="2306" width="3.125" style="218" customWidth="1"/>
    <col min="2307" max="2308" width="17.5" style="218" customWidth="1"/>
    <col min="2309" max="2309" width="2.5" style="218" customWidth="1"/>
    <col min="2310" max="2310" width="25" style="218" customWidth="1"/>
    <col min="2311" max="2314" width="12.5" style="218" customWidth="1"/>
    <col min="2315" max="2315" width="2.5" style="218" customWidth="1"/>
    <col min="2316" max="2316" width="25" style="218" customWidth="1"/>
    <col min="2317" max="2320" width="12.5" style="218" customWidth="1"/>
    <col min="2321" max="2321" width="2.5" style="218" customWidth="1"/>
    <col min="2322" max="2322" width="25" style="218" customWidth="1"/>
    <col min="2323" max="2326" width="12.5" style="218" customWidth="1"/>
    <col min="2327" max="2327" width="3.125" style="218" customWidth="1"/>
    <col min="2328" max="2560" width="9" style="218"/>
    <col min="2561" max="2562" width="3.125" style="218" customWidth="1"/>
    <col min="2563" max="2564" width="17.5" style="218" customWidth="1"/>
    <col min="2565" max="2565" width="2.5" style="218" customWidth="1"/>
    <col min="2566" max="2566" width="25" style="218" customWidth="1"/>
    <col min="2567" max="2570" width="12.5" style="218" customWidth="1"/>
    <col min="2571" max="2571" width="2.5" style="218" customWidth="1"/>
    <col min="2572" max="2572" width="25" style="218" customWidth="1"/>
    <col min="2573" max="2576" width="12.5" style="218" customWidth="1"/>
    <col min="2577" max="2577" width="2.5" style="218" customWidth="1"/>
    <col min="2578" max="2578" width="25" style="218" customWidth="1"/>
    <col min="2579" max="2582" width="12.5" style="218" customWidth="1"/>
    <col min="2583" max="2583" width="3.125" style="218" customWidth="1"/>
    <col min="2584" max="2816" width="9" style="218"/>
    <col min="2817" max="2818" width="3.125" style="218" customWidth="1"/>
    <col min="2819" max="2820" width="17.5" style="218" customWidth="1"/>
    <col min="2821" max="2821" width="2.5" style="218" customWidth="1"/>
    <col min="2822" max="2822" width="25" style="218" customWidth="1"/>
    <col min="2823" max="2826" width="12.5" style="218" customWidth="1"/>
    <col min="2827" max="2827" width="2.5" style="218" customWidth="1"/>
    <col min="2828" max="2828" width="25" style="218" customWidth="1"/>
    <col min="2829" max="2832" width="12.5" style="218" customWidth="1"/>
    <col min="2833" max="2833" width="2.5" style="218" customWidth="1"/>
    <col min="2834" max="2834" width="25" style="218" customWidth="1"/>
    <col min="2835" max="2838" width="12.5" style="218" customWidth="1"/>
    <col min="2839" max="2839" width="3.125" style="218" customWidth="1"/>
    <col min="2840" max="3072" width="9" style="218"/>
    <col min="3073" max="3074" width="3.125" style="218" customWidth="1"/>
    <col min="3075" max="3076" width="17.5" style="218" customWidth="1"/>
    <col min="3077" max="3077" width="2.5" style="218" customWidth="1"/>
    <col min="3078" max="3078" width="25" style="218" customWidth="1"/>
    <col min="3079" max="3082" width="12.5" style="218" customWidth="1"/>
    <col min="3083" max="3083" width="2.5" style="218" customWidth="1"/>
    <col min="3084" max="3084" width="25" style="218" customWidth="1"/>
    <col min="3085" max="3088" width="12.5" style="218" customWidth="1"/>
    <col min="3089" max="3089" width="2.5" style="218" customWidth="1"/>
    <col min="3090" max="3090" width="25" style="218" customWidth="1"/>
    <col min="3091" max="3094" width="12.5" style="218" customWidth="1"/>
    <col min="3095" max="3095" width="3.125" style="218" customWidth="1"/>
    <col min="3096" max="3328" width="9" style="218"/>
    <col min="3329" max="3330" width="3.125" style="218" customWidth="1"/>
    <col min="3331" max="3332" width="17.5" style="218" customWidth="1"/>
    <col min="3333" max="3333" width="2.5" style="218" customWidth="1"/>
    <col min="3334" max="3334" width="25" style="218" customWidth="1"/>
    <col min="3335" max="3338" width="12.5" style="218" customWidth="1"/>
    <col min="3339" max="3339" width="2.5" style="218" customWidth="1"/>
    <col min="3340" max="3340" width="25" style="218" customWidth="1"/>
    <col min="3341" max="3344" width="12.5" style="218" customWidth="1"/>
    <col min="3345" max="3345" width="2.5" style="218" customWidth="1"/>
    <col min="3346" max="3346" width="25" style="218" customWidth="1"/>
    <col min="3347" max="3350" width="12.5" style="218" customWidth="1"/>
    <col min="3351" max="3351" width="3.125" style="218" customWidth="1"/>
    <col min="3352" max="3584" width="9" style="218"/>
    <col min="3585" max="3586" width="3.125" style="218" customWidth="1"/>
    <col min="3587" max="3588" width="17.5" style="218" customWidth="1"/>
    <col min="3589" max="3589" width="2.5" style="218" customWidth="1"/>
    <col min="3590" max="3590" width="25" style="218" customWidth="1"/>
    <col min="3591" max="3594" width="12.5" style="218" customWidth="1"/>
    <col min="3595" max="3595" width="2.5" style="218" customWidth="1"/>
    <col min="3596" max="3596" width="25" style="218" customWidth="1"/>
    <col min="3597" max="3600" width="12.5" style="218" customWidth="1"/>
    <col min="3601" max="3601" width="2.5" style="218" customWidth="1"/>
    <col min="3602" max="3602" width="25" style="218" customWidth="1"/>
    <col min="3603" max="3606" width="12.5" style="218" customWidth="1"/>
    <col min="3607" max="3607" width="3.125" style="218" customWidth="1"/>
    <col min="3608" max="3840" width="9" style="218"/>
    <col min="3841" max="3842" width="3.125" style="218" customWidth="1"/>
    <col min="3843" max="3844" width="17.5" style="218" customWidth="1"/>
    <col min="3845" max="3845" width="2.5" style="218" customWidth="1"/>
    <col min="3846" max="3846" width="25" style="218" customWidth="1"/>
    <col min="3847" max="3850" width="12.5" style="218" customWidth="1"/>
    <col min="3851" max="3851" width="2.5" style="218" customWidth="1"/>
    <col min="3852" max="3852" width="25" style="218" customWidth="1"/>
    <col min="3853" max="3856" width="12.5" style="218" customWidth="1"/>
    <col min="3857" max="3857" width="2.5" style="218" customWidth="1"/>
    <col min="3858" max="3858" width="25" style="218" customWidth="1"/>
    <col min="3859" max="3862" width="12.5" style="218" customWidth="1"/>
    <col min="3863" max="3863" width="3.125" style="218" customWidth="1"/>
    <col min="3864" max="4096" width="9" style="218"/>
    <col min="4097" max="4098" width="3.125" style="218" customWidth="1"/>
    <col min="4099" max="4100" width="17.5" style="218" customWidth="1"/>
    <col min="4101" max="4101" width="2.5" style="218" customWidth="1"/>
    <col min="4102" max="4102" width="25" style="218" customWidth="1"/>
    <col min="4103" max="4106" width="12.5" style="218" customWidth="1"/>
    <col min="4107" max="4107" width="2.5" style="218" customWidth="1"/>
    <col min="4108" max="4108" width="25" style="218" customWidth="1"/>
    <col min="4109" max="4112" width="12.5" style="218" customWidth="1"/>
    <col min="4113" max="4113" width="2.5" style="218" customWidth="1"/>
    <col min="4114" max="4114" width="25" style="218" customWidth="1"/>
    <col min="4115" max="4118" width="12.5" style="218" customWidth="1"/>
    <col min="4119" max="4119" width="3.125" style="218" customWidth="1"/>
    <col min="4120" max="4352" width="9" style="218"/>
    <col min="4353" max="4354" width="3.125" style="218" customWidth="1"/>
    <col min="4355" max="4356" width="17.5" style="218" customWidth="1"/>
    <col min="4357" max="4357" width="2.5" style="218" customWidth="1"/>
    <col min="4358" max="4358" width="25" style="218" customWidth="1"/>
    <col min="4359" max="4362" width="12.5" style="218" customWidth="1"/>
    <col min="4363" max="4363" width="2.5" style="218" customWidth="1"/>
    <col min="4364" max="4364" width="25" style="218" customWidth="1"/>
    <col min="4365" max="4368" width="12.5" style="218" customWidth="1"/>
    <col min="4369" max="4369" width="2.5" style="218" customWidth="1"/>
    <col min="4370" max="4370" width="25" style="218" customWidth="1"/>
    <col min="4371" max="4374" width="12.5" style="218" customWidth="1"/>
    <col min="4375" max="4375" width="3.125" style="218" customWidth="1"/>
    <col min="4376" max="4608" width="9" style="218"/>
    <col min="4609" max="4610" width="3.125" style="218" customWidth="1"/>
    <col min="4611" max="4612" width="17.5" style="218" customWidth="1"/>
    <col min="4613" max="4613" width="2.5" style="218" customWidth="1"/>
    <col min="4614" max="4614" width="25" style="218" customWidth="1"/>
    <col min="4615" max="4618" width="12.5" style="218" customWidth="1"/>
    <col min="4619" max="4619" width="2.5" style="218" customWidth="1"/>
    <col min="4620" max="4620" width="25" style="218" customWidth="1"/>
    <col min="4621" max="4624" width="12.5" style="218" customWidth="1"/>
    <col min="4625" max="4625" width="2.5" style="218" customWidth="1"/>
    <col min="4626" max="4626" width="25" style="218" customWidth="1"/>
    <col min="4627" max="4630" width="12.5" style="218" customWidth="1"/>
    <col min="4631" max="4631" width="3.125" style="218" customWidth="1"/>
    <col min="4632" max="4864" width="9" style="218"/>
    <col min="4865" max="4866" width="3.125" style="218" customWidth="1"/>
    <col min="4867" max="4868" width="17.5" style="218" customWidth="1"/>
    <col min="4869" max="4869" width="2.5" style="218" customWidth="1"/>
    <col min="4870" max="4870" width="25" style="218" customWidth="1"/>
    <col min="4871" max="4874" width="12.5" style="218" customWidth="1"/>
    <col min="4875" max="4875" width="2.5" style="218" customWidth="1"/>
    <col min="4876" max="4876" width="25" style="218" customWidth="1"/>
    <col min="4877" max="4880" width="12.5" style="218" customWidth="1"/>
    <col min="4881" max="4881" width="2.5" style="218" customWidth="1"/>
    <col min="4882" max="4882" width="25" style="218" customWidth="1"/>
    <col min="4883" max="4886" width="12.5" style="218" customWidth="1"/>
    <col min="4887" max="4887" width="3.125" style="218" customWidth="1"/>
    <col min="4888" max="5120" width="9" style="218"/>
    <col min="5121" max="5122" width="3.125" style="218" customWidth="1"/>
    <col min="5123" max="5124" width="17.5" style="218" customWidth="1"/>
    <col min="5125" max="5125" width="2.5" style="218" customWidth="1"/>
    <col min="5126" max="5126" width="25" style="218" customWidth="1"/>
    <col min="5127" max="5130" width="12.5" style="218" customWidth="1"/>
    <col min="5131" max="5131" width="2.5" style="218" customWidth="1"/>
    <col min="5132" max="5132" width="25" style="218" customWidth="1"/>
    <col min="5133" max="5136" width="12.5" style="218" customWidth="1"/>
    <col min="5137" max="5137" width="2.5" style="218" customWidth="1"/>
    <col min="5138" max="5138" width="25" style="218" customWidth="1"/>
    <col min="5139" max="5142" width="12.5" style="218" customWidth="1"/>
    <col min="5143" max="5143" width="3.125" style="218" customWidth="1"/>
    <col min="5144" max="5376" width="9" style="218"/>
    <col min="5377" max="5378" width="3.125" style="218" customWidth="1"/>
    <col min="5379" max="5380" width="17.5" style="218" customWidth="1"/>
    <col min="5381" max="5381" width="2.5" style="218" customWidth="1"/>
    <col min="5382" max="5382" width="25" style="218" customWidth="1"/>
    <col min="5383" max="5386" width="12.5" style="218" customWidth="1"/>
    <col min="5387" max="5387" width="2.5" style="218" customWidth="1"/>
    <col min="5388" max="5388" width="25" style="218" customWidth="1"/>
    <col min="5389" max="5392" width="12.5" style="218" customWidth="1"/>
    <col min="5393" max="5393" width="2.5" style="218" customWidth="1"/>
    <col min="5394" max="5394" width="25" style="218" customWidth="1"/>
    <col min="5395" max="5398" width="12.5" style="218" customWidth="1"/>
    <col min="5399" max="5399" width="3.125" style="218" customWidth="1"/>
    <col min="5400" max="5632" width="9" style="218"/>
    <col min="5633" max="5634" width="3.125" style="218" customWidth="1"/>
    <col min="5635" max="5636" width="17.5" style="218" customWidth="1"/>
    <col min="5637" max="5637" width="2.5" style="218" customWidth="1"/>
    <col min="5638" max="5638" width="25" style="218" customWidth="1"/>
    <col min="5639" max="5642" width="12.5" style="218" customWidth="1"/>
    <col min="5643" max="5643" width="2.5" style="218" customWidth="1"/>
    <col min="5644" max="5644" width="25" style="218" customWidth="1"/>
    <col min="5645" max="5648" width="12.5" style="218" customWidth="1"/>
    <col min="5649" max="5649" width="2.5" style="218" customWidth="1"/>
    <col min="5650" max="5650" width="25" style="218" customWidth="1"/>
    <col min="5651" max="5654" width="12.5" style="218" customWidth="1"/>
    <col min="5655" max="5655" width="3.125" style="218" customWidth="1"/>
    <col min="5656" max="5888" width="9" style="218"/>
    <col min="5889" max="5890" width="3.125" style="218" customWidth="1"/>
    <col min="5891" max="5892" width="17.5" style="218" customWidth="1"/>
    <col min="5893" max="5893" width="2.5" style="218" customWidth="1"/>
    <col min="5894" max="5894" width="25" style="218" customWidth="1"/>
    <col min="5895" max="5898" width="12.5" style="218" customWidth="1"/>
    <col min="5899" max="5899" width="2.5" style="218" customWidth="1"/>
    <col min="5900" max="5900" width="25" style="218" customWidth="1"/>
    <col min="5901" max="5904" width="12.5" style="218" customWidth="1"/>
    <col min="5905" max="5905" width="2.5" style="218" customWidth="1"/>
    <col min="5906" max="5906" width="25" style="218" customWidth="1"/>
    <col min="5907" max="5910" width="12.5" style="218" customWidth="1"/>
    <col min="5911" max="5911" width="3.125" style="218" customWidth="1"/>
    <col min="5912" max="6144" width="9" style="218"/>
    <col min="6145" max="6146" width="3.125" style="218" customWidth="1"/>
    <col min="6147" max="6148" width="17.5" style="218" customWidth="1"/>
    <col min="6149" max="6149" width="2.5" style="218" customWidth="1"/>
    <col min="6150" max="6150" width="25" style="218" customWidth="1"/>
    <col min="6151" max="6154" width="12.5" style="218" customWidth="1"/>
    <col min="6155" max="6155" width="2.5" style="218" customWidth="1"/>
    <col min="6156" max="6156" width="25" style="218" customWidth="1"/>
    <col min="6157" max="6160" width="12.5" style="218" customWidth="1"/>
    <col min="6161" max="6161" width="2.5" style="218" customWidth="1"/>
    <col min="6162" max="6162" width="25" style="218" customWidth="1"/>
    <col min="6163" max="6166" width="12.5" style="218" customWidth="1"/>
    <col min="6167" max="6167" width="3.125" style="218" customWidth="1"/>
    <col min="6168" max="6400" width="9" style="218"/>
    <col min="6401" max="6402" width="3.125" style="218" customWidth="1"/>
    <col min="6403" max="6404" width="17.5" style="218" customWidth="1"/>
    <col min="6405" max="6405" width="2.5" style="218" customWidth="1"/>
    <col min="6406" max="6406" width="25" style="218" customWidth="1"/>
    <col min="6407" max="6410" width="12.5" style="218" customWidth="1"/>
    <col min="6411" max="6411" width="2.5" style="218" customWidth="1"/>
    <col min="6412" max="6412" width="25" style="218" customWidth="1"/>
    <col min="6413" max="6416" width="12.5" style="218" customWidth="1"/>
    <col min="6417" max="6417" width="2.5" style="218" customWidth="1"/>
    <col min="6418" max="6418" width="25" style="218" customWidth="1"/>
    <col min="6419" max="6422" width="12.5" style="218" customWidth="1"/>
    <col min="6423" max="6423" width="3.125" style="218" customWidth="1"/>
    <col min="6424" max="6656" width="9" style="218"/>
    <col min="6657" max="6658" width="3.125" style="218" customWidth="1"/>
    <col min="6659" max="6660" width="17.5" style="218" customWidth="1"/>
    <col min="6661" max="6661" width="2.5" style="218" customWidth="1"/>
    <col min="6662" max="6662" width="25" style="218" customWidth="1"/>
    <col min="6663" max="6666" width="12.5" style="218" customWidth="1"/>
    <col min="6667" max="6667" width="2.5" style="218" customWidth="1"/>
    <col min="6668" max="6668" width="25" style="218" customWidth="1"/>
    <col min="6669" max="6672" width="12.5" style="218" customWidth="1"/>
    <col min="6673" max="6673" width="2.5" style="218" customWidth="1"/>
    <col min="6674" max="6674" width="25" style="218" customWidth="1"/>
    <col min="6675" max="6678" width="12.5" style="218" customWidth="1"/>
    <col min="6679" max="6679" width="3.125" style="218" customWidth="1"/>
    <col min="6680" max="6912" width="9" style="218"/>
    <col min="6913" max="6914" width="3.125" style="218" customWidth="1"/>
    <col min="6915" max="6916" width="17.5" style="218" customWidth="1"/>
    <col min="6917" max="6917" width="2.5" style="218" customWidth="1"/>
    <col min="6918" max="6918" width="25" style="218" customWidth="1"/>
    <col min="6919" max="6922" width="12.5" style="218" customWidth="1"/>
    <col min="6923" max="6923" width="2.5" style="218" customWidth="1"/>
    <col min="6924" max="6924" width="25" style="218" customWidth="1"/>
    <col min="6925" max="6928" width="12.5" style="218" customWidth="1"/>
    <col min="6929" max="6929" width="2.5" style="218" customWidth="1"/>
    <col min="6930" max="6930" width="25" style="218" customWidth="1"/>
    <col min="6931" max="6934" width="12.5" style="218" customWidth="1"/>
    <col min="6935" max="6935" width="3.125" style="218" customWidth="1"/>
    <col min="6936" max="7168" width="9" style="218"/>
    <col min="7169" max="7170" width="3.125" style="218" customWidth="1"/>
    <col min="7171" max="7172" width="17.5" style="218" customWidth="1"/>
    <col min="7173" max="7173" width="2.5" style="218" customWidth="1"/>
    <col min="7174" max="7174" width="25" style="218" customWidth="1"/>
    <col min="7175" max="7178" width="12.5" style="218" customWidth="1"/>
    <col min="7179" max="7179" width="2.5" style="218" customWidth="1"/>
    <col min="7180" max="7180" width="25" style="218" customWidth="1"/>
    <col min="7181" max="7184" width="12.5" style="218" customWidth="1"/>
    <col min="7185" max="7185" width="2.5" style="218" customWidth="1"/>
    <col min="7186" max="7186" width="25" style="218" customWidth="1"/>
    <col min="7187" max="7190" width="12.5" style="218" customWidth="1"/>
    <col min="7191" max="7191" width="3.125" style="218" customWidth="1"/>
    <col min="7192" max="7424" width="9" style="218"/>
    <col min="7425" max="7426" width="3.125" style="218" customWidth="1"/>
    <col min="7427" max="7428" width="17.5" style="218" customWidth="1"/>
    <col min="7429" max="7429" width="2.5" style="218" customWidth="1"/>
    <col min="7430" max="7430" width="25" style="218" customWidth="1"/>
    <col min="7431" max="7434" width="12.5" style="218" customWidth="1"/>
    <col min="7435" max="7435" width="2.5" style="218" customWidth="1"/>
    <col min="7436" max="7436" width="25" style="218" customWidth="1"/>
    <col min="7437" max="7440" width="12.5" style="218" customWidth="1"/>
    <col min="7441" max="7441" width="2.5" style="218" customWidth="1"/>
    <col min="7442" max="7442" width="25" style="218" customWidth="1"/>
    <col min="7443" max="7446" width="12.5" style="218" customWidth="1"/>
    <col min="7447" max="7447" width="3.125" style="218" customWidth="1"/>
    <col min="7448" max="7680" width="9" style="218"/>
    <col min="7681" max="7682" width="3.125" style="218" customWidth="1"/>
    <col min="7683" max="7684" width="17.5" style="218" customWidth="1"/>
    <col min="7685" max="7685" width="2.5" style="218" customWidth="1"/>
    <col min="7686" max="7686" width="25" style="218" customWidth="1"/>
    <col min="7687" max="7690" width="12.5" style="218" customWidth="1"/>
    <col min="7691" max="7691" width="2.5" style="218" customWidth="1"/>
    <col min="7692" max="7692" width="25" style="218" customWidth="1"/>
    <col min="7693" max="7696" width="12.5" style="218" customWidth="1"/>
    <col min="7697" max="7697" width="2.5" style="218" customWidth="1"/>
    <col min="7698" max="7698" width="25" style="218" customWidth="1"/>
    <col min="7699" max="7702" width="12.5" style="218" customWidth="1"/>
    <col min="7703" max="7703" width="3.125" style="218" customWidth="1"/>
    <col min="7704" max="7936" width="9" style="218"/>
    <col min="7937" max="7938" width="3.125" style="218" customWidth="1"/>
    <col min="7939" max="7940" width="17.5" style="218" customWidth="1"/>
    <col min="7941" max="7941" width="2.5" style="218" customWidth="1"/>
    <col min="7942" max="7942" width="25" style="218" customWidth="1"/>
    <col min="7943" max="7946" width="12.5" style="218" customWidth="1"/>
    <col min="7947" max="7947" width="2.5" style="218" customWidth="1"/>
    <col min="7948" max="7948" width="25" style="218" customWidth="1"/>
    <col min="7949" max="7952" width="12.5" style="218" customWidth="1"/>
    <col min="7953" max="7953" width="2.5" style="218" customWidth="1"/>
    <col min="7954" max="7954" width="25" style="218" customWidth="1"/>
    <col min="7955" max="7958" width="12.5" style="218" customWidth="1"/>
    <col min="7959" max="7959" width="3.125" style="218" customWidth="1"/>
    <col min="7960" max="8192" width="9" style="218"/>
    <col min="8193" max="8194" width="3.125" style="218" customWidth="1"/>
    <col min="8195" max="8196" width="17.5" style="218" customWidth="1"/>
    <col min="8197" max="8197" width="2.5" style="218" customWidth="1"/>
    <col min="8198" max="8198" width="25" style="218" customWidth="1"/>
    <col min="8199" max="8202" width="12.5" style="218" customWidth="1"/>
    <col min="8203" max="8203" width="2.5" style="218" customWidth="1"/>
    <col min="8204" max="8204" width="25" style="218" customWidth="1"/>
    <col min="8205" max="8208" width="12.5" style="218" customWidth="1"/>
    <col min="8209" max="8209" width="2.5" style="218" customWidth="1"/>
    <col min="8210" max="8210" width="25" style="218" customWidth="1"/>
    <col min="8211" max="8214" width="12.5" style="218" customWidth="1"/>
    <col min="8215" max="8215" width="3.125" style="218" customWidth="1"/>
    <col min="8216" max="8448" width="9" style="218"/>
    <col min="8449" max="8450" width="3.125" style="218" customWidth="1"/>
    <col min="8451" max="8452" width="17.5" style="218" customWidth="1"/>
    <col min="8453" max="8453" width="2.5" style="218" customWidth="1"/>
    <col min="8454" max="8454" width="25" style="218" customWidth="1"/>
    <col min="8455" max="8458" width="12.5" style="218" customWidth="1"/>
    <col min="8459" max="8459" width="2.5" style="218" customWidth="1"/>
    <col min="8460" max="8460" width="25" style="218" customWidth="1"/>
    <col min="8461" max="8464" width="12.5" style="218" customWidth="1"/>
    <col min="8465" max="8465" width="2.5" style="218" customWidth="1"/>
    <col min="8466" max="8466" width="25" style="218" customWidth="1"/>
    <col min="8467" max="8470" width="12.5" style="218" customWidth="1"/>
    <col min="8471" max="8471" width="3.125" style="218" customWidth="1"/>
    <col min="8472" max="8704" width="9" style="218"/>
    <col min="8705" max="8706" width="3.125" style="218" customWidth="1"/>
    <col min="8707" max="8708" width="17.5" style="218" customWidth="1"/>
    <col min="8709" max="8709" width="2.5" style="218" customWidth="1"/>
    <col min="8710" max="8710" width="25" style="218" customWidth="1"/>
    <col min="8711" max="8714" width="12.5" style="218" customWidth="1"/>
    <col min="8715" max="8715" width="2.5" style="218" customWidth="1"/>
    <col min="8716" max="8716" width="25" style="218" customWidth="1"/>
    <col min="8717" max="8720" width="12.5" style="218" customWidth="1"/>
    <col min="8721" max="8721" width="2.5" style="218" customWidth="1"/>
    <col min="8722" max="8722" width="25" style="218" customWidth="1"/>
    <col min="8723" max="8726" width="12.5" style="218" customWidth="1"/>
    <col min="8727" max="8727" width="3.125" style="218" customWidth="1"/>
    <col min="8728" max="8960" width="9" style="218"/>
    <col min="8961" max="8962" width="3.125" style="218" customWidth="1"/>
    <col min="8963" max="8964" width="17.5" style="218" customWidth="1"/>
    <col min="8965" max="8965" width="2.5" style="218" customWidth="1"/>
    <col min="8966" max="8966" width="25" style="218" customWidth="1"/>
    <col min="8967" max="8970" width="12.5" style="218" customWidth="1"/>
    <col min="8971" max="8971" width="2.5" style="218" customWidth="1"/>
    <col min="8972" max="8972" width="25" style="218" customWidth="1"/>
    <col min="8973" max="8976" width="12.5" style="218" customWidth="1"/>
    <col min="8977" max="8977" width="2.5" style="218" customWidth="1"/>
    <col min="8978" max="8978" width="25" style="218" customWidth="1"/>
    <col min="8979" max="8982" width="12.5" style="218" customWidth="1"/>
    <col min="8983" max="8983" width="3.125" style="218" customWidth="1"/>
    <col min="8984" max="9216" width="9" style="218"/>
    <col min="9217" max="9218" width="3.125" style="218" customWidth="1"/>
    <col min="9219" max="9220" width="17.5" style="218" customWidth="1"/>
    <col min="9221" max="9221" width="2.5" style="218" customWidth="1"/>
    <col min="9222" max="9222" width="25" style="218" customWidth="1"/>
    <col min="9223" max="9226" width="12.5" style="218" customWidth="1"/>
    <col min="9227" max="9227" width="2.5" style="218" customWidth="1"/>
    <col min="9228" max="9228" width="25" style="218" customWidth="1"/>
    <col min="9229" max="9232" width="12.5" style="218" customWidth="1"/>
    <col min="9233" max="9233" width="2.5" style="218" customWidth="1"/>
    <col min="9234" max="9234" width="25" style="218" customWidth="1"/>
    <col min="9235" max="9238" width="12.5" style="218" customWidth="1"/>
    <col min="9239" max="9239" width="3.125" style="218" customWidth="1"/>
    <col min="9240" max="9472" width="9" style="218"/>
    <col min="9473" max="9474" width="3.125" style="218" customWidth="1"/>
    <col min="9475" max="9476" width="17.5" style="218" customWidth="1"/>
    <col min="9477" max="9477" width="2.5" style="218" customWidth="1"/>
    <col min="9478" max="9478" width="25" style="218" customWidth="1"/>
    <col min="9479" max="9482" width="12.5" style="218" customWidth="1"/>
    <col min="9483" max="9483" width="2.5" style="218" customWidth="1"/>
    <col min="9484" max="9484" width="25" style="218" customWidth="1"/>
    <col min="9485" max="9488" width="12.5" style="218" customWidth="1"/>
    <col min="9489" max="9489" width="2.5" style="218" customWidth="1"/>
    <col min="9490" max="9490" width="25" style="218" customWidth="1"/>
    <col min="9491" max="9494" width="12.5" style="218" customWidth="1"/>
    <col min="9495" max="9495" width="3.125" style="218" customWidth="1"/>
    <col min="9496" max="9728" width="9" style="218"/>
    <col min="9729" max="9730" width="3.125" style="218" customWidth="1"/>
    <col min="9731" max="9732" width="17.5" style="218" customWidth="1"/>
    <col min="9733" max="9733" width="2.5" style="218" customWidth="1"/>
    <col min="9734" max="9734" width="25" style="218" customWidth="1"/>
    <col min="9735" max="9738" width="12.5" style="218" customWidth="1"/>
    <col min="9739" max="9739" width="2.5" style="218" customWidth="1"/>
    <col min="9740" max="9740" width="25" style="218" customWidth="1"/>
    <col min="9741" max="9744" width="12.5" style="218" customWidth="1"/>
    <col min="9745" max="9745" width="2.5" style="218" customWidth="1"/>
    <col min="9746" max="9746" width="25" style="218" customWidth="1"/>
    <col min="9747" max="9750" width="12.5" style="218" customWidth="1"/>
    <col min="9751" max="9751" width="3.125" style="218" customWidth="1"/>
    <col min="9752" max="9984" width="9" style="218"/>
    <col min="9985" max="9986" width="3.125" style="218" customWidth="1"/>
    <col min="9987" max="9988" width="17.5" style="218" customWidth="1"/>
    <col min="9989" max="9989" width="2.5" style="218" customWidth="1"/>
    <col min="9990" max="9990" width="25" style="218" customWidth="1"/>
    <col min="9991" max="9994" width="12.5" style="218" customWidth="1"/>
    <col min="9995" max="9995" width="2.5" style="218" customWidth="1"/>
    <col min="9996" max="9996" width="25" style="218" customWidth="1"/>
    <col min="9997" max="10000" width="12.5" style="218" customWidth="1"/>
    <col min="10001" max="10001" width="2.5" style="218" customWidth="1"/>
    <col min="10002" max="10002" width="25" style="218" customWidth="1"/>
    <col min="10003" max="10006" width="12.5" style="218" customWidth="1"/>
    <col min="10007" max="10007" width="3.125" style="218" customWidth="1"/>
    <col min="10008" max="10240" width="9" style="218"/>
    <col min="10241" max="10242" width="3.125" style="218" customWidth="1"/>
    <col min="10243" max="10244" width="17.5" style="218" customWidth="1"/>
    <col min="10245" max="10245" width="2.5" style="218" customWidth="1"/>
    <col min="10246" max="10246" width="25" style="218" customWidth="1"/>
    <col min="10247" max="10250" width="12.5" style="218" customWidth="1"/>
    <col min="10251" max="10251" width="2.5" style="218" customWidth="1"/>
    <col min="10252" max="10252" width="25" style="218" customWidth="1"/>
    <col min="10253" max="10256" width="12.5" style="218" customWidth="1"/>
    <col min="10257" max="10257" width="2.5" style="218" customWidth="1"/>
    <col min="10258" max="10258" width="25" style="218" customWidth="1"/>
    <col min="10259" max="10262" width="12.5" style="218" customWidth="1"/>
    <col min="10263" max="10263" width="3.125" style="218" customWidth="1"/>
    <col min="10264" max="10496" width="9" style="218"/>
    <col min="10497" max="10498" width="3.125" style="218" customWidth="1"/>
    <col min="10499" max="10500" width="17.5" style="218" customWidth="1"/>
    <col min="10501" max="10501" width="2.5" style="218" customWidth="1"/>
    <col min="10502" max="10502" width="25" style="218" customWidth="1"/>
    <col min="10503" max="10506" width="12.5" style="218" customWidth="1"/>
    <col min="10507" max="10507" width="2.5" style="218" customWidth="1"/>
    <col min="10508" max="10508" width="25" style="218" customWidth="1"/>
    <col min="10509" max="10512" width="12.5" style="218" customWidth="1"/>
    <col min="10513" max="10513" width="2.5" style="218" customWidth="1"/>
    <col min="10514" max="10514" width="25" style="218" customWidth="1"/>
    <col min="10515" max="10518" width="12.5" style="218" customWidth="1"/>
    <col min="10519" max="10519" width="3.125" style="218" customWidth="1"/>
    <col min="10520" max="10752" width="9" style="218"/>
    <col min="10753" max="10754" width="3.125" style="218" customWidth="1"/>
    <col min="10755" max="10756" width="17.5" style="218" customWidth="1"/>
    <col min="10757" max="10757" width="2.5" style="218" customWidth="1"/>
    <col min="10758" max="10758" width="25" style="218" customWidth="1"/>
    <col min="10759" max="10762" width="12.5" style="218" customWidth="1"/>
    <col min="10763" max="10763" width="2.5" style="218" customWidth="1"/>
    <col min="10764" max="10764" width="25" style="218" customWidth="1"/>
    <col min="10765" max="10768" width="12.5" style="218" customWidth="1"/>
    <col min="10769" max="10769" width="2.5" style="218" customWidth="1"/>
    <col min="10770" max="10770" width="25" style="218" customWidth="1"/>
    <col min="10771" max="10774" width="12.5" style="218" customWidth="1"/>
    <col min="10775" max="10775" width="3.125" style="218" customWidth="1"/>
    <col min="10776" max="11008" width="9" style="218"/>
    <col min="11009" max="11010" width="3.125" style="218" customWidth="1"/>
    <col min="11011" max="11012" width="17.5" style="218" customWidth="1"/>
    <col min="11013" max="11013" width="2.5" style="218" customWidth="1"/>
    <col min="11014" max="11014" width="25" style="218" customWidth="1"/>
    <col min="11015" max="11018" width="12.5" style="218" customWidth="1"/>
    <col min="11019" max="11019" width="2.5" style="218" customWidth="1"/>
    <col min="11020" max="11020" width="25" style="218" customWidth="1"/>
    <col min="11021" max="11024" width="12.5" style="218" customWidth="1"/>
    <col min="11025" max="11025" width="2.5" style="218" customWidth="1"/>
    <col min="11026" max="11026" width="25" style="218" customWidth="1"/>
    <col min="11027" max="11030" width="12.5" style="218" customWidth="1"/>
    <col min="11031" max="11031" width="3.125" style="218" customWidth="1"/>
    <col min="11032" max="11264" width="9" style="218"/>
    <col min="11265" max="11266" width="3.125" style="218" customWidth="1"/>
    <col min="11267" max="11268" width="17.5" style="218" customWidth="1"/>
    <col min="11269" max="11269" width="2.5" style="218" customWidth="1"/>
    <col min="11270" max="11270" width="25" style="218" customWidth="1"/>
    <col min="11271" max="11274" width="12.5" style="218" customWidth="1"/>
    <col min="11275" max="11275" width="2.5" style="218" customWidth="1"/>
    <col min="11276" max="11276" width="25" style="218" customWidth="1"/>
    <col min="11277" max="11280" width="12.5" style="218" customWidth="1"/>
    <col min="11281" max="11281" width="2.5" style="218" customWidth="1"/>
    <col min="11282" max="11282" width="25" style="218" customWidth="1"/>
    <col min="11283" max="11286" width="12.5" style="218" customWidth="1"/>
    <col min="11287" max="11287" width="3.125" style="218" customWidth="1"/>
    <col min="11288" max="11520" width="9" style="218"/>
    <col min="11521" max="11522" width="3.125" style="218" customWidth="1"/>
    <col min="11523" max="11524" width="17.5" style="218" customWidth="1"/>
    <col min="11525" max="11525" width="2.5" style="218" customWidth="1"/>
    <col min="11526" max="11526" width="25" style="218" customWidth="1"/>
    <col min="11527" max="11530" width="12.5" style="218" customWidth="1"/>
    <col min="11531" max="11531" width="2.5" style="218" customWidth="1"/>
    <col min="11532" max="11532" width="25" style="218" customWidth="1"/>
    <col min="11533" max="11536" width="12.5" style="218" customWidth="1"/>
    <col min="11537" max="11537" width="2.5" style="218" customWidth="1"/>
    <col min="11538" max="11538" width="25" style="218" customWidth="1"/>
    <col min="11539" max="11542" width="12.5" style="218" customWidth="1"/>
    <col min="11543" max="11543" width="3.125" style="218" customWidth="1"/>
    <col min="11544" max="11776" width="9" style="218"/>
    <col min="11777" max="11778" width="3.125" style="218" customWidth="1"/>
    <col min="11779" max="11780" width="17.5" style="218" customWidth="1"/>
    <col min="11781" max="11781" width="2.5" style="218" customWidth="1"/>
    <col min="11782" max="11782" width="25" style="218" customWidth="1"/>
    <col min="11783" max="11786" width="12.5" style="218" customWidth="1"/>
    <col min="11787" max="11787" width="2.5" style="218" customWidth="1"/>
    <col min="11788" max="11788" width="25" style="218" customWidth="1"/>
    <col min="11789" max="11792" width="12.5" style="218" customWidth="1"/>
    <col min="11793" max="11793" width="2.5" style="218" customWidth="1"/>
    <col min="11794" max="11794" width="25" style="218" customWidth="1"/>
    <col min="11795" max="11798" width="12.5" style="218" customWidth="1"/>
    <col min="11799" max="11799" width="3.125" style="218" customWidth="1"/>
    <col min="11800" max="12032" width="9" style="218"/>
    <col min="12033" max="12034" width="3.125" style="218" customWidth="1"/>
    <col min="12035" max="12036" width="17.5" style="218" customWidth="1"/>
    <col min="12037" max="12037" width="2.5" style="218" customWidth="1"/>
    <col min="12038" max="12038" width="25" style="218" customWidth="1"/>
    <col min="12039" max="12042" width="12.5" style="218" customWidth="1"/>
    <col min="12043" max="12043" width="2.5" style="218" customWidth="1"/>
    <col min="12044" max="12044" width="25" style="218" customWidth="1"/>
    <col min="12045" max="12048" width="12.5" style="218" customWidth="1"/>
    <col min="12049" max="12049" width="2.5" style="218" customWidth="1"/>
    <col min="12050" max="12050" width="25" style="218" customWidth="1"/>
    <col min="12051" max="12054" width="12.5" style="218" customWidth="1"/>
    <col min="12055" max="12055" width="3.125" style="218" customWidth="1"/>
    <col min="12056" max="12288" width="9" style="218"/>
    <col min="12289" max="12290" width="3.125" style="218" customWidth="1"/>
    <col min="12291" max="12292" width="17.5" style="218" customWidth="1"/>
    <col min="12293" max="12293" width="2.5" style="218" customWidth="1"/>
    <col min="12294" max="12294" width="25" style="218" customWidth="1"/>
    <col min="12295" max="12298" width="12.5" style="218" customWidth="1"/>
    <col min="12299" max="12299" width="2.5" style="218" customWidth="1"/>
    <col min="12300" max="12300" width="25" style="218" customWidth="1"/>
    <col min="12301" max="12304" width="12.5" style="218" customWidth="1"/>
    <col min="12305" max="12305" width="2.5" style="218" customWidth="1"/>
    <col min="12306" max="12306" width="25" style="218" customWidth="1"/>
    <col min="12307" max="12310" width="12.5" style="218" customWidth="1"/>
    <col min="12311" max="12311" width="3.125" style="218" customWidth="1"/>
    <col min="12312" max="12544" width="9" style="218"/>
    <col min="12545" max="12546" width="3.125" style="218" customWidth="1"/>
    <col min="12547" max="12548" width="17.5" style="218" customWidth="1"/>
    <col min="12549" max="12549" width="2.5" style="218" customWidth="1"/>
    <col min="12550" max="12550" width="25" style="218" customWidth="1"/>
    <col min="12551" max="12554" width="12.5" style="218" customWidth="1"/>
    <col min="12555" max="12555" width="2.5" style="218" customWidth="1"/>
    <col min="12556" max="12556" width="25" style="218" customWidth="1"/>
    <col min="12557" max="12560" width="12.5" style="218" customWidth="1"/>
    <col min="12561" max="12561" width="2.5" style="218" customWidth="1"/>
    <col min="12562" max="12562" width="25" style="218" customWidth="1"/>
    <col min="12563" max="12566" width="12.5" style="218" customWidth="1"/>
    <col min="12567" max="12567" width="3.125" style="218" customWidth="1"/>
    <col min="12568" max="12800" width="9" style="218"/>
    <col min="12801" max="12802" width="3.125" style="218" customWidth="1"/>
    <col min="12803" max="12804" width="17.5" style="218" customWidth="1"/>
    <col min="12805" max="12805" width="2.5" style="218" customWidth="1"/>
    <col min="12806" max="12806" width="25" style="218" customWidth="1"/>
    <col min="12807" max="12810" width="12.5" style="218" customWidth="1"/>
    <col min="12811" max="12811" width="2.5" style="218" customWidth="1"/>
    <col min="12812" max="12812" width="25" style="218" customWidth="1"/>
    <col min="12813" max="12816" width="12.5" style="218" customWidth="1"/>
    <col min="12817" max="12817" width="2.5" style="218" customWidth="1"/>
    <col min="12818" max="12818" width="25" style="218" customWidth="1"/>
    <col min="12819" max="12822" width="12.5" style="218" customWidth="1"/>
    <col min="12823" max="12823" width="3.125" style="218" customWidth="1"/>
    <col min="12824" max="13056" width="9" style="218"/>
    <col min="13057" max="13058" width="3.125" style="218" customWidth="1"/>
    <col min="13059" max="13060" width="17.5" style="218" customWidth="1"/>
    <col min="13061" max="13061" width="2.5" style="218" customWidth="1"/>
    <col min="13062" max="13062" width="25" style="218" customWidth="1"/>
    <col min="13063" max="13066" width="12.5" style="218" customWidth="1"/>
    <col min="13067" max="13067" width="2.5" style="218" customWidth="1"/>
    <col min="13068" max="13068" width="25" style="218" customWidth="1"/>
    <col min="13069" max="13072" width="12.5" style="218" customWidth="1"/>
    <col min="13073" max="13073" width="2.5" style="218" customWidth="1"/>
    <col min="13074" max="13074" width="25" style="218" customWidth="1"/>
    <col min="13075" max="13078" width="12.5" style="218" customWidth="1"/>
    <col min="13079" max="13079" width="3.125" style="218" customWidth="1"/>
    <col min="13080" max="13312" width="9" style="218"/>
    <col min="13313" max="13314" width="3.125" style="218" customWidth="1"/>
    <col min="13315" max="13316" width="17.5" style="218" customWidth="1"/>
    <col min="13317" max="13317" width="2.5" style="218" customWidth="1"/>
    <col min="13318" max="13318" width="25" style="218" customWidth="1"/>
    <col min="13319" max="13322" width="12.5" style="218" customWidth="1"/>
    <col min="13323" max="13323" width="2.5" style="218" customWidth="1"/>
    <col min="13324" max="13324" width="25" style="218" customWidth="1"/>
    <col min="13325" max="13328" width="12.5" style="218" customWidth="1"/>
    <col min="13329" max="13329" width="2.5" style="218" customWidth="1"/>
    <col min="13330" max="13330" width="25" style="218" customWidth="1"/>
    <col min="13331" max="13334" width="12.5" style="218" customWidth="1"/>
    <col min="13335" max="13335" width="3.125" style="218" customWidth="1"/>
    <col min="13336" max="13568" width="9" style="218"/>
    <col min="13569" max="13570" width="3.125" style="218" customWidth="1"/>
    <col min="13571" max="13572" width="17.5" style="218" customWidth="1"/>
    <col min="13573" max="13573" width="2.5" style="218" customWidth="1"/>
    <col min="13574" max="13574" width="25" style="218" customWidth="1"/>
    <col min="13575" max="13578" width="12.5" style="218" customWidth="1"/>
    <col min="13579" max="13579" width="2.5" style="218" customWidth="1"/>
    <col min="13580" max="13580" width="25" style="218" customWidth="1"/>
    <col min="13581" max="13584" width="12.5" style="218" customWidth="1"/>
    <col min="13585" max="13585" width="2.5" style="218" customWidth="1"/>
    <col min="13586" max="13586" width="25" style="218" customWidth="1"/>
    <col min="13587" max="13590" width="12.5" style="218" customWidth="1"/>
    <col min="13591" max="13591" width="3.125" style="218" customWidth="1"/>
    <col min="13592" max="13824" width="9" style="218"/>
    <col min="13825" max="13826" width="3.125" style="218" customWidth="1"/>
    <col min="13827" max="13828" width="17.5" style="218" customWidth="1"/>
    <col min="13829" max="13829" width="2.5" style="218" customWidth="1"/>
    <col min="13830" max="13830" width="25" style="218" customWidth="1"/>
    <col min="13831" max="13834" width="12.5" style="218" customWidth="1"/>
    <col min="13835" max="13835" width="2.5" style="218" customWidth="1"/>
    <col min="13836" max="13836" width="25" style="218" customWidth="1"/>
    <col min="13837" max="13840" width="12.5" style="218" customWidth="1"/>
    <col min="13841" max="13841" width="2.5" style="218" customWidth="1"/>
    <col min="13842" max="13842" width="25" style="218" customWidth="1"/>
    <col min="13843" max="13846" width="12.5" style="218" customWidth="1"/>
    <col min="13847" max="13847" width="3.125" style="218" customWidth="1"/>
    <col min="13848" max="14080" width="9" style="218"/>
    <col min="14081" max="14082" width="3.125" style="218" customWidth="1"/>
    <col min="14083" max="14084" width="17.5" style="218" customWidth="1"/>
    <col min="14085" max="14085" width="2.5" style="218" customWidth="1"/>
    <col min="14086" max="14086" width="25" style="218" customWidth="1"/>
    <col min="14087" max="14090" width="12.5" style="218" customWidth="1"/>
    <col min="14091" max="14091" width="2.5" style="218" customWidth="1"/>
    <col min="14092" max="14092" width="25" style="218" customWidth="1"/>
    <col min="14093" max="14096" width="12.5" style="218" customWidth="1"/>
    <col min="14097" max="14097" width="2.5" style="218" customWidth="1"/>
    <col min="14098" max="14098" width="25" style="218" customWidth="1"/>
    <col min="14099" max="14102" width="12.5" style="218" customWidth="1"/>
    <col min="14103" max="14103" width="3.125" style="218" customWidth="1"/>
    <col min="14104" max="14336" width="9" style="218"/>
    <col min="14337" max="14338" width="3.125" style="218" customWidth="1"/>
    <col min="14339" max="14340" width="17.5" style="218" customWidth="1"/>
    <col min="14341" max="14341" width="2.5" style="218" customWidth="1"/>
    <col min="14342" max="14342" width="25" style="218" customWidth="1"/>
    <col min="14343" max="14346" width="12.5" style="218" customWidth="1"/>
    <col min="14347" max="14347" width="2.5" style="218" customWidth="1"/>
    <col min="14348" max="14348" width="25" style="218" customWidth="1"/>
    <col min="14349" max="14352" width="12.5" style="218" customWidth="1"/>
    <col min="14353" max="14353" width="2.5" style="218" customWidth="1"/>
    <col min="14354" max="14354" width="25" style="218" customWidth="1"/>
    <col min="14355" max="14358" width="12.5" style="218" customWidth="1"/>
    <col min="14359" max="14359" width="3.125" style="218" customWidth="1"/>
    <col min="14360" max="14592" width="9" style="218"/>
    <col min="14593" max="14594" width="3.125" style="218" customWidth="1"/>
    <col min="14595" max="14596" width="17.5" style="218" customWidth="1"/>
    <col min="14597" max="14597" width="2.5" style="218" customWidth="1"/>
    <col min="14598" max="14598" width="25" style="218" customWidth="1"/>
    <col min="14599" max="14602" width="12.5" style="218" customWidth="1"/>
    <col min="14603" max="14603" width="2.5" style="218" customWidth="1"/>
    <col min="14604" max="14604" width="25" style="218" customWidth="1"/>
    <col min="14605" max="14608" width="12.5" style="218" customWidth="1"/>
    <col min="14609" max="14609" width="2.5" style="218" customWidth="1"/>
    <col min="14610" max="14610" width="25" style="218" customWidth="1"/>
    <col min="14611" max="14614" width="12.5" style="218" customWidth="1"/>
    <col min="14615" max="14615" width="3.125" style="218" customWidth="1"/>
    <col min="14616" max="14848" width="9" style="218"/>
    <col min="14849" max="14850" width="3.125" style="218" customWidth="1"/>
    <col min="14851" max="14852" width="17.5" style="218" customWidth="1"/>
    <col min="14853" max="14853" width="2.5" style="218" customWidth="1"/>
    <col min="14854" max="14854" width="25" style="218" customWidth="1"/>
    <col min="14855" max="14858" width="12.5" style="218" customWidth="1"/>
    <col min="14859" max="14859" width="2.5" style="218" customWidth="1"/>
    <col min="14860" max="14860" width="25" style="218" customWidth="1"/>
    <col min="14861" max="14864" width="12.5" style="218" customWidth="1"/>
    <col min="14865" max="14865" width="2.5" style="218" customWidth="1"/>
    <col min="14866" max="14866" width="25" style="218" customWidth="1"/>
    <col min="14867" max="14870" width="12.5" style="218" customWidth="1"/>
    <col min="14871" max="14871" width="3.125" style="218" customWidth="1"/>
    <col min="14872" max="15104" width="9" style="218"/>
    <col min="15105" max="15106" width="3.125" style="218" customWidth="1"/>
    <col min="15107" max="15108" width="17.5" style="218" customWidth="1"/>
    <col min="15109" max="15109" width="2.5" style="218" customWidth="1"/>
    <col min="15110" max="15110" width="25" style="218" customWidth="1"/>
    <col min="15111" max="15114" width="12.5" style="218" customWidth="1"/>
    <col min="15115" max="15115" width="2.5" style="218" customWidth="1"/>
    <col min="15116" max="15116" width="25" style="218" customWidth="1"/>
    <col min="15117" max="15120" width="12.5" style="218" customWidth="1"/>
    <col min="15121" max="15121" width="2.5" style="218" customWidth="1"/>
    <col min="15122" max="15122" width="25" style="218" customWidth="1"/>
    <col min="15123" max="15126" width="12.5" style="218" customWidth="1"/>
    <col min="15127" max="15127" width="3.125" style="218" customWidth="1"/>
    <col min="15128" max="15360" width="9" style="218"/>
    <col min="15361" max="15362" width="3.125" style="218" customWidth="1"/>
    <col min="15363" max="15364" width="17.5" style="218" customWidth="1"/>
    <col min="15365" max="15365" width="2.5" style="218" customWidth="1"/>
    <col min="15366" max="15366" width="25" style="218" customWidth="1"/>
    <col min="15367" max="15370" width="12.5" style="218" customWidth="1"/>
    <col min="15371" max="15371" width="2.5" style="218" customWidth="1"/>
    <col min="15372" max="15372" width="25" style="218" customWidth="1"/>
    <col min="15373" max="15376" width="12.5" style="218" customWidth="1"/>
    <col min="15377" max="15377" width="2.5" style="218" customWidth="1"/>
    <col min="15378" max="15378" width="25" style="218" customWidth="1"/>
    <col min="15379" max="15382" width="12.5" style="218" customWidth="1"/>
    <col min="15383" max="15383" width="3.125" style="218" customWidth="1"/>
    <col min="15384" max="15616" width="9" style="218"/>
    <col min="15617" max="15618" width="3.125" style="218" customWidth="1"/>
    <col min="15619" max="15620" width="17.5" style="218" customWidth="1"/>
    <col min="15621" max="15621" width="2.5" style="218" customWidth="1"/>
    <col min="15622" max="15622" width="25" style="218" customWidth="1"/>
    <col min="15623" max="15626" width="12.5" style="218" customWidth="1"/>
    <col min="15627" max="15627" width="2.5" style="218" customWidth="1"/>
    <col min="15628" max="15628" width="25" style="218" customWidth="1"/>
    <col min="15629" max="15632" width="12.5" style="218" customWidth="1"/>
    <col min="15633" max="15633" width="2.5" style="218" customWidth="1"/>
    <col min="15634" max="15634" width="25" style="218" customWidth="1"/>
    <col min="15635" max="15638" width="12.5" style="218" customWidth="1"/>
    <col min="15639" max="15639" width="3.125" style="218" customWidth="1"/>
    <col min="15640" max="15872" width="9" style="218"/>
    <col min="15873" max="15874" width="3.125" style="218" customWidth="1"/>
    <col min="15875" max="15876" width="17.5" style="218" customWidth="1"/>
    <col min="15877" max="15877" width="2.5" style="218" customWidth="1"/>
    <col min="15878" max="15878" width="25" style="218" customWidth="1"/>
    <col min="15879" max="15882" width="12.5" style="218" customWidth="1"/>
    <col min="15883" max="15883" width="2.5" style="218" customWidth="1"/>
    <col min="15884" max="15884" width="25" style="218" customWidth="1"/>
    <col min="15885" max="15888" width="12.5" style="218" customWidth="1"/>
    <col min="15889" max="15889" width="2.5" style="218" customWidth="1"/>
    <col min="15890" max="15890" width="25" style="218" customWidth="1"/>
    <col min="15891" max="15894" width="12.5" style="218" customWidth="1"/>
    <col min="15895" max="15895" width="3.125" style="218" customWidth="1"/>
    <col min="15896" max="16128" width="9" style="218"/>
    <col min="16129" max="16130" width="3.125" style="218" customWidth="1"/>
    <col min="16131" max="16132" width="17.5" style="218" customWidth="1"/>
    <col min="16133" max="16133" width="2.5" style="218" customWidth="1"/>
    <col min="16134" max="16134" width="25" style="218" customWidth="1"/>
    <col min="16135" max="16138" width="12.5" style="218" customWidth="1"/>
    <col min="16139" max="16139" width="2.5" style="218" customWidth="1"/>
    <col min="16140" max="16140" width="25" style="218" customWidth="1"/>
    <col min="16141" max="16144" width="12.5" style="218" customWidth="1"/>
    <col min="16145" max="16145" width="2.5" style="218" customWidth="1"/>
    <col min="16146" max="16146" width="25" style="218" customWidth="1"/>
    <col min="16147" max="16150" width="12.5" style="218" customWidth="1"/>
    <col min="16151" max="16151" width="3.125" style="218" customWidth="1"/>
    <col min="16152" max="16384" width="9" style="218"/>
  </cols>
  <sheetData>
    <row r="2" spans="1:23" ht="18.75">
      <c r="C2" s="219" t="s">
        <v>33</v>
      </c>
      <c r="V2" s="220" t="s">
        <v>727</v>
      </c>
      <c r="W2" s="221"/>
    </row>
    <row r="3" spans="1:23" ht="4.3499999999999996" customHeight="1">
      <c r="C3" s="222"/>
      <c r="D3" s="223"/>
      <c r="E3" s="1001" t="s">
        <v>413</v>
      </c>
      <c r="F3" s="1002"/>
      <c r="G3" s="1002"/>
      <c r="H3" s="1002"/>
      <c r="I3" s="1002"/>
      <c r="J3" s="1003"/>
      <c r="K3" s="1001" t="s">
        <v>61</v>
      </c>
      <c r="L3" s="1002"/>
      <c r="M3" s="1002"/>
      <c r="N3" s="1002"/>
      <c r="O3" s="1002"/>
      <c r="P3" s="1003"/>
      <c r="Q3" s="1001" t="s">
        <v>494</v>
      </c>
      <c r="R3" s="1002"/>
      <c r="S3" s="1002"/>
      <c r="T3" s="1002"/>
      <c r="U3" s="1002"/>
      <c r="V3" s="1003"/>
    </row>
    <row r="4" spans="1:23" ht="12.95" customHeight="1">
      <c r="C4" s="224"/>
      <c r="D4" s="271" t="s">
        <v>33</v>
      </c>
      <c r="E4" s="1004"/>
      <c r="F4" s="1005"/>
      <c r="G4" s="1005"/>
      <c r="H4" s="1005"/>
      <c r="I4" s="1005"/>
      <c r="J4" s="1006"/>
      <c r="K4" s="1004"/>
      <c r="L4" s="1005"/>
      <c r="M4" s="1005"/>
      <c r="N4" s="1005"/>
      <c r="O4" s="1005"/>
      <c r="P4" s="1006"/>
      <c r="Q4" s="1004"/>
      <c r="R4" s="1005"/>
      <c r="S4" s="1005"/>
      <c r="T4" s="1005"/>
      <c r="U4" s="1005"/>
      <c r="V4" s="1006"/>
    </row>
    <row r="5" spans="1:23" ht="12.95" customHeight="1">
      <c r="C5" s="224"/>
      <c r="D5" s="226"/>
      <c r="E5" s="1004"/>
      <c r="F5" s="1005"/>
      <c r="G5" s="1005"/>
      <c r="H5" s="1005"/>
      <c r="I5" s="1005"/>
      <c r="J5" s="1006"/>
      <c r="K5" s="1004"/>
      <c r="L5" s="1005"/>
      <c r="M5" s="1005"/>
      <c r="N5" s="1005"/>
      <c r="O5" s="1005"/>
      <c r="P5" s="1006"/>
      <c r="Q5" s="1004"/>
      <c r="R5" s="1005"/>
      <c r="S5" s="1005"/>
      <c r="T5" s="1005"/>
      <c r="U5" s="1005"/>
      <c r="V5" s="1006"/>
    </row>
    <row r="6" spans="1:23" ht="12.95" customHeight="1">
      <c r="A6" s="227"/>
      <c r="C6" s="228" t="s">
        <v>207</v>
      </c>
      <c r="D6" s="229"/>
      <c r="E6" s="1004"/>
      <c r="F6" s="1005"/>
      <c r="G6" s="1005"/>
      <c r="H6" s="1005"/>
      <c r="I6" s="1005"/>
      <c r="J6" s="1006"/>
      <c r="K6" s="1004"/>
      <c r="L6" s="1005"/>
      <c r="M6" s="1005"/>
      <c r="N6" s="1005"/>
      <c r="O6" s="1005"/>
      <c r="P6" s="1006"/>
      <c r="Q6" s="1004"/>
      <c r="R6" s="1005"/>
      <c r="S6" s="1005"/>
      <c r="T6" s="1005"/>
      <c r="U6" s="1005"/>
      <c r="V6" s="1006"/>
    </row>
    <row r="7" spans="1:23" ht="4.3499999999999996" customHeight="1">
      <c r="A7" s="221"/>
      <c r="C7" s="230"/>
      <c r="D7" s="231"/>
      <c r="E7" s="1004"/>
      <c r="F7" s="1007"/>
      <c r="G7" s="1007"/>
      <c r="H7" s="1007"/>
      <c r="I7" s="1007"/>
      <c r="J7" s="1006"/>
      <c r="K7" s="1004"/>
      <c r="L7" s="1007"/>
      <c r="M7" s="1007"/>
      <c r="N7" s="1007"/>
      <c r="O7" s="1007"/>
      <c r="P7" s="1006"/>
      <c r="Q7" s="1004"/>
      <c r="R7" s="1007"/>
      <c r="S7" s="1007"/>
      <c r="T7" s="1007"/>
      <c r="U7" s="1007"/>
      <c r="V7" s="1006"/>
    </row>
    <row r="8" spans="1:23">
      <c r="C8" s="1008" t="s">
        <v>413</v>
      </c>
      <c r="D8" s="1009"/>
      <c r="E8" s="1028"/>
      <c r="F8" s="1029"/>
      <c r="G8" s="1032"/>
      <c r="H8" s="258"/>
      <c r="I8" s="258"/>
      <c r="J8" s="1034"/>
      <c r="K8" s="1028"/>
      <c r="L8" s="1029"/>
      <c r="M8" s="1032"/>
      <c r="N8" s="258"/>
      <c r="O8" s="258"/>
      <c r="P8" s="1034"/>
      <c r="Q8" s="1028"/>
      <c r="R8" s="1029"/>
      <c r="S8" s="1032"/>
      <c r="T8" s="258"/>
      <c r="U8" s="258"/>
      <c r="V8" s="1034"/>
    </row>
    <row r="9" spans="1:23" ht="12.95" customHeight="1">
      <c r="C9" s="1010"/>
      <c r="D9" s="1011"/>
      <c r="E9" s="1030"/>
      <c r="F9" s="1031"/>
      <c r="G9" s="1033"/>
      <c r="H9" s="1036"/>
      <c r="I9" s="259"/>
      <c r="J9" s="1035"/>
      <c r="K9" s="1030"/>
      <c r="L9" s="1031"/>
      <c r="M9" s="1033"/>
      <c r="N9" s="1036"/>
      <c r="O9" s="259"/>
      <c r="P9" s="1035"/>
      <c r="Q9" s="1030"/>
      <c r="R9" s="1031"/>
      <c r="S9" s="1033"/>
      <c r="T9" s="1036"/>
      <c r="U9" s="259"/>
      <c r="V9" s="1035"/>
    </row>
    <row r="10" spans="1:23">
      <c r="C10" s="1010"/>
      <c r="D10" s="1011"/>
      <c r="E10" s="1030"/>
      <c r="F10" s="1031"/>
      <c r="G10" s="1033"/>
      <c r="H10" s="1036"/>
      <c r="I10" s="260"/>
      <c r="J10" s="1035"/>
      <c r="K10" s="1030"/>
      <c r="L10" s="1031"/>
      <c r="M10" s="1033"/>
      <c r="N10" s="1036"/>
      <c r="O10" s="260"/>
      <c r="P10" s="1035"/>
      <c r="Q10" s="1030"/>
      <c r="R10" s="1031"/>
      <c r="S10" s="1033"/>
      <c r="T10" s="1036"/>
      <c r="U10" s="260"/>
      <c r="V10" s="1035"/>
    </row>
    <row r="11" spans="1:23">
      <c r="C11" s="1010"/>
      <c r="D11" s="1011"/>
      <c r="E11" s="1030"/>
      <c r="F11" s="1031"/>
      <c r="G11" s="1033"/>
      <c r="H11" s="1036"/>
      <c r="I11" s="261"/>
      <c r="J11" s="1035"/>
      <c r="K11" s="1030"/>
      <c r="L11" s="1031"/>
      <c r="M11" s="1033"/>
      <c r="N11" s="1036"/>
      <c r="O11" s="261"/>
      <c r="P11" s="1035"/>
      <c r="Q11" s="1030"/>
      <c r="R11" s="1031"/>
      <c r="S11" s="1033"/>
      <c r="T11" s="1036"/>
      <c r="U11" s="261"/>
      <c r="V11" s="1035"/>
    </row>
    <row r="12" spans="1:23" ht="14.25" customHeight="1">
      <c r="C12" s="1010"/>
      <c r="D12" s="1011"/>
      <c r="E12" s="92"/>
      <c r="F12" s="47"/>
      <c r="G12" s="262"/>
      <c r="H12" s="262"/>
      <c r="I12" s="262"/>
      <c r="J12" s="263"/>
      <c r="K12" s="92"/>
      <c r="L12" s="47"/>
      <c r="M12" s="262"/>
      <c r="N12" s="262"/>
      <c r="O12" s="262"/>
      <c r="P12" s="263"/>
      <c r="Q12" s="92"/>
      <c r="R12" s="47"/>
      <c r="S12" s="262"/>
      <c r="T12" s="262"/>
      <c r="U12" s="262"/>
      <c r="V12" s="263"/>
    </row>
    <row r="13" spans="1:23" ht="14.25" customHeight="1">
      <c r="C13" s="1010"/>
      <c r="D13" s="1011"/>
      <c r="E13" s="92"/>
      <c r="F13" s="47"/>
      <c r="G13" s="262"/>
      <c r="H13" s="262"/>
      <c r="I13" s="262"/>
      <c r="J13" s="263"/>
      <c r="K13" s="92"/>
      <c r="L13" s="47"/>
      <c r="M13" s="262"/>
      <c r="N13" s="262"/>
      <c r="O13" s="262"/>
      <c r="P13" s="263"/>
      <c r="Q13" s="92"/>
      <c r="R13" s="47"/>
      <c r="S13" s="262"/>
      <c r="T13" s="262"/>
      <c r="U13" s="262"/>
      <c r="V13" s="263"/>
    </row>
    <row r="14" spans="1:23" ht="14.25" customHeight="1">
      <c r="C14" s="1010"/>
      <c r="D14" s="1011"/>
      <c r="E14" s="92"/>
      <c r="F14" s="47"/>
      <c r="G14" s="262"/>
      <c r="H14" s="262"/>
      <c r="I14" s="262"/>
      <c r="J14" s="263"/>
      <c r="K14" s="92"/>
      <c r="L14" s="47"/>
      <c r="M14" s="262"/>
      <c r="N14" s="262"/>
      <c r="O14" s="262"/>
      <c r="P14" s="263"/>
      <c r="Q14" s="92"/>
      <c r="R14" s="47"/>
      <c r="S14" s="262"/>
      <c r="T14" s="262"/>
      <c r="U14" s="262"/>
      <c r="V14" s="263"/>
    </row>
    <row r="15" spans="1:23" ht="14.25" customHeight="1">
      <c r="C15" s="1010"/>
      <c r="D15" s="1011"/>
      <c r="E15" s="1037"/>
      <c r="F15" s="1038"/>
      <c r="G15" s="264"/>
      <c r="H15" s="264"/>
      <c r="I15" s="264"/>
      <c r="J15" s="265"/>
      <c r="K15" s="1037"/>
      <c r="L15" s="1038"/>
      <c r="M15" s="264"/>
      <c r="N15" s="264"/>
      <c r="O15" s="264"/>
      <c r="P15" s="265"/>
      <c r="Q15" s="1037"/>
      <c r="R15" s="1038"/>
      <c r="S15" s="264"/>
      <c r="T15" s="264"/>
      <c r="U15" s="264"/>
      <c r="V15" s="265"/>
    </row>
    <row r="16" spans="1:23" ht="14.25" customHeight="1">
      <c r="C16" s="1010"/>
      <c r="D16" s="1011"/>
      <c r="E16" s="1039"/>
      <c r="F16" s="266"/>
      <c r="G16" s="262"/>
      <c r="H16" s="262"/>
      <c r="I16" s="262"/>
      <c r="J16" s="263"/>
      <c r="K16" s="1039"/>
      <c r="L16" s="266"/>
      <c r="M16" s="262"/>
      <c r="N16" s="262"/>
      <c r="O16" s="262"/>
      <c r="P16" s="263"/>
      <c r="Q16" s="1039"/>
      <c r="R16" s="266"/>
      <c r="S16" s="262"/>
      <c r="T16" s="262"/>
      <c r="U16" s="262"/>
      <c r="V16" s="263"/>
    </row>
    <row r="17" spans="3:22" ht="14.25" customHeight="1">
      <c r="C17" s="1010"/>
      <c r="D17" s="1011"/>
      <c r="E17" s="1039"/>
      <c r="F17" s="266"/>
      <c r="G17" s="262"/>
      <c r="H17" s="262"/>
      <c r="I17" s="262"/>
      <c r="J17" s="263"/>
      <c r="K17" s="1039"/>
      <c r="L17" s="266"/>
      <c r="M17" s="262"/>
      <c r="N17" s="262"/>
      <c r="O17" s="262"/>
      <c r="P17" s="263"/>
      <c r="Q17" s="1039"/>
      <c r="R17" s="266"/>
      <c r="S17" s="262"/>
      <c r="T17" s="262"/>
      <c r="U17" s="262"/>
      <c r="V17" s="263"/>
    </row>
    <row r="18" spans="3:22" ht="14.25" customHeight="1">
      <c r="C18" s="1010"/>
      <c r="D18" s="1011"/>
      <c r="E18" s="1039"/>
      <c r="F18" s="266"/>
      <c r="G18" s="262"/>
      <c r="H18" s="262"/>
      <c r="I18" s="262"/>
      <c r="J18" s="263"/>
      <c r="K18" s="1039"/>
      <c r="L18" s="266"/>
      <c r="M18" s="262"/>
      <c r="N18" s="262"/>
      <c r="O18" s="262"/>
      <c r="P18" s="263"/>
      <c r="Q18" s="1039"/>
      <c r="R18" s="266"/>
      <c r="S18" s="262"/>
      <c r="T18" s="262"/>
      <c r="U18" s="262"/>
      <c r="V18" s="263"/>
    </row>
    <row r="19" spans="3:22" ht="14.25" customHeight="1">
      <c r="C19" s="1010"/>
      <c r="D19" s="1011"/>
      <c r="E19" s="1039"/>
      <c r="F19" s="266"/>
      <c r="G19" s="262"/>
      <c r="H19" s="262"/>
      <c r="I19" s="262"/>
      <c r="J19" s="263"/>
      <c r="K19" s="1039"/>
      <c r="L19" s="266"/>
      <c r="M19" s="262"/>
      <c r="N19" s="262"/>
      <c r="O19" s="262"/>
      <c r="P19" s="263"/>
      <c r="Q19" s="1039"/>
      <c r="R19" s="266"/>
      <c r="S19" s="262"/>
      <c r="T19" s="262"/>
      <c r="U19" s="262"/>
      <c r="V19" s="263"/>
    </row>
    <row r="20" spans="3:22" ht="14.25" customHeight="1">
      <c r="C20" s="1010"/>
      <c r="D20" s="1011"/>
      <c r="E20" s="1039"/>
      <c r="F20" s="266"/>
      <c r="G20" s="262"/>
      <c r="H20" s="262"/>
      <c r="I20" s="262"/>
      <c r="J20" s="263"/>
      <c r="K20" s="1039"/>
      <c r="L20" s="266"/>
      <c r="M20" s="262"/>
      <c r="N20" s="262"/>
      <c r="O20" s="262"/>
      <c r="P20" s="263"/>
      <c r="Q20" s="1039"/>
      <c r="R20" s="266"/>
      <c r="S20" s="262"/>
      <c r="T20" s="262"/>
      <c r="U20" s="262"/>
      <c r="V20" s="263"/>
    </row>
    <row r="21" spans="3:22" ht="14.25" customHeight="1">
      <c r="C21" s="1010"/>
      <c r="D21" s="1011"/>
      <c r="E21" s="1039"/>
      <c r="F21" s="266"/>
      <c r="G21" s="262"/>
      <c r="H21" s="262"/>
      <c r="I21" s="262"/>
      <c r="J21" s="263"/>
      <c r="K21" s="1039"/>
      <c r="L21" s="266"/>
      <c r="M21" s="262"/>
      <c r="N21" s="262"/>
      <c r="O21" s="262"/>
      <c r="P21" s="263"/>
      <c r="Q21" s="1039"/>
      <c r="R21" s="266"/>
      <c r="S21" s="262"/>
      <c r="T21" s="262"/>
      <c r="U21" s="262"/>
      <c r="V21" s="263"/>
    </row>
    <row r="22" spans="3:22" ht="14.25" customHeight="1">
      <c r="C22" s="1010"/>
      <c r="D22" s="1011"/>
      <c r="E22" s="1039"/>
      <c r="F22" s="266"/>
      <c r="G22" s="262"/>
      <c r="H22" s="262"/>
      <c r="I22" s="262"/>
      <c r="J22" s="263"/>
      <c r="K22" s="1039"/>
      <c r="L22" s="266"/>
      <c r="M22" s="262"/>
      <c r="N22" s="262"/>
      <c r="O22" s="262"/>
      <c r="P22" s="263"/>
      <c r="Q22" s="1039"/>
      <c r="R22" s="266"/>
      <c r="S22" s="262"/>
      <c r="T22" s="262"/>
      <c r="U22" s="262"/>
      <c r="V22" s="263"/>
    </row>
    <row r="23" spans="3:22" ht="14.25" customHeight="1">
      <c r="C23" s="1010"/>
      <c r="D23" s="1011"/>
      <c r="E23" s="1039"/>
      <c r="F23" s="266"/>
      <c r="G23" s="262"/>
      <c r="H23" s="262"/>
      <c r="I23" s="262"/>
      <c r="J23" s="263"/>
      <c r="K23" s="1039"/>
      <c r="L23" s="266"/>
      <c r="M23" s="262"/>
      <c r="N23" s="262"/>
      <c r="O23" s="262"/>
      <c r="P23" s="263"/>
      <c r="Q23" s="1039"/>
      <c r="R23" s="266"/>
      <c r="S23" s="262"/>
      <c r="T23" s="262"/>
      <c r="U23" s="262"/>
      <c r="V23" s="263"/>
    </row>
    <row r="24" spans="3:22" ht="14.25" customHeight="1">
      <c r="C24" s="1010"/>
      <c r="D24" s="1011"/>
      <c r="E24" s="1039"/>
      <c r="F24" s="266"/>
      <c r="G24" s="262"/>
      <c r="H24" s="262"/>
      <c r="I24" s="262"/>
      <c r="J24" s="263"/>
      <c r="K24" s="1039"/>
      <c r="L24" s="266"/>
      <c r="M24" s="262"/>
      <c r="N24" s="262"/>
      <c r="O24" s="262"/>
      <c r="P24" s="263"/>
      <c r="Q24" s="1039"/>
      <c r="R24" s="266"/>
      <c r="S24" s="262"/>
      <c r="T24" s="262"/>
      <c r="U24" s="262"/>
      <c r="V24" s="263"/>
    </row>
    <row r="25" spans="3:22" ht="14.25" customHeight="1">
      <c r="C25" s="1010"/>
      <c r="D25" s="1011"/>
      <c r="E25" s="1039"/>
      <c r="F25" s="266"/>
      <c r="G25" s="262"/>
      <c r="H25" s="262"/>
      <c r="I25" s="262"/>
      <c r="J25" s="263"/>
      <c r="K25" s="1039"/>
      <c r="L25" s="266"/>
      <c r="M25" s="262"/>
      <c r="N25" s="262"/>
      <c r="O25" s="262"/>
      <c r="P25" s="263"/>
      <c r="Q25" s="1039"/>
      <c r="R25" s="266"/>
      <c r="S25" s="262"/>
      <c r="T25" s="262"/>
      <c r="U25" s="262"/>
      <c r="V25" s="263"/>
    </row>
    <row r="26" spans="3:22" ht="14.25" customHeight="1">
      <c r="C26" s="1010"/>
      <c r="D26" s="1011"/>
      <c r="E26" s="1039"/>
      <c r="F26" s="266"/>
      <c r="G26" s="262"/>
      <c r="H26" s="262"/>
      <c r="I26" s="262"/>
      <c r="J26" s="263"/>
      <c r="K26" s="1039"/>
      <c r="L26" s="266"/>
      <c r="M26" s="262"/>
      <c r="N26" s="262"/>
      <c r="O26" s="262"/>
      <c r="P26" s="263"/>
      <c r="Q26" s="1039"/>
      <c r="R26" s="266"/>
      <c r="S26" s="262"/>
      <c r="T26" s="262"/>
      <c r="U26" s="262"/>
      <c r="V26" s="263"/>
    </row>
    <row r="27" spans="3:22" ht="14.25" customHeight="1">
      <c r="C27" s="1010"/>
      <c r="D27" s="1011"/>
      <c r="E27" s="1039"/>
      <c r="F27" s="266"/>
      <c r="G27" s="262"/>
      <c r="H27" s="262"/>
      <c r="I27" s="262"/>
      <c r="J27" s="263"/>
      <c r="K27" s="1039"/>
      <c r="L27" s="266"/>
      <c r="M27" s="262"/>
      <c r="N27" s="262"/>
      <c r="O27" s="262"/>
      <c r="P27" s="263"/>
      <c r="Q27" s="1039"/>
      <c r="R27" s="266"/>
      <c r="S27" s="262"/>
      <c r="T27" s="262"/>
      <c r="U27" s="262"/>
      <c r="V27" s="263"/>
    </row>
    <row r="28" spans="3:22" ht="14.25" customHeight="1">
      <c r="C28" s="1010"/>
      <c r="D28" s="1011"/>
      <c r="E28" s="1039"/>
      <c r="F28" s="266"/>
      <c r="G28" s="262"/>
      <c r="H28" s="262"/>
      <c r="I28" s="262"/>
      <c r="J28" s="263"/>
      <c r="K28" s="1039"/>
      <c r="L28" s="266"/>
      <c r="M28" s="262"/>
      <c r="N28" s="262"/>
      <c r="O28" s="262"/>
      <c r="P28" s="263"/>
      <c r="Q28" s="1039"/>
      <c r="R28" s="266"/>
      <c r="S28" s="262"/>
      <c r="T28" s="262"/>
      <c r="U28" s="262"/>
      <c r="V28" s="263"/>
    </row>
    <row r="29" spans="3:22" ht="14.25" customHeight="1">
      <c r="C29" s="1010"/>
      <c r="D29" s="1011"/>
      <c r="E29" s="1039"/>
      <c r="F29" s="266"/>
      <c r="G29" s="262"/>
      <c r="H29" s="262"/>
      <c r="I29" s="262"/>
      <c r="J29" s="263"/>
      <c r="K29" s="1039"/>
      <c r="L29" s="266"/>
      <c r="M29" s="262"/>
      <c r="N29" s="262"/>
      <c r="O29" s="262"/>
      <c r="P29" s="263"/>
      <c r="Q29" s="1039"/>
      <c r="R29" s="266"/>
      <c r="S29" s="262"/>
      <c r="T29" s="262"/>
      <c r="U29" s="262"/>
      <c r="V29" s="263"/>
    </row>
    <row r="30" spans="3:22" ht="14.25" customHeight="1">
      <c r="C30" s="1010"/>
      <c r="D30" s="1011"/>
      <c r="E30" s="1039"/>
      <c r="F30" s="266"/>
      <c r="G30" s="262"/>
      <c r="H30" s="262"/>
      <c r="I30" s="262"/>
      <c r="J30" s="263"/>
      <c r="K30" s="1039"/>
      <c r="L30" s="266"/>
      <c r="M30" s="262"/>
      <c r="N30" s="262"/>
      <c r="O30" s="262"/>
      <c r="P30" s="263"/>
      <c r="Q30" s="1039"/>
      <c r="R30" s="266"/>
      <c r="S30" s="262"/>
      <c r="T30" s="262"/>
      <c r="U30" s="262"/>
      <c r="V30" s="263"/>
    </row>
    <row r="31" spans="3:22" ht="14.25" customHeight="1">
      <c r="C31" s="1010"/>
      <c r="D31" s="1011"/>
      <c r="E31" s="1039"/>
      <c r="F31" s="266"/>
      <c r="G31" s="262"/>
      <c r="H31" s="262"/>
      <c r="I31" s="262"/>
      <c r="J31" s="263"/>
      <c r="K31" s="1039"/>
      <c r="L31" s="266"/>
      <c r="M31" s="262"/>
      <c r="N31" s="262"/>
      <c r="O31" s="262"/>
      <c r="P31" s="263"/>
      <c r="Q31" s="1039"/>
      <c r="R31" s="266"/>
      <c r="S31" s="262"/>
      <c r="T31" s="262"/>
      <c r="U31" s="262"/>
      <c r="V31" s="263"/>
    </row>
    <row r="32" spans="3:22" ht="14.25" customHeight="1">
      <c r="C32" s="1010"/>
      <c r="D32" s="1011"/>
      <c r="E32" s="1039"/>
      <c r="F32" s="266"/>
      <c r="G32" s="262"/>
      <c r="H32" s="262"/>
      <c r="I32" s="262"/>
      <c r="J32" s="263"/>
      <c r="K32" s="1039"/>
      <c r="L32" s="266"/>
      <c r="M32" s="262"/>
      <c r="N32" s="262"/>
      <c r="O32" s="262"/>
      <c r="P32" s="263"/>
      <c r="Q32" s="1039"/>
      <c r="R32" s="266"/>
      <c r="S32" s="262"/>
      <c r="T32" s="262"/>
      <c r="U32" s="262"/>
      <c r="V32" s="263"/>
    </row>
    <row r="33" spans="3:22" ht="14.25" customHeight="1">
      <c r="C33" s="1010"/>
      <c r="D33" s="1011"/>
      <c r="E33" s="1039"/>
      <c r="F33" s="266"/>
      <c r="G33" s="262"/>
      <c r="H33" s="262"/>
      <c r="I33" s="262"/>
      <c r="J33" s="263"/>
      <c r="K33" s="1039"/>
      <c r="L33" s="266"/>
      <c r="M33" s="262"/>
      <c r="N33" s="262"/>
      <c r="O33" s="262"/>
      <c r="P33" s="263"/>
      <c r="Q33" s="1039"/>
      <c r="R33" s="266"/>
      <c r="S33" s="262"/>
      <c r="T33" s="262"/>
      <c r="U33" s="262"/>
      <c r="V33" s="263"/>
    </row>
    <row r="34" spans="3:22" ht="14.25" customHeight="1">
      <c r="C34" s="1010"/>
      <c r="D34" s="1011"/>
      <c r="E34" s="1039"/>
      <c r="F34" s="266"/>
      <c r="G34" s="262"/>
      <c r="H34" s="262"/>
      <c r="I34" s="262"/>
      <c r="J34" s="263"/>
      <c r="K34" s="1039"/>
      <c r="L34" s="266"/>
      <c r="M34" s="262"/>
      <c r="N34" s="262"/>
      <c r="O34" s="262"/>
      <c r="P34" s="263"/>
      <c r="Q34" s="1039"/>
      <c r="R34" s="266"/>
      <c r="S34" s="262"/>
      <c r="T34" s="262"/>
      <c r="U34" s="262"/>
      <c r="V34" s="263"/>
    </row>
    <row r="35" spans="3:22" ht="14.25" customHeight="1">
      <c r="C35" s="1010"/>
      <c r="D35" s="1011"/>
      <c r="E35" s="1039"/>
      <c r="F35" s="266"/>
      <c r="G35" s="262"/>
      <c r="H35" s="262"/>
      <c r="I35" s="262"/>
      <c r="J35" s="263"/>
      <c r="K35" s="1039"/>
      <c r="L35" s="266"/>
      <c r="M35" s="262"/>
      <c r="N35" s="262"/>
      <c r="O35" s="262"/>
      <c r="P35" s="263"/>
      <c r="Q35" s="1039"/>
      <c r="R35" s="266"/>
      <c r="S35" s="262"/>
      <c r="T35" s="262"/>
      <c r="U35" s="262"/>
      <c r="V35" s="263"/>
    </row>
    <row r="36" spans="3:22" ht="14.25" customHeight="1">
      <c r="C36" s="1010"/>
      <c r="D36" s="1011"/>
      <c r="E36" s="1039"/>
      <c r="F36" s="266"/>
      <c r="G36" s="262"/>
      <c r="H36" s="262"/>
      <c r="I36" s="262"/>
      <c r="J36" s="263"/>
      <c r="K36" s="1039"/>
      <c r="L36" s="266"/>
      <c r="M36" s="262"/>
      <c r="N36" s="262"/>
      <c r="O36" s="262"/>
      <c r="P36" s="263"/>
      <c r="Q36" s="1039"/>
      <c r="R36" s="266"/>
      <c r="S36" s="262"/>
      <c r="T36" s="262"/>
      <c r="U36" s="262"/>
      <c r="V36" s="263"/>
    </row>
    <row r="37" spans="3:22" ht="14.25" customHeight="1">
      <c r="C37" s="1010"/>
      <c r="D37" s="1011"/>
      <c r="E37" s="1039"/>
      <c r="F37" s="266"/>
      <c r="G37" s="262"/>
      <c r="H37" s="262"/>
      <c r="I37" s="262"/>
      <c r="J37" s="263"/>
      <c r="K37" s="1039"/>
      <c r="L37" s="266"/>
      <c r="M37" s="262"/>
      <c r="N37" s="262"/>
      <c r="O37" s="262"/>
      <c r="P37" s="263"/>
      <c r="Q37" s="1039"/>
      <c r="R37" s="266"/>
      <c r="S37" s="262"/>
      <c r="T37" s="262"/>
      <c r="U37" s="262"/>
      <c r="V37" s="263"/>
    </row>
    <row r="38" spans="3:22" ht="14.25" customHeight="1">
      <c r="C38" s="1010"/>
      <c r="D38" s="1011"/>
      <c r="E38" s="1039"/>
      <c r="F38" s="266"/>
      <c r="G38" s="262"/>
      <c r="H38" s="262"/>
      <c r="I38" s="262"/>
      <c r="J38" s="263"/>
      <c r="K38" s="1039"/>
      <c r="L38" s="266"/>
      <c r="M38" s="262"/>
      <c r="N38" s="262"/>
      <c r="O38" s="262"/>
      <c r="P38" s="263"/>
      <c r="Q38" s="1039"/>
      <c r="R38" s="266"/>
      <c r="S38" s="262"/>
      <c r="T38" s="262"/>
      <c r="U38" s="262"/>
      <c r="V38" s="263"/>
    </row>
    <row r="39" spans="3:22" ht="14.25" customHeight="1">
      <c r="C39" s="1010"/>
      <c r="D39" s="1011"/>
      <c r="E39" s="1039"/>
      <c r="F39" s="266"/>
      <c r="G39" s="262"/>
      <c r="H39" s="262"/>
      <c r="I39" s="262"/>
      <c r="J39" s="263"/>
      <c r="K39" s="1039"/>
      <c r="L39" s="266"/>
      <c r="M39" s="262"/>
      <c r="N39" s="262"/>
      <c r="O39" s="262"/>
      <c r="P39" s="263"/>
      <c r="Q39" s="1039"/>
      <c r="R39" s="266"/>
      <c r="S39" s="262"/>
      <c r="T39" s="262"/>
      <c r="U39" s="262"/>
      <c r="V39" s="263"/>
    </row>
    <row r="40" spans="3:22" ht="14.25" customHeight="1">
      <c r="C40" s="1010"/>
      <c r="D40" s="1011"/>
      <c r="E40" s="1039"/>
      <c r="F40" s="266"/>
      <c r="G40" s="262"/>
      <c r="H40" s="262"/>
      <c r="I40" s="262"/>
      <c r="J40" s="263"/>
      <c r="K40" s="1039"/>
      <c r="L40" s="266"/>
      <c r="M40" s="262"/>
      <c r="N40" s="262"/>
      <c r="O40" s="262"/>
      <c r="P40" s="263"/>
      <c r="Q40" s="1039"/>
      <c r="R40" s="266"/>
      <c r="S40" s="262"/>
      <c r="T40" s="262"/>
      <c r="U40" s="262"/>
      <c r="V40" s="263"/>
    </row>
    <row r="41" spans="3:22" ht="14.25" customHeight="1">
      <c r="C41" s="1010"/>
      <c r="D41" s="1011"/>
      <c r="E41" s="1039"/>
      <c r="F41" s="266"/>
      <c r="G41" s="262"/>
      <c r="H41" s="262"/>
      <c r="I41" s="262"/>
      <c r="J41" s="263"/>
      <c r="K41" s="1039"/>
      <c r="L41" s="266"/>
      <c r="M41" s="262"/>
      <c r="N41" s="262"/>
      <c r="O41" s="262"/>
      <c r="P41" s="263"/>
      <c r="Q41" s="1039"/>
      <c r="R41" s="266"/>
      <c r="S41" s="262"/>
      <c r="T41" s="262"/>
      <c r="U41" s="262"/>
      <c r="V41" s="263"/>
    </row>
    <row r="42" spans="3:22" ht="14.25" customHeight="1">
      <c r="C42" s="1010"/>
      <c r="D42" s="1011"/>
      <c r="E42" s="1039"/>
      <c r="F42" s="266"/>
      <c r="G42" s="262"/>
      <c r="H42" s="262"/>
      <c r="I42" s="262"/>
      <c r="J42" s="263"/>
      <c r="K42" s="1039"/>
      <c r="L42" s="266"/>
      <c r="M42" s="262"/>
      <c r="N42" s="262"/>
      <c r="O42" s="262"/>
      <c r="P42" s="263"/>
      <c r="Q42" s="1039"/>
      <c r="R42" s="266"/>
      <c r="S42" s="262"/>
      <c r="T42" s="262"/>
      <c r="U42" s="262"/>
      <c r="V42" s="263"/>
    </row>
    <row r="43" spans="3:22" ht="14.25" customHeight="1">
      <c r="C43" s="1010"/>
      <c r="D43" s="1011"/>
      <c r="E43" s="1039"/>
      <c r="F43" s="266"/>
      <c r="G43" s="262"/>
      <c r="H43" s="262"/>
      <c r="I43" s="262"/>
      <c r="J43" s="263"/>
      <c r="K43" s="1039"/>
      <c r="L43" s="266"/>
      <c r="M43" s="262"/>
      <c r="N43" s="262"/>
      <c r="O43" s="262"/>
      <c r="P43" s="263"/>
      <c r="Q43" s="1039"/>
      <c r="R43" s="266"/>
      <c r="S43" s="262"/>
      <c r="T43" s="262"/>
      <c r="U43" s="262"/>
      <c r="V43" s="263"/>
    </row>
    <row r="44" spans="3:22" ht="14.25" customHeight="1">
      <c r="C44" s="1010"/>
      <c r="D44" s="1011"/>
      <c r="E44" s="1039"/>
      <c r="F44" s="266"/>
      <c r="G44" s="262"/>
      <c r="H44" s="262"/>
      <c r="I44" s="262"/>
      <c r="J44" s="263"/>
      <c r="K44" s="1039"/>
      <c r="L44" s="266"/>
      <c r="M44" s="262"/>
      <c r="N44" s="262"/>
      <c r="O44" s="262"/>
      <c r="P44" s="263"/>
      <c r="Q44" s="1039"/>
      <c r="R44" s="266"/>
      <c r="S44" s="262"/>
      <c r="T44" s="262"/>
      <c r="U44" s="262"/>
      <c r="V44" s="263"/>
    </row>
    <row r="45" spans="3:22" ht="14.25" customHeight="1">
      <c r="C45" s="1010"/>
      <c r="D45" s="1011"/>
      <c r="E45" s="1039"/>
      <c r="F45" s="266"/>
      <c r="G45" s="262"/>
      <c r="H45" s="262"/>
      <c r="I45" s="262"/>
      <c r="J45" s="263"/>
      <c r="K45" s="1039"/>
      <c r="L45" s="266"/>
      <c r="M45" s="262"/>
      <c r="N45" s="262"/>
      <c r="O45" s="262"/>
      <c r="P45" s="263"/>
      <c r="Q45" s="1039"/>
      <c r="R45" s="266"/>
      <c r="S45" s="262"/>
      <c r="T45" s="262"/>
      <c r="U45" s="262"/>
      <c r="V45" s="263"/>
    </row>
    <row r="46" spans="3:22" ht="14.25" customHeight="1">
      <c r="C46" s="1010"/>
      <c r="D46" s="1011"/>
      <c r="E46" s="1039"/>
      <c r="F46" s="266"/>
      <c r="G46" s="262"/>
      <c r="H46" s="262"/>
      <c r="I46" s="262"/>
      <c r="J46" s="263"/>
      <c r="K46" s="1039"/>
      <c r="L46" s="266"/>
      <c r="M46" s="262"/>
      <c r="N46" s="262"/>
      <c r="O46" s="262"/>
      <c r="P46" s="263"/>
      <c r="Q46" s="1039"/>
      <c r="R46" s="266"/>
      <c r="S46" s="262"/>
      <c r="T46" s="262"/>
      <c r="U46" s="262"/>
      <c r="V46" s="263"/>
    </row>
    <row r="47" spans="3:22" ht="14.25" customHeight="1">
      <c r="C47" s="1010"/>
      <c r="D47" s="1011"/>
      <c r="E47" s="1039"/>
      <c r="F47" s="266"/>
      <c r="G47" s="262"/>
      <c r="H47" s="262"/>
      <c r="I47" s="262"/>
      <c r="J47" s="263"/>
      <c r="K47" s="1039"/>
      <c r="L47" s="266"/>
      <c r="M47" s="262"/>
      <c r="N47" s="262"/>
      <c r="O47" s="262"/>
      <c r="P47" s="263"/>
      <c r="Q47" s="1039"/>
      <c r="R47" s="266"/>
      <c r="S47" s="262"/>
      <c r="T47" s="262"/>
      <c r="U47" s="262"/>
      <c r="V47" s="263"/>
    </row>
    <row r="48" spans="3:22" ht="14.25" customHeight="1">
      <c r="C48" s="1010"/>
      <c r="D48" s="1011"/>
      <c r="E48" s="1039"/>
      <c r="F48" s="266"/>
      <c r="G48" s="262"/>
      <c r="H48" s="262"/>
      <c r="I48" s="262"/>
      <c r="J48" s="263"/>
      <c r="K48" s="1039"/>
      <c r="L48" s="266"/>
      <c r="M48" s="262"/>
      <c r="N48" s="262"/>
      <c r="O48" s="262"/>
      <c r="P48" s="263"/>
      <c r="Q48" s="1039"/>
      <c r="R48" s="266"/>
      <c r="S48" s="262"/>
      <c r="T48" s="262"/>
      <c r="U48" s="262"/>
      <c r="V48" s="263"/>
    </row>
    <row r="49" spans="3:22" ht="14.25" customHeight="1">
      <c r="C49" s="1010"/>
      <c r="D49" s="1011"/>
      <c r="E49" s="1039"/>
      <c r="F49" s="266"/>
      <c r="G49" s="262"/>
      <c r="H49" s="262"/>
      <c r="I49" s="262"/>
      <c r="J49" s="263"/>
      <c r="K49" s="1039"/>
      <c r="L49" s="266"/>
      <c r="M49" s="262"/>
      <c r="N49" s="262"/>
      <c r="O49" s="262"/>
      <c r="P49" s="263"/>
      <c r="Q49" s="1039"/>
      <c r="R49" s="266"/>
      <c r="S49" s="262"/>
      <c r="T49" s="262"/>
      <c r="U49" s="262"/>
      <c r="V49" s="263"/>
    </row>
    <row r="50" spans="3:22" ht="14.25" customHeight="1">
      <c r="C50" s="1010"/>
      <c r="D50" s="1011"/>
      <c r="E50" s="1039"/>
      <c r="F50" s="266"/>
      <c r="G50" s="262"/>
      <c r="H50" s="262"/>
      <c r="I50" s="262"/>
      <c r="J50" s="263"/>
      <c r="K50" s="1039"/>
      <c r="L50" s="266"/>
      <c r="M50" s="262"/>
      <c r="N50" s="262"/>
      <c r="O50" s="262"/>
      <c r="P50" s="263"/>
      <c r="Q50" s="1039"/>
      <c r="R50" s="266"/>
      <c r="S50" s="262"/>
      <c r="T50" s="262"/>
      <c r="U50" s="262"/>
      <c r="V50" s="263"/>
    </row>
    <row r="51" spans="3:22" ht="14.25" customHeight="1">
      <c r="C51" s="1010"/>
      <c r="D51" s="1011"/>
      <c r="E51" s="1039"/>
      <c r="F51" s="266"/>
      <c r="G51" s="262"/>
      <c r="H51" s="262"/>
      <c r="I51" s="262"/>
      <c r="J51" s="263"/>
      <c r="K51" s="1039"/>
      <c r="L51" s="266"/>
      <c r="M51" s="262"/>
      <c r="N51" s="262"/>
      <c r="O51" s="262"/>
      <c r="P51" s="263"/>
      <c r="Q51" s="1039"/>
      <c r="R51" s="266"/>
      <c r="S51" s="262"/>
      <c r="T51" s="262"/>
      <c r="U51" s="262"/>
      <c r="V51" s="263"/>
    </row>
    <row r="52" spans="3:22" ht="14.25" customHeight="1">
      <c r="C52" s="1010"/>
      <c r="D52" s="1011"/>
      <c r="E52" s="1039"/>
      <c r="F52" s="266"/>
      <c r="G52" s="262"/>
      <c r="H52" s="262"/>
      <c r="I52" s="262"/>
      <c r="J52" s="263"/>
      <c r="K52" s="1039"/>
      <c r="L52" s="266"/>
      <c r="M52" s="262"/>
      <c r="N52" s="262"/>
      <c r="O52" s="262"/>
      <c r="P52" s="263"/>
      <c r="Q52" s="1039"/>
      <c r="R52" s="266"/>
      <c r="S52" s="262"/>
      <c r="T52" s="262"/>
      <c r="U52" s="262"/>
      <c r="V52" s="263"/>
    </row>
    <row r="53" spans="3:22" ht="14.25" customHeight="1">
      <c r="C53" s="1010"/>
      <c r="D53" s="1011"/>
      <c r="E53" s="1039"/>
      <c r="F53" s="266"/>
      <c r="G53" s="262"/>
      <c r="H53" s="262"/>
      <c r="I53" s="262"/>
      <c r="J53" s="263"/>
      <c r="K53" s="1039"/>
      <c r="L53" s="266"/>
      <c r="M53" s="262"/>
      <c r="N53" s="262"/>
      <c r="O53" s="262"/>
      <c r="P53" s="263"/>
      <c r="Q53" s="1039"/>
      <c r="R53" s="266"/>
      <c r="S53" s="262"/>
      <c r="T53" s="262"/>
      <c r="U53" s="262"/>
      <c r="V53" s="263"/>
    </row>
    <row r="54" spans="3:22" ht="14.25" customHeight="1">
      <c r="C54" s="1010"/>
      <c r="D54" s="1011"/>
      <c r="E54" s="1039"/>
      <c r="F54" s="266"/>
      <c r="G54" s="262"/>
      <c r="H54" s="262"/>
      <c r="I54" s="262"/>
      <c r="J54" s="263"/>
      <c r="K54" s="1039"/>
      <c r="L54" s="266"/>
      <c r="M54" s="262"/>
      <c r="N54" s="262"/>
      <c r="O54" s="262"/>
      <c r="P54" s="263"/>
      <c r="Q54" s="1039"/>
      <c r="R54" s="266"/>
      <c r="S54" s="262"/>
      <c r="T54" s="262"/>
      <c r="U54" s="262"/>
      <c r="V54" s="263"/>
    </row>
    <row r="55" spans="3:22" ht="14.25" customHeight="1">
      <c r="C55" s="1010"/>
      <c r="D55" s="1011"/>
      <c r="E55" s="1039"/>
      <c r="F55" s="266"/>
      <c r="G55" s="262"/>
      <c r="H55" s="262"/>
      <c r="I55" s="262"/>
      <c r="J55" s="263"/>
      <c r="K55" s="1039"/>
      <c r="L55" s="266"/>
      <c r="M55" s="262"/>
      <c r="N55" s="262"/>
      <c r="O55" s="262"/>
      <c r="P55" s="263"/>
      <c r="Q55" s="1039"/>
      <c r="R55" s="266"/>
      <c r="S55" s="262"/>
      <c r="T55" s="262"/>
      <c r="U55" s="262"/>
      <c r="V55" s="263"/>
    </row>
    <row r="56" spans="3:22" ht="14.25" customHeight="1">
      <c r="C56" s="1010"/>
      <c r="D56" s="1011"/>
      <c r="E56" s="1039"/>
      <c r="F56" s="266"/>
      <c r="G56" s="262"/>
      <c r="H56" s="262"/>
      <c r="I56" s="262"/>
      <c r="J56" s="263"/>
      <c r="K56" s="1039"/>
      <c r="L56" s="266"/>
      <c r="M56" s="262"/>
      <c r="N56" s="262"/>
      <c r="O56" s="262"/>
      <c r="P56" s="263"/>
      <c r="Q56" s="1039"/>
      <c r="R56" s="266"/>
      <c r="S56" s="262"/>
      <c r="T56" s="262"/>
      <c r="U56" s="262"/>
      <c r="V56" s="263"/>
    </row>
    <row r="57" spans="3:22" ht="14.25" customHeight="1">
      <c r="C57" s="1010"/>
      <c r="D57" s="1011"/>
      <c r="E57" s="1039"/>
      <c r="F57" s="266"/>
      <c r="G57" s="262"/>
      <c r="H57" s="262"/>
      <c r="I57" s="262"/>
      <c r="J57" s="263"/>
      <c r="K57" s="1039"/>
      <c r="L57" s="266"/>
      <c r="M57" s="262"/>
      <c r="N57" s="262"/>
      <c r="O57" s="262"/>
      <c r="P57" s="263"/>
      <c r="Q57" s="1039"/>
      <c r="R57" s="266"/>
      <c r="S57" s="262"/>
      <c r="T57" s="262"/>
      <c r="U57" s="262"/>
      <c r="V57" s="263"/>
    </row>
    <row r="58" spans="3:22" ht="14.25" customHeight="1">
      <c r="C58" s="1010"/>
      <c r="D58" s="1011"/>
      <c r="E58" s="1039"/>
      <c r="F58" s="266"/>
      <c r="G58" s="262"/>
      <c r="H58" s="262"/>
      <c r="I58" s="262"/>
      <c r="J58" s="263"/>
      <c r="K58" s="1039"/>
      <c r="L58" s="266"/>
      <c r="M58" s="262"/>
      <c r="N58" s="262"/>
      <c r="O58" s="262"/>
      <c r="P58" s="263"/>
      <c r="Q58" s="1039"/>
      <c r="R58" s="266"/>
      <c r="S58" s="262"/>
      <c r="T58" s="262"/>
      <c r="U58" s="262"/>
      <c r="V58" s="263"/>
    </row>
    <row r="59" spans="3:22" ht="14.25" customHeight="1">
      <c r="C59" s="1010"/>
      <c r="D59" s="1011"/>
      <c r="E59" s="1039"/>
      <c r="F59" s="266"/>
      <c r="G59" s="262"/>
      <c r="H59" s="262"/>
      <c r="I59" s="262"/>
      <c r="J59" s="263"/>
      <c r="K59" s="1039"/>
      <c r="L59" s="266"/>
      <c r="M59" s="262"/>
      <c r="N59" s="262"/>
      <c r="O59" s="262"/>
      <c r="P59" s="263"/>
      <c r="Q59" s="1039"/>
      <c r="R59" s="266"/>
      <c r="S59" s="262"/>
      <c r="T59" s="262"/>
      <c r="U59" s="262"/>
      <c r="V59" s="263"/>
    </row>
    <row r="60" spans="3:22" ht="14.25" customHeight="1">
      <c r="C60" s="1010"/>
      <c r="D60" s="1011"/>
      <c r="E60" s="1039"/>
      <c r="F60" s="266"/>
      <c r="G60" s="262"/>
      <c r="H60" s="262"/>
      <c r="I60" s="262"/>
      <c r="J60" s="263"/>
      <c r="K60" s="1039"/>
      <c r="L60" s="266"/>
      <c r="M60" s="262"/>
      <c r="N60" s="262"/>
      <c r="O60" s="262"/>
      <c r="P60" s="263"/>
      <c r="Q60" s="1039"/>
      <c r="R60" s="266"/>
      <c r="S60" s="262"/>
      <c r="T60" s="262"/>
      <c r="U60" s="262"/>
      <c r="V60" s="263"/>
    </row>
    <row r="61" spans="3:22" ht="14.25" customHeight="1">
      <c r="C61" s="1010"/>
      <c r="D61" s="1011"/>
      <c r="E61" s="1039"/>
      <c r="F61" s="266"/>
      <c r="G61" s="262"/>
      <c r="H61" s="262"/>
      <c r="I61" s="262"/>
      <c r="J61" s="263"/>
      <c r="K61" s="1039"/>
      <c r="L61" s="266"/>
      <c r="M61" s="262"/>
      <c r="N61" s="262"/>
      <c r="O61" s="262"/>
      <c r="P61" s="263"/>
      <c r="Q61" s="1039"/>
      <c r="R61" s="266"/>
      <c r="S61" s="262"/>
      <c r="T61" s="262"/>
      <c r="U61" s="262"/>
      <c r="V61" s="263"/>
    </row>
    <row r="62" spans="3:22" ht="14.25" customHeight="1">
      <c r="C62" s="1012"/>
      <c r="D62" s="1013"/>
      <c r="E62" s="1040"/>
      <c r="F62" s="267"/>
      <c r="G62" s="268"/>
      <c r="H62" s="268"/>
      <c r="I62" s="268"/>
      <c r="J62" s="269"/>
      <c r="K62" s="1040"/>
      <c r="L62" s="267"/>
      <c r="M62" s="268"/>
      <c r="N62" s="268"/>
      <c r="O62" s="268"/>
      <c r="P62" s="269"/>
      <c r="Q62" s="1040"/>
      <c r="R62" s="267"/>
      <c r="S62" s="268"/>
      <c r="T62" s="268"/>
      <c r="U62" s="268"/>
      <c r="V62" s="269"/>
    </row>
    <row r="63" spans="3:22">
      <c r="C63" s="1008" t="s">
        <v>61</v>
      </c>
      <c r="D63" s="1009"/>
      <c r="E63" s="1028"/>
      <c r="F63" s="1029"/>
      <c r="G63" s="1032"/>
      <c r="H63" s="258"/>
      <c r="I63" s="258"/>
      <c r="J63" s="1034"/>
      <c r="K63" s="1028"/>
      <c r="L63" s="1029"/>
      <c r="M63" s="1032"/>
      <c r="N63" s="258"/>
      <c r="O63" s="258"/>
      <c r="P63" s="1034"/>
      <c r="Q63" s="1028"/>
      <c r="R63" s="1029"/>
      <c r="S63" s="1032"/>
      <c r="T63" s="258"/>
      <c r="U63" s="258"/>
      <c r="V63" s="1034"/>
    </row>
    <row r="64" spans="3:22" ht="12.95" customHeight="1">
      <c r="C64" s="1010"/>
      <c r="D64" s="1011"/>
      <c r="E64" s="1030"/>
      <c r="F64" s="1031"/>
      <c r="G64" s="1033"/>
      <c r="H64" s="1036"/>
      <c r="I64" s="259"/>
      <c r="J64" s="1035"/>
      <c r="K64" s="1030"/>
      <c r="L64" s="1031"/>
      <c r="M64" s="1033"/>
      <c r="N64" s="1036"/>
      <c r="O64" s="259"/>
      <c r="P64" s="1035"/>
      <c r="Q64" s="1030"/>
      <c r="R64" s="1031"/>
      <c r="S64" s="1033"/>
      <c r="T64" s="1036"/>
      <c r="U64" s="259"/>
      <c r="V64" s="1035"/>
    </row>
    <row r="65" spans="3:22">
      <c r="C65" s="1010"/>
      <c r="D65" s="1011"/>
      <c r="E65" s="1030"/>
      <c r="F65" s="1031"/>
      <c r="G65" s="1033"/>
      <c r="H65" s="1036"/>
      <c r="I65" s="260"/>
      <c r="J65" s="1035"/>
      <c r="K65" s="1030"/>
      <c r="L65" s="1031"/>
      <c r="M65" s="1033"/>
      <c r="N65" s="1036"/>
      <c r="O65" s="260"/>
      <c r="P65" s="1035"/>
      <c r="Q65" s="1030"/>
      <c r="R65" s="1031"/>
      <c r="S65" s="1033"/>
      <c r="T65" s="1036"/>
      <c r="U65" s="260"/>
      <c r="V65" s="1035"/>
    </row>
    <row r="66" spans="3:22">
      <c r="C66" s="1010"/>
      <c r="D66" s="1011"/>
      <c r="E66" s="1030"/>
      <c r="F66" s="1031"/>
      <c r="G66" s="1033"/>
      <c r="H66" s="1036"/>
      <c r="I66" s="261"/>
      <c r="J66" s="1035"/>
      <c r="K66" s="1030"/>
      <c r="L66" s="1031"/>
      <c r="M66" s="1033"/>
      <c r="N66" s="1036"/>
      <c r="O66" s="261"/>
      <c r="P66" s="1035"/>
      <c r="Q66" s="1030"/>
      <c r="R66" s="1031"/>
      <c r="S66" s="1033"/>
      <c r="T66" s="1036"/>
      <c r="U66" s="261"/>
      <c r="V66" s="1035"/>
    </row>
    <row r="67" spans="3:22" ht="14.25">
      <c r="C67" s="1010"/>
      <c r="D67" s="1011"/>
      <c r="E67" s="92"/>
      <c r="F67" s="47"/>
      <c r="G67" s="262"/>
      <c r="H67" s="262"/>
      <c r="I67" s="262"/>
      <c r="J67" s="263"/>
      <c r="K67" s="92"/>
      <c r="L67" s="47"/>
      <c r="M67" s="262"/>
      <c r="N67" s="262"/>
      <c r="O67" s="262"/>
      <c r="P67" s="263"/>
      <c r="Q67" s="92"/>
      <c r="R67" s="47"/>
      <c r="S67" s="262"/>
      <c r="T67" s="262"/>
      <c r="U67" s="262"/>
      <c r="V67" s="263"/>
    </row>
    <row r="68" spans="3:22" ht="14.25">
      <c r="C68" s="1010"/>
      <c r="D68" s="1011"/>
      <c r="E68" s="92"/>
      <c r="F68" s="47"/>
      <c r="G68" s="262"/>
      <c r="H68" s="262"/>
      <c r="I68" s="262"/>
      <c r="J68" s="263"/>
      <c r="K68" s="92"/>
      <c r="L68" s="47"/>
      <c r="M68" s="262"/>
      <c r="N68" s="262"/>
      <c r="O68" s="262"/>
      <c r="P68" s="263"/>
      <c r="Q68" s="92"/>
      <c r="R68" s="47"/>
      <c r="S68" s="262"/>
      <c r="T68" s="262"/>
      <c r="U68" s="262"/>
      <c r="V68" s="263"/>
    </row>
    <row r="69" spans="3:22" ht="14.25">
      <c r="C69" s="1010"/>
      <c r="D69" s="1011"/>
      <c r="E69" s="92"/>
      <c r="F69" s="47"/>
      <c r="G69" s="262"/>
      <c r="H69" s="262"/>
      <c r="I69" s="262"/>
      <c r="J69" s="263"/>
      <c r="K69" s="92"/>
      <c r="L69" s="47"/>
      <c r="M69" s="262"/>
      <c r="N69" s="262"/>
      <c r="O69" s="262"/>
      <c r="P69" s="263"/>
      <c r="Q69" s="92"/>
      <c r="R69" s="47"/>
      <c r="S69" s="262"/>
      <c r="T69" s="262"/>
      <c r="U69" s="262"/>
      <c r="V69" s="263"/>
    </row>
    <row r="70" spans="3:22" ht="14.25" customHeight="1">
      <c r="C70" s="1010"/>
      <c r="D70" s="1011"/>
      <c r="E70" s="1037"/>
      <c r="F70" s="1038"/>
      <c r="G70" s="264"/>
      <c r="H70" s="264"/>
      <c r="I70" s="264"/>
      <c r="J70" s="265"/>
      <c r="K70" s="1037"/>
      <c r="L70" s="1038"/>
      <c r="M70" s="264"/>
      <c r="N70" s="264"/>
      <c r="O70" s="264"/>
      <c r="P70" s="265"/>
      <c r="Q70" s="1037"/>
      <c r="R70" s="1038"/>
      <c r="S70" s="264"/>
      <c r="T70" s="264"/>
      <c r="U70" s="264"/>
      <c r="V70" s="265"/>
    </row>
    <row r="71" spans="3:22" ht="14.25" customHeight="1">
      <c r="C71" s="1010"/>
      <c r="D71" s="1011"/>
      <c r="E71" s="1039"/>
      <c r="F71" s="266"/>
      <c r="G71" s="262"/>
      <c r="H71" s="262"/>
      <c r="I71" s="262"/>
      <c r="J71" s="263"/>
      <c r="K71" s="1039"/>
      <c r="L71" s="266"/>
      <c r="M71" s="262"/>
      <c r="N71" s="262"/>
      <c r="O71" s="262"/>
      <c r="P71" s="263"/>
      <c r="Q71" s="1039"/>
      <c r="R71" s="266"/>
      <c r="S71" s="262"/>
      <c r="T71" s="262"/>
      <c r="U71" s="262"/>
      <c r="V71" s="263"/>
    </row>
    <row r="72" spans="3:22" ht="14.25">
      <c r="C72" s="1010"/>
      <c r="D72" s="1011"/>
      <c r="E72" s="1039"/>
      <c r="F72" s="266"/>
      <c r="G72" s="262"/>
      <c r="H72" s="262"/>
      <c r="I72" s="262"/>
      <c r="J72" s="263"/>
      <c r="K72" s="1039"/>
      <c r="L72" s="266"/>
      <c r="M72" s="262"/>
      <c r="N72" s="262"/>
      <c r="O72" s="262"/>
      <c r="P72" s="263"/>
      <c r="Q72" s="1039"/>
      <c r="R72" s="266"/>
      <c r="S72" s="262"/>
      <c r="T72" s="262"/>
      <c r="U72" s="262"/>
      <c r="V72" s="263"/>
    </row>
    <row r="73" spans="3:22" ht="14.25">
      <c r="C73" s="1010"/>
      <c r="D73" s="1011"/>
      <c r="E73" s="1039"/>
      <c r="F73" s="266"/>
      <c r="G73" s="262"/>
      <c r="H73" s="262"/>
      <c r="I73" s="262"/>
      <c r="J73" s="263"/>
      <c r="K73" s="1039"/>
      <c r="L73" s="266"/>
      <c r="M73" s="262"/>
      <c r="N73" s="262"/>
      <c r="O73" s="262"/>
      <c r="P73" s="263"/>
      <c r="Q73" s="1039"/>
      <c r="R73" s="266"/>
      <c r="S73" s="262"/>
      <c r="T73" s="262"/>
      <c r="U73" s="262"/>
      <c r="V73" s="263"/>
    </row>
    <row r="74" spans="3:22" ht="14.25">
      <c r="C74" s="1010"/>
      <c r="D74" s="1011"/>
      <c r="E74" s="1039"/>
      <c r="F74" s="266"/>
      <c r="G74" s="262"/>
      <c r="H74" s="262"/>
      <c r="I74" s="262"/>
      <c r="J74" s="263"/>
      <c r="K74" s="1039"/>
      <c r="L74" s="266"/>
      <c r="M74" s="262"/>
      <c r="N74" s="262"/>
      <c r="O74" s="262"/>
      <c r="P74" s="263"/>
      <c r="Q74" s="1039"/>
      <c r="R74" s="266"/>
      <c r="S74" s="262"/>
      <c r="T74" s="262"/>
      <c r="U74" s="262"/>
      <c r="V74" s="263"/>
    </row>
    <row r="75" spans="3:22" ht="14.25">
      <c r="C75" s="1010"/>
      <c r="D75" s="1011"/>
      <c r="E75" s="1039"/>
      <c r="F75" s="266"/>
      <c r="G75" s="262"/>
      <c r="H75" s="262"/>
      <c r="I75" s="262"/>
      <c r="J75" s="263"/>
      <c r="K75" s="1039"/>
      <c r="L75" s="266"/>
      <c r="M75" s="262"/>
      <c r="N75" s="262"/>
      <c r="O75" s="262"/>
      <c r="P75" s="263"/>
      <c r="Q75" s="1039"/>
      <c r="R75" s="266"/>
      <c r="S75" s="262"/>
      <c r="T75" s="262"/>
      <c r="U75" s="262"/>
      <c r="V75" s="263"/>
    </row>
    <row r="76" spans="3:22" ht="14.25">
      <c r="C76" s="1010"/>
      <c r="D76" s="1011"/>
      <c r="E76" s="1039"/>
      <c r="F76" s="266"/>
      <c r="G76" s="262"/>
      <c r="H76" s="262"/>
      <c r="I76" s="262"/>
      <c r="J76" s="263"/>
      <c r="K76" s="1039"/>
      <c r="L76" s="266"/>
      <c r="M76" s="262"/>
      <c r="N76" s="262"/>
      <c r="O76" s="262"/>
      <c r="P76" s="263"/>
      <c r="Q76" s="1039"/>
      <c r="R76" s="266"/>
      <c r="S76" s="262"/>
      <c r="T76" s="262"/>
      <c r="U76" s="262"/>
      <c r="V76" s="263"/>
    </row>
    <row r="77" spans="3:22" ht="14.25">
      <c r="C77" s="1010"/>
      <c r="D77" s="1011"/>
      <c r="E77" s="1039"/>
      <c r="F77" s="266"/>
      <c r="G77" s="262"/>
      <c r="H77" s="262"/>
      <c r="I77" s="262"/>
      <c r="J77" s="263"/>
      <c r="K77" s="1039"/>
      <c r="L77" s="266"/>
      <c r="M77" s="262"/>
      <c r="N77" s="262"/>
      <c r="O77" s="262"/>
      <c r="P77" s="263"/>
      <c r="Q77" s="1039"/>
      <c r="R77" s="266"/>
      <c r="S77" s="262"/>
      <c r="T77" s="262"/>
      <c r="U77" s="262"/>
      <c r="V77" s="263"/>
    </row>
    <row r="78" spans="3:22" ht="14.25">
      <c r="C78" s="1010"/>
      <c r="D78" s="1011"/>
      <c r="E78" s="1039"/>
      <c r="F78" s="266"/>
      <c r="G78" s="262"/>
      <c r="H78" s="262"/>
      <c r="I78" s="262"/>
      <c r="J78" s="263"/>
      <c r="K78" s="1039"/>
      <c r="L78" s="266"/>
      <c r="M78" s="262"/>
      <c r="N78" s="262"/>
      <c r="O78" s="262"/>
      <c r="P78" s="263"/>
      <c r="Q78" s="1039"/>
      <c r="R78" s="266"/>
      <c r="S78" s="262"/>
      <c r="T78" s="262"/>
      <c r="U78" s="262"/>
      <c r="V78" s="263"/>
    </row>
    <row r="79" spans="3:22" ht="14.25">
      <c r="C79" s="1010"/>
      <c r="D79" s="1011"/>
      <c r="E79" s="1039"/>
      <c r="F79" s="266"/>
      <c r="G79" s="262"/>
      <c r="H79" s="262"/>
      <c r="I79" s="262"/>
      <c r="J79" s="263"/>
      <c r="K79" s="1039"/>
      <c r="L79" s="266"/>
      <c r="M79" s="262"/>
      <c r="N79" s="262"/>
      <c r="O79" s="262"/>
      <c r="P79" s="263"/>
      <c r="Q79" s="1039"/>
      <c r="R79" s="266"/>
      <c r="S79" s="262"/>
      <c r="T79" s="262"/>
      <c r="U79" s="262"/>
      <c r="V79" s="263"/>
    </row>
    <row r="80" spans="3:22" ht="14.25">
      <c r="C80" s="1010"/>
      <c r="D80" s="1011"/>
      <c r="E80" s="1039"/>
      <c r="F80" s="266"/>
      <c r="G80" s="262"/>
      <c r="H80" s="262"/>
      <c r="I80" s="262"/>
      <c r="J80" s="263"/>
      <c r="K80" s="1039"/>
      <c r="L80" s="266"/>
      <c r="M80" s="262"/>
      <c r="N80" s="262"/>
      <c r="O80" s="262"/>
      <c r="P80" s="263"/>
      <c r="Q80" s="1039"/>
      <c r="R80" s="266"/>
      <c r="S80" s="262"/>
      <c r="T80" s="262"/>
      <c r="U80" s="262"/>
      <c r="V80" s="263"/>
    </row>
    <row r="81" spans="3:22" ht="14.25">
      <c r="C81" s="1010"/>
      <c r="D81" s="1011"/>
      <c r="E81" s="1039"/>
      <c r="F81" s="266"/>
      <c r="G81" s="262"/>
      <c r="H81" s="262"/>
      <c r="I81" s="262"/>
      <c r="J81" s="263"/>
      <c r="K81" s="1039"/>
      <c r="L81" s="266"/>
      <c r="M81" s="262"/>
      <c r="N81" s="262"/>
      <c r="O81" s="262"/>
      <c r="P81" s="263"/>
      <c r="Q81" s="1039"/>
      <c r="R81" s="266"/>
      <c r="S81" s="262"/>
      <c r="T81" s="262"/>
      <c r="U81" s="262"/>
      <c r="V81" s="263"/>
    </row>
    <row r="82" spans="3:22" ht="14.25">
      <c r="C82" s="1010"/>
      <c r="D82" s="1011"/>
      <c r="E82" s="1039"/>
      <c r="F82" s="266"/>
      <c r="G82" s="262"/>
      <c r="H82" s="262"/>
      <c r="I82" s="262"/>
      <c r="J82" s="263"/>
      <c r="K82" s="1039"/>
      <c r="L82" s="266"/>
      <c r="M82" s="262"/>
      <c r="N82" s="262"/>
      <c r="O82" s="262"/>
      <c r="P82" s="263"/>
      <c r="Q82" s="1039"/>
      <c r="R82" s="266"/>
      <c r="S82" s="262"/>
      <c r="T82" s="262"/>
      <c r="U82" s="262"/>
      <c r="V82" s="263"/>
    </row>
    <row r="83" spans="3:22" ht="14.25">
      <c r="C83" s="1010"/>
      <c r="D83" s="1011"/>
      <c r="E83" s="1039"/>
      <c r="F83" s="266"/>
      <c r="G83" s="262"/>
      <c r="H83" s="262"/>
      <c r="I83" s="262"/>
      <c r="J83" s="263"/>
      <c r="K83" s="1039"/>
      <c r="L83" s="266"/>
      <c r="M83" s="262"/>
      <c r="N83" s="262"/>
      <c r="O83" s="262"/>
      <c r="P83" s="263"/>
      <c r="Q83" s="1039"/>
      <c r="R83" s="266"/>
      <c r="S83" s="262"/>
      <c r="T83" s="262"/>
      <c r="U83" s="262"/>
      <c r="V83" s="263"/>
    </row>
    <row r="84" spans="3:22" ht="14.25">
      <c r="C84" s="1010"/>
      <c r="D84" s="1011"/>
      <c r="E84" s="1039"/>
      <c r="F84" s="266"/>
      <c r="G84" s="262"/>
      <c r="H84" s="262"/>
      <c r="I84" s="262"/>
      <c r="J84" s="263"/>
      <c r="K84" s="1039"/>
      <c r="L84" s="266"/>
      <c r="M84" s="262"/>
      <c r="N84" s="262"/>
      <c r="O84" s="262"/>
      <c r="P84" s="263"/>
      <c r="Q84" s="1039"/>
      <c r="R84" s="266"/>
      <c r="S84" s="262"/>
      <c r="T84" s="262"/>
      <c r="U84" s="262"/>
      <c r="V84" s="263"/>
    </row>
    <row r="85" spans="3:22" ht="14.25">
      <c r="C85" s="1010"/>
      <c r="D85" s="1011"/>
      <c r="E85" s="1039"/>
      <c r="F85" s="266"/>
      <c r="G85" s="262"/>
      <c r="H85" s="262"/>
      <c r="I85" s="262"/>
      <c r="J85" s="263"/>
      <c r="K85" s="1039"/>
      <c r="L85" s="266"/>
      <c r="M85" s="262"/>
      <c r="N85" s="262"/>
      <c r="O85" s="262"/>
      <c r="P85" s="263"/>
      <c r="Q85" s="1039"/>
      <c r="R85" s="266"/>
      <c r="S85" s="262"/>
      <c r="T85" s="262"/>
      <c r="U85" s="262"/>
      <c r="V85" s="263"/>
    </row>
    <row r="86" spans="3:22" ht="14.25">
      <c r="C86" s="1010"/>
      <c r="D86" s="1011"/>
      <c r="E86" s="1039"/>
      <c r="F86" s="266"/>
      <c r="G86" s="262"/>
      <c r="H86" s="262"/>
      <c r="I86" s="262"/>
      <c r="J86" s="263"/>
      <c r="K86" s="1039"/>
      <c r="L86" s="266"/>
      <c r="M86" s="262"/>
      <c r="N86" s="262"/>
      <c r="O86" s="262"/>
      <c r="P86" s="263"/>
      <c r="Q86" s="1039"/>
      <c r="R86" s="266"/>
      <c r="S86" s="262"/>
      <c r="T86" s="262"/>
      <c r="U86" s="262"/>
      <c r="V86" s="263"/>
    </row>
    <row r="87" spans="3:22" ht="14.25">
      <c r="C87" s="1010"/>
      <c r="D87" s="1011"/>
      <c r="E87" s="1039"/>
      <c r="F87" s="266"/>
      <c r="G87" s="262"/>
      <c r="H87" s="262"/>
      <c r="I87" s="262"/>
      <c r="J87" s="263"/>
      <c r="K87" s="1039"/>
      <c r="L87" s="266"/>
      <c r="M87" s="262"/>
      <c r="N87" s="262"/>
      <c r="O87" s="262"/>
      <c r="P87" s="263"/>
      <c r="Q87" s="1039"/>
      <c r="R87" s="266"/>
      <c r="S87" s="262"/>
      <c r="T87" s="262"/>
      <c r="U87" s="262"/>
      <c r="V87" s="263"/>
    </row>
    <row r="88" spans="3:22" ht="14.25">
      <c r="C88" s="1010"/>
      <c r="D88" s="1011"/>
      <c r="E88" s="1039"/>
      <c r="F88" s="266"/>
      <c r="G88" s="262"/>
      <c r="H88" s="262"/>
      <c r="I88" s="262"/>
      <c r="J88" s="263"/>
      <c r="K88" s="1039"/>
      <c r="L88" s="266"/>
      <c r="M88" s="262"/>
      <c r="N88" s="262"/>
      <c r="O88" s="262"/>
      <c r="P88" s="263"/>
      <c r="Q88" s="1039"/>
      <c r="R88" s="266"/>
      <c r="S88" s="262"/>
      <c r="T88" s="262"/>
      <c r="U88" s="262"/>
      <c r="V88" s="263"/>
    </row>
    <row r="89" spans="3:22" ht="14.25">
      <c r="C89" s="1010"/>
      <c r="D89" s="1011"/>
      <c r="E89" s="1039"/>
      <c r="F89" s="266"/>
      <c r="G89" s="262"/>
      <c r="H89" s="262"/>
      <c r="I89" s="262"/>
      <c r="J89" s="263"/>
      <c r="K89" s="1039"/>
      <c r="L89" s="266"/>
      <c r="M89" s="262"/>
      <c r="N89" s="262"/>
      <c r="O89" s="262"/>
      <c r="P89" s="263"/>
      <c r="Q89" s="1039"/>
      <c r="R89" s="266"/>
      <c r="S89" s="262"/>
      <c r="T89" s="262"/>
      <c r="U89" s="262"/>
      <c r="V89" s="263"/>
    </row>
    <row r="90" spans="3:22" ht="14.25">
      <c r="C90" s="1010"/>
      <c r="D90" s="1011"/>
      <c r="E90" s="1039"/>
      <c r="F90" s="266"/>
      <c r="G90" s="262"/>
      <c r="H90" s="262"/>
      <c r="I90" s="262"/>
      <c r="J90" s="263"/>
      <c r="K90" s="1039"/>
      <c r="L90" s="266"/>
      <c r="M90" s="262"/>
      <c r="N90" s="262"/>
      <c r="O90" s="262"/>
      <c r="P90" s="263"/>
      <c r="Q90" s="1039"/>
      <c r="R90" s="266"/>
      <c r="S90" s="262"/>
      <c r="T90" s="262"/>
      <c r="U90" s="262"/>
      <c r="V90" s="263"/>
    </row>
    <row r="91" spans="3:22" ht="14.25">
      <c r="C91" s="1010"/>
      <c r="D91" s="1011"/>
      <c r="E91" s="1039"/>
      <c r="F91" s="266"/>
      <c r="G91" s="262"/>
      <c r="H91" s="262"/>
      <c r="I91" s="262"/>
      <c r="J91" s="263"/>
      <c r="K91" s="1039"/>
      <c r="L91" s="266"/>
      <c r="M91" s="262"/>
      <c r="N91" s="262"/>
      <c r="O91" s="262"/>
      <c r="P91" s="263"/>
      <c r="Q91" s="1039"/>
      <c r="R91" s="266"/>
      <c r="S91" s="262"/>
      <c r="T91" s="262"/>
      <c r="U91" s="262"/>
      <c r="V91" s="263"/>
    </row>
    <row r="92" spans="3:22" ht="14.25">
      <c r="C92" s="1010"/>
      <c r="D92" s="1011"/>
      <c r="E92" s="1039"/>
      <c r="F92" s="266"/>
      <c r="G92" s="262"/>
      <c r="H92" s="262"/>
      <c r="I92" s="262"/>
      <c r="J92" s="263"/>
      <c r="K92" s="1039"/>
      <c r="L92" s="266"/>
      <c r="M92" s="262"/>
      <c r="N92" s="262"/>
      <c r="O92" s="262"/>
      <c r="P92" s="263"/>
      <c r="Q92" s="1039"/>
      <c r="R92" s="266"/>
      <c r="S92" s="262"/>
      <c r="T92" s="262"/>
      <c r="U92" s="262"/>
      <c r="V92" s="263"/>
    </row>
    <row r="93" spans="3:22" ht="14.25">
      <c r="C93" s="1010"/>
      <c r="D93" s="1011"/>
      <c r="E93" s="1039"/>
      <c r="F93" s="266"/>
      <c r="G93" s="262"/>
      <c r="H93" s="262"/>
      <c r="I93" s="262"/>
      <c r="J93" s="263"/>
      <c r="K93" s="1039"/>
      <c r="L93" s="266"/>
      <c r="M93" s="262"/>
      <c r="N93" s="262"/>
      <c r="O93" s="262"/>
      <c r="P93" s="263"/>
      <c r="Q93" s="1039"/>
      <c r="R93" s="266"/>
      <c r="S93" s="262"/>
      <c r="T93" s="262"/>
      <c r="U93" s="262"/>
      <c r="V93" s="263"/>
    </row>
    <row r="94" spans="3:22" ht="14.25">
      <c r="C94" s="1010"/>
      <c r="D94" s="1011"/>
      <c r="E94" s="1039"/>
      <c r="F94" s="266"/>
      <c r="G94" s="262"/>
      <c r="H94" s="262"/>
      <c r="I94" s="262"/>
      <c r="J94" s="263"/>
      <c r="K94" s="1039"/>
      <c r="L94" s="266"/>
      <c r="M94" s="262"/>
      <c r="N94" s="262"/>
      <c r="O94" s="262"/>
      <c r="P94" s="263"/>
      <c r="Q94" s="1039"/>
      <c r="R94" s="266"/>
      <c r="S94" s="262"/>
      <c r="T94" s="262"/>
      <c r="U94" s="262"/>
      <c r="V94" s="263"/>
    </row>
    <row r="95" spans="3:22" ht="14.25">
      <c r="C95" s="1010"/>
      <c r="D95" s="1011"/>
      <c r="E95" s="1039"/>
      <c r="F95" s="266"/>
      <c r="G95" s="262"/>
      <c r="H95" s="262"/>
      <c r="I95" s="262"/>
      <c r="J95" s="263"/>
      <c r="K95" s="1039"/>
      <c r="L95" s="266"/>
      <c r="M95" s="262"/>
      <c r="N95" s="262"/>
      <c r="O95" s="262"/>
      <c r="P95" s="263"/>
      <c r="Q95" s="1039"/>
      <c r="R95" s="266"/>
      <c r="S95" s="262"/>
      <c r="T95" s="262"/>
      <c r="U95" s="262"/>
      <c r="V95" s="263"/>
    </row>
    <row r="96" spans="3:22" ht="14.25">
      <c r="C96" s="1010"/>
      <c r="D96" s="1011"/>
      <c r="E96" s="1039"/>
      <c r="F96" s="266"/>
      <c r="G96" s="262"/>
      <c r="H96" s="262"/>
      <c r="I96" s="262"/>
      <c r="J96" s="263"/>
      <c r="K96" s="1039"/>
      <c r="L96" s="266"/>
      <c r="M96" s="262"/>
      <c r="N96" s="262"/>
      <c r="O96" s="262"/>
      <c r="P96" s="263"/>
      <c r="Q96" s="1039"/>
      <c r="R96" s="266"/>
      <c r="S96" s="262"/>
      <c r="T96" s="262"/>
      <c r="U96" s="262"/>
      <c r="V96" s="263"/>
    </row>
    <row r="97" spans="3:22" ht="14.25">
      <c r="C97" s="1010"/>
      <c r="D97" s="1011"/>
      <c r="E97" s="1039"/>
      <c r="F97" s="266"/>
      <c r="G97" s="262"/>
      <c r="H97" s="262"/>
      <c r="I97" s="262"/>
      <c r="J97" s="263"/>
      <c r="K97" s="1039"/>
      <c r="L97" s="266"/>
      <c r="M97" s="262"/>
      <c r="N97" s="262"/>
      <c r="O97" s="262"/>
      <c r="P97" s="263"/>
      <c r="Q97" s="1039"/>
      <c r="R97" s="266"/>
      <c r="S97" s="262"/>
      <c r="T97" s="262"/>
      <c r="U97" s="262"/>
      <c r="V97" s="263"/>
    </row>
    <row r="98" spans="3:22" ht="14.25">
      <c r="C98" s="1010"/>
      <c r="D98" s="1011"/>
      <c r="E98" s="1039"/>
      <c r="F98" s="266"/>
      <c r="G98" s="262"/>
      <c r="H98" s="262"/>
      <c r="I98" s="262"/>
      <c r="J98" s="263"/>
      <c r="K98" s="1039"/>
      <c r="L98" s="266"/>
      <c r="M98" s="262"/>
      <c r="N98" s="262"/>
      <c r="O98" s="262"/>
      <c r="P98" s="263"/>
      <c r="Q98" s="1039"/>
      <c r="R98" s="266"/>
      <c r="S98" s="262"/>
      <c r="T98" s="262"/>
      <c r="U98" s="262"/>
      <c r="V98" s="263"/>
    </row>
    <row r="99" spans="3:22" ht="14.25">
      <c r="C99" s="1010"/>
      <c r="D99" s="1011"/>
      <c r="E99" s="1039"/>
      <c r="F99" s="266"/>
      <c r="G99" s="262"/>
      <c r="H99" s="262"/>
      <c r="I99" s="262"/>
      <c r="J99" s="263"/>
      <c r="K99" s="1039"/>
      <c r="L99" s="266"/>
      <c r="M99" s="262"/>
      <c r="N99" s="262"/>
      <c r="O99" s="262"/>
      <c r="P99" s="263"/>
      <c r="Q99" s="1039"/>
      <c r="R99" s="266"/>
      <c r="S99" s="262"/>
      <c r="T99" s="262"/>
      <c r="U99" s="262"/>
      <c r="V99" s="263"/>
    </row>
    <row r="100" spans="3:22" ht="14.25">
      <c r="C100" s="1010"/>
      <c r="D100" s="1011"/>
      <c r="E100" s="1039"/>
      <c r="F100" s="266"/>
      <c r="G100" s="262"/>
      <c r="H100" s="262"/>
      <c r="I100" s="262"/>
      <c r="J100" s="263"/>
      <c r="K100" s="1039"/>
      <c r="L100" s="266"/>
      <c r="M100" s="262"/>
      <c r="N100" s="262"/>
      <c r="O100" s="262"/>
      <c r="P100" s="263"/>
      <c r="Q100" s="1039"/>
      <c r="R100" s="266"/>
      <c r="S100" s="262"/>
      <c r="T100" s="262"/>
      <c r="U100" s="262"/>
      <c r="V100" s="263"/>
    </row>
    <row r="101" spans="3:22" ht="14.25">
      <c r="C101" s="1010"/>
      <c r="D101" s="1011"/>
      <c r="E101" s="1039"/>
      <c r="F101" s="266"/>
      <c r="G101" s="262"/>
      <c r="H101" s="262"/>
      <c r="I101" s="262"/>
      <c r="J101" s="263"/>
      <c r="K101" s="1039"/>
      <c r="L101" s="266"/>
      <c r="M101" s="262"/>
      <c r="N101" s="262"/>
      <c r="O101" s="262"/>
      <c r="P101" s="263"/>
      <c r="Q101" s="1039"/>
      <c r="R101" s="266"/>
      <c r="S101" s="262"/>
      <c r="T101" s="262"/>
      <c r="U101" s="262"/>
      <c r="V101" s="263"/>
    </row>
    <row r="102" spans="3:22" ht="14.25">
      <c r="C102" s="1010"/>
      <c r="D102" s="1011"/>
      <c r="E102" s="1039"/>
      <c r="F102" s="266"/>
      <c r="G102" s="262"/>
      <c r="H102" s="262"/>
      <c r="I102" s="262"/>
      <c r="J102" s="263"/>
      <c r="K102" s="1039"/>
      <c r="L102" s="266"/>
      <c r="M102" s="262"/>
      <c r="N102" s="262"/>
      <c r="O102" s="262"/>
      <c r="P102" s="263"/>
      <c r="Q102" s="1039"/>
      <c r="R102" s="266"/>
      <c r="S102" s="262"/>
      <c r="T102" s="262"/>
      <c r="U102" s="262"/>
      <c r="V102" s="263"/>
    </row>
    <row r="103" spans="3:22" ht="14.25">
      <c r="C103" s="1010"/>
      <c r="D103" s="1011"/>
      <c r="E103" s="1039"/>
      <c r="F103" s="266"/>
      <c r="G103" s="262"/>
      <c r="H103" s="262"/>
      <c r="I103" s="262"/>
      <c r="J103" s="263"/>
      <c r="K103" s="1039"/>
      <c r="L103" s="266"/>
      <c r="M103" s="262"/>
      <c r="N103" s="262"/>
      <c r="O103" s="262"/>
      <c r="P103" s="263"/>
      <c r="Q103" s="1039"/>
      <c r="R103" s="266"/>
      <c r="S103" s="262"/>
      <c r="T103" s="262"/>
      <c r="U103" s="262"/>
      <c r="V103" s="263"/>
    </row>
    <row r="104" spans="3:22" ht="14.25">
      <c r="C104" s="1010"/>
      <c r="D104" s="1011"/>
      <c r="E104" s="1039"/>
      <c r="F104" s="266"/>
      <c r="G104" s="262"/>
      <c r="H104" s="262"/>
      <c r="I104" s="262"/>
      <c r="J104" s="263"/>
      <c r="K104" s="1039"/>
      <c r="L104" s="266"/>
      <c r="M104" s="262"/>
      <c r="N104" s="262"/>
      <c r="O104" s="262"/>
      <c r="P104" s="263"/>
      <c r="Q104" s="1039"/>
      <c r="R104" s="266"/>
      <c r="S104" s="262"/>
      <c r="T104" s="262"/>
      <c r="U104" s="262"/>
      <c r="V104" s="263"/>
    </row>
    <row r="105" spans="3:22" ht="14.25">
      <c r="C105" s="1010"/>
      <c r="D105" s="1011"/>
      <c r="E105" s="1039"/>
      <c r="F105" s="266"/>
      <c r="G105" s="262"/>
      <c r="H105" s="262"/>
      <c r="I105" s="262"/>
      <c r="J105" s="263"/>
      <c r="K105" s="1039"/>
      <c r="L105" s="266"/>
      <c r="M105" s="262"/>
      <c r="N105" s="262"/>
      <c r="O105" s="262"/>
      <c r="P105" s="263"/>
      <c r="Q105" s="1039"/>
      <c r="R105" s="266"/>
      <c r="S105" s="262"/>
      <c r="T105" s="262"/>
      <c r="U105" s="262"/>
      <c r="V105" s="263"/>
    </row>
    <row r="106" spans="3:22" ht="14.25">
      <c r="C106" s="1010"/>
      <c r="D106" s="1011"/>
      <c r="E106" s="1039"/>
      <c r="F106" s="266"/>
      <c r="G106" s="262"/>
      <c r="H106" s="262"/>
      <c r="I106" s="262"/>
      <c r="J106" s="263"/>
      <c r="K106" s="1039"/>
      <c r="L106" s="266"/>
      <c r="M106" s="262"/>
      <c r="N106" s="262"/>
      <c r="O106" s="262"/>
      <c r="P106" s="263"/>
      <c r="Q106" s="1039"/>
      <c r="R106" s="266"/>
      <c r="S106" s="262"/>
      <c r="T106" s="262"/>
      <c r="U106" s="262"/>
      <c r="V106" s="263"/>
    </row>
    <row r="107" spans="3:22" ht="14.25">
      <c r="C107" s="1010"/>
      <c r="D107" s="1011"/>
      <c r="E107" s="1039"/>
      <c r="F107" s="266"/>
      <c r="G107" s="262"/>
      <c r="H107" s="262"/>
      <c r="I107" s="262"/>
      <c r="J107" s="263"/>
      <c r="K107" s="1039"/>
      <c r="L107" s="266"/>
      <c r="M107" s="262"/>
      <c r="N107" s="262"/>
      <c r="O107" s="262"/>
      <c r="P107" s="263"/>
      <c r="Q107" s="1039"/>
      <c r="R107" s="266"/>
      <c r="S107" s="262"/>
      <c r="T107" s="262"/>
      <c r="U107" s="262"/>
      <c r="V107" s="263"/>
    </row>
    <row r="108" spans="3:22" ht="14.25">
      <c r="C108" s="1010"/>
      <c r="D108" s="1011"/>
      <c r="E108" s="1039"/>
      <c r="F108" s="266"/>
      <c r="G108" s="262"/>
      <c r="H108" s="262"/>
      <c r="I108" s="262"/>
      <c r="J108" s="263"/>
      <c r="K108" s="1039"/>
      <c r="L108" s="266"/>
      <c r="M108" s="262"/>
      <c r="N108" s="262"/>
      <c r="O108" s="262"/>
      <c r="P108" s="263"/>
      <c r="Q108" s="1039"/>
      <c r="R108" s="266"/>
      <c r="S108" s="262"/>
      <c r="T108" s="262"/>
      <c r="U108" s="262"/>
      <c r="V108" s="263"/>
    </row>
    <row r="109" spans="3:22" ht="14.25">
      <c r="C109" s="1010"/>
      <c r="D109" s="1011"/>
      <c r="E109" s="1039"/>
      <c r="F109" s="266"/>
      <c r="G109" s="262"/>
      <c r="H109" s="262"/>
      <c r="I109" s="262"/>
      <c r="J109" s="263"/>
      <c r="K109" s="1039"/>
      <c r="L109" s="266"/>
      <c r="M109" s="262"/>
      <c r="N109" s="262"/>
      <c r="O109" s="262"/>
      <c r="P109" s="263"/>
      <c r="Q109" s="1039"/>
      <c r="R109" s="266"/>
      <c r="S109" s="262"/>
      <c r="T109" s="262"/>
      <c r="U109" s="262"/>
      <c r="V109" s="263"/>
    </row>
    <row r="110" spans="3:22" ht="14.25">
      <c r="C110" s="1010"/>
      <c r="D110" s="1011"/>
      <c r="E110" s="1039"/>
      <c r="F110" s="266"/>
      <c r="G110" s="262"/>
      <c r="H110" s="262"/>
      <c r="I110" s="262"/>
      <c r="J110" s="263"/>
      <c r="K110" s="1039"/>
      <c r="L110" s="266"/>
      <c r="M110" s="262"/>
      <c r="N110" s="262"/>
      <c r="O110" s="262"/>
      <c r="P110" s="263"/>
      <c r="Q110" s="1039"/>
      <c r="R110" s="266"/>
      <c r="S110" s="262"/>
      <c r="T110" s="262"/>
      <c r="U110" s="262"/>
      <c r="V110" s="263"/>
    </row>
    <row r="111" spans="3:22" ht="14.25">
      <c r="C111" s="1010"/>
      <c r="D111" s="1011"/>
      <c r="E111" s="1039"/>
      <c r="F111" s="266"/>
      <c r="G111" s="262"/>
      <c r="H111" s="262"/>
      <c r="I111" s="262"/>
      <c r="J111" s="263"/>
      <c r="K111" s="1039"/>
      <c r="L111" s="266"/>
      <c r="M111" s="262"/>
      <c r="N111" s="262"/>
      <c r="O111" s="262"/>
      <c r="P111" s="263"/>
      <c r="Q111" s="1039"/>
      <c r="R111" s="266"/>
      <c r="S111" s="262"/>
      <c r="T111" s="262"/>
      <c r="U111" s="262"/>
      <c r="V111" s="263"/>
    </row>
    <row r="112" spans="3:22" ht="14.25">
      <c r="C112" s="1010"/>
      <c r="D112" s="1011"/>
      <c r="E112" s="1039"/>
      <c r="F112" s="266"/>
      <c r="G112" s="262"/>
      <c r="H112" s="262"/>
      <c r="I112" s="262"/>
      <c r="J112" s="263"/>
      <c r="K112" s="1039"/>
      <c r="L112" s="266"/>
      <c r="M112" s="262"/>
      <c r="N112" s="262"/>
      <c r="O112" s="262"/>
      <c r="P112" s="263"/>
      <c r="Q112" s="1039"/>
      <c r="R112" s="266"/>
      <c r="S112" s="262"/>
      <c r="T112" s="262"/>
      <c r="U112" s="262"/>
      <c r="V112" s="263"/>
    </row>
    <row r="113" spans="3:22" ht="14.25">
      <c r="C113" s="1010"/>
      <c r="D113" s="1011"/>
      <c r="E113" s="1039"/>
      <c r="F113" s="266"/>
      <c r="G113" s="262"/>
      <c r="H113" s="262"/>
      <c r="I113" s="262"/>
      <c r="J113" s="263"/>
      <c r="K113" s="1039"/>
      <c r="L113" s="266"/>
      <c r="M113" s="262"/>
      <c r="N113" s="262"/>
      <c r="O113" s="262"/>
      <c r="P113" s="263"/>
      <c r="Q113" s="1039"/>
      <c r="R113" s="266"/>
      <c r="S113" s="262"/>
      <c r="T113" s="262"/>
      <c r="U113" s="262"/>
      <c r="V113" s="263"/>
    </row>
    <row r="114" spans="3:22" ht="14.25">
      <c r="C114" s="1010"/>
      <c r="D114" s="1011"/>
      <c r="E114" s="1039"/>
      <c r="F114" s="266"/>
      <c r="G114" s="262"/>
      <c r="H114" s="262"/>
      <c r="I114" s="262"/>
      <c r="J114" s="263"/>
      <c r="K114" s="1039"/>
      <c r="L114" s="266"/>
      <c r="M114" s="262"/>
      <c r="N114" s="262"/>
      <c r="O114" s="262"/>
      <c r="P114" s="263"/>
      <c r="Q114" s="1039"/>
      <c r="R114" s="266"/>
      <c r="S114" s="262"/>
      <c r="T114" s="262"/>
      <c r="U114" s="262"/>
      <c r="V114" s="263"/>
    </row>
    <row r="115" spans="3:22" ht="14.25">
      <c r="C115" s="1010"/>
      <c r="D115" s="1011"/>
      <c r="E115" s="1039"/>
      <c r="F115" s="266"/>
      <c r="G115" s="262"/>
      <c r="H115" s="262"/>
      <c r="I115" s="262"/>
      <c r="J115" s="263"/>
      <c r="K115" s="1039"/>
      <c r="L115" s="266"/>
      <c r="M115" s="262"/>
      <c r="N115" s="262"/>
      <c r="O115" s="262"/>
      <c r="P115" s="263"/>
      <c r="Q115" s="1039"/>
      <c r="R115" s="266"/>
      <c r="S115" s="262"/>
      <c r="T115" s="262"/>
      <c r="U115" s="262"/>
      <c r="V115" s="263"/>
    </row>
    <row r="116" spans="3:22" ht="14.25">
      <c r="C116" s="1010"/>
      <c r="D116" s="1011"/>
      <c r="E116" s="1039"/>
      <c r="F116" s="266"/>
      <c r="G116" s="262"/>
      <c r="H116" s="262"/>
      <c r="I116" s="262"/>
      <c r="J116" s="263"/>
      <c r="K116" s="1039"/>
      <c r="L116" s="266"/>
      <c r="M116" s="262"/>
      <c r="N116" s="262"/>
      <c r="O116" s="262"/>
      <c r="P116" s="263"/>
      <c r="Q116" s="1039"/>
      <c r="R116" s="266"/>
      <c r="S116" s="262"/>
      <c r="T116" s="262"/>
      <c r="U116" s="262"/>
      <c r="V116" s="263"/>
    </row>
    <row r="117" spans="3:22" ht="14.25">
      <c r="C117" s="1012"/>
      <c r="D117" s="1013"/>
      <c r="E117" s="1040"/>
      <c r="F117" s="267"/>
      <c r="G117" s="268"/>
      <c r="H117" s="268"/>
      <c r="I117" s="268"/>
      <c r="J117" s="269"/>
      <c r="K117" s="1040"/>
      <c r="L117" s="267"/>
      <c r="M117" s="268"/>
      <c r="N117" s="268"/>
      <c r="O117" s="268"/>
      <c r="P117" s="269"/>
      <c r="Q117" s="1040"/>
      <c r="R117" s="267"/>
      <c r="S117" s="268"/>
      <c r="T117" s="268"/>
      <c r="U117" s="268"/>
      <c r="V117" s="269"/>
    </row>
    <row r="118" spans="3:22">
      <c r="C118" s="1008" t="s">
        <v>495</v>
      </c>
      <c r="D118" s="1009"/>
      <c r="E118" s="1028"/>
      <c r="F118" s="1029"/>
      <c r="G118" s="1032"/>
      <c r="H118" s="258"/>
      <c r="I118" s="258"/>
      <c r="J118" s="1034"/>
      <c r="K118" s="1028"/>
      <c r="L118" s="1029"/>
      <c r="M118" s="1032"/>
      <c r="N118" s="258"/>
      <c r="O118" s="258"/>
      <c r="P118" s="1034"/>
      <c r="Q118" s="1028"/>
      <c r="R118" s="1029"/>
      <c r="S118" s="1032"/>
      <c r="T118" s="258"/>
      <c r="U118" s="258"/>
      <c r="V118" s="1034"/>
    </row>
    <row r="119" spans="3:22" ht="12.95" customHeight="1">
      <c r="C119" s="1010"/>
      <c r="D119" s="1011"/>
      <c r="E119" s="1030"/>
      <c r="F119" s="1031"/>
      <c r="G119" s="1033"/>
      <c r="H119" s="1036"/>
      <c r="I119" s="259"/>
      <c r="J119" s="1035"/>
      <c r="K119" s="1030"/>
      <c r="L119" s="1031"/>
      <c r="M119" s="1033"/>
      <c r="N119" s="1036"/>
      <c r="O119" s="259"/>
      <c r="P119" s="1035"/>
      <c r="Q119" s="1030"/>
      <c r="R119" s="1031"/>
      <c r="S119" s="1033"/>
      <c r="T119" s="1036"/>
      <c r="U119" s="259"/>
      <c r="V119" s="1035"/>
    </row>
    <row r="120" spans="3:22">
      <c r="C120" s="1010"/>
      <c r="D120" s="1011"/>
      <c r="E120" s="1030"/>
      <c r="F120" s="1031"/>
      <c r="G120" s="1033"/>
      <c r="H120" s="1036"/>
      <c r="I120" s="260"/>
      <c r="J120" s="1035"/>
      <c r="K120" s="1030"/>
      <c r="L120" s="1031"/>
      <c r="M120" s="1033"/>
      <c r="N120" s="1036"/>
      <c r="O120" s="260"/>
      <c r="P120" s="1035"/>
      <c r="Q120" s="1030"/>
      <c r="R120" s="1031"/>
      <c r="S120" s="1033"/>
      <c r="T120" s="1036"/>
      <c r="U120" s="260"/>
      <c r="V120" s="1035"/>
    </row>
    <row r="121" spans="3:22">
      <c r="C121" s="1010"/>
      <c r="D121" s="1011"/>
      <c r="E121" s="1030"/>
      <c r="F121" s="1031"/>
      <c r="G121" s="1033"/>
      <c r="H121" s="1036"/>
      <c r="I121" s="261"/>
      <c r="J121" s="1035"/>
      <c r="K121" s="1030"/>
      <c r="L121" s="1031"/>
      <c r="M121" s="1033"/>
      <c r="N121" s="1036"/>
      <c r="O121" s="261"/>
      <c r="P121" s="1035"/>
      <c r="Q121" s="1030"/>
      <c r="R121" s="1031"/>
      <c r="S121" s="1033"/>
      <c r="T121" s="1036"/>
      <c r="U121" s="261"/>
      <c r="V121" s="1035"/>
    </row>
    <row r="122" spans="3:22" ht="14.25">
      <c r="C122" s="1010"/>
      <c r="D122" s="1011"/>
      <c r="E122" s="92"/>
      <c r="F122" s="47"/>
      <c r="G122" s="262"/>
      <c r="H122" s="262"/>
      <c r="I122" s="262"/>
      <c r="J122" s="263"/>
      <c r="K122" s="92"/>
      <c r="L122" s="47"/>
      <c r="M122" s="262"/>
      <c r="N122" s="262"/>
      <c r="O122" s="262"/>
      <c r="P122" s="263"/>
      <c r="Q122" s="92"/>
      <c r="R122" s="47"/>
      <c r="S122" s="262"/>
      <c r="T122" s="262"/>
      <c r="U122" s="262"/>
      <c r="V122" s="263"/>
    </row>
    <row r="123" spans="3:22" ht="14.25">
      <c r="C123" s="1010"/>
      <c r="D123" s="1011"/>
      <c r="E123" s="92"/>
      <c r="F123" s="47"/>
      <c r="G123" s="262"/>
      <c r="H123" s="262"/>
      <c r="I123" s="262"/>
      <c r="J123" s="263"/>
      <c r="K123" s="92"/>
      <c r="L123" s="47"/>
      <c r="M123" s="262"/>
      <c r="N123" s="262"/>
      <c r="O123" s="262"/>
      <c r="P123" s="263"/>
      <c r="Q123" s="92"/>
      <c r="R123" s="47"/>
      <c r="S123" s="262"/>
      <c r="T123" s="262"/>
      <c r="U123" s="262"/>
      <c r="V123" s="263"/>
    </row>
    <row r="124" spans="3:22" ht="14.25">
      <c r="C124" s="1010"/>
      <c r="D124" s="1011"/>
      <c r="E124" s="92"/>
      <c r="F124" s="47"/>
      <c r="G124" s="262"/>
      <c r="H124" s="262"/>
      <c r="I124" s="262"/>
      <c r="J124" s="263"/>
      <c r="K124" s="92"/>
      <c r="L124" s="47"/>
      <c r="M124" s="262"/>
      <c r="N124" s="262"/>
      <c r="O124" s="262"/>
      <c r="P124" s="263"/>
      <c r="Q124" s="92"/>
      <c r="R124" s="47"/>
      <c r="S124" s="262"/>
      <c r="T124" s="262"/>
      <c r="U124" s="262"/>
      <c r="V124" s="263"/>
    </row>
    <row r="125" spans="3:22" ht="14.25" customHeight="1">
      <c r="C125" s="1010"/>
      <c r="D125" s="1011"/>
      <c r="E125" s="1037"/>
      <c r="F125" s="1038"/>
      <c r="G125" s="264"/>
      <c r="H125" s="264"/>
      <c r="I125" s="264"/>
      <c r="J125" s="265"/>
      <c r="K125" s="1037"/>
      <c r="L125" s="1038"/>
      <c r="M125" s="264"/>
      <c r="N125" s="264"/>
      <c r="O125" s="264"/>
      <c r="P125" s="265"/>
      <c r="Q125" s="1037"/>
      <c r="R125" s="1038"/>
      <c r="S125" s="264"/>
      <c r="T125" s="264"/>
      <c r="U125" s="264"/>
      <c r="V125" s="265"/>
    </row>
    <row r="126" spans="3:22" ht="14.25" customHeight="1">
      <c r="C126" s="1010"/>
      <c r="D126" s="1011"/>
      <c r="E126" s="1039"/>
      <c r="F126" s="266"/>
      <c r="G126" s="262"/>
      <c r="H126" s="262"/>
      <c r="I126" s="262"/>
      <c r="J126" s="263"/>
      <c r="K126" s="1039"/>
      <c r="L126" s="266"/>
      <c r="M126" s="262"/>
      <c r="N126" s="262"/>
      <c r="O126" s="262"/>
      <c r="P126" s="263"/>
      <c r="Q126" s="1039"/>
      <c r="R126" s="266"/>
      <c r="S126" s="262"/>
      <c r="T126" s="262"/>
      <c r="U126" s="262"/>
      <c r="V126" s="263"/>
    </row>
    <row r="127" spans="3:22" ht="14.25">
      <c r="C127" s="1010"/>
      <c r="D127" s="1011"/>
      <c r="E127" s="1039"/>
      <c r="F127" s="266"/>
      <c r="G127" s="262"/>
      <c r="H127" s="262"/>
      <c r="I127" s="262"/>
      <c r="J127" s="263"/>
      <c r="K127" s="1039"/>
      <c r="L127" s="266"/>
      <c r="M127" s="262"/>
      <c r="N127" s="262"/>
      <c r="O127" s="262"/>
      <c r="P127" s="263"/>
      <c r="Q127" s="1039"/>
      <c r="R127" s="266"/>
      <c r="S127" s="262"/>
      <c r="T127" s="262"/>
      <c r="U127" s="262"/>
      <c r="V127" s="263"/>
    </row>
    <row r="128" spans="3:22" ht="14.25">
      <c r="C128" s="1010"/>
      <c r="D128" s="1011"/>
      <c r="E128" s="1039"/>
      <c r="F128" s="266"/>
      <c r="G128" s="262"/>
      <c r="H128" s="262"/>
      <c r="I128" s="262"/>
      <c r="J128" s="263"/>
      <c r="K128" s="1039"/>
      <c r="L128" s="266"/>
      <c r="M128" s="262"/>
      <c r="N128" s="262"/>
      <c r="O128" s="262"/>
      <c r="P128" s="263"/>
      <c r="Q128" s="1039"/>
      <c r="R128" s="266"/>
      <c r="S128" s="262"/>
      <c r="T128" s="262"/>
      <c r="U128" s="262"/>
      <c r="V128" s="263"/>
    </row>
    <row r="129" spans="3:22" ht="14.25">
      <c r="C129" s="1010"/>
      <c r="D129" s="1011"/>
      <c r="E129" s="1039"/>
      <c r="F129" s="266"/>
      <c r="G129" s="262"/>
      <c r="H129" s="262"/>
      <c r="I129" s="262"/>
      <c r="J129" s="263"/>
      <c r="K129" s="1039"/>
      <c r="L129" s="266"/>
      <c r="M129" s="262"/>
      <c r="N129" s="262"/>
      <c r="O129" s="262"/>
      <c r="P129" s="263"/>
      <c r="Q129" s="1039"/>
      <c r="R129" s="266"/>
      <c r="S129" s="262"/>
      <c r="T129" s="262"/>
      <c r="U129" s="262"/>
      <c r="V129" s="263"/>
    </row>
    <row r="130" spans="3:22" ht="14.25">
      <c r="C130" s="1010"/>
      <c r="D130" s="1011"/>
      <c r="E130" s="1039"/>
      <c r="F130" s="266"/>
      <c r="G130" s="262"/>
      <c r="H130" s="262"/>
      <c r="I130" s="262"/>
      <c r="J130" s="263"/>
      <c r="K130" s="1039"/>
      <c r="L130" s="266"/>
      <c r="M130" s="262"/>
      <c r="N130" s="262"/>
      <c r="O130" s="262"/>
      <c r="P130" s="263"/>
      <c r="Q130" s="1039"/>
      <c r="R130" s="266"/>
      <c r="S130" s="262"/>
      <c r="T130" s="262"/>
      <c r="U130" s="262"/>
      <c r="V130" s="263"/>
    </row>
    <row r="131" spans="3:22" ht="14.25">
      <c r="C131" s="1010"/>
      <c r="D131" s="1011"/>
      <c r="E131" s="1039"/>
      <c r="F131" s="266"/>
      <c r="G131" s="262"/>
      <c r="H131" s="262"/>
      <c r="I131" s="262"/>
      <c r="J131" s="263"/>
      <c r="K131" s="1039"/>
      <c r="L131" s="266"/>
      <c r="M131" s="262"/>
      <c r="N131" s="262"/>
      <c r="O131" s="262"/>
      <c r="P131" s="263"/>
      <c r="Q131" s="1039"/>
      <c r="R131" s="266"/>
      <c r="S131" s="262"/>
      <c r="T131" s="262"/>
      <c r="U131" s="262"/>
      <c r="V131" s="263"/>
    </row>
    <row r="132" spans="3:22" ht="14.25">
      <c r="C132" s="1010"/>
      <c r="D132" s="1011"/>
      <c r="E132" s="1039"/>
      <c r="F132" s="266"/>
      <c r="G132" s="262"/>
      <c r="H132" s="262"/>
      <c r="I132" s="262"/>
      <c r="J132" s="263"/>
      <c r="K132" s="1039"/>
      <c r="L132" s="266"/>
      <c r="M132" s="262"/>
      <c r="N132" s="262"/>
      <c r="O132" s="262"/>
      <c r="P132" s="263"/>
      <c r="Q132" s="1039"/>
      <c r="R132" s="266"/>
      <c r="S132" s="262"/>
      <c r="T132" s="262"/>
      <c r="U132" s="262"/>
      <c r="V132" s="263"/>
    </row>
    <row r="133" spans="3:22" ht="14.25">
      <c r="C133" s="1010"/>
      <c r="D133" s="1011"/>
      <c r="E133" s="1039"/>
      <c r="F133" s="266"/>
      <c r="G133" s="262"/>
      <c r="H133" s="262"/>
      <c r="I133" s="262"/>
      <c r="J133" s="263"/>
      <c r="K133" s="1039"/>
      <c r="L133" s="266"/>
      <c r="M133" s="262"/>
      <c r="N133" s="262"/>
      <c r="O133" s="262"/>
      <c r="P133" s="263"/>
      <c r="Q133" s="1039"/>
      <c r="R133" s="266"/>
      <c r="S133" s="262"/>
      <c r="T133" s="262"/>
      <c r="U133" s="262"/>
      <c r="V133" s="263"/>
    </row>
    <row r="134" spans="3:22" ht="14.25">
      <c r="C134" s="1010"/>
      <c r="D134" s="1011"/>
      <c r="E134" s="1039"/>
      <c r="F134" s="266"/>
      <c r="G134" s="262"/>
      <c r="H134" s="262"/>
      <c r="I134" s="262"/>
      <c r="J134" s="263"/>
      <c r="K134" s="1039"/>
      <c r="L134" s="266"/>
      <c r="M134" s="262"/>
      <c r="N134" s="262"/>
      <c r="O134" s="262"/>
      <c r="P134" s="263"/>
      <c r="Q134" s="1039"/>
      <c r="R134" s="266"/>
      <c r="S134" s="262"/>
      <c r="T134" s="262"/>
      <c r="U134" s="262"/>
      <c r="V134" s="263"/>
    </row>
    <row r="135" spans="3:22" ht="14.25">
      <c r="C135" s="1010"/>
      <c r="D135" s="1011"/>
      <c r="E135" s="1039"/>
      <c r="F135" s="266"/>
      <c r="G135" s="262"/>
      <c r="H135" s="262"/>
      <c r="I135" s="262"/>
      <c r="J135" s="263"/>
      <c r="K135" s="1039"/>
      <c r="L135" s="266"/>
      <c r="M135" s="262"/>
      <c r="N135" s="262"/>
      <c r="O135" s="262"/>
      <c r="P135" s="263"/>
      <c r="Q135" s="1039"/>
      <c r="R135" s="266"/>
      <c r="S135" s="262"/>
      <c r="T135" s="262"/>
      <c r="U135" s="262"/>
      <c r="V135" s="263"/>
    </row>
    <row r="136" spans="3:22" ht="14.25">
      <c r="C136" s="1010"/>
      <c r="D136" s="1011"/>
      <c r="E136" s="1039"/>
      <c r="F136" s="266"/>
      <c r="G136" s="262"/>
      <c r="H136" s="262"/>
      <c r="I136" s="262"/>
      <c r="J136" s="263"/>
      <c r="K136" s="1039"/>
      <c r="L136" s="266"/>
      <c r="M136" s="262"/>
      <c r="N136" s="262"/>
      <c r="O136" s="262"/>
      <c r="P136" s="263"/>
      <c r="Q136" s="1039"/>
      <c r="R136" s="266"/>
      <c r="S136" s="262"/>
      <c r="T136" s="262"/>
      <c r="U136" s="262"/>
      <c r="V136" s="263"/>
    </row>
    <row r="137" spans="3:22" ht="14.25">
      <c r="C137" s="1010"/>
      <c r="D137" s="1011"/>
      <c r="E137" s="1039"/>
      <c r="F137" s="266"/>
      <c r="G137" s="262"/>
      <c r="H137" s="262"/>
      <c r="I137" s="262"/>
      <c r="J137" s="263"/>
      <c r="K137" s="1039"/>
      <c r="L137" s="266"/>
      <c r="M137" s="262"/>
      <c r="N137" s="262"/>
      <c r="O137" s="262"/>
      <c r="P137" s="263"/>
      <c r="Q137" s="1039"/>
      <c r="R137" s="266"/>
      <c r="S137" s="262"/>
      <c r="T137" s="262"/>
      <c r="U137" s="262"/>
      <c r="V137" s="263"/>
    </row>
    <row r="138" spans="3:22" ht="14.25">
      <c r="C138" s="1010"/>
      <c r="D138" s="1011"/>
      <c r="E138" s="1039"/>
      <c r="F138" s="266"/>
      <c r="G138" s="262"/>
      <c r="H138" s="262"/>
      <c r="I138" s="262"/>
      <c r="J138" s="263"/>
      <c r="K138" s="1039"/>
      <c r="L138" s="266"/>
      <c r="M138" s="262"/>
      <c r="N138" s="262"/>
      <c r="O138" s="262"/>
      <c r="P138" s="263"/>
      <c r="Q138" s="1039"/>
      <c r="R138" s="266"/>
      <c r="S138" s="262"/>
      <c r="T138" s="262"/>
      <c r="U138" s="262"/>
      <c r="V138" s="263"/>
    </row>
    <row r="139" spans="3:22" ht="14.25">
      <c r="C139" s="1010"/>
      <c r="D139" s="1011"/>
      <c r="E139" s="1039"/>
      <c r="F139" s="266"/>
      <c r="G139" s="262"/>
      <c r="H139" s="262"/>
      <c r="I139" s="262"/>
      <c r="J139" s="263"/>
      <c r="K139" s="1039"/>
      <c r="L139" s="266"/>
      <c r="M139" s="262"/>
      <c r="N139" s="262"/>
      <c r="O139" s="262"/>
      <c r="P139" s="263"/>
      <c r="Q139" s="1039"/>
      <c r="R139" s="266"/>
      <c r="S139" s="262"/>
      <c r="T139" s="262"/>
      <c r="U139" s="262"/>
      <c r="V139" s="263"/>
    </row>
    <row r="140" spans="3:22" ht="14.25">
      <c r="C140" s="1010"/>
      <c r="D140" s="1011"/>
      <c r="E140" s="1039"/>
      <c r="F140" s="266"/>
      <c r="G140" s="262"/>
      <c r="H140" s="262"/>
      <c r="I140" s="262"/>
      <c r="J140" s="263"/>
      <c r="K140" s="1039"/>
      <c r="L140" s="266"/>
      <c r="M140" s="262"/>
      <c r="N140" s="262"/>
      <c r="O140" s="262"/>
      <c r="P140" s="263"/>
      <c r="Q140" s="1039"/>
      <c r="R140" s="266"/>
      <c r="S140" s="262"/>
      <c r="T140" s="262"/>
      <c r="U140" s="262"/>
      <c r="V140" s="263"/>
    </row>
    <row r="141" spans="3:22" ht="14.25">
      <c r="C141" s="1010"/>
      <c r="D141" s="1011"/>
      <c r="E141" s="1039"/>
      <c r="F141" s="266"/>
      <c r="G141" s="262"/>
      <c r="H141" s="262"/>
      <c r="I141" s="262"/>
      <c r="J141" s="263"/>
      <c r="K141" s="1039"/>
      <c r="L141" s="266"/>
      <c r="M141" s="262"/>
      <c r="N141" s="262"/>
      <c r="O141" s="262"/>
      <c r="P141" s="263"/>
      <c r="Q141" s="1039"/>
      <c r="R141" s="266"/>
      <c r="S141" s="262"/>
      <c r="T141" s="262"/>
      <c r="U141" s="262"/>
      <c r="V141" s="263"/>
    </row>
    <row r="142" spans="3:22" ht="14.25">
      <c r="C142" s="1010"/>
      <c r="D142" s="1011"/>
      <c r="E142" s="1039"/>
      <c r="F142" s="266"/>
      <c r="G142" s="262"/>
      <c r="H142" s="262"/>
      <c r="I142" s="262"/>
      <c r="J142" s="263"/>
      <c r="K142" s="1039"/>
      <c r="L142" s="266"/>
      <c r="M142" s="262"/>
      <c r="N142" s="262"/>
      <c r="O142" s="262"/>
      <c r="P142" s="263"/>
      <c r="Q142" s="1039"/>
      <c r="R142" s="266"/>
      <c r="S142" s="262"/>
      <c r="T142" s="262"/>
      <c r="U142" s="262"/>
      <c r="V142" s="263"/>
    </row>
    <row r="143" spans="3:22" ht="14.25">
      <c r="C143" s="1010"/>
      <c r="D143" s="1011"/>
      <c r="E143" s="1039"/>
      <c r="F143" s="266"/>
      <c r="G143" s="262"/>
      <c r="H143" s="262"/>
      <c r="I143" s="262"/>
      <c r="J143" s="263"/>
      <c r="K143" s="1039"/>
      <c r="L143" s="266"/>
      <c r="M143" s="262"/>
      <c r="N143" s="262"/>
      <c r="O143" s="262"/>
      <c r="P143" s="263"/>
      <c r="Q143" s="1039"/>
      <c r="R143" s="266"/>
      <c r="S143" s="262"/>
      <c r="T143" s="262"/>
      <c r="U143" s="262"/>
      <c r="V143" s="263"/>
    </row>
    <row r="144" spans="3:22" ht="14.25">
      <c r="C144" s="1010"/>
      <c r="D144" s="1011"/>
      <c r="E144" s="1039"/>
      <c r="F144" s="266"/>
      <c r="G144" s="262"/>
      <c r="H144" s="262"/>
      <c r="I144" s="262"/>
      <c r="J144" s="263"/>
      <c r="K144" s="1039"/>
      <c r="L144" s="266"/>
      <c r="M144" s="262"/>
      <c r="N144" s="262"/>
      <c r="O144" s="262"/>
      <c r="P144" s="263"/>
      <c r="Q144" s="1039"/>
      <c r="R144" s="266"/>
      <c r="S144" s="262"/>
      <c r="T144" s="262"/>
      <c r="U144" s="262"/>
      <c r="V144" s="263"/>
    </row>
    <row r="145" spans="3:22" ht="14.25">
      <c r="C145" s="1010"/>
      <c r="D145" s="1011"/>
      <c r="E145" s="1039"/>
      <c r="F145" s="266"/>
      <c r="G145" s="262"/>
      <c r="H145" s="262"/>
      <c r="I145" s="262"/>
      <c r="J145" s="263"/>
      <c r="K145" s="1039"/>
      <c r="L145" s="266"/>
      <c r="M145" s="262"/>
      <c r="N145" s="262"/>
      <c r="O145" s="262"/>
      <c r="P145" s="263"/>
      <c r="Q145" s="1039"/>
      <c r="R145" s="266"/>
      <c r="S145" s="262"/>
      <c r="T145" s="262"/>
      <c r="U145" s="262"/>
      <c r="V145" s="263"/>
    </row>
    <row r="146" spans="3:22" ht="14.25">
      <c r="C146" s="1010"/>
      <c r="D146" s="1011"/>
      <c r="E146" s="1039"/>
      <c r="F146" s="266"/>
      <c r="G146" s="262"/>
      <c r="H146" s="262"/>
      <c r="I146" s="262"/>
      <c r="J146" s="263"/>
      <c r="K146" s="1039"/>
      <c r="L146" s="266"/>
      <c r="M146" s="262"/>
      <c r="N146" s="262"/>
      <c r="O146" s="262"/>
      <c r="P146" s="263"/>
      <c r="Q146" s="1039"/>
      <c r="R146" s="266"/>
      <c r="S146" s="262"/>
      <c r="T146" s="262"/>
      <c r="U146" s="262"/>
      <c r="V146" s="263"/>
    </row>
    <row r="147" spans="3:22" ht="14.25">
      <c r="C147" s="1010"/>
      <c r="D147" s="1011"/>
      <c r="E147" s="1039"/>
      <c r="F147" s="266"/>
      <c r="G147" s="262"/>
      <c r="H147" s="262"/>
      <c r="I147" s="262"/>
      <c r="J147" s="263"/>
      <c r="K147" s="1039"/>
      <c r="L147" s="266"/>
      <c r="M147" s="262"/>
      <c r="N147" s="262"/>
      <c r="O147" s="262"/>
      <c r="P147" s="263"/>
      <c r="Q147" s="1039"/>
      <c r="R147" s="266"/>
      <c r="S147" s="262"/>
      <c r="T147" s="262"/>
      <c r="U147" s="262"/>
      <c r="V147" s="263"/>
    </row>
    <row r="148" spans="3:22" ht="14.25">
      <c r="C148" s="1010"/>
      <c r="D148" s="1011"/>
      <c r="E148" s="1039"/>
      <c r="F148" s="266"/>
      <c r="G148" s="262"/>
      <c r="H148" s="262"/>
      <c r="I148" s="262"/>
      <c r="J148" s="263"/>
      <c r="K148" s="1039"/>
      <c r="L148" s="266"/>
      <c r="M148" s="262"/>
      <c r="N148" s="262"/>
      <c r="O148" s="262"/>
      <c r="P148" s="263"/>
      <c r="Q148" s="1039"/>
      <c r="R148" s="266"/>
      <c r="S148" s="262"/>
      <c r="T148" s="262"/>
      <c r="U148" s="262"/>
      <c r="V148" s="263"/>
    </row>
    <row r="149" spans="3:22" ht="14.25">
      <c r="C149" s="1010"/>
      <c r="D149" s="1011"/>
      <c r="E149" s="1039"/>
      <c r="F149" s="266"/>
      <c r="G149" s="262"/>
      <c r="H149" s="262"/>
      <c r="I149" s="262"/>
      <c r="J149" s="263"/>
      <c r="K149" s="1039"/>
      <c r="L149" s="266"/>
      <c r="M149" s="262"/>
      <c r="N149" s="262"/>
      <c r="O149" s="262"/>
      <c r="P149" s="263"/>
      <c r="Q149" s="1039"/>
      <c r="R149" s="266"/>
      <c r="S149" s="262"/>
      <c r="T149" s="262"/>
      <c r="U149" s="262"/>
      <c r="V149" s="263"/>
    </row>
    <row r="150" spans="3:22" ht="14.25">
      <c r="C150" s="1010"/>
      <c r="D150" s="1011"/>
      <c r="E150" s="1039"/>
      <c r="F150" s="266"/>
      <c r="G150" s="262"/>
      <c r="H150" s="262"/>
      <c r="I150" s="262"/>
      <c r="J150" s="263"/>
      <c r="K150" s="1039"/>
      <c r="L150" s="266"/>
      <c r="M150" s="262"/>
      <c r="N150" s="262"/>
      <c r="O150" s="262"/>
      <c r="P150" s="263"/>
      <c r="Q150" s="1039"/>
      <c r="R150" s="266"/>
      <c r="S150" s="262"/>
      <c r="T150" s="262"/>
      <c r="U150" s="262"/>
      <c r="V150" s="263"/>
    </row>
    <row r="151" spans="3:22" ht="14.25">
      <c r="C151" s="1010"/>
      <c r="D151" s="1011"/>
      <c r="E151" s="1039"/>
      <c r="F151" s="266"/>
      <c r="G151" s="262"/>
      <c r="H151" s="262"/>
      <c r="I151" s="262"/>
      <c r="J151" s="263"/>
      <c r="K151" s="1039"/>
      <c r="L151" s="266"/>
      <c r="M151" s="262"/>
      <c r="N151" s="262"/>
      <c r="O151" s="262"/>
      <c r="P151" s="263"/>
      <c r="Q151" s="1039"/>
      <c r="R151" s="266"/>
      <c r="S151" s="262"/>
      <c r="T151" s="262"/>
      <c r="U151" s="262"/>
      <c r="V151" s="263"/>
    </row>
    <row r="152" spans="3:22" ht="14.25">
      <c r="C152" s="1010"/>
      <c r="D152" s="1011"/>
      <c r="E152" s="1039"/>
      <c r="F152" s="266"/>
      <c r="G152" s="262"/>
      <c r="H152" s="262"/>
      <c r="I152" s="262"/>
      <c r="J152" s="263"/>
      <c r="K152" s="1039"/>
      <c r="L152" s="266"/>
      <c r="M152" s="262"/>
      <c r="N152" s="262"/>
      <c r="O152" s="262"/>
      <c r="P152" s="263"/>
      <c r="Q152" s="1039"/>
      <c r="R152" s="266"/>
      <c r="S152" s="262"/>
      <c r="T152" s="262"/>
      <c r="U152" s="262"/>
      <c r="V152" s="263"/>
    </row>
    <row r="153" spans="3:22" ht="14.25">
      <c r="C153" s="1010"/>
      <c r="D153" s="1011"/>
      <c r="E153" s="1039"/>
      <c r="F153" s="266"/>
      <c r="G153" s="262"/>
      <c r="H153" s="262"/>
      <c r="I153" s="262"/>
      <c r="J153" s="263"/>
      <c r="K153" s="1039"/>
      <c r="L153" s="266"/>
      <c r="M153" s="262"/>
      <c r="N153" s="262"/>
      <c r="O153" s="262"/>
      <c r="P153" s="263"/>
      <c r="Q153" s="1039"/>
      <c r="R153" s="266"/>
      <c r="S153" s="262"/>
      <c r="T153" s="262"/>
      <c r="U153" s="262"/>
      <c r="V153" s="263"/>
    </row>
    <row r="154" spans="3:22" ht="14.25">
      <c r="C154" s="1010"/>
      <c r="D154" s="1011"/>
      <c r="E154" s="1039"/>
      <c r="F154" s="266"/>
      <c r="G154" s="262"/>
      <c r="H154" s="262"/>
      <c r="I154" s="262"/>
      <c r="J154" s="263"/>
      <c r="K154" s="1039"/>
      <c r="L154" s="266"/>
      <c r="M154" s="262"/>
      <c r="N154" s="262"/>
      <c r="O154" s="262"/>
      <c r="P154" s="263"/>
      <c r="Q154" s="1039"/>
      <c r="R154" s="266"/>
      <c r="S154" s="262"/>
      <c r="T154" s="262"/>
      <c r="U154" s="262"/>
      <c r="V154" s="263"/>
    </row>
    <row r="155" spans="3:22" ht="14.25">
      <c r="C155" s="1010"/>
      <c r="D155" s="1011"/>
      <c r="E155" s="1039"/>
      <c r="F155" s="266"/>
      <c r="G155" s="262"/>
      <c r="H155" s="262"/>
      <c r="I155" s="262"/>
      <c r="J155" s="263"/>
      <c r="K155" s="1039"/>
      <c r="L155" s="266"/>
      <c r="M155" s="262"/>
      <c r="N155" s="262"/>
      <c r="O155" s="262"/>
      <c r="P155" s="263"/>
      <c r="Q155" s="1039"/>
      <c r="R155" s="266"/>
      <c r="S155" s="262"/>
      <c r="T155" s="262"/>
      <c r="U155" s="262"/>
      <c r="V155" s="263"/>
    </row>
    <row r="156" spans="3:22" ht="14.25">
      <c r="C156" s="1010"/>
      <c r="D156" s="1011"/>
      <c r="E156" s="1039"/>
      <c r="F156" s="266"/>
      <c r="G156" s="262"/>
      <c r="H156" s="262"/>
      <c r="I156" s="262"/>
      <c r="J156" s="263"/>
      <c r="K156" s="1039"/>
      <c r="L156" s="266"/>
      <c r="M156" s="262"/>
      <c r="N156" s="262"/>
      <c r="O156" s="262"/>
      <c r="P156" s="263"/>
      <c r="Q156" s="1039"/>
      <c r="R156" s="266"/>
      <c r="S156" s="262"/>
      <c r="T156" s="262"/>
      <c r="U156" s="262"/>
      <c r="V156" s="263"/>
    </row>
    <row r="157" spans="3:22" ht="14.25">
      <c r="C157" s="1010"/>
      <c r="D157" s="1011"/>
      <c r="E157" s="1039"/>
      <c r="F157" s="266"/>
      <c r="G157" s="262"/>
      <c r="H157" s="262"/>
      <c r="I157" s="262"/>
      <c r="J157" s="263"/>
      <c r="K157" s="1039"/>
      <c r="L157" s="266"/>
      <c r="M157" s="262"/>
      <c r="N157" s="262"/>
      <c r="O157" s="262"/>
      <c r="P157" s="263"/>
      <c r="Q157" s="1039"/>
      <c r="R157" s="266"/>
      <c r="S157" s="262"/>
      <c r="T157" s="262"/>
      <c r="U157" s="262"/>
      <c r="V157" s="263"/>
    </row>
    <row r="158" spans="3:22" ht="14.25">
      <c r="C158" s="1010"/>
      <c r="D158" s="1011"/>
      <c r="E158" s="1039"/>
      <c r="F158" s="266"/>
      <c r="G158" s="262"/>
      <c r="H158" s="262"/>
      <c r="I158" s="262"/>
      <c r="J158" s="263"/>
      <c r="K158" s="1039"/>
      <c r="L158" s="266"/>
      <c r="M158" s="262"/>
      <c r="N158" s="262"/>
      <c r="O158" s="262"/>
      <c r="P158" s="263"/>
      <c r="Q158" s="1039"/>
      <c r="R158" s="266"/>
      <c r="S158" s="262"/>
      <c r="T158" s="262"/>
      <c r="U158" s="262"/>
      <c r="V158" s="263"/>
    </row>
    <row r="159" spans="3:22" ht="14.25">
      <c r="C159" s="1010"/>
      <c r="D159" s="1011"/>
      <c r="E159" s="1039"/>
      <c r="F159" s="266"/>
      <c r="G159" s="262"/>
      <c r="H159" s="262"/>
      <c r="I159" s="262"/>
      <c r="J159" s="263"/>
      <c r="K159" s="1039"/>
      <c r="L159" s="266"/>
      <c r="M159" s="262"/>
      <c r="N159" s="262"/>
      <c r="O159" s="262"/>
      <c r="P159" s="263"/>
      <c r="Q159" s="1039"/>
      <c r="R159" s="266"/>
      <c r="S159" s="262"/>
      <c r="T159" s="262"/>
      <c r="U159" s="262"/>
      <c r="V159" s="263"/>
    </row>
    <row r="160" spans="3:22" ht="14.25">
      <c r="C160" s="1010"/>
      <c r="D160" s="1011"/>
      <c r="E160" s="1039"/>
      <c r="F160" s="266"/>
      <c r="G160" s="262"/>
      <c r="H160" s="262"/>
      <c r="I160" s="262"/>
      <c r="J160" s="263"/>
      <c r="K160" s="1039"/>
      <c r="L160" s="266"/>
      <c r="M160" s="262"/>
      <c r="N160" s="262"/>
      <c r="O160" s="262"/>
      <c r="P160" s="263"/>
      <c r="Q160" s="1039"/>
      <c r="R160" s="266"/>
      <c r="S160" s="262"/>
      <c r="T160" s="262"/>
      <c r="U160" s="262"/>
      <c r="V160" s="263"/>
    </row>
    <row r="161" spans="3:22" ht="14.25">
      <c r="C161" s="1010"/>
      <c r="D161" s="1011"/>
      <c r="E161" s="1039"/>
      <c r="F161" s="266"/>
      <c r="G161" s="262"/>
      <c r="H161" s="262"/>
      <c r="I161" s="262"/>
      <c r="J161" s="263"/>
      <c r="K161" s="1039"/>
      <c r="L161" s="266"/>
      <c r="M161" s="262"/>
      <c r="N161" s="262"/>
      <c r="O161" s="262"/>
      <c r="P161" s="263"/>
      <c r="Q161" s="1039"/>
      <c r="R161" s="266"/>
      <c r="S161" s="262"/>
      <c r="T161" s="262"/>
      <c r="U161" s="262"/>
      <c r="V161" s="263"/>
    </row>
    <row r="162" spans="3:22" ht="14.25">
      <c r="C162" s="1010"/>
      <c r="D162" s="1011"/>
      <c r="E162" s="1039"/>
      <c r="F162" s="266"/>
      <c r="G162" s="262"/>
      <c r="H162" s="262"/>
      <c r="I162" s="262"/>
      <c r="J162" s="263"/>
      <c r="K162" s="1039"/>
      <c r="L162" s="266"/>
      <c r="M162" s="262"/>
      <c r="N162" s="262"/>
      <c r="O162" s="262"/>
      <c r="P162" s="263"/>
      <c r="Q162" s="1039"/>
      <c r="R162" s="266"/>
      <c r="S162" s="262"/>
      <c r="T162" s="262"/>
      <c r="U162" s="262"/>
      <c r="V162" s="263"/>
    </row>
    <row r="163" spans="3:22" ht="14.25">
      <c r="C163" s="1010"/>
      <c r="D163" s="1011"/>
      <c r="E163" s="1039"/>
      <c r="F163" s="266"/>
      <c r="G163" s="262"/>
      <c r="H163" s="262"/>
      <c r="I163" s="262"/>
      <c r="J163" s="263"/>
      <c r="K163" s="1039"/>
      <c r="L163" s="266"/>
      <c r="M163" s="262"/>
      <c r="N163" s="262"/>
      <c r="O163" s="262"/>
      <c r="P163" s="263"/>
      <c r="Q163" s="1039"/>
      <c r="R163" s="266"/>
      <c r="S163" s="262"/>
      <c r="T163" s="262"/>
      <c r="U163" s="262"/>
      <c r="V163" s="263"/>
    </row>
    <row r="164" spans="3:22" ht="14.25">
      <c r="C164" s="1010"/>
      <c r="D164" s="1011"/>
      <c r="E164" s="1039"/>
      <c r="F164" s="266"/>
      <c r="G164" s="262"/>
      <c r="H164" s="262"/>
      <c r="I164" s="262"/>
      <c r="J164" s="263"/>
      <c r="K164" s="1039"/>
      <c r="L164" s="266"/>
      <c r="M164" s="262"/>
      <c r="N164" s="262"/>
      <c r="O164" s="262"/>
      <c r="P164" s="263"/>
      <c r="Q164" s="1039"/>
      <c r="R164" s="266"/>
      <c r="S164" s="262"/>
      <c r="T164" s="262"/>
      <c r="U164" s="262"/>
      <c r="V164" s="263"/>
    </row>
    <row r="165" spans="3:22" ht="14.25">
      <c r="C165" s="1010"/>
      <c r="D165" s="1011"/>
      <c r="E165" s="1039"/>
      <c r="F165" s="266"/>
      <c r="G165" s="262"/>
      <c r="H165" s="262"/>
      <c r="I165" s="262"/>
      <c r="J165" s="263"/>
      <c r="K165" s="1039"/>
      <c r="L165" s="266"/>
      <c r="M165" s="262"/>
      <c r="N165" s="262"/>
      <c r="O165" s="262"/>
      <c r="P165" s="263"/>
      <c r="Q165" s="1039"/>
      <c r="R165" s="266"/>
      <c r="S165" s="262"/>
      <c r="T165" s="262"/>
      <c r="U165" s="262"/>
      <c r="V165" s="263"/>
    </row>
    <row r="166" spans="3:22" ht="14.25">
      <c r="C166" s="1010"/>
      <c r="D166" s="1011"/>
      <c r="E166" s="1039"/>
      <c r="F166" s="266"/>
      <c r="G166" s="262"/>
      <c r="H166" s="262"/>
      <c r="I166" s="262"/>
      <c r="J166" s="263"/>
      <c r="K166" s="1039"/>
      <c r="L166" s="266"/>
      <c r="M166" s="262"/>
      <c r="N166" s="262"/>
      <c r="O166" s="262"/>
      <c r="P166" s="263"/>
      <c r="Q166" s="1039"/>
      <c r="R166" s="266"/>
      <c r="S166" s="262"/>
      <c r="T166" s="262"/>
      <c r="U166" s="262"/>
      <c r="V166" s="263"/>
    </row>
    <row r="167" spans="3:22" ht="14.25">
      <c r="C167" s="1010"/>
      <c r="D167" s="1011"/>
      <c r="E167" s="1039"/>
      <c r="F167" s="266"/>
      <c r="G167" s="262"/>
      <c r="H167" s="262"/>
      <c r="I167" s="262"/>
      <c r="J167" s="263"/>
      <c r="K167" s="1039"/>
      <c r="L167" s="266"/>
      <c r="M167" s="262"/>
      <c r="N167" s="262"/>
      <c r="O167" s="262"/>
      <c r="P167" s="263"/>
      <c r="Q167" s="1039"/>
      <c r="R167" s="266"/>
      <c r="S167" s="262"/>
      <c r="T167" s="262"/>
      <c r="U167" s="262"/>
      <c r="V167" s="263"/>
    </row>
    <row r="168" spans="3:22" ht="14.25">
      <c r="C168" s="1010"/>
      <c r="D168" s="1011"/>
      <c r="E168" s="1039"/>
      <c r="F168" s="266"/>
      <c r="G168" s="262"/>
      <c r="H168" s="262"/>
      <c r="I168" s="262"/>
      <c r="J168" s="263"/>
      <c r="K168" s="1039"/>
      <c r="L168" s="266"/>
      <c r="M168" s="262"/>
      <c r="N168" s="262"/>
      <c r="O168" s="262"/>
      <c r="P168" s="263"/>
      <c r="Q168" s="1039"/>
      <c r="R168" s="266"/>
      <c r="S168" s="262"/>
      <c r="T168" s="262"/>
      <c r="U168" s="262"/>
      <c r="V168" s="263"/>
    </row>
    <row r="169" spans="3:22" ht="14.25">
      <c r="C169" s="1010"/>
      <c r="D169" s="1011"/>
      <c r="E169" s="1039"/>
      <c r="F169" s="266"/>
      <c r="G169" s="262"/>
      <c r="H169" s="262"/>
      <c r="I169" s="262"/>
      <c r="J169" s="263"/>
      <c r="K169" s="1039"/>
      <c r="L169" s="266"/>
      <c r="M169" s="262"/>
      <c r="N169" s="262"/>
      <c r="O169" s="262"/>
      <c r="P169" s="263"/>
      <c r="Q169" s="1039"/>
      <c r="R169" s="266"/>
      <c r="S169" s="262"/>
      <c r="T169" s="262"/>
      <c r="U169" s="262"/>
      <c r="V169" s="263"/>
    </row>
    <row r="170" spans="3:22" ht="14.25">
      <c r="C170" s="1010"/>
      <c r="D170" s="1011"/>
      <c r="E170" s="1039"/>
      <c r="F170" s="266"/>
      <c r="G170" s="262"/>
      <c r="H170" s="262"/>
      <c r="I170" s="262"/>
      <c r="J170" s="263"/>
      <c r="K170" s="1039"/>
      <c r="L170" s="266"/>
      <c r="M170" s="262"/>
      <c r="N170" s="262"/>
      <c r="O170" s="262"/>
      <c r="P170" s="263"/>
      <c r="Q170" s="1039"/>
      <c r="R170" s="266"/>
      <c r="S170" s="262"/>
      <c r="T170" s="262"/>
      <c r="U170" s="262"/>
      <c r="V170" s="263"/>
    </row>
    <row r="171" spans="3:22" ht="14.25">
      <c r="C171" s="1010"/>
      <c r="D171" s="1011"/>
      <c r="E171" s="1039"/>
      <c r="F171" s="266"/>
      <c r="G171" s="262"/>
      <c r="H171" s="262"/>
      <c r="I171" s="262"/>
      <c r="J171" s="263"/>
      <c r="K171" s="1039"/>
      <c r="L171" s="266"/>
      <c r="M171" s="262"/>
      <c r="N171" s="262"/>
      <c r="O171" s="262"/>
      <c r="P171" s="263"/>
      <c r="Q171" s="1039"/>
      <c r="R171" s="266"/>
      <c r="S171" s="262"/>
      <c r="T171" s="262"/>
      <c r="U171" s="262"/>
      <c r="V171" s="263"/>
    </row>
    <row r="172" spans="3:22" ht="14.25">
      <c r="C172" s="1012"/>
      <c r="D172" s="1013"/>
      <c r="E172" s="1040"/>
      <c r="F172" s="267"/>
      <c r="G172" s="268"/>
      <c r="H172" s="268"/>
      <c r="I172" s="268"/>
      <c r="J172" s="269"/>
      <c r="K172" s="1040"/>
      <c r="L172" s="267"/>
      <c r="M172" s="268"/>
      <c r="N172" s="268"/>
      <c r="O172" s="268"/>
      <c r="P172" s="269"/>
      <c r="Q172" s="1040"/>
      <c r="R172" s="267"/>
      <c r="S172" s="268"/>
      <c r="T172" s="268"/>
      <c r="U172" s="268"/>
      <c r="V172" s="269"/>
    </row>
    <row r="173" spans="3:22">
      <c r="F173" s="256"/>
      <c r="G173" s="120"/>
      <c r="H173" s="120"/>
      <c r="I173" s="120"/>
      <c r="J173" s="120"/>
      <c r="L173" s="256"/>
      <c r="M173" s="120"/>
      <c r="N173" s="120"/>
      <c r="O173" s="120"/>
      <c r="P173" s="120"/>
      <c r="R173" s="256"/>
      <c r="S173" s="120"/>
      <c r="T173" s="120"/>
      <c r="U173" s="120"/>
      <c r="V173" s="120"/>
    </row>
    <row r="174" spans="3:22">
      <c r="C174" s="611" t="str">
        <f>グラフ1!C174</f>
        <v>部門</v>
      </c>
      <c r="D174" s="611"/>
      <c r="E174" s="611"/>
      <c r="F174" s="611"/>
      <c r="G174" s="611"/>
      <c r="H174" s="611"/>
      <c r="I174" s="611"/>
      <c r="J174" s="611"/>
      <c r="K174" s="611"/>
      <c r="L174" s="611"/>
      <c r="M174" s="612"/>
      <c r="N174" s="612"/>
      <c r="O174" s="612"/>
      <c r="P174" s="612"/>
      <c r="Q174" s="1044"/>
      <c r="R174" s="1044"/>
      <c r="S174" s="1044"/>
      <c r="T174" s="1044"/>
      <c r="U174" s="1044"/>
      <c r="V174" s="1044"/>
    </row>
    <row r="175" spans="3:22">
      <c r="C175" s="611" t="str">
        <f>グラフ1!C175</f>
        <v>01 農業</v>
      </c>
      <c r="D175" s="611"/>
      <c r="E175" s="611" t="str">
        <f>グラフ1!E175</f>
        <v>11 窯業・土石製品</v>
      </c>
      <c r="F175" s="611"/>
      <c r="G175" s="611" t="str">
        <f>グラフ1!G175</f>
        <v>21 輸送機械</v>
      </c>
      <c r="H175" s="611">
        <f>グラフ1!H175</f>
        <v>0</v>
      </c>
      <c r="I175" s="611" t="str">
        <f>グラフ1!I175</f>
        <v>31 情報通信</v>
      </c>
      <c r="J175" s="611"/>
      <c r="K175" s="611"/>
      <c r="L175" s="611"/>
    </row>
    <row r="176" spans="3:22">
      <c r="C176" s="611" t="str">
        <f>グラフ1!C176</f>
        <v>02 林業</v>
      </c>
      <c r="D176" s="611"/>
      <c r="E176" s="611" t="str">
        <f>グラフ1!E176</f>
        <v>12 鉄鋼</v>
      </c>
      <c r="F176" s="611"/>
      <c r="G176" s="611" t="str">
        <f>グラフ1!G176</f>
        <v>22 その他の製造工業製品</v>
      </c>
      <c r="H176" s="611">
        <f>グラフ1!H176</f>
        <v>0</v>
      </c>
      <c r="I176" s="611" t="str">
        <f>グラフ1!I176</f>
        <v>32 公務</v>
      </c>
      <c r="J176" s="611"/>
      <c r="K176" s="611"/>
      <c r="L176" s="611"/>
    </row>
    <row r="177" spans="3:12">
      <c r="C177" s="611" t="str">
        <f>グラフ1!C177</f>
        <v>03 漁業</v>
      </c>
      <c r="D177" s="611"/>
      <c r="E177" s="611" t="str">
        <f>グラフ1!E177</f>
        <v>13 非鉄金属</v>
      </c>
      <c r="F177" s="611"/>
      <c r="G177" s="611" t="str">
        <f>グラフ1!G177</f>
        <v>23 建設</v>
      </c>
      <c r="H177" s="611">
        <f>グラフ1!H177</f>
        <v>0</v>
      </c>
      <c r="I177" s="611" t="str">
        <f>グラフ1!I177</f>
        <v>33 教育・研究</v>
      </c>
      <c r="J177" s="611"/>
      <c r="K177" s="611"/>
      <c r="L177" s="611"/>
    </row>
    <row r="178" spans="3:12">
      <c r="C178" s="611" t="str">
        <f>グラフ1!C178</f>
        <v>04 鉱業</v>
      </c>
      <c r="D178" s="611"/>
      <c r="E178" s="611" t="str">
        <f>グラフ1!E178</f>
        <v>14 金属製品</v>
      </c>
      <c r="F178" s="611"/>
      <c r="G178" s="611" t="str">
        <f>グラフ1!G178</f>
        <v>24 電力・ガス・熱供給</v>
      </c>
      <c r="H178" s="611">
        <f>グラフ1!H178</f>
        <v>0</v>
      </c>
      <c r="I178" s="611" t="str">
        <f>グラフ1!I178</f>
        <v>34 医療・福祉</v>
      </c>
      <c r="J178" s="611"/>
      <c r="K178" s="611"/>
      <c r="L178" s="611"/>
    </row>
    <row r="179" spans="3:12">
      <c r="C179" s="611" t="str">
        <f>グラフ1!C179</f>
        <v>05 飲食料品</v>
      </c>
      <c r="D179" s="611"/>
      <c r="E179" s="611" t="str">
        <f>グラフ1!E179</f>
        <v>15 はん用機械</v>
      </c>
      <c r="F179" s="611"/>
      <c r="G179" s="611" t="str">
        <f>グラフ1!G179</f>
        <v>25 水道</v>
      </c>
      <c r="H179" s="611">
        <f>グラフ1!H179</f>
        <v>0</v>
      </c>
      <c r="I179" s="611" t="str">
        <f>グラフ1!I179</f>
        <v>35 他に分類されない会員制団体</v>
      </c>
      <c r="J179" s="611"/>
      <c r="K179" s="611"/>
      <c r="L179" s="611"/>
    </row>
    <row r="180" spans="3:12">
      <c r="C180" s="611" t="str">
        <f>グラフ1!C180</f>
        <v>06 繊維製品</v>
      </c>
      <c r="D180" s="611"/>
      <c r="E180" s="611" t="str">
        <f>グラフ1!E180</f>
        <v>16 生産用機械</v>
      </c>
      <c r="F180" s="611"/>
      <c r="G180" s="611" t="str">
        <f>グラフ1!G180</f>
        <v>26 廃棄物処理</v>
      </c>
      <c r="H180" s="611">
        <f>グラフ1!H180</f>
        <v>0</v>
      </c>
      <c r="I180" s="611" t="str">
        <f>グラフ1!I180</f>
        <v>36 対事業所サービス</v>
      </c>
      <c r="J180" s="611"/>
      <c r="K180" s="611"/>
      <c r="L180" s="611"/>
    </row>
    <row r="181" spans="3:12">
      <c r="C181" s="611" t="str">
        <f>グラフ1!C181</f>
        <v>07 パルプ・紙・木製品</v>
      </c>
      <c r="D181" s="611"/>
      <c r="E181" s="611" t="str">
        <f>グラフ1!E181</f>
        <v>17 業務用機械</v>
      </c>
      <c r="F181" s="611"/>
      <c r="G181" s="611" t="str">
        <f>グラフ1!G181</f>
        <v>27 商業</v>
      </c>
      <c r="H181" s="611">
        <f>グラフ1!H181</f>
        <v>0</v>
      </c>
      <c r="I181" s="611" t="str">
        <f>グラフ1!I181</f>
        <v>37 対個人サービス</v>
      </c>
      <c r="J181" s="611"/>
      <c r="K181" s="611"/>
      <c r="L181" s="611"/>
    </row>
    <row r="182" spans="3:12">
      <c r="C182" s="611" t="str">
        <f>グラフ1!C182</f>
        <v>08 化学製品</v>
      </c>
      <c r="D182" s="611"/>
      <c r="E182" s="611" t="str">
        <f>グラフ1!E182</f>
        <v>18 電子部品</v>
      </c>
      <c r="F182" s="611"/>
      <c r="G182" s="611" t="str">
        <f>グラフ1!G182</f>
        <v>28 金融・保険</v>
      </c>
      <c r="H182" s="611">
        <f>グラフ1!H182</f>
        <v>0</v>
      </c>
      <c r="I182" s="611" t="str">
        <f>グラフ1!I182</f>
        <v>38 事務用品</v>
      </c>
      <c r="J182" s="611"/>
      <c r="K182" s="611"/>
      <c r="L182" s="611"/>
    </row>
    <row r="183" spans="3:12">
      <c r="C183" s="611" t="str">
        <f>グラフ1!C183</f>
        <v>09 石油・石炭製品</v>
      </c>
      <c r="D183" s="611"/>
      <c r="E183" s="611" t="str">
        <f>グラフ1!E183</f>
        <v>19 電気機械</v>
      </c>
      <c r="F183" s="611"/>
      <c r="G183" s="611" t="str">
        <f>グラフ1!G183</f>
        <v>29 不動産</v>
      </c>
      <c r="H183" s="611">
        <f>グラフ1!H183</f>
        <v>0</v>
      </c>
      <c r="I183" s="611" t="str">
        <f>グラフ1!I183</f>
        <v>39 分類不明</v>
      </c>
      <c r="J183" s="611"/>
      <c r="K183" s="611"/>
      <c r="L183" s="611"/>
    </row>
    <row r="184" spans="3:12">
      <c r="C184" s="611" t="str">
        <f>グラフ1!C184</f>
        <v>10 プラスチック・ゴム製品</v>
      </c>
      <c r="D184" s="611"/>
      <c r="E184" s="611" t="str">
        <f>グラフ1!E184</f>
        <v>20 情報通信機器</v>
      </c>
      <c r="F184" s="611"/>
      <c r="G184" s="611" t="str">
        <f>グラフ1!G184</f>
        <v>30 運輸・郵便</v>
      </c>
      <c r="H184" s="611"/>
      <c r="I184" s="611"/>
      <c r="J184" s="611"/>
      <c r="K184" s="611"/>
      <c r="L184" s="611"/>
    </row>
  </sheetData>
  <mergeCells count="61">
    <mergeCell ref="Q174:V174"/>
    <mergeCell ref="E125:F125"/>
    <mergeCell ref="K125:L125"/>
    <mergeCell ref="Q125:R125"/>
    <mergeCell ref="E126:E172"/>
    <mergeCell ref="K126:K172"/>
    <mergeCell ref="Q126:Q172"/>
    <mergeCell ref="Q118:R121"/>
    <mergeCell ref="S118:S121"/>
    <mergeCell ref="V118:V121"/>
    <mergeCell ref="H119:H121"/>
    <mergeCell ref="N119:N121"/>
    <mergeCell ref="T119:T121"/>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P63:P66"/>
    <mergeCell ref="Q63:R66"/>
    <mergeCell ref="S63:S66"/>
    <mergeCell ref="V63:V66"/>
    <mergeCell ref="H64:H66"/>
    <mergeCell ref="N64:N66"/>
    <mergeCell ref="T64:T66"/>
    <mergeCell ref="J63:J66"/>
    <mergeCell ref="K63:L66"/>
    <mergeCell ref="M63:M66"/>
    <mergeCell ref="E15:F15"/>
    <mergeCell ref="K15:L15"/>
    <mergeCell ref="Q15:R15"/>
    <mergeCell ref="E16:E62"/>
    <mergeCell ref="K16:K62"/>
    <mergeCell ref="Q16:Q62"/>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s>
  <phoneticPr fontId="5"/>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2:W184"/>
  <sheetViews>
    <sheetView showGridLines="0" view="pageBreakPreview" zoomScale="75" zoomScaleNormal="75" zoomScaleSheetLayoutView="50" workbookViewId="0">
      <selection activeCell="C2" sqref="C2"/>
    </sheetView>
  </sheetViews>
  <sheetFormatPr defaultRowHeight="13.5"/>
  <cols>
    <col min="1" max="2" width="3.125" style="218" customWidth="1"/>
    <col min="3" max="4" width="17.5" style="218" customWidth="1"/>
    <col min="5" max="5" width="2.5" style="218" customWidth="1"/>
    <col min="6" max="6" width="25" style="218" customWidth="1"/>
    <col min="7" max="10" width="12.5" style="218" customWidth="1"/>
    <col min="11" max="11" width="2.5" style="218" customWidth="1"/>
    <col min="12" max="12" width="25" style="218" customWidth="1"/>
    <col min="13" max="16" width="12.5" style="218" customWidth="1"/>
    <col min="17" max="17" width="2.5" style="218" customWidth="1"/>
    <col min="18" max="18" width="25" style="218" customWidth="1"/>
    <col min="19" max="22" width="12.5" style="218" customWidth="1"/>
    <col min="23" max="23" width="3.125" style="218" customWidth="1"/>
    <col min="24" max="256" width="9" style="218"/>
    <col min="257" max="258" width="3.125" style="218" customWidth="1"/>
    <col min="259" max="260" width="17.5" style="218" customWidth="1"/>
    <col min="261" max="261" width="2.5" style="218" customWidth="1"/>
    <col min="262" max="262" width="25" style="218" customWidth="1"/>
    <col min="263" max="266" width="12.5" style="218" customWidth="1"/>
    <col min="267" max="267" width="2.5" style="218" customWidth="1"/>
    <col min="268" max="268" width="25" style="218" customWidth="1"/>
    <col min="269" max="272" width="12.5" style="218" customWidth="1"/>
    <col min="273" max="273" width="2.5" style="218" customWidth="1"/>
    <col min="274" max="274" width="25" style="218" customWidth="1"/>
    <col min="275" max="278" width="12.5" style="218" customWidth="1"/>
    <col min="279" max="279" width="3.125" style="218" customWidth="1"/>
    <col min="280" max="512" width="9" style="218"/>
    <col min="513" max="514" width="3.125" style="218" customWidth="1"/>
    <col min="515" max="516" width="17.5" style="218" customWidth="1"/>
    <col min="517" max="517" width="2.5" style="218" customWidth="1"/>
    <col min="518" max="518" width="25" style="218" customWidth="1"/>
    <col min="519" max="522" width="12.5" style="218" customWidth="1"/>
    <col min="523" max="523" width="2.5" style="218" customWidth="1"/>
    <col min="524" max="524" width="25" style="218" customWidth="1"/>
    <col min="525" max="528" width="12.5" style="218" customWidth="1"/>
    <col min="529" max="529" width="2.5" style="218" customWidth="1"/>
    <col min="530" max="530" width="25" style="218" customWidth="1"/>
    <col min="531" max="534" width="12.5" style="218" customWidth="1"/>
    <col min="535" max="535" width="3.125" style="218" customWidth="1"/>
    <col min="536" max="768" width="9" style="218"/>
    <col min="769" max="770" width="3.125" style="218" customWidth="1"/>
    <col min="771" max="772" width="17.5" style="218" customWidth="1"/>
    <col min="773" max="773" width="2.5" style="218" customWidth="1"/>
    <col min="774" max="774" width="25" style="218" customWidth="1"/>
    <col min="775" max="778" width="12.5" style="218" customWidth="1"/>
    <col min="779" max="779" width="2.5" style="218" customWidth="1"/>
    <col min="780" max="780" width="25" style="218" customWidth="1"/>
    <col min="781" max="784" width="12.5" style="218" customWidth="1"/>
    <col min="785" max="785" width="2.5" style="218" customWidth="1"/>
    <col min="786" max="786" width="25" style="218" customWidth="1"/>
    <col min="787" max="790" width="12.5" style="218" customWidth="1"/>
    <col min="791" max="791" width="3.125" style="218" customWidth="1"/>
    <col min="792" max="1024" width="9" style="218"/>
    <col min="1025" max="1026" width="3.125" style="218" customWidth="1"/>
    <col min="1027" max="1028" width="17.5" style="218" customWidth="1"/>
    <col min="1029" max="1029" width="2.5" style="218" customWidth="1"/>
    <col min="1030" max="1030" width="25" style="218" customWidth="1"/>
    <col min="1031" max="1034" width="12.5" style="218" customWidth="1"/>
    <col min="1035" max="1035" width="2.5" style="218" customWidth="1"/>
    <col min="1036" max="1036" width="25" style="218" customWidth="1"/>
    <col min="1037" max="1040" width="12.5" style="218" customWidth="1"/>
    <col min="1041" max="1041" width="2.5" style="218" customWidth="1"/>
    <col min="1042" max="1042" width="25" style="218" customWidth="1"/>
    <col min="1043" max="1046" width="12.5" style="218" customWidth="1"/>
    <col min="1047" max="1047" width="3.125" style="218" customWidth="1"/>
    <col min="1048" max="1280" width="9" style="218"/>
    <col min="1281" max="1282" width="3.125" style="218" customWidth="1"/>
    <col min="1283" max="1284" width="17.5" style="218" customWidth="1"/>
    <col min="1285" max="1285" width="2.5" style="218" customWidth="1"/>
    <col min="1286" max="1286" width="25" style="218" customWidth="1"/>
    <col min="1287" max="1290" width="12.5" style="218" customWidth="1"/>
    <col min="1291" max="1291" width="2.5" style="218" customWidth="1"/>
    <col min="1292" max="1292" width="25" style="218" customWidth="1"/>
    <col min="1293" max="1296" width="12.5" style="218" customWidth="1"/>
    <col min="1297" max="1297" width="2.5" style="218" customWidth="1"/>
    <col min="1298" max="1298" width="25" style="218" customWidth="1"/>
    <col min="1299" max="1302" width="12.5" style="218" customWidth="1"/>
    <col min="1303" max="1303" width="3.125" style="218" customWidth="1"/>
    <col min="1304" max="1536" width="9" style="218"/>
    <col min="1537" max="1538" width="3.125" style="218" customWidth="1"/>
    <col min="1539" max="1540" width="17.5" style="218" customWidth="1"/>
    <col min="1541" max="1541" width="2.5" style="218" customWidth="1"/>
    <col min="1542" max="1542" width="25" style="218" customWidth="1"/>
    <col min="1543" max="1546" width="12.5" style="218" customWidth="1"/>
    <col min="1547" max="1547" width="2.5" style="218" customWidth="1"/>
    <col min="1548" max="1548" width="25" style="218" customWidth="1"/>
    <col min="1549" max="1552" width="12.5" style="218" customWidth="1"/>
    <col min="1553" max="1553" width="2.5" style="218" customWidth="1"/>
    <col min="1554" max="1554" width="25" style="218" customWidth="1"/>
    <col min="1555" max="1558" width="12.5" style="218" customWidth="1"/>
    <col min="1559" max="1559" width="3.125" style="218" customWidth="1"/>
    <col min="1560" max="1792" width="9" style="218"/>
    <col min="1793" max="1794" width="3.125" style="218" customWidth="1"/>
    <col min="1795" max="1796" width="17.5" style="218" customWidth="1"/>
    <col min="1797" max="1797" width="2.5" style="218" customWidth="1"/>
    <col min="1798" max="1798" width="25" style="218" customWidth="1"/>
    <col min="1799" max="1802" width="12.5" style="218" customWidth="1"/>
    <col min="1803" max="1803" width="2.5" style="218" customWidth="1"/>
    <col min="1804" max="1804" width="25" style="218" customWidth="1"/>
    <col min="1805" max="1808" width="12.5" style="218" customWidth="1"/>
    <col min="1809" max="1809" width="2.5" style="218" customWidth="1"/>
    <col min="1810" max="1810" width="25" style="218" customWidth="1"/>
    <col min="1811" max="1814" width="12.5" style="218" customWidth="1"/>
    <col min="1815" max="1815" width="3.125" style="218" customWidth="1"/>
    <col min="1816" max="2048" width="9" style="218"/>
    <col min="2049" max="2050" width="3.125" style="218" customWidth="1"/>
    <col min="2051" max="2052" width="17.5" style="218" customWidth="1"/>
    <col min="2053" max="2053" width="2.5" style="218" customWidth="1"/>
    <col min="2054" max="2054" width="25" style="218" customWidth="1"/>
    <col min="2055" max="2058" width="12.5" style="218" customWidth="1"/>
    <col min="2059" max="2059" width="2.5" style="218" customWidth="1"/>
    <col min="2060" max="2060" width="25" style="218" customWidth="1"/>
    <col min="2061" max="2064" width="12.5" style="218" customWidth="1"/>
    <col min="2065" max="2065" width="2.5" style="218" customWidth="1"/>
    <col min="2066" max="2066" width="25" style="218" customWidth="1"/>
    <col min="2067" max="2070" width="12.5" style="218" customWidth="1"/>
    <col min="2071" max="2071" width="3.125" style="218" customWidth="1"/>
    <col min="2072" max="2304" width="9" style="218"/>
    <col min="2305" max="2306" width="3.125" style="218" customWidth="1"/>
    <col min="2307" max="2308" width="17.5" style="218" customWidth="1"/>
    <col min="2309" max="2309" width="2.5" style="218" customWidth="1"/>
    <col min="2310" max="2310" width="25" style="218" customWidth="1"/>
    <col min="2311" max="2314" width="12.5" style="218" customWidth="1"/>
    <col min="2315" max="2315" width="2.5" style="218" customWidth="1"/>
    <col min="2316" max="2316" width="25" style="218" customWidth="1"/>
    <col min="2317" max="2320" width="12.5" style="218" customWidth="1"/>
    <col min="2321" max="2321" width="2.5" style="218" customWidth="1"/>
    <col min="2322" max="2322" width="25" style="218" customWidth="1"/>
    <col min="2323" max="2326" width="12.5" style="218" customWidth="1"/>
    <col min="2327" max="2327" width="3.125" style="218" customWidth="1"/>
    <col min="2328" max="2560" width="9" style="218"/>
    <col min="2561" max="2562" width="3.125" style="218" customWidth="1"/>
    <col min="2563" max="2564" width="17.5" style="218" customWidth="1"/>
    <col min="2565" max="2565" width="2.5" style="218" customWidth="1"/>
    <col min="2566" max="2566" width="25" style="218" customWidth="1"/>
    <col min="2567" max="2570" width="12.5" style="218" customWidth="1"/>
    <col min="2571" max="2571" width="2.5" style="218" customWidth="1"/>
    <col min="2572" max="2572" width="25" style="218" customWidth="1"/>
    <col min="2573" max="2576" width="12.5" style="218" customWidth="1"/>
    <col min="2577" max="2577" width="2.5" style="218" customWidth="1"/>
    <col min="2578" max="2578" width="25" style="218" customWidth="1"/>
    <col min="2579" max="2582" width="12.5" style="218" customWidth="1"/>
    <col min="2583" max="2583" width="3.125" style="218" customWidth="1"/>
    <col min="2584" max="2816" width="9" style="218"/>
    <col min="2817" max="2818" width="3.125" style="218" customWidth="1"/>
    <col min="2819" max="2820" width="17.5" style="218" customWidth="1"/>
    <col min="2821" max="2821" width="2.5" style="218" customWidth="1"/>
    <col min="2822" max="2822" width="25" style="218" customWidth="1"/>
    <col min="2823" max="2826" width="12.5" style="218" customWidth="1"/>
    <col min="2827" max="2827" width="2.5" style="218" customWidth="1"/>
    <col min="2828" max="2828" width="25" style="218" customWidth="1"/>
    <col min="2829" max="2832" width="12.5" style="218" customWidth="1"/>
    <col min="2833" max="2833" width="2.5" style="218" customWidth="1"/>
    <col min="2834" max="2834" width="25" style="218" customWidth="1"/>
    <col min="2835" max="2838" width="12.5" style="218" customWidth="1"/>
    <col min="2839" max="2839" width="3.125" style="218" customWidth="1"/>
    <col min="2840" max="3072" width="9" style="218"/>
    <col min="3073" max="3074" width="3.125" style="218" customWidth="1"/>
    <col min="3075" max="3076" width="17.5" style="218" customWidth="1"/>
    <col min="3077" max="3077" width="2.5" style="218" customWidth="1"/>
    <col min="3078" max="3078" width="25" style="218" customWidth="1"/>
    <col min="3079" max="3082" width="12.5" style="218" customWidth="1"/>
    <col min="3083" max="3083" width="2.5" style="218" customWidth="1"/>
    <col min="3084" max="3084" width="25" style="218" customWidth="1"/>
    <col min="3085" max="3088" width="12.5" style="218" customWidth="1"/>
    <col min="3089" max="3089" width="2.5" style="218" customWidth="1"/>
    <col min="3090" max="3090" width="25" style="218" customWidth="1"/>
    <col min="3091" max="3094" width="12.5" style="218" customWidth="1"/>
    <col min="3095" max="3095" width="3.125" style="218" customWidth="1"/>
    <col min="3096" max="3328" width="9" style="218"/>
    <col min="3329" max="3330" width="3.125" style="218" customWidth="1"/>
    <col min="3331" max="3332" width="17.5" style="218" customWidth="1"/>
    <col min="3333" max="3333" width="2.5" style="218" customWidth="1"/>
    <col min="3334" max="3334" width="25" style="218" customWidth="1"/>
    <col min="3335" max="3338" width="12.5" style="218" customWidth="1"/>
    <col min="3339" max="3339" width="2.5" style="218" customWidth="1"/>
    <col min="3340" max="3340" width="25" style="218" customWidth="1"/>
    <col min="3341" max="3344" width="12.5" style="218" customWidth="1"/>
    <col min="3345" max="3345" width="2.5" style="218" customWidth="1"/>
    <col min="3346" max="3346" width="25" style="218" customWidth="1"/>
    <col min="3347" max="3350" width="12.5" style="218" customWidth="1"/>
    <col min="3351" max="3351" width="3.125" style="218" customWidth="1"/>
    <col min="3352" max="3584" width="9" style="218"/>
    <col min="3585" max="3586" width="3.125" style="218" customWidth="1"/>
    <col min="3587" max="3588" width="17.5" style="218" customWidth="1"/>
    <col min="3589" max="3589" width="2.5" style="218" customWidth="1"/>
    <col min="3590" max="3590" width="25" style="218" customWidth="1"/>
    <col min="3591" max="3594" width="12.5" style="218" customWidth="1"/>
    <col min="3595" max="3595" width="2.5" style="218" customWidth="1"/>
    <col min="3596" max="3596" width="25" style="218" customWidth="1"/>
    <col min="3597" max="3600" width="12.5" style="218" customWidth="1"/>
    <col min="3601" max="3601" width="2.5" style="218" customWidth="1"/>
    <col min="3602" max="3602" width="25" style="218" customWidth="1"/>
    <col min="3603" max="3606" width="12.5" style="218" customWidth="1"/>
    <col min="3607" max="3607" width="3.125" style="218" customWidth="1"/>
    <col min="3608" max="3840" width="9" style="218"/>
    <col min="3841" max="3842" width="3.125" style="218" customWidth="1"/>
    <col min="3843" max="3844" width="17.5" style="218" customWidth="1"/>
    <col min="3845" max="3845" width="2.5" style="218" customWidth="1"/>
    <col min="3846" max="3846" width="25" style="218" customWidth="1"/>
    <col min="3847" max="3850" width="12.5" style="218" customWidth="1"/>
    <col min="3851" max="3851" width="2.5" style="218" customWidth="1"/>
    <col min="3852" max="3852" width="25" style="218" customWidth="1"/>
    <col min="3853" max="3856" width="12.5" style="218" customWidth="1"/>
    <col min="3857" max="3857" width="2.5" style="218" customWidth="1"/>
    <col min="3858" max="3858" width="25" style="218" customWidth="1"/>
    <col min="3859" max="3862" width="12.5" style="218" customWidth="1"/>
    <col min="3863" max="3863" width="3.125" style="218" customWidth="1"/>
    <col min="3864" max="4096" width="9" style="218"/>
    <col min="4097" max="4098" width="3.125" style="218" customWidth="1"/>
    <col min="4099" max="4100" width="17.5" style="218" customWidth="1"/>
    <col min="4101" max="4101" width="2.5" style="218" customWidth="1"/>
    <col min="4102" max="4102" width="25" style="218" customWidth="1"/>
    <col min="4103" max="4106" width="12.5" style="218" customWidth="1"/>
    <col min="4107" max="4107" width="2.5" style="218" customWidth="1"/>
    <col min="4108" max="4108" width="25" style="218" customWidth="1"/>
    <col min="4109" max="4112" width="12.5" style="218" customWidth="1"/>
    <col min="4113" max="4113" width="2.5" style="218" customWidth="1"/>
    <col min="4114" max="4114" width="25" style="218" customWidth="1"/>
    <col min="4115" max="4118" width="12.5" style="218" customWidth="1"/>
    <col min="4119" max="4119" width="3.125" style="218" customWidth="1"/>
    <col min="4120" max="4352" width="9" style="218"/>
    <col min="4353" max="4354" width="3.125" style="218" customWidth="1"/>
    <col min="4355" max="4356" width="17.5" style="218" customWidth="1"/>
    <col min="4357" max="4357" width="2.5" style="218" customWidth="1"/>
    <col min="4358" max="4358" width="25" style="218" customWidth="1"/>
    <col min="4359" max="4362" width="12.5" style="218" customWidth="1"/>
    <col min="4363" max="4363" width="2.5" style="218" customWidth="1"/>
    <col min="4364" max="4364" width="25" style="218" customWidth="1"/>
    <col min="4365" max="4368" width="12.5" style="218" customWidth="1"/>
    <col min="4369" max="4369" width="2.5" style="218" customWidth="1"/>
    <col min="4370" max="4370" width="25" style="218" customWidth="1"/>
    <col min="4371" max="4374" width="12.5" style="218" customWidth="1"/>
    <col min="4375" max="4375" width="3.125" style="218" customWidth="1"/>
    <col min="4376" max="4608" width="9" style="218"/>
    <col min="4609" max="4610" width="3.125" style="218" customWidth="1"/>
    <col min="4611" max="4612" width="17.5" style="218" customWidth="1"/>
    <col min="4613" max="4613" width="2.5" style="218" customWidth="1"/>
    <col min="4614" max="4614" width="25" style="218" customWidth="1"/>
    <col min="4615" max="4618" width="12.5" style="218" customWidth="1"/>
    <col min="4619" max="4619" width="2.5" style="218" customWidth="1"/>
    <col min="4620" max="4620" width="25" style="218" customWidth="1"/>
    <col min="4621" max="4624" width="12.5" style="218" customWidth="1"/>
    <col min="4625" max="4625" width="2.5" style="218" customWidth="1"/>
    <col min="4626" max="4626" width="25" style="218" customWidth="1"/>
    <col min="4627" max="4630" width="12.5" style="218" customWidth="1"/>
    <col min="4631" max="4631" width="3.125" style="218" customWidth="1"/>
    <col min="4632" max="4864" width="9" style="218"/>
    <col min="4865" max="4866" width="3.125" style="218" customWidth="1"/>
    <col min="4867" max="4868" width="17.5" style="218" customWidth="1"/>
    <col min="4869" max="4869" width="2.5" style="218" customWidth="1"/>
    <col min="4870" max="4870" width="25" style="218" customWidth="1"/>
    <col min="4871" max="4874" width="12.5" style="218" customWidth="1"/>
    <col min="4875" max="4875" width="2.5" style="218" customWidth="1"/>
    <col min="4876" max="4876" width="25" style="218" customWidth="1"/>
    <col min="4877" max="4880" width="12.5" style="218" customWidth="1"/>
    <col min="4881" max="4881" width="2.5" style="218" customWidth="1"/>
    <col min="4882" max="4882" width="25" style="218" customWidth="1"/>
    <col min="4883" max="4886" width="12.5" style="218" customWidth="1"/>
    <col min="4887" max="4887" width="3.125" style="218" customWidth="1"/>
    <col min="4888" max="5120" width="9" style="218"/>
    <col min="5121" max="5122" width="3.125" style="218" customWidth="1"/>
    <col min="5123" max="5124" width="17.5" style="218" customWidth="1"/>
    <col min="5125" max="5125" width="2.5" style="218" customWidth="1"/>
    <col min="5126" max="5126" width="25" style="218" customWidth="1"/>
    <col min="5127" max="5130" width="12.5" style="218" customWidth="1"/>
    <col min="5131" max="5131" width="2.5" style="218" customWidth="1"/>
    <col min="5132" max="5132" width="25" style="218" customWidth="1"/>
    <col min="5133" max="5136" width="12.5" style="218" customWidth="1"/>
    <col min="5137" max="5137" width="2.5" style="218" customWidth="1"/>
    <col min="5138" max="5138" width="25" style="218" customWidth="1"/>
    <col min="5139" max="5142" width="12.5" style="218" customWidth="1"/>
    <col min="5143" max="5143" width="3.125" style="218" customWidth="1"/>
    <col min="5144" max="5376" width="9" style="218"/>
    <col min="5377" max="5378" width="3.125" style="218" customWidth="1"/>
    <col min="5379" max="5380" width="17.5" style="218" customWidth="1"/>
    <col min="5381" max="5381" width="2.5" style="218" customWidth="1"/>
    <col min="5382" max="5382" width="25" style="218" customWidth="1"/>
    <col min="5383" max="5386" width="12.5" style="218" customWidth="1"/>
    <col min="5387" max="5387" width="2.5" style="218" customWidth="1"/>
    <col min="5388" max="5388" width="25" style="218" customWidth="1"/>
    <col min="5389" max="5392" width="12.5" style="218" customWidth="1"/>
    <col min="5393" max="5393" width="2.5" style="218" customWidth="1"/>
    <col min="5394" max="5394" width="25" style="218" customWidth="1"/>
    <col min="5395" max="5398" width="12.5" style="218" customWidth="1"/>
    <col min="5399" max="5399" width="3.125" style="218" customWidth="1"/>
    <col min="5400" max="5632" width="9" style="218"/>
    <col min="5633" max="5634" width="3.125" style="218" customWidth="1"/>
    <col min="5635" max="5636" width="17.5" style="218" customWidth="1"/>
    <col min="5637" max="5637" width="2.5" style="218" customWidth="1"/>
    <col min="5638" max="5638" width="25" style="218" customWidth="1"/>
    <col min="5639" max="5642" width="12.5" style="218" customWidth="1"/>
    <col min="5643" max="5643" width="2.5" style="218" customWidth="1"/>
    <col min="5644" max="5644" width="25" style="218" customWidth="1"/>
    <col min="5645" max="5648" width="12.5" style="218" customWidth="1"/>
    <col min="5649" max="5649" width="2.5" style="218" customWidth="1"/>
    <col min="5650" max="5650" width="25" style="218" customWidth="1"/>
    <col min="5651" max="5654" width="12.5" style="218" customWidth="1"/>
    <col min="5655" max="5655" width="3.125" style="218" customWidth="1"/>
    <col min="5656" max="5888" width="9" style="218"/>
    <col min="5889" max="5890" width="3.125" style="218" customWidth="1"/>
    <col min="5891" max="5892" width="17.5" style="218" customWidth="1"/>
    <col min="5893" max="5893" width="2.5" style="218" customWidth="1"/>
    <col min="5894" max="5894" width="25" style="218" customWidth="1"/>
    <col min="5895" max="5898" width="12.5" style="218" customWidth="1"/>
    <col min="5899" max="5899" width="2.5" style="218" customWidth="1"/>
    <col min="5900" max="5900" width="25" style="218" customWidth="1"/>
    <col min="5901" max="5904" width="12.5" style="218" customWidth="1"/>
    <col min="5905" max="5905" width="2.5" style="218" customWidth="1"/>
    <col min="5906" max="5906" width="25" style="218" customWidth="1"/>
    <col min="5907" max="5910" width="12.5" style="218" customWidth="1"/>
    <col min="5911" max="5911" width="3.125" style="218" customWidth="1"/>
    <col min="5912" max="6144" width="9" style="218"/>
    <col min="6145" max="6146" width="3.125" style="218" customWidth="1"/>
    <col min="6147" max="6148" width="17.5" style="218" customWidth="1"/>
    <col min="6149" max="6149" width="2.5" style="218" customWidth="1"/>
    <col min="6150" max="6150" width="25" style="218" customWidth="1"/>
    <col min="6151" max="6154" width="12.5" style="218" customWidth="1"/>
    <col min="6155" max="6155" width="2.5" style="218" customWidth="1"/>
    <col min="6156" max="6156" width="25" style="218" customWidth="1"/>
    <col min="6157" max="6160" width="12.5" style="218" customWidth="1"/>
    <col min="6161" max="6161" width="2.5" style="218" customWidth="1"/>
    <col min="6162" max="6162" width="25" style="218" customWidth="1"/>
    <col min="6163" max="6166" width="12.5" style="218" customWidth="1"/>
    <col min="6167" max="6167" width="3.125" style="218" customWidth="1"/>
    <col min="6168" max="6400" width="9" style="218"/>
    <col min="6401" max="6402" width="3.125" style="218" customWidth="1"/>
    <col min="6403" max="6404" width="17.5" style="218" customWidth="1"/>
    <col min="6405" max="6405" width="2.5" style="218" customWidth="1"/>
    <col min="6406" max="6406" width="25" style="218" customWidth="1"/>
    <col min="6407" max="6410" width="12.5" style="218" customWidth="1"/>
    <col min="6411" max="6411" width="2.5" style="218" customWidth="1"/>
    <col min="6412" max="6412" width="25" style="218" customWidth="1"/>
    <col min="6413" max="6416" width="12.5" style="218" customWidth="1"/>
    <col min="6417" max="6417" width="2.5" style="218" customWidth="1"/>
    <col min="6418" max="6418" width="25" style="218" customWidth="1"/>
    <col min="6419" max="6422" width="12.5" style="218" customWidth="1"/>
    <col min="6423" max="6423" width="3.125" style="218" customWidth="1"/>
    <col min="6424" max="6656" width="9" style="218"/>
    <col min="6657" max="6658" width="3.125" style="218" customWidth="1"/>
    <col min="6659" max="6660" width="17.5" style="218" customWidth="1"/>
    <col min="6661" max="6661" width="2.5" style="218" customWidth="1"/>
    <col min="6662" max="6662" width="25" style="218" customWidth="1"/>
    <col min="6663" max="6666" width="12.5" style="218" customWidth="1"/>
    <col min="6667" max="6667" width="2.5" style="218" customWidth="1"/>
    <col min="6668" max="6668" width="25" style="218" customWidth="1"/>
    <col min="6669" max="6672" width="12.5" style="218" customWidth="1"/>
    <col min="6673" max="6673" width="2.5" style="218" customWidth="1"/>
    <col min="6674" max="6674" width="25" style="218" customWidth="1"/>
    <col min="6675" max="6678" width="12.5" style="218" customWidth="1"/>
    <col min="6679" max="6679" width="3.125" style="218" customWidth="1"/>
    <col min="6680" max="6912" width="9" style="218"/>
    <col min="6913" max="6914" width="3.125" style="218" customWidth="1"/>
    <col min="6915" max="6916" width="17.5" style="218" customWidth="1"/>
    <col min="6917" max="6917" width="2.5" style="218" customWidth="1"/>
    <col min="6918" max="6918" width="25" style="218" customWidth="1"/>
    <col min="6919" max="6922" width="12.5" style="218" customWidth="1"/>
    <col min="6923" max="6923" width="2.5" style="218" customWidth="1"/>
    <col min="6924" max="6924" width="25" style="218" customWidth="1"/>
    <col min="6925" max="6928" width="12.5" style="218" customWidth="1"/>
    <col min="6929" max="6929" width="2.5" style="218" customWidth="1"/>
    <col min="6930" max="6930" width="25" style="218" customWidth="1"/>
    <col min="6931" max="6934" width="12.5" style="218" customWidth="1"/>
    <col min="6935" max="6935" width="3.125" style="218" customWidth="1"/>
    <col min="6936" max="7168" width="9" style="218"/>
    <col min="7169" max="7170" width="3.125" style="218" customWidth="1"/>
    <col min="7171" max="7172" width="17.5" style="218" customWidth="1"/>
    <col min="7173" max="7173" width="2.5" style="218" customWidth="1"/>
    <col min="7174" max="7174" width="25" style="218" customWidth="1"/>
    <col min="7175" max="7178" width="12.5" style="218" customWidth="1"/>
    <col min="7179" max="7179" width="2.5" style="218" customWidth="1"/>
    <col min="7180" max="7180" width="25" style="218" customWidth="1"/>
    <col min="7181" max="7184" width="12.5" style="218" customWidth="1"/>
    <col min="7185" max="7185" width="2.5" style="218" customWidth="1"/>
    <col min="7186" max="7186" width="25" style="218" customWidth="1"/>
    <col min="7187" max="7190" width="12.5" style="218" customWidth="1"/>
    <col min="7191" max="7191" width="3.125" style="218" customWidth="1"/>
    <col min="7192" max="7424" width="9" style="218"/>
    <col min="7425" max="7426" width="3.125" style="218" customWidth="1"/>
    <col min="7427" max="7428" width="17.5" style="218" customWidth="1"/>
    <col min="7429" max="7429" width="2.5" style="218" customWidth="1"/>
    <col min="7430" max="7430" width="25" style="218" customWidth="1"/>
    <col min="7431" max="7434" width="12.5" style="218" customWidth="1"/>
    <col min="7435" max="7435" width="2.5" style="218" customWidth="1"/>
    <col min="7436" max="7436" width="25" style="218" customWidth="1"/>
    <col min="7437" max="7440" width="12.5" style="218" customWidth="1"/>
    <col min="7441" max="7441" width="2.5" style="218" customWidth="1"/>
    <col min="7442" max="7442" width="25" style="218" customWidth="1"/>
    <col min="7443" max="7446" width="12.5" style="218" customWidth="1"/>
    <col min="7447" max="7447" width="3.125" style="218" customWidth="1"/>
    <col min="7448" max="7680" width="9" style="218"/>
    <col min="7681" max="7682" width="3.125" style="218" customWidth="1"/>
    <col min="7683" max="7684" width="17.5" style="218" customWidth="1"/>
    <col min="7685" max="7685" width="2.5" style="218" customWidth="1"/>
    <col min="7686" max="7686" width="25" style="218" customWidth="1"/>
    <col min="7687" max="7690" width="12.5" style="218" customWidth="1"/>
    <col min="7691" max="7691" width="2.5" style="218" customWidth="1"/>
    <col min="7692" max="7692" width="25" style="218" customWidth="1"/>
    <col min="7693" max="7696" width="12.5" style="218" customWidth="1"/>
    <col min="7697" max="7697" width="2.5" style="218" customWidth="1"/>
    <col min="7698" max="7698" width="25" style="218" customWidth="1"/>
    <col min="7699" max="7702" width="12.5" style="218" customWidth="1"/>
    <col min="7703" max="7703" width="3.125" style="218" customWidth="1"/>
    <col min="7704" max="7936" width="9" style="218"/>
    <col min="7937" max="7938" width="3.125" style="218" customWidth="1"/>
    <col min="7939" max="7940" width="17.5" style="218" customWidth="1"/>
    <col min="7941" max="7941" width="2.5" style="218" customWidth="1"/>
    <col min="7942" max="7942" width="25" style="218" customWidth="1"/>
    <col min="7943" max="7946" width="12.5" style="218" customWidth="1"/>
    <col min="7947" max="7947" width="2.5" style="218" customWidth="1"/>
    <col min="7948" max="7948" width="25" style="218" customWidth="1"/>
    <col min="7949" max="7952" width="12.5" style="218" customWidth="1"/>
    <col min="7953" max="7953" width="2.5" style="218" customWidth="1"/>
    <col min="7954" max="7954" width="25" style="218" customWidth="1"/>
    <col min="7955" max="7958" width="12.5" style="218" customWidth="1"/>
    <col min="7959" max="7959" width="3.125" style="218" customWidth="1"/>
    <col min="7960" max="8192" width="9" style="218"/>
    <col min="8193" max="8194" width="3.125" style="218" customWidth="1"/>
    <col min="8195" max="8196" width="17.5" style="218" customWidth="1"/>
    <col min="8197" max="8197" width="2.5" style="218" customWidth="1"/>
    <col min="8198" max="8198" width="25" style="218" customWidth="1"/>
    <col min="8199" max="8202" width="12.5" style="218" customWidth="1"/>
    <col min="8203" max="8203" width="2.5" style="218" customWidth="1"/>
    <col min="8204" max="8204" width="25" style="218" customWidth="1"/>
    <col min="8205" max="8208" width="12.5" style="218" customWidth="1"/>
    <col min="8209" max="8209" width="2.5" style="218" customWidth="1"/>
    <col min="8210" max="8210" width="25" style="218" customWidth="1"/>
    <col min="8211" max="8214" width="12.5" style="218" customWidth="1"/>
    <col min="8215" max="8215" width="3.125" style="218" customWidth="1"/>
    <col min="8216" max="8448" width="9" style="218"/>
    <col min="8449" max="8450" width="3.125" style="218" customWidth="1"/>
    <col min="8451" max="8452" width="17.5" style="218" customWidth="1"/>
    <col min="8453" max="8453" width="2.5" style="218" customWidth="1"/>
    <col min="8454" max="8454" width="25" style="218" customWidth="1"/>
    <col min="8455" max="8458" width="12.5" style="218" customWidth="1"/>
    <col min="8459" max="8459" width="2.5" style="218" customWidth="1"/>
    <col min="8460" max="8460" width="25" style="218" customWidth="1"/>
    <col min="8461" max="8464" width="12.5" style="218" customWidth="1"/>
    <col min="8465" max="8465" width="2.5" style="218" customWidth="1"/>
    <col min="8466" max="8466" width="25" style="218" customWidth="1"/>
    <col min="8467" max="8470" width="12.5" style="218" customWidth="1"/>
    <col min="8471" max="8471" width="3.125" style="218" customWidth="1"/>
    <col min="8472" max="8704" width="9" style="218"/>
    <col min="8705" max="8706" width="3.125" style="218" customWidth="1"/>
    <col min="8707" max="8708" width="17.5" style="218" customWidth="1"/>
    <col min="8709" max="8709" width="2.5" style="218" customWidth="1"/>
    <col min="8710" max="8710" width="25" style="218" customWidth="1"/>
    <col min="8711" max="8714" width="12.5" style="218" customWidth="1"/>
    <col min="8715" max="8715" width="2.5" style="218" customWidth="1"/>
    <col min="8716" max="8716" width="25" style="218" customWidth="1"/>
    <col min="8717" max="8720" width="12.5" style="218" customWidth="1"/>
    <col min="8721" max="8721" width="2.5" style="218" customWidth="1"/>
    <col min="8722" max="8722" width="25" style="218" customWidth="1"/>
    <col min="8723" max="8726" width="12.5" style="218" customWidth="1"/>
    <col min="8727" max="8727" width="3.125" style="218" customWidth="1"/>
    <col min="8728" max="8960" width="9" style="218"/>
    <col min="8961" max="8962" width="3.125" style="218" customWidth="1"/>
    <col min="8963" max="8964" width="17.5" style="218" customWidth="1"/>
    <col min="8965" max="8965" width="2.5" style="218" customWidth="1"/>
    <col min="8966" max="8966" width="25" style="218" customWidth="1"/>
    <col min="8967" max="8970" width="12.5" style="218" customWidth="1"/>
    <col min="8971" max="8971" width="2.5" style="218" customWidth="1"/>
    <col min="8972" max="8972" width="25" style="218" customWidth="1"/>
    <col min="8973" max="8976" width="12.5" style="218" customWidth="1"/>
    <col min="8977" max="8977" width="2.5" style="218" customWidth="1"/>
    <col min="8978" max="8978" width="25" style="218" customWidth="1"/>
    <col min="8979" max="8982" width="12.5" style="218" customWidth="1"/>
    <col min="8983" max="8983" width="3.125" style="218" customWidth="1"/>
    <col min="8984" max="9216" width="9" style="218"/>
    <col min="9217" max="9218" width="3.125" style="218" customWidth="1"/>
    <col min="9219" max="9220" width="17.5" style="218" customWidth="1"/>
    <col min="9221" max="9221" width="2.5" style="218" customWidth="1"/>
    <col min="9222" max="9222" width="25" style="218" customWidth="1"/>
    <col min="9223" max="9226" width="12.5" style="218" customWidth="1"/>
    <col min="9227" max="9227" width="2.5" style="218" customWidth="1"/>
    <col min="9228" max="9228" width="25" style="218" customWidth="1"/>
    <col min="9229" max="9232" width="12.5" style="218" customWidth="1"/>
    <col min="9233" max="9233" width="2.5" style="218" customWidth="1"/>
    <col min="9234" max="9234" width="25" style="218" customWidth="1"/>
    <col min="9235" max="9238" width="12.5" style="218" customWidth="1"/>
    <col min="9239" max="9239" width="3.125" style="218" customWidth="1"/>
    <col min="9240" max="9472" width="9" style="218"/>
    <col min="9473" max="9474" width="3.125" style="218" customWidth="1"/>
    <col min="9475" max="9476" width="17.5" style="218" customWidth="1"/>
    <col min="9477" max="9477" width="2.5" style="218" customWidth="1"/>
    <col min="9478" max="9478" width="25" style="218" customWidth="1"/>
    <col min="9479" max="9482" width="12.5" style="218" customWidth="1"/>
    <col min="9483" max="9483" width="2.5" style="218" customWidth="1"/>
    <col min="9484" max="9484" width="25" style="218" customWidth="1"/>
    <col min="9485" max="9488" width="12.5" style="218" customWidth="1"/>
    <col min="9489" max="9489" width="2.5" style="218" customWidth="1"/>
    <col min="9490" max="9490" width="25" style="218" customWidth="1"/>
    <col min="9491" max="9494" width="12.5" style="218" customWidth="1"/>
    <col min="9495" max="9495" width="3.125" style="218" customWidth="1"/>
    <col min="9496" max="9728" width="9" style="218"/>
    <col min="9729" max="9730" width="3.125" style="218" customWidth="1"/>
    <col min="9731" max="9732" width="17.5" style="218" customWidth="1"/>
    <col min="9733" max="9733" width="2.5" style="218" customWidth="1"/>
    <col min="9734" max="9734" width="25" style="218" customWidth="1"/>
    <col min="9735" max="9738" width="12.5" style="218" customWidth="1"/>
    <col min="9739" max="9739" width="2.5" style="218" customWidth="1"/>
    <col min="9740" max="9740" width="25" style="218" customWidth="1"/>
    <col min="9741" max="9744" width="12.5" style="218" customWidth="1"/>
    <col min="9745" max="9745" width="2.5" style="218" customWidth="1"/>
    <col min="9746" max="9746" width="25" style="218" customWidth="1"/>
    <col min="9747" max="9750" width="12.5" style="218" customWidth="1"/>
    <col min="9751" max="9751" width="3.125" style="218" customWidth="1"/>
    <col min="9752" max="9984" width="9" style="218"/>
    <col min="9985" max="9986" width="3.125" style="218" customWidth="1"/>
    <col min="9987" max="9988" width="17.5" style="218" customWidth="1"/>
    <col min="9989" max="9989" width="2.5" style="218" customWidth="1"/>
    <col min="9990" max="9990" width="25" style="218" customWidth="1"/>
    <col min="9991" max="9994" width="12.5" style="218" customWidth="1"/>
    <col min="9995" max="9995" width="2.5" style="218" customWidth="1"/>
    <col min="9996" max="9996" width="25" style="218" customWidth="1"/>
    <col min="9997" max="10000" width="12.5" style="218" customWidth="1"/>
    <col min="10001" max="10001" width="2.5" style="218" customWidth="1"/>
    <col min="10002" max="10002" width="25" style="218" customWidth="1"/>
    <col min="10003" max="10006" width="12.5" style="218" customWidth="1"/>
    <col min="10007" max="10007" width="3.125" style="218" customWidth="1"/>
    <col min="10008" max="10240" width="9" style="218"/>
    <col min="10241" max="10242" width="3.125" style="218" customWidth="1"/>
    <col min="10243" max="10244" width="17.5" style="218" customWidth="1"/>
    <col min="10245" max="10245" width="2.5" style="218" customWidth="1"/>
    <col min="10246" max="10246" width="25" style="218" customWidth="1"/>
    <col min="10247" max="10250" width="12.5" style="218" customWidth="1"/>
    <col min="10251" max="10251" width="2.5" style="218" customWidth="1"/>
    <col min="10252" max="10252" width="25" style="218" customWidth="1"/>
    <col min="10253" max="10256" width="12.5" style="218" customWidth="1"/>
    <col min="10257" max="10257" width="2.5" style="218" customWidth="1"/>
    <col min="10258" max="10258" width="25" style="218" customWidth="1"/>
    <col min="10259" max="10262" width="12.5" style="218" customWidth="1"/>
    <col min="10263" max="10263" width="3.125" style="218" customWidth="1"/>
    <col min="10264" max="10496" width="9" style="218"/>
    <col min="10497" max="10498" width="3.125" style="218" customWidth="1"/>
    <col min="10499" max="10500" width="17.5" style="218" customWidth="1"/>
    <col min="10501" max="10501" width="2.5" style="218" customWidth="1"/>
    <col min="10502" max="10502" width="25" style="218" customWidth="1"/>
    <col min="10503" max="10506" width="12.5" style="218" customWidth="1"/>
    <col min="10507" max="10507" width="2.5" style="218" customWidth="1"/>
    <col min="10508" max="10508" width="25" style="218" customWidth="1"/>
    <col min="10509" max="10512" width="12.5" style="218" customWidth="1"/>
    <col min="10513" max="10513" width="2.5" style="218" customWidth="1"/>
    <col min="10514" max="10514" width="25" style="218" customWidth="1"/>
    <col min="10515" max="10518" width="12.5" style="218" customWidth="1"/>
    <col min="10519" max="10519" width="3.125" style="218" customWidth="1"/>
    <col min="10520" max="10752" width="9" style="218"/>
    <col min="10753" max="10754" width="3.125" style="218" customWidth="1"/>
    <col min="10755" max="10756" width="17.5" style="218" customWidth="1"/>
    <col min="10757" max="10757" width="2.5" style="218" customWidth="1"/>
    <col min="10758" max="10758" width="25" style="218" customWidth="1"/>
    <col min="10759" max="10762" width="12.5" style="218" customWidth="1"/>
    <col min="10763" max="10763" width="2.5" style="218" customWidth="1"/>
    <col min="10764" max="10764" width="25" style="218" customWidth="1"/>
    <col min="10765" max="10768" width="12.5" style="218" customWidth="1"/>
    <col min="10769" max="10769" width="2.5" style="218" customWidth="1"/>
    <col min="10770" max="10770" width="25" style="218" customWidth="1"/>
    <col min="10771" max="10774" width="12.5" style="218" customWidth="1"/>
    <col min="10775" max="10775" width="3.125" style="218" customWidth="1"/>
    <col min="10776" max="11008" width="9" style="218"/>
    <col min="11009" max="11010" width="3.125" style="218" customWidth="1"/>
    <col min="11011" max="11012" width="17.5" style="218" customWidth="1"/>
    <col min="11013" max="11013" width="2.5" style="218" customWidth="1"/>
    <col min="11014" max="11014" width="25" style="218" customWidth="1"/>
    <col min="11015" max="11018" width="12.5" style="218" customWidth="1"/>
    <col min="11019" max="11019" width="2.5" style="218" customWidth="1"/>
    <col min="11020" max="11020" width="25" style="218" customWidth="1"/>
    <col min="11021" max="11024" width="12.5" style="218" customWidth="1"/>
    <col min="11025" max="11025" width="2.5" style="218" customWidth="1"/>
    <col min="11026" max="11026" width="25" style="218" customWidth="1"/>
    <col min="11027" max="11030" width="12.5" style="218" customWidth="1"/>
    <col min="11031" max="11031" width="3.125" style="218" customWidth="1"/>
    <col min="11032" max="11264" width="9" style="218"/>
    <col min="11265" max="11266" width="3.125" style="218" customWidth="1"/>
    <col min="11267" max="11268" width="17.5" style="218" customWidth="1"/>
    <col min="11269" max="11269" width="2.5" style="218" customWidth="1"/>
    <col min="11270" max="11270" width="25" style="218" customWidth="1"/>
    <col min="11271" max="11274" width="12.5" style="218" customWidth="1"/>
    <col min="11275" max="11275" width="2.5" style="218" customWidth="1"/>
    <col min="11276" max="11276" width="25" style="218" customWidth="1"/>
    <col min="11277" max="11280" width="12.5" style="218" customWidth="1"/>
    <col min="11281" max="11281" width="2.5" style="218" customWidth="1"/>
    <col min="11282" max="11282" width="25" style="218" customWidth="1"/>
    <col min="11283" max="11286" width="12.5" style="218" customWidth="1"/>
    <col min="11287" max="11287" width="3.125" style="218" customWidth="1"/>
    <col min="11288" max="11520" width="9" style="218"/>
    <col min="11521" max="11522" width="3.125" style="218" customWidth="1"/>
    <col min="11523" max="11524" width="17.5" style="218" customWidth="1"/>
    <col min="11525" max="11525" width="2.5" style="218" customWidth="1"/>
    <col min="11526" max="11526" width="25" style="218" customWidth="1"/>
    <col min="11527" max="11530" width="12.5" style="218" customWidth="1"/>
    <col min="11531" max="11531" width="2.5" style="218" customWidth="1"/>
    <col min="11532" max="11532" width="25" style="218" customWidth="1"/>
    <col min="11533" max="11536" width="12.5" style="218" customWidth="1"/>
    <col min="11537" max="11537" width="2.5" style="218" customWidth="1"/>
    <col min="11538" max="11538" width="25" style="218" customWidth="1"/>
    <col min="11539" max="11542" width="12.5" style="218" customWidth="1"/>
    <col min="11543" max="11543" width="3.125" style="218" customWidth="1"/>
    <col min="11544" max="11776" width="9" style="218"/>
    <col min="11777" max="11778" width="3.125" style="218" customWidth="1"/>
    <col min="11779" max="11780" width="17.5" style="218" customWidth="1"/>
    <col min="11781" max="11781" width="2.5" style="218" customWidth="1"/>
    <col min="11782" max="11782" width="25" style="218" customWidth="1"/>
    <col min="11783" max="11786" width="12.5" style="218" customWidth="1"/>
    <col min="11787" max="11787" width="2.5" style="218" customWidth="1"/>
    <col min="11788" max="11788" width="25" style="218" customWidth="1"/>
    <col min="11789" max="11792" width="12.5" style="218" customWidth="1"/>
    <col min="11793" max="11793" width="2.5" style="218" customWidth="1"/>
    <col min="11794" max="11794" width="25" style="218" customWidth="1"/>
    <col min="11795" max="11798" width="12.5" style="218" customWidth="1"/>
    <col min="11799" max="11799" width="3.125" style="218" customWidth="1"/>
    <col min="11800" max="12032" width="9" style="218"/>
    <col min="12033" max="12034" width="3.125" style="218" customWidth="1"/>
    <col min="12035" max="12036" width="17.5" style="218" customWidth="1"/>
    <col min="12037" max="12037" width="2.5" style="218" customWidth="1"/>
    <col min="12038" max="12038" width="25" style="218" customWidth="1"/>
    <col min="12039" max="12042" width="12.5" style="218" customWidth="1"/>
    <col min="12043" max="12043" width="2.5" style="218" customWidth="1"/>
    <col min="12044" max="12044" width="25" style="218" customWidth="1"/>
    <col min="12045" max="12048" width="12.5" style="218" customWidth="1"/>
    <col min="12049" max="12049" width="2.5" style="218" customWidth="1"/>
    <col min="12050" max="12050" width="25" style="218" customWidth="1"/>
    <col min="12051" max="12054" width="12.5" style="218" customWidth="1"/>
    <col min="12055" max="12055" width="3.125" style="218" customWidth="1"/>
    <col min="12056" max="12288" width="9" style="218"/>
    <col min="12289" max="12290" width="3.125" style="218" customWidth="1"/>
    <col min="12291" max="12292" width="17.5" style="218" customWidth="1"/>
    <col min="12293" max="12293" width="2.5" style="218" customWidth="1"/>
    <col min="12294" max="12294" width="25" style="218" customWidth="1"/>
    <col min="12295" max="12298" width="12.5" style="218" customWidth="1"/>
    <col min="12299" max="12299" width="2.5" style="218" customWidth="1"/>
    <col min="12300" max="12300" width="25" style="218" customWidth="1"/>
    <col min="12301" max="12304" width="12.5" style="218" customWidth="1"/>
    <col min="12305" max="12305" width="2.5" style="218" customWidth="1"/>
    <col min="12306" max="12306" width="25" style="218" customWidth="1"/>
    <col min="12307" max="12310" width="12.5" style="218" customWidth="1"/>
    <col min="12311" max="12311" width="3.125" style="218" customWidth="1"/>
    <col min="12312" max="12544" width="9" style="218"/>
    <col min="12545" max="12546" width="3.125" style="218" customWidth="1"/>
    <col min="12547" max="12548" width="17.5" style="218" customWidth="1"/>
    <col min="12549" max="12549" width="2.5" style="218" customWidth="1"/>
    <col min="12550" max="12550" width="25" style="218" customWidth="1"/>
    <col min="12551" max="12554" width="12.5" style="218" customWidth="1"/>
    <col min="12555" max="12555" width="2.5" style="218" customWidth="1"/>
    <col min="12556" max="12556" width="25" style="218" customWidth="1"/>
    <col min="12557" max="12560" width="12.5" style="218" customWidth="1"/>
    <col min="12561" max="12561" width="2.5" style="218" customWidth="1"/>
    <col min="12562" max="12562" width="25" style="218" customWidth="1"/>
    <col min="12563" max="12566" width="12.5" style="218" customWidth="1"/>
    <col min="12567" max="12567" width="3.125" style="218" customWidth="1"/>
    <col min="12568" max="12800" width="9" style="218"/>
    <col min="12801" max="12802" width="3.125" style="218" customWidth="1"/>
    <col min="12803" max="12804" width="17.5" style="218" customWidth="1"/>
    <col min="12805" max="12805" width="2.5" style="218" customWidth="1"/>
    <col min="12806" max="12806" width="25" style="218" customWidth="1"/>
    <col min="12807" max="12810" width="12.5" style="218" customWidth="1"/>
    <col min="12811" max="12811" width="2.5" style="218" customWidth="1"/>
    <col min="12812" max="12812" width="25" style="218" customWidth="1"/>
    <col min="12813" max="12816" width="12.5" style="218" customWidth="1"/>
    <col min="12817" max="12817" width="2.5" style="218" customWidth="1"/>
    <col min="12818" max="12818" width="25" style="218" customWidth="1"/>
    <col min="12819" max="12822" width="12.5" style="218" customWidth="1"/>
    <col min="12823" max="12823" width="3.125" style="218" customWidth="1"/>
    <col min="12824" max="13056" width="9" style="218"/>
    <col min="13057" max="13058" width="3.125" style="218" customWidth="1"/>
    <col min="13059" max="13060" width="17.5" style="218" customWidth="1"/>
    <col min="13061" max="13061" width="2.5" style="218" customWidth="1"/>
    <col min="13062" max="13062" width="25" style="218" customWidth="1"/>
    <col min="13063" max="13066" width="12.5" style="218" customWidth="1"/>
    <col min="13067" max="13067" width="2.5" style="218" customWidth="1"/>
    <col min="13068" max="13068" width="25" style="218" customWidth="1"/>
    <col min="13069" max="13072" width="12.5" style="218" customWidth="1"/>
    <col min="13073" max="13073" width="2.5" style="218" customWidth="1"/>
    <col min="13074" max="13074" width="25" style="218" customWidth="1"/>
    <col min="13075" max="13078" width="12.5" style="218" customWidth="1"/>
    <col min="13079" max="13079" width="3.125" style="218" customWidth="1"/>
    <col min="13080" max="13312" width="9" style="218"/>
    <col min="13313" max="13314" width="3.125" style="218" customWidth="1"/>
    <col min="13315" max="13316" width="17.5" style="218" customWidth="1"/>
    <col min="13317" max="13317" width="2.5" style="218" customWidth="1"/>
    <col min="13318" max="13318" width="25" style="218" customWidth="1"/>
    <col min="13319" max="13322" width="12.5" style="218" customWidth="1"/>
    <col min="13323" max="13323" width="2.5" style="218" customWidth="1"/>
    <col min="13324" max="13324" width="25" style="218" customWidth="1"/>
    <col min="13325" max="13328" width="12.5" style="218" customWidth="1"/>
    <col min="13329" max="13329" width="2.5" style="218" customWidth="1"/>
    <col min="13330" max="13330" width="25" style="218" customWidth="1"/>
    <col min="13331" max="13334" width="12.5" style="218" customWidth="1"/>
    <col min="13335" max="13335" width="3.125" style="218" customWidth="1"/>
    <col min="13336" max="13568" width="9" style="218"/>
    <col min="13569" max="13570" width="3.125" style="218" customWidth="1"/>
    <col min="13571" max="13572" width="17.5" style="218" customWidth="1"/>
    <col min="13573" max="13573" width="2.5" style="218" customWidth="1"/>
    <col min="13574" max="13574" width="25" style="218" customWidth="1"/>
    <col min="13575" max="13578" width="12.5" style="218" customWidth="1"/>
    <col min="13579" max="13579" width="2.5" style="218" customWidth="1"/>
    <col min="13580" max="13580" width="25" style="218" customWidth="1"/>
    <col min="13581" max="13584" width="12.5" style="218" customWidth="1"/>
    <col min="13585" max="13585" width="2.5" style="218" customWidth="1"/>
    <col min="13586" max="13586" width="25" style="218" customWidth="1"/>
    <col min="13587" max="13590" width="12.5" style="218" customWidth="1"/>
    <col min="13591" max="13591" width="3.125" style="218" customWidth="1"/>
    <col min="13592" max="13824" width="9" style="218"/>
    <col min="13825" max="13826" width="3.125" style="218" customWidth="1"/>
    <col min="13827" max="13828" width="17.5" style="218" customWidth="1"/>
    <col min="13829" max="13829" width="2.5" style="218" customWidth="1"/>
    <col min="13830" max="13830" width="25" style="218" customWidth="1"/>
    <col min="13831" max="13834" width="12.5" style="218" customWidth="1"/>
    <col min="13835" max="13835" width="2.5" style="218" customWidth="1"/>
    <col min="13836" max="13836" width="25" style="218" customWidth="1"/>
    <col min="13837" max="13840" width="12.5" style="218" customWidth="1"/>
    <col min="13841" max="13841" width="2.5" style="218" customWidth="1"/>
    <col min="13842" max="13842" width="25" style="218" customWidth="1"/>
    <col min="13843" max="13846" width="12.5" style="218" customWidth="1"/>
    <col min="13847" max="13847" width="3.125" style="218" customWidth="1"/>
    <col min="13848" max="14080" width="9" style="218"/>
    <col min="14081" max="14082" width="3.125" style="218" customWidth="1"/>
    <col min="14083" max="14084" width="17.5" style="218" customWidth="1"/>
    <col min="14085" max="14085" width="2.5" style="218" customWidth="1"/>
    <col min="14086" max="14086" width="25" style="218" customWidth="1"/>
    <col min="14087" max="14090" width="12.5" style="218" customWidth="1"/>
    <col min="14091" max="14091" width="2.5" style="218" customWidth="1"/>
    <col min="14092" max="14092" width="25" style="218" customWidth="1"/>
    <col min="14093" max="14096" width="12.5" style="218" customWidth="1"/>
    <col min="14097" max="14097" width="2.5" style="218" customWidth="1"/>
    <col min="14098" max="14098" width="25" style="218" customWidth="1"/>
    <col min="14099" max="14102" width="12.5" style="218" customWidth="1"/>
    <col min="14103" max="14103" width="3.125" style="218" customWidth="1"/>
    <col min="14104" max="14336" width="9" style="218"/>
    <col min="14337" max="14338" width="3.125" style="218" customWidth="1"/>
    <col min="14339" max="14340" width="17.5" style="218" customWidth="1"/>
    <col min="14341" max="14341" width="2.5" style="218" customWidth="1"/>
    <col min="14342" max="14342" width="25" style="218" customWidth="1"/>
    <col min="14343" max="14346" width="12.5" style="218" customWidth="1"/>
    <col min="14347" max="14347" width="2.5" style="218" customWidth="1"/>
    <col min="14348" max="14348" width="25" style="218" customWidth="1"/>
    <col min="14349" max="14352" width="12.5" style="218" customWidth="1"/>
    <col min="14353" max="14353" width="2.5" style="218" customWidth="1"/>
    <col min="14354" max="14354" width="25" style="218" customWidth="1"/>
    <col min="14355" max="14358" width="12.5" style="218" customWidth="1"/>
    <col min="14359" max="14359" width="3.125" style="218" customWidth="1"/>
    <col min="14360" max="14592" width="9" style="218"/>
    <col min="14593" max="14594" width="3.125" style="218" customWidth="1"/>
    <col min="14595" max="14596" width="17.5" style="218" customWidth="1"/>
    <col min="14597" max="14597" width="2.5" style="218" customWidth="1"/>
    <col min="14598" max="14598" width="25" style="218" customWidth="1"/>
    <col min="14599" max="14602" width="12.5" style="218" customWidth="1"/>
    <col min="14603" max="14603" width="2.5" style="218" customWidth="1"/>
    <col min="14604" max="14604" width="25" style="218" customWidth="1"/>
    <col min="14605" max="14608" width="12.5" style="218" customWidth="1"/>
    <col min="14609" max="14609" width="2.5" style="218" customWidth="1"/>
    <col min="14610" max="14610" width="25" style="218" customWidth="1"/>
    <col min="14611" max="14614" width="12.5" style="218" customWidth="1"/>
    <col min="14615" max="14615" width="3.125" style="218" customWidth="1"/>
    <col min="14616" max="14848" width="9" style="218"/>
    <col min="14849" max="14850" width="3.125" style="218" customWidth="1"/>
    <col min="14851" max="14852" width="17.5" style="218" customWidth="1"/>
    <col min="14853" max="14853" width="2.5" style="218" customWidth="1"/>
    <col min="14854" max="14854" width="25" style="218" customWidth="1"/>
    <col min="14855" max="14858" width="12.5" style="218" customWidth="1"/>
    <col min="14859" max="14859" width="2.5" style="218" customWidth="1"/>
    <col min="14860" max="14860" width="25" style="218" customWidth="1"/>
    <col min="14861" max="14864" width="12.5" style="218" customWidth="1"/>
    <col min="14865" max="14865" width="2.5" style="218" customWidth="1"/>
    <col min="14866" max="14866" width="25" style="218" customWidth="1"/>
    <col min="14867" max="14870" width="12.5" style="218" customWidth="1"/>
    <col min="14871" max="14871" width="3.125" style="218" customWidth="1"/>
    <col min="14872" max="15104" width="9" style="218"/>
    <col min="15105" max="15106" width="3.125" style="218" customWidth="1"/>
    <col min="15107" max="15108" width="17.5" style="218" customWidth="1"/>
    <col min="15109" max="15109" width="2.5" style="218" customWidth="1"/>
    <col min="15110" max="15110" width="25" style="218" customWidth="1"/>
    <col min="15111" max="15114" width="12.5" style="218" customWidth="1"/>
    <col min="15115" max="15115" width="2.5" style="218" customWidth="1"/>
    <col min="15116" max="15116" width="25" style="218" customWidth="1"/>
    <col min="15117" max="15120" width="12.5" style="218" customWidth="1"/>
    <col min="15121" max="15121" width="2.5" style="218" customWidth="1"/>
    <col min="15122" max="15122" width="25" style="218" customWidth="1"/>
    <col min="15123" max="15126" width="12.5" style="218" customWidth="1"/>
    <col min="15127" max="15127" width="3.125" style="218" customWidth="1"/>
    <col min="15128" max="15360" width="9" style="218"/>
    <col min="15361" max="15362" width="3.125" style="218" customWidth="1"/>
    <col min="15363" max="15364" width="17.5" style="218" customWidth="1"/>
    <col min="15365" max="15365" width="2.5" style="218" customWidth="1"/>
    <col min="15366" max="15366" width="25" style="218" customWidth="1"/>
    <col min="15367" max="15370" width="12.5" style="218" customWidth="1"/>
    <col min="15371" max="15371" width="2.5" style="218" customWidth="1"/>
    <col min="15372" max="15372" width="25" style="218" customWidth="1"/>
    <col min="15373" max="15376" width="12.5" style="218" customWidth="1"/>
    <col min="15377" max="15377" width="2.5" style="218" customWidth="1"/>
    <col min="15378" max="15378" width="25" style="218" customWidth="1"/>
    <col min="15379" max="15382" width="12.5" style="218" customWidth="1"/>
    <col min="15383" max="15383" width="3.125" style="218" customWidth="1"/>
    <col min="15384" max="15616" width="9" style="218"/>
    <col min="15617" max="15618" width="3.125" style="218" customWidth="1"/>
    <col min="15619" max="15620" width="17.5" style="218" customWidth="1"/>
    <col min="15621" max="15621" width="2.5" style="218" customWidth="1"/>
    <col min="15622" max="15622" width="25" style="218" customWidth="1"/>
    <col min="15623" max="15626" width="12.5" style="218" customWidth="1"/>
    <col min="15627" max="15627" width="2.5" style="218" customWidth="1"/>
    <col min="15628" max="15628" width="25" style="218" customWidth="1"/>
    <col min="15629" max="15632" width="12.5" style="218" customWidth="1"/>
    <col min="15633" max="15633" width="2.5" style="218" customWidth="1"/>
    <col min="15634" max="15634" width="25" style="218" customWidth="1"/>
    <col min="15635" max="15638" width="12.5" style="218" customWidth="1"/>
    <col min="15639" max="15639" width="3.125" style="218" customWidth="1"/>
    <col min="15640" max="15872" width="9" style="218"/>
    <col min="15873" max="15874" width="3.125" style="218" customWidth="1"/>
    <col min="15875" max="15876" width="17.5" style="218" customWidth="1"/>
    <col min="15877" max="15877" width="2.5" style="218" customWidth="1"/>
    <col min="15878" max="15878" width="25" style="218" customWidth="1"/>
    <col min="15879" max="15882" width="12.5" style="218" customWidth="1"/>
    <col min="15883" max="15883" width="2.5" style="218" customWidth="1"/>
    <col min="15884" max="15884" width="25" style="218" customWidth="1"/>
    <col min="15885" max="15888" width="12.5" style="218" customWidth="1"/>
    <col min="15889" max="15889" width="2.5" style="218" customWidth="1"/>
    <col min="15890" max="15890" width="25" style="218" customWidth="1"/>
    <col min="15891" max="15894" width="12.5" style="218" customWidth="1"/>
    <col min="15895" max="15895" width="3.125" style="218" customWidth="1"/>
    <col min="15896" max="16128" width="9" style="218"/>
    <col min="16129" max="16130" width="3.125" style="218" customWidth="1"/>
    <col min="16131" max="16132" width="17.5" style="218" customWidth="1"/>
    <col min="16133" max="16133" width="2.5" style="218" customWidth="1"/>
    <col min="16134" max="16134" width="25" style="218" customWidth="1"/>
    <col min="16135" max="16138" width="12.5" style="218" customWidth="1"/>
    <col min="16139" max="16139" width="2.5" style="218" customWidth="1"/>
    <col min="16140" max="16140" width="25" style="218" customWidth="1"/>
    <col min="16141" max="16144" width="12.5" style="218" customWidth="1"/>
    <col min="16145" max="16145" width="2.5" style="218" customWidth="1"/>
    <col min="16146" max="16146" width="25" style="218" customWidth="1"/>
    <col min="16147" max="16150" width="12.5" style="218" customWidth="1"/>
    <col min="16151" max="16151" width="3.125" style="218" customWidth="1"/>
    <col min="16152" max="16384" width="9" style="218"/>
  </cols>
  <sheetData>
    <row r="2" spans="1:23" ht="18.75">
      <c r="C2" s="219" t="s">
        <v>36</v>
      </c>
      <c r="V2" s="220" t="s">
        <v>727</v>
      </c>
      <c r="W2" s="221"/>
    </row>
    <row r="3" spans="1:23" ht="4.3499999999999996" customHeight="1">
      <c r="C3" s="222"/>
      <c r="D3" s="223"/>
      <c r="E3" s="1001" t="s">
        <v>413</v>
      </c>
      <c r="F3" s="1002"/>
      <c r="G3" s="1002"/>
      <c r="H3" s="1002"/>
      <c r="I3" s="1002"/>
      <c r="J3" s="1003"/>
      <c r="K3" s="1001" t="s">
        <v>61</v>
      </c>
      <c r="L3" s="1002"/>
      <c r="M3" s="1002"/>
      <c r="N3" s="1002"/>
      <c r="O3" s="1002"/>
      <c r="P3" s="1003"/>
      <c r="Q3" s="1001" t="s">
        <v>494</v>
      </c>
      <c r="R3" s="1002"/>
      <c r="S3" s="1002"/>
      <c r="T3" s="1002"/>
      <c r="U3" s="1002"/>
      <c r="V3" s="1003"/>
    </row>
    <row r="4" spans="1:23" ht="12.95" customHeight="1">
      <c r="C4" s="224"/>
      <c r="D4" s="271" t="s">
        <v>36</v>
      </c>
      <c r="E4" s="1004"/>
      <c r="F4" s="1005"/>
      <c r="G4" s="1005"/>
      <c r="H4" s="1005"/>
      <c r="I4" s="1005"/>
      <c r="J4" s="1006"/>
      <c r="K4" s="1004"/>
      <c r="L4" s="1005"/>
      <c r="M4" s="1005"/>
      <c r="N4" s="1005"/>
      <c r="O4" s="1005"/>
      <c r="P4" s="1006"/>
      <c r="Q4" s="1004"/>
      <c r="R4" s="1005"/>
      <c r="S4" s="1005"/>
      <c r="T4" s="1005"/>
      <c r="U4" s="1005"/>
      <c r="V4" s="1006"/>
    </row>
    <row r="5" spans="1:23" ht="12.95" customHeight="1">
      <c r="C5" s="224"/>
      <c r="D5" s="226"/>
      <c r="E5" s="1004"/>
      <c r="F5" s="1005"/>
      <c r="G5" s="1005"/>
      <c r="H5" s="1005"/>
      <c r="I5" s="1005"/>
      <c r="J5" s="1006"/>
      <c r="K5" s="1004"/>
      <c r="L5" s="1005"/>
      <c r="M5" s="1005"/>
      <c r="N5" s="1005"/>
      <c r="O5" s="1005"/>
      <c r="P5" s="1006"/>
      <c r="Q5" s="1004"/>
      <c r="R5" s="1005"/>
      <c r="S5" s="1005"/>
      <c r="T5" s="1005"/>
      <c r="U5" s="1005"/>
      <c r="V5" s="1006"/>
    </row>
    <row r="6" spans="1:23" ht="12.95" customHeight="1">
      <c r="A6" s="227"/>
      <c r="C6" s="228" t="s">
        <v>207</v>
      </c>
      <c r="D6" s="229"/>
      <c r="E6" s="1004"/>
      <c r="F6" s="1005"/>
      <c r="G6" s="1005"/>
      <c r="H6" s="1005"/>
      <c r="I6" s="1005"/>
      <c r="J6" s="1006"/>
      <c r="K6" s="1004"/>
      <c r="L6" s="1005"/>
      <c r="M6" s="1005"/>
      <c r="N6" s="1005"/>
      <c r="O6" s="1005"/>
      <c r="P6" s="1006"/>
      <c r="Q6" s="1004"/>
      <c r="R6" s="1005"/>
      <c r="S6" s="1005"/>
      <c r="T6" s="1005"/>
      <c r="U6" s="1005"/>
      <c r="V6" s="1006"/>
    </row>
    <row r="7" spans="1:23" ht="4.3499999999999996" customHeight="1">
      <c r="A7" s="221"/>
      <c r="C7" s="230"/>
      <c r="D7" s="231"/>
      <c r="E7" s="1004"/>
      <c r="F7" s="1007"/>
      <c r="G7" s="1007"/>
      <c r="H7" s="1007"/>
      <c r="I7" s="1007"/>
      <c r="J7" s="1006"/>
      <c r="K7" s="1004"/>
      <c r="L7" s="1007"/>
      <c r="M7" s="1007"/>
      <c r="N7" s="1007"/>
      <c r="O7" s="1007"/>
      <c r="P7" s="1006"/>
      <c r="Q7" s="1004"/>
      <c r="R7" s="1007"/>
      <c r="S7" s="1007"/>
      <c r="T7" s="1007"/>
      <c r="U7" s="1007"/>
      <c r="V7" s="1006"/>
    </row>
    <row r="8" spans="1:23">
      <c r="C8" s="1008" t="s">
        <v>413</v>
      </c>
      <c r="D8" s="1009"/>
      <c r="E8" s="1028"/>
      <c r="F8" s="1029"/>
      <c r="G8" s="1032"/>
      <c r="H8" s="258"/>
      <c r="I8" s="258"/>
      <c r="J8" s="1034"/>
      <c r="K8" s="1028"/>
      <c r="L8" s="1029"/>
      <c r="M8" s="1032"/>
      <c r="N8" s="258"/>
      <c r="O8" s="258"/>
      <c r="P8" s="1034"/>
      <c r="Q8" s="1028"/>
      <c r="R8" s="1029"/>
      <c r="S8" s="1032"/>
      <c r="T8" s="258"/>
      <c r="U8" s="258"/>
      <c r="V8" s="1034"/>
    </row>
    <row r="9" spans="1:23" ht="12.95" customHeight="1">
      <c r="C9" s="1010"/>
      <c r="D9" s="1011"/>
      <c r="E9" s="1030"/>
      <c r="F9" s="1031"/>
      <c r="G9" s="1033"/>
      <c r="H9" s="1036"/>
      <c r="I9" s="259"/>
      <c r="J9" s="1035"/>
      <c r="K9" s="1030"/>
      <c r="L9" s="1031"/>
      <c r="M9" s="1033"/>
      <c r="N9" s="1036"/>
      <c r="O9" s="259"/>
      <c r="P9" s="1035"/>
      <c r="Q9" s="1030"/>
      <c r="R9" s="1031"/>
      <c r="S9" s="1033"/>
      <c r="T9" s="1036"/>
      <c r="U9" s="259"/>
      <c r="V9" s="1035"/>
    </row>
    <row r="10" spans="1:23">
      <c r="C10" s="1010"/>
      <c r="D10" s="1011"/>
      <c r="E10" s="1030"/>
      <c r="F10" s="1031"/>
      <c r="G10" s="1033"/>
      <c r="H10" s="1036"/>
      <c r="I10" s="260"/>
      <c r="J10" s="1035"/>
      <c r="K10" s="1030"/>
      <c r="L10" s="1031"/>
      <c r="M10" s="1033"/>
      <c r="N10" s="1036"/>
      <c r="O10" s="260"/>
      <c r="P10" s="1035"/>
      <c r="Q10" s="1030"/>
      <c r="R10" s="1031"/>
      <c r="S10" s="1033"/>
      <c r="T10" s="1036"/>
      <c r="U10" s="260"/>
      <c r="V10" s="1035"/>
    </row>
    <row r="11" spans="1:23">
      <c r="C11" s="1010"/>
      <c r="D11" s="1011"/>
      <c r="E11" s="1030"/>
      <c r="F11" s="1031"/>
      <c r="G11" s="1033"/>
      <c r="H11" s="1036"/>
      <c r="I11" s="261"/>
      <c r="J11" s="1035"/>
      <c r="K11" s="1030"/>
      <c r="L11" s="1031"/>
      <c r="M11" s="1033"/>
      <c r="N11" s="1036"/>
      <c r="O11" s="261"/>
      <c r="P11" s="1035"/>
      <c r="Q11" s="1030"/>
      <c r="R11" s="1031"/>
      <c r="S11" s="1033"/>
      <c r="T11" s="1036"/>
      <c r="U11" s="261"/>
      <c r="V11" s="1035"/>
    </row>
    <row r="12" spans="1:23" ht="14.25" customHeight="1">
      <c r="C12" s="1010"/>
      <c r="D12" s="1011"/>
      <c r="E12" s="92"/>
      <c r="F12" s="47"/>
      <c r="G12" s="262"/>
      <c r="H12" s="262"/>
      <c r="I12" s="262"/>
      <c r="J12" s="263"/>
      <c r="K12" s="92"/>
      <c r="L12" s="47"/>
      <c r="M12" s="262"/>
      <c r="N12" s="262"/>
      <c r="O12" s="262"/>
      <c r="P12" s="263"/>
      <c r="Q12" s="92"/>
      <c r="R12" s="47"/>
      <c r="S12" s="262"/>
      <c r="T12" s="262"/>
      <c r="U12" s="262"/>
      <c r="V12" s="263"/>
    </row>
    <row r="13" spans="1:23" ht="14.25" customHeight="1">
      <c r="C13" s="1010"/>
      <c r="D13" s="1011"/>
      <c r="E13" s="92"/>
      <c r="F13" s="47"/>
      <c r="G13" s="262"/>
      <c r="H13" s="262"/>
      <c r="I13" s="262"/>
      <c r="J13" s="263"/>
      <c r="K13" s="92"/>
      <c r="L13" s="47"/>
      <c r="M13" s="262"/>
      <c r="N13" s="262"/>
      <c r="O13" s="262"/>
      <c r="P13" s="263"/>
      <c r="Q13" s="92"/>
      <c r="R13" s="47"/>
      <c r="S13" s="262"/>
      <c r="T13" s="262"/>
      <c r="U13" s="262"/>
      <c r="V13" s="263"/>
    </row>
    <row r="14" spans="1:23" ht="14.25" customHeight="1">
      <c r="C14" s="1010"/>
      <c r="D14" s="1011"/>
      <c r="E14" s="92"/>
      <c r="F14" s="47"/>
      <c r="G14" s="262"/>
      <c r="H14" s="262"/>
      <c r="I14" s="262"/>
      <c r="J14" s="263"/>
      <c r="K14" s="92"/>
      <c r="L14" s="47"/>
      <c r="M14" s="262"/>
      <c r="N14" s="262"/>
      <c r="O14" s="262"/>
      <c r="P14" s="263"/>
      <c r="Q14" s="92"/>
      <c r="R14" s="47"/>
      <c r="S14" s="262"/>
      <c r="T14" s="262"/>
      <c r="U14" s="262"/>
      <c r="V14" s="263"/>
    </row>
    <row r="15" spans="1:23" ht="14.25" customHeight="1">
      <c r="C15" s="1010"/>
      <c r="D15" s="1011"/>
      <c r="E15" s="1037"/>
      <c r="F15" s="1038"/>
      <c r="G15" s="264"/>
      <c r="H15" s="264"/>
      <c r="I15" s="264"/>
      <c r="J15" s="265"/>
      <c r="K15" s="1037"/>
      <c r="L15" s="1038"/>
      <c r="M15" s="264"/>
      <c r="N15" s="264"/>
      <c r="O15" s="264"/>
      <c r="P15" s="265"/>
      <c r="Q15" s="1037"/>
      <c r="R15" s="1038"/>
      <c r="S15" s="264"/>
      <c r="T15" s="264"/>
      <c r="U15" s="264"/>
      <c r="V15" s="265"/>
    </row>
    <row r="16" spans="1:23" ht="14.25" customHeight="1">
      <c r="C16" s="1010"/>
      <c r="D16" s="1011"/>
      <c r="E16" s="1039"/>
      <c r="F16" s="266"/>
      <c r="G16" s="262"/>
      <c r="H16" s="262"/>
      <c r="I16" s="262"/>
      <c r="J16" s="263"/>
      <c r="K16" s="1039"/>
      <c r="L16" s="266"/>
      <c r="M16" s="262"/>
      <c r="N16" s="262"/>
      <c r="O16" s="262"/>
      <c r="P16" s="263"/>
      <c r="Q16" s="1039"/>
      <c r="R16" s="266"/>
      <c r="S16" s="262"/>
      <c r="T16" s="262"/>
      <c r="U16" s="262"/>
      <c r="V16" s="263"/>
    </row>
    <row r="17" spans="3:22" ht="14.25" customHeight="1">
      <c r="C17" s="1010"/>
      <c r="D17" s="1011"/>
      <c r="E17" s="1039"/>
      <c r="F17" s="266"/>
      <c r="G17" s="262"/>
      <c r="H17" s="262"/>
      <c r="I17" s="262"/>
      <c r="J17" s="263"/>
      <c r="K17" s="1039"/>
      <c r="L17" s="266"/>
      <c r="M17" s="262"/>
      <c r="N17" s="262"/>
      <c r="O17" s="262"/>
      <c r="P17" s="263"/>
      <c r="Q17" s="1039"/>
      <c r="R17" s="266"/>
      <c r="S17" s="262"/>
      <c r="T17" s="262"/>
      <c r="U17" s="262"/>
      <c r="V17" s="263"/>
    </row>
    <row r="18" spans="3:22" ht="14.25" customHeight="1">
      <c r="C18" s="1010"/>
      <c r="D18" s="1011"/>
      <c r="E18" s="1039"/>
      <c r="F18" s="266"/>
      <c r="G18" s="262"/>
      <c r="H18" s="262"/>
      <c r="I18" s="262"/>
      <c r="J18" s="263"/>
      <c r="K18" s="1039"/>
      <c r="L18" s="266"/>
      <c r="M18" s="262"/>
      <c r="N18" s="262"/>
      <c r="O18" s="262"/>
      <c r="P18" s="263"/>
      <c r="Q18" s="1039"/>
      <c r="R18" s="266"/>
      <c r="S18" s="262"/>
      <c r="T18" s="262"/>
      <c r="U18" s="262"/>
      <c r="V18" s="263"/>
    </row>
    <row r="19" spans="3:22" ht="14.25" customHeight="1">
      <c r="C19" s="1010"/>
      <c r="D19" s="1011"/>
      <c r="E19" s="1039"/>
      <c r="F19" s="266"/>
      <c r="G19" s="262"/>
      <c r="H19" s="262"/>
      <c r="I19" s="262"/>
      <c r="J19" s="263"/>
      <c r="K19" s="1039"/>
      <c r="L19" s="266"/>
      <c r="M19" s="262"/>
      <c r="N19" s="262"/>
      <c r="O19" s="262"/>
      <c r="P19" s="263"/>
      <c r="Q19" s="1039"/>
      <c r="R19" s="266"/>
      <c r="S19" s="262"/>
      <c r="T19" s="262"/>
      <c r="U19" s="262"/>
      <c r="V19" s="263"/>
    </row>
    <row r="20" spans="3:22" ht="14.25" customHeight="1">
      <c r="C20" s="1010"/>
      <c r="D20" s="1011"/>
      <c r="E20" s="1039"/>
      <c r="F20" s="266"/>
      <c r="G20" s="262"/>
      <c r="H20" s="262"/>
      <c r="I20" s="262"/>
      <c r="J20" s="263"/>
      <c r="K20" s="1039"/>
      <c r="L20" s="266"/>
      <c r="M20" s="262"/>
      <c r="N20" s="262"/>
      <c r="O20" s="262"/>
      <c r="P20" s="263"/>
      <c r="Q20" s="1039"/>
      <c r="R20" s="266"/>
      <c r="S20" s="262"/>
      <c r="T20" s="262"/>
      <c r="U20" s="262"/>
      <c r="V20" s="263"/>
    </row>
    <row r="21" spans="3:22" ht="14.25" customHeight="1">
      <c r="C21" s="1010"/>
      <c r="D21" s="1011"/>
      <c r="E21" s="1039"/>
      <c r="F21" s="266"/>
      <c r="G21" s="262"/>
      <c r="H21" s="262"/>
      <c r="I21" s="262"/>
      <c r="J21" s="263"/>
      <c r="K21" s="1039"/>
      <c r="L21" s="266"/>
      <c r="M21" s="262"/>
      <c r="N21" s="262"/>
      <c r="O21" s="262"/>
      <c r="P21" s="263"/>
      <c r="Q21" s="1039"/>
      <c r="R21" s="266"/>
      <c r="S21" s="262"/>
      <c r="T21" s="262"/>
      <c r="U21" s="262"/>
      <c r="V21" s="263"/>
    </row>
    <row r="22" spans="3:22" ht="14.25" customHeight="1">
      <c r="C22" s="1010"/>
      <c r="D22" s="1011"/>
      <c r="E22" s="1039"/>
      <c r="F22" s="266"/>
      <c r="G22" s="262"/>
      <c r="H22" s="262"/>
      <c r="I22" s="262"/>
      <c r="J22" s="263"/>
      <c r="K22" s="1039"/>
      <c r="L22" s="266"/>
      <c r="M22" s="262"/>
      <c r="N22" s="262"/>
      <c r="O22" s="262"/>
      <c r="P22" s="263"/>
      <c r="Q22" s="1039"/>
      <c r="R22" s="266"/>
      <c r="S22" s="262"/>
      <c r="T22" s="262"/>
      <c r="U22" s="262"/>
      <c r="V22" s="263"/>
    </row>
    <row r="23" spans="3:22" ht="14.25" customHeight="1">
      <c r="C23" s="1010"/>
      <c r="D23" s="1011"/>
      <c r="E23" s="1039"/>
      <c r="F23" s="266"/>
      <c r="G23" s="262"/>
      <c r="H23" s="262"/>
      <c r="I23" s="262"/>
      <c r="J23" s="263"/>
      <c r="K23" s="1039"/>
      <c r="L23" s="266"/>
      <c r="M23" s="262"/>
      <c r="N23" s="262"/>
      <c r="O23" s="262"/>
      <c r="P23" s="263"/>
      <c r="Q23" s="1039"/>
      <c r="R23" s="266"/>
      <c r="S23" s="262"/>
      <c r="T23" s="262"/>
      <c r="U23" s="262"/>
      <c r="V23" s="263"/>
    </row>
    <row r="24" spans="3:22" ht="14.25" customHeight="1">
      <c r="C24" s="1010"/>
      <c r="D24" s="1011"/>
      <c r="E24" s="1039"/>
      <c r="F24" s="266"/>
      <c r="G24" s="262"/>
      <c r="H24" s="262"/>
      <c r="I24" s="262"/>
      <c r="J24" s="263"/>
      <c r="K24" s="1039"/>
      <c r="L24" s="266"/>
      <c r="M24" s="262"/>
      <c r="N24" s="262"/>
      <c r="O24" s="262"/>
      <c r="P24" s="263"/>
      <c r="Q24" s="1039"/>
      <c r="R24" s="266"/>
      <c r="S24" s="262"/>
      <c r="T24" s="262"/>
      <c r="U24" s="262"/>
      <c r="V24" s="263"/>
    </row>
    <row r="25" spans="3:22" ht="14.25" customHeight="1">
      <c r="C25" s="1010"/>
      <c r="D25" s="1011"/>
      <c r="E25" s="1039"/>
      <c r="F25" s="266"/>
      <c r="G25" s="262"/>
      <c r="H25" s="262"/>
      <c r="I25" s="262"/>
      <c r="J25" s="263"/>
      <c r="K25" s="1039"/>
      <c r="L25" s="266"/>
      <c r="M25" s="262"/>
      <c r="N25" s="262"/>
      <c r="O25" s="262"/>
      <c r="P25" s="263"/>
      <c r="Q25" s="1039"/>
      <c r="R25" s="266"/>
      <c r="S25" s="262"/>
      <c r="T25" s="262"/>
      <c r="U25" s="262"/>
      <c r="V25" s="263"/>
    </row>
    <row r="26" spans="3:22" ht="14.25" customHeight="1">
      <c r="C26" s="1010"/>
      <c r="D26" s="1011"/>
      <c r="E26" s="1039"/>
      <c r="F26" s="266"/>
      <c r="G26" s="262"/>
      <c r="H26" s="262"/>
      <c r="I26" s="262"/>
      <c r="J26" s="263"/>
      <c r="K26" s="1039"/>
      <c r="L26" s="266"/>
      <c r="M26" s="262"/>
      <c r="N26" s="262"/>
      <c r="O26" s="262"/>
      <c r="P26" s="263"/>
      <c r="Q26" s="1039"/>
      <c r="R26" s="266"/>
      <c r="S26" s="262"/>
      <c r="T26" s="262"/>
      <c r="U26" s="262"/>
      <c r="V26" s="263"/>
    </row>
    <row r="27" spans="3:22" ht="14.25" customHeight="1">
      <c r="C27" s="1010"/>
      <c r="D27" s="1011"/>
      <c r="E27" s="1039"/>
      <c r="F27" s="266"/>
      <c r="G27" s="262"/>
      <c r="H27" s="262"/>
      <c r="I27" s="262"/>
      <c r="J27" s="263"/>
      <c r="K27" s="1039"/>
      <c r="L27" s="266"/>
      <c r="M27" s="262"/>
      <c r="N27" s="262"/>
      <c r="O27" s="262"/>
      <c r="P27" s="263"/>
      <c r="Q27" s="1039"/>
      <c r="R27" s="266"/>
      <c r="S27" s="262"/>
      <c r="T27" s="262"/>
      <c r="U27" s="262"/>
      <c r="V27" s="263"/>
    </row>
    <row r="28" spans="3:22" ht="14.25" customHeight="1">
      <c r="C28" s="1010"/>
      <c r="D28" s="1011"/>
      <c r="E28" s="1039"/>
      <c r="F28" s="266"/>
      <c r="G28" s="262"/>
      <c r="H28" s="262"/>
      <c r="I28" s="262"/>
      <c r="J28" s="263"/>
      <c r="K28" s="1039"/>
      <c r="L28" s="266"/>
      <c r="M28" s="262"/>
      <c r="N28" s="262"/>
      <c r="O28" s="262"/>
      <c r="P28" s="263"/>
      <c r="Q28" s="1039"/>
      <c r="R28" s="266"/>
      <c r="S28" s="262"/>
      <c r="T28" s="262"/>
      <c r="U28" s="262"/>
      <c r="V28" s="263"/>
    </row>
    <row r="29" spans="3:22" ht="14.25" customHeight="1">
      <c r="C29" s="1010"/>
      <c r="D29" s="1011"/>
      <c r="E29" s="1039"/>
      <c r="F29" s="266"/>
      <c r="G29" s="262"/>
      <c r="H29" s="262"/>
      <c r="I29" s="262"/>
      <c r="J29" s="263"/>
      <c r="K29" s="1039"/>
      <c r="L29" s="266"/>
      <c r="M29" s="262"/>
      <c r="N29" s="262"/>
      <c r="O29" s="262"/>
      <c r="P29" s="263"/>
      <c r="Q29" s="1039"/>
      <c r="R29" s="266"/>
      <c r="S29" s="262"/>
      <c r="T29" s="262"/>
      <c r="U29" s="262"/>
      <c r="V29" s="263"/>
    </row>
    <row r="30" spans="3:22" ht="14.25" customHeight="1">
      <c r="C30" s="1010"/>
      <c r="D30" s="1011"/>
      <c r="E30" s="1039"/>
      <c r="F30" s="266"/>
      <c r="G30" s="262"/>
      <c r="H30" s="262"/>
      <c r="I30" s="262"/>
      <c r="J30" s="263"/>
      <c r="K30" s="1039"/>
      <c r="L30" s="266"/>
      <c r="M30" s="262"/>
      <c r="N30" s="262"/>
      <c r="O30" s="262"/>
      <c r="P30" s="263"/>
      <c r="Q30" s="1039"/>
      <c r="R30" s="266"/>
      <c r="S30" s="262"/>
      <c r="T30" s="262"/>
      <c r="U30" s="262"/>
      <c r="V30" s="263"/>
    </row>
    <row r="31" spans="3:22" ht="14.25" customHeight="1">
      <c r="C31" s="1010"/>
      <c r="D31" s="1011"/>
      <c r="E31" s="1039"/>
      <c r="F31" s="266"/>
      <c r="G31" s="262"/>
      <c r="H31" s="262"/>
      <c r="I31" s="262"/>
      <c r="J31" s="263"/>
      <c r="K31" s="1039"/>
      <c r="L31" s="266"/>
      <c r="M31" s="262"/>
      <c r="N31" s="262"/>
      <c r="O31" s="262"/>
      <c r="P31" s="263"/>
      <c r="Q31" s="1039"/>
      <c r="R31" s="266"/>
      <c r="S31" s="262"/>
      <c r="T31" s="262"/>
      <c r="U31" s="262"/>
      <c r="V31" s="263"/>
    </row>
    <row r="32" spans="3:22" ht="14.25" customHeight="1">
      <c r="C32" s="1010"/>
      <c r="D32" s="1011"/>
      <c r="E32" s="1039"/>
      <c r="F32" s="266"/>
      <c r="G32" s="262"/>
      <c r="H32" s="262"/>
      <c r="I32" s="262"/>
      <c r="J32" s="263"/>
      <c r="K32" s="1039"/>
      <c r="L32" s="266"/>
      <c r="M32" s="262"/>
      <c r="N32" s="262"/>
      <c r="O32" s="262"/>
      <c r="P32" s="263"/>
      <c r="Q32" s="1039"/>
      <c r="R32" s="266"/>
      <c r="S32" s="262"/>
      <c r="T32" s="262"/>
      <c r="U32" s="262"/>
      <c r="V32" s="263"/>
    </row>
    <row r="33" spans="3:22" ht="14.25" customHeight="1">
      <c r="C33" s="1010"/>
      <c r="D33" s="1011"/>
      <c r="E33" s="1039"/>
      <c r="F33" s="266"/>
      <c r="G33" s="262"/>
      <c r="H33" s="262"/>
      <c r="I33" s="262"/>
      <c r="J33" s="263"/>
      <c r="K33" s="1039"/>
      <c r="L33" s="266"/>
      <c r="M33" s="262"/>
      <c r="N33" s="262"/>
      <c r="O33" s="262"/>
      <c r="P33" s="263"/>
      <c r="Q33" s="1039"/>
      <c r="R33" s="266"/>
      <c r="S33" s="262"/>
      <c r="T33" s="262"/>
      <c r="U33" s="262"/>
      <c r="V33" s="263"/>
    </row>
    <row r="34" spans="3:22" ht="14.25" customHeight="1">
      <c r="C34" s="1010"/>
      <c r="D34" s="1011"/>
      <c r="E34" s="1039"/>
      <c r="F34" s="266"/>
      <c r="G34" s="262"/>
      <c r="H34" s="262"/>
      <c r="I34" s="262"/>
      <c r="J34" s="263"/>
      <c r="K34" s="1039"/>
      <c r="L34" s="266"/>
      <c r="M34" s="262"/>
      <c r="N34" s="262"/>
      <c r="O34" s="262"/>
      <c r="P34" s="263"/>
      <c r="Q34" s="1039"/>
      <c r="R34" s="266"/>
      <c r="S34" s="262"/>
      <c r="T34" s="262"/>
      <c r="U34" s="262"/>
      <c r="V34" s="263"/>
    </row>
    <row r="35" spans="3:22" ht="14.25" customHeight="1">
      <c r="C35" s="1010"/>
      <c r="D35" s="1011"/>
      <c r="E35" s="1039"/>
      <c r="F35" s="266"/>
      <c r="G35" s="262"/>
      <c r="H35" s="262"/>
      <c r="I35" s="262"/>
      <c r="J35" s="263"/>
      <c r="K35" s="1039"/>
      <c r="L35" s="266"/>
      <c r="M35" s="262"/>
      <c r="N35" s="262"/>
      <c r="O35" s="262"/>
      <c r="P35" s="263"/>
      <c r="Q35" s="1039"/>
      <c r="R35" s="266"/>
      <c r="S35" s="262"/>
      <c r="T35" s="262"/>
      <c r="U35" s="262"/>
      <c r="V35" s="263"/>
    </row>
    <row r="36" spans="3:22" ht="14.25" customHeight="1">
      <c r="C36" s="1010"/>
      <c r="D36" s="1011"/>
      <c r="E36" s="1039"/>
      <c r="F36" s="266"/>
      <c r="G36" s="262"/>
      <c r="H36" s="262"/>
      <c r="I36" s="262"/>
      <c r="J36" s="263"/>
      <c r="K36" s="1039"/>
      <c r="L36" s="266"/>
      <c r="M36" s="262"/>
      <c r="N36" s="262"/>
      <c r="O36" s="262"/>
      <c r="P36" s="263"/>
      <c r="Q36" s="1039"/>
      <c r="R36" s="266"/>
      <c r="S36" s="262"/>
      <c r="T36" s="262"/>
      <c r="U36" s="262"/>
      <c r="V36" s="263"/>
    </row>
    <row r="37" spans="3:22" ht="14.25" customHeight="1">
      <c r="C37" s="1010"/>
      <c r="D37" s="1011"/>
      <c r="E37" s="1039"/>
      <c r="F37" s="266"/>
      <c r="G37" s="262"/>
      <c r="H37" s="262"/>
      <c r="I37" s="262"/>
      <c r="J37" s="263"/>
      <c r="K37" s="1039"/>
      <c r="L37" s="266"/>
      <c r="M37" s="262"/>
      <c r="N37" s="262"/>
      <c r="O37" s="262"/>
      <c r="P37" s="263"/>
      <c r="Q37" s="1039"/>
      <c r="R37" s="266"/>
      <c r="S37" s="262"/>
      <c r="T37" s="262"/>
      <c r="U37" s="262"/>
      <c r="V37" s="263"/>
    </row>
    <row r="38" spans="3:22" ht="14.25" customHeight="1">
      <c r="C38" s="1010"/>
      <c r="D38" s="1011"/>
      <c r="E38" s="1039"/>
      <c r="F38" s="266"/>
      <c r="G38" s="262"/>
      <c r="H38" s="262"/>
      <c r="I38" s="262"/>
      <c r="J38" s="263"/>
      <c r="K38" s="1039"/>
      <c r="L38" s="266"/>
      <c r="M38" s="262"/>
      <c r="N38" s="262"/>
      <c r="O38" s="262"/>
      <c r="P38" s="263"/>
      <c r="Q38" s="1039"/>
      <c r="R38" s="266"/>
      <c r="S38" s="262"/>
      <c r="T38" s="262"/>
      <c r="U38" s="262"/>
      <c r="V38" s="263"/>
    </row>
    <row r="39" spans="3:22" ht="14.25" customHeight="1">
      <c r="C39" s="1010"/>
      <c r="D39" s="1011"/>
      <c r="E39" s="1039"/>
      <c r="F39" s="266"/>
      <c r="G39" s="262"/>
      <c r="H39" s="262"/>
      <c r="I39" s="262"/>
      <c r="J39" s="263"/>
      <c r="K39" s="1039"/>
      <c r="L39" s="266"/>
      <c r="M39" s="262"/>
      <c r="N39" s="262"/>
      <c r="O39" s="262"/>
      <c r="P39" s="263"/>
      <c r="Q39" s="1039"/>
      <c r="R39" s="266"/>
      <c r="S39" s="262"/>
      <c r="T39" s="262"/>
      <c r="U39" s="262"/>
      <c r="V39" s="263"/>
    </row>
    <row r="40" spans="3:22" ht="14.25" customHeight="1">
      <c r="C40" s="1010"/>
      <c r="D40" s="1011"/>
      <c r="E40" s="1039"/>
      <c r="F40" s="266"/>
      <c r="G40" s="262"/>
      <c r="H40" s="262"/>
      <c r="I40" s="262"/>
      <c r="J40" s="263"/>
      <c r="K40" s="1039"/>
      <c r="L40" s="266"/>
      <c r="M40" s="262"/>
      <c r="N40" s="262"/>
      <c r="O40" s="262"/>
      <c r="P40" s="263"/>
      <c r="Q40" s="1039"/>
      <c r="R40" s="266"/>
      <c r="S40" s="262"/>
      <c r="T40" s="262"/>
      <c r="U40" s="262"/>
      <c r="V40" s="263"/>
    </row>
    <row r="41" spans="3:22" ht="14.25" customHeight="1">
      <c r="C41" s="1010"/>
      <c r="D41" s="1011"/>
      <c r="E41" s="1039"/>
      <c r="F41" s="266"/>
      <c r="G41" s="262"/>
      <c r="H41" s="262"/>
      <c r="I41" s="262"/>
      <c r="J41" s="263"/>
      <c r="K41" s="1039"/>
      <c r="L41" s="266"/>
      <c r="M41" s="262"/>
      <c r="N41" s="262"/>
      <c r="O41" s="262"/>
      <c r="P41" s="263"/>
      <c r="Q41" s="1039"/>
      <c r="R41" s="266"/>
      <c r="S41" s="262"/>
      <c r="T41" s="262"/>
      <c r="U41" s="262"/>
      <c r="V41" s="263"/>
    </row>
    <row r="42" spans="3:22" ht="14.25" customHeight="1">
      <c r="C42" s="1010"/>
      <c r="D42" s="1011"/>
      <c r="E42" s="1039"/>
      <c r="F42" s="266"/>
      <c r="G42" s="262"/>
      <c r="H42" s="262"/>
      <c r="I42" s="262"/>
      <c r="J42" s="263"/>
      <c r="K42" s="1039"/>
      <c r="L42" s="266"/>
      <c r="M42" s="262"/>
      <c r="N42" s="262"/>
      <c r="O42" s="262"/>
      <c r="P42" s="263"/>
      <c r="Q42" s="1039"/>
      <c r="R42" s="266"/>
      <c r="S42" s="262"/>
      <c r="T42" s="262"/>
      <c r="U42" s="262"/>
      <c r="V42" s="263"/>
    </row>
    <row r="43" spans="3:22" ht="14.25" customHeight="1">
      <c r="C43" s="1010"/>
      <c r="D43" s="1011"/>
      <c r="E43" s="1039"/>
      <c r="F43" s="266"/>
      <c r="G43" s="262"/>
      <c r="H43" s="262"/>
      <c r="I43" s="262"/>
      <c r="J43" s="263"/>
      <c r="K43" s="1039"/>
      <c r="L43" s="266"/>
      <c r="M43" s="262"/>
      <c r="N43" s="262"/>
      <c r="O43" s="262"/>
      <c r="P43" s="263"/>
      <c r="Q43" s="1039"/>
      <c r="R43" s="266"/>
      <c r="S43" s="262"/>
      <c r="T43" s="262"/>
      <c r="U43" s="262"/>
      <c r="V43" s="263"/>
    </row>
    <row r="44" spans="3:22" ht="14.25" customHeight="1">
      <c r="C44" s="1010"/>
      <c r="D44" s="1011"/>
      <c r="E44" s="1039"/>
      <c r="F44" s="266"/>
      <c r="G44" s="262"/>
      <c r="H44" s="262"/>
      <c r="I44" s="262"/>
      <c r="J44" s="263"/>
      <c r="K44" s="1039"/>
      <c r="L44" s="266"/>
      <c r="M44" s="262"/>
      <c r="N44" s="262"/>
      <c r="O44" s="262"/>
      <c r="P44" s="263"/>
      <c r="Q44" s="1039"/>
      <c r="R44" s="266"/>
      <c r="S44" s="262"/>
      <c r="T44" s="262"/>
      <c r="U44" s="262"/>
      <c r="V44" s="263"/>
    </row>
    <row r="45" spans="3:22" ht="14.25" customHeight="1">
      <c r="C45" s="1010"/>
      <c r="D45" s="1011"/>
      <c r="E45" s="1039"/>
      <c r="F45" s="266"/>
      <c r="G45" s="262"/>
      <c r="H45" s="262"/>
      <c r="I45" s="262"/>
      <c r="J45" s="263"/>
      <c r="K45" s="1039"/>
      <c r="L45" s="266"/>
      <c r="M45" s="262"/>
      <c r="N45" s="262"/>
      <c r="O45" s="262"/>
      <c r="P45" s="263"/>
      <c r="Q45" s="1039"/>
      <c r="R45" s="266"/>
      <c r="S45" s="262"/>
      <c r="T45" s="262"/>
      <c r="U45" s="262"/>
      <c r="V45" s="263"/>
    </row>
    <row r="46" spans="3:22" ht="14.25" customHeight="1">
      <c r="C46" s="1010"/>
      <c r="D46" s="1011"/>
      <c r="E46" s="1039"/>
      <c r="F46" s="266"/>
      <c r="G46" s="262"/>
      <c r="H46" s="262"/>
      <c r="I46" s="262"/>
      <c r="J46" s="263"/>
      <c r="K46" s="1039"/>
      <c r="L46" s="266"/>
      <c r="M46" s="262"/>
      <c r="N46" s="262"/>
      <c r="O46" s="262"/>
      <c r="P46" s="263"/>
      <c r="Q46" s="1039"/>
      <c r="R46" s="266"/>
      <c r="S46" s="262"/>
      <c r="T46" s="262"/>
      <c r="U46" s="262"/>
      <c r="V46" s="263"/>
    </row>
    <row r="47" spans="3:22" ht="14.25" customHeight="1">
      <c r="C47" s="1010"/>
      <c r="D47" s="1011"/>
      <c r="E47" s="1039"/>
      <c r="F47" s="266"/>
      <c r="G47" s="262"/>
      <c r="H47" s="262"/>
      <c r="I47" s="262"/>
      <c r="J47" s="263"/>
      <c r="K47" s="1039"/>
      <c r="L47" s="266"/>
      <c r="M47" s="262"/>
      <c r="N47" s="262"/>
      <c r="O47" s="262"/>
      <c r="P47" s="263"/>
      <c r="Q47" s="1039"/>
      <c r="R47" s="266"/>
      <c r="S47" s="262"/>
      <c r="T47" s="262"/>
      <c r="U47" s="262"/>
      <c r="V47" s="263"/>
    </row>
    <row r="48" spans="3:22" ht="14.25" customHeight="1">
      <c r="C48" s="1010"/>
      <c r="D48" s="1011"/>
      <c r="E48" s="1039"/>
      <c r="F48" s="266"/>
      <c r="G48" s="262"/>
      <c r="H48" s="262"/>
      <c r="I48" s="262"/>
      <c r="J48" s="263"/>
      <c r="K48" s="1039"/>
      <c r="L48" s="266"/>
      <c r="M48" s="262"/>
      <c r="N48" s="262"/>
      <c r="O48" s="262"/>
      <c r="P48" s="263"/>
      <c r="Q48" s="1039"/>
      <c r="R48" s="266"/>
      <c r="S48" s="262"/>
      <c r="T48" s="262"/>
      <c r="U48" s="262"/>
      <c r="V48" s="263"/>
    </row>
    <row r="49" spans="3:22" ht="14.25" customHeight="1">
      <c r="C49" s="1010"/>
      <c r="D49" s="1011"/>
      <c r="E49" s="1039"/>
      <c r="F49" s="266"/>
      <c r="G49" s="262"/>
      <c r="H49" s="262"/>
      <c r="I49" s="262"/>
      <c r="J49" s="263"/>
      <c r="K49" s="1039"/>
      <c r="L49" s="266"/>
      <c r="M49" s="262"/>
      <c r="N49" s="262"/>
      <c r="O49" s="262"/>
      <c r="P49" s="263"/>
      <c r="Q49" s="1039"/>
      <c r="R49" s="266"/>
      <c r="S49" s="262"/>
      <c r="T49" s="262"/>
      <c r="U49" s="262"/>
      <c r="V49" s="263"/>
    </row>
    <row r="50" spans="3:22" ht="14.25" customHeight="1">
      <c r="C50" s="1010"/>
      <c r="D50" s="1011"/>
      <c r="E50" s="1039"/>
      <c r="F50" s="266"/>
      <c r="G50" s="262"/>
      <c r="H50" s="262"/>
      <c r="I50" s="262"/>
      <c r="J50" s="263"/>
      <c r="K50" s="1039"/>
      <c r="L50" s="266"/>
      <c r="M50" s="262"/>
      <c r="N50" s="262"/>
      <c r="O50" s="262"/>
      <c r="P50" s="263"/>
      <c r="Q50" s="1039"/>
      <c r="R50" s="266"/>
      <c r="S50" s="262"/>
      <c r="T50" s="262"/>
      <c r="U50" s="262"/>
      <c r="V50" s="263"/>
    </row>
    <row r="51" spans="3:22" ht="14.25" customHeight="1">
      <c r="C51" s="1010"/>
      <c r="D51" s="1011"/>
      <c r="E51" s="1039"/>
      <c r="F51" s="266"/>
      <c r="G51" s="262"/>
      <c r="H51" s="262"/>
      <c r="I51" s="262"/>
      <c r="J51" s="263"/>
      <c r="K51" s="1039"/>
      <c r="L51" s="266"/>
      <c r="M51" s="262"/>
      <c r="N51" s="262"/>
      <c r="O51" s="262"/>
      <c r="P51" s="263"/>
      <c r="Q51" s="1039"/>
      <c r="R51" s="266"/>
      <c r="S51" s="262"/>
      <c r="T51" s="262"/>
      <c r="U51" s="262"/>
      <c r="V51" s="263"/>
    </row>
    <row r="52" spans="3:22" ht="14.25" customHeight="1">
      <c r="C52" s="1010"/>
      <c r="D52" s="1011"/>
      <c r="E52" s="1039"/>
      <c r="F52" s="266"/>
      <c r="G52" s="262"/>
      <c r="H52" s="262"/>
      <c r="I52" s="262"/>
      <c r="J52" s="263"/>
      <c r="K52" s="1039"/>
      <c r="L52" s="266"/>
      <c r="M52" s="262"/>
      <c r="N52" s="262"/>
      <c r="O52" s="262"/>
      <c r="P52" s="263"/>
      <c r="Q52" s="1039"/>
      <c r="R52" s="266"/>
      <c r="S52" s="262"/>
      <c r="T52" s="262"/>
      <c r="U52" s="262"/>
      <c r="V52" s="263"/>
    </row>
    <row r="53" spans="3:22" ht="14.25" customHeight="1">
      <c r="C53" s="1010"/>
      <c r="D53" s="1011"/>
      <c r="E53" s="1039"/>
      <c r="F53" s="266"/>
      <c r="G53" s="262"/>
      <c r="H53" s="262"/>
      <c r="I53" s="262"/>
      <c r="J53" s="263"/>
      <c r="K53" s="1039"/>
      <c r="L53" s="266"/>
      <c r="M53" s="262"/>
      <c r="N53" s="262"/>
      <c r="O53" s="262"/>
      <c r="P53" s="263"/>
      <c r="Q53" s="1039"/>
      <c r="R53" s="266"/>
      <c r="S53" s="262"/>
      <c r="T53" s="262"/>
      <c r="U53" s="262"/>
      <c r="V53" s="263"/>
    </row>
    <row r="54" spans="3:22" ht="14.25" customHeight="1">
      <c r="C54" s="1010"/>
      <c r="D54" s="1011"/>
      <c r="E54" s="1039"/>
      <c r="F54" s="266"/>
      <c r="G54" s="262"/>
      <c r="H54" s="262"/>
      <c r="I54" s="262"/>
      <c r="J54" s="263"/>
      <c r="K54" s="1039"/>
      <c r="L54" s="266"/>
      <c r="M54" s="262"/>
      <c r="N54" s="262"/>
      <c r="O54" s="262"/>
      <c r="P54" s="263"/>
      <c r="Q54" s="1039"/>
      <c r="R54" s="266"/>
      <c r="S54" s="262"/>
      <c r="T54" s="262"/>
      <c r="U54" s="262"/>
      <c r="V54" s="263"/>
    </row>
    <row r="55" spans="3:22" ht="14.25" customHeight="1">
      <c r="C55" s="1010"/>
      <c r="D55" s="1011"/>
      <c r="E55" s="1039"/>
      <c r="F55" s="266"/>
      <c r="G55" s="262"/>
      <c r="H55" s="262"/>
      <c r="I55" s="262"/>
      <c r="J55" s="263"/>
      <c r="K55" s="1039"/>
      <c r="L55" s="266"/>
      <c r="M55" s="262"/>
      <c r="N55" s="262"/>
      <c r="O55" s="262"/>
      <c r="P55" s="263"/>
      <c r="Q55" s="1039"/>
      <c r="R55" s="266"/>
      <c r="S55" s="262"/>
      <c r="T55" s="262"/>
      <c r="U55" s="262"/>
      <c r="V55" s="263"/>
    </row>
    <row r="56" spans="3:22" ht="14.25" customHeight="1">
      <c r="C56" s="1010"/>
      <c r="D56" s="1011"/>
      <c r="E56" s="1039"/>
      <c r="F56" s="266"/>
      <c r="G56" s="262"/>
      <c r="H56" s="262"/>
      <c r="I56" s="262"/>
      <c r="J56" s="263"/>
      <c r="K56" s="1039"/>
      <c r="L56" s="266"/>
      <c r="M56" s="262"/>
      <c r="N56" s="262"/>
      <c r="O56" s="262"/>
      <c r="P56" s="263"/>
      <c r="Q56" s="1039"/>
      <c r="R56" s="266"/>
      <c r="S56" s="262"/>
      <c r="T56" s="262"/>
      <c r="U56" s="262"/>
      <c r="V56" s="263"/>
    </row>
    <row r="57" spans="3:22" ht="14.25" customHeight="1">
      <c r="C57" s="1010"/>
      <c r="D57" s="1011"/>
      <c r="E57" s="1039"/>
      <c r="F57" s="266"/>
      <c r="G57" s="262"/>
      <c r="H57" s="262"/>
      <c r="I57" s="262"/>
      <c r="J57" s="263"/>
      <c r="K57" s="1039"/>
      <c r="L57" s="266"/>
      <c r="M57" s="262"/>
      <c r="N57" s="262"/>
      <c r="O57" s="262"/>
      <c r="P57" s="263"/>
      <c r="Q57" s="1039"/>
      <c r="R57" s="266"/>
      <c r="S57" s="262"/>
      <c r="T57" s="262"/>
      <c r="U57" s="262"/>
      <c r="V57" s="263"/>
    </row>
    <row r="58" spans="3:22" ht="14.25" customHeight="1">
      <c r="C58" s="1010"/>
      <c r="D58" s="1011"/>
      <c r="E58" s="1039"/>
      <c r="F58" s="266"/>
      <c r="G58" s="262"/>
      <c r="H58" s="262"/>
      <c r="I58" s="262"/>
      <c r="J58" s="263"/>
      <c r="K58" s="1039"/>
      <c r="L58" s="266"/>
      <c r="M58" s="262"/>
      <c r="N58" s="262"/>
      <c r="O58" s="262"/>
      <c r="P58" s="263"/>
      <c r="Q58" s="1039"/>
      <c r="R58" s="266"/>
      <c r="S58" s="262"/>
      <c r="T58" s="262"/>
      <c r="U58" s="262"/>
      <c r="V58" s="263"/>
    </row>
    <row r="59" spans="3:22" ht="14.25" customHeight="1">
      <c r="C59" s="1010"/>
      <c r="D59" s="1011"/>
      <c r="E59" s="1039"/>
      <c r="F59" s="266"/>
      <c r="G59" s="262"/>
      <c r="H59" s="262"/>
      <c r="I59" s="262"/>
      <c r="J59" s="263"/>
      <c r="K59" s="1039"/>
      <c r="L59" s="266"/>
      <c r="M59" s="262"/>
      <c r="N59" s="262"/>
      <c r="O59" s="262"/>
      <c r="P59" s="263"/>
      <c r="Q59" s="1039"/>
      <c r="R59" s="266"/>
      <c r="S59" s="262"/>
      <c r="T59" s="262"/>
      <c r="U59" s="262"/>
      <c r="V59" s="263"/>
    </row>
    <row r="60" spans="3:22" ht="14.25" customHeight="1">
      <c r="C60" s="1010"/>
      <c r="D60" s="1011"/>
      <c r="E60" s="1039"/>
      <c r="F60" s="266"/>
      <c r="G60" s="262"/>
      <c r="H60" s="262"/>
      <c r="I60" s="262"/>
      <c r="J60" s="263"/>
      <c r="K60" s="1039"/>
      <c r="L60" s="266"/>
      <c r="M60" s="262"/>
      <c r="N60" s="262"/>
      <c r="O60" s="262"/>
      <c r="P60" s="263"/>
      <c r="Q60" s="1039"/>
      <c r="R60" s="266"/>
      <c r="S60" s="262"/>
      <c r="T60" s="262"/>
      <c r="U60" s="262"/>
      <c r="V60" s="263"/>
    </row>
    <row r="61" spans="3:22" ht="14.25" customHeight="1">
      <c r="C61" s="1010"/>
      <c r="D61" s="1011"/>
      <c r="E61" s="1039"/>
      <c r="F61" s="266"/>
      <c r="G61" s="262"/>
      <c r="H61" s="262"/>
      <c r="I61" s="262"/>
      <c r="J61" s="263"/>
      <c r="K61" s="1039"/>
      <c r="L61" s="266"/>
      <c r="M61" s="262"/>
      <c r="N61" s="262"/>
      <c r="O61" s="262"/>
      <c r="P61" s="263"/>
      <c r="Q61" s="1039"/>
      <c r="R61" s="266"/>
      <c r="S61" s="262"/>
      <c r="T61" s="262"/>
      <c r="U61" s="262"/>
      <c r="V61" s="263"/>
    </row>
    <row r="62" spans="3:22" ht="14.25" customHeight="1">
      <c r="C62" s="1012"/>
      <c r="D62" s="1013"/>
      <c r="E62" s="1040"/>
      <c r="F62" s="267"/>
      <c r="G62" s="268"/>
      <c r="H62" s="268"/>
      <c r="I62" s="268"/>
      <c r="J62" s="269"/>
      <c r="K62" s="1040"/>
      <c r="L62" s="267"/>
      <c r="M62" s="268"/>
      <c r="N62" s="268"/>
      <c r="O62" s="268"/>
      <c r="P62" s="269"/>
      <c r="Q62" s="1040"/>
      <c r="R62" s="267"/>
      <c r="S62" s="268"/>
      <c r="T62" s="268"/>
      <c r="U62" s="268"/>
      <c r="V62" s="269"/>
    </row>
    <row r="63" spans="3:22">
      <c r="C63" s="1008" t="s">
        <v>61</v>
      </c>
      <c r="D63" s="1009"/>
      <c r="E63" s="1028"/>
      <c r="F63" s="1029"/>
      <c r="G63" s="1032"/>
      <c r="H63" s="258"/>
      <c r="I63" s="258"/>
      <c r="J63" s="1034"/>
      <c r="K63" s="1028"/>
      <c r="L63" s="1029"/>
      <c r="M63" s="1032"/>
      <c r="N63" s="258"/>
      <c r="O63" s="258"/>
      <c r="P63" s="1034"/>
      <c r="Q63" s="1028"/>
      <c r="R63" s="1029"/>
      <c r="S63" s="1032"/>
      <c r="T63" s="258"/>
      <c r="U63" s="258"/>
      <c r="V63" s="1034"/>
    </row>
    <row r="64" spans="3:22" ht="12.95" customHeight="1">
      <c r="C64" s="1010"/>
      <c r="D64" s="1011"/>
      <c r="E64" s="1030"/>
      <c r="F64" s="1031"/>
      <c r="G64" s="1033"/>
      <c r="H64" s="1036"/>
      <c r="I64" s="259"/>
      <c r="J64" s="1035"/>
      <c r="K64" s="1030"/>
      <c r="L64" s="1031"/>
      <c r="M64" s="1033"/>
      <c r="N64" s="1036"/>
      <c r="O64" s="259"/>
      <c r="P64" s="1035"/>
      <c r="Q64" s="1030"/>
      <c r="R64" s="1031"/>
      <c r="S64" s="1033"/>
      <c r="T64" s="1036"/>
      <c r="U64" s="259"/>
      <c r="V64" s="1035"/>
    </row>
    <row r="65" spans="3:22">
      <c r="C65" s="1010"/>
      <c r="D65" s="1011"/>
      <c r="E65" s="1030"/>
      <c r="F65" s="1031"/>
      <c r="G65" s="1033"/>
      <c r="H65" s="1036"/>
      <c r="I65" s="260"/>
      <c r="J65" s="1035"/>
      <c r="K65" s="1030"/>
      <c r="L65" s="1031"/>
      <c r="M65" s="1033"/>
      <c r="N65" s="1036"/>
      <c r="O65" s="260"/>
      <c r="P65" s="1035"/>
      <c r="Q65" s="1030"/>
      <c r="R65" s="1031"/>
      <c r="S65" s="1033"/>
      <c r="T65" s="1036"/>
      <c r="U65" s="260"/>
      <c r="V65" s="1035"/>
    </row>
    <row r="66" spans="3:22">
      <c r="C66" s="1010"/>
      <c r="D66" s="1011"/>
      <c r="E66" s="1030"/>
      <c r="F66" s="1031"/>
      <c r="G66" s="1033"/>
      <c r="H66" s="1036"/>
      <c r="I66" s="261"/>
      <c r="J66" s="1035"/>
      <c r="K66" s="1030"/>
      <c r="L66" s="1031"/>
      <c r="M66" s="1033"/>
      <c r="N66" s="1036"/>
      <c r="O66" s="261"/>
      <c r="P66" s="1035"/>
      <c r="Q66" s="1030"/>
      <c r="R66" s="1031"/>
      <c r="S66" s="1033"/>
      <c r="T66" s="1036"/>
      <c r="U66" s="261"/>
      <c r="V66" s="1035"/>
    </row>
    <row r="67" spans="3:22" ht="14.25">
      <c r="C67" s="1010"/>
      <c r="D67" s="1011"/>
      <c r="E67" s="92"/>
      <c r="F67" s="47"/>
      <c r="G67" s="262"/>
      <c r="H67" s="262"/>
      <c r="I67" s="262"/>
      <c r="J67" s="263"/>
      <c r="K67" s="92"/>
      <c r="L67" s="47"/>
      <c r="M67" s="262"/>
      <c r="N67" s="262"/>
      <c r="O67" s="262"/>
      <c r="P67" s="263"/>
      <c r="Q67" s="92"/>
      <c r="R67" s="47"/>
      <c r="S67" s="262"/>
      <c r="T67" s="262"/>
      <c r="U67" s="262"/>
      <c r="V67" s="263"/>
    </row>
    <row r="68" spans="3:22" ht="14.25">
      <c r="C68" s="1010"/>
      <c r="D68" s="1011"/>
      <c r="E68" s="92"/>
      <c r="F68" s="47"/>
      <c r="G68" s="262"/>
      <c r="H68" s="262"/>
      <c r="I68" s="262"/>
      <c r="J68" s="263"/>
      <c r="K68" s="92"/>
      <c r="L68" s="47"/>
      <c r="M68" s="262"/>
      <c r="N68" s="262"/>
      <c r="O68" s="262"/>
      <c r="P68" s="263"/>
      <c r="Q68" s="92"/>
      <c r="R68" s="47"/>
      <c r="S68" s="262"/>
      <c r="T68" s="262"/>
      <c r="U68" s="262"/>
      <c r="V68" s="263"/>
    </row>
    <row r="69" spans="3:22" ht="14.25">
      <c r="C69" s="1010"/>
      <c r="D69" s="1011"/>
      <c r="E69" s="92"/>
      <c r="F69" s="47"/>
      <c r="G69" s="262"/>
      <c r="H69" s="262"/>
      <c r="I69" s="262"/>
      <c r="J69" s="263"/>
      <c r="K69" s="92"/>
      <c r="L69" s="47"/>
      <c r="M69" s="262"/>
      <c r="N69" s="262"/>
      <c r="O69" s="262"/>
      <c r="P69" s="263"/>
      <c r="Q69" s="92"/>
      <c r="R69" s="47"/>
      <c r="S69" s="262"/>
      <c r="T69" s="262"/>
      <c r="U69" s="262"/>
      <c r="V69" s="263"/>
    </row>
    <row r="70" spans="3:22" ht="14.25" customHeight="1">
      <c r="C70" s="1010"/>
      <c r="D70" s="1011"/>
      <c r="E70" s="1037"/>
      <c r="F70" s="1038"/>
      <c r="G70" s="264"/>
      <c r="H70" s="264"/>
      <c r="I70" s="264"/>
      <c r="J70" s="265"/>
      <c r="K70" s="1037"/>
      <c r="L70" s="1038"/>
      <c r="M70" s="264"/>
      <c r="N70" s="264"/>
      <c r="O70" s="264"/>
      <c r="P70" s="265"/>
      <c r="Q70" s="1037"/>
      <c r="R70" s="1038"/>
      <c r="S70" s="264"/>
      <c r="T70" s="264"/>
      <c r="U70" s="264"/>
      <c r="V70" s="265"/>
    </row>
    <row r="71" spans="3:22" ht="14.25" customHeight="1">
      <c r="C71" s="1010"/>
      <c r="D71" s="1011"/>
      <c r="E71" s="1039"/>
      <c r="F71" s="266"/>
      <c r="G71" s="262"/>
      <c r="H71" s="262"/>
      <c r="I71" s="262"/>
      <c r="J71" s="263"/>
      <c r="K71" s="1039"/>
      <c r="L71" s="266"/>
      <c r="M71" s="262"/>
      <c r="N71" s="262"/>
      <c r="O71" s="262"/>
      <c r="P71" s="263"/>
      <c r="Q71" s="1039"/>
      <c r="R71" s="266"/>
      <c r="S71" s="262"/>
      <c r="T71" s="262"/>
      <c r="U71" s="262"/>
      <c r="V71" s="263"/>
    </row>
    <row r="72" spans="3:22" ht="14.25">
      <c r="C72" s="1010"/>
      <c r="D72" s="1011"/>
      <c r="E72" s="1039"/>
      <c r="F72" s="266"/>
      <c r="G72" s="262"/>
      <c r="H72" s="262"/>
      <c r="I72" s="262"/>
      <c r="J72" s="263"/>
      <c r="K72" s="1039"/>
      <c r="L72" s="266"/>
      <c r="M72" s="262"/>
      <c r="N72" s="262"/>
      <c r="O72" s="262"/>
      <c r="P72" s="263"/>
      <c r="Q72" s="1039"/>
      <c r="R72" s="266"/>
      <c r="S72" s="262"/>
      <c r="T72" s="262"/>
      <c r="U72" s="262"/>
      <c r="V72" s="263"/>
    </row>
    <row r="73" spans="3:22" ht="14.25">
      <c r="C73" s="1010"/>
      <c r="D73" s="1011"/>
      <c r="E73" s="1039"/>
      <c r="F73" s="266"/>
      <c r="G73" s="262"/>
      <c r="H73" s="262"/>
      <c r="I73" s="262"/>
      <c r="J73" s="263"/>
      <c r="K73" s="1039"/>
      <c r="L73" s="266"/>
      <c r="M73" s="262"/>
      <c r="N73" s="262"/>
      <c r="O73" s="262"/>
      <c r="P73" s="263"/>
      <c r="Q73" s="1039"/>
      <c r="R73" s="266"/>
      <c r="S73" s="262"/>
      <c r="T73" s="262"/>
      <c r="U73" s="262"/>
      <c r="V73" s="263"/>
    </row>
    <row r="74" spans="3:22" ht="14.25">
      <c r="C74" s="1010"/>
      <c r="D74" s="1011"/>
      <c r="E74" s="1039"/>
      <c r="F74" s="266"/>
      <c r="G74" s="262"/>
      <c r="H74" s="262"/>
      <c r="I74" s="262"/>
      <c r="J74" s="263"/>
      <c r="K74" s="1039"/>
      <c r="L74" s="266"/>
      <c r="M74" s="262"/>
      <c r="N74" s="262"/>
      <c r="O74" s="262"/>
      <c r="P74" s="263"/>
      <c r="Q74" s="1039"/>
      <c r="R74" s="266"/>
      <c r="S74" s="262"/>
      <c r="T74" s="262"/>
      <c r="U74" s="262"/>
      <c r="V74" s="263"/>
    </row>
    <row r="75" spans="3:22" ht="14.25">
      <c r="C75" s="1010"/>
      <c r="D75" s="1011"/>
      <c r="E75" s="1039"/>
      <c r="F75" s="266"/>
      <c r="G75" s="262"/>
      <c r="H75" s="262"/>
      <c r="I75" s="262"/>
      <c r="J75" s="263"/>
      <c r="K75" s="1039"/>
      <c r="L75" s="266"/>
      <c r="M75" s="262"/>
      <c r="N75" s="262"/>
      <c r="O75" s="262"/>
      <c r="P75" s="263"/>
      <c r="Q75" s="1039"/>
      <c r="R75" s="266"/>
      <c r="S75" s="262"/>
      <c r="T75" s="262"/>
      <c r="U75" s="262"/>
      <c r="V75" s="263"/>
    </row>
    <row r="76" spans="3:22" ht="14.25">
      <c r="C76" s="1010"/>
      <c r="D76" s="1011"/>
      <c r="E76" s="1039"/>
      <c r="F76" s="266"/>
      <c r="G76" s="262"/>
      <c r="H76" s="262"/>
      <c r="I76" s="262"/>
      <c r="J76" s="263"/>
      <c r="K76" s="1039"/>
      <c r="L76" s="266"/>
      <c r="M76" s="262"/>
      <c r="N76" s="262"/>
      <c r="O76" s="262"/>
      <c r="P76" s="263"/>
      <c r="Q76" s="1039"/>
      <c r="R76" s="266"/>
      <c r="S76" s="262"/>
      <c r="T76" s="262"/>
      <c r="U76" s="262"/>
      <c r="V76" s="263"/>
    </row>
    <row r="77" spans="3:22" ht="14.25">
      <c r="C77" s="1010"/>
      <c r="D77" s="1011"/>
      <c r="E77" s="1039"/>
      <c r="F77" s="266"/>
      <c r="G77" s="262"/>
      <c r="H77" s="262"/>
      <c r="I77" s="262"/>
      <c r="J77" s="263"/>
      <c r="K77" s="1039"/>
      <c r="L77" s="266"/>
      <c r="M77" s="262"/>
      <c r="N77" s="262"/>
      <c r="O77" s="262"/>
      <c r="P77" s="263"/>
      <c r="Q77" s="1039"/>
      <c r="R77" s="266"/>
      <c r="S77" s="262"/>
      <c r="T77" s="262"/>
      <c r="U77" s="262"/>
      <c r="V77" s="263"/>
    </row>
    <row r="78" spans="3:22" ht="14.25">
      <c r="C78" s="1010"/>
      <c r="D78" s="1011"/>
      <c r="E78" s="1039"/>
      <c r="F78" s="266"/>
      <c r="G78" s="262"/>
      <c r="H78" s="262"/>
      <c r="I78" s="262"/>
      <c r="J78" s="263"/>
      <c r="K78" s="1039"/>
      <c r="L78" s="266"/>
      <c r="M78" s="262"/>
      <c r="N78" s="262"/>
      <c r="O78" s="262"/>
      <c r="P78" s="263"/>
      <c r="Q78" s="1039"/>
      <c r="R78" s="266"/>
      <c r="S78" s="262"/>
      <c r="T78" s="262"/>
      <c r="U78" s="262"/>
      <c r="V78" s="263"/>
    </row>
    <row r="79" spans="3:22" ht="14.25">
      <c r="C79" s="1010"/>
      <c r="D79" s="1011"/>
      <c r="E79" s="1039"/>
      <c r="F79" s="266"/>
      <c r="G79" s="262"/>
      <c r="H79" s="262"/>
      <c r="I79" s="262"/>
      <c r="J79" s="263"/>
      <c r="K79" s="1039"/>
      <c r="L79" s="266"/>
      <c r="M79" s="262"/>
      <c r="N79" s="262"/>
      <c r="O79" s="262"/>
      <c r="P79" s="263"/>
      <c r="Q79" s="1039"/>
      <c r="R79" s="266"/>
      <c r="S79" s="262"/>
      <c r="T79" s="262"/>
      <c r="U79" s="262"/>
      <c r="V79" s="263"/>
    </row>
    <row r="80" spans="3:22" ht="14.25">
      <c r="C80" s="1010"/>
      <c r="D80" s="1011"/>
      <c r="E80" s="1039"/>
      <c r="F80" s="266"/>
      <c r="G80" s="262"/>
      <c r="H80" s="262"/>
      <c r="I80" s="262"/>
      <c r="J80" s="263"/>
      <c r="K80" s="1039"/>
      <c r="L80" s="266"/>
      <c r="M80" s="262"/>
      <c r="N80" s="262"/>
      <c r="O80" s="262"/>
      <c r="P80" s="263"/>
      <c r="Q80" s="1039"/>
      <c r="R80" s="266"/>
      <c r="S80" s="262"/>
      <c r="T80" s="262"/>
      <c r="U80" s="262"/>
      <c r="V80" s="263"/>
    </row>
    <row r="81" spans="3:22" ht="14.25">
      <c r="C81" s="1010"/>
      <c r="D81" s="1011"/>
      <c r="E81" s="1039"/>
      <c r="F81" s="266"/>
      <c r="G81" s="262"/>
      <c r="H81" s="262"/>
      <c r="I81" s="262"/>
      <c r="J81" s="263"/>
      <c r="K81" s="1039"/>
      <c r="L81" s="266"/>
      <c r="M81" s="262"/>
      <c r="N81" s="262"/>
      <c r="O81" s="262"/>
      <c r="P81" s="263"/>
      <c r="Q81" s="1039"/>
      <c r="R81" s="266"/>
      <c r="S81" s="262"/>
      <c r="T81" s="262"/>
      <c r="U81" s="262"/>
      <c r="V81" s="263"/>
    </row>
    <row r="82" spans="3:22" ht="14.25">
      <c r="C82" s="1010"/>
      <c r="D82" s="1011"/>
      <c r="E82" s="1039"/>
      <c r="F82" s="266"/>
      <c r="G82" s="262"/>
      <c r="H82" s="262"/>
      <c r="I82" s="262"/>
      <c r="J82" s="263"/>
      <c r="K82" s="1039"/>
      <c r="L82" s="266"/>
      <c r="M82" s="262"/>
      <c r="N82" s="262"/>
      <c r="O82" s="262"/>
      <c r="P82" s="263"/>
      <c r="Q82" s="1039"/>
      <c r="R82" s="266"/>
      <c r="S82" s="262"/>
      <c r="T82" s="262"/>
      <c r="U82" s="262"/>
      <c r="V82" s="263"/>
    </row>
    <row r="83" spans="3:22" ht="14.25">
      <c r="C83" s="1010"/>
      <c r="D83" s="1011"/>
      <c r="E83" s="1039"/>
      <c r="F83" s="266"/>
      <c r="G83" s="262"/>
      <c r="H83" s="262"/>
      <c r="I83" s="262"/>
      <c r="J83" s="263"/>
      <c r="K83" s="1039"/>
      <c r="L83" s="266"/>
      <c r="M83" s="262"/>
      <c r="N83" s="262"/>
      <c r="O83" s="262"/>
      <c r="P83" s="263"/>
      <c r="Q83" s="1039"/>
      <c r="R83" s="266"/>
      <c r="S83" s="262"/>
      <c r="T83" s="262"/>
      <c r="U83" s="262"/>
      <c r="V83" s="263"/>
    </row>
    <row r="84" spans="3:22" ht="14.25">
      <c r="C84" s="1010"/>
      <c r="D84" s="1011"/>
      <c r="E84" s="1039"/>
      <c r="F84" s="266"/>
      <c r="G84" s="262"/>
      <c r="H84" s="262"/>
      <c r="I84" s="262"/>
      <c r="J84" s="263"/>
      <c r="K84" s="1039"/>
      <c r="L84" s="266"/>
      <c r="M84" s="262"/>
      <c r="N84" s="262"/>
      <c r="O84" s="262"/>
      <c r="P84" s="263"/>
      <c r="Q84" s="1039"/>
      <c r="R84" s="266"/>
      <c r="S84" s="262"/>
      <c r="T84" s="262"/>
      <c r="U84" s="262"/>
      <c r="V84" s="263"/>
    </row>
    <row r="85" spans="3:22" ht="14.25">
      <c r="C85" s="1010"/>
      <c r="D85" s="1011"/>
      <c r="E85" s="1039"/>
      <c r="F85" s="266"/>
      <c r="G85" s="262"/>
      <c r="H85" s="262"/>
      <c r="I85" s="262"/>
      <c r="J85" s="263"/>
      <c r="K85" s="1039"/>
      <c r="L85" s="266"/>
      <c r="M85" s="262"/>
      <c r="N85" s="262"/>
      <c r="O85" s="262"/>
      <c r="P85" s="263"/>
      <c r="Q85" s="1039"/>
      <c r="R85" s="266"/>
      <c r="S85" s="262"/>
      <c r="T85" s="262"/>
      <c r="U85" s="262"/>
      <c r="V85" s="263"/>
    </row>
    <row r="86" spans="3:22" ht="14.25">
      <c r="C86" s="1010"/>
      <c r="D86" s="1011"/>
      <c r="E86" s="1039"/>
      <c r="F86" s="266"/>
      <c r="G86" s="262"/>
      <c r="H86" s="262"/>
      <c r="I86" s="262"/>
      <c r="J86" s="263"/>
      <c r="K86" s="1039"/>
      <c r="L86" s="266"/>
      <c r="M86" s="262"/>
      <c r="N86" s="262"/>
      <c r="O86" s="262"/>
      <c r="P86" s="263"/>
      <c r="Q86" s="1039"/>
      <c r="R86" s="266"/>
      <c r="S86" s="262"/>
      <c r="T86" s="262"/>
      <c r="U86" s="262"/>
      <c r="V86" s="263"/>
    </row>
    <row r="87" spans="3:22" ht="14.25">
      <c r="C87" s="1010"/>
      <c r="D87" s="1011"/>
      <c r="E87" s="1039"/>
      <c r="F87" s="266"/>
      <c r="G87" s="262"/>
      <c r="H87" s="262"/>
      <c r="I87" s="262"/>
      <c r="J87" s="263"/>
      <c r="K87" s="1039"/>
      <c r="L87" s="266"/>
      <c r="M87" s="262"/>
      <c r="N87" s="262"/>
      <c r="O87" s="262"/>
      <c r="P87" s="263"/>
      <c r="Q87" s="1039"/>
      <c r="R87" s="266"/>
      <c r="S87" s="262"/>
      <c r="T87" s="262"/>
      <c r="U87" s="262"/>
      <c r="V87" s="263"/>
    </row>
    <row r="88" spans="3:22" ht="14.25">
      <c r="C88" s="1010"/>
      <c r="D88" s="1011"/>
      <c r="E88" s="1039"/>
      <c r="F88" s="266"/>
      <c r="G88" s="262"/>
      <c r="H88" s="262"/>
      <c r="I88" s="262"/>
      <c r="J88" s="263"/>
      <c r="K88" s="1039"/>
      <c r="L88" s="266"/>
      <c r="M88" s="262"/>
      <c r="N88" s="262"/>
      <c r="O88" s="262"/>
      <c r="P88" s="263"/>
      <c r="Q88" s="1039"/>
      <c r="R88" s="266"/>
      <c r="S88" s="262"/>
      <c r="T88" s="262"/>
      <c r="U88" s="262"/>
      <c r="V88" s="263"/>
    </row>
    <row r="89" spans="3:22" ht="14.25">
      <c r="C89" s="1010"/>
      <c r="D89" s="1011"/>
      <c r="E89" s="1039"/>
      <c r="F89" s="266"/>
      <c r="G89" s="262"/>
      <c r="H89" s="262"/>
      <c r="I89" s="262"/>
      <c r="J89" s="263"/>
      <c r="K89" s="1039"/>
      <c r="L89" s="266"/>
      <c r="M89" s="262"/>
      <c r="N89" s="262"/>
      <c r="O89" s="262"/>
      <c r="P89" s="263"/>
      <c r="Q89" s="1039"/>
      <c r="R89" s="266"/>
      <c r="S89" s="262"/>
      <c r="T89" s="262"/>
      <c r="U89" s="262"/>
      <c r="V89" s="263"/>
    </row>
    <row r="90" spans="3:22" ht="14.25">
      <c r="C90" s="1010"/>
      <c r="D90" s="1011"/>
      <c r="E90" s="1039"/>
      <c r="F90" s="266"/>
      <c r="G90" s="262"/>
      <c r="H90" s="262"/>
      <c r="I90" s="262"/>
      <c r="J90" s="263"/>
      <c r="K90" s="1039"/>
      <c r="L90" s="266"/>
      <c r="M90" s="262"/>
      <c r="N90" s="262"/>
      <c r="O90" s="262"/>
      <c r="P90" s="263"/>
      <c r="Q90" s="1039"/>
      <c r="R90" s="266"/>
      <c r="S90" s="262"/>
      <c r="T90" s="262"/>
      <c r="U90" s="262"/>
      <c r="V90" s="263"/>
    </row>
    <row r="91" spans="3:22" ht="14.25">
      <c r="C91" s="1010"/>
      <c r="D91" s="1011"/>
      <c r="E91" s="1039"/>
      <c r="F91" s="266"/>
      <c r="G91" s="262"/>
      <c r="H91" s="262"/>
      <c r="I91" s="262"/>
      <c r="J91" s="263"/>
      <c r="K91" s="1039"/>
      <c r="L91" s="266"/>
      <c r="M91" s="262"/>
      <c r="N91" s="262"/>
      <c r="O91" s="262"/>
      <c r="P91" s="263"/>
      <c r="Q91" s="1039"/>
      <c r="R91" s="266"/>
      <c r="S91" s="262"/>
      <c r="T91" s="262"/>
      <c r="U91" s="262"/>
      <c r="V91" s="263"/>
    </row>
    <row r="92" spans="3:22" ht="14.25">
      <c r="C92" s="1010"/>
      <c r="D92" s="1011"/>
      <c r="E92" s="1039"/>
      <c r="F92" s="266"/>
      <c r="G92" s="262"/>
      <c r="H92" s="262"/>
      <c r="I92" s="262"/>
      <c r="J92" s="263"/>
      <c r="K92" s="1039"/>
      <c r="L92" s="266"/>
      <c r="M92" s="262"/>
      <c r="N92" s="262"/>
      <c r="O92" s="262"/>
      <c r="P92" s="263"/>
      <c r="Q92" s="1039"/>
      <c r="R92" s="266"/>
      <c r="S92" s="262"/>
      <c r="T92" s="262"/>
      <c r="U92" s="262"/>
      <c r="V92" s="263"/>
    </row>
    <row r="93" spans="3:22" ht="14.25">
      <c r="C93" s="1010"/>
      <c r="D93" s="1011"/>
      <c r="E93" s="1039"/>
      <c r="F93" s="266"/>
      <c r="G93" s="262"/>
      <c r="H93" s="262"/>
      <c r="I93" s="262"/>
      <c r="J93" s="263"/>
      <c r="K93" s="1039"/>
      <c r="L93" s="266"/>
      <c r="M93" s="262"/>
      <c r="N93" s="262"/>
      <c r="O93" s="262"/>
      <c r="P93" s="263"/>
      <c r="Q93" s="1039"/>
      <c r="R93" s="266"/>
      <c r="S93" s="262"/>
      <c r="T93" s="262"/>
      <c r="U93" s="262"/>
      <c r="V93" s="263"/>
    </row>
    <row r="94" spans="3:22" ht="14.25">
      <c r="C94" s="1010"/>
      <c r="D94" s="1011"/>
      <c r="E94" s="1039"/>
      <c r="F94" s="266"/>
      <c r="G94" s="262"/>
      <c r="H94" s="262"/>
      <c r="I94" s="262"/>
      <c r="J94" s="263"/>
      <c r="K94" s="1039"/>
      <c r="L94" s="266"/>
      <c r="M94" s="262"/>
      <c r="N94" s="262"/>
      <c r="O94" s="262"/>
      <c r="P94" s="263"/>
      <c r="Q94" s="1039"/>
      <c r="R94" s="266"/>
      <c r="S94" s="262"/>
      <c r="T94" s="262"/>
      <c r="U94" s="262"/>
      <c r="V94" s="263"/>
    </row>
    <row r="95" spans="3:22" ht="14.25">
      <c r="C95" s="1010"/>
      <c r="D95" s="1011"/>
      <c r="E95" s="1039"/>
      <c r="F95" s="266"/>
      <c r="G95" s="262"/>
      <c r="H95" s="262"/>
      <c r="I95" s="262"/>
      <c r="J95" s="263"/>
      <c r="K95" s="1039"/>
      <c r="L95" s="266"/>
      <c r="M95" s="262"/>
      <c r="N95" s="262"/>
      <c r="O95" s="262"/>
      <c r="P95" s="263"/>
      <c r="Q95" s="1039"/>
      <c r="R95" s="266"/>
      <c r="S95" s="262"/>
      <c r="T95" s="262"/>
      <c r="U95" s="262"/>
      <c r="V95" s="263"/>
    </row>
    <row r="96" spans="3:22" ht="14.25">
      <c r="C96" s="1010"/>
      <c r="D96" s="1011"/>
      <c r="E96" s="1039"/>
      <c r="F96" s="266"/>
      <c r="G96" s="262"/>
      <c r="H96" s="262"/>
      <c r="I96" s="262"/>
      <c r="J96" s="263"/>
      <c r="K96" s="1039"/>
      <c r="L96" s="266"/>
      <c r="M96" s="262"/>
      <c r="N96" s="262"/>
      <c r="O96" s="262"/>
      <c r="P96" s="263"/>
      <c r="Q96" s="1039"/>
      <c r="R96" s="266"/>
      <c r="S96" s="262"/>
      <c r="T96" s="262"/>
      <c r="U96" s="262"/>
      <c r="V96" s="263"/>
    </row>
    <row r="97" spans="3:22" ht="14.25">
      <c r="C97" s="1010"/>
      <c r="D97" s="1011"/>
      <c r="E97" s="1039"/>
      <c r="F97" s="266"/>
      <c r="G97" s="262"/>
      <c r="H97" s="262"/>
      <c r="I97" s="262"/>
      <c r="J97" s="263"/>
      <c r="K97" s="1039"/>
      <c r="L97" s="266"/>
      <c r="M97" s="262"/>
      <c r="N97" s="262"/>
      <c r="O97" s="262"/>
      <c r="P97" s="263"/>
      <c r="Q97" s="1039"/>
      <c r="R97" s="266"/>
      <c r="S97" s="262"/>
      <c r="T97" s="262"/>
      <c r="U97" s="262"/>
      <c r="V97" s="263"/>
    </row>
    <row r="98" spans="3:22" ht="14.25">
      <c r="C98" s="1010"/>
      <c r="D98" s="1011"/>
      <c r="E98" s="1039"/>
      <c r="F98" s="266"/>
      <c r="G98" s="262"/>
      <c r="H98" s="262"/>
      <c r="I98" s="262"/>
      <c r="J98" s="263"/>
      <c r="K98" s="1039"/>
      <c r="L98" s="266"/>
      <c r="M98" s="262"/>
      <c r="N98" s="262"/>
      <c r="O98" s="262"/>
      <c r="P98" s="263"/>
      <c r="Q98" s="1039"/>
      <c r="R98" s="266"/>
      <c r="S98" s="262"/>
      <c r="T98" s="262"/>
      <c r="U98" s="262"/>
      <c r="V98" s="263"/>
    </row>
    <row r="99" spans="3:22" ht="14.25">
      <c r="C99" s="1010"/>
      <c r="D99" s="1011"/>
      <c r="E99" s="1039"/>
      <c r="F99" s="266"/>
      <c r="G99" s="262"/>
      <c r="H99" s="262"/>
      <c r="I99" s="262"/>
      <c r="J99" s="263"/>
      <c r="K99" s="1039"/>
      <c r="L99" s="266"/>
      <c r="M99" s="262"/>
      <c r="N99" s="262"/>
      <c r="O99" s="262"/>
      <c r="P99" s="263"/>
      <c r="Q99" s="1039"/>
      <c r="R99" s="266"/>
      <c r="S99" s="262"/>
      <c r="T99" s="262"/>
      <c r="U99" s="262"/>
      <c r="V99" s="263"/>
    </row>
    <row r="100" spans="3:22" ht="14.25">
      <c r="C100" s="1010"/>
      <c r="D100" s="1011"/>
      <c r="E100" s="1039"/>
      <c r="F100" s="266"/>
      <c r="G100" s="262"/>
      <c r="H100" s="262"/>
      <c r="I100" s="262"/>
      <c r="J100" s="263"/>
      <c r="K100" s="1039"/>
      <c r="L100" s="266"/>
      <c r="M100" s="262"/>
      <c r="N100" s="262"/>
      <c r="O100" s="262"/>
      <c r="P100" s="263"/>
      <c r="Q100" s="1039"/>
      <c r="R100" s="266"/>
      <c r="S100" s="262"/>
      <c r="T100" s="262"/>
      <c r="U100" s="262"/>
      <c r="V100" s="263"/>
    </row>
    <row r="101" spans="3:22" ht="14.25">
      <c r="C101" s="1010"/>
      <c r="D101" s="1011"/>
      <c r="E101" s="1039"/>
      <c r="F101" s="266"/>
      <c r="G101" s="262"/>
      <c r="H101" s="262"/>
      <c r="I101" s="262"/>
      <c r="J101" s="263"/>
      <c r="K101" s="1039"/>
      <c r="L101" s="266"/>
      <c r="M101" s="262"/>
      <c r="N101" s="262"/>
      <c r="O101" s="262"/>
      <c r="P101" s="263"/>
      <c r="Q101" s="1039"/>
      <c r="R101" s="266"/>
      <c r="S101" s="262"/>
      <c r="T101" s="262"/>
      <c r="U101" s="262"/>
      <c r="V101" s="263"/>
    </row>
    <row r="102" spans="3:22" ht="14.25">
      <c r="C102" s="1010"/>
      <c r="D102" s="1011"/>
      <c r="E102" s="1039"/>
      <c r="F102" s="266"/>
      <c r="G102" s="262"/>
      <c r="H102" s="262"/>
      <c r="I102" s="262"/>
      <c r="J102" s="263"/>
      <c r="K102" s="1039"/>
      <c r="L102" s="266"/>
      <c r="M102" s="262"/>
      <c r="N102" s="262"/>
      <c r="O102" s="262"/>
      <c r="P102" s="263"/>
      <c r="Q102" s="1039"/>
      <c r="R102" s="266"/>
      <c r="S102" s="262"/>
      <c r="T102" s="262"/>
      <c r="U102" s="262"/>
      <c r="V102" s="263"/>
    </row>
    <row r="103" spans="3:22" ht="14.25">
      <c r="C103" s="1010"/>
      <c r="D103" s="1011"/>
      <c r="E103" s="1039"/>
      <c r="F103" s="266"/>
      <c r="G103" s="262"/>
      <c r="H103" s="262"/>
      <c r="I103" s="262"/>
      <c r="J103" s="263"/>
      <c r="K103" s="1039"/>
      <c r="L103" s="266"/>
      <c r="M103" s="262"/>
      <c r="N103" s="262"/>
      <c r="O103" s="262"/>
      <c r="P103" s="263"/>
      <c r="Q103" s="1039"/>
      <c r="R103" s="266"/>
      <c r="S103" s="262"/>
      <c r="T103" s="262"/>
      <c r="U103" s="262"/>
      <c r="V103" s="263"/>
    </row>
    <row r="104" spans="3:22" ht="14.25">
      <c r="C104" s="1010"/>
      <c r="D104" s="1011"/>
      <c r="E104" s="1039"/>
      <c r="F104" s="266"/>
      <c r="G104" s="262"/>
      <c r="H104" s="262"/>
      <c r="I104" s="262"/>
      <c r="J104" s="263"/>
      <c r="K104" s="1039"/>
      <c r="L104" s="266"/>
      <c r="M104" s="262"/>
      <c r="N104" s="262"/>
      <c r="O104" s="262"/>
      <c r="P104" s="263"/>
      <c r="Q104" s="1039"/>
      <c r="R104" s="266"/>
      <c r="S104" s="262"/>
      <c r="T104" s="262"/>
      <c r="U104" s="262"/>
      <c r="V104" s="263"/>
    </row>
    <row r="105" spans="3:22" ht="14.25">
      <c r="C105" s="1010"/>
      <c r="D105" s="1011"/>
      <c r="E105" s="1039"/>
      <c r="F105" s="266"/>
      <c r="G105" s="262"/>
      <c r="H105" s="262"/>
      <c r="I105" s="262"/>
      <c r="J105" s="263"/>
      <c r="K105" s="1039"/>
      <c r="L105" s="266"/>
      <c r="M105" s="262"/>
      <c r="N105" s="262"/>
      <c r="O105" s="262"/>
      <c r="P105" s="263"/>
      <c r="Q105" s="1039"/>
      <c r="R105" s="266"/>
      <c r="S105" s="262"/>
      <c r="T105" s="262"/>
      <c r="U105" s="262"/>
      <c r="V105" s="263"/>
    </row>
    <row r="106" spans="3:22" ht="14.25">
      <c r="C106" s="1010"/>
      <c r="D106" s="1011"/>
      <c r="E106" s="1039"/>
      <c r="F106" s="266"/>
      <c r="G106" s="262"/>
      <c r="H106" s="262"/>
      <c r="I106" s="262"/>
      <c r="J106" s="263"/>
      <c r="K106" s="1039"/>
      <c r="L106" s="266"/>
      <c r="M106" s="262"/>
      <c r="N106" s="262"/>
      <c r="O106" s="262"/>
      <c r="P106" s="263"/>
      <c r="Q106" s="1039"/>
      <c r="R106" s="266"/>
      <c r="S106" s="262"/>
      <c r="T106" s="262"/>
      <c r="U106" s="262"/>
      <c r="V106" s="263"/>
    </row>
    <row r="107" spans="3:22" ht="14.25">
      <c r="C107" s="1010"/>
      <c r="D107" s="1011"/>
      <c r="E107" s="1039"/>
      <c r="F107" s="266"/>
      <c r="G107" s="262"/>
      <c r="H107" s="262"/>
      <c r="I107" s="262"/>
      <c r="J107" s="263"/>
      <c r="K107" s="1039"/>
      <c r="L107" s="266"/>
      <c r="M107" s="262"/>
      <c r="N107" s="262"/>
      <c r="O107" s="262"/>
      <c r="P107" s="263"/>
      <c r="Q107" s="1039"/>
      <c r="R107" s="266"/>
      <c r="S107" s="262"/>
      <c r="T107" s="262"/>
      <c r="U107" s="262"/>
      <c r="V107" s="263"/>
    </row>
    <row r="108" spans="3:22" ht="14.25">
      <c r="C108" s="1010"/>
      <c r="D108" s="1011"/>
      <c r="E108" s="1039"/>
      <c r="F108" s="266"/>
      <c r="G108" s="262"/>
      <c r="H108" s="262"/>
      <c r="I108" s="262"/>
      <c r="J108" s="263"/>
      <c r="K108" s="1039"/>
      <c r="L108" s="266"/>
      <c r="M108" s="262"/>
      <c r="N108" s="262"/>
      <c r="O108" s="262"/>
      <c r="P108" s="263"/>
      <c r="Q108" s="1039"/>
      <c r="R108" s="266"/>
      <c r="S108" s="262"/>
      <c r="T108" s="262"/>
      <c r="U108" s="262"/>
      <c r="V108" s="263"/>
    </row>
    <row r="109" spans="3:22" ht="14.25">
      <c r="C109" s="1010"/>
      <c r="D109" s="1011"/>
      <c r="E109" s="1039"/>
      <c r="F109" s="266"/>
      <c r="G109" s="262"/>
      <c r="H109" s="262"/>
      <c r="I109" s="262"/>
      <c r="J109" s="263"/>
      <c r="K109" s="1039"/>
      <c r="L109" s="266"/>
      <c r="M109" s="262"/>
      <c r="N109" s="262"/>
      <c r="O109" s="262"/>
      <c r="P109" s="263"/>
      <c r="Q109" s="1039"/>
      <c r="R109" s="266"/>
      <c r="S109" s="262"/>
      <c r="T109" s="262"/>
      <c r="U109" s="262"/>
      <c r="V109" s="263"/>
    </row>
    <row r="110" spans="3:22" ht="14.25">
      <c r="C110" s="1010"/>
      <c r="D110" s="1011"/>
      <c r="E110" s="1039"/>
      <c r="F110" s="266"/>
      <c r="G110" s="262"/>
      <c r="H110" s="262"/>
      <c r="I110" s="262"/>
      <c r="J110" s="263"/>
      <c r="K110" s="1039"/>
      <c r="L110" s="266"/>
      <c r="M110" s="262"/>
      <c r="N110" s="262"/>
      <c r="O110" s="262"/>
      <c r="P110" s="263"/>
      <c r="Q110" s="1039"/>
      <c r="R110" s="266"/>
      <c r="S110" s="262"/>
      <c r="T110" s="262"/>
      <c r="U110" s="262"/>
      <c r="V110" s="263"/>
    </row>
    <row r="111" spans="3:22" ht="14.25">
      <c r="C111" s="1010"/>
      <c r="D111" s="1011"/>
      <c r="E111" s="1039"/>
      <c r="F111" s="266"/>
      <c r="G111" s="262"/>
      <c r="H111" s="262"/>
      <c r="I111" s="262"/>
      <c r="J111" s="263"/>
      <c r="K111" s="1039"/>
      <c r="L111" s="266"/>
      <c r="M111" s="262"/>
      <c r="N111" s="262"/>
      <c r="O111" s="262"/>
      <c r="P111" s="263"/>
      <c r="Q111" s="1039"/>
      <c r="R111" s="266"/>
      <c r="S111" s="262"/>
      <c r="T111" s="262"/>
      <c r="U111" s="262"/>
      <c r="V111" s="263"/>
    </row>
    <row r="112" spans="3:22" ht="14.25">
      <c r="C112" s="1010"/>
      <c r="D112" s="1011"/>
      <c r="E112" s="1039"/>
      <c r="F112" s="266"/>
      <c r="G112" s="262"/>
      <c r="H112" s="262"/>
      <c r="I112" s="262"/>
      <c r="J112" s="263"/>
      <c r="K112" s="1039"/>
      <c r="L112" s="266"/>
      <c r="M112" s="262"/>
      <c r="N112" s="262"/>
      <c r="O112" s="262"/>
      <c r="P112" s="263"/>
      <c r="Q112" s="1039"/>
      <c r="R112" s="266"/>
      <c r="S112" s="262"/>
      <c r="T112" s="262"/>
      <c r="U112" s="262"/>
      <c r="V112" s="263"/>
    </row>
    <row r="113" spans="3:22" ht="14.25">
      <c r="C113" s="1010"/>
      <c r="D113" s="1011"/>
      <c r="E113" s="1039"/>
      <c r="F113" s="266"/>
      <c r="G113" s="262"/>
      <c r="H113" s="262"/>
      <c r="I113" s="262"/>
      <c r="J113" s="263"/>
      <c r="K113" s="1039"/>
      <c r="L113" s="266"/>
      <c r="M113" s="262"/>
      <c r="N113" s="262"/>
      <c r="O113" s="262"/>
      <c r="P113" s="263"/>
      <c r="Q113" s="1039"/>
      <c r="R113" s="266"/>
      <c r="S113" s="262"/>
      <c r="T113" s="262"/>
      <c r="U113" s="262"/>
      <c r="V113" s="263"/>
    </row>
    <row r="114" spans="3:22" ht="14.25">
      <c r="C114" s="1010"/>
      <c r="D114" s="1011"/>
      <c r="E114" s="1039"/>
      <c r="F114" s="266"/>
      <c r="G114" s="262"/>
      <c r="H114" s="262"/>
      <c r="I114" s="262"/>
      <c r="J114" s="263"/>
      <c r="K114" s="1039"/>
      <c r="L114" s="266"/>
      <c r="M114" s="262"/>
      <c r="N114" s="262"/>
      <c r="O114" s="262"/>
      <c r="P114" s="263"/>
      <c r="Q114" s="1039"/>
      <c r="R114" s="266"/>
      <c r="S114" s="262"/>
      <c r="T114" s="262"/>
      <c r="U114" s="262"/>
      <c r="V114" s="263"/>
    </row>
    <row r="115" spans="3:22" ht="14.25">
      <c r="C115" s="1010"/>
      <c r="D115" s="1011"/>
      <c r="E115" s="1039"/>
      <c r="F115" s="266"/>
      <c r="G115" s="262"/>
      <c r="H115" s="262"/>
      <c r="I115" s="262"/>
      <c r="J115" s="263"/>
      <c r="K115" s="1039"/>
      <c r="L115" s="266"/>
      <c r="M115" s="262"/>
      <c r="N115" s="262"/>
      <c r="O115" s="262"/>
      <c r="P115" s="263"/>
      <c r="Q115" s="1039"/>
      <c r="R115" s="266"/>
      <c r="S115" s="262"/>
      <c r="T115" s="262"/>
      <c r="U115" s="262"/>
      <c r="V115" s="263"/>
    </row>
    <row r="116" spans="3:22" ht="14.25">
      <c r="C116" s="1010"/>
      <c r="D116" s="1011"/>
      <c r="E116" s="1039"/>
      <c r="F116" s="266"/>
      <c r="G116" s="262"/>
      <c r="H116" s="262"/>
      <c r="I116" s="262"/>
      <c r="J116" s="263"/>
      <c r="K116" s="1039"/>
      <c r="L116" s="266"/>
      <c r="M116" s="262"/>
      <c r="N116" s="262"/>
      <c r="O116" s="262"/>
      <c r="P116" s="263"/>
      <c r="Q116" s="1039"/>
      <c r="R116" s="266"/>
      <c r="S116" s="262"/>
      <c r="T116" s="262"/>
      <c r="U116" s="262"/>
      <c r="V116" s="263"/>
    </row>
    <row r="117" spans="3:22" ht="14.25">
      <c r="C117" s="1012"/>
      <c r="D117" s="1013"/>
      <c r="E117" s="1040"/>
      <c r="F117" s="267"/>
      <c r="G117" s="268"/>
      <c r="H117" s="268"/>
      <c r="I117" s="268"/>
      <c r="J117" s="269"/>
      <c r="K117" s="1040"/>
      <c r="L117" s="267"/>
      <c r="M117" s="268"/>
      <c r="N117" s="268"/>
      <c r="O117" s="268"/>
      <c r="P117" s="269"/>
      <c r="Q117" s="1040"/>
      <c r="R117" s="267"/>
      <c r="S117" s="268"/>
      <c r="T117" s="268"/>
      <c r="U117" s="268"/>
      <c r="V117" s="269"/>
    </row>
    <row r="118" spans="3:22">
      <c r="C118" s="1008" t="s">
        <v>495</v>
      </c>
      <c r="D118" s="1009"/>
      <c r="E118" s="1028"/>
      <c r="F118" s="1029"/>
      <c r="G118" s="1032"/>
      <c r="H118" s="258"/>
      <c r="I118" s="258"/>
      <c r="J118" s="1034"/>
      <c r="K118" s="1028"/>
      <c r="L118" s="1029"/>
      <c r="M118" s="1032"/>
      <c r="N118" s="258"/>
      <c r="O118" s="258"/>
      <c r="P118" s="1034"/>
      <c r="Q118" s="1028"/>
      <c r="R118" s="1029"/>
      <c r="S118" s="1032"/>
      <c r="T118" s="258"/>
      <c r="U118" s="258"/>
      <c r="V118" s="1034"/>
    </row>
    <row r="119" spans="3:22" ht="12.95" customHeight="1">
      <c r="C119" s="1010"/>
      <c r="D119" s="1011"/>
      <c r="E119" s="1030"/>
      <c r="F119" s="1031"/>
      <c r="G119" s="1033"/>
      <c r="H119" s="1036"/>
      <c r="I119" s="259"/>
      <c r="J119" s="1035"/>
      <c r="K119" s="1030"/>
      <c r="L119" s="1031"/>
      <c r="M119" s="1033"/>
      <c r="N119" s="1036"/>
      <c r="O119" s="259"/>
      <c r="P119" s="1035"/>
      <c r="Q119" s="1030"/>
      <c r="R119" s="1031"/>
      <c r="S119" s="1033"/>
      <c r="T119" s="1036"/>
      <c r="U119" s="259"/>
      <c r="V119" s="1035"/>
    </row>
    <row r="120" spans="3:22">
      <c r="C120" s="1010"/>
      <c r="D120" s="1011"/>
      <c r="E120" s="1030"/>
      <c r="F120" s="1031"/>
      <c r="G120" s="1033"/>
      <c r="H120" s="1036"/>
      <c r="I120" s="260"/>
      <c r="J120" s="1035"/>
      <c r="K120" s="1030"/>
      <c r="L120" s="1031"/>
      <c r="M120" s="1033"/>
      <c r="N120" s="1036"/>
      <c r="O120" s="260"/>
      <c r="P120" s="1035"/>
      <c r="Q120" s="1030"/>
      <c r="R120" s="1031"/>
      <c r="S120" s="1033"/>
      <c r="T120" s="1036"/>
      <c r="U120" s="260"/>
      <c r="V120" s="1035"/>
    </row>
    <row r="121" spans="3:22">
      <c r="C121" s="1010"/>
      <c r="D121" s="1011"/>
      <c r="E121" s="1030"/>
      <c r="F121" s="1031"/>
      <c r="G121" s="1033"/>
      <c r="H121" s="1036"/>
      <c r="I121" s="261"/>
      <c r="J121" s="1035"/>
      <c r="K121" s="1030"/>
      <c r="L121" s="1031"/>
      <c r="M121" s="1033"/>
      <c r="N121" s="1036"/>
      <c r="O121" s="261"/>
      <c r="P121" s="1035"/>
      <c r="Q121" s="1030"/>
      <c r="R121" s="1031"/>
      <c r="S121" s="1033"/>
      <c r="T121" s="1036"/>
      <c r="U121" s="261"/>
      <c r="V121" s="1035"/>
    </row>
    <row r="122" spans="3:22" ht="14.25">
      <c r="C122" s="1010"/>
      <c r="D122" s="1011"/>
      <c r="E122" s="92"/>
      <c r="F122" s="47"/>
      <c r="G122" s="262"/>
      <c r="H122" s="262"/>
      <c r="I122" s="262"/>
      <c r="J122" s="263"/>
      <c r="K122" s="92"/>
      <c r="L122" s="47"/>
      <c r="M122" s="262"/>
      <c r="N122" s="262"/>
      <c r="O122" s="262"/>
      <c r="P122" s="263"/>
      <c r="Q122" s="92"/>
      <c r="R122" s="47"/>
      <c r="S122" s="262"/>
      <c r="T122" s="262"/>
      <c r="U122" s="262"/>
      <c r="V122" s="263"/>
    </row>
    <row r="123" spans="3:22" ht="14.25">
      <c r="C123" s="1010"/>
      <c r="D123" s="1011"/>
      <c r="E123" s="92"/>
      <c r="F123" s="47"/>
      <c r="G123" s="262"/>
      <c r="H123" s="262"/>
      <c r="I123" s="262"/>
      <c r="J123" s="263"/>
      <c r="K123" s="92"/>
      <c r="L123" s="47"/>
      <c r="M123" s="262"/>
      <c r="N123" s="262"/>
      <c r="O123" s="262"/>
      <c r="P123" s="263"/>
      <c r="Q123" s="92"/>
      <c r="R123" s="47"/>
      <c r="S123" s="262"/>
      <c r="T123" s="262"/>
      <c r="U123" s="262"/>
      <c r="V123" s="263"/>
    </row>
    <row r="124" spans="3:22" ht="14.25">
      <c r="C124" s="1010"/>
      <c r="D124" s="1011"/>
      <c r="E124" s="92"/>
      <c r="F124" s="47"/>
      <c r="G124" s="262"/>
      <c r="H124" s="262"/>
      <c r="I124" s="262"/>
      <c r="J124" s="263"/>
      <c r="K124" s="92"/>
      <c r="L124" s="47"/>
      <c r="M124" s="262"/>
      <c r="N124" s="262"/>
      <c r="O124" s="262"/>
      <c r="P124" s="263"/>
      <c r="Q124" s="92"/>
      <c r="R124" s="47"/>
      <c r="S124" s="262"/>
      <c r="T124" s="262"/>
      <c r="U124" s="262"/>
      <c r="V124" s="263"/>
    </row>
    <row r="125" spans="3:22" ht="14.25" customHeight="1">
      <c r="C125" s="1010"/>
      <c r="D125" s="1011"/>
      <c r="E125" s="1037"/>
      <c r="F125" s="1038"/>
      <c r="G125" s="264"/>
      <c r="H125" s="264"/>
      <c r="I125" s="264"/>
      <c r="J125" s="265"/>
      <c r="K125" s="1037"/>
      <c r="L125" s="1038"/>
      <c r="M125" s="264"/>
      <c r="N125" s="264"/>
      <c r="O125" s="264"/>
      <c r="P125" s="265"/>
      <c r="Q125" s="1037"/>
      <c r="R125" s="1038"/>
      <c r="S125" s="264"/>
      <c r="T125" s="264"/>
      <c r="U125" s="264"/>
      <c r="V125" s="265"/>
    </row>
    <row r="126" spans="3:22" ht="14.25" customHeight="1">
      <c r="C126" s="1010"/>
      <c r="D126" s="1011"/>
      <c r="E126" s="1039"/>
      <c r="F126" s="266"/>
      <c r="G126" s="262"/>
      <c r="H126" s="262"/>
      <c r="I126" s="262"/>
      <c r="J126" s="263"/>
      <c r="K126" s="1039"/>
      <c r="L126" s="266"/>
      <c r="M126" s="262"/>
      <c r="N126" s="262"/>
      <c r="O126" s="262"/>
      <c r="P126" s="263"/>
      <c r="Q126" s="1039"/>
      <c r="R126" s="266"/>
      <c r="S126" s="262"/>
      <c r="T126" s="262"/>
      <c r="U126" s="262"/>
      <c r="V126" s="263"/>
    </row>
    <row r="127" spans="3:22" ht="14.25">
      <c r="C127" s="1010"/>
      <c r="D127" s="1011"/>
      <c r="E127" s="1039"/>
      <c r="F127" s="266"/>
      <c r="G127" s="262"/>
      <c r="H127" s="262"/>
      <c r="I127" s="262"/>
      <c r="J127" s="263"/>
      <c r="K127" s="1039"/>
      <c r="L127" s="266"/>
      <c r="M127" s="262"/>
      <c r="N127" s="262"/>
      <c r="O127" s="262"/>
      <c r="P127" s="263"/>
      <c r="Q127" s="1039"/>
      <c r="R127" s="266"/>
      <c r="S127" s="262"/>
      <c r="T127" s="262"/>
      <c r="U127" s="262"/>
      <c r="V127" s="263"/>
    </row>
    <row r="128" spans="3:22" ht="14.25">
      <c r="C128" s="1010"/>
      <c r="D128" s="1011"/>
      <c r="E128" s="1039"/>
      <c r="F128" s="266"/>
      <c r="G128" s="262"/>
      <c r="H128" s="262"/>
      <c r="I128" s="262"/>
      <c r="J128" s="263"/>
      <c r="K128" s="1039"/>
      <c r="L128" s="266"/>
      <c r="M128" s="262"/>
      <c r="N128" s="262"/>
      <c r="O128" s="262"/>
      <c r="P128" s="263"/>
      <c r="Q128" s="1039"/>
      <c r="R128" s="266"/>
      <c r="S128" s="262"/>
      <c r="T128" s="262"/>
      <c r="U128" s="262"/>
      <c r="V128" s="263"/>
    </row>
    <row r="129" spans="3:22" ht="14.25">
      <c r="C129" s="1010"/>
      <c r="D129" s="1011"/>
      <c r="E129" s="1039"/>
      <c r="F129" s="266"/>
      <c r="G129" s="262"/>
      <c r="H129" s="262"/>
      <c r="I129" s="262"/>
      <c r="J129" s="263"/>
      <c r="K129" s="1039"/>
      <c r="L129" s="266"/>
      <c r="M129" s="262"/>
      <c r="N129" s="262"/>
      <c r="O129" s="262"/>
      <c r="P129" s="263"/>
      <c r="Q129" s="1039"/>
      <c r="R129" s="266"/>
      <c r="S129" s="262"/>
      <c r="T129" s="262"/>
      <c r="U129" s="262"/>
      <c r="V129" s="263"/>
    </row>
    <row r="130" spans="3:22" ht="14.25">
      <c r="C130" s="1010"/>
      <c r="D130" s="1011"/>
      <c r="E130" s="1039"/>
      <c r="F130" s="266"/>
      <c r="G130" s="262"/>
      <c r="H130" s="262"/>
      <c r="I130" s="262"/>
      <c r="J130" s="263"/>
      <c r="K130" s="1039"/>
      <c r="L130" s="266"/>
      <c r="M130" s="262"/>
      <c r="N130" s="262"/>
      <c r="O130" s="262"/>
      <c r="P130" s="263"/>
      <c r="Q130" s="1039"/>
      <c r="R130" s="266"/>
      <c r="S130" s="262"/>
      <c r="T130" s="262"/>
      <c r="U130" s="262"/>
      <c r="V130" s="263"/>
    </row>
    <row r="131" spans="3:22" ht="14.25">
      <c r="C131" s="1010"/>
      <c r="D131" s="1011"/>
      <c r="E131" s="1039"/>
      <c r="F131" s="266"/>
      <c r="G131" s="262"/>
      <c r="H131" s="262"/>
      <c r="I131" s="262"/>
      <c r="J131" s="263"/>
      <c r="K131" s="1039"/>
      <c r="L131" s="266"/>
      <c r="M131" s="262"/>
      <c r="N131" s="262"/>
      <c r="O131" s="262"/>
      <c r="P131" s="263"/>
      <c r="Q131" s="1039"/>
      <c r="R131" s="266"/>
      <c r="S131" s="262"/>
      <c r="T131" s="262"/>
      <c r="U131" s="262"/>
      <c r="V131" s="263"/>
    </row>
    <row r="132" spans="3:22" ht="14.25">
      <c r="C132" s="1010"/>
      <c r="D132" s="1011"/>
      <c r="E132" s="1039"/>
      <c r="F132" s="266"/>
      <c r="G132" s="262"/>
      <c r="H132" s="262"/>
      <c r="I132" s="262"/>
      <c r="J132" s="263"/>
      <c r="K132" s="1039"/>
      <c r="L132" s="266"/>
      <c r="M132" s="262"/>
      <c r="N132" s="262"/>
      <c r="O132" s="262"/>
      <c r="P132" s="263"/>
      <c r="Q132" s="1039"/>
      <c r="R132" s="266"/>
      <c r="S132" s="262"/>
      <c r="T132" s="262"/>
      <c r="U132" s="262"/>
      <c r="V132" s="263"/>
    </row>
    <row r="133" spans="3:22" ht="14.25">
      <c r="C133" s="1010"/>
      <c r="D133" s="1011"/>
      <c r="E133" s="1039"/>
      <c r="F133" s="266"/>
      <c r="G133" s="262"/>
      <c r="H133" s="262"/>
      <c r="I133" s="262"/>
      <c r="J133" s="263"/>
      <c r="K133" s="1039"/>
      <c r="L133" s="266"/>
      <c r="M133" s="262"/>
      <c r="N133" s="262"/>
      <c r="O133" s="262"/>
      <c r="P133" s="263"/>
      <c r="Q133" s="1039"/>
      <c r="R133" s="266"/>
      <c r="S133" s="262"/>
      <c r="T133" s="262"/>
      <c r="U133" s="262"/>
      <c r="V133" s="263"/>
    </row>
    <row r="134" spans="3:22" ht="14.25">
      <c r="C134" s="1010"/>
      <c r="D134" s="1011"/>
      <c r="E134" s="1039"/>
      <c r="F134" s="266"/>
      <c r="G134" s="262"/>
      <c r="H134" s="262"/>
      <c r="I134" s="262"/>
      <c r="J134" s="263"/>
      <c r="K134" s="1039"/>
      <c r="L134" s="266"/>
      <c r="M134" s="262"/>
      <c r="N134" s="262"/>
      <c r="O134" s="262"/>
      <c r="P134" s="263"/>
      <c r="Q134" s="1039"/>
      <c r="R134" s="266"/>
      <c r="S134" s="262"/>
      <c r="T134" s="262"/>
      <c r="U134" s="262"/>
      <c r="V134" s="263"/>
    </row>
    <row r="135" spans="3:22" ht="14.25">
      <c r="C135" s="1010"/>
      <c r="D135" s="1011"/>
      <c r="E135" s="1039"/>
      <c r="F135" s="266"/>
      <c r="G135" s="262"/>
      <c r="H135" s="262"/>
      <c r="I135" s="262"/>
      <c r="J135" s="263"/>
      <c r="K135" s="1039"/>
      <c r="L135" s="266"/>
      <c r="M135" s="262"/>
      <c r="N135" s="262"/>
      <c r="O135" s="262"/>
      <c r="P135" s="263"/>
      <c r="Q135" s="1039"/>
      <c r="R135" s="266"/>
      <c r="S135" s="262"/>
      <c r="T135" s="262"/>
      <c r="U135" s="262"/>
      <c r="V135" s="263"/>
    </row>
    <row r="136" spans="3:22" ht="14.25">
      <c r="C136" s="1010"/>
      <c r="D136" s="1011"/>
      <c r="E136" s="1039"/>
      <c r="F136" s="266"/>
      <c r="G136" s="262"/>
      <c r="H136" s="262"/>
      <c r="I136" s="262"/>
      <c r="J136" s="263"/>
      <c r="K136" s="1039"/>
      <c r="L136" s="266"/>
      <c r="M136" s="262"/>
      <c r="N136" s="262"/>
      <c r="O136" s="262"/>
      <c r="P136" s="263"/>
      <c r="Q136" s="1039"/>
      <c r="R136" s="266"/>
      <c r="S136" s="262"/>
      <c r="T136" s="262"/>
      <c r="U136" s="262"/>
      <c r="V136" s="263"/>
    </row>
    <row r="137" spans="3:22" ht="14.25">
      <c r="C137" s="1010"/>
      <c r="D137" s="1011"/>
      <c r="E137" s="1039"/>
      <c r="F137" s="266"/>
      <c r="G137" s="262"/>
      <c r="H137" s="262"/>
      <c r="I137" s="262"/>
      <c r="J137" s="263"/>
      <c r="K137" s="1039"/>
      <c r="L137" s="266"/>
      <c r="M137" s="262"/>
      <c r="N137" s="262"/>
      <c r="O137" s="262"/>
      <c r="P137" s="263"/>
      <c r="Q137" s="1039"/>
      <c r="R137" s="266"/>
      <c r="S137" s="262"/>
      <c r="T137" s="262"/>
      <c r="U137" s="262"/>
      <c r="V137" s="263"/>
    </row>
    <row r="138" spans="3:22" ht="14.25">
      <c r="C138" s="1010"/>
      <c r="D138" s="1011"/>
      <c r="E138" s="1039"/>
      <c r="F138" s="266"/>
      <c r="G138" s="262"/>
      <c r="H138" s="262"/>
      <c r="I138" s="262"/>
      <c r="J138" s="263"/>
      <c r="K138" s="1039"/>
      <c r="L138" s="266"/>
      <c r="M138" s="262"/>
      <c r="N138" s="262"/>
      <c r="O138" s="262"/>
      <c r="P138" s="263"/>
      <c r="Q138" s="1039"/>
      <c r="R138" s="266"/>
      <c r="S138" s="262"/>
      <c r="T138" s="262"/>
      <c r="U138" s="262"/>
      <c r="V138" s="263"/>
    </row>
    <row r="139" spans="3:22" ht="14.25">
      <c r="C139" s="1010"/>
      <c r="D139" s="1011"/>
      <c r="E139" s="1039"/>
      <c r="F139" s="266"/>
      <c r="G139" s="262"/>
      <c r="H139" s="262"/>
      <c r="I139" s="262"/>
      <c r="J139" s="263"/>
      <c r="K139" s="1039"/>
      <c r="L139" s="266"/>
      <c r="M139" s="262"/>
      <c r="N139" s="262"/>
      <c r="O139" s="262"/>
      <c r="P139" s="263"/>
      <c r="Q139" s="1039"/>
      <c r="R139" s="266"/>
      <c r="S139" s="262"/>
      <c r="T139" s="262"/>
      <c r="U139" s="262"/>
      <c r="V139" s="263"/>
    </row>
    <row r="140" spans="3:22" ht="14.25">
      <c r="C140" s="1010"/>
      <c r="D140" s="1011"/>
      <c r="E140" s="1039"/>
      <c r="F140" s="266"/>
      <c r="G140" s="262"/>
      <c r="H140" s="262"/>
      <c r="I140" s="262"/>
      <c r="J140" s="263"/>
      <c r="K140" s="1039"/>
      <c r="L140" s="266"/>
      <c r="M140" s="262"/>
      <c r="N140" s="262"/>
      <c r="O140" s="262"/>
      <c r="P140" s="263"/>
      <c r="Q140" s="1039"/>
      <c r="R140" s="266"/>
      <c r="S140" s="262"/>
      <c r="T140" s="262"/>
      <c r="U140" s="262"/>
      <c r="V140" s="263"/>
    </row>
    <row r="141" spans="3:22" ht="14.25">
      <c r="C141" s="1010"/>
      <c r="D141" s="1011"/>
      <c r="E141" s="1039"/>
      <c r="F141" s="266"/>
      <c r="G141" s="262"/>
      <c r="H141" s="262"/>
      <c r="I141" s="262"/>
      <c r="J141" s="263"/>
      <c r="K141" s="1039"/>
      <c r="L141" s="266"/>
      <c r="M141" s="262"/>
      <c r="N141" s="262"/>
      <c r="O141" s="262"/>
      <c r="P141" s="263"/>
      <c r="Q141" s="1039"/>
      <c r="R141" s="266"/>
      <c r="S141" s="262"/>
      <c r="T141" s="262"/>
      <c r="U141" s="262"/>
      <c r="V141" s="263"/>
    </row>
    <row r="142" spans="3:22" ht="14.25">
      <c r="C142" s="1010"/>
      <c r="D142" s="1011"/>
      <c r="E142" s="1039"/>
      <c r="F142" s="266"/>
      <c r="G142" s="262"/>
      <c r="H142" s="262"/>
      <c r="I142" s="262"/>
      <c r="J142" s="263"/>
      <c r="K142" s="1039"/>
      <c r="L142" s="266"/>
      <c r="M142" s="262"/>
      <c r="N142" s="262"/>
      <c r="O142" s="262"/>
      <c r="P142" s="263"/>
      <c r="Q142" s="1039"/>
      <c r="R142" s="266"/>
      <c r="S142" s="262"/>
      <c r="T142" s="262"/>
      <c r="U142" s="262"/>
      <c r="V142" s="263"/>
    </row>
    <row r="143" spans="3:22" ht="14.25">
      <c r="C143" s="1010"/>
      <c r="D143" s="1011"/>
      <c r="E143" s="1039"/>
      <c r="F143" s="266"/>
      <c r="G143" s="262"/>
      <c r="H143" s="262"/>
      <c r="I143" s="262"/>
      <c r="J143" s="263"/>
      <c r="K143" s="1039"/>
      <c r="L143" s="266"/>
      <c r="M143" s="262"/>
      <c r="N143" s="262"/>
      <c r="O143" s="262"/>
      <c r="P143" s="263"/>
      <c r="Q143" s="1039"/>
      <c r="R143" s="266"/>
      <c r="S143" s="262"/>
      <c r="T143" s="262"/>
      <c r="U143" s="262"/>
      <c r="V143" s="263"/>
    </row>
    <row r="144" spans="3:22" ht="14.25">
      <c r="C144" s="1010"/>
      <c r="D144" s="1011"/>
      <c r="E144" s="1039"/>
      <c r="F144" s="266"/>
      <c r="G144" s="262"/>
      <c r="H144" s="262"/>
      <c r="I144" s="262"/>
      <c r="J144" s="263"/>
      <c r="K144" s="1039"/>
      <c r="L144" s="266"/>
      <c r="M144" s="262"/>
      <c r="N144" s="262"/>
      <c r="O144" s="262"/>
      <c r="P144" s="263"/>
      <c r="Q144" s="1039"/>
      <c r="R144" s="266"/>
      <c r="S144" s="262"/>
      <c r="T144" s="262"/>
      <c r="U144" s="262"/>
      <c r="V144" s="263"/>
    </row>
    <row r="145" spans="3:22" ht="14.25">
      <c r="C145" s="1010"/>
      <c r="D145" s="1011"/>
      <c r="E145" s="1039"/>
      <c r="F145" s="266"/>
      <c r="G145" s="262"/>
      <c r="H145" s="262"/>
      <c r="I145" s="262"/>
      <c r="J145" s="263"/>
      <c r="K145" s="1039"/>
      <c r="L145" s="266"/>
      <c r="M145" s="262"/>
      <c r="N145" s="262"/>
      <c r="O145" s="262"/>
      <c r="P145" s="263"/>
      <c r="Q145" s="1039"/>
      <c r="R145" s="266"/>
      <c r="S145" s="262"/>
      <c r="T145" s="262"/>
      <c r="U145" s="262"/>
      <c r="V145" s="263"/>
    </row>
    <row r="146" spans="3:22" ht="14.25">
      <c r="C146" s="1010"/>
      <c r="D146" s="1011"/>
      <c r="E146" s="1039"/>
      <c r="F146" s="266"/>
      <c r="G146" s="262"/>
      <c r="H146" s="262"/>
      <c r="I146" s="262"/>
      <c r="J146" s="263"/>
      <c r="K146" s="1039"/>
      <c r="L146" s="266"/>
      <c r="M146" s="262"/>
      <c r="N146" s="262"/>
      <c r="O146" s="262"/>
      <c r="P146" s="263"/>
      <c r="Q146" s="1039"/>
      <c r="R146" s="266"/>
      <c r="S146" s="262"/>
      <c r="T146" s="262"/>
      <c r="U146" s="262"/>
      <c r="V146" s="263"/>
    </row>
    <row r="147" spans="3:22" ht="14.25">
      <c r="C147" s="1010"/>
      <c r="D147" s="1011"/>
      <c r="E147" s="1039"/>
      <c r="F147" s="266"/>
      <c r="G147" s="262"/>
      <c r="H147" s="262"/>
      <c r="I147" s="262"/>
      <c r="J147" s="263"/>
      <c r="K147" s="1039"/>
      <c r="L147" s="266"/>
      <c r="M147" s="262"/>
      <c r="N147" s="262"/>
      <c r="O147" s="262"/>
      <c r="P147" s="263"/>
      <c r="Q147" s="1039"/>
      <c r="R147" s="266"/>
      <c r="S147" s="262"/>
      <c r="T147" s="262"/>
      <c r="U147" s="262"/>
      <c r="V147" s="263"/>
    </row>
    <row r="148" spans="3:22" ht="14.25">
      <c r="C148" s="1010"/>
      <c r="D148" s="1011"/>
      <c r="E148" s="1039"/>
      <c r="F148" s="266"/>
      <c r="G148" s="262"/>
      <c r="H148" s="262"/>
      <c r="I148" s="262"/>
      <c r="J148" s="263"/>
      <c r="K148" s="1039"/>
      <c r="L148" s="266"/>
      <c r="M148" s="262"/>
      <c r="N148" s="262"/>
      <c r="O148" s="262"/>
      <c r="P148" s="263"/>
      <c r="Q148" s="1039"/>
      <c r="R148" s="266"/>
      <c r="S148" s="262"/>
      <c r="T148" s="262"/>
      <c r="U148" s="262"/>
      <c r="V148" s="263"/>
    </row>
    <row r="149" spans="3:22" ht="14.25">
      <c r="C149" s="1010"/>
      <c r="D149" s="1011"/>
      <c r="E149" s="1039"/>
      <c r="F149" s="266"/>
      <c r="G149" s="262"/>
      <c r="H149" s="262"/>
      <c r="I149" s="262"/>
      <c r="J149" s="263"/>
      <c r="K149" s="1039"/>
      <c r="L149" s="266"/>
      <c r="M149" s="262"/>
      <c r="N149" s="262"/>
      <c r="O149" s="262"/>
      <c r="P149" s="263"/>
      <c r="Q149" s="1039"/>
      <c r="R149" s="266"/>
      <c r="S149" s="262"/>
      <c r="T149" s="262"/>
      <c r="U149" s="262"/>
      <c r="V149" s="263"/>
    </row>
    <row r="150" spans="3:22" ht="14.25">
      <c r="C150" s="1010"/>
      <c r="D150" s="1011"/>
      <c r="E150" s="1039"/>
      <c r="F150" s="266"/>
      <c r="G150" s="262"/>
      <c r="H150" s="262"/>
      <c r="I150" s="262"/>
      <c r="J150" s="263"/>
      <c r="K150" s="1039"/>
      <c r="L150" s="266"/>
      <c r="M150" s="262"/>
      <c r="N150" s="262"/>
      <c r="O150" s="262"/>
      <c r="P150" s="263"/>
      <c r="Q150" s="1039"/>
      <c r="R150" s="266"/>
      <c r="S150" s="262"/>
      <c r="T150" s="262"/>
      <c r="U150" s="262"/>
      <c r="V150" s="263"/>
    </row>
    <row r="151" spans="3:22" ht="14.25">
      <c r="C151" s="1010"/>
      <c r="D151" s="1011"/>
      <c r="E151" s="1039"/>
      <c r="F151" s="266"/>
      <c r="G151" s="262"/>
      <c r="H151" s="262"/>
      <c r="I151" s="262"/>
      <c r="J151" s="263"/>
      <c r="K151" s="1039"/>
      <c r="L151" s="266"/>
      <c r="M151" s="262"/>
      <c r="N151" s="262"/>
      <c r="O151" s="262"/>
      <c r="P151" s="263"/>
      <c r="Q151" s="1039"/>
      <c r="R151" s="266"/>
      <c r="S151" s="262"/>
      <c r="T151" s="262"/>
      <c r="U151" s="262"/>
      <c r="V151" s="263"/>
    </row>
    <row r="152" spans="3:22" ht="14.25">
      <c r="C152" s="1010"/>
      <c r="D152" s="1011"/>
      <c r="E152" s="1039"/>
      <c r="F152" s="266"/>
      <c r="G152" s="262"/>
      <c r="H152" s="262"/>
      <c r="I152" s="262"/>
      <c r="J152" s="263"/>
      <c r="K152" s="1039"/>
      <c r="L152" s="266"/>
      <c r="M152" s="262"/>
      <c r="N152" s="262"/>
      <c r="O152" s="262"/>
      <c r="P152" s="263"/>
      <c r="Q152" s="1039"/>
      <c r="R152" s="266"/>
      <c r="S152" s="262"/>
      <c r="T152" s="262"/>
      <c r="U152" s="262"/>
      <c r="V152" s="263"/>
    </row>
    <row r="153" spans="3:22" ht="14.25">
      <c r="C153" s="1010"/>
      <c r="D153" s="1011"/>
      <c r="E153" s="1039"/>
      <c r="F153" s="266"/>
      <c r="G153" s="262"/>
      <c r="H153" s="262"/>
      <c r="I153" s="262"/>
      <c r="J153" s="263"/>
      <c r="K153" s="1039"/>
      <c r="L153" s="266"/>
      <c r="M153" s="262"/>
      <c r="N153" s="262"/>
      <c r="O153" s="262"/>
      <c r="P153" s="263"/>
      <c r="Q153" s="1039"/>
      <c r="R153" s="266"/>
      <c r="S153" s="262"/>
      <c r="T153" s="262"/>
      <c r="U153" s="262"/>
      <c r="V153" s="263"/>
    </row>
    <row r="154" spans="3:22" ht="14.25">
      <c r="C154" s="1010"/>
      <c r="D154" s="1011"/>
      <c r="E154" s="1039"/>
      <c r="F154" s="266"/>
      <c r="G154" s="262"/>
      <c r="H154" s="262"/>
      <c r="I154" s="262"/>
      <c r="J154" s="263"/>
      <c r="K154" s="1039"/>
      <c r="L154" s="266"/>
      <c r="M154" s="262"/>
      <c r="N154" s="262"/>
      <c r="O154" s="262"/>
      <c r="P154" s="263"/>
      <c r="Q154" s="1039"/>
      <c r="R154" s="266"/>
      <c r="S154" s="262"/>
      <c r="T154" s="262"/>
      <c r="U154" s="262"/>
      <c r="V154" s="263"/>
    </row>
    <row r="155" spans="3:22" ht="14.25">
      <c r="C155" s="1010"/>
      <c r="D155" s="1011"/>
      <c r="E155" s="1039"/>
      <c r="F155" s="266"/>
      <c r="G155" s="262"/>
      <c r="H155" s="262"/>
      <c r="I155" s="262"/>
      <c r="J155" s="263"/>
      <c r="K155" s="1039"/>
      <c r="L155" s="266"/>
      <c r="M155" s="262"/>
      <c r="N155" s="262"/>
      <c r="O155" s="262"/>
      <c r="P155" s="263"/>
      <c r="Q155" s="1039"/>
      <c r="R155" s="266"/>
      <c r="S155" s="262"/>
      <c r="T155" s="262"/>
      <c r="U155" s="262"/>
      <c r="V155" s="263"/>
    </row>
    <row r="156" spans="3:22" ht="14.25">
      <c r="C156" s="1010"/>
      <c r="D156" s="1011"/>
      <c r="E156" s="1039"/>
      <c r="F156" s="266"/>
      <c r="G156" s="262"/>
      <c r="H156" s="262"/>
      <c r="I156" s="262"/>
      <c r="J156" s="263"/>
      <c r="K156" s="1039"/>
      <c r="L156" s="266"/>
      <c r="M156" s="262"/>
      <c r="N156" s="262"/>
      <c r="O156" s="262"/>
      <c r="P156" s="263"/>
      <c r="Q156" s="1039"/>
      <c r="R156" s="266"/>
      <c r="S156" s="262"/>
      <c r="T156" s="262"/>
      <c r="U156" s="262"/>
      <c r="V156" s="263"/>
    </row>
    <row r="157" spans="3:22" ht="14.25">
      <c r="C157" s="1010"/>
      <c r="D157" s="1011"/>
      <c r="E157" s="1039"/>
      <c r="F157" s="266"/>
      <c r="G157" s="262"/>
      <c r="H157" s="262"/>
      <c r="I157" s="262"/>
      <c r="J157" s="263"/>
      <c r="K157" s="1039"/>
      <c r="L157" s="266"/>
      <c r="M157" s="262"/>
      <c r="N157" s="262"/>
      <c r="O157" s="262"/>
      <c r="P157" s="263"/>
      <c r="Q157" s="1039"/>
      <c r="R157" s="266"/>
      <c r="S157" s="262"/>
      <c r="T157" s="262"/>
      <c r="U157" s="262"/>
      <c r="V157" s="263"/>
    </row>
    <row r="158" spans="3:22" ht="14.25">
      <c r="C158" s="1010"/>
      <c r="D158" s="1011"/>
      <c r="E158" s="1039"/>
      <c r="F158" s="266"/>
      <c r="G158" s="262"/>
      <c r="H158" s="262"/>
      <c r="I158" s="262"/>
      <c r="J158" s="263"/>
      <c r="K158" s="1039"/>
      <c r="L158" s="266"/>
      <c r="M158" s="262"/>
      <c r="N158" s="262"/>
      <c r="O158" s="262"/>
      <c r="P158" s="263"/>
      <c r="Q158" s="1039"/>
      <c r="R158" s="266"/>
      <c r="S158" s="262"/>
      <c r="T158" s="262"/>
      <c r="U158" s="262"/>
      <c r="V158" s="263"/>
    </row>
    <row r="159" spans="3:22" ht="14.25">
      <c r="C159" s="1010"/>
      <c r="D159" s="1011"/>
      <c r="E159" s="1039"/>
      <c r="F159" s="266"/>
      <c r="G159" s="262"/>
      <c r="H159" s="262"/>
      <c r="I159" s="262"/>
      <c r="J159" s="263"/>
      <c r="K159" s="1039"/>
      <c r="L159" s="266"/>
      <c r="M159" s="262"/>
      <c r="N159" s="262"/>
      <c r="O159" s="262"/>
      <c r="P159" s="263"/>
      <c r="Q159" s="1039"/>
      <c r="R159" s="266"/>
      <c r="S159" s="262"/>
      <c r="T159" s="262"/>
      <c r="U159" s="262"/>
      <c r="V159" s="263"/>
    </row>
    <row r="160" spans="3:22" ht="14.25">
      <c r="C160" s="1010"/>
      <c r="D160" s="1011"/>
      <c r="E160" s="1039"/>
      <c r="F160" s="266"/>
      <c r="G160" s="262"/>
      <c r="H160" s="262"/>
      <c r="I160" s="262"/>
      <c r="J160" s="263"/>
      <c r="K160" s="1039"/>
      <c r="L160" s="266"/>
      <c r="M160" s="262"/>
      <c r="N160" s="262"/>
      <c r="O160" s="262"/>
      <c r="P160" s="263"/>
      <c r="Q160" s="1039"/>
      <c r="R160" s="266"/>
      <c r="S160" s="262"/>
      <c r="T160" s="262"/>
      <c r="U160" s="262"/>
      <c r="V160" s="263"/>
    </row>
    <row r="161" spans="3:22" ht="14.25">
      <c r="C161" s="1010"/>
      <c r="D161" s="1011"/>
      <c r="E161" s="1039"/>
      <c r="F161" s="266"/>
      <c r="G161" s="262"/>
      <c r="H161" s="262"/>
      <c r="I161" s="262"/>
      <c r="J161" s="263"/>
      <c r="K161" s="1039"/>
      <c r="L161" s="266"/>
      <c r="M161" s="262"/>
      <c r="N161" s="262"/>
      <c r="O161" s="262"/>
      <c r="P161" s="263"/>
      <c r="Q161" s="1039"/>
      <c r="R161" s="266"/>
      <c r="S161" s="262"/>
      <c r="T161" s="262"/>
      <c r="U161" s="262"/>
      <c r="V161" s="263"/>
    </row>
    <row r="162" spans="3:22" ht="14.25">
      <c r="C162" s="1010"/>
      <c r="D162" s="1011"/>
      <c r="E162" s="1039"/>
      <c r="F162" s="266"/>
      <c r="G162" s="262"/>
      <c r="H162" s="262"/>
      <c r="I162" s="262"/>
      <c r="J162" s="263"/>
      <c r="K162" s="1039"/>
      <c r="L162" s="266"/>
      <c r="M162" s="262"/>
      <c r="N162" s="262"/>
      <c r="O162" s="262"/>
      <c r="P162" s="263"/>
      <c r="Q162" s="1039"/>
      <c r="R162" s="266"/>
      <c r="S162" s="262"/>
      <c r="T162" s="262"/>
      <c r="U162" s="262"/>
      <c r="V162" s="263"/>
    </row>
    <row r="163" spans="3:22" ht="14.25">
      <c r="C163" s="1010"/>
      <c r="D163" s="1011"/>
      <c r="E163" s="1039"/>
      <c r="F163" s="266"/>
      <c r="G163" s="262"/>
      <c r="H163" s="262"/>
      <c r="I163" s="262"/>
      <c r="J163" s="263"/>
      <c r="K163" s="1039"/>
      <c r="L163" s="266"/>
      <c r="M163" s="262"/>
      <c r="N163" s="262"/>
      <c r="O163" s="262"/>
      <c r="P163" s="263"/>
      <c r="Q163" s="1039"/>
      <c r="R163" s="266"/>
      <c r="S163" s="262"/>
      <c r="T163" s="262"/>
      <c r="U163" s="262"/>
      <c r="V163" s="263"/>
    </row>
    <row r="164" spans="3:22" ht="14.25">
      <c r="C164" s="1010"/>
      <c r="D164" s="1011"/>
      <c r="E164" s="1039"/>
      <c r="F164" s="266"/>
      <c r="G164" s="262"/>
      <c r="H164" s="262"/>
      <c r="I164" s="262"/>
      <c r="J164" s="263"/>
      <c r="K164" s="1039"/>
      <c r="L164" s="266"/>
      <c r="M164" s="262"/>
      <c r="N164" s="262"/>
      <c r="O164" s="262"/>
      <c r="P164" s="263"/>
      <c r="Q164" s="1039"/>
      <c r="R164" s="266"/>
      <c r="S164" s="262"/>
      <c r="T164" s="262"/>
      <c r="U164" s="262"/>
      <c r="V164" s="263"/>
    </row>
    <row r="165" spans="3:22" ht="14.25">
      <c r="C165" s="1010"/>
      <c r="D165" s="1011"/>
      <c r="E165" s="1039"/>
      <c r="F165" s="266"/>
      <c r="G165" s="262"/>
      <c r="H165" s="262"/>
      <c r="I165" s="262"/>
      <c r="J165" s="263"/>
      <c r="K165" s="1039"/>
      <c r="L165" s="266"/>
      <c r="M165" s="262"/>
      <c r="N165" s="262"/>
      <c r="O165" s="262"/>
      <c r="P165" s="263"/>
      <c r="Q165" s="1039"/>
      <c r="R165" s="266"/>
      <c r="S165" s="262"/>
      <c r="T165" s="262"/>
      <c r="U165" s="262"/>
      <c r="V165" s="263"/>
    </row>
    <row r="166" spans="3:22" ht="14.25">
      <c r="C166" s="1010"/>
      <c r="D166" s="1011"/>
      <c r="E166" s="1039"/>
      <c r="F166" s="266"/>
      <c r="G166" s="262"/>
      <c r="H166" s="262"/>
      <c r="I166" s="262"/>
      <c r="J166" s="263"/>
      <c r="K166" s="1039"/>
      <c r="L166" s="266"/>
      <c r="M166" s="262"/>
      <c r="N166" s="262"/>
      <c r="O166" s="262"/>
      <c r="P166" s="263"/>
      <c r="Q166" s="1039"/>
      <c r="R166" s="266"/>
      <c r="S166" s="262"/>
      <c r="T166" s="262"/>
      <c r="U166" s="262"/>
      <c r="V166" s="263"/>
    </row>
    <row r="167" spans="3:22" ht="14.25">
      <c r="C167" s="1010"/>
      <c r="D167" s="1011"/>
      <c r="E167" s="1039"/>
      <c r="F167" s="266"/>
      <c r="G167" s="262"/>
      <c r="H167" s="262"/>
      <c r="I167" s="262"/>
      <c r="J167" s="263"/>
      <c r="K167" s="1039"/>
      <c r="L167" s="266"/>
      <c r="M167" s="262"/>
      <c r="N167" s="262"/>
      <c r="O167" s="262"/>
      <c r="P167" s="263"/>
      <c r="Q167" s="1039"/>
      <c r="R167" s="266"/>
      <c r="S167" s="262"/>
      <c r="T167" s="262"/>
      <c r="U167" s="262"/>
      <c r="V167" s="263"/>
    </row>
    <row r="168" spans="3:22" ht="14.25">
      <c r="C168" s="1010"/>
      <c r="D168" s="1011"/>
      <c r="E168" s="1039"/>
      <c r="F168" s="266"/>
      <c r="G168" s="262"/>
      <c r="H168" s="262"/>
      <c r="I168" s="262"/>
      <c r="J168" s="263"/>
      <c r="K168" s="1039"/>
      <c r="L168" s="266"/>
      <c r="M168" s="262"/>
      <c r="N168" s="262"/>
      <c r="O168" s="262"/>
      <c r="P168" s="263"/>
      <c r="Q168" s="1039"/>
      <c r="R168" s="266"/>
      <c r="S168" s="262"/>
      <c r="T168" s="262"/>
      <c r="U168" s="262"/>
      <c r="V168" s="263"/>
    </row>
    <row r="169" spans="3:22" ht="14.25">
      <c r="C169" s="1010"/>
      <c r="D169" s="1011"/>
      <c r="E169" s="1039"/>
      <c r="F169" s="266"/>
      <c r="G169" s="262"/>
      <c r="H169" s="262"/>
      <c r="I169" s="262"/>
      <c r="J169" s="263"/>
      <c r="K169" s="1039"/>
      <c r="L169" s="266"/>
      <c r="M169" s="262"/>
      <c r="N169" s="262"/>
      <c r="O169" s="262"/>
      <c r="P169" s="263"/>
      <c r="Q169" s="1039"/>
      <c r="R169" s="266"/>
      <c r="S169" s="262"/>
      <c r="T169" s="262"/>
      <c r="U169" s="262"/>
      <c r="V169" s="263"/>
    </row>
    <row r="170" spans="3:22" ht="14.25">
      <c r="C170" s="1010"/>
      <c r="D170" s="1011"/>
      <c r="E170" s="1039"/>
      <c r="F170" s="266"/>
      <c r="G170" s="262"/>
      <c r="H170" s="262"/>
      <c r="I170" s="262"/>
      <c r="J170" s="263"/>
      <c r="K170" s="1039"/>
      <c r="L170" s="266"/>
      <c r="M170" s="262"/>
      <c r="N170" s="262"/>
      <c r="O170" s="262"/>
      <c r="P170" s="263"/>
      <c r="Q170" s="1039"/>
      <c r="R170" s="266"/>
      <c r="S170" s="262"/>
      <c r="T170" s="262"/>
      <c r="U170" s="262"/>
      <c r="V170" s="263"/>
    </row>
    <row r="171" spans="3:22" ht="14.25">
      <c r="C171" s="1010"/>
      <c r="D171" s="1011"/>
      <c r="E171" s="1039"/>
      <c r="F171" s="266"/>
      <c r="G171" s="262"/>
      <c r="H171" s="262"/>
      <c r="I171" s="262"/>
      <c r="J171" s="263"/>
      <c r="K171" s="1039"/>
      <c r="L171" s="266"/>
      <c r="M171" s="262"/>
      <c r="N171" s="262"/>
      <c r="O171" s="262"/>
      <c r="P171" s="263"/>
      <c r="Q171" s="1039"/>
      <c r="R171" s="266"/>
      <c r="S171" s="262"/>
      <c r="T171" s="262"/>
      <c r="U171" s="262"/>
      <c r="V171" s="263"/>
    </row>
    <row r="172" spans="3:22" ht="14.25">
      <c r="C172" s="1012"/>
      <c r="D172" s="1013"/>
      <c r="E172" s="1040"/>
      <c r="F172" s="267"/>
      <c r="G172" s="268"/>
      <c r="H172" s="268"/>
      <c r="I172" s="268"/>
      <c r="J172" s="269"/>
      <c r="K172" s="1040"/>
      <c r="L172" s="267"/>
      <c r="M172" s="268"/>
      <c r="N172" s="268"/>
      <c r="O172" s="268"/>
      <c r="P172" s="269"/>
      <c r="Q172" s="1040"/>
      <c r="R172" s="267"/>
      <c r="S172" s="268"/>
      <c r="T172" s="268"/>
      <c r="U172" s="268"/>
      <c r="V172" s="269"/>
    </row>
    <row r="173" spans="3:22">
      <c r="F173" s="256"/>
      <c r="G173" s="120"/>
      <c r="H173" s="120"/>
      <c r="I173" s="120"/>
      <c r="J173" s="120"/>
      <c r="L173" s="256"/>
      <c r="M173" s="120"/>
      <c r="N173" s="120"/>
      <c r="O173" s="120"/>
      <c r="P173" s="120"/>
      <c r="R173" s="256"/>
      <c r="S173" s="120"/>
      <c r="T173" s="120"/>
      <c r="U173" s="120"/>
      <c r="V173" s="120"/>
    </row>
    <row r="174" spans="3:22">
      <c r="C174" s="611" t="str">
        <f>グラフ1!C174</f>
        <v>部門</v>
      </c>
      <c r="D174" s="611"/>
      <c r="E174" s="610"/>
      <c r="F174" s="610"/>
      <c r="G174" s="1042"/>
      <c r="H174" s="1043"/>
      <c r="I174" s="270"/>
      <c r="J174" s="270"/>
      <c r="K174" s="1044"/>
      <c r="L174" s="1044"/>
      <c r="M174" s="1044"/>
      <c r="N174" s="1044"/>
      <c r="O174" s="1044"/>
      <c r="P174" s="1044"/>
      <c r="Q174" s="1044"/>
      <c r="R174" s="1044"/>
      <c r="S174" s="1044"/>
      <c r="T174" s="1044"/>
      <c r="U174" s="1044"/>
      <c r="V174" s="1044"/>
    </row>
    <row r="175" spans="3:22">
      <c r="C175" s="218" t="str">
        <f>グラフ1!C175</f>
        <v>01 農業</v>
      </c>
      <c r="E175" s="218" t="str">
        <f>グラフ1!E175</f>
        <v>11 窯業・土石製品</v>
      </c>
      <c r="G175" s="218" t="str">
        <f>グラフ1!G175</f>
        <v>21 輸送機械</v>
      </c>
      <c r="I175" s="218" t="str">
        <f>グラフ1!I175</f>
        <v>31 情報通信</v>
      </c>
    </row>
    <row r="176" spans="3:22">
      <c r="C176" s="218" t="str">
        <f>グラフ1!C176</f>
        <v>02 林業</v>
      </c>
      <c r="E176" s="218" t="str">
        <f>グラフ1!E176</f>
        <v>12 鉄鋼</v>
      </c>
      <c r="G176" s="218" t="str">
        <f>グラフ1!G176</f>
        <v>22 その他の製造工業製品</v>
      </c>
      <c r="I176" s="218" t="str">
        <f>グラフ1!I176</f>
        <v>32 公務</v>
      </c>
    </row>
    <row r="177" spans="3:9">
      <c r="C177" s="218" t="str">
        <f>グラフ1!C177</f>
        <v>03 漁業</v>
      </c>
      <c r="E177" s="218" t="str">
        <f>グラフ1!E177</f>
        <v>13 非鉄金属</v>
      </c>
      <c r="G177" s="218" t="str">
        <f>グラフ1!G177</f>
        <v>23 建設</v>
      </c>
      <c r="I177" s="218" t="str">
        <f>グラフ1!I177</f>
        <v>33 教育・研究</v>
      </c>
    </row>
    <row r="178" spans="3:9">
      <c r="C178" s="218" t="str">
        <f>グラフ1!C178</f>
        <v>04 鉱業</v>
      </c>
      <c r="E178" s="218" t="str">
        <f>グラフ1!E178</f>
        <v>14 金属製品</v>
      </c>
      <c r="G178" s="218" t="str">
        <f>グラフ1!G178</f>
        <v>24 電力・ガス・熱供給</v>
      </c>
      <c r="I178" s="218" t="str">
        <f>グラフ1!I178</f>
        <v>34 医療・福祉</v>
      </c>
    </row>
    <row r="179" spans="3:9">
      <c r="C179" s="218" t="str">
        <f>グラフ1!C179</f>
        <v>05 飲食料品</v>
      </c>
      <c r="E179" s="218" t="str">
        <f>グラフ1!E179</f>
        <v>15 はん用機械</v>
      </c>
      <c r="G179" s="218" t="str">
        <f>グラフ1!G179</f>
        <v>25 水道</v>
      </c>
      <c r="I179" s="218" t="str">
        <f>グラフ1!I179</f>
        <v>35 他に分類されない会員制団体</v>
      </c>
    </row>
    <row r="180" spans="3:9">
      <c r="C180" s="218" t="str">
        <f>グラフ1!C180</f>
        <v>06 繊維製品</v>
      </c>
      <c r="E180" s="218" t="str">
        <f>グラフ1!E180</f>
        <v>16 生産用機械</v>
      </c>
      <c r="G180" s="218" t="str">
        <f>グラフ1!G180</f>
        <v>26 廃棄物処理</v>
      </c>
      <c r="I180" s="218" t="str">
        <f>グラフ1!I180</f>
        <v>36 対事業所サービス</v>
      </c>
    </row>
    <row r="181" spans="3:9">
      <c r="C181" s="218" t="str">
        <f>グラフ1!C181</f>
        <v>07 パルプ・紙・木製品</v>
      </c>
      <c r="E181" s="218" t="str">
        <f>グラフ1!E181</f>
        <v>17 業務用機械</v>
      </c>
      <c r="G181" s="218" t="str">
        <f>グラフ1!G181</f>
        <v>27 商業</v>
      </c>
      <c r="I181" s="218" t="str">
        <f>グラフ1!I181</f>
        <v>37 対個人サービス</v>
      </c>
    </row>
    <row r="182" spans="3:9">
      <c r="C182" s="218" t="str">
        <f>グラフ1!C182</f>
        <v>08 化学製品</v>
      </c>
      <c r="E182" s="218" t="str">
        <f>グラフ1!E182</f>
        <v>18 電子部品</v>
      </c>
      <c r="G182" s="218" t="str">
        <f>グラフ1!G182</f>
        <v>28 金融・保険</v>
      </c>
      <c r="I182" s="218" t="str">
        <f>グラフ1!I182</f>
        <v>38 事務用品</v>
      </c>
    </row>
    <row r="183" spans="3:9">
      <c r="C183" s="218" t="str">
        <f>グラフ1!C183</f>
        <v>09 石油・石炭製品</v>
      </c>
      <c r="E183" s="218" t="str">
        <f>グラフ1!E183</f>
        <v>19 電気機械</v>
      </c>
      <c r="G183" s="218" t="str">
        <f>グラフ1!G183</f>
        <v>29 不動産</v>
      </c>
      <c r="I183" s="218" t="str">
        <f>グラフ1!I183</f>
        <v>39 分類不明</v>
      </c>
    </row>
    <row r="184" spans="3:9">
      <c r="C184" s="218" t="str">
        <f>グラフ1!C184</f>
        <v>10 プラスチック・ゴム製品</v>
      </c>
      <c r="E184" s="218" t="str">
        <f>グラフ1!E184</f>
        <v>20 情報通信機器</v>
      </c>
      <c r="G184" s="218" t="str">
        <f>グラフ1!G184</f>
        <v>30 運輸・郵便</v>
      </c>
    </row>
  </sheetData>
  <mergeCells count="63">
    <mergeCell ref="G174:H174"/>
    <mergeCell ref="K174:P174"/>
    <mergeCell ref="Q174:V174"/>
    <mergeCell ref="E125:F125"/>
    <mergeCell ref="K125:L125"/>
    <mergeCell ref="Q125:R125"/>
    <mergeCell ref="E126:E172"/>
    <mergeCell ref="K126:K172"/>
    <mergeCell ref="Q126:Q172"/>
    <mergeCell ref="Q118:R121"/>
    <mergeCell ref="S118:S121"/>
    <mergeCell ref="V118:V121"/>
    <mergeCell ref="H119:H121"/>
    <mergeCell ref="N119:N121"/>
    <mergeCell ref="T119:T121"/>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P63:P66"/>
    <mergeCell ref="Q63:R66"/>
    <mergeCell ref="S63:S66"/>
    <mergeCell ref="V63:V66"/>
    <mergeCell ref="H64:H66"/>
    <mergeCell ref="N64:N66"/>
    <mergeCell ref="T64:T66"/>
    <mergeCell ref="J63:J66"/>
    <mergeCell ref="K63:L66"/>
    <mergeCell ref="M63:M66"/>
    <mergeCell ref="E15:F15"/>
    <mergeCell ref="K15:L15"/>
    <mergeCell ref="Q15:R15"/>
    <mergeCell ref="E16:E62"/>
    <mergeCell ref="K16:K62"/>
    <mergeCell ref="Q16:Q62"/>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s>
  <phoneticPr fontId="5"/>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2:W184"/>
  <sheetViews>
    <sheetView showGridLines="0" view="pageBreakPreview" zoomScale="75" zoomScaleNormal="75" zoomScaleSheetLayoutView="50" workbookViewId="0">
      <selection activeCell="C2" sqref="C2"/>
    </sheetView>
  </sheetViews>
  <sheetFormatPr defaultRowHeight="13.5"/>
  <cols>
    <col min="1" max="2" width="3.125" style="218" customWidth="1"/>
    <col min="3" max="4" width="17.5" style="218" customWidth="1"/>
    <col min="5" max="5" width="2.5" style="218" customWidth="1"/>
    <col min="6" max="6" width="25" style="218" customWidth="1"/>
    <col min="7" max="10" width="12.5" style="218" customWidth="1"/>
    <col min="11" max="11" width="2.5" style="218" customWidth="1"/>
    <col min="12" max="12" width="25" style="218" customWidth="1"/>
    <col min="13" max="16" width="12.5" style="218" customWidth="1"/>
    <col min="17" max="17" width="2.5" style="218" customWidth="1"/>
    <col min="18" max="18" width="25" style="218" customWidth="1"/>
    <col min="19" max="22" width="12.5" style="218" customWidth="1"/>
    <col min="23" max="23" width="3.125" style="218" customWidth="1"/>
    <col min="24" max="256" width="9" style="218"/>
    <col min="257" max="258" width="3.125" style="218" customWidth="1"/>
    <col min="259" max="260" width="17.5" style="218" customWidth="1"/>
    <col min="261" max="261" width="2.5" style="218" customWidth="1"/>
    <col min="262" max="262" width="25" style="218" customWidth="1"/>
    <col min="263" max="266" width="12.5" style="218" customWidth="1"/>
    <col min="267" max="267" width="2.5" style="218" customWidth="1"/>
    <col min="268" max="268" width="25" style="218" customWidth="1"/>
    <col min="269" max="272" width="12.5" style="218" customWidth="1"/>
    <col min="273" max="273" width="2.5" style="218" customWidth="1"/>
    <col min="274" max="274" width="25" style="218" customWidth="1"/>
    <col min="275" max="278" width="12.5" style="218" customWidth="1"/>
    <col min="279" max="279" width="3.125" style="218" customWidth="1"/>
    <col min="280" max="512" width="9" style="218"/>
    <col min="513" max="514" width="3.125" style="218" customWidth="1"/>
    <col min="515" max="516" width="17.5" style="218" customWidth="1"/>
    <col min="517" max="517" width="2.5" style="218" customWidth="1"/>
    <col min="518" max="518" width="25" style="218" customWidth="1"/>
    <col min="519" max="522" width="12.5" style="218" customWidth="1"/>
    <col min="523" max="523" width="2.5" style="218" customWidth="1"/>
    <col min="524" max="524" width="25" style="218" customWidth="1"/>
    <col min="525" max="528" width="12.5" style="218" customWidth="1"/>
    <col min="529" max="529" width="2.5" style="218" customWidth="1"/>
    <col min="530" max="530" width="25" style="218" customWidth="1"/>
    <col min="531" max="534" width="12.5" style="218" customWidth="1"/>
    <col min="535" max="535" width="3.125" style="218" customWidth="1"/>
    <col min="536" max="768" width="9" style="218"/>
    <col min="769" max="770" width="3.125" style="218" customWidth="1"/>
    <col min="771" max="772" width="17.5" style="218" customWidth="1"/>
    <col min="773" max="773" width="2.5" style="218" customWidth="1"/>
    <col min="774" max="774" width="25" style="218" customWidth="1"/>
    <col min="775" max="778" width="12.5" style="218" customWidth="1"/>
    <col min="779" max="779" width="2.5" style="218" customWidth="1"/>
    <col min="780" max="780" width="25" style="218" customWidth="1"/>
    <col min="781" max="784" width="12.5" style="218" customWidth="1"/>
    <col min="785" max="785" width="2.5" style="218" customWidth="1"/>
    <col min="786" max="786" width="25" style="218" customWidth="1"/>
    <col min="787" max="790" width="12.5" style="218" customWidth="1"/>
    <col min="791" max="791" width="3.125" style="218" customWidth="1"/>
    <col min="792" max="1024" width="9" style="218"/>
    <col min="1025" max="1026" width="3.125" style="218" customWidth="1"/>
    <col min="1027" max="1028" width="17.5" style="218" customWidth="1"/>
    <col min="1029" max="1029" width="2.5" style="218" customWidth="1"/>
    <col min="1030" max="1030" width="25" style="218" customWidth="1"/>
    <col min="1031" max="1034" width="12.5" style="218" customWidth="1"/>
    <col min="1035" max="1035" width="2.5" style="218" customWidth="1"/>
    <col min="1036" max="1036" width="25" style="218" customWidth="1"/>
    <col min="1037" max="1040" width="12.5" style="218" customWidth="1"/>
    <col min="1041" max="1041" width="2.5" style="218" customWidth="1"/>
    <col min="1042" max="1042" width="25" style="218" customWidth="1"/>
    <col min="1043" max="1046" width="12.5" style="218" customWidth="1"/>
    <col min="1047" max="1047" width="3.125" style="218" customWidth="1"/>
    <col min="1048" max="1280" width="9" style="218"/>
    <col min="1281" max="1282" width="3.125" style="218" customWidth="1"/>
    <col min="1283" max="1284" width="17.5" style="218" customWidth="1"/>
    <col min="1285" max="1285" width="2.5" style="218" customWidth="1"/>
    <col min="1286" max="1286" width="25" style="218" customWidth="1"/>
    <col min="1287" max="1290" width="12.5" style="218" customWidth="1"/>
    <col min="1291" max="1291" width="2.5" style="218" customWidth="1"/>
    <col min="1292" max="1292" width="25" style="218" customWidth="1"/>
    <col min="1293" max="1296" width="12.5" style="218" customWidth="1"/>
    <col min="1297" max="1297" width="2.5" style="218" customWidth="1"/>
    <col min="1298" max="1298" width="25" style="218" customWidth="1"/>
    <col min="1299" max="1302" width="12.5" style="218" customWidth="1"/>
    <col min="1303" max="1303" width="3.125" style="218" customWidth="1"/>
    <col min="1304" max="1536" width="9" style="218"/>
    <col min="1537" max="1538" width="3.125" style="218" customWidth="1"/>
    <col min="1539" max="1540" width="17.5" style="218" customWidth="1"/>
    <col min="1541" max="1541" width="2.5" style="218" customWidth="1"/>
    <col min="1542" max="1542" width="25" style="218" customWidth="1"/>
    <col min="1543" max="1546" width="12.5" style="218" customWidth="1"/>
    <col min="1547" max="1547" width="2.5" style="218" customWidth="1"/>
    <col min="1548" max="1548" width="25" style="218" customWidth="1"/>
    <col min="1549" max="1552" width="12.5" style="218" customWidth="1"/>
    <col min="1553" max="1553" width="2.5" style="218" customWidth="1"/>
    <col min="1554" max="1554" width="25" style="218" customWidth="1"/>
    <col min="1555" max="1558" width="12.5" style="218" customWidth="1"/>
    <col min="1559" max="1559" width="3.125" style="218" customWidth="1"/>
    <col min="1560" max="1792" width="9" style="218"/>
    <col min="1793" max="1794" width="3.125" style="218" customWidth="1"/>
    <col min="1795" max="1796" width="17.5" style="218" customWidth="1"/>
    <col min="1797" max="1797" width="2.5" style="218" customWidth="1"/>
    <col min="1798" max="1798" width="25" style="218" customWidth="1"/>
    <col min="1799" max="1802" width="12.5" style="218" customWidth="1"/>
    <col min="1803" max="1803" width="2.5" style="218" customWidth="1"/>
    <col min="1804" max="1804" width="25" style="218" customWidth="1"/>
    <col min="1805" max="1808" width="12.5" style="218" customWidth="1"/>
    <col min="1809" max="1809" width="2.5" style="218" customWidth="1"/>
    <col min="1810" max="1810" width="25" style="218" customWidth="1"/>
    <col min="1811" max="1814" width="12.5" style="218" customWidth="1"/>
    <col min="1815" max="1815" width="3.125" style="218" customWidth="1"/>
    <col min="1816" max="2048" width="9" style="218"/>
    <col min="2049" max="2050" width="3.125" style="218" customWidth="1"/>
    <col min="2051" max="2052" width="17.5" style="218" customWidth="1"/>
    <col min="2053" max="2053" width="2.5" style="218" customWidth="1"/>
    <col min="2054" max="2054" width="25" style="218" customWidth="1"/>
    <col min="2055" max="2058" width="12.5" style="218" customWidth="1"/>
    <col min="2059" max="2059" width="2.5" style="218" customWidth="1"/>
    <col min="2060" max="2060" width="25" style="218" customWidth="1"/>
    <col min="2061" max="2064" width="12.5" style="218" customWidth="1"/>
    <col min="2065" max="2065" width="2.5" style="218" customWidth="1"/>
    <col min="2066" max="2066" width="25" style="218" customWidth="1"/>
    <col min="2067" max="2070" width="12.5" style="218" customWidth="1"/>
    <col min="2071" max="2071" width="3.125" style="218" customWidth="1"/>
    <col min="2072" max="2304" width="9" style="218"/>
    <col min="2305" max="2306" width="3.125" style="218" customWidth="1"/>
    <col min="2307" max="2308" width="17.5" style="218" customWidth="1"/>
    <col min="2309" max="2309" width="2.5" style="218" customWidth="1"/>
    <col min="2310" max="2310" width="25" style="218" customWidth="1"/>
    <col min="2311" max="2314" width="12.5" style="218" customWidth="1"/>
    <col min="2315" max="2315" width="2.5" style="218" customWidth="1"/>
    <col min="2316" max="2316" width="25" style="218" customWidth="1"/>
    <col min="2317" max="2320" width="12.5" style="218" customWidth="1"/>
    <col min="2321" max="2321" width="2.5" style="218" customWidth="1"/>
    <col min="2322" max="2322" width="25" style="218" customWidth="1"/>
    <col min="2323" max="2326" width="12.5" style="218" customWidth="1"/>
    <col min="2327" max="2327" width="3.125" style="218" customWidth="1"/>
    <col min="2328" max="2560" width="9" style="218"/>
    <col min="2561" max="2562" width="3.125" style="218" customWidth="1"/>
    <col min="2563" max="2564" width="17.5" style="218" customWidth="1"/>
    <col min="2565" max="2565" width="2.5" style="218" customWidth="1"/>
    <col min="2566" max="2566" width="25" style="218" customWidth="1"/>
    <col min="2567" max="2570" width="12.5" style="218" customWidth="1"/>
    <col min="2571" max="2571" width="2.5" style="218" customWidth="1"/>
    <col min="2572" max="2572" width="25" style="218" customWidth="1"/>
    <col min="2573" max="2576" width="12.5" style="218" customWidth="1"/>
    <col min="2577" max="2577" width="2.5" style="218" customWidth="1"/>
    <col min="2578" max="2578" width="25" style="218" customWidth="1"/>
    <col min="2579" max="2582" width="12.5" style="218" customWidth="1"/>
    <col min="2583" max="2583" width="3.125" style="218" customWidth="1"/>
    <col min="2584" max="2816" width="9" style="218"/>
    <col min="2817" max="2818" width="3.125" style="218" customWidth="1"/>
    <col min="2819" max="2820" width="17.5" style="218" customWidth="1"/>
    <col min="2821" max="2821" width="2.5" style="218" customWidth="1"/>
    <col min="2822" max="2822" width="25" style="218" customWidth="1"/>
    <col min="2823" max="2826" width="12.5" style="218" customWidth="1"/>
    <col min="2827" max="2827" width="2.5" style="218" customWidth="1"/>
    <col min="2828" max="2828" width="25" style="218" customWidth="1"/>
    <col min="2829" max="2832" width="12.5" style="218" customWidth="1"/>
    <col min="2833" max="2833" width="2.5" style="218" customWidth="1"/>
    <col min="2834" max="2834" width="25" style="218" customWidth="1"/>
    <col min="2835" max="2838" width="12.5" style="218" customWidth="1"/>
    <col min="2839" max="2839" width="3.125" style="218" customWidth="1"/>
    <col min="2840" max="3072" width="9" style="218"/>
    <col min="3073" max="3074" width="3.125" style="218" customWidth="1"/>
    <col min="3075" max="3076" width="17.5" style="218" customWidth="1"/>
    <col min="3077" max="3077" width="2.5" style="218" customWidth="1"/>
    <col min="3078" max="3078" width="25" style="218" customWidth="1"/>
    <col min="3079" max="3082" width="12.5" style="218" customWidth="1"/>
    <col min="3083" max="3083" width="2.5" style="218" customWidth="1"/>
    <col min="3084" max="3084" width="25" style="218" customWidth="1"/>
    <col min="3085" max="3088" width="12.5" style="218" customWidth="1"/>
    <col min="3089" max="3089" width="2.5" style="218" customWidth="1"/>
    <col min="3090" max="3090" width="25" style="218" customWidth="1"/>
    <col min="3091" max="3094" width="12.5" style="218" customWidth="1"/>
    <col min="3095" max="3095" width="3.125" style="218" customWidth="1"/>
    <col min="3096" max="3328" width="9" style="218"/>
    <col min="3329" max="3330" width="3.125" style="218" customWidth="1"/>
    <col min="3331" max="3332" width="17.5" style="218" customWidth="1"/>
    <col min="3333" max="3333" width="2.5" style="218" customWidth="1"/>
    <col min="3334" max="3334" width="25" style="218" customWidth="1"/>
    <col min="3335" max="3338" width="12.5" style="218" customWidth="1"/>
    <col min="3339" max="3339" width="2.5" style="218" customWidth="1"/>
    <col min="3340" max="3340" width="25" style="218" customWidth="1"/>
    <col min="3341" max="3344" width="12.5" style="218" customWidth="1"/>
    <col min="3345" max="3345" width="2.5" style="218" customWidth="1"/>
    <col min="3346" max="3346" width="25" style="218" customWidth="1"/>
    <col min="3347" max="3350" width="12.5" style="218" customWidth="1"/>
    <col min="3351" max="3351" width="3.125" style="218" customWidth="1"/>
    <col min="3352" max="3584" width="9" style="218"/>
    <col min="3585" max="3586" width="3.125" style="218" customWidth="1"/>
    <col min="3587" max="3588" width="17.5" style="218" customWidth="1"/>
    <col min="3589" max="3589" width="2.5" style="218" customWidth="1"/>
    <col min="3590" max="3590" width="25" style="218" customWidth="1"/>
    <col min="3591" max="3594" width="12.5" style="218" customWidth="1"/>
    <col min="3595" max="3595" width="2.5" style="218" customWidth="1"/>
    <col min="3596" max="3596" width="25" style="218" customWidth="1"/>
    <col min="3597" max="3600" width="12.5" style="218" customWidth="1"/>
    <col min="3601" max="3601" width="2.5" style="218" customWidth="1"/>
    <col min="3602" max="3602" width="25" style="218" customWidth="1"/>
    <col min="3603" max="3606" width="12.5" style="218" customWidth="1"/>
    <col min="3607" max="3607" width="3.125" style="218" customWidth="1"/>
    <col min="3608" max="3840" width="9" style="218"/>
    <col min="3841" max="3842" width="3.125" style="218" customWidth="1"/>
    <col min="3843" max="3844" width="17.5" style="218" customWidth="1"/>
    <col min="3845" max="3845" width="2.5" style="218" customWidth="1"/>
    <col min="3846" max="3846" width="25" style="218" customWidth="1"/>
    <col min="3847" max="3850" width="12.5" style="218" customWidth="1"/>
    <col min="3851" max="3851" width="2.5" style="218" customWidth="1"/>
    <col min="3852" max="3852" width="25" style="218" customWidth="1"/>
    <col min="3853" max="3856" width="12.5" style="218" customWidth="1"/>
    <col min="3857" max="3857" width="2.5" style="218" customWidth="1"/>
    <col min="3858" max="3858" width="25" style="218" customWidth="1"/>
    <col min="3859" max="3862" width="12.5" style="218" customWidth="1"/>
    <col min="3863" max="3863" width="3.125" style="218" customWidth="1"/>
    <col min="3864" max="4096" width="9" style="218"/>
    <col min="4097" max="4098" width="3.125" style="218" customWidth="1"/>
    <col min="4099" max="4100" width="17.5" style="218" customWidth="1"/>
    <col min="4101" max="4101" width="2.5" style="218" customWidth="1"/>
    <col min="4102" max="4102" width="25" style="218" customWidth="1"/>
    <col min="4103" max="4106" width="12.5" style="218" customWidth="1"/>
    <col min="4107" max="4107" width="2.5" style="218" customWidth="1"/>
    <col min="4108" max="4108" width="25" style="218" customWidth="1"/>
    <col min="4109" max="4112" width="12.5" style="218" customWidth="1"/>
    <col min="4113" max="4113" width="2.5" style="218" customWidth="1"/>
    <col min="4114" max="4114" width="25" style="218" customWidth="1"/>
    <col min="4115" max="4118" width="12.5" style="218" customWidth="1"/>
    <col min="4119" max="4119" width="3.125" style="218" customWidth="1"/>
    <col min="4120" max="4352" width="9" style="218"/>
    <col min="4353" max="4354" width="3.125" style="218" customWidth="1"/>
    <col min="4355" max="4356" width="17.5" style="218" customWidth="1"/>
    <col min="4357" max="4357" width="2.5" style="218" customWidth="1"/>
    <col min="4358" max="4358" width="25" style="218" customWidth="1"/>
    <col min="4359" max="4362" width="12.5" style="218" customWidth="1"/>
    <col min="4363" max="4363" width="2.5" style="218" customWidth="1"/>
    <col min="4364" max="4364" width="25" style="218" customWidth="1"/>
    <col min="4365" max="4368" width="12.5" style="218" customWidth="1"/>
    <col min="4369" max="4369" width="2.5" style="218" customWidth="1"/>
    <col min="4370" max="4370" width="25" style="218" customWidth="1"/>
    <col min="4371" max="4374" width="12.5" style="218" customWidth="1"/>
    <col min="4375" max="4375" width="3.125" style="218" customWidth="1"/>
    <col min="4376" max="4608" width="9" style="218"/>
    <col min="4609" max="4610" width="3.125" style="218" customWidth="1"/>
    <col min="4611" max="4612" width="17.5" style="218" customWidth="1"/>
    <col min="4613" max="4613" width="2.5" style="218" customWidth="1"/>
    <col min="4614" max="4614" width="25" style="218" customWidth="1"/>
    <col min="4615" max="4618" width="12.5" style="218" customWidth="1"/>
    <col min="4619" max="4619" width="2.5" style="218" customWidth="1"/>
    <col min="4620" max="4620" width="25" style="218" customWidth="1"/>
    <col min="4621" max="4624" width="12.5" style="218" customWidth="1"/>
    <col min="4625" max="4625" width="2.5" style="218" customWidth="1"/>
    <col min="4626" max="4626" width="25" style="218" customWidth="1"/>
    <col min="4627" max="4630" width="12.5" style="218" customWidth="1"/>
    <col min="4631" max="4631" width="3.125" style="218" customWidth="1"/>
    <col min="4632" max="4864" width="9" style="218"/>
    <col min="4865" max="4866" width="3.125" style="218" customWidth="1"/>
    <col min="4867" max="4868" width="17.5" style="218" customWidth="1"/>
    <col min="4869" max="4869" width="2.5" style="218" customWidth="1"/>
    <col min="4870" max="4870" width="25" style="218" customWidth="1"/>
    <col min="4871" max="4874" width="12.5" style="218" customWidth="1"/>
    <col min="4875" max="4875" width="2.5" style="218" customWidth="1"/>
    <col min="4876" max="4876" width="25" style="218" customWidth="1"/>
    <col min="4877" max="4880" width="12.5" style="218" customWidth="1"/>
    <col min="4881" max="4881" width="2.5" style="218" customWidth="1"/>
    <col min="4882" max="4882" width="25" style="218" customWidth="1"/>
    <col min="4883" max="4886" width="12.5" style="218" customWidth="1"/>
    <col min="4887" max="4887" width="3.125" style="218" customWidth="1"/>
    <col min="4888" max="5120" width="9" style="218"/>
    <col min="5121" max="5122" width="3.125" style="218" customWidth="1"/>
    <col min="5123" max="5124" width="17.5" style="218" customWidth="1"/>
    <col min="5125" max="5125" width="2.5" style="218" customWidth="1"/>
    <col min="5126" max="5126" width="25" style="218" customWidth="1"/>
    <col min="5127" max="5130" width="12.5" style="218" customWidth="1"/>
    <col min="5131" max="5131" width="2.5" style="218" customWidth="1"/>
    <col min="5132" max="5132" width="25" style="218" customWidth="1"/>
    <col min="5133" max="5136" width="12.5" style="218" customWidth="1"/>
    <col min="5137" max="5137" width="2.5" style="218" customWidth="1"/>
    <col min="5138" max="5138" width="25" style="218" customWidth="1"/>
    <col min="5139" max="5142" width="12.5" style="218" customWidth="1"/>
    <col min="5143" max="5143" width="3.125" style="218" customWidth="1"/>
    <col min="5144" max="5376" width="9" style="218"/>
    <col min="5377" max="5378" width="3.125" style="218" customWidth="1"/>
    <col min="5379" max="5380" width="17.5" style="218" customWidth="1"/>
    <col min="5381" max="5381" width="2.5" style="218" customWidth="1"/>
    <col min="5382" max="5382" width="25" style="218" customWidth="1"/>
    <col min="5383" max="5386" width="12.5" style="218" customWidth="1"/>
    <col min="5387" max="5387" width="2.5" style="218" customWidth="1"/>
    <col min="5388" max="5388" width="25" style="218" customWidth="1"/>
    <col min="5389" max="5392" width="12.5" style="218" customWidth="1"/>
    <col min="5393" max="5393" width="2.5" style="218" customWidth="1"/>
    <col min="5394" max="5394" width="25" style="218" customWidth="1"/>
    <col min="5395" max="5398" width="12.5" style="218" customWidth="1"/>
    <col min="5399" max="5399" width="3.125" style="218" customWidth="1"/>
    <col min="5400" max="5632" width="9" style="218"/>
    <col min="5633" max="5634" width="3.125" style="218" customWidth="1"/>
    <col min="5635" max="5636" width="17.5" style="218" customWidth="1"/>
    <col min="5637" max="5637" width="2.5" style="218" customWidth="1"/>
    <col min="5638" max="5638" width="25" style="218" customWidth="1"/>
    <col min="5639" max="5642" width="12.5" style="218" customWidth="1"/>
    <col min="5643" max="5643" width="2.5" style="218" customWidth="1"/>
    <col min="5644" max="5644" width="25" style="218" customWidth="1"/>
    <col min="5645" max="5648" width="12.5" style="218" customWidth="1"/>
    <col min="5649" max="5649" width="2.5" style="218" customWidth="1"/>
    <col min="5650" max="5650" width="25" style="218" customWidth="1"/>
    <col min="5651" max="5654" width="12.5" style="218" customWidth="1"/>
    <col min="5655" max="5655" width="3.125" style="218" customWidth="1"/>
    <col min="5656" max="5888" width="9" style="218"/>
    <col min="5889" max="5890" width="3.125" style="218" customWidth="1"/>
    <col min="5891" max="5892" width="17.5" style="218" customWidth="1"/>
    <col min="5893" max="5893" width="2.5" style="218" customWidth="1"/>
    <col min="5894" max="5894" width="25" style="218" customWidth="1"/>
    <col min="5895" max="5898" width="12.5" style="218" customWidth="1"/>
    <col min="5899" max="5899" width="2.5" style="218" customWidth="1"/>
    <col min="5900" max="5900" width="25" style="218" customWidth="1"/>
    <col min="5901" max="5904" width="12.5" style="218" customWidth="1"/>
    <col min="5905" max="5905" width="2.5" style="218" customWidth="1"/>
    <col min="5906" max="5906" width="25" style="218" customWidth="1"/>
    <col min="5907" max="5910" width="12.5" style="218" customWidth="1"/>
    <col min="5911" max="5911" width="3.125" style="218" customWidth="1"/>
    <col min="5912" max="6144" width="9" style="218"/>
    <col min="6145" max="6146" width="3.125" style="218" customWidth="1"/>
    <col min="6147" max="6148" width="17.5" style="218" customWidth="1"/>
    <col min="6149" max="6149" width="2.5" style="218" customWidth="1"/>
    <col min="6150" max="6150" width="25" style="218" customWidth="1"/>
    <col min="6151" max="6154" width="12.5" style="218" customWidth="1"/>
    <col min="6155" max="6155" width="2.5" style="218" customWidth="1"/>
    <col min="6156" max="6156" width="25" style="218" customWidth="1"/>
    <col min="6157" max="6160" width="12.5" style="218" customWidth="1"/>
    <col min="6161" max="6161" width="2.5" style="218" customWidth="1"/>
    <col min="6162" max="6162" width="25" style="218" customWidth="1"/>
    <col min="6163" max="6166" width="12.5" style="218" customWidth="1"/>
    <col min="6167" max="6167" width="3.125" style="218" customWidth="1"/>
    <col min="6168" max="6400" width="9" style="218"/>
    <col min="6401" max="6402" width="3.125" style="218" customWidth="1"/>
    <col min="6403" max="6404" width="17.5" style="218" customWidth="1"/>
    <col min="6405" max="6405" width="2.5" style="218" customWidth="1"/>
    <col min="6406" max="6406" width="25" style="218" customWidth="1"/>
    <col min="6407" max="6410" width="12.5" style="218" customWidth="1"/>
    <col min="6411" max="6411" width="2.5" style="218" customWidth="1"/>
    <col min="6412" max="6412" width="25" style="218" customWidth="1"/>
    <col min="6413" max="6416" width="12.5" style="218" customWidth="1"/>
    <col min="6417" max="6417" width="2.5" style="218" customWidth="1"/>
    <col min="6418" max="6418" width="25" style="218" customWidth="1"/>
    <col min="6419" max="6422" width="12.5" style="218" customWidth="1"/>
    <col min="6423" max="6423" width="3.125" style="218" customWidth="1"/>
    <col min="6424" max="6656" width="9" style="218"/>
    <col min="6657" max="6658" width="3.125" style="218" customWidth="1"/>
    <col min="6659" max="6660" width="17.5" style="218" customWidth="1"/>
    <col min="6661" max="6661" width="2.5" style="218" customWidth="1"/>
    <col min="6662" max="6662" width="25" style="218" customWidth="1"/>
    <col min="6663" max="6666" width="12.5" style="218" customWidth="1"/>
    <col min="6667" max="6667" width="2.5" style="218" customWidth="1"/>
    <col min="6668" max="6668" width="25" style="218" customWidth="1"/>
    <col min="6669" max="6672" width="12.5" style="218" customWidth="1"/>
    <col min="6673" max="6673" width="2.5" style="218" customWidth="1"/>
    <col min="6674" max="6674" width="25" style="218" customWidth="1"/>
    <col min="6675" max="6678" width="12.5" style="218" customWidth="1"/>
    <col min="6679" max="6679" width="3.125" style="218" customWidth="1"/>
    <col min="6680" max="6912" width="9" style="218"/>
    <col min="6913" max="6914" width="3.125" style="218" customWidth="1"/>
    <col min="6915" max="6916" width="17.5" style="218" customWidth="1"/>
    <col min="6917" max="6917" width="2.5" style="218" customWidth="1"/>
    <col min="6918" max="6918" width="25" style="218" customWidth="1"/>
    <col min="6919" max="6922" width="12.5" style="218" customWidth="1"/>
    <col min="6923" max="6923" width="2.5" style="218" customWidth="1"/>
    <col min="6924" max="6924" width="25" style="218" customWidth="1"/>
    <col min="6925" max="6928" width="12.5" style="218" customWidth="1"/>
    <col min="6929" max="6929" width="2.5" style="218" customWidth="1"/>
    <col min="6930" max="6930" width="25" style="218" customWidth="1"/>
    <col min="6931" max="6934" width="12.5" style="218" customWidth="1"/>
    <col min="6935" max="6935" width="3.125" style="218" customWidth="1"/>
    <col min="6936" max="7168" width="9" style="218"/>
    <col min="7169" max="7170" width="3.125" style="218" customWidth="1"/>
    <col min="7171" max="7172" width="17.5" style="218" customWidth="1"/>
    <col min="7173" max="7173" width="2.5" style="218" customWidth="1"/>
    <col min="7174" max="7174" width="25" style="218" customWidth="1"/>
    <col min="7175" max="7178" width="12.5" style="218" customWidth="1"/>
    <col min="7179" max="7179" width="2.5" style="218" customWidth="1"/>
    <col min="7180" max="7180" width="25" style="218" customWidth="1"/>
    <col min="7181" max="7184" width="12.5" style="218" customWidth="1"/>
    <col min="7185" max="7185" width="2.5" style="218" customWidth="1"/>
    <col min="7186" max="7186" width="25" style="218" customWidth="1"/>
    <col min="7187" max="7190" width="12.5" style="218" customWidth="1"/>
    <col min="7191" max="7191" width="3.125" style="218" customWidth="1"/>
    <col min="7192" max="7424" width="9" style="218"/>
    <col min="7425" max="7426" width="3.125" style="218" customWidth="1"/>
    <col min="7427" max="7428" width="17.5" style="218" customWidth="1"/>
    <col min="7429" max="7429" width="2.5" style="218" customWidth="1"/>
    <col min="7430" max="7430" width="25" style="218" customWidth="1"/>
    <col min="7431" max="7434" width="12.5" style="218" customWidth="1"/>
    <col min="7435" max="7435" width="2.5" style="218" customWidth="1"/>
    <col min="7436" max="7436" width="25" style="218" customWidth="1"/>
    <col min="7437" max="7440" width="12.5" style="218" customWidth="1"/>
    <col min="7441" max="7441" width="2.5" style="218" customWidth="1"/>
    <col min="7442" max="7442" width="25" style="218" customWidth="1"/>
    <col min="7443" max="7446" width="12.5" style="218" customWidth="1"/>
    <col min="7447" max="7447" width="3.125" style="218" customWidth="1"/>
    <col min="7448" max="7680" width="9" style="218"/>
    <col min="7681" max="7682" width="3.125" style="218" customWidth="1"/>
    <col min="7683" max="7684" width="17.5" style="218" customWidth="1"/>
    <col min="7685" max="7685" width="2.5" style="218" customWidth="1"/>
    <col min="7686" max="7686" width="25" style="218" customWidth="1"/>
    <col min="7687" max="7690" width="12.5" style="218" customWidth="1"/>
    <col min="7691" max="7691" width="2.5" style="218" customWidth="1"/>
    <col min="7692" max="7692" width="25" style="218" customWidth="1"/>
    <col min="7693" max="7696" width="12.5" style="218" customWidth="1"/>
    <col min="7697" max="7697" width="2.5" style="218" customWidth="1"/>
    <col min="7698" max="7698" width="25" style="218" customWidth="1"/>
    <col min="7699" max="7702" width="12.5" style="218" customWidth="1"/>
    <col min="7703" max="7703" width="3.125" style="218" customWidth="1"/>
    <col min="7704" max="7936" width="9" style="218"/>
    <col min="7937" max="7938" width="3.125" style="218" customWidth="1"/>
    <col min="7939" max="7940" width="17.5" style="218" customWidth="1"/>
    <col min="7941" max="7941" width="2.5" style="218" customWidth="1"/>
    <col min="7942" max="7942" width="25" style="218" customWidth="1"/>
    <col min="7943" max="7946" width="12.5" style="218" customWidth="1"/>
    <col min="7947" max="7947" width="2.5" style="218" customWidth="1"/>
    <col min="7948" max="7948" width="25" style="218" customWidth="1"/>
    <col min="7949" max="7952" width="12.5" style="218" customWidth="1"/>
    <col min="7953" max="7953" width="2.5" style="218" customWidth="1"/>
    <col min="7954" max="7954" width="25" style="218" customWidth="1"/>
    <col min="7955" max="7958" width="12.5" style="218" customWidth="1"/>
    <col min="7959" max="7959" width="3.125" style="218" customWidth="1"/>
    <col min="7960" max="8192" width="9" style="218"/>
    <col min="8193" max="8194" width="3.125" style="218" customWidth="1"/>
    <col min="8195" max="8196" width="17.5" style="218" customWidth="1"/>
    <col min="8197" max="8197" width="2.5" style="218" customWidth="1"/>
    <col min="8198" max="8198" width="25" style="218" customWidth="1"/>
    <col min="8199" max="8202" width="12.5" style="218" customWidth="1"/>
    <col min="8203" max="8203" width="2.5" style="218" customWidth="1"/>
    <col min="8204" max="8204" width="25" style="218" customWidth="1"/>
    <col min="8205" max="8208" width="12.5" style="218" customWidth="1"/>
    <col min="8209" max="8209" width="2.5" style="218" customWidth="1"/>
    <col min="8210" max="8210" width="25" style="218" customWidth="1"/>
    <col min="8211" max="8214" width="12.5" style="218" customWidth="1"/>
    <col min="8215" max="8215" width="3.125" style="218" customWidth="1"/>
    <col min="8216" max="8448" width="9" style="218"/>
    <col min="8449" max="8450" width="3.125" style="218" customWidth="1"/>
    <col min="8451" max="8452" width="17.5" style="218" customWidth="1"/>
    <col min="8453" max="8453" width="2.5" style="218" customWidth="1"/>
    <col min="8454" max="8454" width="25" style="218" customWidth="1"/>
    <col min="8455" max="8458" width="12.5" style="218" customWidth="1"/>
    <col min="8459" max="8459" width="2.5" style="218" customWidth="1"/>
    <col min="8460" max="8460" width="25" style="218" customWidth="1"/>
    <col min="8461" max="8464" width="12.5" style="218" customWidth="1"/>
    <col min="8465" max="8465" width="2.5" style="218" customWidth="1"/>
    <col min="8466" max="8466" width="25" style="218" customWidth="1"/>
    <col min="8467" max="8470" width="12.5" style="218" customWidth="1"/>
    <col min="8471" max="8471" width="3.125" style="218" customWidth="1"/>
    <col min="8472" max="8704" width="9" style="218"/>
    <col min="8705" max="8706" width="3.125" style="218" customWidth="1"/>
    <col min="8707" max="8708" width="17.5" style="218" customWidth="1"/>
    <col min="8709" max="8709" width="2.5" style="218" customWidth="1"/>
    <col min="8710" max="8710" width="25" style="218" customWidth="1"/>
    <col min="8711" max="8714" width="12.5" style="218" customWidth="1"/>
    <col min="8715" max="8715" width="2.5" style="218" customWidth="1"/>
    <col min="8716" max="8716" width="25" style="218" customWidth="1"/>
    <col min="8717" max="8720" width="12.5" style="218" customWidth="1"/>
    <col min="8721" max="8721" width="2.5" style="218" customWidth="1"/>
    <col min="8722" max="8722" width="25" style="218" customWidth="1"/>
    <col min="8723" max="8726" width="12.5" style="218" customWidth="1"/>
    <col min="8727" max="8727" width="3.125" style="218" customWidth="1"/>
    <col min="8728" max="8960" width="9" style="218"/>
    <col min="8961" max="8962" width="3.125" style="218" customWidth="1"/>
    <col min="8963" max="8964" width="17.5" style="218" customWidth="1"/>
    <col min="8965" max="8965" width="2.5" style="218" customWidth="1"/>
    <col min="8966" max="8966" width="25" style="218" customWidth="1"/>
    <col min="8967" max="8970" width="12.5" style="218" customWidth="1"/>
    <col min="8971" max="8971" width="2.5" style="218" customWidth="1"/>
    <col min="8972" max="8972" width="25" style="218" customWidth="1"/>
    <col min="8973" max="8976" width="12.5" style="218" customWidth="1"/>
    <col min="8977" max="8977" width="2.5" style="218" customWidth="1"/>
    <col min="8978" max="8978" width="25" style="218" customWidth="1"/>
    <col min="8979" max="8982" width="12.5" style="218" customWidth="1"/>
    <col min="8983" max="8983" width="3.125" style="218" customWidth="1"/>
    <col min="8984" max="9216" width="9" style="218"/>
    <col min="9217" max="9218" width="3.125" style="218" customWidth="1"/>
    <col min="9219" max="9220" width="17.5" style="218" customWidth="1"/>
    <col min="9221" max="9221" width="2.5" style="218" customWidth="1"/>
    <col min="9222" max="9222" width="25" style="218" customWidth="1"/>
    <col min="9223" max="9226" width="12.5" style="218" customWidth="1"/>
    <col min="9227" max="9227" width="2.5" style="218" customWidth="1"/>
    <col min="9228" max="9228" width="25" style="218" customWidth="1"/>
    <col min="9229" max="9232" width="12.5" style="218" customWidth="1"/>
    <col min="9233" max="9233" width="2.5" style="218" customWidth="1"/>
    <col min="9234" max="9234" width="25" style="218" customWidth="1"/>
    <col min="9235" max="9238" width="12.5" style="218" customWidth="1"/>
    <col min="9239" max="9239" width="3.125" style="218" customWidth="1"/>
    <col min="9240" max="9472" width="9" style="218"/>
    <col min="9473" max="9474" width="3.125" style="218" customWidth="1"/>
    <col min="9475" max="9476" width="17.5" style="218" customWidth="1"/>
    <col min="9477" max="9477" width="2.5" style="218" customWidth="1"/>
    <col min="9478" max="9478" width="25" style="218" customWidth="1"/>
    <col min="9479" max="9482" width="12.5" style="218" customWidth="1"/>
    <col min="9483" max="9483" width="2.5" style="218" customWidth="1"/>
    <col min="9484" max="9484" width="25" style="218" customWidth="1"/>
    <col min="9485" max="9488" width="12.5" style="218" customWidth="1"/>
    <col min="9489" max="9489" width="2.5" style="218" customWidth="1"/>
    <col min="9490" max="9490" width="25" style="218" customWidth="1"/>
    <col min="9491" max="9494" width="12.5" style="218" customWidth="1"/>
    <col min="9495" max="9495" width="3.125" style="218" customWidth="1"/>
    <col min="9496" max="9728" width="9" style="218"/>
    <col min="9729" max="9730" width="3.125" style="218" customWidth="1"/>
    <col min="9731" max="9732" width="17.5" style="218" customWidth="1"/>
    <col min="9733" max="9733" width="2.5" style="218" customWidth="1"/>
    <col min="9734" max="9734" width="25" style="218" customWidth="1"/>
    <col min="9735" max="9738" width="12.5" style="218" customWidth="1"/>
    <col min="9739" max="9739" width="2.5" style="218" customWidth="1"/>
    <col min="9740" max="9740" width="25" style="218" customWidth="1"/>
    <col min="9741" max="9744" width="12.5" style="218" customWidth="1"/>
    <col min="9745" max="9745" width="2.5" style="218" customWidth="1"/>
    <col min="9746" max="9746" width="25" style="218" customWidth="1"/>
    <col min="9747" max="9750" width="12.5" style="218" customWidth="1"/>
    <col min="9751" max="9751" width="3.125" style="218" customWidth="1"/>
    <col min="9752" max="9984" width="9" style="218"/>
    <col min="9985" max="9986" width="3.125" style="218" customWidth="1"/>
    <col min="9987" max="9988" width="17.5" style="218" customWidth="1"/>
    <col min="9989" max="9989" width="2.5" style="218" customWidth="1"/>
    <col min="9990" max="9990" width="25" style="218" customWidth="1"/>
    <col min="9991" max="9994" width="12.5" style="218" customWidth="1"/>
    <col min="9995" max="9995" width="2.5" style="218" customWidth="1"/>
    <col min="9996" max="9996" width="25" style="218" customWidth="1"/>
    <col min="9997" max="10000" width="12.5" style="218" customWidth="1"/>
    <col min="10001" max="10001" width="2.5" style="218" customWidth="1"/>
    <col min="10002" max="10002" width="25" style="218" customWidth="1"/>
    <col min="10003" max="10006" width="12.5" style="218" customWidth="1"/>
    <col min="10007" max="10007" width="3.125" style="218" customWidth="1"/>
    <col min="10008" max="10240" width="9" style="218"/>
    <col min="10241" max="10242" width="3.125" style="218" customWidth="1"/>
    <col min="10243" max="10244" width="17.5" style="218" customWidth="1"/>
    <col min="10245" max="10245" width="2.5" style="218" customWidth="1"/>
    <col min="10246" max="10246" width="25" style="218" customWidth="1"/>
    <col min="10247" max="10250" width="12.5" style="218" customWidth="1"/>
    <col min="10251" max="10251" width="2.5" style="218" customWidth="1"/>
    <col min="10252" max="10252" width="25" style="218" customWidth="1"/>
    <col min="10253" max="10256" width="12.5" style="218" customWidth="1"/>
    <col min="10257" max="10257" width="2.5" style="218" customWidth="1"/>
    <col min="10258" max="10258" width="25" style="218" customWidth="1"/>
    <col min="10259" max="10262" width="12.5" style="218" customWidth="1"/>
    <col min="10263" max="10263" width="3.125" style="218" customWidth="1"/>
    <col min="10264" max="10496" width="9" style="218"/>
    <col min="10497" max="10498" width="3.125" style="218" customWidth="1"/>
    <col min="10499" max="10500" width="17.5" style="218" customWidth="1"/>
    <col min="10501" max="10501" width="2.5" style="218" customWidth="1"/>
    <col min="10502" max="10502" width="25" style="218" customWidth="1"/>
    <col min="10503" max="10506" width="12.5" style="218" customWidth="1"/>
    <col min="10507" max="10507" width="2.5" style="218" customWidth="1"/>
    <col min="10508" max="10508" width="25" style="218" customWidth="1"/>
    <col min="10509" max="10512" width="12.5" style="218" customWidth="1"/>
    <col min="10513" max="10513" width="2.5" style="218" customWidth="1"/>
    <col min="10514" max="10514" width="25" style="218" customWidth="1"/>
    <col min="10515" max="10518" width="12.5" style="218" customWidth="1"/>
    <col min="10519" max="10519" width="3.125" style="218" customWidth="1"/>
    <col min="10520" max="10752" width="9" style="218"/>
    <col min="10753" max="10754" width="3.125" style="218" customWidth="1"/>
    <col min="10755" max="10756" width="17.5" style="218" customWidth="1"/>
    <col min="10757" max="10757" width="2.5" style="218" customWidth="1"/>
    <col min="10758" max="10758" width="25" style="218" customWidth="1"/>
    <col min="10759" max="10762" width="12.5" style="218" customWidth="1"/>
    <col min="10763" max="10763" width="2.5" style="218" customWidth="1"/>
    <col min="10764" max="10764" width="25" style="218" customWidth="1"/>
    <col min="10765" max="10768" width="12.5" style="218" customWidth="1"/>
    <col min="10769" max="10769" width="2.5" style="218" customWidth="1"/>
    <col min="10770" max="10770" width="25" style="218" customWidth="1"/>
    <col min="10771" max="10774" width="12.5" style="218" customWidth="1"/>
    <col min="10775" max="10775" width="3.125" style="218" customWidth="1"/>
    <col min="10776" max="11008" width="9" style="218"/>
    <col min="11009" max="11010" width="3.125" style="218" customWidth="1"/>
    <col min="11011" max="11012" width="17.5" style="218" customWidth="1"/>
    <col min="11013" max="11013" width="2.5" style="218" customWidth="1"/>
    <col min="11014" max="11014" width="25" style="218" customWidth="1"/>
    <col min="11015" max="11018" width="12.5" style="218" customWidth="1"/>
    <col min="11019" max="11019" width="2.5" style="218" customWidth="1"/>
    <col min="11020" max="11020" width="25" style="218" customWidth="1"/>
    <col min="11021" max="11024" width="12.5" style="218" customWidth="1"/>
    <col min="11025" max="11025" width="2.5" style="218" customWidth="1"/>
    <col min="11026" max="11026" width="25" style="218" customWidth="1"/>
    <col min="11027" max="11030" width="12.5" style="218" customWidth="1"/>
    <col min="11031" max="11031" width="3.125" style="218" customWidth="1"/>
    <col min="11032" max="11264" width="9" style="218"/>
    <col min="11265" max="11266" width="3.125" style="218" customWidth="1"/>
    <col min="11267" max="11268" width="17.5" style="218" customWidth="1"/>
    <col min="11269" max="11269" width="2.5" style="218" customWidth="1"/>
    <col min="11270" max="11270" width="25" style="218" customWidth="1"/>
    <col min="11271" max="11274" width="12.5" style="218" customWidth="1"/>
    <col min="11275" max="11275" width="2.5" style="218" customWidth="1"/>
    <col min="11276" max="11276" width="25" style="218" customWidth="1"/>
    <col min="11277" max="11280" width="12.5" style="218" customWidth="1"/>
    <col min="11281" max="11281" width="2.5" style="218" customWidth="1"/>
    <col min="11282" max="11282" width="25" style="218" customWidth="1"/>
    <col min="11283" max="11286" width="12.5" style="218" customWidth="1"/>
    <col min="11287" max="11287" width="3.125" style="218" customWidth="1"/>
    <col min="11288" max="11520" width="9" style="218"/>
    <col min="11521" max="11522" width="3.125" style="218" customWidth="1"/>
    <col min="11523" max="11524" width="17.5" style="218" customWidth="1"/>
    <col min="11525" max="11525" width="2.5" style="218" customWidth="1"/>
    <col min="11526" max="11526" width="25" style="218" customWidth="1"/>
    <col min="11527" max="11530" width="12.5" style="218" customWidth="1"/>
    <col min="11531" max="11531" width="2.5" style="218" customWidth="1"/>
    <col min="11532" max="11532" width="25" style="218" customWidth="1"/>
    <col min="11533" max="11536" width="12.5" style="218" customWidth="1"/>
    <col min="11537" max="11537" width="2.5" style="218" customWidth="1"/>
    <col min="11538" max="11538" width="25" style="218" customWidth="1"/>
    <col min="11539" max="11542" width="12.5" style="218" customWidth="1"/>
    <col min="11543" max="11543" width="3.125" style="218" customWidth="1"/>
    <col min="11544" max="11776" width="9" style="218"/>
    <col min="11777" max="11778" width="3.125" style="218" customWidth="1"/>
    <col min="11779" max="11780" width="17.5" style="218" customWidth="1"/>
    <col min="11781" max="11781" width="2.5" style="218" customWidth="1"/>
    <col min="11782" max="11782" width="25" style="218" customWidth="1"/>
    <col min="11783" max="11786" width="12.5" style="218" customWidth="1"/>
    <col min="11787" max="11787" width="2.5" style="218" customWidth="1"/>
    <col min="11788" max="11788" width="25" style="218" customWidth="1"/>
    <col min="11789" max="11792" width="12.5" style="218" customWidth="1"/>
    <col min="11793" max="11793" width="2.5" style="218" customWidth="1"/>
    <col min="11794" max="11794" width="25" style="218" customWidth="1"/>
    <col min="11795" max="11798" width="12.5" style="218" customWidth="1"/>
    <col min="11799" max="11799" width="3.125" style="218" customWidth="1"/>
    <col min="11800" max="12032" width="9" style="218"/>
    <col min="12033" max="12034" width="3.125" style="218" customWidth="1"/>
    <col min="12035" max="12036" width="17.5" style="218" customWidth="1"/>
    <col min="12037" max="12037" width="2.5" style="218" customWidth="1"/>
    <col min="12038" max="12038" width="25" style="218" customWidth="1"/>
    <col min="12039" max="12042" width="12.5" style="218" customWidth="1"/>
    <col min="12043" max="12043" width="2.5" style="218" customWidth="1"/>
    <col min="12044" max="12044" width="25" style="218" customWidth="1"/>
    <col min="12045" max="12048" width="12.5" style="218" customWidth="1"/>
    <col min="12049" max="12049" width="2.5" style="218" customWidth="1"/>
    <col min="12050" max="12050" width="25" style="218" customWidth="1"/>
    <col min="12051" max="12054" width="12.5" style="218" customWidth="1"/>
    <col min="12055" max="12055" width="3.125" style="218" customWidth="1"/>
    <col min="12056" max="12288" width="9" style="218"/>
    <col min="12289" max="12290" width="3.125" style="218" customWidth="1"/>
    <col min="12291" max="12292" width="17.5" style="218" customWidth="1"/>
    <col min="12293" max="12293" width="2.5" style="218" customWidth="1"/>
    <col min="12294" max="12294" width="25" style="218" customWidth="1"/>
    <col min="12295" max="12298" width="12.5" style="218" customWidth="1"/>
    <col min="12299" max="12299" width="2.5" style="218" customWidth="1"/>
    <col min="12300" max="12300" width="25" style="218" customWidth="1"/>
    <col min="12301" max="12304" width="12.5" style="218" customWidth="1"/>
    <col min="12305" max="12305" width="2.5" style="218" customWidth="1"/>
    <col min="12306" max="12306" width="25" style="218" customWidth="1"/>
    <col min="12307" max="12310" width="12.5" style="218" customWidth="1"/>
    <col min="12311" max="12311" width="3.125" style="218" customWidth="1"/>
    <col min="12312" max="12544" width="9" style="218"/>
    <col min="12545" max="12546" width="3.125" style="218" customWidth="1"/>
    <col min="12547" max="12548" width="17.5" style="218" customWidth="1"/>
    <col min="12549" max="12549" width="2.5" style="218" customWidth="1"/>
    <col min="12550" max="12550" width="25" style="218" customWidth="1"/>
    <col min="12551" max="12554" width="12.5" style="218" customWidth="1"/>
    <col min="12555" max="12555" width="2.5" style="218" customWidth="1"/>
    <col min="12556" max="12556" width="25" style="218" customWidth="1"/>
    <col min="12557" max="12560" width="12.5" style="218" customWidth="1"/>
    <col min="12561" max="12561" width="2.5" style="218" customWidth="1"/>
    <col min="12562" max="12562" width="25" style="218" customWidth="1"/>
    <col min="12563" max="12566" width="12.5" style="218" customWidth="1"/>
    <col min="12567" max="12567" width="3.125" style="218" customWidth="1"/>
    <col min="12568" max="12800" width="9" style="218"/>
    <col min="12801" max="12802" width="3.125" style="218" customWidth="1"/>
    <col min="12803" max="12804" width="17.5" style="218" customWidth="1"/>
    <col min="12805" max="12805" width="2.5" style="218" customWidth="1"/>
    <col min="12806" max="12806" width="25" style="218" customWidth="1"/>
    <col min="12807" max="12810" width="12.5" style="218" customWidth="1"/>
    <col min="12811" max="12811" width="2.5" style="218" customWidth="1"/>
    <col min="12812" max="12812" width="25" style="218" customWidth="1"/>
    <col min="12813" max="12816" width="12.5" style="218" customWidth="1"/>
    <col min="12817" max="12817" width="2.5" style="218" customWidth="1"/>
    <col min="12818" max="12818" width="25" style="218" customWidth="1"/>
    <col min="12819" max="12822" width="12.5" style="218" customWidth="1"/>
    <col min="12823" max="12823" width="3.125" style="218" customWidth="1"/>
    <col min="12824" max="13056" width="9" style="218"/>
    <col min="13057" max="13058" width="3.125" style="218" customWidth="1"/>
    <col min="13059" max="13060" width="17.5" style="218" customWidth="1"/>
    <col min="13061" max="13061" width="2.5" style="218" customWidth="1"/>
    <col min="13062" max="13062" width="25" style="218" customWidth="1"/>
    <col min="13063" max="13066" width="12.5" style="218" customWidth="1"/>
    <col min="13067" max="13067" width="2.5" style="218" customWidth="1"/>
    <col min="13068" max="13068" width="25" style="218" customWidth="1"/>
    <col min="13069" max="13072" width="12.5" style="218" customWidth="1"/>
    <col min="13073" max="13073" width="2.5" style="218" customWidth="1"/>
    <col min="13074" max="13074" width="25" style="218" customWidth="1"/>
    <col min="13075" max="13078" width="12.5" style="218" customWidth="1"/>
    <col min="13079" max="13079" width="3.125" style="218" customWidth="1"/>
    <col min="13080" max="13312" width="9" style="218"/>
    <col min="13313" max="13314" width="3.125" style="218" customWidth="1"/>
    <col min="13315" max="13316" width="17.5" style="218" customWidth="1"/>
    <col min="13317" max="13317" width="2.5" style="218" customWidth="1"/>
    <col min="13318" max="13318" width="25" style="218" customWidth="1"/>
    <col min="13319" max="13322" width="12.5" style="218" customWidth="1"/>
    <col min="13323" max="13323" width="2.5" style="218" customWidth="1"/>
    <col min="13324" max="13324" width="25" style="218" customWidth="1"/>
    <col min="13325" max="13328" width="12.5" style="218" customWidth="1"/>
    <col min="13329" max="13329" width="2.5" style="218" customWidth="1"/>
    <col min="13330" max="13330" width="25" style="218" customWidth="1"/>
    <col min="13331" max="13334" width="12.5" style="218" customWidth="1"/>
    <col min="13335" max="13335" width="3.125" style="218" customWidth="1"/>
    <col min="13336" max="13568" width="9" style="218"/>
    <col min="13569" max="13570" width="3.125" style="218" customWidth="1"/>
    <col min="13571" max="13572" width="17.5" style="218" customWidth="1"/>
    <col min="13573" max="13573" width="2.5" style="218" customWidth="1"/>
    <col min="13574" max="13574" width="25" style="218" customWidth="1"/>
    <col min="13575" max="13578" width="12.5" style="218" customWidth="1"/>
    <col min="13579" max="13579" width="2.5" style="218" customWidth="1"/>
    <col min="13580" max="13580" width="25" style="218" customWidth="1"/>
    <col min="13581" max="13584" width="12.5" style="218" customWidth="1"/>
    <col min="13585" max="13585" width="2.5" style="218" customWidth="1"/>
    <col min="13586" max="13586" width="25" style="218" customWidth="1"/>
    <col min="13587" max="13590" width="12.5" style="218" customWidth="1"/>
    <col min="13591" max="13591" width="3.125" style="218" customWidth="1"/>
    <col min="13592" max="13824" width="9" style="218"/>
    <col min="13825" max="13826" width="3.125" style="218" customWidth="1"/>
    <col min="13827" max="13828" width="17.5" style="218" customWidth="1"/>
    <col min="13829" max="13829" width="2.5" style="218" customWidth="1"/>
    <col min="13830" max="13830" width="25" style="218" customWidth="1"/>
    <col min="13831" max="13834" width="12.5" style="218" customWidth="1"/>
    <col min="13835" max="13835" width="2.5" style="218" customWidth="1"/>
    <col min="13836" max="13836" width="25" style="218" customWidth="1"/>
    <col min="13837" max="13840" width="12.5" style="218" customWidth="1"/>
    <col min="13841" max="13841" width="2.5" style="218" customWidth="1"/>
    <col min="13842" max="13842" width="25" style="218" customWidth="1"/>
    <col min="13843" max="13846" width="12.5" style="218" customWidth="1"/>
    <col min="13847" max="13847" width="3.125" style="218" customWidth="1"/>
    <col min="13848" max="14080" width="9" style="218"/>
    <col min="14081" max="14082" width="3.125" style="218" customWidth="1"/>
    <col min="14083" max="14084" width="17.5" style="218" customWidth="1"/>
    <col min="14085" max="14085" width="2.5" style="218" customWidth="1"/>
    <col min="14086" max="14086" width="25" style="218" customWidth="1"/>
    <col min="14087" max="14090" width="12.5" style="218" customWidth="1"/>
    <col min="14091" max="14091" width="2.5" style="218" customWidth="1"/>
    <col min="14092" max="14092" width="25" style="218" customWidth="1"/>
    <col min="14093" max="14096" width="12.5" style="218" customWidth="1"/>
    <col min="14097" max="14097" width="2.5" style="218" customWidth="1"/>
    <col min="14098" max="14098" width="25" style="218" customWidth="1"/>
    <col min="14099" max="14102" width="12.5" style="218" customWidth="1"/>
    <col min="14103" max="14103" width="3.125" style="218" customWidth="1"/>
    <col min="14104" max="14336" width="9" style="218"/>
    <col min="14337" max="14338" width="3.125" style="218" customWidth="1"/>
    <col min="14339" max="14340" width="17.5" style="218" customWidth="1"/>
    <col min="14341" max="14341" width="2.5" style="218" customWidth="1"/>
    <col min="14342" max="14342" width="25" style="218" customWidth="1"/>
    <col min="14343" max="14346" width="12.5" style="218" customWidth="1"/>
    <col min="14347" max="14347" width="2.5" style="218" customWidth="1"/>
    <col min="14348" max="14348" width="25" style="218" customWidth="1"/>
    <col min="14349" max="14352" width="12.5" style="218" customWidth="1"/>
    <col min="14353" max="14353" width="2.5" style="218" customWidth="1"/>
    <col min="14354" max="14354" width="25" style="218" customWidth="1"/>
    <col min="14355" max="14358" width="12.5" style="218" customWidth="1"/>
    <col min="14359" max="14359" width="3.125" style="218" customWidth="1"/>
    <col min="14360" max="14592" width="9" style="218"/>
    <col min="14593" max="14594" width="3.125" style="218" customWidth="1"/>
    <col min="14595" max="14596" width="17.5" style="218" customWidth="1"/>
    <col min="14597" max="14597" width="2.5" style="218" customWidth="1"/>
    <col min="14598" max="14598" width="25" style="218" customWidth="1"/>
    <col min="14599" max="14602" width="12.5" style="218" customWidth="1"/>
    <col min="14603" max="14603" width="2.5" style="218" customWidth="1"/>
    <col min="14604" max="14604" width="25" style="218" customWidth="1"/>
    <col min="14605" max="14608" width="12.5" style="218" customWidth="1"/>
    <col min="14609" max="14609" width="2.5" style="218" customWidth="1"/>
    <col min="14610" max="14610" width="25" style="218" customWidth="1"/>
    <col min="14611" max="14614" width="12.5" style="218" customWidth="1"/>
    <col min="14615" max="14615" width="3.125" style="218" customWidth="1"/>
    <col min="14616" max="14848" width="9" style="218"/>
    <col min="14849" max="14850" width="3.125" style="218" customWidth="1"/>
    <col min="14851" max="14852" width="17.5" style="218" customWidth="1"/>
    <col min="14853" max="14853" width="2.5" style="218" customWidth="1"/>
    <col min="14854" max="14854" width="25" style="218" customWidth="1"/>
    <col min="14855" max="14858" width="12.5" style="218" customWidth="1"/>
    <col min="14859" max="14859" width="2.5" style="218" customWidth="1"/>
    <col min="14860" max="14860" width="25" style="218" customWidth="1"/>
    <col min="14861" max="14864" width="12.5" style="218" customWidth="1"/>
    <col min="14865" max="14865" width="2.5" style="218" customWidth="1"/>
    <col min="14866" max="14866" width="25" style="218" customWidth="1"/>
    <col min="14867" max="14870" width="12.5" style="218" customWidth="1"/>
    <col min="14871" max="14871" width="3.125" style="218" customWidth="1"/>
    <col min="14872" max="15104" width="9" style="218"/>
    <col min="15105" max="15106" width="3.125" style="218" customWidth="1"/>
    <col min="15107" max="15108" width="17.5" style="218" customWidth="1"/>
    <col min="15109" max="15109" width="2.5" style="218" customWidth="1"/>
    <col min="15110" max="15110" width="25" style="218" customWidth="1"/>
    <col min="15111" max="15114" width="12.5" style="218" customWidth="1"/>
    <col min="15115" max="15115" width="2.5" style="218" customWidth="1"/>
    <col min="15116" max="15116" width="25" style="218" customWidth="1"/>
    <col min="15117" max="15120" width="12.5" style="218" customWidth="1"/>
    <col min="15121" max="15121" width="2.5" style="218" customWidth="1"/>
    <col min="15122" max="15122" width="25" style="218" customWidth="1"/>
    <col min="15123" max="15126" width="12.5" style="218" customWidth="1"/>
    <col min="15127" max="15127" width="3.125" style="218" customWidth="1"/>
    <col min="15128" max="15360" width="9" style="218"/>
    <col min="15361" max="15362" width="3.125" style="218" customWidth="1"/>
    <col min="15363" max="15364" width="17.5" style="218" customWidth="1"/>
    <col min="15365" max="15365" width="2.5" style="218" customWidth="1"/>
    <col min="15366" max="15366" width="25" style="218" customWidth="1"/>
    <col min="15367" max="15370" width="12.5" style="218" customWidth="1"/>
    <col min="15371" max="15371" width="2.5" style="218" customWidth="1"/>
    <col min="15372" max="15372" width="25" style="218" customWidth="1"/>
    <col min="15373" max="15376" width="12.5" style="218" customWidth="1"/>
    <col min="15377" max="15377" width="2.5" style="218" customWidth="1"/>
    <col min="15378" max="15378" width="25" style="218" customWidth="1"/>
    <col min="15379" max="15382" width="12.5" style="218" customWidth="1"/>
    <col min="15383" max="15383" width="3.125" style="218" customWidth="1"/>
    <col min="15384" max="15616" width="9" style="218"/>
    <col min="15617" max="15618" width="3.125" style="218" customWidth="1"/>
    <col min="15619" max="15620" width="17.5" style="218" customWidth="1"/>
    <col min="15621" max="15621" width="2.5" style="218" customWidth="1"/>
    <col min="15622" max="15622" width="25" style="218" customWidth="1"/>
    <col min="15623" max="15626" width="12.5" style="218" customWidth="1"/>
    <col min="15627" max="15627" width="2.5" style="218" customWidth="1"/>
    <col min="15628" max="15628" width="25" style="218" customWidth="1"/>
    <col min="15629" max="15632" width="12.5" style="218" customWidth="1"/>
    <col min="15633" max="15633" width="2.5" style="218" customWidth="1"/>
    <col min="15634" max="15634" width="25" style="218" customWidth="1"/>
    <col min="15635" max="15638" width="12.5" style="218" customWidth="1"/>
    <col min="15639" max="15639" width="3.125" style="218" customWidth="1"/>
    <col min="15640" max="15872" width="9" style="218"/>
    <col min="15873" max="15874" width="3.125" style="218" customWidth="1"/>
    <col min="15875" max="15876" width="17.5" style="218" customWidth="1"/>
    <col min="15877" max="15877" width="2.5" style="218" customWidth="1"/>
    <col min="15878" max="15878" width="25" style="218" customWidth="1"/>
    <col min="15879" max="15882" width="12.5" style="218" customWidth="1"/>
    <col min="15883" max="15883" width="2.5" style="218" customWidth="1"/>
    <col min="15884" max="15884" width="25" style="218" customWidth="1"/>
    <col min="15885" max="15888" width="12.5" style="218" customWidth="1"/>
    <col min="15889" max="15889" width="2.5" style="218" customWidth="1"/>
    <col min="15890" max="15890" width="25" style="218" customWidth="1"/>
    <col min="15891" max="15894" width="12.5" style="218" customWidth="1"/>
    <col min="15895" max="15895" width="3.125" style="218" customWidth="1"/>
    <col min="15896" max="16128" width="9" style="218"/>
    <col min="16129" max="16130" width="3.125" style="218" customWidth="1"/>
    <col min="16131" max="16132" width="17.5" style="218" customWidth="1"/>
    <col min="16133" max="16133" width="2.5" style="218" customWidth="1"/>
    <col min="16134" max="16134" width="25" style="218" customWidth="1"/>
    <col min="16135" max="16138" width="12.5" style="218" customWidth="1"/>
    <col min="16139" max="16139" width="2.5" style="218" customWidth="1"/>
    <col min="16140" max="16140" width="25" style="218" customWidth="1"/>
    <col min="16141" max="16144" width="12.5" style="218" customWidth="1"/>
    <col min="16145" max="16145" width="2.5" style="218" customWidth="1"/>
    <col min="16146" max="16146" width="25" style="218" customWidth="1"/>
    <col min="16147" max="16150" width="12.5" style="218" customWidth="1"/>
    <col min="16151" max="16151" width="3.125" style="218" customWidth="1"/>
    <col min="16152" max="16384" width="9" style="218"/>
  </cols>
  <sheetData>
    <row r="2" spans="1:23" ht="18.75">
      <c r="C2" s="219" t="s">
        <v>22</v>
      </c>
      <c r="V2" s="220" t="s">
        <v>727</v>
      </c>
      <c r="W2" s="221"/>
    </row>
    <row r="3" spans="1:23" ht="4.3499999999999996" customHeight="1">
      <c r="C3" s="222"/>
      <c r="D3" s="223"/>
      <c r="E3" s="1001" t="s">
        <v>413</v>
      </c>
      <c r="F3" s="1002"/>
      <c r="G3" s="1002"/>
      <c r="H3" s="1002"/>
      <c r="I3" s="1002"/>
      <c r="J3" s="1003"/>
      <c r="K3" s="1001" t="s">
        <v>61</v>
      </c>
      <c r="L3" s="1002"/>
      <c r="M3" s="1002"/>
      <c r="N3" s="1002"/>
      <c r="O3" s="1002"/>
      <c r="P3" s="1003"/>
      <c r="Q3" s="1001" t="s">
        <v>494</v>
      </c>
      <c r="R3" s="1002"/>
      <c r="S3" s="1002"/>
      <c r="T3" s="1002"/>
      <c r="U3" s="1002"/>
      <c r="V3" s="1003"/>
    </row>
    <row r="4" spans="1:23" ht="12.95" customHeight="1">
      <c r="C4" s="224"/>
      <c r="D4" s="225" t="s">
        <v>22</v>
      </c>
      <c r="E4" s="1004"/>
      <c r="F4" s="1005"/>
      <c r="G4" s="1005"/>
      <c r="H4" s="1005"/>
      <c r="I4" s="1005"/>
      <c r="J4" s="1006"/>
      <c r="K4" s="1004"/>
      <c r="L4" s="1005"/>
      <c r="M4" s="1005"/>
      <c r="N4" s="1005"/>
      <c r="O4" s="1005"/>
      <c r="P4" s="1006"/>
      <c r="Q4" s="1004"/>
      <c r="R4" s="1005"/>
      <c r="S4" s="1005"/>
      <c r="T4" s="1005"/>
      <c r="U4" s="1005"/>
      <c r="V4" s="1006"/>
    </row>
    <row r="5" spans="1:23" ht="12.95" customHeight="1">
      <c r="C5" s="224"/>
      <c r="D5" s="226"/>
      <c r="E5" s="1004"/>
      <c r="F5" s="1005"/>
      <c r="G5" s="1005"/>
      <c r="H5" s="1005"/>
      <c r="I5" s="1005"/>
      <c r="J5" s="1006"/>
      <c r="K5" s="1004"/>
      <c r="L5" s="1005"/>
      <c r="M5" s="1005"/>
      <c r="N5" s="1005"/>
      <c r="O5" s="1005"/>
      <c r="P5" s="1006"/>
      <c r="Q5" s="1004"/>
      <c r="R5" s="1005"/>
      <c r="S5" s="1005"/>
      <c r="T5" s="1005"/>
      <c r="U5" s="1005"/>
      <c r="V5" s="1006"/>
    </row>
    <row r="6" spans="1:23" ht="12.95" customHeight="1">
      <c r="A6" s="227"/>
      <c r="C6" s="228" t="s">
        <v>207</v>
      </c>
      <c r="D6" s="229"/>
      <c r="E6" s="1004"/>
      <c r="F6" s="1005"/>
      <c r="G6" s="1005"/>
      <c r="H6" s="1005"/>
      <c r="I6" s="1005"/>
      <c r="J6" s="1006"/>
      <c r="K6" s="1004"/>
      <c r="L6" s="1005"/>
      <c r="M6" s="1005"/>
      <c r="N6" s="1005"/>
      <c r="O6" s="1005"/>
      <c r="P6" s="1006"/>
      <c r="Q6" s="1004"/>
      <c r="R6" s="1005"/>
      <c r="S6" s="1005"/>
      <c r="T6" s="1005"/>
      <c r="U6" s="1005"/>
      <c r="V6" s="1006"/>
    </row>
    <row r="7" spans="1:23" ht="4.3499999999999996" customHeight="1">
      <c r="A7" s="221"/>
      <c r="C7" s="230"/>
      <c r="D7" s="231"/>
      <c r="E7" s="1004"/>
      <c r="F7" s="1007"/>
      <c r="G7" s="1007"/>
      <c r="H7" s="1007"/>
      <c r="I7" s="1007"/>
      <c r="J7" s="1006"/>
      <c r="K7" s="1004"/>
      <c r="L7" s="1007"/>
      <c r="M7" s="1007"/>
      <c r="N7" s="1007"/>
      <c r="O7" s="1007"/>
      <c r="P7" s="1006"/>
      <c r="Q7" s="1004"/>
      <c r="R7" s="1007"/>
      <c r="S7" s="1007"/>
      <c r="T7" s="1007"/>
      <c r="U7" s="1007"/>
      <c r="V7" s="1006"/>
    </row>
    <row r="8" spans="1:23">
      <c r="C8" s="1008" t="s">
        <v>413</v>
      </c>
      <c r="D8" s="1009"/>
      <c r="E8" s="1028"/>
      <c r="F8" s="1029"/>
      <c r="G8" s="1032"/>
      <c r="H8" s="258"/>
      <c r="I8" s="258"/>
      <c r="J8" s="1034"/>
      <c r="K8" s="1028"/>
      <c r="L8" s="1029"/>
      <c r="M8" s="1032"/>
      <c r="N8" s="258"/>
      <c r="O8" s="258"/>
      <c r="P8" s="1034"/>
      <c r="Q8" s="1028"/>
      <c r="R8" s="1029"/>
      <c r="S8" s="1032"/>
      <c r="T8" s="258"/>
      <c r="U8" s="258"/>
      <c r="V8" s="1034"/>
    </row>
    <row r="9" spans="1:23" ht="12.95" customHeight="1">
      <c r="C9" s="1010"/>
      <c r="D9" s="1011"/>
      <c r="E9" s="1030"/>
      <c r="F9" s="1031"/>
      <c r="G9" s="1033"/>
      <c r="H9" s="1036"/>
      <c r="I9" s="259"/>
      <c r="J9" s="1035"/>
      <c r="K9" s="1030"/>
      <c r="L9" s="1031"/>
      <c r="M9" s="1033"/>
      <c r="N9" s="1036"/>
      <c r="O9" s="259"/>
      <c r="P9" s="1035"/>
      <c r="Q9" s="1030"/>
      <c r="R9" s="1031"/>
      <c r="S9" s="1033"/>
      <c r="T9" s="1036"/>
      <c r="U9" s="259"/>
      <c r="V9" s="1035"/>
    </row>
    <row r="10" spans="1:23">
      <c r="C10" s="1010"/>
      <c r="D10" s="1011"/>
      <c r="E10" s="1030"/>
      <c r="F10" s="1031"/>
      <c r="G10" s="1033"/>
      <c r="H10" s="1036"/>
      <c r="I10" s="260"/>
      <c r="J10" s="1035"/>
      <c r="K10" s="1030"/>
      <c r="L10" s="1031"/>
      <c r="M10" s="1033"/>
      <c r="N10" s="1036"/>
      <c r="O10" s="260"/>
      <c r="P10" s="1035"/>
      <c r="Q10" s="1030"/>
      <c r="R10" s="1031"/>
      <c r="S10" s="1033"/>
      <c r="T10" s="1036"/>
      <c r="U10" s="260"/>
      <c r="V10" s="1035"/>
    </row>
    <row r="11" spans="1:23">
      <c r="C11" s="1010"/>
      <c r="D11" s="1011"/>
      <c r="E11" s="1030"/>
      <c r="F11" s="1031"/>
      <c r="G11" s="1033"/>
      <c r="H11" s="1036"/>
      <c r="I11" s="261"/>
      <c r="J11" s="1035"/>
      <c r="K11" s="1030"/>
      <c r="L11" s="1031"/>
      <c r="M11" s="1033"/>
      <c r="N11" s="1036"/>
      <c r="O11" s="261"/>
      <c r="P11" s="1035"/>
      <c r="Q11" s="1030"/>
      <c r="R11" s="1031"/>
      <c r="S11" s="1033"/>
      <c r="T11" s="1036"/>
      <c r="U11" s="261"/>
      <c r="V11" s="1035"/>
    </row>
    <row r="12" spans="1:23" ht="14.25" customHeight="1">
      <c r="C12" s="1010"/>
      <c r="D12" s="1011"/>
      <c r="E12" s="92"/>
      <c r="F12" s="47"/>
      <c r="G12" s="262"/>
      <c r="H12" s="262"/>
      <c r="I12" s="262"/>
      <c r="J12" s="263"/>
      <c r="K12" s="92"/>
      <c r="L12" s="47"/>
      <c r="M12" s="262"/>
      <c r="N12" s="262"/>
      <c r="O12" s="262"/>
      <c r="P12" s="263"/>
      <c r="Q12" s="92"/>
      <c r="R12" s="47"/>
      <c r="S12" s="262"/>
      <c r="T12" s="262"/>
      <c r="U12" s="262"/>
      <c r="V12" s="263"/>
    </row>
    <row r="13" spans="1:23" ht="14.25" customHeight="1">
      <c r="C13" s="1010"/>
      <c r="D13" s="1011"/>
      <c r="E13" s="92"/>
      <c r="F13" s="47"/>
      <c r="G13" s="262"/>
      <c r="H13" s="262"/>
      <c r="I13" s="262"/>
      <c r="J13" s="263"/>
      <c r="K13" s="92"/>
      <c r="L13" s="47"/>
      <c r="M13" s="262"/>
      <c r="N13" s="262"/>
      <c r="O13" s="262"/>
      <c r="P13" s="263"/>
      <c r="Q13" s="92"/>
      <c r="R13" s="47"/>
      <c r="S13" s="262"/>
      <c r="T13" s="262"/>
      <c r="U13" s="262"/>
      <c r="V13" s="263"/>
    </row>
    <row r="14" spans="1:23" ht="14.25" customHeight="1">
      <c r="C14" s="1010"/>
      <c r="D14" s="1011"/>
      <c r="E14" s="92"/>
      <c r="F14" s="47"/>
      <c r="G14" s="262"/>
      <c r="H14" s="262"/>
      <c r="I14" s="262"/>
      <c r="J14" s="263"/>
      <c r="K14" s="92"/>
      <c r="L14" s="47"/>
      <c r="M14" s="262"/>
      <c r="N14" s="262"/>
      <c r="O14" s="262"/>
      <c r="P14" s="263"/>
      <c r="Q14" s="92"/>
      <c r="R14" s="47"/>
      <c r="S14" s="262"/>
      <c r="T14" s="262"/>
      <c r="U14" s="262"/>
      <c r="V14" s="263"/>
    </row>
    <row r="15" spans="1:23" ht="14.25" customHeight="1">
      <c r="C15" s="1010"/>
      <c r="D15" s="1011"/>
      <c r="E15" s="1037"/>
      <c r="F15" s="1038"/>
      <c r="G15" s="264"/>
      <c r="H15" s="264"/>
      <c r="I15" s="264"/>
      <c r="J15" s="265"/>
      <c r="K15" s="1037"/>
      <c r="L15" s="1038"/>
      <c r="M15" s="264"/>
      <c r="N15" s="264"/>
      <c r="O15" s="264"/>
      <c r="P15" s="265"/>
      <c r="Q15" s="1037"/>
      <c r="R15" s="1038"/>
      <c r="S15" s="264"/>
      <c r="T15" s="264"/>
      <c r="U15" s="264"/>
      <c r="V15" s="265"/>
    </row>
    <row r="16" spans="1:23" ht="14.25" customHeight="1">
      <c r="C16" s="1010"/>
      <c r="D16" s="1011"/>
      <c r="E16" s="1039"/>
      <c r="F16" s="266"/>
      <c r="G16" s="262"/>
      <c r="H16" s="262"/>
      <c r="I16" s="262"/>
      <c r="J16" s="263"/>
      <c r="K16" s="1039"/>
      <c r="L16" s="266"/>
      <c r="M16" s="262"/>
      <c r="N16" s="262"/>
      <c r="O16" s="262"/>
      <c r="P16" s="263"/>
      <c r="Q16" s="1039"/>
      <c r="R16" s="266"/>
      <c r="S16" s="262"/>
      <c r="T16" s="262"/>
      <c r="U16" s="262"/>
      <c r="V16" s="263"/>
    </row>
    <row r="17" spans="3:22" ht="14.25" customHeight="1">
      <c r="C17" s="1010"/>
      <c r="D17" s="1011"/>
      <c r="E17" s="1039"/>
      <c r="F17" s="266"/>
      <c r="G17" s="262"/>
      <c r="H17" s="262"/>
      <c r="I17" s="262"/>
      <c r="J17" s="263"/>
      <c r="K17" s="1039"/>
      <c r="L17" s="266"/>
      <c r="M17" s="262"/>
      <c r="N17" s="262"/>
      <c r="O17" s="262"/>
      <c r="P17" s="263"/>
      <c r="Q17" s="1039"/>
      <c r="R17" s="266"/>
      <c r="S17" s="262"/>
      <c r="T17" s="262"/>
      <c r="U17" s="262"/>
      <c r="V17" s="263"/>
    </row>
    <row r="18" spans="3:22" ht="14.25" customHeight="1">
      <c r="C18" s="1010"/>
      <c r="D18" s="1011"/>
      <c r="E18" s="1039"/>
      <c r="F18" s="266"/>
      <c r="G18" s="262"/>
      <c r="H18" s="262"/>
      <c r="I18" s="262"/>
      <c r="J18" s="263"/>
      <c r="K18" s="1039"/>
      <c r="L18" s="266"/>
      <c r="M18" s="262"/>
      <c r="N18" s="262"/>
      <c r="O18" s="262"/>
      <c r="P18" s="263"/>
      <c r="Q18" s="1039"/>
      <c r="R18" s="266"/>
      <c r="S18" s="262"/>
      <c r="T18" s="262"/>
      <c r="U18" s="262"/>
      <c r="V18" s="263"/>
    </row>
    <row r="19" spans="3:22" ht="14.25" customHeight="1">
      <c r="C19" s="1010"/>
      <c r="D19" s="1011"/>
      <c r="E19" s="1039"/>
      <c r="F19" s="266"/>
      <c r="G19" s="262"/>
      <c r="H19" s="262"/>
      <c r="I19" s="262"/>
      <c r="J19" s="263"/>
      <c r="K19" s="1039"/>
      <c r="L19" s="266"/>
      <c r="M19" s="262"/>
      <c r="N19" s="262"/>
      <c r="O19" s="262"/>
      <c r="P19" s="263"/>
      <c r="Q19" s="1039"/>
      <c r="R19" s="266"/>
      <c r="S19" s="262"/>
      <c r="T19" s="262"/>
      <c r="U19" s="262"/>
      <c r="V19" s="263"/>
    </row>
    <row r="20" spans="3:22" ht="14.25" customHeight="1">
      <c r="C20" s="1010"/>
      <c r="D20" s="1011"/>
      <c r="E20" s="1039"/>
      <c r="F20" s="266"/>
      <c r="G20" s="262"/>
      <c r="H20" s="262"/>
      <c r="I20" s="262"/>
      <c r="J20" s="263"/>
      <c r="K20" s="1039"/>
      <c r="L20" s="266"/>
      <c r="M20" s="262"/>
      <c r="N20" s="262"/>
      <c r="O20" s="262"/>
      <c r="P20" s="263"/>
      <c r="Q20" s="1039"/>
      <c r="R20" s="266"/>
      <c r="S20" s="262"/>
      <c r="T20" s="262"/>
      <c r="U20" s="262"/>
      <c r="V20" s="263"/>
    </row>
    <row r="21" spans="3:22" ht="14.25" customHeight="1">
      <c r="C21" s="1010"/>
      <c r="D21" s="1011"/>
      <c r="E21" s="1039"/>
      <c r="F21" s="266"/>
      <c r="G21" s="262"/>
      <c r="H21" s="262"/>
      <c r="I21" s="262"/>
      <c r="J21" s="263"/>
      <c r="K21" s="1039"/>
      <c r="L21" s="266"/>
      <c r="M21" s="262"/>
      <c r="N21" s="262"/>
      <c r="O21" s="262"/>
      <c r="P21" s="263"/>
      <c r="Q21" s="1039"/>
      <c r="R21" s="266"/>
      <c r="S21" s="262"/>
      <c r="T21" s="262"/>
      <c r="U21" s="262"/>
      <c r="V21" s="263"/>
    </row>
    <row r="22" spans="3:22" ht="14.25" customHeight="1">
      <c r="C22" s="1010"/>
      <c r="D22" s="1011"/>
      <c r="E22" s="1039"/>
      <c r="F22" s="266"/>
      <c r="G22" s="262"/>
      <c r="H22" s="262"/>
      <c r="I22" s="262"/>
      <c r="J22" s="263"/>
      <c r="K22" s="1039"/>
      <c r="L22" s="266"/>
      <c r="M22" s="262"/>
      <c r="N22" s="262"/>
      <c r="O22" s="262"/>
      <c r="P22" s="263"/>
      <c r="Q22" s="1039"/>
      <c r="R22" s="266"/>
      <c r="S22" s="262"/>
      <c r="T22" s="262"/>
      <c r="U22" s="262"/>
      <c r="V22" s="263"/>
    </row>
    <row r="23" spans="3:22" ht="14.25" customHeight="1">
      <c r="C23" s="1010"/>
      <c r="D23" s="1011"/>
      <c r="E23" s="1039"/>
      <c r="F23" s="266"/>
      <c r="G23" s="262"/>
      <c r="H23" s="262"/>
      <c r="I23" s="262"/>
      <c r="J23" s="263"/>
      <c r="K23" s="1039"/>
      <c r="L23" s="266"/>
      <c r="M23" s="262"/>
      <c r="N23" s="262"/>
      <c r="O23" s="262"/>
      <c r="P23" s="263"/>
      <c r="Q23" s="1039"/>
      <c r="R23" s="266"/>
      <c r="S23" s="262"/>
      <c r="T23" s="262"/>
      <c r="U23" s="262"/>
      <c r="V23" s="263"/>
    </row>
    <row r="24" spans="3:22" ht="14.25" customHeight="1">
      <c r="C24" s="1010"/>
      <c r="D24" s="1011"/>
      <c r="E24" s="1039"/>
      <c r="F24" s="266"/>
      <c r="G24" s="262"/>
      <c r="H24" s="262"/>
      <c r="I24" s="262"/>
      <c r="J24" s="263"/>
      <c r="K24" s="1039"/>
      <c r="L24" s="266"/>
      <c r="M24" s="262"/>
      <c r="N24" s="262"/>
      <c r="O24" s="262"/>
      <c r="P24" s="263"/>
      <c r="Q24" s="1039"/>
      <c r="R24" s="266"/>
      <c r="S24" s="262"/>
      <c r="T24" s="262"/>
      <c r="U24" s="262"/>
      <c r="V24" s="263"/>
    </row>
    <row r="25" spans="3:22" ht="14.25" customHeight="1">
      <c r="C25" s="1010"/>
      <c r="D25" s="1011"/>
      <c r="E25" s="1039"/>
      <c r="F25" s="266"/>
      <c r="G25" s="262"/>
      <c r="H25" s="262"/>
      <c r="I25" s="262"/>
      <c r="J25" s="263"/>
      <c r="K25" s="1039"/>
      <c r="L25" s="266"/>
      <c r="M25" s="262"/>
      <c r="N25" s="262"/>
      <c r="O25" s="262"/>
      <c r="P25" s="263"/>
      <c r="Q25" s="1039"/>
      <c r="R25" s="266"/>
      <c r="S25" s="262"/>
      <c r="T25" s="262"/>
      <c r="U25" s="262"/>
      <c r="V25" s="263"/>
    </row>
    <row r="26" spans="3:22" ht="14.25" customHeight="1">
      <c r="C26" s="1010"/>
      <c r="D26" s="1011"/>
      <c r="E26" s="1039"/>
      <c r="F26" s="266"/>
      <c r="G26" s="262"/>
      <c r="H26" s="262"/>
      <c r="I26" s="262"/>
      <c r="J26" s="263"/>
      <c r="K26" s="1039"/>
      <c r="L26" s="266"/>
      <c r="M26" s="262"/>
      <c r="N26" s="262"/>
      <c r="O26" s="262"/>
      <c r="P26" s="263"/>
      <c r="Q26" s="1039"/>
      <c r="R26" s="266"/>
      <c r="S26" s="262"/>
      <c r="T26" s="262"/>
      <c r="U26" s="262"/>
      <c r="V26" s="263"/>
    </row>
    <row r="27" spans="3:22" ht="14.25" customHeight="1">
      <c r="C27" s="1010"/>
      <c r="D27" s="1011"/>
      <c r="E27" s="1039"/>
      <c r="F27" s="266"/>
      <c r="G27" s="262"/>
      <c r="H27" s="262"/>
      <c r="I27" s="262"/>
      <c r="J27" s="263"/>
      <c r="K27" s="1039"/>
      <c r="L27" s="266"/>
      <c r="M27" s="262"/>
      <c r="N27" s="262"/>
      <c r="O27" s="262"/>
      <c r="P27" s="263"/>
      <c r="Q27" s="1039"/>
      <c r="R27" s="266"/>
      <c r="S27" s="262"/>
      <c r="T27" s="262"/>
      <c r="U27" s="262"/>
      <c r="V27" s="263"/>
    </row>
    <row r="28" spans="3:22" ht="14.25" customHeight="1">
      <c r="C28" s="1010"/>
      <c r="D28" s="1011"/>
      <c r="E28" s="1039"/>
      <c r="F28" s="266"/>
      <c r="G28" s="262"/>
      <c r="H28" s="262"/>
      <c r="I28" s="262"/>
      <c r="J28" s="263"/>
      <c r="K28" s="1039"/>
      <c r="L28" s="266"/>
      <c r="M28" s="262"/>
      <c r="N28" s="262"/>
      <c r="O28" s="262"/>
      <c r="P28" s="263"/>
      <c r="Q28" s="1039"/>
      <c r="R28" s="266"/>
      <c r="S28" s="262"/>
      <c r="T28" s="262"/>
      <c r="U28" s="262"/>
      <c r="V28" s="263"/>
    </row>
    <row r="29" spans="3:22" ht="14.25" customHeight="1">
      <c r="C29" s="1010"/>
      <c r="D29" s="1011"/>
      <c r="E29" s="1039"/>
      <c r="F29" s="266"/>
      <c r="G29" s="262"/>
      <c r="H29" s="262"/>
      <c r="I29" s="262"/>
      <c r="J29" s="263"/>
      <c r="K29" s="1039"/>
      <c r="L29" s="266"/>
      <c r="M29" s="262"/>
      <c r="N29" s="262"/>
      <c r="O29" s="262"/>
      <c r="P29" s="263"/>
      <c r="Q29" s="1039"/>
      <c r="R29" s="266"/>
      <c r="S29" s="262"/>
      <c r="T29" s="262"/>
      <c r="U29" s="262"/>
      <c r="V29" s="263"/>
    </row>
    <row r="30" spans="3:22" ht="14.25" customHeight="1">
      <c r="C30" s="1010"/>
      <c r="D30" s="1011"/>
      <c r="E30" s="1039"/>
      <c r="F30" s="266"/>
      <c r="G30" s="262"/>
      <c r="H30" s="262"/>
      <c r="I30" s="262"/>
      <c r="J30" s="263"/>
      <c r="K30" s="1039"/>
      <c r="L30" s="266"/>
      <c r="M30" s="262"/>
      <c r="N30" s="262"/>
      <c r="O30" s="262"/>
      <c r="P30" s="263"/>
      <c r="Q30" s="1039"/>
      <c r="R30" s="266"/>
      <c r="S30" s="262"/>
      <c r="T30" s="262"/>
      <c r="U30" s="262"/>
      <c r="V30" s="263"/>
    </row>
    <row r="31" spans="3:22" ht="14.25" customHeight="1">
      <c r="C31" s="1010"/>
      <c r="D31" s="1011"/>
      <c r="E31" s="1039"/>
      <c r="F31" s="266"/>
      <c r="G31" s="262"/>
      <c r="H31" s="262"/>
      <c r="I31" s="262"/>
      <c r="J31" s="263"/>
      <c r="K31" s="1039"/>
      <c r="L31" s="266"/>
      <c r="M31" s="262"/>
      <c r="N31" s="262"/>
      <c r="O31" s="262"/>
      <c r="P31" s="263"/>
      <c r="Q31" s="1039"/>
      <c r="R31" s="266"/>
      <c r="S31" s="262"/>
      <c r="T31" s="262"/>
      <c r="U31" s="262"/>
      <c r="V31" s="263"/>
    </row>
    <row r="32" spans="3:22" ht="14.25" customHeight="1">
      <c r="C32" s="1010"/>
      <c r="D32" s="1011"/>
      <c r="E32" s="1039"/>
      <c r="F32" s="266"/>
      <c r="G32" s="262"/>
      <c r="H32" s="262"/>
      <c r="I32" s="262"/>
      <c r="J32" s="263"/>
      <c r="K32" s="1039"/>
      <c r="L32" s="266"/>
      <c r="M32" s="262"/>
      <c r="N32" s="262"/>
      <c r="O32" s="262"/>
      <c r="P32" s="263"/>
      <c r="Q32" s="1039"/>
      <c r="R32" s="266"/>
      <c r="S32" s="262"/>
      <c r="T32" s="262"/>
      <c r="U32" s="262"/>
      <c r="V32" s="263"/>
    </row>
    <row r="33" spans="3:22" ht="14.25" customHeight="1">
      <c r="C33" s="1010"/>
      <c r="D33" s="1011"/>
      <c r="E33" s="1039"/>
      <c r="F33" s="266"/>
      <c r="G33" s="262"/>
      <c r="H33" s="262"/>
      <c r="I33" s="262"/>
      <c r="J33" s="263"/>
      <c r="K33" s="1039"/>
      <c r="L33" s="266"/>
      <c r="M33" s="262"/>
      <c r="N33" s="262"/>
      <c r="O33" s="262"/>
      <c r="P33" s="263"/>
      <c r="Q33" s="1039"/>
      <c r="R33" s="266"/>
      <c r="S33" s="262"/>
      <c r="T33" s="262"/>
      <c r="U33" s="262"/>
      <c r="V33" s="263"/>
    </row>
    <row r="34" spans="3:22" ht="14.25" customHeight="1">
      <c r="C34" s="1010"/>
      <c r="D34" s="1011"/>
      <c r="E34" s="1039"/>
      <c r="F34" s="266"/>
      <c r="G34" s="262"/>
      <c r="H34" s="262"/>
      <c r="I34" s="262"/>
      <c r="J34" s="263"/>
      <c r="K34" s="1039"/>
      <c r="L34" s="266"/>
      <c r="M34" s="262"/>
      <c r="N34" s="262"/>
      <c r="O34" s="262"/>
      <c r="P34" s="263"/>
      <c r="Q34" s="1039"/>
      <c r="R34" s="266"/>
      <c r="S34" s="262"/>
      <c r="T34" s="262"/>
      <c r="U34" s="262"/>
      <c r="V34" s="263"/>
    </row>
    <row r="35" spans="3:22" ht="14.25" customHeight="1">
      <c r="C35" s="1010"/>
      <c r="D35" s="1011"/>
      <c r="E35" s="1039"/>
      <c r="F35" s="266"/>
      <c r="G35" s="262"/>
      <c r="H35" s="262"/>
      <c r="I35" s="262"/>
      <c r="J35" s="263"/>
      <c r="K35" s="1039"/>
      <c r="L35" s="266"/>
      <c r="M35" s="262"/>
      <c r="N35" s="262"/>
      <c r="O35" s="262"/>
      <c r="P35" s="263"/>
      <c r="Q35" s="1039"/>
      <c r="R35" s="266"/>
      <c r="S35" s="262"/>
      <c r="T35" s="262"/>
      <c r="U35" s="262"/>
      <c r="V35" s="263"/>
    </row>
    <row r="36" spans="3:22" ht="14.25" customHeight="1">
      <c r="C36" s="1010"/>
      <c r="D36" s="1011"/>
      <c r="E36" s="1039"/>
      <c r="F36" s="266"/>
      <c r="G36" s="262"/>
      <c r="H36" s="262"/>
      <c r="I36" s="262"/>
      <c r="J36" s="263"/>
      <c r="K36" s="1039"/>
      <c r="L36" s="266"/>
      <c r="M36" s="262"/>
      <c r="N36" s="262"/>
      <c r="O36" s="262"/>
      <c r="P36" s="263"/>
      <c r="Q36" s="1039"/>
      <c r="R36" s="266"/>
      <c r="S36" s="262"/>
      <c r="T36" s="262"/>
      <c r="U36" s="262"/>
      <c r="V36" s="263"/>
    </row>
    <row r="37" spans="3:22" ht="14.25" customHeight="1">
      <c r="C37" s="1010"/>
      <c r="D37" s="1011"/>
      <c r="E37" s="1039"/>
      <c r="F37" s="266"/>
      <c r="G37" s="262"/>
      <c r="H37" s="262"/>
      <c r="I37" s="262"/>
      <c r="J37" s="263"/>
      <c r="K37" s="1039"/>
      <c r="L37" s="266"/>
      <c r="M37" s="262"/>
      <c r="N37" s="262"/>
      <c r="O37" s="262"/>
      <c r="P37" s="263"/>
      <c r="Q37" s="1039"/>
      <c r="R37" s="266"/>
      <c r="S37" s="262"/>
      <c r="T37" s="262"/>
      <c r="U37" s="262"/>
      <c r="V37" s="263"/>
    </row>
    <row r="38" spans="3:22" ht="14.25" customHeight="1">
      <c r="C38" s="1010"/>
      <c r="D38" s="1011"/>
      <c r="E38" s="1039"/>
      <c r="F38" s="266"/>
      <c r="G38" s="262"/>
      <c r="H38" s="262"/>
      <c r="I38" s="262"/>
      <c r="J38" s="263"/>
      <c r="K38" s="1039"/>
      <c r="L38" s="266"/>
      <c r="M38" s="262"/>
      <c r="N38" s="262"/>
      <c r="O38" s="262"/>
      <c r="P38" s="263"/>
      <c r="Q38" s="1039"/>
      <c r="R38" s="266"/>
      <c r="S38" s="262"/>
      <c r="T38" s="262"/>
      <c r="U38" s="262"/>
      <c r="V38" s="263"/>
    </row>
    <row r="39" spans="3:22" ht="14.25" customHeight="1">
      <c r="C39" s="1010"/>
      <c r="D39" s="1011"/>
      <c r="E39" s="1039"/>
      <c r="F39" s="266"/>
      <c r="G39" s="262"/>
      <c r="H39" s="262"/>
      <c r="I39" s="262"/>
      <c r="J39" s="263"/>
      <c r="K39" s="1039"/>
      <c r="L39" s="266"/>
      <c r="M39" s="262"/>
      <c r="N39" s="262"/>
      <c r="O39" s="262"/>
      <c r="P39" s="263"/>
      <c r="Q39" s="1039"/>
      <c r="R39" s="266"/>
      <c r="S39" s="262"/>
      <c r="T39" s="262"/>
      <c r="U39" s="262"/>
      <c r="V39" s="263"/>
    </row>
    <row r="40" spans="3:22" ht="14.25" customHeight="1">
      <c r="C40" s="1010"/>
      <c r="D40" s="1011"/>
      <c r="E40" s="1039"/>
      <c r="F40" s="266"/>
      <c r="G40" s="262"/>
      <c r="H40" s="262"/>
      <c r="I40" s="262"/>
      <c r="J40" s="263"/>
      <c r="K40" s="1039"/>
      <c r="L40" s="266"/>
      <c r="M40" s="262"/>
      <c r="N40" s="262"/>
      <c r="O40" s="262"/>
      <c r="P40" s="263"/>
      <c r="Q40" s="1039"/>
      <c r="R40" s="266"/>
      <c r="S40" s="262"/>
      <c r="T40" s="262"/>
      <c r="U40" s="262"/>
      <c r="V40" s="263"/>
    </row>
    <row r="41" spans="3:22" ht="14.25" customHeight="1">
      <c r="C41" s="1010"/>
      <c r="D41" s="1011"/>
      <c r="E41" s="1039"/>
      <c r="F41" s="266"/>
      <c r="G41" s="262"/>
      <c r="H41" s="262"/>
      <c r="I41" s="262"/>
      <c r="J41" s="263"/>
      <c r="K41" s="1039"/>
      <c r="L41" s="266"/>
      <c r="M41" s="262"/>
      <c r="N41" s="262"/>
      <c r="O41" s="262"/>
      <c r="P41" s="263"/>
      <c r="Q41" s="1039"/>
      <c r="R41" s="266"/>
      <c r="S41" s="262"/>
      <c r="T41" s="262"/>
      <c r="U41" s="262"/>
      <c r="V41" s="263"/>
    </row>
    <row r="42" spans="3:22" ht="14.25" customHeight="1">
      <c r="C42" s="1010"/>
      <c r="D42" s="1011"/>
      <c r="E42" s="1039"/>
      <c r="F42" s="266"/>
      <c r="G42" s="262"/>
      <c r="H42" s="262"/>
      <c r="I42" s="262"/>
      <c r="J42" s="263"/>
      <c r="K42" s="1039"/>
      <c r="L42" s="266"/>
      <c r="M42" s="262"/>
      <c r="N42" s="262"/>
      <c r="O42" s="262"/>
      <c r="P42" s="263"/>
      <c r="Q42" s="1039"/>
      <c r="R42" s="266"/>
      <c r="S42" s="262"/>
      <c r="T42" s="262"/>
      <c r="U42" s="262"/>
      <c r="V42" s="263"/>
    </row>
    <row r="43" spans="3:22" ht="14.25" customHeight="1">
      <c r="C43" s="1010"/>
      <c r="D43" s="1011"/>
      <c r="E43" s="1039"/>
      <c r="F43" s="266"/>
      <c r="G43" s="262"/>
      <c r="H43" s="262"/>
      <c r="I43" s="262"/>
      <c r="J43" s="263"/>
      <c r="K43" s="1039"/>
      <c r="L43" s="266"/>
      <c r="M43" s="262"/>
      <c r="N43" s="262"/>
      <c r="O43" s="262"/>
      <c r="P43" s="263"/>
      <c r="Q43" s="1039"/>
      <c r="R43" s="266"/>
      <c r="S43" s="262"/>
      <c r="T43" s="262"/>
      <c r="U43" s="262"/>
      <c r="V43" s="263"/>
    </row>
    <row r="44" spans="3:22" ht="14.25" customHeight="1">
      <c r="C44" s="1010"/>
      <c r="D44" s="1011"/>
      <c r="E44" s="1039"/>
      <c r="F44" s="266"/>
      <c r="G44" s="262"/>
      <c r="H44" s="262"/>
      <c r="I44" s="262"/>
      <c r="J44" s="263"/>
      <c r="K44" s="1039"/>
      <c r="L44" s="266"/>
      <c r="M44" s="262"/>
      <c r="N44" s="262"/>
      <c r="O44" s="262"/>
      <c r="P44" s="263"/>
      <c r="Q44" s="1039"/>
      <c r="R44" s="266"/>
      <c r="S44" s="262"/>
      <c r="T44" s="262"/>
      <c r="U44" s="262"/>
      <c r="V44" s="263"/>
    </row>
    <row r="45" spans="3:22" ht="14.25" customHeight="1">
      <c r="C45" s="1010"/>
      <c r="D45" s="1011"/>
      <c r="E45" s="1039"/>
      <c r="F45" s="266"/>
      <c r="G45" s="262"/>
      <c r="H45" s="262"/>
      <c r="I45" s="262"/>
      <c r="J45" s="263"/>
      <c r="K45" s="1039"/>
      <c r="L45" s="266"/>
      <c r="M45" s="262"/>
      <c r="N45" s="262"/>
      <c r="O45" s="262"/>
      <c r="P45" s="263"/>
      <c r="Q45" s="1039"/>
      <c r="R45" s="266"/>
      <c r="S45" s="262"/>
      <c r="T45" s="262"/>
      <c r="U45" s="262"/>
      <c r="V45" s="263"/>
    </row>
    <row r="46" spans="3:22" ht="14.25" customHeight="1">
      <c r="C46" s="1010"/>
      <c r="D46" s="1011"/>
      <c r="E46" s="1039"/>
      <c r="F46" s="266"/>
      <c r="G46" s="262"/>
      <c r="H46" s="262"/>
      <c r="I46" s="262"/>
      <c r="J46" s="263"/>
      <c r="K46" s="1039"/>
      <c r="L46" s="266"/>
      <c r="M46" s="262"/>
      <c r="N46" s="262"/>
      <c r="O46" s="262"/>
      <c r="P46" s="263"/>
      <c r="Q46" s="1039"/>
      <c r="R46" s="266"/>
      <c r="S46" s="262"/>
      <c r="T46" s="262"/>
      <c r="U46" s="262"/>
      <c r="V46" s="263"/>
    </row>
    <row r="47" spans="3:22" ht="14.25" customHeight="1">
      <c r="C47" s="1010"/>
      <c r="D47" s="1011"/>
      <c r="E47" s="1039"/>
      <c r="F47" s="266"/>
      <c r="G47" s="262"/>
      <c r="H47" s="262"/>
      <c r="I47" s="262"/>
      <c r="J47" s="263"/>
      <c r="K47" s="1039"/>
      <c r="L47" s="266"/>
      <c r="M47" s="262"/>
      <c r="N47" s="262"/>
      <c r="O47" s="262"/>
      <c r="P47" s="263"/>
      <c r="Q47" s="1039"/>
      <c r="R47" s="266"/>
      <c r="S47" s="262"/>
      <c r="T47" s="262"/>
      <c r="U47" s="262"/>
      <c r="V47" s="263"/>
    </row>
    <row r="48" spans="3:22" ht="14.25" customHeight="1">
      <c r="C48" s="1010"/>
      <c r="D48" s="1011"/>
      <c r="E48" s="1039"/>
      <c r="F48" s="266"/>
      <c r="G48" s="262"/>
      <c r="H48" s="262"/>
      <c r="I48" s="262"/>
      <c r="J48" s="263"/>
      <c r="K48" s="1039"/>
      <c r="L48" s="266"/>
      <c r="M48" s="262"/>
      <c r="N48" s="262"/>
      <c r="O48" s="262"/>
      <c r="P48" s="263"/>
      <c r="Q48" s="1039"/>
      <c r="R48" s="266"/>
      <c r="S48" s="262"/>
      <c r="T48" s="262"/>
      <c r="U48" s="262"/>
      <c r="V48" s="263"/>
    </row>
    <row r="49" spans="3:22" ht="14.25" customHeight="1">
      <c r="C49" s="1010"/>
      <c r="D49" s="1011"/>
      <c r="E49" s="1039"/>
      <c r="F49" s="266"/>
      <c r="G49" s="262"/>
      <c r="H49" s="262"/>
      <c r="I49" s="262"/>
      <c r="J49" s="263"/>
      <c r="K49" s="1039"/>
      <c r="L49" s="266"/>
      <c r="M49" s="262"/>
      <c r="N49" s="262"/>
      <c r="O49" s="262"/>
      <c r="P49" s="263"/>
      <c r="Q49" s="1039"/>
      <c r="R49" s="266"/>
      <c r="S49" s="262"/>
      <c r="T49" s="262"/>
      <c r="U49" s="262"/>
      <c r="V49" s="263"/>
    </row>
    <row r="50" spans="3:22" ht="14.25" customHeight="1">
      <c r="C50" s="1010"/>
      <c r="D50" s="1011"/>
      <c r="E50" s="1039"/>
      <c r="F50" s="266"/>
      <c r="G50" s="262"/>
      <c r="H50" s="262"/>
      <c r="I50" s="262"/>
      <c r="J50" s="263"/>
      <c r="K50" s="1039"/>
      <c r="L50" s="266"/>
      <c r="M50" s="262"/>
      <c r="N50" s="262"/>
      <c r="O50" s="262"/>
      <c r="P50" s="263"/>
      <c r="Q50" s="1039"/>
      <c r="R50" s="266"/>
      <c r="S50" s="262"/>
      <c r="T50" s="262"/>
      <c r="U50" s="262"/>
      <c r="V50" s="263"/>
    </row>
    <row r="51" spans="3:22" ht="14.25" customHeight="1">
      <c r="C51" s="1010"/>
      <c r="D51" s="1011"/>
      <c r="E51" s="1039"/>
      <c r="F51" s="266"/>
      <c r="G51" s="262"/>
      <c r="H51" s="262"/>
      <c r="I51" s="262"/>
      <c r="J51" s="263"/>
      <c r="K51" s="1039"/>
      <c r="L51" s="266"/>
      <c r="M51" s="262"/>
      <c r="N51" s="262"/>
      <c r="O51" s="262"/>
      <c r="P51" s="263"/>
      <c r="Q51" s="1039"/>
      <c r="R51" s="266"/>
      <c r="S51" s="262"/>
      <c r="T51" s="262"/>
      <c r="U51" s="262"/>
      <c r="V51" s="263"/>
    </row>
    <row r="52" spans="3:22" ht="14.25" customHeight="1">
      <c r="C52" s="1010"/>
      <c r="D52" s="1011"/>
      <c r="E52" s="1039"/>
      <c r="F52" s="266"/>
      <c r="G52" s="262"/>
      <c r="H52" s="262"/>
      <c r="I52" s="262"/>
      <c r="J52" s="263"/>
      <c r="K52" s="1039"/>
      <c r="L52" s="266"/>
      <c r="M52" s="262"/>
      <c r="N52" s="262"/>
      <c r="O52" s="262"/>
      <c r="P52" s="263"/>
      <c r="Q52" s="1039"/>
      <c r="R52" s="266"/>
      <c r="S52" s="262"/>
      <c r="T52" s="262"/>
      <c r="U52" s="262"/>
      <c r="V52" s="263"/>
    </row>
    <row r="53" spans="3:22" ht="14.25" customHeight="1">
      <c r="C53" s="1010"/>
      <c r="D53" s="1011"/>
      <c r="E53" s="1039"/>
      <c r="F53" s="266"/>
      <c r="G53" s="262"/>
      <c r="H53" s="262"/>
      <c r="I53" s="262"/>
      <c r="J53" s="263"/>
      <c r="K53" s="1039"/>
      <c r="L53" s="266"/>
      <c r="M53" s="262"/>
      <c r="N53" s="262"/>
      <c r="O53" s="262"/>
      <c r="P53" s="263"/>
      <c r="Q53" s="1039"/>
      <c r="R53" s="266"/>
      <c r="S53" s="262"/>
      <c r="T53" s="262"/>
      <c r="U53" s="262"/>
      <c r="V53" s="263"/>
    </row>
    <row r="54" spans="3:22" ht="14.25" customHeight="1">
      <c r="C54" s="1010"/>
      <c r="D54" s="1011"/>
      <c r="E54" s="1039"/>
      <c r="F54" s="266"/>
      <c r="G54" s="262"/>
      <c r="H54" s="262"/>
      <c r="I54" s="262"/>
      <c r="J54" s="263"/>
      <c r="K54" s="1039"/>
      <c r="L54" s="266"/>
      <c r="M54" s="262"/>
      <c r="N54" s="262"/>
      <c r="O54" s="262"/>
      <c r="P54" s="263"/>
      <c r="Q54" s="1039"/>
      <c r="R54" s="266"/>
      <c r="S54" s="262"/>
      <c r="T54" s="262"/>
      <c r="U54" s="262"/>
      <c r="V54" s="263"/>
    </row>
    <row r="55" spans="3:22" ht="14.25" customHeight="1">
      <c r="C55" s="1010"/>
      <c r="D55" s="1011"/>
      <c r="E55" s="1039"/>
      <c r="F55" s="266"/>
      <c r="G55" s="262"/>
      <c r="H55" s="262"/>
      <c r="I55" s="262"/>
      <c r="J55" s="263"/>
      <c r="K55" s="1039"/>
      <c r="L55" s="266"/>
      <c r="M55" s="262"/>
      <c r="N55" s="262"/>
      <c r="O55" s="262"/>
      <c r="P55" s="263"/>
      <c r="Q55" s="1039"/>
      <c r="R55" s="266"/>
      <c r="S55" s="262"/>
      <c r="T55" s="262"/>
      <c r="U55" s="262"/>
      <c r="V55" s="263"/>
    </row>
    <row r="56" spans="3:22" ht="14.25" customHeight="1">
      <c r="C56" s="1010"/>
      <c r="D56" s="1011"/>
      <c r="E56" s="1039"/>
      <c r="F56" s="266"/>
      <c r="G56" s="262"/>
      <c r="H56" s="262"/>
      <c r="I56" s="262"/>
      <c r="J56" s="263"/>
      <c r="K56" s="1039"/>
      <c r="L56" s="266"/>
      <c r="M56" s="262"/>
      <c r="N56" s="262"/>
      <c r="O56" s="262"/>
      <c r="P56" s="263"/>
      <c r="Q56" s="1039"/>
      <c r="R56" s="266"/>
      <c r="S56" s="262"/>
      <c r="T56" s="262"/>
      <c r="U56" s="262"/>
      <c r="V56" s="263"/>
    </row>
    <row r="57" spans="3:22" ht="14.25" customHeight="1">
      <c r="C57" s="1010"/>
      <c r="D57" s="1011"/>
      <c r="E57" s="1039"/>
      <c r="F57" s="266"/>
      <c r="G57" s="262"/>
      <c r="H57" s="262"/>
      <c r="I57" s="262"/>
      <c r="J57" s="263"/>
      <c r="K57" s="1039"/>
      <c r="L57" s="266"/>
      <c r="M57" s="262"/>
      <c r="N57" s="262"/>
      <c r="O57" s="262"/>
      <c r="P57" s="263"/>
      <c r="Q57" s="1039"/>
      <c r="R57" s="266"/>
      <c r="S57" s="262"/>
      <c r="T57" s="262"/>
      <c r="U57" s="262"/>
      <c r="V57" s="263"/>
    </row>
    <row r="58" spans="3:22" ht="14.25" customHeight="1">
      <c r="C58" s="1010"/>
      <c r="D58" s="1011"/>
      <c r="E58" s="1039"/>
      <c r="F58" s="266"/>
      <c r="G58" s="262"/>
      <c r="H58" s="262"/>
      <c r="I58" s="262"/>
      <c r="J58" s="263"/>
      <c r="K58" s="1039"/>
      <c r="L58" s="266"/>
      <c r="M58" s="262"/>
      <c r="N58" s="262"/>
      <c r="O58" s="262"/>
      <c r="P58" s="263"/>
      <c r="Q58" s="1039"/>
      <c r="R58" s="266"/>
      <c r="S58" s="262"/>
      <c r="T58" s="262"/>
      <c r="U58" s="262"/>
      <c r="V58" s="263"/>
    </row>
    <row r="59" spans="3:22" ht="14.25" customHeight="1">
      <c r="C59" s="1010"/>
      <c r="D59" s="1011"/>
      <c r="E59" s="1039"/>
      <c r="F59" s="266"/>
      <c r="G59" s="262"/>
      <c r="H59" s="262"/>
      <c r="I59" s="262"/>
      <c r="J59" s="263"/>
      <c r="K59" s="1039"/>
      <c r="L59" s="266"/>
      <c r="M59" s="262"/>
      <c r="N59" s="262"/>
      <c r="O59" s="262"/>
      <c r="P59" s="263"/>
      <c r="Q59" s="1039"/>
      <c r="R59" s="266"/>
      <c r="S59" s="262"/>
      <c r="T59" s="262"/>
      <c r="U59" s="262"/>
      <c r="V59" s="263"/>
    </row>
    <row r="60" spans="3:22" ht="14.25" customHeight="1">
      <c r="C60" s="1010"/>
      <c r="D60" s="1011"/>
      <c r="E60" s="1039"/>
      <c r="F60" s="266"/>
      <c r="G60" s="262"/>
      <c r="H60" s="262"/>
      <c r="I60" s="262"/>
      <c r="J60" s="263"/>
      <c r="K60" s="1039"/>
      <c r="L60" s="266"/>
      <c r="M60" s="262"/>
      <c r="N60" s="262"/>
      <c r="O60" s="262"/>
      <c r="P60" s="263"/>
      <c r="Q60" s="1039"/>
      <c r="R60" s="266"/>
      <c r="S60" s="262"/>
      <c r="T60" s="262"/>
      <c r="U60" s="262"/>
      <c r="V60" s="263"/>
    </row>
    <row r="61" spans="3:22" ht="14.25" customHeight="1">
      <c r="C61" s="1010"/>
      <c r="D61" s="1011"/>
      <c r="E61" s="1039"/>
      <c r="F61" s="266"/>
      <c r="G61" s="262"/>
      <c r="H61" s="262"/>
      <c r="I61" s="262"/>
      <c r="J61" s="263"/>
      <c r="K61" s="1039"/>
      <c r="L61" s="266"/>
      <c r="M61" s="262"/>
      <c r="N61" s="262"/>
      <c r="O61" s="262"/>
      <c r="P61" s="263"/>
      <c r="Q61" s="1039"/>
      <c r="R61" s="266"/>
      <c r="S61" s="262"/>
      <c r="T61" s="262"/>
      <c r="U61" s="262"/>
      <c r="V61" s="263"/>
    </row>
    <row r="62" spans="3:22" ht="14.25" customHeight="1">
      <c r="C62" s="1012"/>
      <c r="D62" s="1013"/>
      <c r="E62" s="1040"/>
      <c r="F62" s="267"/>
      <c r="G62" s="268"/>
      <c r="H62" s="268"/>
      <c r="I62" s="268"/>
      <c r="J62" s="269"/>
      <c r="K62" s="1040"/>
      <c r="L62" s="267"/>
      <c r="M62" s="268"/>
      <c r="N62" s="268"/>
      <c r="O62" s="268"/>
      <c r="P62" s="269"/>
      <c r="Q62" s="1040"/>
      <c r="R62" s="267"/>
      <c r="S62" s="268"/>
      <c r="T62" s="268"/>
      <c r="U62" s="268"/>
      <c r="V62" s="269"/>
    </row>
    <row r="63" spans="3:22">
      <c r="C63" s="1008" t="s">
        <v>61</v>
      </c>
      <c r="D63" s="1009"/>
      <c r="E63" s="1028"/>
      <c r="F63" s="1029"/>
      <c r="G63" s="1032"/>
      <c r="H63" s="258"/>
      <c r="I63" s="258"/>
      <c r="J63" s="1034"/>
      <c r="K63" s="1028"/>
      <c r="L63" s="1029"/>
      <c r="M63" s="1032"/>
      <c r="N63" s="258"/>
      <c r="O63" s="258"/>
      <c r="P63" s="1034"/>
      <c r="Q63" s="1028"/>
      <c r="R63" s="1029"/>
      <c r="S63" s="1032"/>
      <c r="T63" s="258"/>
      <c r="U63" s="258"/>
      <c r="V63" s="1034"/>
    </row>
    <row r="64" spans="3:22" ht="12.95" customHeight="1">
      <c r="C64" s="1010"/>
      <c r="D64" s="1011"/>
      <c r="E64" s="1030"/>
      <c r="F64" s="1031"/>
      <c r="G64" s="1033"/>
      <c r="H64" s="1036"/>
      <c r="I64" s="259"/>
      <c r="J64" s="1035"/>
      <c r="K64" s="1030"/>
      <c r="L64" s="1031"/>
      <c r="M64" s="1033"/>
      <c r="N64" s="1036"/>
      <c r="O64" s="259"/>
      <c r="P64" s="1035"/>
      <c r="Q64" s="1030"/>
      <c r="R64" s="1031"/>
      <c r="S64" s="1033"/>
      <c r="T64" s="1036"/>
      <c r="U64" s="259"/>
      <c r="V64" s="1035"/>
    </row>
    <row r="65" spans="3:22">
      <c r="C65" s="1010"/>
      <c r="D65" s="1011"/>
      <c r="E65" s="1030"/>
      <c r="F65" s="1031"/>
      <c r="G65" s="1033"/>
      <c r="H65" s="1036"/>
      <c r="I65" s="260"/>
      <c r="J65" s="1035"/>
      <c r="K65" s="1030"/>
      <c r="L65" s="1031"/>
      <c r="M65" s="1033"/>
      <c r="N65" s="1036"/>
      <c r="O65" s="260"/>
      <c r="P65" s="1035"/>
      <c r="Q65" s="1030"/>
      <c r="R65" s="1031"/>
      <c r="S65" s="1033"/>
      <c r="T65" s="1036"/>
      <c r="U65" s="260"/>
      <c r="V65" s="1035"/>
    </row>
    <row r="66" spans="3:22">
      <c r="C66" s="1010"/>
      <c r="D66" s="1011"/>
      <c r="E66" s="1030"/>
      <c r="F66" s="1031"/>
      <c r="G66" s="1033"/>
      <c r="H66" s="1036"/>
      <c r="I66" s="261"/>
      <c r="J66" s="1035"/>
      <c r="K66" s="1030"/>
      <c r="L66" s="1031"/>
      <c r="M66" s="1033"/>
      <c r="N66" s="1036"/>
      <c r="O66" s="261"/>
      <c r="P66" s="1035"/>
      <c r="Q66" s="1030"/>
      <c r="R66" s="1031"/>
      <c r="S66" s="1033"/>
      <c r="T66" s="1036"/>
      <c r="U66" s="261"/>
      <c r="V66" s="1035"/>
    </row>
    <row r="67" spans="3:22" ht="14.25">
      <c r="C67" s="1010"/>
      <c r="D67" s="1011"/>
      <c r="E67" s="92"/>
      <c r="F67" s="47"/>
      <c r="G67" s="262"/>
      <c r="H67" s="262"/>
      <c r="I67" s="262"/>
      <c r="J67" s="263"/>
      <c r="K67" s="92"/>
      <c r="L67" s="47"/>
      <c r="M67" s="262"/>
      <c r="N67" s="262"/>
      <c r="O67" s="262"/>
      <c r="P67" s="263"/>
      <c r="Q67" s="92"/>
      <c r="R67" s="47"/>
      <c r="S67" s="262"/>
      <c r="T67" s="262"/>
      <c r="U67" s="262"/>
      <c r="V67" s="263"/>
    </row>
    <row r="68" spans="3:22" ht="14.25">
      <c r="C68" s="1010"/>
      <c r="D68" s="1011"/>
      <c r="E68" s="92"/>
      <c r="F68" s="47"/>
      <c r="G68" s="262"/>
      <c r="H68" s="262"/>
      <c r="I68" s="262"/>
      <c r="J68" s="263"/>
      <c r="K68" s="92"/>
      <c r="L68" s="47"/>
      <c r="M68" s="262"/>
      <c r="N68" s="262"/>
      <c r="O68" s="262"/>
      <c r="P68" s="263"/>
      <c r="Q68" s="92"/>
      <c r="R68" s="47"/>
      <c r="S68" s="262"/>
      <c r="T68" s="262"/>
      <c r="U68" s="262"/>
      <c r="V68" s="263"/>
    </row>
    <row r="69" spans="3:22" ht="14.25">
      <c r="C69" s="1010"/>
      <c r="D69" s="1011"/>
      <c r="E69" s="92"/>
      <c r="F69" s="47"/>
      <c r="G69" s="262"/>
      <c r="H69" s="262"/>
      <c r="I69" s="262"/>
      <c r="J69" s="263"/>
      <c r="K69" s="92"/>
      <c r="L69" s="47"/>
      <c r="M69" s="262"/>
      <c r="N69" s="262"/>
      <c r="O69" s="262"/>
      <c r="P69" s="263"/>
      <c r="Q69" s="92"/>
      <c r="R69" s="47"/>
      <c r="S69" s="262"/>
      <c r="T69" s="262"/>
      <c r="U69" s="262"/>
      <c r="V69" s="263"/>
    </row>
    <row r="70" spans="3:22" ht="14.25" customHeight="1">
      <c r="C70" s="1010"/>
      <c r="D70" s="1011"/>
      <c r="E70" s="1037"/>
      <c r="F70" s="1038"/>
      <c r="G70" s="264"/>
      <c r="H70" s="264"/>
      <c r="I70" s="264"/>
      <c r="J70" s="265"/>
      <c r="K70" s="1037"/>
      <c r="L70" s="1038"/>
      <c r="M70" s="264"/>
      <c r="N70" s="264"/>
      <c r="O70" s="264"/>
      <c r="P70" s="265"/>
      <c r="Q70" s="1037"/>
      <c r="R70" s="1038"/>
      <c r="S70" s="264"/>
      <c r="T70" s="264"/>
      <c r="U70" s="264"/>
      <c r="V70" s="265"/>
    </row>
    <row r="71" spans="3:22" ht="14.25" customHeight="1">
      <c r="C71" s="1010"/>
      <c r="D71" s="1011"/>
      <c r="E71" s="1039"/>
      <c r="F71" s="266"/>
      <c r="G71" s="262"/>
      <c r="H71" s="262"/>
      <c r="I71" s="262"/>
      <c r="J71" s="263"/>
      <c r="K71" s="1039"/>
      <c r="L71" s="266"/>
      <c r="M71" s="262"/>
      <c r="N71" s="262"/>
      <c r="O71" s="262"/>
      <c r="P71" s="263"/>
      <c r="Q71" s="1039"/>
      <c r="R71" s="266"/>
      <c r="S71" s="262"/>
      <c r="T71" s="262"/>
      <c r="U71" s="262"/>
      <c r="V71" s="263"/>
    </row>
    <row r="72" spans="3:22" ht="14.25">
      <c r="C72" s="1010"/>
      <c r="D72" s="1011"/>
      <c r="E72" s="1039"/>
      <c r="F72" s="266"/>
      <c r="G72" s="262"/>
      <c r="H72" s="262"/>
      <c r="I72" s="262"/>
      <c r="J72" s="263"/>
      <c r="K72" s="1039"/>
      <c r="L72" s="266"/>
      <c r="M72" s="262"/>
      <c r="N72" s="262"/>
      <c r="O72" s="262"/>
      <c r="P72" s="263"/>
      <c r="Q72" s="1039"/>
      <c r="R72" s="266"/>
      <c r="S72" s="262"/>
      <c r="T72" s="262"/>
      <c r="U72" s="262"/>
      <c r="V72" s="263"/>
    </row>
    <row r="73" spans="3:22" ht="14.25">
      <c r="C73" s="1010"/>
      <c r="D73" s="1011"/>
      <c r="E73" s="1039"/>
      <c r="F73" s="266"/>
      <c r="G73" s="262"/>
      <c r="H73" s="262"/>
      <c r="I73" s="262"/>
      <c r="J73" s="263"/>
      <c r="K73" s="1039"/>
      <c r="L73" s="266"/>
      <c r="M73" s="262"/>
      <c r="N73" s="262"/>
      <c r="O73" s="262"/>
      <c r="P73" s="263"/>
      <c r="Q73" s="1039"/>
      <c r="R73" s="266"/>
      <c r="S73" s="262"/>
      <c r="T73" s="262"/>
      <c r="U73" s="262"/>
      <c r="V73" s="263"/>
    </row>
    <row r="74" spans="3:22" ht="14.25">
      <c r="C74" s="1010"/>
      <c r="D74" s="1011"/>
      <c r="E74" s="1039"/>
      <c r="F74" s="266"/>
      <c r="G74" s="262"/>
      <c r="H74" s="262"/>
      <c r="I74" s="262"/>
      <c r="J74" s="263"/>
      <c r="K74" s="1039"/>
      <c r="L74" s="266"/>
      <c r="M74" s="262"/>
      <c r="N74" s="262"/>
      <c r="O74" s="262"/>
      <c r="P74" s="263"/>
      <c r="Q74" s="1039"/>
      <c r="R74" s="266"/>
      <c r="S74" s="262"/>
      <c r="T74" s="262"/>
      <c r="U74" s="262"/>
      <c r="V74" s="263"/>
    </row>
    <row r="75" spans="3:22" ht="14.25">
      <c r="C75" s="1010"/>
      <c r="D75" s="1011"/>
      <c r="E75" s="1039"/>
      <c r="F75" s="266"/>
      <c r="G75" s="262"/>
      <c r="H75" s="262"/>
      <c r="I75" s="262"/>
      <c r="J75" s="263"/>
      <c r="K75" s="1039"/>
      <c r="L75" s="266"/>
      <c r="M75" s="262"/>
      <c r="N75" s="262"/>
      <c r="O75" s="262"/>
      <c r="P75" s="263"/>
      <c r="Q75" s="1039"/>
      <c r="R75" s="266"/>
      <c r="S75" s="262"/>
      <c r="T75" s="262"/>
      <c r="U75" s="262"/>
      <c r="V75" s="263"/>
    </row>
    <row r="76" spans="3:22" ht="14.25">
      <c r="C76" s="1010"/>
      <c r="D76" s="1011"/>
      <c r="E76" s="1039"/>
      <c r="F76" s="266"/>
      <c r="G76" s="262"/>
      <c r="H76" s="262"/>
      <c r="I76" s="262"/>
      <c r="J76" s="263"/>
      <c r="K76" s="1039"/>
      <c r="L76" s="266"/>
      <c r="M76" s="262"/>
      <c r="N76" s="262"/>
      <c r="O76" s="262"/>
      <c r="P76" s="263"/>
      <c r="Q76" s="1039"/>
      <c r="R76" s="266"/>
      <c r="S76" s="262"/>
      <c r="T76" s="262"/>
      <c r="U76" s="262"/>
      <c r="V76" s="263"/>
    </row>
    <row r="77" spans="3:22" ht="14.25">
      <c r="C77" s="1010"/>
      <c r="D77" s="1011"/>
      <c r="E77" s="1039"/>
      <c r="F77" s="266"/>
      <c r="G77" s="262"/>
      <c r="H77" s="262"/>
      <c r="I77" s="262"/>
      <c r="J77" s="263"/>
      <c r="K77" s="1039"/>
      <c r="L77" s="266"/>
      <c r="M77" s="262"/>
      <c r="N77" s="262"/>
      <c r="O77" s="262"/>
      <c r="P77" s="263"/>
      <c r="Q77" s="1039"/>
      <c r="R77" s="266"/>
      <c r="S77" s="262"/>
      <c r="T77" s="262"/>
      <c r="U77" s="262"/>
      <c r="V77" s="263"/>
    </row>
    <row r="78" spans="3:22" ht="14.25">
      <c r="C78" s="1010"/>
      <c r="D78" s="1011"/>
      <c r="E78" s="1039"/>
      <c r="F78" s="266"/>
      <c r="G78" s="262"/>
      <c r="H78" s="262"/>
      <c r="I78" s="262"/>
      <c r="J78" s="263"/>
      <c r="K78" s="1039"/>
      <c r="L78" s="266"/>
      <c r="M78" s="262"/>
      <c r="N78" s="262"/>
      <c r="O78" s="262"/>
      <c r="P78" s="263"/>
      <c r="Q78" s="1039"/>
      <c r="R78" s="266"/>
      <c r="S78" s="262"/>
      <c r="T78" s="262"/>
      <c r="U78" s="262"/>
      <c r="V78" s="263"/>
    </row>
    <row r="79" spans="3:22" ht="14.25">
      <c r="C79" s="1010"/>
      <c r="D79" s="1011"/>
      <c r="E79" s="1039"/>
      <c r="F79" s="266"/>
      <c r="G79" s="262"/>
      <c r="H79" s="262"/>
      <c r="I79" s="262"/>
      <c r="J79" s="263"/>
      <c r="K79" s="1039"/>
      <c r="L79" s="266"/>
      <c r="M79" s="262"/>
      <c r="N79" s="262"/>
      <c r="O79" s="262"/>
      <c r="P79" s="263"/>
      <c r="Q79" s="1039"/>
      <c r="R79" s="266"/>
      <c r="S79" s="262"/>
      <c r="T79" s="262"/>
      <c r="U79" s="262"/>
      <c r="V79" s="263"/>
    </row>
    <row r="80" spans="3:22" ht="14.25">
      <c r="C80" s="1010"/>
      <c r="D80" s="1011"/>
      <c r="E80" s="1039"/>
      <c r="F80" s="266"/>
      <c r="G80" s="262"/>
      <c r="H80" s="262"/>
      <c r="I80" s="262"/>
      <c r="J80" s="263"/>
      <c r="K80" s="1039"/>
      <c r="L80" s="266"/>
      <c r="M80" s="262"/>
      <c r="N80" s="262"/>
      <c r="O80" s="262"/>
      <c r="P80" s="263"/>
      <c r="Q80" s="1039"/>
      <c r="R80" s="266"/>
      <c r="S80" s="262"/>
      <c r="T80" s="262"/>
      <c r="U80" s="262"/>
      <c r="V80" s="263"/>
    </row>
    <row r="81" spans="3:22" ht="14.25">
      <c r="C81" s="1010"/>
      <c r="D81" s="1011"/>
      <c r="E81" s="1039"/>
      <c r="F81" s="266"/>
      <c r="G81" s="262"/>
      <c r="H81" s="262"/>
      <c r="I81" s="262"/>
      <c r="J81" s="263"/>
      <c r="K81" s="1039"/>
      <c r="L81" s="266"/>
      <c r="M81" s="262"/>
      <c r="N81" s="262"/>
      <c r="O81" s="262"/>
      <c r="P81" s="263"/>
      <c r="Q81" s="1039"/>
      <c r="R81" s="266"/>
      <c r="S81" s="262"/>
      <c r="T81" s="262"/>
      <c r="U81" s="262"/>
      <c r="V81" s="263"/>
    </row>
    <row r="82" spans="3:22" ht="14.25">
      <c r="C82" s="1010"/>
      <c r="D82" s="1011"/>
      <c r="E82" s="1039"/>
      <c r="F82" s="266"/>
      <c r="G82" s="262"/>
      <c r="H82" s="262"/>
      <c r="I82" s="262"/>
      <c r="J82" s="263"/>
      <c r="K82" s="1039"/>
      <c r="L82" s="266"/>
      <c r="M82" s="262"/>
      <c r="N82" s="262"/>
      <c r="O82" s="262"/>
      <c r="P82" s="263"/>
      <c r="Q82" s="1039"/>
      <c r="R82" s="266"/>
      <c r="S82" s="262"/>
      <c r="T82" s="262"/>
      <c r="U82" s="262"/>
      <c r="V82" s="263"/>
    </row>
    <row r="83" spans="3:22" ht="14.25">
      <c r="C83" s="1010"/>
      <c r="D83" s="1011"/>
      <c r="E83" s="1039"/>
      <c r="F83" s="266"/>
      <c r="G83" s="262"/>
      <c r="H83" s="262"/>
      <c r="I83" s="262"/>
      <c r="J83" s="263"/>
      <c r="K83" s="1039"/>
      <c r="L83" s="266"/>
      <c r="M83" s="262"/>
      <c r="N83" s="262"/>
      <c r="O83" s="262"/>
      <c r="P83" s="263"/>
      <c r="Q83" s="1039"/>
      <c r="R83" s="266"/>
      <c r="S83" s="262"/>
      <c r="T83" s="262"/>
      <c r="U83" s="262"/>
      <c r="V83" s="263"/>
    </row>
    <row r="84" spans="3:22" ht="14.25">
      <c r="C84" s="1010"/>
      <c r="D84" s="1011"/>
      <c r="E84" s="1039"/>
      <c r="F84" s="266"/>
      <c r="G84" s="262"/>
      <c r="H84" s="262"/>
      <c r="I84" s="262"/>
      <c r="J84" s="263"/>
      <c r="K84" s="1039"/>
      <c r="L84" s="266"/>
      <c r="M84" s="262"/>
      <c r="N84" s="262"/>
      <c r="O84" s="262"/>
      <c r="P84" s="263"/>
      <c r="Q84" s="1039"/>
      <c r="R84" s="266"/>
      <c r="S84" s="262"/>
      <c r="T84" s="262"/>
      <c r="U84" s="262"/>
      <c r="V84" s="263"/>
    </row>
    <row r="85" spans="3:22" ht="14.25">
      <c r="C85" s="1010"/>
      <c r="D85" s="1011"/>
      <c r="E85" s="1039"/>
      <c r="F85" s="266"/>
      <c r="G85" s="262"/>
      <c r="H85" s="262"/>
      <c r="I85" s="262"/>
      <c r="J85" s="263"/>
      <c r="K85" s="1039"/>
      <c r="L85" s="266"/>
      <c r="M85" s="262"/>
      <c r="N85" s="262"/>
      <c r="O85" s="262"/>
      <c r="P85" s="263"/>
      <c r="Q85" s="1039"/>
      <c r="R85" s="266"/>
      <c r="S85" s="262"/>
      <c r="T85" s="262"/>
      <c r="U85" s="262"/>
      <c r="V85" s="263"/>
    </row>
    <row r="86" spans="3:22" ht="14.25">
      <c r="C86" s="1010"/>
      <c r="D86" s="1011"/>
      <c r="E86" s="1039"/>
      <c r="F86" s="266"/>
      <c r="G86" s="262"/>
      <c r="H86" s="262"/>
      <c r="I86" s="262"/>
      <c r="J86" s="263"/>
      <c r="K86" s="1039"/>
      <c r="L86" s="266"/>
      <c r="M86" s="262"/>
      <c r="N86" s="262"/>
      <c r="O86" s="262"/>
      <c r="P86" s="263"/>
      <c r="Q86" s="1039"/>
      <c r="R86" s="266"/>
      <c r="S86" s="262"/>
      <c r="T86" s="262"/>
      <c r="U86" s="262"/>
      <c r="V86" s="263"/>
    </row>
    <row r="87" spans="3:22" ht="14.25">
      <c r="C87" s="1010"/>
      <c r="D87" s="1011"/>
      <c r="E87" s="1039"/>
      <c r="F87" s="266"/>
      <c r="G87" s="262"/>
      <c r="H87" s="262"/>
      <c r="I87" s="262"/>
      <c r="J87" s="263"/>
      <c r="K87" s="1039"/>
      <c r="L87" s="266"/>
      <c r="M87" s="262"/>
      <c r="N87" s="262"/>
      <c r="O87" s="262"/>
      <c r="P87" s="263"/>
      <c r="Q87" s="1039"/>
      <c r="R87" s="266"/>
      <c r="S87" s="262"/>
      <c r="T87" s="262"/>
      <c r="U87" s="262"/>
      <c r="V87" s="263"/>
    </row>
    <row r="88" spans="3:22" ht="14.25">
      <c r="C88" s="1010"/>
      <c r="D88" s="1011"/>
      <c r="E88" s="1039"/>
      <c r="F88" s="266"/>
      <c r="G88" s="262"/>
      <c r="H88" s="262"/>
      <c r="I88" s="262"/>
      <c r="J88" s="263"/>
      <c r="K88" s="1039"/>
      <c r="L88" s="266"/>
      <c r="M88" s="262"/>
      <c r="N88" s="262"/>
      <c r="O88" s="262"/>
      <c r="P88" s="263"/>
      <c r="Q88" s="1039"/>
      <c r="R88" s="266"/>
      <c r="S88" s="262"/>
      <c r="T88" s="262"/>
      <c r="U88" s="262"/>
      <c r="V88" s="263"/>
    </row>
    <row r="89" spans="3:22" ht="14.25">
      <c r="C89" s="1010"/>
      <c r="D89" s="1011"/>
      <c r="E89" s="1039"/>
      <c r="F89" s="266"/>
      <c r="G89" s="262"/>
      <c r="H89" s="262"/>
      <c r="I89" s="262"/>
      <c r="J89" s="263"/>
      <c r="K89" s="1039"/>
      <c r="L89" s="266"/>
      <c r="M89" s="262"/>
      <c r="N89" s="262"/>
      <c r="O89" s="262"/>
      <c r="P89" s="263"/>
      <c r="Q89" s="1039"/>
      <c r="R89" s="266"/>
      <c r="S89" s="262"/>
      <c r="T89" s="262"/>
      <c r="U89" s="262"/>
      <c r="V89" s="263"/>
    </row>
    <row r="90" spans="3:22" ht="14.25">
      <c r="C90" s="1010"/>
      <c r="D90" s="1011"/>
      <c r="E90" s="1039"/>
      <c r="F90" s="266"/>
      <c r="G90" s="262"/>
      <c r="H90" s="262"/>
      <c r="I90" s="262"/>
      <c r="J90" s="263"/>
      <c r="K90" s="1039"/>
      <c r="L90" s="266"/>
      <c r="M90" s="262"/>
      <c r="N90" s="262"/>
      <c r="O90" s="262"/>
      <c r="P90" s="263"/>
      <c r="Q90" s="1039"/>
      <c r="R90" s="266"/>
      <c r="S90" s="262"/>
      <c r="T90" s="262"/>
      <c r="U90" s="262"/>
      <c r="V90" s="263"/>
    </row>
    <row r="91" spans="3:22" ht="14.25">
      <c r="C91" s="1010"/>
      <c r="D91" s="1011"/>
      <c r="E91" s="1039"/>
      <c r="F91" s="266"/>
      <c r="G91" s="262"/>
      <c r="H91" s="262"/>
      <c r="I91" s="262"/>
      <c r="J91" s="263"/>
      <c r="K91" s="1039"/>
      <c r="L91" s="266"/>
      <c r="M91" s="262"/>
      <c r="N91" s="262"/>
      <c r="O91" s="262"/>
      <c r="P91" s="263"/>
      <c r="Q91" s="1039"/>
      <c r="R91" s="266"/>
      <c r="S91" s="262"/>
      <c r="T91" s="262"/>
      <c r="U91" s="262"/>
      <c r="V91" s="263"/>
    </row>
    <row r="92" spans="3:22" ht="14.25">
      <c r="C92" s="1010"/>
      <c r="D92" s="1011"/>
      <c r="E92" s="1039"/>
      <c r="F92" s="266"/>
      <c r="G92" s="262"/>
      <c r="H92" s="262"/>
      <c r="I92" s="262"/>
      <c r="J92" s="263"/>
      <c r="K92" s="1039"/>
      <c r="L92" s="266"/>
      <c r="M92" s="262"/>
      <c r="N92" s="262"/>
      <c r="O92" s="262"/>
      <c r="P92" s="263"/>
      <c r="Q92" s="1039"/>
      <c r="R92" s="266"/>
      <c r="S92" s="262"/>
      <c r="T92" s="262"/>
      <c r="U92" s="262"/>
      <c r="V92" s="263"/>
    </row>
    <row r="93" spans="3:22" ht="14.25">
      <c r="C93" s="1010"/>
      <c r="D93" s="1011"/>
      <c r="E93" s="1039"/>
      <c r="F93" s="266"/>
      <c r="G93" s="262"/>
      <c r="H93" s="262"/>
      <c r="I93" s="262"/>
      <c r="J93" s="263"/>
      <c r="K93" s="1039"/>
      <c r="L93" s="266"/>
      <c r="M93" s="262"/>
      <c r="N93" s="262"/>
      <c r="O93" s="262"/>
      <c r="P93" s="263"/>
      <c r="Q93" s="1039"/>
      <c r="R93" s="266"/>
      <c r="S93" s="262"/>
      <c r="T93" s="262"/>
      <c r="U93" s="262"/>
      <c r="V93" s="263"/>
    </row>
    <row r="94" spans="3:22" ht="14.25">
      <c r="C94" s="1010"/>
      <c r="D94" s="1011"/>
      <c r="E94" s="1039"/>
      <c r="F94" s="266"/>
      <c r="G94" s="262"/>
      <c r="H94" s="262"/>
      <c r="I94" s="262"/>
      <c r="J94" s="263"/>
      <c r="K94" s="1039"/>
      <c r="L94" s="266"/>
      <c r="M94" s="262"/>
      <c r="N94" s="262"/>
      <c r="O94" s="262"/>
      <c r="P94" s="263"/>
      <c r="Q94" s="1039"/>
      <c r="R94" s="266"/>
      <c r="S94" s="262"/>
      <c r="T94" s="262"/>
      <c r="U94" s="262"/>
      <c r="V94" s="263"/>
    </row>
    <row r="95" spans="3:22" ht="14.25">
      <c r="C95" s="1010"/>
      <c r="D95" s="1011"/>
      <c r="E95" s="1039"/>
      <c r="F95" s="266"/>
      <c r="G95" s="262"/>
      <c r="H95" s="262"/>
      <c r="I95" s="262"/>
      <c r="J95" s="263"/>
      <c r="K95" s="1039"/>
      <c r="L95" s="266"/>
      <c r="M95" s="262"/>
      <c r="N95" s="262"/>
      <c r="O95" s="262"/>
      <c r="P95" s="263"/>
      <c r="Q95" s="1039"/>
      <c r="R95" s="266"/>
      <c r="S95" s="262"/>
      <c r="T95" s="262"/>
      <c r="U95" s="262"/>
      <c r="V95" s="263"/>
    </row>
    <row r="96" spans="3:22" ht="14.25">
      <c r="C96" s="1010"/>
      <c r="D96" s="1011"/>
      <c r="E96" s="1039"/>
      <c r="F96" s="266"/>
      <c r="G96" s="262"/>
      <c r="H96" s="262"/>
      <c r="I96" s="262"/>
      <c r="J96" s="263"/>
      <c r="K96" s="1039"/>
      <c r="L96" s="266"/>
      <c r="M96" s="262"/>
      <c r="N96" s="262"/>
      <c r="O96" s="262"/>
      <c r="P96" s="263"/>
      <c r="Q96" s="1039"/>
      <c r="R96" s="266"/>
      <c r="S96" s="262"/>
      <c r="T96" s="262"/>
      <c r="U96" s="262"/>
      <c r="V96" s="263"/>
    </row>
    <row r="97" spans="3:22" ht="14.25">
      <c r="C97" s="1010"/>
      <c r="D97" s="1011"/>
      <c r="E97" s="1039"/>
      <c r="F97" s="266"/>
      <c r="G97" s="262"/>
      <c r="H97" s="262"/>
      <c r="I97" s="262"/>
      <c r="J97" s="263"/>
      <c r="K97" s="1039"/>
      <c r="L97" s="266"/>
      <c r="M97" s="262"/>
      <c r="N97" s="262"/>
      <c r="O97" s="262"/>
      <c r="P97" s="263"/>
      <c r="Q97" s="1039"/>
      <c r="R97" s="266"/>
      <c r="S97" s="262"/>
      <c r="T97" s="262"/>
      <c r="U97" s="262"/>
      <c r="V97" s="263"/>
    </row>
    <row r="98" spans="3:22" ht="14.25">
      <c r="C98" s="1010"/>
      <c r="D98" s="1011"/>
      <c r="E98" s="1039"/>
      <c r="F98" s="266"/>
      <c r="G98" s="262"/>
      <c r="H98" s="262"/>
      <c r="I98" s="262"/>
      <c r="J98" s="263"/>
      <c r="K98" s="1039"/>
      <c r="L98" s="266"/>
      <c r="M98" s="262"/>
      <c r="N98" s="262"/>
      <c r="O98" s="262"/>
      <c r="P98" s="263"/>
      <c r="Q98" s="1039"/>
      <c r="R98" s="266"/>
      <c r="S98" s="262"/>
      <c r="T98" s="262"/>
      <c r="U98" s="262"/>
      <c r="V98" s="263"/>
    </row>
    <row r="99" spans="3:22" ht="14.25">
      <c r="C99" s="1010"/>
      <c r="D99" s="1011"/>
      <c r="E99" s="1039"/>
      <c r="F99" s="266"/>
      <c r="G99" s="262"/>
      <c r="H99" s="262"/>
      <c r="I99" s="262"/>
      <c r="J99" s="263"/>
      <c r="K99" s="1039"/>
      <c r="L99" s="266"/>
      <c r="M99" s="262"/>
      <c r="N99" s="262"/>
      <c r="O99" s="262"/>
      <c r="P99" s="263"/>
      <c r="Q99" s="1039"/>
      <c r="R99" s="266"/>
      <c r="S99" s="262"/>
      <c r="T99" s="262"/>
      <c r="U99" s="262"/>
      <c r="V99" s="263"/>
    </row>
    <row r="100" spans="3:22" ht="14.25">
      <c r="C100" s="1010"/>
      <c r="D100" s="1011"/>
      <c r="E100" s="1039"/>
      <c r="F100" s="266"/>
      <c r="G100" s="262"/>
      <c r="H100" s="262"/>
      <c r="I100" s="262"/>
      <c r="J100" s="263"/>
      <c r="K100" s="1039"/>
      <c r="L100" s="266"/>
      <c r="M100" s="262"/>
      <c r="N100" s="262"/>
      <c r="O100" s="262"/>
      <c r="P100" s="263"/>
      <c r="Q100" s="1039"/>
      <c r="R100" s="266"/>
      <c r="S100" s="262"/>
      <c r="T100" s="262"/>
      <c r="U100" s="262"/>
      <c r="V100" s="263"/>
    </row>
    <row r="101" spans="3:22" ht="14.25">
      <c r="C101" s="1010"/>
      <c r="D101" s="1011"/>
      <c r="E101" s="1039"/>
      <c r="F101" s="266"/>
      <c r="G101" s="262"/>
      <c r="H101" s="262"/>
      <c r="I101" s="262"/>
      <c r="J101" s="263"/>
      <c r="K101" s="1039"/>
      <c r="L101" s="266"/>
      <c r="M101" s="262"/>
      <c r="N101" s="262"/>
      <c r="O101" s="262"/>
      <c r="P101" s="263"/>
      <c r="Q101" s="1039"/>
      <c r="R101" s="266"/>
      <c r="S101" s="262"/>
      <c r="T101" s="262"/>
      <c r="U101" s="262"/>
      <c r="V101" s="263"/>
    </row>
    <row r="102" spans="3:22" ht="14.25">
      <c r="C102" s="1010"/>
      <c r="D102" s="1011"/>
      <c r="E102" s="1039"/>
      <c r="F102" s="266"/>
      <c r="G102" s="262"/>
      <c r="H102" s="262"/>
      <c r="I102" s="262"/>
      <c r="J102" s="263"/>
      <c r="K102" s="1039"/>
      <c r="L102" s="266"/>
      <c r="M102" s="262"/>
      <c r="N102" s="262"/>
      <c r="O102" s="262"/>
      <c r="P102" s="263"/>
      <c r="Q102" s="1039"/>
      <c r="R102" s="266"/>
      <c r="S102" s="262"/>
      <c r="T102" s="262"/>
      <c r="U102" s="262"/>
      <c r="V102" s="263"/>
    </row>
    <row r="103" spans="3:22" ht="14.25">
      <c r="C103" s="1010"/>
      <c r="D103" s="1011"/>
      <c r="E103" s="1039"/>
      <c r="F103" s="266"/>
      <c r="G103" s="262"/>
      <c r="H103" s="262"/>
      <c r="I103" s="262"/>
      <c r="J103" s="263"/>
      <c r="K103" s="1039"/>
      <c r="L103" s="266"/>
      <c r="M103" s="262"/>
      <c r="N103" s="262"/>
      <c r="O103" s="262"/>
      <c r="P103" s="263"/>
      <c r="Q103" s="1039"/>
      <c r="R103" s="266"/>
      <c r="S103" s="262"/>
      <c r="T103" s="262"/>
      <c r="U103" s="262"/>
      <c r="V103" s="263"/>
    </row>
    <row r="104" spans="3:22" ht="14.25">
      <c r="C104" s="1010"/>
      <c r="D104" s="1011"/>
      <c r="E104" s="1039"/>
      <c r="F104" s="266"/>
      <c r="G104" s="262"/>
      <c r="H104" s="262"/>
      <c r="I104" s="262"/>
      <c r="J104" s="263"/>
      <c r="K104" s="1039"/>
      <c r="L104" s="266"/>
      <c r="M104" s="262"/>
      <c r="N104" s="262"/>
      <c r="O104" s="262"/>
      <c r="P104" s="263"/>
      <c r="Q104" s="1039"/>
      <c r="R104" s="266"/>
      <c r="S104" s="262"/>
      <c r="T104" s="262"/>
      <c r="U104" s="262"/>
      <c r="V104" s="263"/>
    </row>
    <row r="105" spans="3:22" ht="14.25">
      <c r="C105" s="1010"/>
      <c r="D105" s="1011"/>
      <c r="E105" s="1039"/>
      <c r="F105" s="266"/>
      <c r="G105" s="262"/>
      <c r="H105" s="262"/>
      <c r="I105" s="262"/>
      <c r="J105" s="263"/>
      <c r="K105" s="1039"/>
      <c r="L105" s="266"/>
      <c r="M105" s="262"/>
      <c r="N105" s="262"/>
      <c r="O105" s="262"/>
      <c r="P105" s="263"/>
      <c r="Q105" s="1039"/>
      <c r="R105" s="266"/>
      <c r="S105" s="262"/>
      <c r="T105" s="262"/>
      <c r="U105" s="262"/>
      <c r="V105" s="263"/>
    </row>
    <row r="106" spans="3:22" ht="14.25">
      <c r="C106" s="1010"/>
      <c r="D106" s="1011"/>
      <c r="E106" s="1039"/>
      <c r="F106" s="266"/>
      <c r="G106" s="262"/>
      <c r="H106" s="262"/>
      <c r="I106" s="262"/>
      <c r="J106" s="263"/>
      <c r="K106" s="1039"/>
      <c r="L106" s="266"/>
      <c r="M106" s="262"/>
      <c r="N106" s="262"/>
      <c r="O106" s="262"/>
      <c r="P106" s="263"/>
      <c r="Q106" s="1039"/>
      <c r="R106" s="266"/>
      <c r="S106" s="262"/>
      <c r="T106" s="262"/>
      <c r="U106" s="262"/>
      <c r="V106" s="263"/>
    </row>
    <row r="107" spans="3:22" ht="14.25">
      <c r="C107" s="1010"/>
      <c r="D107" s="1011"/>
      <c r="E107" s="1039"/>
      <c r="F107" s="266"/>
      <c r="G107" s="262"/>
      <c r="H107" s="262"/>
      <c r="I107" s="262"/>
      <c r="J107" s="263"/>
      <c r="K107" s="1039"/>
      <c r="L107" s="266"/>
      <c r="M107" s="262"/>
      <c r="N107" s="262"/>
      <c r="O107" s="262"/>
      <c r="P107" s="263"/>
      <c r="Q107" s="1039"/>
      <c r="R107" s="266"/>
      <c r="S107" s="262"/>
      <c r="T107" s="262"/>
      <c r="U107" s="262"/>
      <c r="V107" s="263"/>
    </row>
    <row r="108" spans="3:22" ht="14.25">
      <c r="C108" s="1010"/>
      <c r="D108" s="1011"/>
      <c r="E108" s="1039"/>
      <c r="F108" s="266"/>
      <c r="G108" s="262"/>
      <c r="H108" s="262"/>
      <c r="I108" s="262"/>
      <c r="J108" s="263"/>
      <c r="K108" s="1039"/>
      <c r="L108" s="266"/>
      <c r="M108" s="262"/>
      <c r="N108" s="262"/>
      <c r="O108" s="262"/>
      <c r="P108" s="263"/>
      <c r="Q108" s="1039"/>
      <c r="R108" s="266"/>
      <c r="S108" s="262"/>
      <c r="T108" s="262"/>
      <c r="U108" s="262"/>
      <c r="V108" s="263"/>
    </row>
    <row r="109" spans="3:22" ht="14.25">
      <c r="C109" s="1010"/>
      <c r="D109" s="1011"/>
      <c r="E109" s="1039"/>
      <c r="F109" s="266"/>
      <c r="G109" s="262"/>
      <c r="H109" s="262"/>
      <c r="I109" s="262"/>
      <c r="J109" s="263"/>
      <c r="K109" s="1039"/>
      <c r="L109" s="266"/>
      <c r="M109" s="262"/>
      <c r="N109" s="262"/>
      <c r="O109" s="262"/>
      <c r="P109" s="263"/>
      <c r="Q109" s="1039"/>
      <c r="R109" s="266"/>
      <c r="S109" s="262"/>
      <c r="T109" s="262"/>
      <c r="U109" s="262"/>
      <c r="V109" s="263"/>
    </row>
    <row r="110" spans="3:22" ht="14.25">
      <c r="C110" s="1010"/>
      <c r="D110" s="1011"/>
      <c r="E110" s="1039"/>
      <c r="F110" s="266"/>
      <c r="G110" s="262"/>
      <c r="H110" s="262"/>
      <c r="I110" s="262"/>
      <c r="J110" s="263"/>
      <c r="K110" s="1039"/>
      <c r="L110" s="266"/>
      <c r="M110" s="262"/>
      <c r="N110" s="262"/>
      <c r="O110" s="262"/>
      <c r="P110" s="263"/>
      <c r="Q110" s="1039"/>
      <c r="R110" s="266"/>
      <c r="S110" s="262"/>
      <c r="T110" s="262"/>
      <c r="U110" s="262"/>
      <c r="V110" s="263"/>
    </row>
    <row r="111" spans="3:22" ht="14.25">
      <c r="C111" s="1010"/>
      <c r="D111" s="1011"/>
      <c r="E111" s="1039"/>
      <c r="F111" s="266"/>
      <c r="G111" s="262"/>
      <c r="H111" s="262"/>
      <c r="I111" s="262"/>
      <c r="J111" s="263"/>
      <c r="K111" s="1039"/>
      <c r="L111" s="266"/>
      <c r="M111" s="262"/>
      <c r="N111" s="262"/>
      <c r="O111" s="262"/>
      <c r="P111" s="263"/>
      <c r="Q111" s="1039"/>
      <c r="R111" s="266"/>
      <c r="S111" s="262"/>
      <c r="T111" s="262"/>
      <c r="U111" s="262"/>
      <c r="V111" s="263"/>
    </row>
    <row r="112" spans="3:22" ht="14.25">
      <c r="C112" s="1010"/>
      <c r="D112" s="1011"/>
      <c r="E112" s="1039"/>
      <c r="F112" s="266"/>
      <c r="G112" s="262"/>
      <c r="H112" s="262"/>
      <c r="I112" s="262"/>
      <c r="J112" s="263"/>
      <c r="K112" s="1039"/>
      <c r="L112" s="266"/>
      <c r="M112" s="262"/>
      <c r="N112" s="262"/>
      <c r="O112" s="262"/>
      <c r="P112" s="263"/>
      <c r="Q112" s="1039"/>
      <c r="R112" s="266"/>
      <c r="S112" s="262"/>
      <c r="T112" s="262"/>
      <c r="U112" s="262"/>
      <c r="V112" s="263"/>
    </row>
    <row r="113" spans="3:22" ht="14.25">
      <c r="C113" s="1010"/>
      <c r="D113" s="1011"/>
      <c r="E113" s="1039"/>
      <c r="F113" s="266"/>
      <c r="G113" s="262"/>
      <c r="H113" s="262"/>
      <c r="I113" s="262"/>
      <c r="J113" s="263"/>
      <c r="K113" s="1039"/>
      <c r="L113" s="266"/>
      <c r="M113" s="262"/>
      <c r="N113" s="262"/>
      <c r="O113" s="262"/>
      <c r="P113" s="263"/>
      <c r="Q113" s="1039"/>
      <c r="R113" s="266"/>
      <c r="S113" s="262"/>
      <c r="T113" s="262"/>
      <c r="U113" s="262"/>
      <c r="V113" s="263"/>
    </row>
    <row r="114" spans="3:22" ht="14.25">
      <c r="C114" s="1010"/>
      <c r="D114" s="1011"/>
      <c r="E114" s="1039"/>
      <c r="F114" s="266"/>
      <c r="G114" s="262"/>
      <c r="H114" s="262"/>
      <c r="I114" s="262"/>
      <c r="J114" s="263"/>
      <c r="K114" s="1039"/>
      <c r="L114" s="266"/>
      <c r="M114" s="262"/>
      <c r="N114" s="262"/>
      <c r="O114" s="262"/>
      <c r="P114" s="263"/>
      <c r="Q114" s="1039"/>
      <c r="R114" s="266"/>
      <c r="S114" s="262"/>
      <c r="T114" s="262"/>
      <c r="U114" s="262"/>
      <c r="V114" s="263"/>
    </row>
    <row r="115" spans="3:22" ht="14.25">
      <c r="C115" s="1010"/>
      <c r="D115" s="1011"/>
      <c r="E115" s="1039"/>
      <c r="F115" s="266"/>
      <c r="G115" s="262"/>
      <c r="H115" s="262"/>
      <c r="I115" s="262"/>
      <c r="J115" s="263"/>
      <c r="K115" s="1039"/>
      <c r="L115" s="266"/>
      <c r="M115" s="262"/>
      <c r="N115" s="262"/>
      <c r="O115" s="262"/>
      <c r="P115" s="263"/>
      <c r="Q115" s="1039"/>
      <c r="R115" s="266"/>
      <c r="S115" s="262"/>
      <c r="T115" s="262"/>
      <c r="U115" s="262"/>
      <c r="V115" s="263"/>
    </row>
    <row r="116" spans="3:22" ht="14.25">
      <c r="C116" s="1010"/>
      <c r="D116" s="1011"/>
      <c r="E116" s="1039"/>
      <c r="F116" s="266"/>
      <c r="G116" s="262"/>
      <c r="H116" s="262"/>
      <c r="I116" s="262"/>
      <c r="J116" s="263"/>
      <c r="K116" s="1039"/>
      <c r="L116" s="266"/>
      <c r="M116" s="262"/>
      <c r="N116" s="262"/>
      <c r="O116" s="262"/>
      <c r="P116" s="263"/>
      <c r="Q116" s="1039"/>
      <c r="R116" s="266"/>
      <c r="S116" s="262"/>
      <c r="T116" s="262"/>
      <c r="U116" s="262"/>
      <c r="V116" s="263"/>
    </row>
    <row r="117" spans="3:22" ht="14.25">
      <c r="C117" s="1012"/>
      <c r="D117" s="1013"/>
      <c r="E117" s="1040"/>
      <c r="F117" s="267"/>
      <c r="G117" s="268"/>
      <c r="H117" s="268"/>
      <c r="I117" s="268"/>
      <c r="J117" s="269"/>
      <c r="K117" s="1040"/>
      <c r="L117" s="267"/>
      <c r="M117" s="268"/>
      <c r="N117" s="268"/>
      <c r="O117" s="268"/>
      <c r="P117" s="269"/>
      <c r="Q117" s="1040"/>
      <c r="R117" s="267"/>
      <c r="S117" s="268"/>
      <c r="T117" s="268"/>
      <c r="U117" s="268"/>
      <c r="V117" s="269"/>
    </row>
    <row r="118" spans="3:22">
      <c r="C118" s="1008" t="s">
        <v>495</v>
      </c>
      <c r="D118" s="1009"/>
      <c r="E118" s="1028"/>
      <c r="F118" s="1029"/>
      <c r="G118" s="1032"/>
      <c r="H118" s="258"/>
      <c r="I118" s="258"/>
      <c r="J118" s="1034"/>
      <c r="K118" s="1028"/>
      <c r="L118" s="1029"/>
      <c r="M118" s="1032"/>
      <c r="N118" s="258"/>
      <c r="O118" s="258"/>
      <c r="P118" s="1034"/>
      <c r="Q118" s="1028"/>
      <c r="R118" s="1029"/>
      <c r="S118" s="1032"/>
      <c r="T118" s="258"/>
      <c r="U118" s="258"/>
      <c r="V118" s="1034"/>
    </row>
    <row r="119" spans="3:22" ht="12.95" customHeight="1">
      <c r="C119" s="1010"/>
      <c r="D119" s="1011"/>
      <c r="E119" s="1030"/>
      <c r="F119" s="1031"/>
      <c r="G119" s="1033"/>
      <c r="H119" s="1036"/>
      <c r="I119" s="259"/>
      <c r="J119" s="1035"/>
      <c r="K119" s="1030"/>
      <c r="L119" s="1031"/>
      <c r="M119" s="1033"/>
      <c r="N119" s="1036"/>
      <c r="O119" s="259"/>
      <c r="P119" s="1035"/>
      <c r="Q119" s="1030"/>
      <c r="R119" s="1031"/>
      <c r="S119" s="1033"/>
      <c r="T119" s="1036"/>
      <c r="U119" s="259"/>
      <c r="V119" s="1035"/>
    </row>
    <row r="120" spans="3:22">
      <c r="C120" s="1010"/>
      <c r="D120" s="1011"/>
      <c r="E120" s="1030"/>
      <c r="F120" s="1031"/>
      <c r="G120" s="1033"/>
      <c r="H120" s="1036"/>
      <c r="I120" s="260"/>
      <c r="J120" s="1035"/>
      <c r="K120" s="1030"/>
      <c r="L120" s="1031"/>
      <c r="M120" s="1033"/>
      <c r="N120" s="1036"/>
      <c r="O120" s="260"/>
      <c r="P120" s="1035"/>
      <c r="Q120" s="1030"/>
      <c r="R120" s="1031"/>
      <c r="S120" s="1033"/>
      <c r="T120" s="1036"/>
      <c r="U120" s="260"/>
      <c r="V120" s="1035"/>
    </row>
    <row r="121" spans="3:22">
      <c r="C121" s="1010"/>
      <c r="D121" s="1011"/>
      <c r="E121" s="1030"/>
      <c r="F121" s="1031"/>
      <c r="G121" s="1033"/>
      <c r="H121" s="1036"/>
      <c r="I121" s="261"/>
      <c r="J121" s="1035"/>
      <c r="K121" s="1030"/>
      <c r="L121" s="1031"/>
      <c r="M121" s="1033"/>
      <c r="N121" s="1036"/>
      <c r="O121" s="261"/>
      <c r="P121" s="1035"/>
      <c r="Q121" s="1030"/>
      <c r="R121" s="1031"/>
      <c r="S121" s="1033"/>
      <c r="T121" s="1036"/>
      <c r="U121" s="261"/>
      <c r="V121" s="1035"/>
    </row>
    <row r="122" spans="3:22" ht="14.25">
      <c r="C122" s="1010"/>
      <c r="D122" s="1011"/>
      <c r="E122" s="92"/>
      <c r="F122" s="47"/>
      <c r="G122" s="262"/>
      <c r="H122" s="262"/>
      <c r="I122" s="262"/>
      <c r="J122" s="263"/>
      <c r="K122" s="92"/>
      <c r="L122" s="47"/>
      <c r="M122" s="262"/>
      <c r="N122" s="262"/>
      <c r="O122" s="262"/>
      <c r="P122" s="263"/>
      <c r="Q122" s="92"/>
      <c r="R122" s="47"/>
      <c r="S122" s="262"/>
      <c r="T122" s="262"/>
      <c r="U122" s="262"/>
      <c r="V122" s="263"/>
    </row>
    <row r="123" spans="3:22" ht="14.25">
      <c r="C123" s="1010"/>
      <c r="D123" s="1011"/>
      <c r="E123" s="92"/>
      <c r="F123" s="47"/>
      <c r="G123" s="262"/>
      <c r="H123" s="262"/>
      <c r="I123" s="262"/>
      <c r="J123" s="263"/>
      <c r="K123" s="92"/>
      <c r="L123" s="47"/>
      <c r="M123" s="262"/>
      <c r="N123" s="262"/>
      <c r="O123" s="262"/>
      <c r="P123" s="263"/>
      <c r="Q123" s="92"/>
      <c r="R123" s="47"/>
      <c r="S123" s="262"/>
      <c r="T123" s="262"/>
      <c r="U123" s="262"/>
      <c r="V123" s="263"/>
    </row>
    <row r="124" spans="3:22" ht="14.25">
      <c r="C124" s="1010"/>
      <c r="D124" s="1011"/>
      <c r="E124" s="92"/>
      <c r="F124" s="47"/>
      <c r="G124" s="262"/>
      <c r="H124" s="262"/>
      <c r="I124" s="262"/>
      <c r="J124" s="263"/>
      <c r="K124" s="92"/>
      <c r="L124" s="47"/>
      <c r="M124" s="262"/>
      <c r="N124" s="262"/>
      <c r="O124" s="262"/>
      <c r="P124" s="263"/>
      <c r="Q124" s="92"/>
      <c r="R124" s="47"/>
      <c r="S124" s="262"/>
      <c r="T124" s="262"/>
      <c r="U124" s="262"/>
      <c r="V124" s="263"/>
    </row>
    <row r="125" spans="3:22" ht="14.25" customHeight="1">
      <c r="C125" s="1010"/>
      <c r="D125" s="1011"/>
      <c r="E125" s="1037"/>
      <c r="F125" s="1038"/>
      <c r="G125" s="264"/>
      <c r="H125" s="264"/>
      <c r="I125" s="264"/>
      <c r="J125" s="265"/>
      <c r="K125" s="1037"/>
      <c r="L125" s="1038"/>
      <c r="M125" s="264"/>
      <c r="N125" s="264"/>
      <c r="O125" s="264"/>
      <c r="P125" s="265"/>
      <c r="Q125" s="1037"/>
      <c r="R125" s="1038"/>
      <c r="S125" s="264"/>
      <c r="T125" s="264"/>
      <c r="U125" s="264"/>
      <c r="V125" s="265"/>
    </row>
    <row r="126" spans="3:22" ht="14.25" customHeight="1">
      <c r="C126" s="1010"/>
      <c r="D126" s="1011"/>
      <c r="E126" s="1039"/>
      <c r="F126" s="266"/>
      <c r="G126" s="262"/>
      <c r="H126" s="262"/>
      <c r="I126" s="262"/>
      <c r="J126" s="263"/>
      <c r="K126" s="1039"/>
      <c r="L126" s="266"/>
      <c r="M126" s="262"/>
      <c r="N126" s="262"/>
      <c r="O126" s="262"/>
      <c r="P126" s="263"/>
      <c r="Q126" s="1039"/>
      <c r="R126" s="266"/>
      <c r="S126" s="262"/>
      <c r="T126" s="262"/>
      <c r="U126" s="262"/>
      <c r="V126" s="263"/>
    </row>
    <row r="127" spans="3:22" ht="14.25">
      <c r="C127" s="1010"/>
      <c r="D127" s="1011"/>
      <c r="E127" s="1039"/>
      <c r="F127" s="266"/>
      <c r="G127" s="262"/>
      <c r="H127" s="262"/>
      <c r="I127" s="262"/>
      <c r="J127" s="263"/>
      <c r="K127" s="1039"/>
      <c r="L127" s="266"/>
      <c r="M127" s="262"/>
      <c r="N127" s="262"/>
      <c r="O127" s="262"/>
      <c r="P127" s="263"/>
      <c r="Q127" s="1039"/>
      <c r="R127" s="266"/>
      <c r="S127" s="262"/>
      <c r="T127" s="262"/>
      <c r="U127" s="262"/>
      <c r="V127" s="263"/>
    </row>
    <row r="128" spans="3:22" ht="14.25">
      <c r="C128" s="1010"/>
      <c r="D128" s="1011"/>
      <c r="E128" s="1039"/>
      <c r="F128" s="266"/>
      <c r="G128" s="262"/>
      <c r="H128" s="262"/>
      <c r="I128" s="262"/>
      <c r="J128" s="263"/>
      <c r="K128" s="1039"/>
      <c r="L128" s="266"/>
      <c r="M128" s="262"/>
      <c r="N128" s="262"/>
      <c r="O128" s="262"/>
      <c r="P128" s="263"/>
      <c r="Q128" s="1039"/>
      <c r="R128" s="266"/>
      <c r="S128" s="262"/>
      <c r="T128" s="262"/>
      <c r="U128" s="262"/>
      <c r="V128" s="263"/>
    </row>
    <row r="129" spans="3:22" ht="14.25">
      <c r="C129" s="1010"/>
      <c r="D129" s="1011"/>
      <c r="E129" s="1039"/>
      <c r="F129" s="266"/>
      <c r="G129" s="262"/>
      <c r="H129" s="262"/>
      <c r="I129" s="262"/>
      <c r="J129" s="263"/>
      <c r="K129" s="1039"/>
      <c r="L129" s="266"/>
      <c r="M129" s="262"/>
      <c r="N129" s="262"/>
      <c r="O129" s="262"/>
      <c r="P129" s="263"/>
      <c r="Q129" s="1039"/>
      <c r="R129" s="266"/>
      <c r="S129" s="262"/>
      <c r="T129" s="262"/>
      <c r="U129" s="262"/>
      <c r="V129" s="263"/>
    </row>
    <row r="130" spans="3:22" ht="14.25">
      <c r="C130" s="1010"/>
      <c r="D130" s="1011"/>
      <c r="E130" s="1039"/>
      <c r="F130" s="266"/>
      <c r="G130" s="262"/>
      <c r="H130" s="262"/>
      <c r="I130" s="262"/>
      <c r="J130" s="263"/>
      <c r="K130" s="1039"/>
      <c r="L130" s="266"/>
      <c r="M130" s="262"/>
      <c r="N130" s="262"/>
      <c r="O130" s="262"/>
      <c r="P130" s="263"/>
      <c r="Q130" s="1039"/>
      <c r="R130" s="266"/>
      <c r="S130" s="262"/>
      <c r="T130" s="262"/>
      <c r="U130" s="262"/>
      <c r="V130" s="263"/>
    </row>
    <row r="131" spans="3:22" ht="14.25">
      <c r="C131" s="1010"/>
      <c r="D131" s="1011"/>
      <c r="E131" s="1039"/>
      <c r="F131" s="266"/>
      <c r="G131" s="262"/>
      <c r="H131" s="262"/>
      <c r="I131" s="262"/>
      <c r="J131" s="263"/>
      <c r="K131" s="1039"/>
      <c r="L131" s="266"/>
      <c r="M131" s="262"/>
      <c r="N131" s="262"/>
      <c r="O131" s="262"/>
      <c r="P131" s="263"/>
      <c r="Q131" s="1039"/>
      <c r="R131" s="266"/>
      <c r="S131" s="262"/>
      <c r="T131" s="262"/>
      <c r="U131" s="262"/>
      <c r="V131" s="263"/>
    </row>
    <row r="132" spans="3:22" ht="14.25">
      <c r="C132" s="1010"/>
      <c r="D132" s="1011"/>
      <c r="E132" s="1039"/>
      <c r="F132" s="266"/>
      <c r="G132" s="262"/>
      <c r="H132" s="262"/>
      <c r="I132" s="262"/>
      <c r="J132" s="263"/>
      <c r="K132" s="1039"/>
      <c r="L132" s="266"/>
      <c r="M132" s="262"/>
      <c r="N132" s="262"/>
      <c r="O132" s="262"/>
      <c r="P132" s="263"/>
      <c r="Q132" s="1039"/>
      <c r="R132" s="266"/>
      <c r="S132" s="262"/>
      <c r="T132" s="262"/>
      <c r="U132" s="262"/>
      <c r="V132" s="263"/>
    </row>
    <row r="133" spans="3:22" ht="14.25">
      <c r="C133" s="1010"/>
      <c r="D133" s="1011"/>
      <c r="E133" s="1039"/>
      <c r="F133" s="266"/>
      <c r="G133" s="262"/>
      <c r="H133" s="262"/>
      <c r="I133" s="262"/>
      <c r="J133" s="263"/>
      <c r="K133" s="1039"/>
      <c r="L133" s="266"/>
      <c r="M133" s="262"/>
      <c r="N133" s="262"/>
      <c r="O133" s="262"/>
      <c r="P133" s="263"/>
      <c r="Q133" s="1039"/>
      <c r="R133" s="266"/>
      <c r="S133" s="262"/>
      <c r="T133" s="262"/>
      <c r="U133" s="262"/>
      <c r="V133" s="263"/>
    </row>
    <row r="134" spans="3:22" ht="14.25">
      <c r="C134" s="1010"/>
      <c r="D134" s="1011"/>
      <c r="E134" s="1039"/>
      <c r="F134" s="266"/>
      <c r="G134" s="262"/>
      <c r="H134" s="262"/>
      <c r="I134" s="262"/>
      <c r="J134" s="263"/>
      <c r="K134" s="1039"/>
      <c r="L134" s="266"/>
      <c r="M134" s="262"/>
      <c r="N134" s="262"/>
      <c r="O134" s="262"/>
      <c r="P134" s="263"/>
      <c r="Q134" s="1039"/>
      <c r="R134" s="266"/>
      <c r="S134" s="262"/>
      <c r="T134" s="262"/>
      <c r="U134" s="262"/>
      <c r="V134" s="263"/>
    </row>
    <row r="135" spans="3:22" ht="14.25">
      <c r="C135" s="1010"/>
      <c r="D135" s="1011"/>
      <c r="E135" s="1039"/>
      <c r="F135" s="266"/>
      <c r="G135" s="262"/>
      <c r="H135" s="262"/>
      <c r="I135" s="262"/>
      <c r="J135" s="263"/>
      <c r="K135" s="1039"/>
      <c r="L135" s="266"/>
      <c r="M135" s="262"/>
      <c r="N135" s="262"/>
      <c r="O135" s="262"/>
      <c r="P135" s="263"/>
      <c r="Q135" s="1039"/>
      <c r="R135" s="266"/>
      <c r="S135" s="262"/>
      <c r="T135" s="262"/>
      <c r="U135" s="262"/>
      <c r="V135" s="263"/>
    </row>
    <row r="136" spans="3:22" ht="14.25">
      <c r="C136" s="1010"/>
      <c r="D136" s="1011"/>
      <c r="E136" s="1039"/>
      <c r="F136" s="266"/>
      <c r="G136" s="262"/>
      <c r="H136" s="262"/>
      <c r="I136" s="262"/>
      <c r="J136" s="263"/>
      <c r="K136" s="1039"/>
      <c r="L136" s="266"/>
      <c r="M136" s="262"/>
      <c r="N136" s="262"/>
      <c r="O136" s="262"/>
      <c r="P136" s="263"/>
      <c r="Q136" s="1039"/>
      <c r="R136" s="266"/>
      <c r="S136" s="262"/>
      <c r="T136" s="262"/>
      <c r="U136" s="262"/>
      <c r="V136" s="263"/>
    </row>
    <row r="137" spans="3:22" ht="14.25">
      <c r="C137" s="1010"/>
      <c r="D137" s="1011"/>
      <c r="E137" s="1039"/>
      <c r="F137" s="266"/>
      <c r="G137" s="262"/>
      <c r="H137" s="262"/>
      <c r="I137" s="262"/>
      <c r="J137" s="263"/>
      <c r="K137" s="1039"/>
      <c r="L137" s="266"/>
      <c r="M137" s="262"/>
      <c r="N137" s="262"/>
      <c r="O137" s="262"/>
      <c r="P137" s="263"/>
      <c r="Q137" s="1039"/>
      <c r="R137" s="266"/>
      <c r="S137" s="262"/>
      <c r="T137" s="262"/>
      <c r="U137" s="262"/>
      <c r="V137" s="263"/>
    </row>
    <row r="138" spans="3:22" ht="14.25">
      <c r="C138" s="1010"/>
      <c r="D138" s="1011"/>
      <c r="E138" s="1039"/>
      <c r="F138" s="266"/>
      <c r="G138" s="262"/>
      <c r="H138" s="262"/>
      <c r="I138" s="262"/>
      <c r="J138" s="263"/>
      <c r="K138" s="1039"/>
      <c r="L138" s="266"/>
      <c r="M138" s="262"/>
      <c r="N138" s="262"/>
      <c r="O138" s="262"/>
      <c r="P138" s="263"/>
      <c r="Q138" s="1039"/>
      <c r="R138" s="266"/>
      <c r="S138" s="262"/>
      <c r="T138" s="262"/>
      <c r="U138" s="262"/>
      <c r="V138" s="263"/>
    </row>
    <row r="139" spans="3:22" ht="14.25">
      <c r="C139" s="1010"/>
      <c r="D139" s="1011"/>
      <c r="E139" s="1039"/>
      <c r="F139" s="266"/>
      <c r="G139" s="262"/>
      <c r="H139" s="262"/>
      <c r="I139" s="262"/>
      <c r="J139" s="263"/>
      <c r="K139" s="1039"/>
      <c r="L139" s="266"/>
      <c r="M139" s="262"/>
      <c r="N139" s="262"/>
      <c r="O139" s="262"/>
      <c r="P139" s="263"/>
      <c r="Q139" s="1039"/>
      <c r="R139" s="266"/>
      <c r="S139" s="262"/>
      <c r="T139" s="262"/>
      <c r="U139" s="262"/>
      <c r="V139" s="263"/>
    </row>
    <row r="140" spans="3:22" ht="14.25">
      <c r="C140" s="1010"/>
      <c r="D140" s="1011"/>
      <c r="E140" s="1039"/>
      <c r="F140" s="266"/>
      <c r="G140" s="262"/>
      <c r="H140" s="262"/>
      <c r="I140" s="262"/>
      <c r="J140" s="263"/>
      <c r="K140" s="1039"/>
      <c r="L140" s="266"/>
      <c r="M140" s="262"/>
      <c r="N140" s="262"/>
      <c r="O140" s="262"/>
      <c r="P140" s="263"/>
      <c r="Q140" s="1039"/>
      <c r="R140" s="266"/>
      <c r="S140" s="262"/>
      <c r="T140" s="262"/>
      <c r="U140" s="262"/>
      <c r="V140" s="263"/>
    </row>
    <row r="141" spans="3:22" ht="14.25">
      <c r="C141" s="1010"/>
      <c r="D141" s="1011"/>
      <c r="E141" s="1039"/>
      <c r="F141" s="266"/>
      <c r="G141" s="262"/>
      <c r="H141" s="262"/>
      <c r="I141" s="262"/>
      <c r="J141" s="263"/>
      <c r="K141" s="1039"/>
      <c r="L141" s="266"/>
      <c r="M141" s="262"/>
      <c r="N141" s="262"/>
      <c r="O141" s="262"/>
      <c r="P141" s="263"/>
      <c r="Q141" s="1039"/>
      <c r="R141" s="266"/>
      <c r="S141" s="262"/>
      <c r="T141" s="262"/>
      <c r="U141" s="262"/>
      <c r="V141" s="263"/>
    </row>
    <row r="142" spans="3:22" ht="14.25">
      <c r="C142" s="1010"/>
      <c r="D142" s="1011"/>
      <c r="E142" s="1039"/>
      <c r="F142" s="266"/>
      <c r="G142" s="262"/>
      <c r="H142" s="262"/>
      <c r="I142" s="262"/>
      <c r="J142" s="263"/>
      <c r="K142" s="1039"/>
      <c r="L142" s="266"/>
      <c r="M142" s="262"/>
      <c r="N142" s="262"/>
      <c r="O142" s="262"/>
      <c r="P142" s="263"/>
      <c r="Q142" s="1039"/>
      <c r="R142" s="266"/>
      <c r="S142" s="262"/>
      <c r="T142" s="262"/>
      <c r="U142" s="262"/>
      <c r="V142" s="263"/>
    </row>
    <row r="143" spans="3:22" ht="14.25">
      <c r="C143" s="1010"/>
      <c r="D143" s="1011"/>
      <c r="E143" s="1039"/>
      <c r="F143" s="266"/>
      <c r="G143" s="262"/>
      <c r="H143" s="262"/>
      <c r="I143" s="262"/>
      <c r="J143" s="263"/>
      <c r="K143" s="1039"/>
      <c r="L143" s="266"/>
      <c r="M143" s="262"/>
      <c r="N143" s="262"/>
      <c r="O143" s="262"/>
      <c r="P143" s="263"/>
      <c r="Q143" s="1039"/>
      <c r="R143" s="266"/>
      <c r="S143" s="262"/>
      <c r="T143" s="262"/>
      <c r="U143" s="262"/>
      <c r="V143" s="263"/>
    </row>
    <row r="144" spans="3:22" ht="14.25">
      <c r="C144" s="1010"/>
      <c r="D144" s="1011"/>
      <c r="E144" s="1039"/>
      <c r="F144" s="266"/>
      <c r="G144" s="262"/>
      <c r="H144" s="262"/>
      <c r="I144" s="262"/>
      <c r="J144" s="263"/>
      <c r="K144" s="1039"/>
      <c r="L144" s="266"/>
      <c r="M144" s="262"/>
      <c r="N144" s="262"/>
      <c r="O144" s="262"/>
      <c r="P144" s="263"/>
      <c r="Q144" s="1039"/>
      <c r="R144" s="266"/>
      <c r="S144" s="262"/>
      <c r="T144" s="262"/>
      <c r="U144" s="262"/>
      <c r="V144" s="263"/>
    </row>
    <row r="145" spans="3:22" ht="14.25">
      <c r="C145" s="1010"/>
      <c r="D145" s="1011"/>
      <c r="E145" s="1039"/>
      <c r="F145" s="266"/>
      <c r="G145" s="262"/>
      <c r="H145" s="262"/>
      <c r="I145" s="262"/>
      <c r="J145" s="263"/>
      <c r="K145" s="1039"/>
      <c r="L145" s="266"/>
      <c r="M145" s="262"/>
      <c r="N145" s="262"/>
      <c r="O145" s="262"/>
      <c r="P145" s="263"/>
      <c r="Q145" s="1039"/>
      <c r="R145" s="266"/>
      <c r="S145" s="262"/>
      <c r="T145" s="262"/>
      <c r="U145" s="262"/>
      <c r="V145" s="263"/>
    </row>
    <row r="146" spans="3:22" ht="14.25">
      <c r="C146" s="1010"/>
      <c r="D146" s="1011"/>
      <c r="E146" s="1039"/>
      <c r="F146" s="266"/>
      <c r="G146" s="262"/>
      <c r="H146" s="262"/>
      <c r="I146" s="262"/>
      <c r="J146" s="263"/>
      <c r="K146" s="1039"/>
      <c r="L146" s="266"/>
      <c r="M146" s="262"/>
      <c r="N146" s="262"/>
      <c r="O146" s="262"/>
      <c r="P146" s="263"/>
      <c r="Q146" s="1039"/>
      <c r="R146" s="266"/>
      <c r="S146" s="262"/>
      <c r="T146" s="262"/>
      <c r="U146" s="262"/>
      <c r="V146" s="263"/>
    </row>
    <row r="147" spans="3:22" ht="14.25">
      <c r="C147" s="1010"/>
      <c r="D147" s="1011"/>
      <c r="E147" s="1039"/>
      <c r="F147" s="266"/>
      <c r="G147" s="262"/>
      <c r="H147" s="262"/>
      <c r="I147" s="262"/>
      <c r="J147" s="263"/>
      <c r="K147" s="1039"/>
      <c r="L147" s="266"/>
      <c r="M147" s="262"/>
      <c r="N147" s="262"/>
      <c r="O147" s="262"/>
      <c r="P147" s="263"/>
      <c r="Q147" s="1039"/>
      <c r="R147" s="266"/>
      <c r="S147" s="262"/>
      <c r="T147" s="262"/>
      <c r="U147" s="262"/>
      <c r="V147" s="263"/>
    </row>
    <row r="148" spans="3:22" ht="14.25">
      <c r="C148" s="1010"/>
      <c r="D148" s="1011"/>
      <c r="E148" s="1039"/>
      <c r="F148" s="266"/>
      <c r="G148" s="262"/>
      <c r="H148" s="262"/>
      <c r="I148" s="262"/>
      <c r="J148" s="263"/>
      <c r="K148" s="1039"/>
      <c r="L148" s="266"/>
      <c r="M148" s="262"/>
      <c r="N148" s="262"/>
      <c r="O148" s="262"/>
      <c r="P148" s="263"/>
      <c r="Q148" s="1039"/>
      <c r="R148" s="266"/>
      <c r="S148" s="262"/>
      <c r="T148" s="262"/>
      <c r="U148" s="262"/>
      <c r="V148" s="263"/>
    </row>
    <row r="149" spans="3:22" ht="14.25">
      <c r="C149" s="1010"/>
      <c r="D149" s="1011"/>
      <c r="E149" s="1039"/>
      <c r="F149" s="266"/>
      <c r="G149" s="262"/>
      <c r="H149" s="262"/>
      <c r="I149" s="262"/>
      <c r="J149" s="263"/>
      <c r="K149" s="1039"/>
      <c r="L149" s="266"/>
      <c r="M149" s="262"/>
      <c r="N149" s="262"/>
      <c r="O149" s="262"/>
      <c r="P149" s="263"/>
      <c r="Q149" s="1039"/>
      <c r="R149" s="266"/>
      <c r="S149" s="262"/>
      <c r="T149" s="262"/>
      <c r="U149" s="262"/>
      <c r="V149" s="263"/>
    </row>
    <row r="150" spans="3:22" ht="14.25">
      <c r="C150" s="1010"/>
      <c r="D150" s="1011"/>
      <c r="E150" s="1039"/>
      <c r="F150" s="266"/>
      <c r="G150" s="262"/>
      <c r="H150" s="262"/>
      <c r="I150" s="262"/>
      <c r="J150" s="263"/>
      <c r="K150" s="1039"/>
      <c r="L150" s="266"/>
      <c r="M150" s="262"/>
      <c r="N150" s="262"/>
      <c r="O150" s="262"/>
      <c r="P150" s="263"/>
      <c r="Q150" s="1039"/>
      <c r="R150" s="266"/>
      <c r="S150" s="262"/>
      <c r="T150" s="262"/>
      <c r="U150" s="262"/>
      <c r="V150" s="263"/>
    </row>
    <row r="151" spans="3:22" ht="14.25">
      <c r="C151" s="1010"/>
      <c r="D151" s="1011"/>
      <c r="E151" s="1039"/>
      <c r="F151" s="266"/>
      <c r="G151" s="262"/>
      <c r="H151" s="262"/>
      <c r="I151" s="262"/>
      <c r="J151" s="263"/>
      <c r="K151" s="1039"/>
      <c r="L151" s="266"/>
      <c r="M151" s="262"/>
      <c r="N151" s="262"/>
      <c r="O151" s="262"/>
      <c r="P151" s="263"/>
      <c r="Q151" s="1039"/>
      <c r="R151" s="266"/>
      <c r="S151" s="262"/>
      <c r="T151" s="262"/>
      <c r="U151" s="262"/>
      <c r="V151" s="263"/>
    </row>
    <row r="152" spans="3:22" ht="14.25">
      <c r="C152" s="1010"/>
      <c r="D152" s="1011"/>
      <c r="E152" s="1039"/>
      <c r="F152" s="266"/>
      <c r="G152" s="262"/>
      <c r="H152" s="262"/>
      <c r="I152" s="262"/>
      <c r="J152" s="263"/>
      <c r="K152" s="1039"/>
      <c r="L152" s="266"/>
      <c r="M152" s="262"/>
      <c r="N152" s="262"/>
      <c r="O152" s="262"/>
      <c r="P152" s="263"/>
      <c r="Q152" s="1039"/>
      <c r="R152" s="266"/>
      <c r="S152" s="262"/>
      <c r="T152" s="262"/>
      <c r="U152" s="262"/>
      <c r="V152" s="263"/>
    </row>
    <row r="153" spans="3:22" ht="14.25">
      <c r="C153" s="1010"/>
      <c r="D153" s="1011"/>
      <c r="E153" s="1039"/>
      <c r="F153" s="266"/>
      <c r="G153" s="262"/>
      <c r="H153" s="262"/>
      <c r="I153" s="262"/>
      <c r="J153" s="263"/>
      <c r="K153" s="1039"/>
      <c r="L153" s="266"/>
      <c r="M153" s="262"/>
      <c r="N153" s="262"/>
      <c r="O153" s="262"/>
      <c r="P153" s="263"/>
      <c r="Q153" s="1039"/>
      <c r="R153" s="266"/>
      <c r="S153" s="262"/>
      <c r="T153" s="262"/>
      <c r="U153" s="262"/>
      <c r="V153" s="263"/>
    </row>
    <row r="154" spans="3:22" ht="14.25">
      <c r="C154" s="1010"/>
      <c r="D154" s="1011"/>
      <c r="E154" s="1039"/>
      <c r="F154" s="266"/>
      <c r="G154" s="262"/>
      <c r="H154" s="262"/>
      <c r="I154" s="262"/>
      <c r="J154" s="263"/>
      <c r="K154" s="1039"/>
      <c r="L154" s="266"/>
      <c r="M154" s="262"/>
      <c r="N154" s="262"/>
      <c r="O154" s="262"/>
      <c r="P154" s="263"/>
      <c r="Q154" s="1039"/>
      <c r="R154" s="266"/>
      <c r="S154" s="262"/>
      <c r="T154" s="262"/>
      <c r="U154" s="262"/>
      <c r="V154" s="263"/>
    </row>
    <row r="155" spans="3:22" ht="14.25">
      <c r="C155" s="1010"/>
      <c r="D155" s="1011"/>
      <c r="E155" s="1039"/>
      <c r="F155" s="266"/>
      <c r="G155" s="262"/>
      <c r="H155" s="262"/>
      <c r="I155" s="262"/>
      <c r="J155" s="263"/>
      <c r="K155" s="1039"/>
      <c r="L155" s="266"/>
      <c r="M155" s="262"/>
      <c r="N155" s="262"/>
      <c r="O155" s="262"/>
      <c r="P155" s="263"/>
      <c r="Q155" s="1039"/>
      <c r="R155" s="266"/>
      <c r="S155" s="262"/>
      <c r="T155" s="262"/>
      <c r="U155" s="262"/>
      <c r="V155" s="263"/>
    </row>
    <row r="156" spans="3:22" ht="14.25">
      <c r="C156" s="1010"/>
      <c r="D156" s="1011"/>
      <c r="E156" s="1039"/>
      <c r="F156" s="266"/>
      <c r="G156" s="262"/>
      <c r="H156" s="262"/>
      <c r="I156" s="262"/>
      <c r="J156" s="263"/>
      <c r="K156" s="1039"/>
      <c r="L156" s="266"/>
      <c r="M156" s="262"/>
      <c r="N156" s="262"/>
      <c r="O156" s="262"/>
      <c r="P156" s="263"/>
      <c r="Q156" s="1039"/>
      <c r="R156" s="266"/>
      <c r="S156" s="262"/>
      <c r="T156" s="262"/>
      <c r="U156" s="262"/>
      <c r="V156" s="263"/>
    </row>
    <row r="157" spans="3:22" ht="14.25">
      <c r="C157" s="1010"/>
      <c r="D157" s="1011"/>
      <c r="E157" s="1039"/>
      <c r="F157" s="266"/>
      <c r="G157" s="262"/>
      <c r="H157" s="262"/>
      <c r="I157" s="262"/>
      <c r="J157" s="263"/>
      <c r="K157" s="1039"/>
      <c r="L157" s="266"/>
      <c r="M157" s="262"/>
      <c r="N157" s="262"/>
      <c r="O157" s="262"/>
      <c r="P157" s="263"/>
      <c r="Q157" s="1039"/>
      <c r="R157" s="266"/>
      <c r="S157" s="262"/>
      <c r="T157" s="262"/>
      <c r="U157" s="262"/>
      <c r="V157" s="263"/>
    </row>
    <row r="158" spans="3:22" ht="14.25">
      <c r="C158" s="1010"/>
      <c r="D158" s="1011"/>
      <c r="E158" s="1039"/>
      <c r="F158" s="266"/>
      <c r="G158" s="262"/>
      <c r="H158" s="262"/>
      <c r="I158" s="262"/>
      <c r="J158" s="263"/>
      <c r="K158" s="1039"/>
      <c r="L158" s="266"/>
      <c r="M158" s="262"/>
      <c r="N158" s="262"/>
      <c r="O158" s="262"/>
      <c r="P158" s="263"/>
      <c r="Q158" s="1039"/>
      <c r="R158" s="266"/>
      <c r="S158" s="262"/>
      <c r="T158" s="262"/>
      <c r="U158" s="262"/>
      <c r="V158" s="263"/>
    </row>
    <row r="159" spans="3:22" ht="14.25">
      <c r="C159" s="1010"/>
      <c r="D159" s="1011"/>
      <c r="E159" s="1039"/>
      <c r="F159" s="266"/>
      <c r="G159" s="262"/>
      <c r="H159" s="262"/>
      <c r="I159" s="262"/>
      <c r="J159" s="263"/>
      <c r="K159" s="1039"/>
      <c r="L159" s="266"/>
      <c r="M159" s="262"/>
      <c r="N159" s="262"/>
      <c r="O159" s="262"/>
      <c r="P159" s="263"/>
      <c r="Q159" s="1039"/>
      <c r="R159" s="266"/>
      <c r="S159" s="262"/>
      <c r="T159" s="262"/>
      <c r="U159" s="262"/>
      <c r="V159" s="263"/>
    </row>
    <row r="160" spans="3:22" ht="14.25">
      <c r="C160" s="1010"/>
      <c r="D160" s="1011"/>
      <c r="E160" s="1039"/>
      <c r="F160" s="266"/>
      <c r="G160" s="262"/>
      <c r="H160" s="262"/>
      <c r="I160" s="262"/>
      <c r="J160" s="263"/>
      <c r="K160" s="1039"/>
      <c r="L160" s="266"/>
      <c r="M160" s="262"/>
      <c r="N160" s="262"/>
      <c r="O160" s="262"/>
      <c r="P160" s="263"/>
      <c r="Q160" s="1039"/>
      <c r="R160" s="266"/>
      <c r="S160" s="262"/>
      <c r="T160" s="262"/>
      <c r="U160" s="262"/>
      <c r="V160" s="263"/>
    </row>
    <row r="161" spans="3:22" ht="14.25">
      <c r="C161" s="1010"/>
      <c r="D161" s="1011"/>
      <c r="E161" s="1039"/>
      <c r="F161" s="266"/>
      <c r="G161" s="262"/>
      <c r="H161" s="262"/>
      <c r="I161" s="262"/>
      <c r="J161" s="263"/>
      <c r="K161" s="1039"/>
      <c r="L161" s="266"/>
      <c r="M161" s="262"/>
      <c r="N161" s="262"/>
      <c r="O161" s="262"/>
      <c r="P161" s="263"/>
      <c r="Q161" s="1039"/>
      <c r="R161" s="266"/>
      <c r="S161" s="262"/>
      <c r="T161" s="262"/>
      <c r="U161" s="262"/>
      <c r="V161" s="263"/>
    </row>
    <row r="162" spans="3:22" ht="14.25">
      <c r="C162" s="1010"/>
      <c r="D162" s="1011"/>
      <c r="E162" s="1039"/>
      <c r="F162" s="266"/>
      <c r="G162" s="262"/>
      <c r="H162" s="262"/>
      <c r="I162" s="262"/>
      <c r="J162" s="263"/>
      <c r="K162" s="1039"/>
      <c r="L162" s="266"/>
      <c r="M162" s="262"/>
      <c r="N162" s="262"/>
      <c r="O162" s="262"/>
      <c r="P162" s="263"/>
      <c r="Q162" s="1039"/>
      <c r="R162" s="266"/>
      <c r="S162" s="262"/>
      <c r="T162" s="262"/>
      <c r="U162" s="262"/>
      <c r="V162" s="263"/>
    </row>
    <row r="163" spans="3:22" ht="14.25">
      <c r="C163" s="1010"/>
      <c r="D163" s="1011"/>
      <c r="E163" s="1039"/>
      <c r="F163" s="266"/>
      <c r="G163" s="262"/>
      <c r="H163" s="262"/>
      <c r="I163" s="262"/>
      <c r="J163" s="263"/>
      <c r="K163" s="1039"/>
      <c r="L163" s="266"/>
      <c r="M163" s="262"/>
      <c r="N163" s="262"/>
      <c r="O163" s="262"/>
      <c r="P163" s="263"/>
      <c r="Q163" s="1039"/>
      <c r="R163" s="266"/>
      <c r="S163" s="262"/>
      <c r="T163" s="262"/>
      <c r="U163" s="262"/>
      <c r="V163" s="263"/>
    </row>
    <row r="164" spans="3:22" ht="14.25">
      <c r="C164" s="1010"/>
      <c r="D164" s="1011"/>
      <c r="E164" s="1039"/>
      <c r="F164" s="266"/>
      <c r="G164" s="262"/>
      <c r="H164" s="262"/>
      <c r="I164" s="262"/>
      <c r="J164" s="263"/>
      <c r="K164" s="1039"/>
      <c r="L164" s="266"/>
      <c r="M164" s="262"/>
      <c r="N164" s="262"/>
      <c r="O164" s="262"/>
      <c r="P164" s="263"/>
      <c r="Q164" s="1039"/>
      <c r="R164" s="266"/>
      <c r="S164" s="262"/>
      <c r="T164" s="262"/>
      <c r="U164" s="262"/>
      <c r="V164" s="263"/>
    </row>
    <row r="165" spans="3:22" ht="14.25">
      <c r="C165" s="1010"/>
      <c r="D165" s="1011"/>
      <c r="E165" s="1039"/>
      <c r="F165" s="266"/>
      <c r="G165" s="262"/>
      <c r="H165" s="262"/>
      <c r="I165" s="262"/>
      <c r="J165" s="263"/>
      <c r="K165" s="1039"/>
      <c r="L165" s="266"/>
      <c r="M165" s="262"/>
      <c r="N165" s="262"/>
      <c r="O165" s="262"/>
      <c r="P165" s="263"/>
      <c r="Q165" s="1039"/>
      <c r="R165" s="266"/>
      <c r="S165" s="262"/>
      <c r="T165" s="262"/>
      <c r="U165" s="262"/>
      <c r="V165" s="263"/>
    </row>
    <row r="166" spans="3:22" ht="14.25">
      <c r="C166" s="1010"/>
      <c r="D166" s="1011"/>
      <c r="E166" s="1039"/>
      <c r="F166" s="266"/>
      <c r="G166" s="262"/>
      <c r="H166" s="262"/>
      <c r="I166" s="262"/>
      <c r="J166" s="263"/>
      <c r="K166" s="1039"/>
      <c r="L166" s="266"/>
      <c r="M166" s="262"/>
      <c r="N166" s="262"/>
      <c r="O166" s="262"/>
      <c r="P166" s="263"/>
      <c r="Q166" s="1039"/>
      <c r="R166" s="266"/>
      <c r="S166" s="262"/>
      <c r="T166" s="262"/>
      <c r="U166" s="262"/>
      <c r="V166" s="263"/>
    </row>
    <row r="167" spans="3:22" ht="14.25">
      <c r="C167" s="1010"/>
      <c r="D167" s="1011"/>
      <c r="E167" s="1039"/>
      <c r="F167" s="266"/>
      <c r="G167" s="262"/>
      <c r="H167" s="262"/>
      <c r="I167" s="262"/>
      <c r="J167" s="263"/>
      <c r="K167" s="1039"/>
      <c r="L167" s="266"/>
      <c r="M167" s="262"/>
      <c r="N167" s="262"/>
      <c r="O167" s="262"/>
      <c r="P167" s="263"/>
      <c r="Q167" s="1039"/>
      <c r="R167" s="266"/>
      <c r="S167" s="262"/>
      <c r="T167" s="262"/>
      <c r="U167" s="262"/>
      <c r="V167" s="263"/>
    </row>
    <row r="168" spans="3:22" ht="14.25">
      <c r="C168" s="1010"/>
      <c r="D168" s="1011"/>
      <c r="E168" s="1039"/>
      <c r="F168" s="266"/>
      <c r="G168" s="262"/>
      <c r="H168" s="262"/>
      <c r="I168" s="262"/>
      <c r="J168" s="263"/>
      <c r="K168" s="1039"/>
      <c r="L168" s="266"/>
      <c r="M168" s="262"/>
      <c r="N168" s="262"/>
      <c r="O168" s="262"/>
      <c r="P168" s="263"/>
      <c r="Q168" s="1039"/>
      <c r="R168" s="266"/>
      <c r="S168" s="262"/>
      <c r="T168" s="262"/>
      <c r="U168" s="262"/>
      <c r="V168" s="263"/>
    </row>
    <row r="169" spans="3:22" ht="14.25">
      <c r="C169" s="1010"/>
      <c r="D169" s="1011"/>
      <c r="E169" s="1039"/>
      <c r="F169" s="266"/>
      <c r="G169" s="262"/>
      <c r="H169" s="262"/>
      <c r="I169" s="262"/>
      <c r="J169" s="263"/>
      <c r="K169" s="1039"/>
      <c r="L169" s="266"/>
      <c r="M169" s="262"/>
      <c r="N169" s="262"/>
      <c r="O169" s="262"/>
      <c r="P169" s="263"/>
      <c r="Q169" s="1039"/>
      <c r="R169" s="266"/>
      <c r="S169" s="262"/>
      <c r="T169" s="262"/>
      <c r="U169" s="262"/>
      <c r="V169" s="263"/>
    </row>
    <row r="170" spans="3:22" ht="14.25">
      <c r="C170" s="1010"/>
      <c r="D170" s="1011"/>
      <c r="E170" s="1039"/>
      <c r="F170" s="266"/>
      <c r="G170" s="262"/>
      <c r="H170" s="262"/>
      <c r="I170" s="262"/>
      <c r="J170" s="263"/>
      <c r="K170" s="1039"/>
      <c r="L170" s="266"/>
      <c r="M170" s="262"/>
      <c r="N170" s="262"/>
      <c r="O170" s="262"/>
      <c r="P170" s="263"/>
      <c r="Q170" s="1039"/>
      <c r="R170" s="266"/>
      <c r="S170" s="262"/>
      <c r="T170" s="262"/>
      <c r="U170" s="262"/>
      <c r="V170" s="263"/>
    </row>
    <row r="171" spans="3:22" ht="14.25">
      <c r="C171" s="1010"/>
      <c r="D171" s="1011"/>
      <c r="E171" s="1039"/>
      <c r="F171" s="266"/>
      <c r="G171" s="262"/>
      <c r="H171" s="262"/>
      <c r="I171" s="262"/>
      <c r="J171" s="263"/>
      <c r="K171" s="1039"/>
      <c r="L171" s="266"/>
      <c r="M171" s="262"/>
      <c r="N171" s="262"/>
      <c r="O171" s="262"/>
      <c r="P171" s="263"/>
      <c r="Q171" s="1039"/>
      <c r="R171" s="266"/>
      <c r="S171" s="262"/>
      <c r="T171" s="262"/>
      <c r="U171" s="262"/>
      <c r="V171" s="263"/>
    </row>
    <row r="172" spans="3:22" ht="14.25">
      <c r="C172" s="1012"/>
      <c r="D172" s="1013"/>
      <c r="E172" s="1040"/>
      <c r="F172" s="267"/>
      <c r="G172" s="268"/>
      <c r="H172" s="268"/>
      <c r="I172" s="268"/>
      <c r="J172" s="269"/>
      <c r="K172" s="1040"/>
      <c r="L172" s="267"/>
      <c r="M172" s="268"/>
      <c r="N172" s="268"/>
      <c r="O172" s="268"/>
      <c r="P172" s="269"/>
      <c r="Q172" s="1040"/>
      <c r="R172" s="267"/>
      <c r="S172" s="268"/>
      <c r="T172" s="268"/>
      <c r="U172" s="268"/>
      <c r="V172" s="269"/>
    </row>
    <row r="173" spans="3:22">
      <c r="F173" s="256"/>
      <c r="G173" s="120"/>
      <c r="H173" s="120"/>
      <c r="I173" s="120"/>
      <c r="J173" s="120"/>
      <c r="L173" s="256"/>
      <c r="M173" s="120"/>
      <c r="N173" s="120"/>
      <c r="O173" s="120"/>
      <c r="P173" s="120"/>
      <c r="R173" s="256"/>
      <c r="S173" s="120"/>
      <c r="T173" s="120"/>
      <c r="U173" s="120"/>
      <c r="V173" s="120"/>
    </row>
    <row r="174" spans="3:22">
      <c r="C174" s="611" t="str">
        <f>グラフ1!C174</f>
        <v>部門</v>
      </c>
      <c r="D174" s="611"/>
      <c r="E174" s="610"/>
      <c r="F174" s="610"/>
      <c r="G174" s="1042"/>
      <c r="H174" s="1043"/>
      <c r="I174" s="270"/>
      <c r="J174" s="270"/>
      <c r="K174" s="1044"/>
      <c r="L174" s="1044"/>
      <c r="M174" s="1044"/>
      <c r="N174" s="1044"/>
      <c r="O174" s="1044"/>
      <c r="P174" s="1044"/>
      <c r="Q174" s="1044"/>
      <c r="R174" s="1044"/>
      <c r="S174" s="1044"/>
      <c r="T174" s="1044"/>
      <c r="U174" s="1044"/>
      <c r="V174" s="1044"/>
    </row>
    <row r="175" spans="3:22">
      <c r="C175" s="218" t="str">
        <f>グラフ1!C175</f>
        <v>01 農業</v>
      </c>
      <c r="E175" s="218" t="str">
        <f>グラフ1!E175</f>
        <v>11 窯業・土石製品</v>
      </c>
      <c r="G175" s="218" t="str">
        <f>グラフ1!G175</f>
        <v>21 輸送機械</v>
      </c>
      <c r="I175" s="218" t="str">
        <f>グラフ1!I175</f>
        <v>31 情報通信</v>
      </c>
    </row>
    <row r="176" spans="3:22">
      <c r="C176" s="218" t="str">
        <f>グラフ1!C176</f>
        <v>02 林業</v>
      </c>
      <c r="E176" s="218" t="str">
        <f>グラフ1!E176</f>
        <v>12 鉄鋼</v>
      </c>
      <c r="G176" s="218" t="str">
        <f>グラフ1!G176</f>
        <v>22 その他の製造工業製品</v>
      </c>
      <c r="I176" s="218" t="str">
        <f>グラフ1!I176</f>
        <v>32 公務</v>
      </c>
    </row>
    <row r="177" spans="3:9">
      <c r="C177" s="218" t="str">
        <f>グラフ1!C177</f>
        <v>03 漁業</v>
      </c>
      <c r="E177" s="218" t="str">
        <f>グラフ1!E177</f>
        <v>13 非鉄金属</v>
      </c>
      <c r="G177" s="218" t="str">
        <f>グラフ1!G177</f>
        <v>23 建設</v>
      </c>
      <c r="I177" s="218" t="str">
        <f>グラフ1!I177</f>
        <v>33 教育・研究</v>
      </c>
    </row>
    <row r="178" spans="3:9">
      <c r="C178" s="218" t="str">
        <f>グラフ1!C178</f>
        <v>04 鉱業</v>
      </c>
      <c r="E178" s="218" t="str">
        <f>グラフ1!E178</f>
        <v>14 金属製品</v>
      </c>
      <c r="G178" s="218" t="str">
        <f>グラフ1!G178</f>
        <v>24 電力・ガス・熱供給</v>
      </c>
      <c r="I178" s="218" t="str">
        <f>グラフ1!I178</f>
        <v>34 医療・福祉</v>
      </c>
    </row>
    <row r="179" spans="3:9">
      <c r="C179" s="218" t="str">
        <f>グラフ1!C179</f>
        <v>05 飲食料品</v>
      </c>
      <c r="E179" s="218" t="str">
        <f>グラフ1!E179</f>
        <v>15 はん用機械</v>
      </c>
      <c r="G179" s="218" t="str">
        <f>グラフ1!G179</f>
        <v>25 水道</v>
      </c>
      <c r="I179" s="218" t="str">
        <f>グラフ1!I179</f>
        <v>35 他に分類されない会員制団体</v>
      </c>
    </row>
    <row r="180" spans="3:9">
      <c r="C180" s="218" t="str">
        <f>グラフ1!C180</f>
        <v>06 繊維製品</v>
      </c>
      <c r="E180" s="218" t="str">
        <f>グラフ1!E180</f>
        <v>16 生産用機械</v>
      </c>
      <c r="G180" s="218" t="str">
        <f>グラフ1!G180</f>
        <v>26 廃棄物処理</v>
      </c>
      <c r="I180" s="218" t="str">
        <f>グラフ1!I180</f>
        <v>36 対事業所サービス</v>
      </c>
    </row>
    <row r="181" spans="3:9">
      <c r="C181" s="218" t="str">
        <f>グラフ1!C181</f>
        <v>07 パルプ・紙・木製品</v>
      </c>
      <c r="E181" s="218" t="str">
        <f>グラフ1!E181</f>
        <v>17 業務用機械</v>
      </c>
      <c r="G181" s="218" t="str">
        <f>グラフ1!G181</f>
        <v>27 商業</v>
      </c>
      <c r="I181" s="218" t="str">
        <f>グラフ1!I181</f>
        <v>37 対個人サービス</v>
      </c>
    </row>
    <row r="182" spans="3:9">
      <c r="C182" s="218" t="str">
        <f>グラフ1!C182</f>
        <v>08 化学製品</v>
      </c>
      <c r="E182" s="218" t="str">
        <f>グラフ1!E182</f>
        <v>18 電子部品</v>
      </c>
      <c r="G182" s="218" t="str">
        <f>グラフ1!G182</f>
        <v>28 金融・保険</v>
      </c>
      <c r="I182" s="218" t="str">
        <f>グラフ1!I182</f>
        <v>38 事務用品</v>
      </c>
    </row>
    <row r="183" spans="3:9">
      <c r="C183" s="218" t="str">
        <f>グラフ1!C183</f>
        <v>09 石油・石炭製品</v>
      </c>
      <c r="E183" s="218" t="str">
        <f>グラフ1!E183</f>
        <v>19 電気機械</v>
      </c>
      <c r="G183" s="218" t="str">
        <f>グラフ1!G183</f>
        <v>29 不動産</v>
      </c>
      <c r="I183" s="218" t="str">
        <f>グラフ1!I183</f>
        <v>39 分類不明</v>
      </c>
    </row>
    <row r="184" spans="3:9">
      <c r="C184" s="218" t="str">
        <f>グラフ1!C184</f>
        <v>10 プラスチック・ゴム製品</v>
      </c>
      <c r="E184" s="218" t="str">
        <f>グラフ1!E184</f>
        <v>20 情報通信機器</v>
      </c>
      <c r="G184" s="218" t="str">
        <f>グラフ1!G184</f>
        <v>30 運輸・郵便</v>
      </c>
    </row>
  </sheetData>
  <mergeCells count="63">
    <mergeCell ref="G174:H174"/>
    <mergeCell ref="K174:P174"/>
    <mergeCell ref="Q174:V174"/>
    <mergeCell ref="E125:F125"/>
    <mergeCell ref="K125:L125"/>
    <mergeCell ref="Q125:R125"/>
    <mergeCell ref="E126:E172"/>
    <mergeCell ref="K126:K172"/>
    <mergeCell ref="Q126:Q172"/>
    <mergeCell ref="Q118:R121"/>
    <mergeCell ref="S118:S121"/>
    <mergeCell ref="V118:V121"/>
    <mergeCell ref="H119:H121"/>
    <mergeCell ref="N119:N121"/>
    <mergeCell ref="T119:T121"/>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P63:P66"/>
    <mergeCell ref="Q63:R66"/>
    <mergeCell ref="S63:S66"/>
    <mergeCell ref="V63:V66"/>
    <mergeCell ref="H64:H66"/>
    <mergeCell ref="N64:N66"/>
    <mergeCell ref="T64:T66"/>
    <mergeCell ref="J63:J66"/>
    <mergeCell ref="K63:L66"/>
    <mergeCell ref="M63:M66"/>
    <mergeCell ref="E15:F15"/>
    <mergeCell ref="K15:L15"/>
    <mergeCell ref="Q15:R15"/>
    <mergeCell ref="E16:E62"/>
    <mergeCell ref="K16:K62"/>
    <mergeCell ref="Q16:Q62"/>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s>
  <phoneticPr fontId="5"/>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CE1884"/>
  <sheetViews>
    <sheetView showGridLines="0" view="pageBreakPreview" zoomScale="85" zoomScaleNormal="75" zoomScaleSheetLayoutView="85" workbookViewId="0">
      <selection activeCell="B1" sqref="B1"/>
    </sheetView>
  </sheetViews>
  <sheetFormatPr defaultColWidth="9" defaultRowHeight="12"/>
  <cols>
    <col min="1" max="1" width="2.625" style="120" customWidth="1"/>
    <col min="2" max="2" width="6.75" style="120" bestFit="1" customWidth="1"/>
    <col min="3" max="3" width="3.875" style="120" customWidth="1"/>
    <col min="4" max="4" width="30.5" style="120" bestFit="1" customWidth="1"/>
    <col min="5" max="83" width="10.875" style="120" customWidth="1"/>
    <col min="84" max="16384" width="9" style="120"/>
  </cols>
  <sheetData>
    <row r="1" spans="2:6" ht="17.25">
      <c r="B1" s="272" t="s">
        <v>496</v>
      </c>
    </row>
    <row r="2" spans="2:6" ht="14.25">
      <c r="B2" s="273"/>
    </row>
    <row r="3" spans="2:6" ht="14.25">
      <c r="B3" s="196" t="s">
        <v>223</v>
      </c>
      <c r="D3" s="274"/>
    </row>
    <row r="4" spans="2:6" ht="35.65" customHeight="1">
      <c r="B4" s="275"/>
      <c r="C4" s="276" t="s">
        <v>224</v>
      </c>
      <c r="D4" s="277" t="s">
        <v>48</v>
      </c>
      <c r="F4" s="278" t="s">
        <v>225</v>
      </c>
    </row>
    <row r="5" spans="2:6">
      <c r="B5" s="279" t="s">
        <v>416</v>
      </c>
      <c r="C5" s="280" t="str">
        <f>入力_県内外!O6</f>
        <v>01</v>
      </c>
      <c r="D5" s="281" t="str">
        <f>入力_県内外!P6</f>
        <v>農業</v>
      </c>
      <c r="F5" s="37">
        <f t="array" ref="F5:F43">+入力_県内外!W6:W44</f>
        <v>0</v>
      </c>
    </row>
    <row r="6" spans="2:6">
      <c r="B6" s="282"/>
      <c r="C6" s="283" t="str">
        <f>入力_県内外!O7</f>
        <v>02</v>
      </c>
      <c r="D6" s="284" t="str">
        <f>入力_県内外!P7</f>
        <v>林業</v>
      </c>
      <c r="F6" s="37">
        <v>0</v>
      </c>
    </row>
    <row r="7" spans="2:6">
      <c r="B7" s="282"/>
      <c r="C7" s="283" t="str">
        <f>入力_県内外!O8</f>
        <v>03</v>
      </c>
      <c r="D7" s="284" t="str">
        <f>入力_県内外!P8</f>
        <v>漁業</v>
      </c>
      <c r="F7" s="37">
        <v>0</v>
      </c>
    </row>
    <row r="8" spans="2:6">
      <c r="B8" s="282"/>
      <c r="C8" s="283" t="str">
        <f>入力_県内外!O9</f>
        <v>04</v>
      </c>
      <c r="D8" s="284" t="str">
        <f>入力_県内外!P9</f>
        <v>鉱業</v>
      </c>
      <c r="F8" s="37">
        <v>0</v>
      </c>
    </row>
    <row r="9" spans="2:6">
      <c r="B9" s="282"/>
      <c r="C9" s="283" t="str">
        <f>入力_県内外!O10</f>
        <v>05</v>
      </c>
      <c r="D9" s="284" t="str">
        <f>入力_県内外!P10</f>
        <v>飲食料品</v>
      </c>
      <c r="F9" s="37">
        <v>6460.5265572323806</v>
      </c>
    </row>
    <row r="10" spans="2:6">
      <c r="B10" s="282"/>
      <c r="C10" s="283" t="str">
        <f>入力_県内外!O11</f>
        <v>06</v>
      </c>
      <c r="D10" s="284" t="str">
        <f>入力_県内外!P11</f>
        <v>繊維製品</v>
      </c>
      <c r="F10" s="37">
        <v>0</v>
      </c>
    </row>
    <row r="11" spans="2:6">
      <c r="B11" s="282"/>
      <c r="C11" s="283" t="str">
        <f>入力_県内外!O12</f>
        <v>07</v>
      </c>
      <c r="D11" s="284" t="str">
        <f>入力_県内外!P12</f>
        <v>パルプ・紙・木製品</v>
      </c>
      <c r="F11" s="37">
        <v>0</v>
      </c>
    </row>
    <row r="12" spans="2:6">
      <c r="B12" s="282"/>
      <c r="C12" s="283" t="str">
        <f>入力_県内外!O13</f>
        <v>08</v>
      </c>
      <c r="D12" s="284" t="str">
        <f>入力_県内外!P13</f>
        <v>化学製品</v>
      </c>
      <c r="F12" s="37">
        <v>0</v>
      </c>
    </row>
    <row r="13" spans="2:6">
      <c r="B13" s="282"/>
      <c r="C13" s="283" t="str">
        <f>入力_県内外!O14</f>
        <v>09</v>
      </c>
      <c r="D13" s="284" t="str">
        <f>入力_県内外!P14</f>
        <v>石油・石炭製品</v>
      </c>
      <c r="F13" s="37">
        <v>0</v>
      </c>
    </row>
    <row r="14" spans="2:6">
      <c r="B14" s="282"/>
      <c r="C14" s="283" t="str">
        <f>入力_県内外!O15</f>
        <v>10</v>
      </c>
      <c r="D14" s="284" t="str">
        <f>入力_県内外!P15</f>
        <v>プラスチック・ゴム製品</v>
      </c>
      <c r="F14" s="37">
        <v>0</v>
      </c>
    </row>
    <row r="15" spans="2:6">
      <c r="B15" s="282"/>
      <c r="C15" s="283" t="str">
        <f>入力_県内外!O16</f>
        <v>11</v>
      </c>
      <c r="D15" s="284" t="str">
        <f>入力_県内外!P16</f>
        <v>窯業・土石製品</v>
      </c>
      <c r="F15" s="37">
        <v>0</v>
      </c>
    </row>
    <row r="16" spans="2:6">
      <c r="B16" s="282"/>
      <c r="C16" s="283" t="str">
        <f>入力_県内外!O17</f>
        <v>12</v>
      </c>
      <c r="D16" s="284" t="str">
        <f>入力_県内外!P17</f>
        <v>鉄鋼</v>
      </c>
      <c r="F16" s="37">
        <v>0</v>
      </c>
    </row>
    <row r="17" spans="2:6">
      <c r="B17" s="282"/>
      <c r="C17" s="283" t="str">
        <f>入力_県内外!O18</f>
        <v>13</v>
      </c>
      <c r="D17" s="284" t="str">
        <f>入力_県内外!P18</f>
        <v>非鉄金属</v>
      </c>
      <c r="F17" s="37">
        <v>0</v>
      </c>
    </row>
    <row r="18" spans="2:6">
      <c r="B18" s="282"/>
      <c r="C18" s="283" t="str">
        <f>入力_県内外!O19</f>
        <v>14</v>
      </c>
      <c r="D18" s="284" t="str">
        <f>入力_県内外!P19</f>
        <v>金属製品</v>
      </c>
      <c r="F18" s="37">
        <v>0</v>
      </c>
    </row>
    <row r="19" spans="2:6">
      <c r="B19" s="282"/>
      <c r="C19" s="283" t="str">
        <f>入力_県内外!O20</f>
        <v>15</v>
      </c>
      <c r="D19" s="284" t="str">
        <f>入力_県内外!P20</f>
        <v>はん用機械</v>
      </c>
      <c r="F19" s="37">
        <v>0</v>
      </c>
    </row>
    <row r="20" spans="2:6">
      <c r="B20" s="282"/>
      <c r="C20" s="283" t="str">
        <f>入力_県内外!O21</f>
        <v>16</v>
      </c>
      <c r="D20" s="284" t="str">
        <f>入力_県内外!P21</f>
        <v>生産用機械</v>
      </c>
      <c r="F20" s="37">
        <v>0</v>
      </c>
    </row>
    <row r="21" spans="2:6">
      <c r="B21" s="282"/>
      <c r="C21" s="283" t="str">
        <f>入力_県内外!O22</f>
        <v>17</v>
      </c>
      <c r="D21" s="284" t="str">
        <f>入力_県内外!P22</f>
        <v>業務用機械</v>
      </c>
      <c r="F21" s="37">
        <v>0</v>
      </c>
    </row>
    <row r="22" spans="2:6">
      <c r="B22" s="282"/>
      <c r="C22" s="283" t="str">
        <f>入力_県内外!O23</f>
        <v>18</v>
      </c>
      <c r="D22" s="284" t="str">
        <f>入力_県内外!P23</f>
        <v>電子部品</v>
      </c>
      <c r="F22" s="37">
        <v>0</v>
      </c>
    </row>
    <row r="23" spans="2:6">
      <c r="B23" s="282"/>
      <c r="C23" s="283" t="str">
        <f>入力_県内外!O24</f>
        <v>19</v>
      </c>
      <c r="D23" s="284" t="str">
        <f>入力_県内外!P24</f>
        <v>電気機械</v>
      </c>
      <c r="F23" s="37">
        <v>0</v>
      </c>
    </row>
    <row r="24" spans="2:6">
      <c r="B24" s="282"/>
      <c r="C24" s="283" t="str">
        <f>入力_県内外!O25</f>
        <v>20</v>
      </c>
      <c r="D24" s="284" t="str">
        <f>入力_県内外!P25</f>
        <v>情報通信機器</v>
      </c>
      <c r="F24" s="37">
        <v>0</v>
      </c>
    </row>
    <row r="25" spans="2:6">
      <c r="B25" s="282"/>
      <c r="C25" s="283" t="str">
        <f>入力_県内外!O26</f>
        <v>21</v>
      </c>
      <c r="D25" s="284" t="str">
        <f>入力_県内外!P26</f>
        <v>輸送機械</v>
      </c>
      <c r="F25" s="37">
        <v>0</v>
      </c>
    </row>
    <row r="26" spans="2:6">
      <c r="B26" s="282"/>
      <c r="C26" s="283" t="str">
        <f>入力_県内外!O27</f>
        <v>22</v>
      </c>
      <c r="D26" s="284" t="str">
        <f>入力_県内外!P27</f>
        <v>その他の製造工業製品</v>
      </c>
      <c r="F26" s="37">
        <v>0</v>
      </c>
    </row>
    <row r="27" spans="2:6">
      <c r="B27" s="282"/>
      <c r="C27" s="283" t="str">
        <f>入力_県内外!O28</f>
        <v>23</v>
      </c>
      <c r="D27" s="284" t="str">
        <f>入力_県内外!P28</f>
        <v>建設</v>
      </c>
      <c r="F27" s="37">
        <v>0</v>
      </c>
    </row>
    <row r="28" spans="2:6">
      <c r="B28" s="282"/>
      <c r="C28" s="283" t="str">
        <f>入力_県内外!O29</f>
        <v>24</v>
      </c>
      <c r="D28" s="284" t="str">
        <f>入力_県内外!P29</f>
        <v>電力・ガス・熱供給</v>
      </c>
      <c r="F28" s="37">
        <v>0</v>
      </c>
    </row>
    <row r="29" spans="2:6">
      <c r="B29" s="282"/>
      <c r="C29" s="283" t="str">
        <f>入力_県内外!O30</f>
        <v>25</v>
      </c>
      <c r="D29" s="284" t="str">
        <f>入力_県内外!P30</f>
        <v>水道</v>
      </c>
      <c r="F29" s="37">
        <v>0</v>
      </c>
    </row>
    <row r="30" spans="2:6">
      <c r="B30" s="285"/>
      <c r="C30" s="283" t="str">
        <f>入力_県内外!O31</f>
        <v>26</v>
      </c>
      <c r="D30" s="284" t="str">
        <f>入力_県内外!P31</f>
        <v>廃棄物処理</v>
      </c>
      <c r="F30" s="37">
        <v>0</v>
      </c>
    </row>
    <row r="31" spans="2:6">
      <c r="B31" s="285"/>
      <c r="C31" s="283" t="str">
        <f>入力_県内外!O32</f>
        <v>27</v>
      </c>
      <c r="D31" s="284" t="str">
        <f>入力_県内外!P32</f>
        <v>商業</v>
      </c>
      <c r="F31" s="37">
        <v>3189.7337124918017</v>
      </c>
    </row>
    <row r="32" spans="2:6">
      <c r="B32" s="285"/>
      <c r="C32" s="283" t="str">
        <f>入力_県内外!O33</f>
        <v>28</v>
      </c>
      <c r="D32" s="284" t="str">
        <f>入力_県内外!P33</f>
        <v>金融・保険</v>
      </c>
      <c r="F32" s="37">
        <v>0</v>
      </c>
    </row>
    <row r="33" spans="2:6">
      <c r="B33" s="285"/>
      <c r="C33" s="283" t="str">
        <f>入力_県内外!O34</f>
        <v>29</v>
      </c>
      <c r="D33" s="284" t="str">
        <f>入力_県内外!P34</f>
        <v>不動産</v>
      </c>
      <c r="F33" s="37">
        <v>0</v>
      </c>
    </row>
    <row r="34" spans="2:6">
      <c r="B34" s="285"/>
      <c r="C34" s="283" t="str">
        <f>入力_県内外!O35</f>
        <v>30</v>
      </c>
      <c r="D34" s="284" t="str">
        <f>入力_県内外!P35</f>
        <v>運輸・郵便</v>
      </c>
      <c r="F34" s="37">
        <v>349.73973027581803</v>
      </c>
    </row>
    <row r="35" spans="2:6">
      <c r="B35" s="285"/>
      <c r="C35" s="283" t="str">
        <f>入力_県内外!O36</f>
        <v>31</v>
      </c>
      <c r="D35" s="284" t="str">
        <f>入力_県内外!P36</f>
        <v>情報通信</v>
      </c>
      <c r="F35" s="37">
        <v>0</v>
      </c>
    </row>
    <row r="36" spans="2:6">
      <c r="B36" s="285"/>
      <c r="C36" s="283" t="str">
        <f>入力_県内外!O37</f>
        <v>32</v>
      </c>
      <c r="D36" s="284" t="str">
        <f>入力_県内外!P37</f>
        <v>公務</v>
      </c>
      <c r="F36" s="37">
        <v>0</v>
      </c>
    </row>
    <row r="37" spans="2:6">
      <c r="B37" s="285"/>
      <c r="C37" s="283" t="str">
        <f>入力_県内外!O38</f>
        <v>33</v>
      </c>
      <c r="D37" s="284" t="str">
        <f>入力_県内外!P38</f>
        <v>教育・研究</v>
      </c>
      <c r="F37" s="37">
        <v>0</v>
      </c>
    </row>
    <row r="38" spans="2:6">
      <c r="B38" s="285"/>
      <c r="C38" s="283" t="str">
        <f>入力_県内外!O39</f>
        <v>34</v>
      </c>
      <c r="D38" s="284" t="str">
        <f>入力_県内外!P39</f>
        <v>医療・福祉</v>
      </c>
      <c r="F38" s="37">
        <v>0</v>
      </c>
    </row>
    <row r="39" spans="2:6">
      <c r="B39" s="285"/>
      <c r="C39" s="283" t="str">
        <f>入力_県内外!O40</f>
        <v>35</v>
      </c>
      <c r="D39" s="284" t="str">
        <f>入力_県内外!P40</f>
        <v>他に分類されない会員制団体</v>
      </c>
      <c r="F39" s="37">
        <v>0</v>
      </c>
    </row>
    <row r="40" spans="2:6">
      <c r="B40" s="285"/>
      <c r="C40" s="283" t="str">
        <f>入力_県内外!O41</f>
        <v>36</v>
      </c>
      <c r="D40" s="284" t="str">
        <f>入力_県内外!P41</f>
        <v>対事業所サービス</v>
      </c>
      <c r="F40" s="37">
        <v>0</v>
      </c>
    </row>
    <row r="41" spans="2:6">
      <c r="B41" s="286"/>
      <c r="C41" s="283" t="str">
        <f>入力_県内外!O42</f>
        <v>37</v>
      </c>
      <c r="D41" s="284" t="str">
        <f>入力_県内外!P42</f>
        <v>対個人サービス</v>
      </c>
      <c r="F41" s="37">
        <v>0</v>
      </c>
    </row>
    <row r="42" spans="2:6">
      <c r="B42" s="286"/>
      <c r="C42" s="283" t="str">
        <f>入力_県内外!O43</f>
        <v>38</v>
      </c>
      <c r="D42" s="284" t="str">
        <f>入力_県内外!P43</f>
        <v>事務用品</v>
      </c>
      <c r="F42" s="37">
        <v>0</v>
      </c>
    </row>
    <row r="43" spans="2:6">
      <c r="B43" s="286"/>
      <c r="C43" s="283" t="str">
        <f>入力_県内外!O44</f>
        <v>39</v>
      </c>
      <c r="D43" s="284" t="str">
        <f>入力_県内外!P44</f>
        <v>分類不明</v>
      </c>
      <c r="F43" s="37">
        <v>0</v>
      </c>
    </row>
    <row r="44" spans="2:6">
      <c r="B44" s="287" t="s">
        <v>61</v>
      </c>
      <c r="C44" s="280" t="str">
        <f t="shared" ref="C44:D63" si="0">C5</f>
        <v>01</v>
      </c>
      <c r="D44" s="281" t="str">
        <f t="shared" si="0"/>
        <v>農業</v>
      </c>
      <c r="F44" s="79">
        <f t="array" ref="F44:F82">+入力_県内外!X6:X44</f>
        <v>0</v>
      </c>
    </row>
    <row r="45" spans="2:6">
      <c r="B45" s="288"/>
      <c r="C45" s="283" t="str">
        <f t="shared" si="0"/>
        <v>02</v>
      </c>
      <c r="D45" s="284" t="str">
        <f t="shared" si="0"/>
        <v>林業</v>
      </c>
      <c r="F45" s="37">
        <v>0</v>
      </c>
    </row>
    <row r="46" spans="2:6">
      <c r="B46" s="288"/>
      <c r="C46" s="283" t="str">
        <f t="shared" si="0"/>
        <v>03</v>
      </c>
      <c r="D46" s="284" t="str">
        <f t="shared" si="0"/>
        <v>漁業</v>
      </c>
      <c r="F46" s="37">
        <v>0</v>
      </c>
    </row>
    <row r="47" spans="2:6">
      <c r="B47" s="288"/>
      <c r="C47" s="283" t="str">
        <f t="shared" si="0"/>
        <v>04</v>
      </c>
      <c r="D47" s="284" t="str">
        <f t="shared" si="0"/>
        <v>鉱業</v>
      </c>
      <c r="F47" s="37">
        <v>0</v>
      </c>
    </row>
    <row r="48" spans="2:6">
      <c r="B48" s="288"/>
      <c r="C48" s="283" t="str">
        <f t="shared" si="0"/>
        <v>05</v>
      </c>
      <c r="D48" s="284" t="str">
        <f t="shared" si="0"/>
        <v>飲食料品</v>
      </c>
      <c r="F48" s="37">
        <v>0</v>
      </c>
    </row>
    <row r="49" spans="2:6">
      <c r="B49" s="288"/>
      <c r="C49" s="283" t="str">
        <f t="shared" si="0"/>
        <v>06</v>
      </c>
      <c r="D49" s="284" t="str">
        <f t="shared" si="0"/>
        <v>繊維製品</v>
      </c>
      <c r="F49" s="37">
        <v>0</v>
      </c>
    </row>
    <row r="50" spans="2:6">
      <c r="B50" s="288"/>
      <c r="C50" s="283" t="str">
        <f t="shared" si="0"/>
        <v>07</v>
      </c>
      <c r="D50" s="284" t="str">
        <f t="shared" si="0"/>
        <v>パルプ・紙・木製品</v>
      </c>
      <c r="F50" s="37">
        <v>0</v>
      </c>
    </row>
    <row r="51" spans="2:6">
      <c r="B51" s="288"/>
      <c r="C51" s="283" t="str">
        <f t="shared" si="0"/>
        <v>08</v>
      </c>
      <c r="D51" s="284" t="str">
        <f t="shared" si="0"/>
        <v>化学製品</v>
      </c>
      <c r="F51" s="37">
        <v>0</v>
      </c>
    </row>
    <row r="52" spans="2:6">
      <c r="B52" s="288"/>
      <c r="C52" s="283" t="str">
        <f t="shared" si="0"/>
        <v>09</v>
      </c>
      <c r="D52" s="284" t="str">
        <f t="shared" si="0"/>
        <v>石油・石炭製品</v>
      </c>
      <c r="F52" s="37">
        <v>0</v>
      </c>
    </row>
    <row r="53" spans="2:6">
      <c r="B53" s="288"/>
      <c r="C53" s="283" t="str">
        <f t="shared" si="0"/>
        <v>10</v>
      </c>
      <c r="D53" s="284" t="str">
        <f t="shared" si="0"/>
        <v>プラスチック・ゴム製品</v>
      </c>
      <c r="F53" s="37">
        <v>0</v>
      </c>
    </row>
    <row r="54" spans="2:6">
      <c r="B54" s="288"/>
      <c r="C54" s="283" t="str">
        <f t="shared" si="0"/>
        <v>11</v>
      </c>
      <c r="D54" s="284" t="str">
        <f t="shared" si="0"/>
        <v>窯業・土石製品</v>
      </c>
      <c r="F54" s="37">
        <v>0</v>
      </c>
    </row>
    <row r="55" spans="2:6">
      <c r="B55" s="288"/>
      <c r="C55" s="283" t="str">
        <f t="shared" si="0"/>
        <v>12</v>
      </c>
      <c r="D55" s="284" t="str">
        <f t="shared" si="0"/>
        <v>鉄鋼</v>
      </c>
      <c r="F55" s="37">
        <v>0</v>
      </c>
    </row>
    <row r="56" spans="2:6">
      <c r="B56" s="288"/>
      <c r="C56" s="283" t="str">
        <f t="shared" si="0"/>
        <v>13</v>
      </c>
      <c r="D56" s="284" t="str">
        <f t="shared" si="0"/>
        <v>非鉄金属</v>
      </c>
      <c r="F56" s="37">
        <v>0</v>
      </c>
    </row>
    <row r="57" spans="2:6">
      <c r="B57" s="288"/>
      <c r="C57" s="283" t="str">
        <f t="shared" si="0"/>
        <v>14</v>
      </c>
      <c r="D57" s="284" t="str">
        <f t="shared" si="0"/>
        <v>金属製品</v>
      </c>
      <c r="F57" s="37">
        <v>0</v>
      </c>
    </row>
    <row r="58" spans="2:6">
      <c r="B58" s="288"/>
      <c r="C58" s="283" t="str">
        <f t="shared" si="0"/>
        <v>15</v>
      </c>
      <c r="D58" s="284" t="str">
        <f t="shared" si="0"/>
        <v>はん用機械</v>
      </c>
      <c r="F58" s="37">
        <v>0</v>
      </c>
    </row>
    <row r="59" spans="2:6">
      <c r="B59" s="288"/>
      <c r="C59" s="283" t="str">
        <f t="shared" si="0"/>
        <v>16</v>
      </c>
      <c r="D59" s="284" t="str">
        <f t="shared" si="0"/>
        <v>生産用機械</v>
      </c>
      <c r="F59" s="37">
        <v>0</v>
      </c>
    </row>
    <row r="60" spans="2:6">
      <c r="B60" s="288"/>
      <c r="C60" s="283" t="str">
        <f t="shared" si="0"/>
        <v>17</v>
      </c>
      <c r="D60" s="284" t="str">
        <f t="shared" si="0"/>
        <v>業務用機械</v>
      </c>
      <c r="F60" s="37">
        <v>0</v>
      </c>
    </row>
    <row r="61" spans="2:6">
      <c r="B61" s="288"/>
      <c r="C61" s="283" t="str">
        <f t="shared" si="0"/>
        <v>18</v>
      </c>
      <c r="D61" s="284" t="str">
        <f t="shared" si="0"/>
        <v>電子部品</v>
      </c>
      <c r="F61" s="37">
        <v>0</v>
      </c>
    </row>
    <row r="62" spans="2:6">
      <c r="B62" s="288"/>
      <c r="C62" s="283" t="str">
        <f t="shared" si="0"/>
        <v>19</v>
      </c>
      <c r="D62" s="284" t="str">
        <f t="shared" si="0"/>
        <v>電気機械</v>
      </c>
      <c r="F62" s="37">
        <v>0</v>
      </c>
    </row>
    <row r="63" spans="2:6">
      <c r="B63" s="288"/>
      <c r="C63" s="283" t="str">
        <f t="shared" si="0"/>
        <v>20</v>
      </c>
      <c r="D63" s="284" t="str">
        <f t="shared" si="0"/>
        <v>情報通信機器</v>
      </c>
      <c r="F63" s="37">
        <v>0</v>
      </c>
    </row>
    <row r="64" spans="2:6">
      <c r="B64" s="288"/>
      <c r="C64" s="283" t="str">
        <f t="shared" ref="C64:D82" si="1">C25</f>
        <v>21</v>
      </c>
      <c r="D64" s="284" t="str">
        <f t="shared" si="1"/>
        <v>輸送機械</v>
      </c>
      <c r="F64" s="37">
        <v>0</v>
      </c>
    </row>
    <row r="65" spans="2:6">
      <c r="B65" s="288"/>
      <c r="C65" s="283" t="str">
        <f t="shared" si="1"/>
        <v>22</v>
      </c>
      <c r="D65" s="284" t="str">
        <f t="shared" si="1"/>
        <v>その他の製造工業製品</v>
      </c>
      <c r="F65" s="37">
        <v>0</v>
      </c>
    </row>
    <row r="66" spans="2:6">
      <c r="B66" s="288"/>
      <c r="C66" s="283" t="str">
        <f t="shared" si="1"/>
        <v>23</v>
      </c>
      <c r="D66" s="284" t="str">
        <f t="shared" si="1"/>
        <v>建設</v>
      </c>
      <c r="F66" s="37">
        <v>0</v>
      </c>
    </row>
    <row r="67" spans="2:6">
      <c r="B67" s="288"/>
      <c r="C67" s="283" t="str">
        <f t="shared" si="1"/>
        <v>24</v>
      </c>
      <c r="D67" s="284" t="str">
        <f t="shared" si="1"/>
        <v>電力・ガス・熱供給</v>
      </c>
      <c r="F67" s="37">
        <v>0</v>
      </c>
    </row>
    <row r="68" spans="2:6">
      <c r="B68" s="288"/>
      <c r="C68" s="283" t="str">
        <f t="shared" si="1"/>
        <v>25</v>
      </c>
      <c r="D68" s="284" t="str">
        <f t="shared" si="1"/>
        <v>水道</v>
      </c>
      <c r="F68" s="37">
        <v>0</v>
      </c>
    </row>
    <row r="69" spans="2:6">
      <c r="B69" s="289"/>
      <c r="C69" s="283" t="str">
        <f t="shared" si="1"/>
        <v>26</v>
      </c>
      <c r="D69" s="284" t="str">
        <f t="shared" si="1"/>
        <v>廃棄物処理</v>
      </c>
      <c r="F69" s="37">
        <v>0</v>
      </c>
    </row>
    <row r="70" spans="2:6">
      <c r="B70" s="289"/>
      <c r="C70" s="283" t="str">
        <f t="shared" si="1"/>
        <v>27</v>
      </c>
      <c r="D70" s="284" t="str">
        <f t="shared" si="1"/>
        <v>商業</v>
      </c>
      <c r="F70" s="37">
        <v>0</v>
      </c>
    </row>
    <row r="71" spans="2:6">
      <c r="B71" s="289"/>
      <c r="C71" s="283" t="str">
        <f t="shared" si="1"/>
        <v>28</v>
      </c>
      <c r="D71" s="284" t="str">
        <f t="shared" si="1"/>
        <v>金融・保険</v>
      </c>
      <c r="F71" s="37">
        <v>0</v>
      </c>
    </row>
    <row r="72" spans="2:6">
      <c r="B72" s="289"/>
      <c r="C72" s="283" t="str">
        <f t="shared" si="1"/>
        <v>29</v>
      </c>
      <c r="D72" s="284" t="str">
        <f t="shared" si="1"/>
        <v>不動産</v>
      </c>
      <c r="F72" s="37">
        <v>0</v>
      </c>
    </row>
    <row r="73" spans="2:6">
      <c r="B73" s="289"/>
      <c r="C73" s="283" t="str">
        <f t="shared" si="1"/>
        <v>30</v>
      </c>
      <c r="D73" s="284" t="str">
        <f t="shared" si="1"/>
        <v>運輸・郵便</v>
      </c>
      <c r="F73" s="37">
        <v>0</v>
      </c>
    </row>
    <row r="74" spans="2:6">
      <c r="B74" s="289"/>
      <c r="C74" s="283" t="str">
        <f t="shared" si="1"/>
        <v>31</v>
      </c>
      <c r="D74" s="284" t="str">
        <f t="shared" si="1"/>
        <v>情報通信</v>
      </c>
      <c r="F74" s="37">
        <v>0</v>
      </c>
    </row>
    <row r="75" spans="2:6">
      <c r="B75" s="289"/>
      <c r="C75" s="283" t="str">
        <f t="shared" si="1"/>
        <v>32</v>
      </c>
      <c r="D75" s="284" t="str">
        <f t="shared" si="1"/>
        <v>公務</v>
      </c>
      <c r="F75" s="37">
        <v>0</v>
      </c>
    </row>
    <row r="76" spans="2:6">
      <c r="B76" s="289"/>
      <c r="C76" s="283" t="str">
        <f t="shared" si="1"/>
        <v>33</v>
      </c>
      <c r="D76" s="284" t="str">
        <f t="shared" si="1"/>
        <v>教育・研究</v>
      </c>
      <c r="F76" s="37">
        <v>0</v>
      </c>
    </row>
    <row r="77" spans="2:6">
      <c r="B77" s="289"/>
      <c r="C77" s="283" t="str">
        <f t="shared" si="1"/>
        <v>34</v>
      </c>
      <c r="D77" s="284" t="str">
        <f t="shared" si="1"/>
        <v>医療・福祉</v>
      </c>
      <c r="F77" s="37">
        <v>0</v>
      </c>
    </row>
    <row r="78" spans="2:6">
      <c r="B78" s="289"/>
      <c r="C78" s="283" t="str">
        <f t="shared" si="1"/>
        <v>35</v>
      </c>
      <c r="D78" s="284" t="str">
        <f t="shared" si="1"/>
        <v>他に分類されない会員制団体</v>
      </c>
      <c r="F78" s="37">
        <v>0</v>
      </c>
    </row>
    <row r="79" spans="2:6">
      <c r="B79" s="289"/>
      <c r="C79" s="283" t="str">
        <f t="shared" si="1"/>
        <v>36</v>
      </c>
      <c r="D79" s="284" t="str">
        <f t="shared" si="1"/>
        <v>対事業所サービス</v>
      </c>
      <c r="F79" s="37">
        <v>0</v>
      </c>
    </row>
    <row r="80" spans="2:6">
      <c r="B80" s="290"/>
      <c r="C80" s="283" t="str">
        <f t="shared" si="1"/>
        <v>37</v>
      </c>
      <c r="D80" s="284" t="str">
        <f t="shared" si="1"/>
        <v>対個人サービス</v>
      </c>
      <c r="F80" s="37">
        <v>0</v>
      </c>
    </row>
    <row r="81" spans="2:10">
      <c r="B81" s="290"/>
      <c r="C81" s="283" t="str">
        <f t="shared" si="1"/>
        <v>38</v>
      </c>
      <c r="D81" s="284" t="str">
        <f t="shared" si="1"/>
        <v>事務用品</v>
      </c>
      <c r="F81" s="37">
        <v>0</v>
      </c>
    </row>
    <row r="82" spans="2:10">
      <c r="B82" s="290"/>
      <c r="C82" s="283" t="str">
        <f t="shared" si="1"/>
        <v>39</v>
      </c>
      <c r="D82" s="284" t="str">
        <f t="shared" si="1"/>
        <v>分類不明</v>
      </c>
      <c r="F82" s="37">
        <v>0</v>
      </c>
    </row>
    <row r="83" spans="2:10">
      <c r="B83" s="194" t="s">
        <v>497</v>
      </c>
      <c r="C83" s="291"/>
      <c r="D83" s="281"/>
      <c r="E83" s="139"/>
      <c r="F83" s="292">
        <f>SUM(F5:F43)</f>
        <v>10000</v>
      </c>
    </row>
    <row r="84" spans="2:10">
      <c r="B84" s="195" t="s">
        <v>226</v>
      </c>
      <c r="C84" s="103"/>
      <c r="D84" s="284"/>
      <c r="E84" s="139"/>
      <c r="F84" s="293">
        <f>SUM(F44:F82)</f>
        <v>0</v>
      </c>
    </row>
    <row r="85" spans="2:10">
      <c r="B85" s="294" t="s">
        <v>66</v>
      </c>
      <c r="C85" s="295"/>
      <c r="D85" s="296"/>
      <c r="E85" s="139"/>
      <c r="F85" s="297">
        <f>SUM(F5:F82)</f>
        <v>10000</v>
      </c>
    </row>
    <row r="86" spans="2:10" ht="14.25">
      <c r="B86" s="273"/>
    </row>
    <row r="87" spans="2:10" ht="17.25">
      <c r="B87" s="298" t="s">
        <v>498</v>
      </c>
    </row>
    <row r="88" spans="2:10" ht="14.25">
      <c r="B88" s="273"/>
    </row>
    <row r="89" spans="2:10" ht="14.25">
      <c r="B89" s="196" t="s">
        <v>499</v>
      </c>
      <c r="D89" s="274"/>
    </row>
    <row r="90" spans="2:10" ht="64.150000000000006" customHeight="1" thickBot="1">
      <c r="B90" s="275"/>
      <c r="C90" s="276" t="s">
        <v>227</v>
      </c>
      <c r="D90" s="277" t="s">
        <v>48</v>
      </c>
      <c r="F90" s="278" t="s">
        <v>500</v>
      </c>
      <c r="H90" s="278" t="s">
        <v>501</v>
      </c>
      <c r="J90" s="299" t="s">
        <v>502</v>
      </c>
    </row>
    <row r="91" spans="2:10">
      <c r="B91" s="279" t="s">
        <v>416</v>
      </c>
      <c r="C91" s="280" t="str">
        <f t="shared" ref="C91:D110" si="2">C5</f>
        <v>01</v>
      </c>
      <c r="D91" s="281" t="str">
        <f t="shared" si="2"/>
        <v>農業</v>
      </c>
      <c r="F91" s="37">
        <f t="array" ref="F91:F129">+$F$5:$F$43</f>
        <v>0</v>
      </c>
      <c r="G91" s="300"/>
      <c r="H91" s="301">
        <f>IF(入力_県内外!Z6=1,1,係数!H3)</f>
        <v>0.17333290637377241</v>
      </c>
      <c r="I91" s="302"/>
      <c r="J91" s="303">
        <f>F91*H91</f>
        <v>0</v>
      </c>
    </row>
    <row r="92" spans="2:10">
      <c r="B92" s="282"/>
      <c r="C92" s="283" t="str">
        <f t="shared" si="2"/>
        <v>02</v>
      </c>
      <c r="D92" s="284" t="str">
        <f t="shared" si="2"/>
        <v>林業</v>
      </c>
      <c r="F92" s="37">
        <v>0</v>
      </c>
      <c r="G92" s="300"/>
      <c r="H92" s="304">
        <f>IF(入力_県内外!Z7=1,1,係数!H4)</f>
        <v>0.39351462480142041</v>
      </c>
      <c r="I92" s="302"/>
      <c r="J92" s="305">
        <f t="shared" ref="J92:J129" si="3">F92*H92</f>
        <v>0</v>
      </c>
    </row>
    <row r="93" spans="2:10">
      <c r="B93" s="282"/>
      <c r="C93" s="283" t="str">
        <f t="shared" si="2"/>
        <v>03</v>
      </c>
      <c r="D93" s="284" t="str">
        <f t="shared" si="2"/>
        <v>漁業</v>
      </c>
      <c r="F93" s="37">
        <v>0</v>
      </c>
      <c r="G93" s="300"/>
      <c r="H93" s="304">
        <f>IF(入力_県内外!Z8=1,1,係数!H5)</f>
        <v>0.12671464860287895</v>
      </c>
      <c r="I93" s="302"/>
      <c r="J93" s="305">
        <f t="shared" si="3"/>
        <v>0</v>
      </c>
    </row>
    <row r="94" spans="2:10">
      <c r="B94" s="282"/>
      <c r="C94" s="283" t="str">
        <f t="shared" si="2"/>
        <v>04</v>
      </c>
      <c r="D94" s="284" t="str">
        <f t="shared" si="2"/>
        <v>鉱業</v>
      </c>
      <c r="F94" s="37">
        <v>0</v>
      </c>
      <c r="G94" s="300"/>
      <c r="H94" s="304">
        <f>IF(入力_県内外!Z9=1,1,係数!H6)</f>
        <v>9.348517078458185E-3</v>
      </c>
      <c r="I94" s="302"/>
      <c r="J94" s="305">
        <f t="shared" si="3"/>
        <v>0</v>
      </c>
    </row>
    <row r="95" spans="2:10">
      <c r="B95" s="282"/>
      <c r="C95" s="283" t="str">
        <f t="shared" si="2"/>
        <v>05</v>
      </c>
      <c r="D95" s="284" t="str">
        <f t="shared" si="2"/>
        <v>飲食料品</v>
      </c>
      <c r="F95" s="37">
        <v>6460.5265572323806</v>
      </c>
      <c r="G95" s="300"/>
      <c r="H95" s="304">
        <f>IF(入力_県内外!Z10=1,1,係数!H7)</f>
        <v>0.26169189557273109</v>
      </c>
      <c r="I95" s="302"/>
      <c r="J95" s="305">
        <f t="shared" si="3"/>
        <v>1690.667441160112</v>
      </c>
    </row>
    <row r="96" spans="2:10">
      <c r="B96" s="282"/>
      <c r="C96" s="283" t="str">
        <f t="shared" si="2"/>
        <v>06</v>
      </c>
      <c r="D96" s="284" t="str">
        <f t="shared" si="2"/>
        <v>繊維製品</v>
      </c>
      <c r="F96" s="37">
        <v>0</v>
      </c>
      <c r="G96" s="300"/>
      <c r="H96" s="304">
        <f>IF(入力_県内外!Z11=1,1,係数!H8)</f>
        <v>8.2810371123538395E-2</v>
      </c>
      <c r="I96" s="302"/>
      <c r="J96" s="305">
        <f t="shared" si="3"/>
        <v>0</v>
      </c>
    </row>
    <row r="97" spans="2:10">
      <c r="B97" s="282"/>
      <c r="C97" s="283" t="str">
        <f t="shared" si="2"/>
        <v>07</v>
      </c>
      <c r="D97" s="284" t="str">
        <f t="shared" si="2"/>
        <v>パルプ・紙・木製品</v>
      </c>
      <c r="F97" s="37">
        <v>0</v>
      </c>
      <c r="G97" s="300"/>
      <c r="H97" s="304">
        <f>IF(入力_県内外!Z12=1,1,係数!H9)</f>
        <v>0.29759344347769412</v>
      </c>
      <c r="I97" s="302"/>
      <c r="J97" s="305">
        <f t="shared" si="3"/>
        <v>0</v>
      </c>
    </row>
    <row r="98" spans="2:10">
      <c r="B98" s="282"/>
      <c r="C98" s="283" t="str">
        <f t="shared" si="2"/>
        <v>08</v>
      </c>
      <c r="D98" s="284" t="str">
        <f t="shared" si="2"/>
        <v>化学製品</v>
      </c>
      <c r="F98" s="37">
        <v>0</v>
      </c>
      <c r="G98" s="300"/>
      <c r="H98" s="304">
        <f>IF(入力_県内外!Z13=1,1,係数!H10)</f>
        <v>0.21593049601829584</v>
      </c>
      <c r="I98" s="302"/>
      <c r="J98" s="305">
        <f t="shared" si="3"/>
        <v>0</v>
      </c>
    </row>
    <row r="99" spans="2:10">
      <c r="B99" s="282"/>
      <c r="C99" s="283" t="str">
        <f t="shared" si="2"/>
        <v>09</v>
      </c>
      <c r="D99" s="284" t="str">
        <f t="shared" si="2"/>
        <v>石油・石炭製品</v>
      </c>
      <c r="F99" s="37">
        <v>0</v>
      </c>
      <c r="G99" s="300"/>
      <c r="H99" s="304">
        <f>IF(入力_県内外!Z14=1,1,係数!H11)</f>
        <v>0.18770505348742406</v>
      </c>
      <c r="I99" s="302"/>
      <c r="J99" s="305">
        <f t="shared" si="3"/>
        <v>0</v>
      </c>
    </row>
    <row r="100" spans="2:10">
      <c r="B100" s="282"/>
      <c r="C100" s="283" t="str">
        <f t="shared" si="2"/>
        <v>10</v>
      </c>
      <c r="D100" s="284" t="str">
        <f t="shared" si="2"/>
        <v>プラスチック・ゴム製品</v>
      </c>
      <c r="F100" s="37">
        <v>0</v>
      </c>
      <c r="G100" s="300"/>
      <c r="H100" s="304">
        <f>IF(入力_県内外!Z15=1,1,係数!H12)</f>
        <v>0.24245613901755958</v>
      </c>
      <c r="I100" s="302"/>
      <c r="J100" s="305">
        <f t="shared" si="3"/>
        <v>0</v>
      </c>
    </row>
    <row r="101" spans="2:10">
      <c r="B101" s="282"/>
      <c r="C101" s="283" t="str">
        <f t="shared" si="2"/>
        <v>11</v>
      </c>
      <c r="D101" s="284" t="str">
        <f t="shared" si="2"/>
        <v>窯業・土石製品</v>
      </c>
      <c r="F101" s="37">
        <v>0</v>
      </c>
      <c r="G101" s="300"/>
      <c r="H101" s="304">
        <f>IF(入力_県内外!Z16=1,1,係数!H13)</f>
        <v>0.40831687749419565</v>
      </c>
      <c r="I101" s="302"/>
      <c r="J101" s="305">
        <f t="shared" si="3"/>
        <v>0</v>
      </c>
    </row>
    <row r="102" spans="2:10">
      <c r="B102" s="282"/>
      <c r="C102" s="283" t="str">
        <f t="shared" si="2"/>
        <v>12</v>
      </c>
      <c r="D102" s="284" t="str">
        <f t="shared" si="2"/>
        <v>鉄鋼</v>
      </c>
      <c r="F102" s="37">
        <v>0</v>
      </c>
      <c r="G102" s="300"/>
      <c r="H102" s="304">
        <f>IF(入力_県内外!Z17=1,1,係数!H14)</f>
        <v>0.72110086081153413</v>
      </c>
      <c r="I102" s="302"/>
      <c r="J102" s="305">
        <f t="shared" si="3"/>
        <v>0</v>
      </c>
    </row>
    <row r="103" spans="2:10">
      <c r="B103" s="282"/>
      <c r="C103" s="283" t="str">
        <f t="shared" si="2"/>
        <v>13</v>
      </c>
      <c r="D103" s="284" t="str">
        <f t="shared" si="2"/>
        <v>非鉄金属</v>
      </c>
      <c r="F103" s="37">
        <v>0</v>
      </c>
      <c r="G103" s="300"/>
      <c r="H103" s="304">
        <f>IF(入力_県内外!Z18=1,1,係数!H15)</f>
        <v>4.9598906854145364E-2</v>
      </c>
      <c r="I103" s="302"/>
      <c r="J103" s="305">
        <f t="shared" si="3"/>
        <v>0</v>
      </c>
    </row>
    <row r="104" spans="2:10">
      <c r="B104" s="282"/>
      <c r="C104" s="283" t="str">
        <f t="shared" si="2"/>
        <v>14</v>
      </c>
      <c r="D104" s="284" t="str">
        <f t="shared" si="2"/>
        <v>金属製品</v>
      </c>
      <c r="F104" s="37">
        <v>0</v>
      </c>
      <c r="G104" s="300"/>
      <c r="H104" s="304">
        <f>IF(入力_県内外!Z19=1,1,係数!H16)</f>
        <v>0.28411166756853901</v>
      </c>
      <c r="I104" s="302"/>
      <c r="J104" s="305">
        <f t="shared" si="3"/>
        <v>0</v>
      </c>
    </row>
    <row r="105" spans="2:10">
      <c r="B105" s="282"/>
      <c r="C105" s="283" t="str">
        <f t="shared" si="2"/>
        <v>15</v>
      </c>
      <c r="D105" s="284" t="str">
        <f t="shared" si="2"/>
        <v>はん用機械</v>
      </c>
      <c r="F105" s="37">
        <v>0</v>
      </c>
      <c r="G105" s="300"/>
      <c r="H105" s="304">
        <f>IF(入力_県内外!Z20=1,1,係数!H17)</f>
        <v>0.28280144764930404</v>
      </c>
      <c r="I105" s="302"/>
      <c r="J105" s="305">
        <f t="shared" si="3"/>
        <v>0</v>
      </c>
    </row>
    <row r="106" spans="2:10">
      <c r="B106" s="282"/>
      <c r="C106" s="283" t="str">
        <f t="shared" si="2"/>
        <v>16</v>
      </c>
      <c r="D106" s="284" t="str">
        <f t="shared" si="2"/>
        <v>生産用機械</v>
      </c>
      <c r="F106" s="37">
        <v>0</v>
      </c>
      <c r="G106" s="300"/>
      <c r="H106" s="304">
        <f>IF(入力_県内外!Z21=1,1,係数!H18)</f>
        <v>0.31843177703160985</v>
      </c>
      <c r="I106" s="302"/>
      <c r="J106" s="305">
        <f t="shared" si="3"/>
        <v>0</v>
      </c>
    </row>
    <row r="107" spans="2:10">
      <c r="B107" s="282"/>
      <c r="C107" s="283" t="str">
        <f t="shared" si="2"/>
        <v>17</v>
      </c>
      <c r="D107" s="284" t="str">
        <f t="shared" si="2"/>
        <v>業務用機械</v>
      </c>
      <c r="F107" s="37">
        <v>0</v>
      </c>
      <c r="G107" s="300"/>
      <c r="H107" s="304">
        <f>IF(入力_県内外!Z22=1,1,係数!H19)</f>
        <v>6.5709335168878003E-2</v>
      </c>
      <c r="I107" s="302"/>
      <c r="J107" s="305">
        <f t="shared" si="3"/>
        <v>0</v>
      </c>
    </row>
    <row r="108" spans="2:10">
      <c r="B108" s="282"/>
      <c r="C108" s="283" t="str">
        <f t="shared" si="2"/>
        <v>18</v>
      </c>
      <c r="D108" s="284" t="str">
        <f t="shared" si="2"/>
        <v>電子部品</v>
      </c>
      <c r="F108" s="37">
        <v>0</v>
      </c>
      <c r="G108" s="300"/>
      <c r="H108" s="304">
        <f>IF(入力_県内外!Z23=1,1,係数!H20)</f>
        <v>0.13092441386923692</v>
      </c>
      <c r="I108" s="302"/>
      <c r="J108" s="305">
        <f t="shared" si="3"/>
        <v>0</v>
      </c>
    </row>
    <row r="109" spans="2:10">
      <c r="B109" s="282"/>
      <c r="C109" s="283" t="str">
        <f t="shared" si="2"/>
        <v>19</v>
      </c>
      <c r="D109" s="284" t="str">
        <f t="shared" si="2"/>
        <v>電気機械</v>
      </c>
      <c r="F109" s="37">
        <v>0</v>
      </c>
      <c r="G109" s="300"/>
      <c r="H109" s="304">
        <f>IF(入力_県内外!Z24=1,1,係数!H21)</f>
        <v>0.15308736674872958</v>
      </c>
      <c r="I109" s="302"/>
      <c r="J109" s="305">
        <f t="shared" si="3"/>
        <v>0</v>
      </c>
    </row>
    <row r="110" spans="2:10">
      <c r="B110" s="282"/>
      <c r="C110" s="283" t="str">
        <f t="shared" si="2"/>
        <v>20</v>
      </c>
      <c r="D110" s="284" t="str">
        <f t="shared" si="2"/>
        <v>情報通信機器</v>
      </c>
      <c r="F110" s="37">
        <v>0</v>
      </c>
      <c r="G110" s="300"/>
      <c r="H110" s="304">
        <f>IF(入力_県内外!Z25=1,1,係数!H22)</f>
        <v>0.18884998044104262</v>
      </c>
      <c r="I110" s="302"/>
      <c r="J110" s="305">
        <f t="shared" si="3"/>
        <v>0</v>
      </c>
    </row>
    <row r="111" spans="2:10">
      <c r="B111" s="282"/>
      <c r="C111" s="283" t="str">
        <f t="shared" ref="C111:D129" si="4">C25</f>
        <v>21</v>
      </c>
      <c r="D111" s="284" t="str">
        <f t="shared" si="4"/>
        <v>輸送機械</v>
      </c>
      <c r="F111" s="37">
        <v>0</v>
      </c>
      <c r="G111" s="300"/>
      <c r="H111" s="304">
        <f>IF(入力_県内外!Z26=1,1,係数!H23)</f>
        <v>0.21155668712541731</v>
      </c>
      <c r="I111" s="302"/>
      <c r="J111" s="305">
        <f t="shared" si="3"/>
        <v>0</v>
      </c>
    </row>
    <row r="112" spans="2:10">
      <c r="B112" s="282"/>
      <c r="C112" s="283" t="str">
        <f t="shared" si="4"/>
        <v>22</v>
      </c>
      <c r="D112" s="284" t="str">
        <f t="shared" si="4"/>
        <v>その他の製造工業製品</v>
      </c>
      <c r="F112" s="37">
        <v>0</v>
      </c>
      <c r="G112" s="300"/>
      <c r="H112" s="304">
        <f>IF(入力_県内外!Z27=1,1,係数!H24)</f>
        <v>0.4024048564090591</v>
      </c>
      <c r="I112" s="302"/>
      <c r="J112" s="305">
        <f t="shared" si="3"/>
        <v>0</v>
      </c>
    </row>
    <row r="113" spans="2:10">
      <c r="B113" s="282"/>
      <c r="C113" s="283" t="str">
        <f t="shared" si="4"/>
        <v>23</v>
      </c>
      <c r="D113" s="284" t="str">
        <f t="shared" si="4"/>
        <v>建設</v>
      </c>
      <c r="F113" s="37">
        <v>0</v>
      </c>
      <c r="G113" s="300"/>
      <c r="H113" s="304">
        <f>IF(入力_県内外!Z28=1,1,係数!H25)</f>
        <v>1</v>
      </c>
      <c r="I113" s="302"/>
      <c r="J113" s="305">
        <f t="shared" si="3"/>
        <v>0</v>
      </c>
    </row>
    <row r="114" spans="2:10">
      <c r="B114" s="282"/>
      <c r="C114" s="283" t="str">
        <f t="shared" si="4"/>
        <v>24</v>
      </c>
      <c r="D114" s="284" t="str">
        <f t="shared" si="4"/>
        <v>電力・ガス・熱供給</v>
      </c>
      <c r="F114" s="37">
        <v>0</v>
      </c>
      <c r="G114" s="300"/>
      <c r="H114" s="304">
        <f>IF(入力_県内外!Z29=1,1,係数!H26)</f>
        <v>0.99932498158227889</v>
      </c>
      <c r="I114" s="302"/>
      <c r="J114" s="305">
        <f t="shared" si="3"/>
        <v>0</v>
      </c>
    </row>
    <row r="115" spans="2:10">
      <c r="B115" s="282"/>
      <c r="C115" s="283" t="str">
        <f t="shared" si="4"/>
        <v>25</v>
      </c>
      <c r="D115" s="284" t="str">
        <f t="shared" si="4"/>
        <v>水道</v>
      </c>
      <c r="F115" s="37">
        <v>0</v>
      </c>
      <c r="G115" s="300"/>
      <c r="H115" s="304">
        <f>IF(入力_県内外!Z30=1,1,係数!H27)</f>
        <v>0.9998360837770528</v>
      </c>
      <c r="I115" s="302"/>
      <c r="J115" s="305">
        <f t="shared" si="3"/>
        <v>0</v>
      </c>
    </row>
    <row r="116" spans="2:10">
      <c r="B116" s="285"/>
      <c r="C116" s="283" t="str">
        <f t="shared" si="4"/>
        <v>26</v>
      </c>
      <c r="D116" s="284" t="str">
        <f t="shared" si="4"/>
        <v>廃棄物処理</v>
      </c>
      <c r="F116" s="37">
        <v>0</v>
      </c>
      <c r="G116" s="300"/>
      <c r="H116" s="304">
        <f>IF(入力_県内外!Z31=1,1,係数!H28)</f>
        <v>0.99108509199615646</v>
      </c>
      <c r="I116" s="302"/>
      <c r="J116" s="305">
        <f t="shared" si="3"/>
        <v>0</v>
      </c>
    </row>
    <row r="117" spans="2:10">
      <c r="B117" s="285"/>
      <c r="C117" s="283" t="str">
        <f t="shared" si="4"/>
        <v>27</v>
      </c>
      <c r="D117" s="284" t="str">
        <f t="shared" si="4"/>
        <v>商業</v>
      </c>
      <c r="F117" s="37">
        <v>3189.7337124918017</v>
      </c>
      <c r="G117" s="300"/>
      <c r="H117" s="304">
        <f>IF(入力_県内外!Z32=1,1,係数!H29)</f>
        <v>0.24606089914510665</v>
      </c>
      <c r="I117" s="302"/>
      <c r="J117" s="305">
        <f t="shared" si="3"/>
        <v>784.86874532919182</v>
      </c>
    </row>
    <row r="118" spans="2:10">
      <c r="B118" s="285"/>
      <c r="C118" s="283" t="str">
        <f t="shared" si="4"/>
        <v>28</v>
      </c>
      <c r="D118" s="284" t="str">
        <f t="shared" si="4"/>
        <v>金融・保険</v>
      </c>
      <c r="F118" s="37">
        <v>0</v>
      </c>
      <c r="G118" s="300"/>
      <c r="H118" s="304">
        <f>IF(入力_県内外!Z33=1,1,係数!H30)</f>
        <v>0.75377646979277246</v>
      </c>
      <c r="I118" s="302"/>
      <c r="J118" s="305">
        <f t="shared" si="3"/>
        <v>0</v>
      </c>
    </row>
    <row r="119" spans="2:10">
      <c r="B119" s="285"/>
      <c r="C119" s="283" t="str">
        <f t="shared" si="4"/>
        <v>29</v>
      </c>
      <c r="D119" s="284" t="str">
        <f t="shared" si="4"/>
        <v>不動産</v>
      </c>
      <c r="F119" s="37">
        <v>0</v>
      </c>
      <c r="G119" s="300"/>
      <c r="H119" s="304">
        <f>IF(入力_県内外!Z34=1,1,係数!H31)</f>
        <v>0.99118010215945485</v>
      </c>
      <c r="I119" s="302"/>
      <c r="J119" s="305">
        <f t="shared" si="3"/>
        <v>0</v>
      </c>
    </row>
    <row r="120" spans="2:10">
      <c r="B120" s="285"/>
      <c r="C120" s="283" t="str">
        <f t="shared" si="4"/>
        <v>30</v>
      </c>
      <c r="D120" s="284" t="str">
        <f t="shared" si="4"/>
        <v>運輸・郵便</v>
      </c>
      <c r="F120" s="37">
        <v>349.73973027581803</v>
      </c>
      <c r="G120" s="300"/>
      <c r="H120" s="304">
        <f>IF(入力_県内外!Z35=1,1,係数!H32)</f>
        <v>0.58105140483022077</v>
      </c>
      <c r="I120" s="302"/>
      <c r="J120" s="305">
        <f t="shared" si="3"/>
        <v>203.21676160170657</v>
      </c>
    </row>
    <row r="121" spans="2:10">
      <c r="B121" s="285"/>
      <c r="C121" s="283" t="str">
        <f t="shared" si="4"/>
        <v>31</v>
      </c>
      <c r="D121" s="284" t="str">
        <f t="shared" si="4"/>
        <v>情報通信</v>
      </c>
      <c r="F121" s="37">
        <v>0</v>
      </c>
      <c r="G121" s="300"/>
      <c r="H121" s="304">
        <f>IF(入力_県内外!Z36=1,1,係数!H33)</f>
        <v>0.47456671407271833</v>
      </c>
      <c r="I121" s="302"/>
      <c r="J121" s="305">
        <f t="shared" si="3"/>
        <v>0</v>
      </c>
    </row>
    <row r="122" spans="2:10">
      <c r="B122" s="285"/>
      <c r="C122" s="283" t="str">
        <f t="shared" si="4"/>
        <v>32</v>
      </c>
      <c r="D122" s="284" t="str">
        <f t="shared" si="4"/>
        <v>公務</v>
      </c>
      <c r="F122" s="37">
        <v>0</v>
      </c>
      <c r="G122" s="300"/>
      <c r="H122" s="304">
        <f>IF(入力_県内外!Z37=1,1,係数!H34)</f>
        <v>1</v>
      </c>
      <c r="I122" s="302"/>
      <c r="J122" s="305">
        <f t="shared" si="3"/>
        <v>0</v>
      </c>
    </row>
    <row r="123" spans="2:10">
      <c r="B123" s="285"/>
      <c r="C123" s="283" t="str">
        <f t="shared" si="4"/>
        <v>33</v>
      </c>
      <c r="D123" s="284" t="str">
        <f t="shared" si="4"/>
        <v>教育・研究</v>
      </c>
      <c r="F123" s="37">
        <v>0</v>
      </c>
      <c r="G123" s="300"/>
      <c r="H123" s="304">
        <f>IF(入力_県内外!Z38=1,1,係数!H35)</f>
        <v>0.78927678494152054</v>
      </c>
      <c r="I123" s="302"/>
      <c r="J123" s="305">
        <f t="shared" si="3"/>
        <v>0</v>
      </c>
    </row>
    <row r="124" spans="2:10">
      <c r="B124" s="285"/>
      <c r="C124" s="283" t="str">
        <f t="shared" si="4"/>
        <v>34</v>
      </c>
      <c r="D124" s="284" t="str">
        <f t="shared" si="4"/>
        <v>医療・福祉</v>
      </c>
      <c r="F124" s="37">
        <v>0</v>
      </c>
      <c r="G124" s="300"/>
      <c r="H124" s="304">
        <f>IF(入力_県内外!Z39=1,1,係数!H36)</f>
        <v>0.99594790611943085</v>
      </c>
      <c r="I124" s="302"/>
      <c r="J124" s="305">
        <f t="shared" si="3"/>
        <v>0</v>
      </c>
    </row>
    <row r="125" spans="2:10">
      <c r="B125" s="285"/>
      <c r="C125" s="283" t="str">
        <f t="shared" si="4"/>
        <v>35</v>
      </c>
      <c r="D125" s="284" t="str">
        <f t="shared" si="4"/>
        <v>他に分類されない会員制団体</v>
      </c>
      <c r="F125" s="37">
        <v>0</v>
      </c>
      <c r="G125" s="300"/>
      <c r="H125" s="304">
        <f>IF(入力_県内外!Z40=1,1,係数!H37)</f>
        <v>0.96554149085794649</v>
      </c>
      <c r="I125" s="302"/>
      <c r="J125" s="305">
        <f t="shared" si="3"/>
        <v>0</v>
      </c>
    </row>
    <row r="126" spans="2:10">
      <c r="B126" s="285"/>
      <c r="C126" s="283" t="str">
        <f t="shared" si="4"/>
        <v>36</v>
      </c>
      <c r="D126" s="284" t="str">
        <f t="shared" si="4"/>
        <v>対事業所サービス</v>
      </c>
      <c r="F126" s="37">
        <v>0</v>
      </c>
      <c r="G126" s="300"/>
      <c r="H126" s="304">
        <f>IF(入力_県内外!Z41=1,1,係数!H38)</f>
        <v>0.68354347123018688</v>
      </c>
      <c r="I126" s="302"/>
      <c r="J126" s="305">
        <f t="shared" si="3"/>
        <v>0</v>
      </c>
    </row>
    <row r="127" spans="2:10">
      <c r="B127" s="286"/>
      <c r="C127" s="283" t="str">
        <f t="shared" si="4"/>
        <v>37</v>
      </c>
      <c r="D127" s="284" t="str">
        <f t="shared" si="4"/>
        <v>対個人サービス</v>
      </c>
      <c r="F127" s="37">
        <v>0</v>
      </c>
      <c r="G127" s="300"/>
      <c r="H127" s="304">
        <f>IF(入力_県内外!Z42=1,1,係数!H39)</f>
        <v>0.55987382763194615</v>
      </c>
      <c r="I127" s="302"/>
      <c r="J127" s="305">
        <f t="shared" si="3"/>
        <v>0</v>
      </c>
    </row>
    <row r="128" spans="2:10">
      <c r="B128" s="286"/>
      <c r="C128" s="283" t="str">
        <f t="shared" si="4"/>
        <v>38</v>
      </c>
      <c r="D128" s="284" t="str">
        <f t="shared" si="4"/>
        <v>事務用品</v>
      </c>
      <c r="F128" s="37">
        <v>0</v>
      </c>
      <c r="G128" s="300"/>
      <c r="H128" s="304">
        <f>IF(入力_県内外!Z43=1,1,係数!H40)</f>
        <v>1</v>
      </c>
      <c r="I128" s="302"/>
      <c r="J128" s="305">
        <f t="shared" si="3"/>
        <v>0</v>
      </c>
    </row>
    <row r="129" spans="2:10" ht="12.75" thickBot="1">
      <c r="B129" s="286"/>
      <c r="C129" s="283" t="str">
        <f t="shared" si="4"/>
        <v>39</v>
      </c>
      <c r="D129" s="284" t="str">
        <f t="shared" si="4"/>
        <v>分類不明</v>
      </c>
      <c r="F129" s="37">
        <v>0</v>
      </c>
      <c r="G129" s="300"/>
      <c r="H129" s="306">
        <f>IF(入力_県内外!Z44=1,1,係数!H41)</f>
        <v>0.63561708735819755</v>
      </c>
      <c r="I129" s="302"/>
      <c r="J129" s="307">
        <f t="shared" si="3"/>
        <v>0</v>
      </c>
    </row>
    <row r="130" spans="2:10">
      <c r="B130" s="308" t="s">
        <v>66</v>
      </c>
      <c r="C130" s="148"/>
      <c r="D130" s="309"/>
      <c r="F130" s="310">
        <f>SUM(F91:F129)</f>
        <v>10000</v>
      </c>
      <c r="J130" s="311">
        <f>SUM(J91:J129)</f>
        <v>2678.7529480910102</v>
      </c>
    </row>
    <row r="131" spans="2:10" ht="14.25">
      <c r="B131" s="273"/>
    </row>
    <row r="132" spans="2:10" ht="14.25">
      <c r="B132" s="196" t="s">
        <v>503</v>
      </c>
      <c r="D132" s="274"/>
    </row>
    <row r="133" spans="2:10" ht="49.9" customHeight="1" thickBot="1">
      <c r="B133" s="275"/>
      <c r="C133" s="276" t="s">
        <v>228</v>
      </c>
      <c r="D133" s="277" t="s">
        <v>48</v>
      </c>
      <c r="F133" s="278" t="s">
        <v>500</v>
      </c>
      <c r="H133" s="278" t="s">
        <v>504</v>
      </c>
      <c r="J133" s="299" t="s">
        <v>503</v>
      </c>
    </row>
    <row r="134" spans="2:10">
      <c r="B134" s="279" t="s">
        <v>416</v>
      </c>
      <c r="C134" s="280" t="str">
        <f t="shared" ref="C134:D153" si="5">C5</f>
        <v>01</v>
      </c>
      <c r="D134" s="281" t="str">
        <f t="shared" si="5"/>
        <v>農業</v>
      </c>
      <c r="F134" s="37">
        <f t="array" ref="F134:F172">+$F$5:$F$43</f>
        <v>0</v>
      </c>
      <c r="G134" s="300"/>
      <c r="H134" s="301">
        <f>IF(入力_県内外!Z6=1,0,係数!E3)</f>
        <v>0.57780637517336897</v>
      </c>
      <c r="I134" s="302"/>
      <c r="J134" s="303">
        <f>F134*H134</f>
        <v>0</v>
      </c>
    </row>
    <row r="135" spans="2:10">
      <c r="B135" s="282"/>
      <c r="C135" s="283" t="str">
        <f t="shared" si="5"/>
        <v>02</v>
      </c>
      <c r="D135" s="284" t="str">
        <f t="shared" si="5"/>
        <v>林業</v>
      </c>
      <c r="F135" s="37">
        <v>0</v>
      </c>
      <c r="G135" s="300"/>
      <c r="H135" s="304">
        <f>IF(入力_県内外!Z7=1,0,係数!E4)</f>
        <v>0.48140360713951968</v>
      </c>
      <c r="I135" s="302"/>
      <c r="J135" s="305">
        <f t="shared" ref="J135:J172" si="6">F135*H135</f>
        <v>0</v>
      </c>
    </row>
    <row r="136" spans="2:10">
      <c r="B136" s="282"/>
      <c r="C136" s="283" t="str">
        <f t="shared" si="5"/>
        <v>03</v>
      </c>
      <c r="D136" s="284" t="str">
        <f t="shared" si="5"/>
        <v>漁業</v>
      </c>
      <c r="F136" s="37">
        <v>0</v>
      </c>
      <c r="G136" s="300"/>
      <c r="H136" s="304">
        <f>IF(入力_県内外!Z8=1,0,係数!E5)</f>
        <v>0.76047840812870449</v>
      </c>
      <c r="I136" s="302"/>
      <c r="J136" s="305">
        <f t="shared" si="6"/>
        <v>0</v>
      </c>
    </row>
    <row r="137" spans="2:10">
      <c r="B137" s="282"/>
      <c r="C137" s="283" t="str">
        <f t="shared" si="5"/>
        <v>04</v>
      </c>
      <c r="D137" s="284" t="str">
        <f t="shared" si="5"/>
        <v>鉱業</v>
      </c>
      <c r="F137" s="37">
        <v>0</v>
      </c>
      <c r="G137" s="300"/>
      <c r="H137" s="304">
        <f>IF(入力_県内外!Z9=1,0,係数!E6)</f>
        <v>1.4826774126872264E-2</v>
      </c>
      <c r="I137" s="302"/>
      <c r="J137" s="305">
        <f t="shared" si="6"/>
        <v>0</v>
      </c>
    </row>
    <row r="138" spans="2:10">
      <c r="B138" s="282"/>
      <c r="C138" s="283" t="str">
        <f t="shared" si="5"/>
        <v>05</v>
      </c>
      <c r="D138" s="284" t="str">
        <f t="shared" si="5"/>
        <v>飲食料品</v>
      </c>
      <c r="F138" s="37">
        <v>6460.5265572323806</v>
      </c>
      <c r="G138" s="300"/>
      <c r="H138" s="304">
        <f>IF(入力_県内外!Z10=1,0,係数!E7)</f>
        <v>0.56732103727766281</v>
      </c>
      <c r="I138" s="302"/>
      <c r="J138" s="305">
        <f t="shared" si="6"/>
        <v>3665.1926278089618</v>
      </c>
    </row>
    <row r="139" spans="2:10">
      <c r="B139" s="282"/>
      <c r="C139" s="283" t="str">
        <f t="shared" si="5"/>
        <v>06</v>
      </c>
      <c r="D139" s="284" t="str">
        <f t="shared" si="5"/>
        <v>繊維製品</v>
      </c>
      <c r="F139" s="37">
        <v>0</v>
      </c>
      <c r="G139" s="300"/>
      <c r="H139" s="304">
        <f>IF(入力_県内外!Z11=1,0,係数!E8)</f>
        <v>0.25081850533807831</v>
      </c>
      <c r="I139" s="302"/>
      <c r="J139" s="305">
        <f t="shared" si="6"/>
        <v>0</v>
      </c>
    </row>
    <row r="140" spans="2:10">
      <c r="B140" s="282"/>
      <c r="C140" s="283" t="str">
        <f t="shared" si="5"/>
        <v>07</v>
      </c>
      <c r="D140" s="284" t="str">
        <f t="shared" si="5"/>
        <v>パルプ・紙・木製品</v>
      </c>
      <c r="F140" s="37">
        <v>0</v>
      </c>
      <c r="G140" s="300"/>
      <c r="H140" s="304">
        <f>IF(入力_県内外!Z12=1,0,係数!E9)</f>
        <v>0.55796021116433669</v>
      </c>
      <c r="I140" s="302"/>
      <c r="J140" s="305">
        <f t="shared" si="6"/>
        <v>0</v>
      </c>
    </row>
    <row r="141" spans="2:10">
      <c r="B141" s="282"/>
      <c r="C141" s="283" t="str">
        <f t="shared" si="5"/>
        <v>08</v>
      </c>
      <c r="D141" s="284" t="str">
        <f t="shared" si="5"/>
        <v>化学製品</v>
      </c>
      <c r="F141" s="37">
        <v>0</v>
      </c>
      <c r="G141" s="300"/>
      <c r="H141" s="304">
        <f>IF(入力_県内外!Z13=1,0,係数!E10)</f>
        <v>0.51332494583269062</v>
      </c>
      <c r="I141" s="302"/>
      <c r="J141" s="305">
        <f t="shared" si="6"/>
        <v>0</v>
      </c>
    </row>
    <row r="142" spans="2:10">
      <c r="B142" s="282"/>
      <c r="C142" s="283" t="str">
        <f t="shared" si="5"/>
        <v>09</v>
      </c>
      <c r="D142" s="284" t="str">
        <f t="shared" si="5"/>
        <v>石油・石炭製品</v>
      </c>
      <c r="F142" s="37">
        <v>0</v>
      </c>
      <c r="G142" s="300"/>
      <c r="H142" s="304">
        <f>IF(入力_県内外!Z14=1,0,係数!E11)</f>
        <v>0.69819431744317995</v>
      </c>
      <c r="I142" s="302"/>
      <c r="J142" s="305">
        <f t="shared" si="6"/>
        <v>0</v>
      </c>
    </row>
    <row r="143" spans="2:10">
      <c r="B143" s="282"/>
      <c r="C143" s="283" t="str">
        <f t="shared" si="5"/>
        <v>10</v>
      </c>
      <c r="D143" s="284" t="str">
        <f t="shared" si="5"/>
        <v>プラスチック・ゴム製品</v>
      </c>
      <c r="F143" s="37">
        <v>0</v>
      </c>
      <c r="G143" s="300"/>
      <c r="H143" s="304">
        <f>IF(入力_県内外!Z15=1,0,係数!E12)</f>
        <v>0.62737449698093561</v>
      </c>
      <c r="I143" s="302"/>
      <c r="J143" s="305">
        <f t="shared" si="6"/>
        <v>0</v>
      </c>
    </row>
    <row r="144" spans="2:10">
      <c r="B144" s="282"/>
      <c r="C144" s="283" t="str">
        <f t="shared" si="5"/>
        <v>11</v>
      </c>
      <c r="D144" s="284" t="str">
        <f t="shared" si="5"/>
        <v>窯業・土石製品</v>
      </c>
      <c r="F144" s="37">
        <v>0</v>
      </c>
      <c r="G144" s="300"/>
      <c r="H144" s="304">
        <f>IF(入力_県内外!Z16=1,0,係数!E13)</f>
        <v>0.49113037155770017</v>
      </c>
      <c r="I144" s="302"/>
      <c r="J144" s="305">
        <f t="shared" si="6"/>
        <v>0</v>
      </c>
    </row>
    <row r="145" spans="2:10">
      <c r="B145" s="282"/>
      <c r="C145" s="283" t="str">
        <f t="shared" si="5"/>
        <v>12</v>
      </c>
      <c r="D145" s="284" t="str">
        <f t="shared" si="5"/>
        <v>鉄鋼</v>
      </c>
      <c r="F145" s="37">
        <v>0</v>
      </c>
      <c r="G145" s="300"/>
      <c r="H145" s="304">
        <f>IF(入力_県内外!Z17=1,0,係数!E14)</f>
        <v>0.2391508431870322</v>
      </c>
      <c r="I145" s="302"/>
      <c r="J145" s="305">
        <f t="shared" si="6"/>
        <v>0</v>
      </c>
    </row>
    <row r="146" spans="2:10">
      <c r="B146" s="282"/>
      <c r="C146" s="283" t="str">
        <f t="shared" si="5"/>
        <v>13</v>
      </c>
      <c r="D146" s="284" t="str">
        <f t="shared" si="5"/>
        <v>非鉄金属</v>
      </c>
      <c r="F146" s="37">
        <v>0</v>
      </c>
      <c r="G146" s="300"/>
      <c r="H146" s="304">
        <f>IF(入力_県内外!Z18=1,0,係数!E15)</f>
        <v>0.56728278252173558</v>
      </c>
      <c r="I146" s="302"/>
      <c r="J146" s="305">
        <f t="shared" si="6"/>
        <v>0</v>
      </c>
    </row>
    <row r="147" spans="2:10">
      <c r="B147" s="282"/>
      <c r="C147" s="283" t="str">
        <f t="shared" si="5"/>
        <v>14</v>
      </c>
      <c r="D147" s="284" t="str">
        <f t="shared" si="5"/>
        <v>金属製品</v>
      </c>
      <c r="F147" s="37">
        <v>0</v>
      </c>
      <c r="G147" s="300"/>
      <c r="H147" s="304">
        <f>IF(入力_県内外!Z19=1,0,係数!E16)</f>
        <v>0.62288044800674069</v>
      </c>
      <c r="I147" s="302"/>
      <c r="J147" s="305">
        <f t="shared" si="6"/>
        <v>0</v>
      </c>
    </row>
    <row r="148" spans="2:10">
      <c r="B148" s="282"/>
      <c r="C148" s="283" t="str">
        <f t="shared" si="5"/>
        <v>15</v>
      </c>
      <c r="D148" s="284" t="str">
        <f t="shared" si="5"/>
        <v>はん用機械</v>
      </c>
      <c r="F148" s="37">
        <v>0</v>
      </c>
      <c r="G148" s="300"/>
      <c r="H148" s="304">
        <f>IF(入力_県内外!Z20=1,0,係数!E17)</f>
        <v>0.55367903735136359</v>
      </c>
      <c r="I148" s="302"/>
      <c r="J148" s="305">
        <f t="shared" si="6"/>
        <v>0</v>
      </c>
    </row>
    <row r="149" spans="2:10">
      <c r="B149" s="282"/>
      <c r="C149" s="283" t="str">
        <f t="shared" si="5"/>
        <v>16</v>
      </c>
      <c r="D149" s="284" t="str">
        <f t="shared" si="5"/>
        <v>生産用機械</v>
      </c>
      <c r="F149" s="37">
        <v>0</v>
      </c>
      <c r="G149" s="300"/>
      <c r="H149" s="304">
        <f>IF(入力_県内外!Z21=1,0,係数!E18)</f>
        <v>0.53220511268192527</v>
      </c>
      <c r="I149" s="302"/>
      <c r="J149" s="305">
        <f t="shared" si="6"/>
        <v>0</v>
      </c>
    </row>
    <row r="150" spans="2:10">
      <c r="B150" s="282"/>
      <c r="C150" s="283" t="str">
        <f t="shared" si="5"/>
        <v>17</v>
      </c>
      <c r="D150" s="284" t="str">
        <f t="shared" si="5"/>
        <v>業務用機械</v>
      </c>
      <c r="F150" s="37">
        <v>0</v>
      </c>
      <c r="G150" s="300"/>
      <c r="H150" s="304">
        <f>IF(入力_県内外!Z22=1,0,係数!E19)</f>
        <v>0.56832735990126038</v>
      </c>
      <c r="I150" s="302"/>
      <c r="J150" s="305">
        <f t="shared" si="6"/>
        <v>0</v>
      </c>
    </row>
    <row r="151" spans="2:10">
      <c r="B151" s="282"/>
      <c r="C151" s="283" t="str">
        <f t="shared" si="5"/>
        <v>18</v>
      </c>
      <c r="D151" s="284" t="str">
        <f t="shared" si="5"/>
        <v>電子部品</v>
      </c>
      <c r="F151" s="37">
        <v>0</v>
      </c>
      <c r="G151" s="300"/>
      <c r="H151" s="304">
        <f>IF(入力_県内外!Z23=1,0,係数!E20)</f>
        <v>0.52467594244262117</v>
      </c>
      <c r="I151" s="302"/>
      <c r="J151" s="305">
        <f t="shared" si="6"/>
        <v>0</v>
      </c>
    </row>
    <row r="152" spans="2:10">
      <c r="B152" s="282"/>
      <c r="C152" s="283" t="str">
        <f t="shared" si="5"/>
        <v>19</v>
      </c>
      <c r="D152" s="284" t="str">
        <f t="shared" si="5"/>
        <v>電気機械</v>
      </c>
      <c r="F152" s="37">
        <v>0</v>
      </c>
      <c r="G152" s="300"/>
      <c r="H152" s="304">
        <f>IF(入力_県内外!Z24=1,0,係数!E21)</f>
        <v>0.58592205634451899</v>
      </c>
      <c r="I152" s="302"/>
      <c r="J152" s="305">
        <f t="shared" si="6"/>
        <v>0</v>
      </c>
    </row>
    <row r="153" spans="2:10">
      <c r="B153" s="282"/>
      <c r="C153" s="283" t="str">
        <f t="shared" si="5"/>
        <v>20</v>
      </c>
      <c r="D153" s="284" t="str">
        <f t="shared" si="5"/>
        <v>情報通信機器</v>
      </c>
      <c r="F153" s="37">
        <v>0</v>
      </c>
      <c r="G153" s="300"/>
      <c r="H153" s="304">
        <f>IF(入力_県内外!Z25=1,0,係数!E22)</f>
        <v>0.12469188751007404</v>
      </c>
      <c r="I153" s="302"/>
      <c r="J153" s="305">
        <f t="shared" si="6"/>
        <v>0</v>
      </c>
    </row>
    <row r="154" spans="2:10">
      <c r="B154" s="282"/>
      <c r="C154" s="283" t="str">
        <f t="shared" ref="C154:D172" si="7">C25</f>
        <v>21</v>
      </c>
      <c r="D154" s="284" t="str">
        <f t="shared" si="7"/>
        <v>輸送機械</v>
      </c>
      <c r="F154" s="37">
        <v>0</v>
      </c>
      <c r="G154" s="300"/>
      <c r="H154" s="304">
        <f>IF(入力_県内外!Z26=1,0,係数!E23)</f>
        <v>0.64019991611056271</v>
      </c>
      <c r="I154" s="302"/>
      <c r="J154" s="305">
        <f t="shared" si="6"/>
        <v>0</v>
      </c>
    </row>
    <row r="155" spans="2:10">
      <c r="B155" s="282"/>
      <c r="C155" s="283" t="str">
        <f t="shared" si="7"/>
        <v>22</v>
      </c>
      <c r="D155" s="284" t="str">
        <f t="shared" si="7"/>
        <v>その他の製造工業製品</v>
      </c>
      <c r="F155" s="37">
        <v>0</v>
      </c>
      <c r="G155" s="300"/>
      <c r="H155" s="304">
        <f>IF(入力_県内外!Z27=1,0,係数!E24)</f>
        <v>0.36657906596658502</v>
      </c>
      <c r="I155" s="302"/>
      <c r="J155" s="305">
        <f t="shared" si="6"/>
        <v>0</v>
      </c>
    </row>
    <row r="156" spans="2:10">
      <c r="B156" s="282"/>
      <c r="C156" s="283" t="str">
        <f t="shared" si="7"/>
        <v>23</v>
      </c>
      <c r="D156" s="284" t="str">
        <f t="shared" si="7"/>
        <v>建設</v>
      </c>
      <c r="F156" s="37">
        <v>0</v>
      </c>
      <c r="G156" s="300"/>
      <c r="H156" s="304">
        <f>IF(入力_県内外!Z28=1,0,係数!E25)</f>
        <v>0</v>
      </c>
      <c r="I156" s="302"/>
      <c r="J156" s="305">
        <f t="shared" si="6"/>
        <v>0</v>
      </c>
    </row>
    <row r="157" spans="2:10">
      <c r="B157" s="282"/>
      <c r="C157" s="283" t="str">
        <f t="shared" si="7"/>
        <v>24</v>
      </c>
      <c r="D157" s="284" t="str">
        <f t="shared" si="7"/>
        <v>電力・ガス・熱供給</v>
      </c>
      <c r="F157" s="37">
        <v>0</v>
      </c>
      <c r="G157" s="300"/>
      <c r="H157" s="304">
        <f>IF(入力_県内外!Z29=1,0,係数!E26)</f>
        <v>5.9991703084878874E-4</v>
      </c>
      <c r="I157" s="302"/>
      <c r="J157" s="305">
        <f t="shared" si="6"/>
        <v>0</v>
      </c>
    </row>
    <row r="158" spans="2:10">
      <c r="B158" s="282"/>
      <c r="C158" s="283" t="str">
        <f t="shared" si="7"/>
        <v>25</v>
      </c>
      <c r="D158" s="284" t="str">
        <f t="shared" si="7"/>
        <v>水道</v>
      </c>
      <c r="F158" s="37">
        <v>0</v>
      </c>
      <c r="G158" s="300"/>
      <c r="H158" s="304">
        <f>IF(入力_県内外!Z30=1,0,係数!E27)</f>
        <v>0</v>
      </c>
      <c r="I158" s="302"/>
      <c r="J158" s="305">
        <f t="shared" si="6"/>
        <v>0</v>
      </c>
    </row>
    <row r="159" spans="2:10">
      <c r="B159" s="285"/>
      <c r="C159" s="283" t="str">
        <f t="shared" si="7"/>
        <v>26</v>
      </c>
      <c r="D159" s="284" t="str">
        <f t="shared" si="7"/>
        <v>廃棄物処理</v>
      </c>
      <c r="F159" s="37">
        <v>0</v>
      </c>
      <c r="G159" s="300"/>
      <c r="H159" s="304">
        <f>IF(入力_県内外!Z31=1,0,係数!E28)</f>
        <v>8.8481796505213706E-3</v>
      </c>
      <c r="I159" s="302"/>
      <c r="J159" s="305">
        <f t="shared" si="6"/>
        <v>0</v>
      </c>
    </row>
    <row r="160" spans="2:10">
      <c r="B160" s="285"/>
      <c r="C160" s="283" t="str">
        <f t="shared" si="7"/>
        <v>27</v>
      </c>
      <c r="D160" s="284" t="str">
        <f t="shared" si="7"/>
        <v>商業</v>
      </c>
      <c r="F160" s="37">
        <v>3189.7337124918017</v>
      </c>
      <c r="G160" s="300"/>
      <c r="H160" s="304">
        <f>IF(入力_県内外!Z32=1,0,係数!E29)</f>
        <v>0.75148041297212076</v>
      </c>
      <c r="I160" s="302"/>
      <c r="J160" s="305">
        <f t="shared" si="6"/>
        <v>2397.0224075344349</v>
      </c>
    </row>
    <row r="161" spans="2:10">
      <c r="B161" s="285"/>
      <c r="C161" s="283" t="str">
        <f t="shared" si="7"/>
        <v>28</v>
      </c>
      <c r="D161" s="284" t="str">
        <f t="shared" si="7"/>
        <v>金融・保険</v>
      </c>
      <c r="F161" s="37">
        <v>0</v>
      </c>
      <c r="G161" s="300"/>
      <c r="H161" s="304">
        <f>IF(入力_県内外!Z33=1,0,係数!E30)</f>
        <v>0.17010791108645085</v>
      </c>
      <c r="I161" s="302"/>
      <c r="J161" s="305">
        <f t="shared" si="6"/>
        <v>0</v>
      </c>
    </row>
    <row r="162" spans="2:10">
      <c r="B162" s="285"/>
      <c r="C162" s="283" t="str">
        <f t="shared" si="7"/>
        <v>29</v>
      </c>
      <c r="D162" s="284" t="str">
        <f t="shared" si="7"/>
        <v>不動産</v>
      </c>
      <c r="F162" s="37">
        <v>0</v>
      </c>
      <c r="G162" s="300"/>
      <c r="H162" s="304">
        <f>IF(入力_県内外!Z34=1,0,係数!E31)</f>
        <v>8.797302519035129E-3</v>
      </c>
      <c r="I162" s="302"/>
      <c r="J162" s="305">
        <f t="shared" si="6"/>
        <v>0</v>
      </c>
    </row>
    <row r="163" spans="2:10">
      <c r="B163" s="285"/>
      <c r="C163" s="283" t="str">
        <f t="shared" si="7"/>
        <v>30</v>
      </c>
      <c r="D163" s="284" t="str">
        <f t="shared" si="7"/>
        <v>運輸・郵便</v>
      </c>
      <c r="F163" s="37">
        <v>349.73973027581803</v>
      </c>
      <c r="G163" s="300"/>
      <c r="H163" s="304">
        <f>IF(入力_県内外!Z35=1,0,係数!E32)</f>
        <v>0.384375844470566</v>
      </c>
      <c r="I163" s="302"/>
      <c r="J163" s="305">
        <f t="shared" si="6"/>
        <v>134.43150416967552</v>
      </c>
    </row>
    <row r="164" spans="2:10">
      <c r="B164" s="285"/>
      <c r="C164" s="283" t="str">
        <f t="shared" si="7"/>
        <v>31</v>
      </c>
      <c r="D164" s="284" t="str">
        <f t="shared" si="7"/>
        <v>情報通信</v>
      </c>
      <c r="F164" s="37">
        <v>0</v>
      </c>
      <c r="G164" s="300"/>
      <c r="H164" s="304">
        <f>IF(入力_県内外!Z36=1,0,係数!E33)</f>
        <v>0.43475292657238612</v>
      </c>
      <c r="I164" s="302"/>
      <c r="J164" s="305">
        <f t="shared" si="6"/>
        <v>0</v>
      </c>
    </row>
    <row r="165" spans="2:10">
      <c r="B165" s="285"/>
      <c r="C165" s="283" t="str">
        <f t="shared" si="7"/>
        <v>32</v>
      </c>
      <c r="D165" s="284" t="str">
        <f t="shared" si="7"/>
        <v>公務</v>
      </c>
      <c r="F165" s="37">
        <v>0</v>
      </c>
      <c r="G165" s="300"/>
      <c r="H165" s="304">
        <f>IF(入力_県内外!Z37=1,0,係数!E34)</f>
        <v>0</v>
      </c>
      <c r="I165" s="302"/>
      <c r="J165" s="305">
        <f t="shared" si="6"/>
        <v>0</v>
      </c>
    </row>
    <row r="166" spans="2:10">
      <c r="B166" s="285"/>
      <c r="C166" s="283" t="str">
        <f t="shared" si="7"/>
        <v>33</v>
      </c>
      <c r="D166" s="284" t="str">
        <f t="shared" si="7"/>
        <v>教育・研究</v>
      </c>
      <c r="F166" s="37">
        <v>0</v>
      </c>
      <c r="G166" s="300"/>
      <c r="H166" s="304">
        <f>IF(入力_県内外!Z38=1,0,係数!E35)</f>
        <v>0.1644322583342977</v>
      </c>
      <c r="I166" s="302"/>
      <c r="J166" s="305">
        <f t="shared" si="6"/>
        <v>0</v>
      </c>
    </row>
    <row r="167" spans="2:10">
      <c r="B167" s="285"/>
      <c r="C167" s="283" t="str">
        <f t="shared" si="7"/>
        <v>34</v>
      </c>
      <c r="D167" s="284" t="str">
        <f t="shared" si="7"/>
        <v>医療・福祉</v>
      </c>
      <c r="F167" s="37">
        <v>0</v>
      </c>
      <c r="G167" s="300"/>
      <c r="H167" s="304">
        <f>IF(入力_県内外!Z39=1,0,係数!E36)</f>
        <v>3.9758360417358508E-3</v>
      </c>
      <c r="I167" s="302"/>
      <c r="J167" s="305">
        <f t="shared" si="6"/>
        <v>0</v>
      </c>
    </row>
    <row r="168" spans="2:10">
      <c r="B168" s="285"/>
      <c r="C168" s="283" t="str">
        <f t="shared" si="7"/>
        <v>35</v>
      </c>
      <c r="D168" s="284" t="str">
        <f t="shared" si="7"/>
        <v>他に分類されない会員制団体</v>
      </c>
      <c r="F168" s="37">
        <v>0</v>
      </c>
      <c r="G168" s="300"/>
      <c r="H168" s="304">
        <f>IF(入力_県内外!Z40=1,0,係数!E37)</f>
        <v>9.901343280539758E-3</v>
      </c>
      <c r="I168" s="302"/>
      <c r="J168" s="305">
        <f t="shared" si="6"/>
        <v>0</v>
      </c>
    </row>
    <row r="169" spans="2:10">
      <c r="B169" s="285"/>
      <c r="C169" s="283" t="str">
        <f t="shared" si="7"/>
        <v>36</v>
      </c>
      <c r="D169" s="284" t="str">
        <f t="shared" si="7"/>
        <v>対事業所サービス</v>
      </c>
      <c r="F169" s="37">
        <v>0</v>
      </c>
      <c r="G169" s="300"/>
      <c r="H169" s="304">
        <f>IF(入力_県内外!Z41=1,0,係数!E38)</f>
        <v>0.25057602332106366</v>
      </c>
      <c r="I169" s="302"/>
      <c r="J169" s="305">
        <f t="shared" si="6"/>
        <v>0</v>
      </c>
    </row>
    <row r="170" spans="2:10">
      <c r="B170" s="286"/>
      <c r="C170" s="283" t="str">
        <f t="shared" si="7"/>
        <v>37</v>
      </c>
      <c r="D170" s="284" t="str">
        <f t="shared" si="7"/>
        <v>対個人サービス</v>
      </c>
      <c r="F170" s="37">
        <v>0</v>
      </c>
      <c r="G170" s="300"/>
      <c r="H170" s="304">
        <f>IF(入力_県内外!Z42=1,0,係数!E39)</f>
        <v>0.42754351686950259</v>
      </c>
      <c r="I170" s="302"/>
      <c r="J170" s="305">
        <f t="shared" si="6"/>
        <v>0</v>
      </c>
    </row>
    <row r="171" spans="2:10">
      <c r="B171" s="286"/>
      <c r="C171" s="283" t="str">
        <f t="shared" si="7"/>
        <v>38</v>
      </c>
      <c r="D171" s="284" t="str">
        <f t="shared" si="7"/>
        <v>事務用品</v>
      </c>
      <c r="F171" s="37">
        <v>0</v>
      </c>
      <c r="G171" s="300"/>
      <c r="H171" s="304">
        <f>IF(入力_県内外!Z43=1,0,係数!E40)</f>
        <v>0</v>
      </c>
      <c r="I171" s="302"/>
      <c r="J171" s="305">
        <f t="shared" si="6"/>
        <v>0</v>
      </c>
    </row>
    <row r="172" spans="2:10" ht="12.75" thickBot="1">
      <c r="B172" s="286"/>
      <c r="C172" s="283" t="str">
        <f t="shared" si="7"/>
        <v>39</v>
      </c>
      <c r="D172" s="284" t="str">
        <f t="shared" si="7"/>
        <v>分類不明</v>
      </c>
      <c r="F172" s="37">
        <v>0</v>
      </c>
      <c r="G172" s="300"/>
      <c r="H172" s="306">
        <f>IF(入力_県内外!Z44=1,0,係数!E41)</f>
        <v>0</v>
      </c>
      <c r="I172" s="302"/>
      <c r="J172" s="307">
        <f t="shared" si="6"/>
        <v>0</v>
      </c>
    </row>
    <row r="173" spans="2:10">
      <c r="B173" s="308" t="s">
        <v>66</v>
      </c>
      <c r="C173" s="148"/>
      <c r="D173" s="309"/>
      <c r="F173" s="310">
        <f>SUM(F134:F172)</f>
        <v>10000</v>
      </c>
      <c r="J173" s="311">
        <f>SUM(J134:J172)</f>
        <v>6196.6465395130726</v>
      </c>
    </row>
    <row r="174" spans="2:10" ht="14.25">
      <c r="B174" s="273"/>
    </row>
    <row r="175" spans="2:10" ht="14.25">
      <c r="B175" s="196" t="s">
        <v>505</v>
      </c>
      <c r="D175" s="274"/>
    </row>
    <row r="176" spans="2:10" ht="35.65" customHeight="1" thickBot="1">
      <c r="B176" s="275"/>
      <c r="C176" s="276" t="s">
        <v>229</v>
      </c>
      <c r="D176" s="277" t="s">
        <v>48</v>
      </c>
      <c r="F176" s="278" t="s">
        <v>500</v>
      </c>
      <c r="H176" s="278" t="s">
        <v>506</v>
      </c>
      <c r="J176" s="278" t="s">
        <v>505</v>
      </c>
    </row>
    <row r="177" spans="2:10">
      <c r="B177" s="279" t="s">
        <v>416</v>
      </c>
      <c r="C177" s="280" t="str">
        <f t="shared" ref="C177:D196" si="8">C5</f>
        <v>01</v>
      </c>
      <c r="D177" s="281" t="str">
        <f t="shared" si="8"/>
        <v>農業</v>
      </c>
      <c r="F177" s="37">
        <f t="array" ref="F177:F215">+$F$5:$F$43</f>
        <v>0</v>
      </c>
      <c r="G177" s="300"/>
      <c r="H177" s="301">
        <f>IF(入力_県内外!Z6=1,0,係数!F3)</f>
        <v>0.24886071845285865</v>
      </c>
      <c r="I177" s="300"/>
      <c r="J177" s="303">
        <f>F177*H177</f>
        <v>0</v>
      </c>
    </row>
    <row r="178" spans="2:10">
      <c r="B178" s="282"/>
      <c r="C178" s="283" t="str">
        <f t="shared" si="8"/>
        <v>02</v>
      </c>
      <c r="D178" s="284" t="str">
        <f t="shared" si="8"/>
        <v>林業</v>
      </c>
      <c r="F178" s="37">
        <v>0</v>
      </c>
      <c r="G178" s="300"/>
      <c r="H178" s="304">
        <f>IF(入力_県内外!Z7=1,0,係数!F4)</f>
        <v>0.12508176805905991</v>
      </c>
      <c r="I178" s="300"/>
      <c r="J178" s="305">
        <f t="shared" ref="J178:J215" si="9">F178*H178</f>
        <v>0</v>
      </c>
    </row>
    <row r="179" spans="2:10">
      <c r="B179" s="282"/>
      <c r="C179" s="283" t="str">
        <f t="shared" si="8"/>
        <v>03</v>
      </c>
      <c r="D179" s="284" t="str">
        <f t="shared" si="8"/>
        <v>漁業</v>
      </c>
      <c r="F179" s="37">
        <v>0</v>
      </c>
      <c r="G179" s="300"/>
      <c r="H179" s="304">
        <f>IF(入力_県内外!Z8=1,0,係数!F5)</f>
        <v>0.1128069432684166</v>
      </c>
      <c r="I179" s="300"/>
      <c r="J179" s="305">
        <f t="shared" si="9"/>
        <v>0</v>
      </c>
    </row>
    <row r="180" spans="2:10">
      <c r="B180" s="282"/>
      <c r="C180" s="283" t="str">
        <f t="shared" si="8"/>
        <v>04</v>
      </c>
      <c r="D180" s="284" t="str">
        <f t="shared" si="8"/>
        <v>鉱業</v>
      </c>
      <c r="F180" s="37">
        <v>0</v>
      </c>
      <c r="G180" s="300"/>
      <c r="H180" s="304">
        <f>IF(入力_県内外!Z9=1,0,係数!F6)</f>
        <v>0.97582470879466954</v>
      </c>
      <c r="I180" s="300"/>
      <c r="J180" s="305">
        <f t="shared" si="9"/>
        <v>0</v>
      </c>
    </row>
    <row r="181" spans="2:10">
      <c r="B181" s="282"/>
      <c r="C181" s="283" t="str">
        <f t="shared" si="8"/>
        <v>05</v>
      </c>
      <c r="D181" s="284" t="str">
        <f t="shared" si="8"/>
        <v>飲食料品</v>
      </c>
      <c r="F181" s="37">
        <v>6460.5265572323806</v>
      </c>
      <c r="G181" s="300"/>
      <c r="H181" s="304">
        <f>IF(入力_県内外!Z10=1,0,係数!F7)</f>
        <v>0.17098706714960613</v>
      </c>
      <c r="I181" s="300"/>
      <c r="J181" s="305">
        <f t="shared" si="9"/>
        <v>1104.6664882633067</v>
      </c>
    </row>
    <row r="182" spans="2:10">
      <c r="B182" s="282"/>
      <c r="C182" s="283" t="str">
        <f t="shared" si="8"/>
        <v>06</v>
      </c>
      <c r="D182" s="284" t="str">
        <f t="shared" si="8"/>
        <v>繊維製品</v>
      </c>
      <c r="F182" s="37">
        <v>0</v>
      </c>
      <c r="G182" s="300"/>
      <c r="H182" s="304">
        <f>IF(入力_県内外!Z11=1,0,係数!F8)</f>
        <v>0.66637112353838335</v>
      </c>
      <c r="I182" s="300"/>
      <c r="J182" s="305">
        <f t="shared" si="9"/>
        <v>0</v>
      </c>
    </row>
    <row r="183" spans="2:10">
      <c r="B183" s="282"/>
      <c r="C183" s="283" t="str">
        <f t="shared" si="8"/>
        <v>07</v>
      </c>
      <c r="D183" s="284" t="str">
        <f t="shared" si="8"/>
        <v>パルプ・紙・木製品</v>
      </c>
      <c r="F183" s="37">
        <v>0</v>
      </c>
      <c r="G183" s="300"/>
      <c r="H183" s="304">
        <f>IF(入力_県内外!Z12=1,0,係数!F9)</f>
        <v>0.14444634535796919</v>
      </c>
      <c r="I183" s="300"/>
      <c r="J183" s="305">
        <f t="shared" si="9"/>
        <v>0</v>
      </c>
    </row>
    <row r="184" spans="2:10">
      <c r="B184" s="282"/>
      <c r="C184" s="283" t="str">
        <f t="shared" si="8"/>
        <v>08</v>
      </c>
      <c r="D184" s="284" t="str">
        <f t="shared" si="8"/>
        <v>化学製品</v>
      </c>
      <c r="F184" s="37">
        <v>0</v>
      </c>
      <c r="G184" s="300"/>
      <c r="H184" s="304">
        <f>IF(入力_県内外!Z13=1,0,係数!F10)</f>
        <v>0.27074455814901355</v>
      </c>
      <c r="I184" s="300"/>
      <c r="J184" s="305">
        <f t="shared" si="9"/>
        <v>0</v>
      </c>
    </row>
    <row r="185" spans="2:10">
      <c r="B185" s="282"/>
      <c r="C185" s="283" t="str">
        <f t="shared" si="8"/>
        <v>09</v>
      </c>
      <c r="D185" s="284" t="str">
        <f t="shared" si="8"/>
        <v>石油・石炭製品</v>
      </c>
      <c r="F185" s="37">
        <v>0</v>
      </c>
      <c r="G185" s="300"/>
      <c r="H185" s="304">
        <f>IF(入力_県内外!Z14=1,0,係数!F11)</f>
        <v>0.11410062906939594</v>
      </c>
      <c r="I185" s="300"/>
      <c r="J185" s="305">
        <f t="shared" si="9"/>
        <v>0</v>
      </c>
    </row>
    <row r="186" spans="2:10">
      <c r="B186" s="282"/>
      <c r="C186" s="283" t="str">
        <f t="shared" si="8"/>
        <v>10</v>
      </c>
      <c r="D186" s="284" t="str">
        <f t="shared" si="8"/>
        <v>プラスチック・ゴム製品</v>
      </c>
      <c r="F186" s="37">
        <v>0</v>
      </c>
      <c r="G186" s="300"/>
      <c r="H186" s="304">
        <f>IF(入力_県内外!Z15=1,0,係数!F12)</f>
        <v>0.13016936400150478</v>
      </c>
      <c r="I186" s="300"/>
      <c r="J186" s="305">
        <f t="shared" si="9"/>
        <v>0</v>
      </c>
    </row>
    <row r="187" spans="2:10">
      <c r="B187" s="282"/>
      <c r="C187" s="283" t="str">
        <f t="shared" si="8"/>
        <v>11</v>
      </c>
      <c r="D187" s="284" t="str">
        <f t="shared" si="8"/>
        <v>窯業・土石製品</v>
      </c>
      <c r="F187" s="37">
        <v>0</v>
      </c>
      <c r="G187" s="300"/>
      <c r="H187" s="304">
        <f>IF(入力_県内外!Z16=1,0,係数!F13)</f>
        <v>0.1005527509481042</v>
      </c>
      <c r="I187" s="300"/>
      <c r="J187" s="305">
        <f t="shared" si="9"/>
        <v>0</v>
      </c>
    </row>
    <row r="188" spans="2:10">
      <c r="B188" s="282"/>
      <c r="C188" s="283" t="str">
        <f t="shared" si="8"/>
        <v>12</v>
      </c>
      <c r="D188" s="284" t="str">
        <f t="shared" si="8"/>
        <v>鉄鋼</v>
      </c>
      <c r="F188" s="37">
        <v>0</v>
      </c>
      <c r="G188" s="300"/>
      <c r="H188" s="304">
        <f>IF(入力_県内外!Z17=1,0,係数!F14)</f>
        <v>3.9748296001433696E-2</v>
      </c>
      <c r="I188" s="300"/>
      <c r="J188" s="305">
        <f t="shared" si="9"/>
        <v>0</v>
      </c>
    </row>
    <row r="189" spans="2:10">
      <c r="B189" s="282"/>
      <c r="C189" s="283" t="str">
        <f t="shared" si="8"/>
        <v>13</v>
      </c>
      <c r="D189" s="284" t="str">
        <f t="shared" si="8"/>
        <v>非鉄金属</v>
      </c>
      <c r="F189" s="37">
        <v>0</v>
      </c>
      <c r="G189" s="300"/>
      <c r="H189" s="304">
        <f>IF(入力_県内外!Z18=1,0,係数!F15)</f>
        <v>0.38311831062411905</v>
      </c>
      <c r="I189" s="300"/>
      <c r="J189" s="305">
        <f t="shared" si="9"/>
        <v>0</v>
      </c>
    </row>
    <row r="190" spans="2:10">
      <c r="B190" s="282"/>
      <c r="C190" s="283" t="str">
        <f t="shared" si="8"/>
        <v>14</v>
      </c>
      <c r="D190" s="284" t="str">
        <f t="shared" si="8"/>
        <v>金属製品</v>
      </c>
      <c r="F190" s="37">
        <v>0</v>
      </c>
      <c r="G190" s="300"/>
      <c r="H190" s="304">
        <f>IF(入力_県内外!Z19=1,0,係数!F16)</f>
        <v>9.3007884424720272E-2</v>
      </c>
      <c r="I190" s="300"/>
      <c r="J190" s="305">
        <f t="shared" si="9"/>
        <v>0</v>
      </c>
    </row>
    <row r="191" spans="2:10">
      <c r="B191" s="282"/>
      <c r="C191" s="283" t="str">
        <f t="shared" si="8"/>
        <v>15</v>
      </c>
      <c r="D191" s="284" t="str">
        <f t="shared" si="8"/>
        <v>はん用機械</v>
      </c>
      <c r="F191" s="37">
        <v>0</v>
      </c>
      <c r="G191" s="300"/>
      <c r="H191" s="304">
        <f>IF(入力_県内外!Z20=1,0,係数!F17)</f>
        <v>0.16351951499933237</v>
      </c>
      <c r="I191" s="300"/>
      <c r="J191" s="305">
        <f t="shared" si="9"/>
        <v>0</v>
      </c>
    </row>
    <row r="192" spans="2:10">
      <c r="B192" s="282"/>
      <c r="C192" s="283" t="str">
        <f t="shared" si="8"/>
        <v>16</v>
      </c>
      <c r="D192" s="284" t="str">
        <f t="shared" si="8"/>
        <v>生産用機械</v>
      </c>
      <c r="F192" s="37">
        <v>0</v>
      </c>
      <c r="G192" s="300"/>
      <c r="H192" s="304">
        <f>IF(入力_県内外!Z21=1,0,係数!F18)</f>
        <v>0.1493631102864649</v>
      </c>
      <c r="I192" s="300"/>
      <c r="J192" s="305">
        <f t="shared" si="9"/>
        <v>0</v>
      </c>
    </row>
    <row r="193" spans="2:10">
      <c r="B193" s="282"/>
      <c r="C193" s="283" t="str">
        <f t="shared" si="8"/>
        <v>17</v>
      </c>
      <c r="D193" s="284" t="str">
        <f t="shared" si="8"/>
        <v>業務用機械</v>
      </c>
      <c r="F193" s="37">
        <v>0</v>
      </c>
      <c r="G193" s="300"/>
      <c r="H193" s="304">
        <f>IF(入力_県内外!Z22=1,0,係数!F19)</f>
        <v>0.36596330492986162</v>
      </c>
      <c r="I193" s="300"/>
      <c r="J193" s="305">
        <f t="shared" si="9"/>
        <v>0</v>
      </c>
    </row>
    <row r="194" spans="2:10">
      <c r="B194" s="282"/>
      <c r="C194" s="283" t="str">
        <f t="shared" si="8"/>
        <v>18</v>
      </c>
      <c r="D194" s="284" t="str">
        <f t="shared" si="8"/>
        <v>電子部品</v>
      </c>
      <c r="F194" s="37">
        <v>0</v>
      </c>
      <c r="G194" s="300"/>
      <c r="H194" s="304">
        <f>IF(入力_県内外!Z23=1,0,係数!F20)</f>
        <v>0.34439964368814185</v>
      </c>
      <c r="I194" s="300"/>
      <c r="J194" s="305">
        <f t="shared" si="9"/>
        <v>0</v>
      </c>
    </row>
    <row r="195" spans="2:10">
      <c r="B195" s="282"/>
      <c r="C195" s="283" t="str">
        <f t="shared" si="8"/>
        <v>19</v>
      </c>
      <c r="D195" s="284" t="str">
        <f t="shared" si="8"/>
        <v>電気機械</v>
      </c>
      <c r="F195" s="37">
        <v>0</v>
      </c>
      <c r="G195" s="300"/>
      <c r="H195" s="304">
        <f>IF(入力_県内外!Z24=1,0,係数!F21)</f>
        <v>0.26099057690675137</v>
      </c>
      <c r="I195" s="300"/>
      <c r="J195" s="305">
        <f t="shared" si="9"/>
        <v>0</v>
      </c>
    </row>
    <row r="196" spans="2:10">
      <c r="B196" s="282"/>
      <c r="C196" s="283" t="str">
        <f t="shared" si="8"/>
        <v>20</v>
      </c>
      <c r="D196" s="284" t="str">
        <f t="shared" si="8"/>
        <v>情報通信機器</v>
      </c>
      <c r="F196" s="37">
        <v>0</v>
      </c>
      <c r="G196" s="300"/>
      <c r="H196" s="304">
        <f>IF(入力_県内外!Z25=1,0,係数!F22)</f>
        <v>0.68645813204888328</v>
      </c>
      <c r="I196" s="300"/>
      <c r="J196" s="305">
        <f t="shared" si="9"/>
        <v>0</v>
      </c>
    </row>
    <row r="197" spans="2:10">
      <c r="B197" s="282"/>
      <c r="C197" s="283" t="str">
        <f t="shared" ref="C197:D215" si="10">C25</f>
        <v>21</v>
      </c>
      <c r="D197" s="284" t="str">
        <f t="shared" si="10"/>
        <v>輸送機械</v>
      </c>
      <c r="F197" s="37">
        <v>0</v>
      </c>
      <c r="G197" s="300"/>
      <c r="H197" s="304">
        <f>IF(入力_県内外!Z26=1,0,係数!F23)</f>
        <v>0.14824339676401999</v>
      </c>
      <c r="I197" s="300"/>
      <c r="J197" s="305">
        <f t="shared" si="9"/>
        <v>0</v>
      </c>
    </row>
    <row r="198" spans="2:10">
      <c r="B198" s="282"/>
      <c r="C198" s="283" t="str">
        <f t="shared" si="10"/>
        <v>22</v>
      </c>
      <c r="D198" s="284" t="str">
        <f t="shared" si="10"/>
        <v>その他の製造工業製品</v>
      </c>
      <c r="F198" s="37">
        <v>0</v>
      </c>
      <c r="G198" s="300"/>
      <c r="H198" s="304">
        <f>IF(入力_県内外!Z27=1,0,係数!F24)</f>
        <v>0.23101607762435589</v>
      </c>
      <c r="I198" s="300"/>
      <c r="J198" s="305">
        <f t="shared" si="9"/>
        <v>0</v>
      </c>
    </row>
    <row r="199" spans="2:10">
      <c r="B199" s="282"/>
      <c r="C199" s="283" t="str">
        <f t="shared" si="10"/>
        <v>23</v>
      </c>
      <c r="D199" s="284" t="str">
        <f t="shared" si="10"/>
        <v>建設</v>
      </c>
      <c r="F199" s="37">
        <v>0</v>
      </c>
      <c r="G199" s="300"/>
      <c r="H199" s="304">
        <f>IF(入力_県内外!Z28=1,0,係数!F25)</f>
        <v>0</v>
      </c>
      <c r="I199" s="300"/>
      <c r="J199" s="305">
        <f t="shared" si="9"/>
        <v>0</v>
      </c>
    </row>
    <row r="200" spans="2:10">
      <c r="B200" s="282"/>
      <c r="C200" s="283" t="str">
        <f t="shared" si="10"/>
        <v>24</v>
      </c>
      <c r="D200" s="284" t="str">
        <f t="shared" si="10"/>
        <v>電力・ガス・熱供給</v>
      </c>
      <c r="F200" s="37">
        <v>0</v>
      </c>
      <c r="G200" s="300"/>
      <c r="H200" s="304">
        <f>IF(入力_県内外!Z29=1,0,係数!F26)</f>
        <v>7.5101386872277579E-5</v>
      </c>
      <c r="I200" s="300"/>
      <c r="J200" s="305">
        <f t="shared" si="9"/>
        <v>0</v>
      </c>
    </row>
    <row r="201" spans="2:10">
      <c r="B201" s="282"/>
      <c r="C201" s="283" t="str">
        <f t="shared" si="10"/>
        <v>25</v>
      </c>
      <c r="D201" s="284" t="str">
        <f t="shared" si="10"/>
        <v>水道</v>
      </c>
      <c r="F201" s="37">
        <v>0</v>
      </c>
      <c r="G201" s="300"/>
      <c r="H201" s="304">
        <f>IF(入力_県内外!Z30=1,0,係数!F27)</f>
        <v>1.6391622294721368E-4</v>
      </c>
      <c r="I201" s="300"/>
      <c r="J201" s="305">
        <f t="shared" si="9"/>
        <v>0</v>
      </c>
    </row>
    <row r="202" spans="2:10">
      <c r="B202" s="285"/>
      <c r="C202" s="283" t="str">
        <f t="shared" si="10"/>
        <v>26</v>
      </c>
      <c r="D202" s="284" t="str">
        <f t="shared" si="10"/>
        <v>廃棄物処理</v>
      </c>
      <c r="F202" s="37">
        <v>0</v>
      </c>
      <c r="G202" s="300"/>
      <c r="H202" s="304">
        <f>IF(入力_県内外!Z31=1,0,係数!F28)</f>
        <v>6.6728353322182278E-5</v>
      </c>
      <c r="I202" s="300"/>
      <c r="J202" s="305">
        <f t="shared" si="9"/>
        <v>0</v>
      </c>
    </row>
    <row r="203" spans="2:10">
      <c r="B203" s="285"/>
      <c r="C203" s="283" t="str">
        <f t="shared" si="10"/>
        <v>27</v>
      </c>
      <c r="D203" s="284" t="str">
        <f t="shared" si="10"/>
        <v>商業</v>
      </c>
      <c r="F203" s="37">
        <v>3189.7337124918017</v>
      </c>
      <c r="G203" s="300"/>
      <c r="H203" s="304">
        <f>IF(入力_県内外!Z32=1,0,係数!F29)</f>
        <v>2.4586878827726234E-3</v>
      </c>
      <c r="I203" s="300"/>
      <c r="J203" s="305">
        <f t="shared" si="9"/>
        <v>7.8425596281749277</v>
      </c>
    </row>
    <row r="204" spans="2:10">
      <c r="B204" s="285"/>
      <c r="C204" s="283" t="str">
        <f t="shared" si="10"/>
        <v>28</v>
      </c>
      <c r="D204" s="284" t="str">
        <f t="shared" si="10"/>
        <v>金融・保険</v>
      </c>
      <c r="F204" s="37">
        <v>0</v>
      </c>
      <c r="G204" s="300"/>
      <c r="H204" s="304">
        <f>IF(入力_県内外!Z33=1,0,係数!F30)</f>
        <v>7.6115619120776634E-2</v>
      </c>
      <c r="I204" s="300"/>
      <c r="J204" s="305">
        <f t="shared" si="9"/>
        <v>0</v>
      </c>
    </row>
    <row r="205" spans="2:10">
      <c r="B205" s="285"/>
      <c r="C205" s="283" t="str">
        <f t="shared" si="10"/>
        <v>29</v>
      </c>
      <c r="D205" s="284" t="str">
        <f t="shared" si="10"/>
        <v>不動産</v>
      </c>
      <c r="F205" s="37">
        <v>0</v>
      </c>
      <c r="G205" s="300"/>
      <c r="H205" s="304">
        <f>IF(入力_県内外!Z34=1,0,係数!F31)</f>
        <v>2.2595321509973832E-5</v>
      </c>
      <c r="I205" s="300"/>
      <c r="J205" s="305">
        <f t="shared" si="9"/>
        <v>0</v>
      </c>
    </row>
    <row r="206" spans="2:10">
      <c r="B206" s="285"/>
      <c r="C206" s="283" t="str">
        <f t="shared" si="10"/>
        <v>30</v>
      </c>
      <c r="D206" s="284" t="str">
        <f t="shared" si="10"/>
        <v>運輸・郵便</v>
      </c>
      <c r="F206" s="37">
        <v>349.73973027581803</v>
      </c>
      <c r="G206" s="300"/>
      <c r="H206" s="304">
        <f>IF(入力_県内外!Z35=1,0,係数!F32)</f>
        <v>3.4572750699213249E-2</v>
      </c>
      <c r="I206" s="300"/>
      <c r="J206" s="305">
        <f t="shared" si="9"/>
        <v>12.09146450443594</v>
      </c>
    </row>
    <row r="207" spans="2:10">
      <c r="B207" s="285"/>
      <c r="C207" s="283" t="str">
        <f t="shared" si="10"/>
        <v>31</v>
      </c>
      <c r="D207" s="284" t="str">
        <f t="shared" si="10"/>
        <v>情報通信</v>
      </c>
      <c r="F207" s="37">
        <v>0</v>
      </c>
      <c r="G207" s="300"/>
      <c r="H207" s="304">
        <f>IF(入力_県内外!Z36=1,0,係数!F33)</f>
        <v>9.0680359354895532E-2</v>
      </c>
      <c r="I207" s="300"/>
      <c r="J207" s="305">
        <f t="shared" si="9"/>
        <v>0</v>
      </c>
    </row>
    <row r="208" spans="2:10">
      <c r="B208" s="285"/>
      <c r="C208" s="283" t="str">
        <f t="shared" si="10"/>
        <v>32</v>
      </c>
      <c r="D208" s="284" t="str">
        <f t="shared" si="10"/>
        <v>公務</v>
      </c>
      <c r="F208" s="37">
        <v>0</v>
      </c>
      <c r="G208" s="300"/>
      <c r="H208" s="304">
        <f>IF(入力_県内外!Z37=1,0,係数!F34)</f>
        <v>0</v>
      </c>
      <c r="I208" s="300"/>
      <c r="J208" s="305">
        <f t="shared" si="9"/>
        <v>0</v>
      </c>
    </row>
    <row r="209" spans="2:18">
      <c r="B209" s="285"/>
      <c r="C209" s="283" t="str">
        <f t="shared" si="10"/>
        <v>33</v>
      </c>
      <c r="D209" s="284" t="str">
        <f t="shared" si="10"/>
        <v>教育・研究</v>
      </c>
      <c r="F209" s="37">
        <v>0</v>
      </c>
      <c r="G209" s="300"/>
      <c r="H209" s="304">
        <f>IF(入力_県内外!Z38=1,0,係数!F35)</f>
        <v>4.6290956724181695E-2</v>
      </c>
      <c r="I209" s="300"/>
      <c r="J209" s="305">
        <f t="shared" si="9"/>
        <v>0</v>
      </c>
    </row>
    <row r="210" spans="2:18">
      <c r="B210" s="285"/>
      <c r="C210" s="283" t="str">
        <f t="shared" si="10"/>
        <v>34</v>
      </c>
      <c r="D210" s="284" t="str">
        <f t="shared" si="10"/>
        <v>医療・福祉</v>
      </c>
      <c r="F210" s="37">
        <v>0</v>
      </c>
      <c r="G210" s="300"/>
      <c r="H210" s="304">
        <f>IF(入力_県内外!Z39=1,0,係数!F36)</f>
        <v>7.6257838833294179E-5</v>
      </c>
      <c r="I210" s="300"/>
      <c r="J210" s="305">
        <f t="shared" si="9"/>
        <v>0</v>
      </c>
    </row>
    <row r="211" spans="2:18">
      <c r="B211" s="285"/>
      <c r="C211" s="283" t="str">
        <f t="shared" si="10"/>
        <v>35</v>
      </c>
      <c r="D211" s="284" t="str">
        <f t="shared" si="10"/>
        <v>他に分類されない会員制団体</v>
      </c>
      <c r="F211" s="37">
        <v>0</v>
      </c>
      <c r="G211" s="300"/>
      <c r="H211" s="304">
        <f>IF(入力_県内外!Z40=1,0,係数!F37)</f>
        <v>2.4557165861513689E-2</v>
      </c>
      <c r="I211" s="300"/>
      <c r="J211" s="305">
        <f t="shared" si="9"/>
        <v>0</v>
      </c>
    </row>
    <row r="212" spans="2:18">
      <c r="B212" s="285"/>
      <c r="C212" s="283" t="str">
        <f t="shared" si="10"/>
        <v>36</v>
      </c>
      <c r="D212" s="284" t="str">
        <f t="shared" si="10"/>
        <v>対事業所サービス</v>
      </c>
      <c r="F212" s="37">
        <v>0</v>
      </c>
      <c r="G212" s="300"/>
      <c r="H212" s="304">
        <f>IF(入力_県内外!Z41=1,0,係数!F38)</f>
        <v>6.5880505448749516E-2</v>
      </c>
      <c r="I212" s="300"/>
      <c r="J212" s="305">
        <f t="shared" si="9"/>
        <v>0</v>
      </c>
    </row>
    <row r="213" spans="2:18">
      <c r="B213" s="286"/>
      <c r="C213" s="283" t="str">
        <f t="shared" si="10"/>
        <v>37</v>
      </c>
      <c r="D213" s="284" t="str">
        <f t="shared" si="10"/>
        <v>対個人サービス</v>
      </c>
      <c r="F213" s="37">
        <v>0</v>
      </c>
      <c r="G213" s="300"/>
      <c r="H213" s="304">
        <f>IF(入力_県内外!Z42=1,0,係数!F39)</f>
        <v>1.258265549855129E-2</v>
      </c>
      <c r="I213" s="300"/>
      <c r="J213" s="305">
        <f t="shared" si="9"/>
        <v>0</v>
      </c>
    </row>
    <row r="214" spans="2:18">
      <c r="B214" s="286"/>
      <c r="C214" s="283" t="str">
        <f t="shared" si="10"/>
        <v>38</v>
      </c>
      <c r="D214" s="284" t="str">
        <f t="shared" si="10"/>
        <v>事務用品</v>
      </c>
      <c r="F214" s="37">
        <v>0</v>
      </c>
      <c r="G214" s="300"/>
      <c r="H214" s="304">
        <f>IF(入力_県内外!Z43=1,0,係数!F40)</f>
        <v>0</v>
      </c>
      <c r="I214" s="300"/>
      <c r="J214" s="305">
        <f t="shared" si="9"/>
        <v>0</v>
      </c>
    </row>
    <row r="215" spans="2:18" ht="12.75" thickBot="1">
      <c r="B215" s="286"/>
      <c r="C215" s="283" t="str">
        <f t="shared" si="10"/>
        <v>39</v>
      </c>
      <c r="D215" s="284" t="str">
        <f t="shared" si="10"/>
        <v>分類不明</v>
      </c>
      <c r="F215" s="37">
        <v>0</v>
      </c>
      <c r="G215" s="300"/>
      <c r="H215" s="306">
        <f>IF(入力_県内外!Z44=1,0,係数!F41)</f>
        <v>0.36438291264180245</v>
      </c>
      <c r="I215" s="300"/>
      <c r="J215" s="307">
        <f t="shared" si="9"/>
        <v>0</v>
      </c>
    </row>
    <row r="216" spans="2:18">
      <c r="B216" s="308" t="s">
        <v>66</v>
      </c>
      <c r="C216" s="148"/>
      <c r="D216" s="309"/>
      <c r="F216" s="310">
        <f>SUM(F177:F215)</f>
        <v>10000</v>
      </c>
      <c r="J216" s="310">
        <f>SUM(J177:J215)</f>
        <v>1124.6005123959176</v>
      </c>
    </row>
    <row r="217" spans="2:18" ht="14.25">
      <c r="B217" s="273"/>
    </row>
    <row r="218" spans="2:18" ht="14.25">
      <c r="B218" s="196" t="s">
        <v>230</v>
      </c>
      <c r="D218" s="274"/>
    </row>
    <row r="219" spans="2:18" ht="36.75" thickBot="1">
      <c r="B219" s="275"/>
      <c r="C219" s="276" t="s">
        <v>228</v>
      </c>
      <c r="D219" s="277" t="s">
        <v>48</v>
      </c>
      <c r="F219" s="299" t="s">
        <v>231</v>
      </c>
      <c r="H219" s="278" t="s">
        <v>232</v>
      </c>
      <c r="I219" s="314"/>
      <c r="J219" s="278" t="s">
        <v>33</v>
      </c>
      <c r="K219" s="314"/>
      <c r="L219" s="278" t="s">
        <v>124</v>
      </c>
      <c r="M219" s="314"/>
      <c r="N219" s="278" t="s">
        <v>18</v>
      </c>
      <c r="P219" s="278" t="s">
        <v>233</v>
      </c>
      <c r="R219" s="278" t="s">
        <v>234</v>
      </c>
    </row>
    <row r="220" spans="2:18">
      <c r="B220" s="315" t="s">
        <v>416</v>
      </c>
      <c r="C220" s="280" t="str">
        <f t="shared" ref="C220:D239" si="11">C5</f>
        <v>01</v>
      </c>
      <c r="D220" s="281" t="str">
        <f t="shared" si="11"/>
        <v>農業</v>
      </c>
      <c r="E220" s="300"/>
      <c r="F220" s="303">
        <f t="shared" ref="F220:F258" si="12">J91</f>
        <v>0</v>
      </c>
      <c r="H220" s="301">
        <f>係数!J3</f>
        <v>0.42721038226158625</v>
      </c>
      <c r="I220" s="300"/>
      <c r="J220" s="312">
        <f>$F220*H220</f>
        <v>0</v>
      </c>
      <c r="L220" s="301">
        <f>係数!K3</f>
        <v>0.15155149614048036</v>
      </c>
      <c r="M220" s="300"/>
      <c r="N220" s="312">
        <f>$F220*L220</f>
        <v>0</v>
      </c>
      <c r="P220" s="301">
        <f>係数!L3</f>
        <v>0.12265584155979949</v>
      </c>
      <c r="Q220" s="300"/>
      <c r="R220" s="819">
        <f>$F220*P220</f>
        <v>0</v>
      </c>
    </row>
    <row r="221" spans="2:18">
      <c r="B221" s="318"/>
      <c r="C221" s="283" t="str">
        <f t="shared" si="11"/>
        <v>02</v>
      </c>
      <c r="D221" s="284" t="str">
        <f t="shared" si="11"/>
        <v>林業</v>
      </c>
      <c r="E221" s="300"/>
      <c r="F221" s="305">
        <f t="shared" si="12"/>
        <v>0</v>
      </c>
      <c r="H221" s="304">
        <f>係数!J4</f>
        <v>0.63987813845992225</v>
      </c>
      <c r="I221" s="300"/>
      <c r="J221" s="313">
        <f t="shared" ref="J221:J284" si="13">$F221*H221</f>
        <v>0</v>
      </c>
      <c r="L221" s="304">
        <f>係数!K4</f>
        <v>0.22817522849038765</v>
      </c>
      <c r="M221" s="300"/>
      <c r="N221" s="313">
        <f t="shared" ref="N221:N284" si="14">$F221*L221</f>
        <v>0</v>
      </c>
      <c r="P221" s="304">
        <f>係数!L4</f>
        <v>0.26862065342998215</v>
      </c>
      <c r="Q221" s="300"/>
      <c r="R221" s="820">
        <f t="shared" ref="R221:R284" si="15">$F221*P221</f>
        <v>0</v>
      </c>
    </row>
    <row r="222" spans="2:18">
      <c r="B222" s="318"/>
      <c r="C222" s="283" t="str">
        <f t="shared" si="11"/>
        <v>03</v>
      </c>
      <c r="D222" s="284" t="str">
        <f t="shared" si="11"/>
        <v>漁業</v>
      </c>
      <c r="E222" s="300"/>
      <c r="F222" s="305">
        <f t="shared" si="12"/>
        <v>0</v>
      </c>
      <c r="H222" s="304">
        <f>係数!J5</f>
        <v>0.47381340455197063</v>
      </c>
      <c r="I222" s="300"/>
      <c r="J222" s="313">
        <f t="shared" si="13"/>
        <v>0</v>
      </c>
      <c r="L222" s="304">
        <f>係数!K5</f>
        <v>0.17153349174243465</v>
      </c>
      <c r="M222" s="300"/>
      <c r="N222" s="313">
        <f t="shared" si="14"/>
        <v>0</v>
      </c>
      <c r="P222" s="304">
        <f>係数!L5</f>
        <v>4.2279520059697977E-2</v>
      </c>
      <c r="Q222" s="300"/>
      <c r="R222" s="820">
        <f t="shared" si="15"/>
        <v>0</v>
      </c>
    </row>
    <row r="223" spans="2:18">
      <c r="B223" s="318"/>
      <c r="C223" s="283" t="str">
        <f t="shared" si="11"/>
        <v>04</v>
      </c>
      <c r="D223" s="284" t="str">
        <f t="shared" si="11"/>
        <v>鉱業</v>
      </c>
      <c r="E223" s="300"/>
      <c r="F223" s="305">
        <f t="shared" si="12"/>
        <v>0</v>
      </c>
      <c r="H223" s="304">
        <f>係数!J6</f>
        <v>0.54360066960888753</v>
      </c>
      <c r="I223" s="300"/>
      <c r="J223" s="313">
        <f t="shared" si="13"/>
        <v>0</v>
      </c>
      <c r="L223" s="304">
        <f>係数!K6</f>
        <v>0.2579516055394917</v>
      </c>
      <c r="M223" s="300"/>
      <c r="N223" s="313">
        <f t="shared" si="14"/>
        <v>0</v>
      </c>
      <c r="P223" s="304">
        <f>係数!L6</f>
        <v>3.926343022371024E-2</v>
      </c>
      <c r="Q223" s="300"/>
      <c r="R223" s="820">
        <f t="shared" si="15"/>
        <v>0</v>
      </c>
    </row>
    <row r="224" spans="2:18">
      <c r="B224" s="318"/>
      <c r="C224" s="283" t="str">
        <f t="shared" si="11"/>
        <v>05</v>
      </c>
      <c r="D224" s="284" t="str">
        <f t="shared" si="11"/>
        <v>飲食料品</v>
      </c>
      <c r="E224" s="300"/>
      <c r="F224" s="305">
        <f t="shared" si="12"/>
        <v>1690.667441160112</v>
      </c>
      <c r="H224" s="304">
        <f>係数!J7</f>
        <v>0.33651535386825859</v>
      </c>
      <c r="I224" s="300"/>
      <c r="J224" s="313">
        <f t="shared" si="13"/>
        <v>568.93555223553835</v>
      </c>
      <c r="L224" s="304">
        <f>係数!K7</f>
        <v>0.13770114594385849</v>
      </c>
      <c r="M224" s="300"/>
      <c r="N224" s="313">
        <f t="shared" si="14"/>
        <v>232.80684405771837</v>
      </c>
      <c r="P224" s="304">
        <f>係数!L7</f>
        <v>3.3355134693599395E-2</v>
      </c>
      <c r="Q224" s="300"/>
      <c r="R224" s="820">
        <f t="shared" si="15"/>
        <v>56.392440221978568</v>
      </c>
    </row>
    <row r="225" spans="2:18">
      <c r="B225" s="318"/>
      <c r="C225" s="283" t="str">
        <f t="shared" si="11"/>
        <v>06</v>
      </c>
      <c r="D225" s="284" t="str">
        <f t="shared" si="11"/>
        <v>繊維製品</v>
      </c>
      <c r="E225" s="300"/>
      <c r="F225" s="305">
        <f t="shared" si="12"/>
        <v>0</v>
      </c>
      <c r="H225" s="304">
        <f>係数!J8</f>
        <v>0.39077170920544851</v>
      </c>
      <c r="I225" s="300"/>
      <c r="J225" s="313">
        <f t="shared" si="13"/>
        <v>0</v>
      </c>
      <c r="L225" s="304">
        <f>係数!K8</f>
        <v>0.2721720626600464</v>
      </c>
      <c r="M225" s="300"/>
      <c r="N225" s="313">
        <f t="shared" si="14"/>
        <v>0</v>
      </c>
      <c r="P225" s="304">
        <f>係数!L8</f>
        <v>9.5492852763317662E-2</v>
      </c>
      <c r="Q225" s="300"/>
      <c r="R225" s="820">
        <f t="shared" si="15"/>
        <v>0</v>
      </c>
    </row>
    <row r="226" spans="2:18">
      <c r="B226" s="318"/>
      <c r="C226" s="283" t="str">
        <f t="shared" si="11"/>
        <v>07</v>
      </c>
      <c r="D226" s="284" t="str">
        <f t="shared" si="11"/>
        <v>パルプ・紙・木製品</v>
      </c>
      <c r="E226" s="300"/>
      <c r="F226" s="305">
        <f t="shared" si="12"/>
        <v>0</v>
      </c>
      <c r="H226" s="304">
        <f>係数!J9</f>
        <v>0.35598651785260127</v>
      </c>
      <c r="I226" s="300"/>
      <c r="J226" s="313">
        <f t="shared" si="13"/>
        <v>0</v>
      </c>
      <c r="L226" s="304">
        <f>係数!K9</f>
        <v>0.17335642824825784</v>
      </c>
      <c r="M226" s="300"/>
      <c r="N226" s="313">
        <f t="shared" si="14"/>
        <v>0</v>
      </c>
      <c r="P226" s="304">
        <f>係数!L9</f>
        <v>3.8757158040430381E-2</v>
      </c>
      <c r="Q226" s="300"/>
      <c r="R226" s="820">
        <f t="shared" si="15"/>
        <v>0</v>
      </c>
    </row>
    <row r="227" spans="2:18">
      <c r="B227" s="318"/>
      <c r="C227" s="283" t="str">
        <f t="shared" si="11"/>
        <v>08</v>
      </c>
      <c r="D227" s="284" t="str">
        <f t="shared" si="11"/>
        <v>化学製品</v>
      </c>
      <c r="E227" s="300"/>
      <c r="F227" s="305">
        <f t="shared" si="12"/>
        <v>0</v>
      </c>
      <c r="H227" s="304">
        <f>係数!J10</f>
        <v>0.35842164855867914</v>
      </c>
      <c r="I227" s="300"/>
      <c r="J227" s="313">
        <f t="shared" si="13"/>
        <v>0</v>
      </c>
      <c r="L227" s="304">
        <f>係数!K10</f>
        <v>0.1171240792325445</v>
      </c>
      <c r="M227" s="300"/>
      <c r="N227" s="313">
        <f t="shared" si="14"/>
        <v>0</v>
      </c>
      <c r="P227" s="304">
        <f>係数!L10</f>
        <v>1.5634458686506418E-2</v>
      </c>
      <c r="Q227" s="300"/>
      <c r="R227" s="820">
        <f t="shared" si="15"/>
        <v>0</v>
      </c>
    </row>
    <row r="228" spans="2:18">
      <c r="B228" s="318"/>
      <c r="C228" s="283" t="str">
        <f t="shared" si="11"/>
        <v>09</v>
      </c>
      <c r="D228" s="284" t="str">
        <f t="shared" si="11"/>
        <v>石油・石炭製品</v>
      </c>
      <c r="E228" s="300"/>
      <c r="F228" s="305">
        <f t="shared" si="12"/>
        <v>0</v>
      </c>
      <c r="H228" s="304">
        <f>係数!J11</f>
        <v>0.2627694146106877</v>
      </c>
      <c r="I228" s="300"/>
      <c r="J228" s="313">
        <f t="shared" si="13"/>
        <v>0</v>
      </c>
      <c r="L228" s="304">
        <f>係数!K11</f>
        <v>1.5279579137581789E-2</v>
      </c>
      <c r="M228" s="300"/>
      <c r="N228" s="313">
        <f t="shared" si="14"/>
        <v>0</v>
      </c>
      <c r="P228" s="304">
        <f>係数!L11</f>
        <v>1.0339400475073228E-2</v>
      </c>
      <c r="Q228" s="300"/>
      <c r="R228" s="820">
        <f t="shared" si="15"/>
        <v>0</v>
      </c>
    </row>
    <row r="229" spans="2:18">
      <c r="B229" s="318"/>
      <c r="C229" s="283" t="str">
        <f t="shared" si="11"/>
        <v>10</v>
      </c>
      <c r="D229" s="284" t="str">
        <f t="shared" si="11"/>
        <v>プラスチック・ゴム製品</v>
      </c>
      <c r="E229" s="300"/>
      <c r="F229" s="305">
        <f t="shared" si="12"/>
        <v>0</v>
      </c>
      <c r="H229" s="304">
        <f>係数!J12</f>
        <v>0.42825667105631338</v>
      </c>
      <c r="I229" s="300"/>
      <c r="J229" s="313">
        <f t="shared" si="13"/>
        <v>0</v>
      </c>
      <c r="L229" s="304">
        <f>係数!K12</f>
        <v>0.24054742090319753</v>
      </c>
      <c r="M229" s="300"/>
      <c r="N229" s="313">
        <f t="shared" si="14"/>
        <v>0</v>
      </c>
      <c r="P229" s="304">
        <f>係数!L12</f>
        <v>4.9008807340167618E-2</v>
      </c>
      <c r="Q229" s="300"/>
      <c r="R229" s="820">
        <f t="shared" si="15"/>
        <v>0</v>
      </c>
    </row>
    <row r="230" spans="2:18">
      <c r="B230" s="318"/>
      <c r="C230" s="283" t="str">
        <f t="shared" si="11"/>
        <v>11</v>
      </c>
      <c r="D230" s="284" t="str">
        <f t="shared" si="11"/>
        <v>窯業・土石製品</v>
      </c>
      <c r="E230" s="300"/>
      <c r="F230" s="305">
        <f t="shared" si="12"/>
        <v>0</v>
      </c>
      <c r="H230" s="304">
        <f>係数!J13</f>
        <v>0.48997194925916815</v>
      </c>
      <c r="I230" s="300"/>
      <c r="J230" s="313">
        <f t="shared" si="13"/>
        <v>0</v>
      </c>
      <c r="L230" s="304">
        <f>係数!K13</f>
        <v>0.21766947174074985</v>
      </c>
      <c r="M230" s="300"/>
      <c r="N230" s="313">
        <f t="shared" si="14"/>
        <v>0</v>
      </c>
      <c r="P230" s="304">
        <f>係数!L13</f>
        <v>3.6576455199010559E-2</v>
      </c>
      <c r="Q230" s="300"/>
      <c r="R230" s="820">
        <f t="shared" si="15"/>
        <v>0</v>
      </c>
    </row>
    <row r="231" spans="2:18">
      <c r="B231" s="318"/>
      <c r="C231" s="283" t="str">
        <f t="shared" si="11"/>
        <v>12</v>
      </c>
      <c r="D231" s="284" t="str">
        <f t="shared" si="11"/>
        <v>鉄鋼</v>
      </c>
      <c r="E231" s="300"/>
      <c r="F231" s="305">
        <f t="shared" si="12"/>
        <v>0</v>
      </c>
      <c r="H231" s="304">
        <f>係数!J14</f>
        <v>0.21331101927013058</v>
      </c>
      <c r="I231" s="300"/>
      <c r="J231" s="313">
        <f t="shared" si="13"/>
        <v>0</v>
      </c>
      <c r="L231" s="304">
        <f>係数!K14</f>
        <v>6.2445810408374151E-2</v>
      </c>
      <c r="M231" s="300"/>
      <c r="N231" s="313">
        <f t="shared" si="14"/>
        <v>0</v>
      </c>
      <c r="P231" s="304">
        <f>係数!L14</f>
        <v>1.2523714081279422E-2</v>
      </c>
      <c r="Q231" s="300"/>
      <c r="R231" s="820">
        <f t="shared" si="15"/>
        <v>0</v>
      </c>
    </row>
    <row r="232" spans="2:18">
      <c r="B232" s="318"/>
      <c r="C232" s="283" t="str">
        <f t="shared" si="11"/>
        <v>13</v>
      </c>
      <c r="D232" s="284" t="str">
        <f t="shared" si="11"/>
        <v>非鉄金属</v>
      </c>
      <c r="E232" s="300"/>
      <c r="F232" s="305">
        <f t="shared" si="12"/>
        <v>0</v>
      </c>
      <c r="H232" s="304">
        <f>係数!J15</f>
        <v>0.2109583665362576</v>
      </c>
      <c r="I232" s="300"/>
      <c r="J232" s="313">
        <f t="shared" si="13"/>
        <v>0</v>
      </c>
      <c r="L232" s="304">
        <f>係数!K15</f>
        <v>0.11671945764775135</v>
      </c>
      <c r="M232" s="300"/>
      <c r="N232" s="313">
        <f t="shared" si="14"/>
        <v>0</v>
      </c>
      <c r="P232" s="304">
        <f>係数!L15</f>
        <v>2.9972730221401771E-2</v>
      </c>
      <c r="Q232" s="300"/>
      <c r="R232" s="820">
        <f t="shared" si="15"/>
        <v>0</v>
      </c>
    </row>
    <row r="233" spans="2:18">
      <c r="B233" s="318"/>
      <c r="C233" s="283" t="str">
        <f t="shared" si="11"/>
        <v>14</v>
      </c>
      <c r="D233" s="284" t="str">
        <f t="shared" si="11"/>
        <v>金属製品</v>
      </c>
      <c r="E233" s="300"/>
      <c r="F233" s="305">
        <f t="shared" si="12"/>
        <v>0</v>
      </c>
      <c r="H233" s="304">
        <f>係数!J16</f>
        <v>0.45791147145628314</v>
      </c>
      <c r="I233" s="300"/>
      <c r="J233" s="313">
        <f t="shared" si="13"/>
        <v>0</v>
      </c>
      <c r="L233" s="304">
        <f>係数!K16</f>
        <v>0.29005387701730417</v>
      </c>
      <c r="M233" s="300"/>
      <c r="N233" s="313">
        <f t="shared" si="14"/>
        <v>0</v>
      </c>
      <c r="P233" s="304">
        <f>係数!L16</f>
        <v>5.4782163530779596E-2</v>
      </c>
      <c r="Q233" s="300"/>
      <c r="R233" s="820">
        <f t="shared" si="15"/>
        <v>0</v>
      </c>
    </row>
    <row r="234" spans="2:18">
      <c r="B234" s="318"/>
      <c r="C234" s="283" t="str">
        <f t="shared" si="11"/>
        <v>15</v>
      </c>
      <c r="D234" s="284" t="str">
        <f t="shared" si="11"/>
        <v>はん用機械</v>
      </c>
      <c r="E234" s="300"/>
      <c r="F234" s="305">
        <f t="shared" si="12"/>
        <v>0</v>
      </c>
      <c r="H234" s="304">
        <f>係数!J17</f>
        <v>0.43073258580094059</v>
      </c>
      <c r="I234" s="300"/>
      <c r="J234" s="313">
        <f t="shared" si="13"/>
        <v>0</v>
      </c>
      <c r="L234" s="304">
        <f>係数!K17</f>
        <v>0.21325815420745545</v>
      </c>
      <c r="M234" s="300"/>
      <c r="N234" s="313">
        <f t="shared" si="14"/>
        <v>0</v>
      </c>
      <c r="P234" s="304">
        <f>係数!L17</f>
        <v>2.2183368519679003E-2</v>
      </c>
      <c r="Q234" s="300"/>
      <c r="R234" s="820">
        <f t="shared" si="15"/>
        <v>0</v>
      </c>
    </row>
    <row r="235" spans="2:18">
      <c r="B235" s="318"/>
      <c r="C235" s="283" t="str">
        <f t="shared" si="11"/>
        <v>16</v>
      </c>
      <c r="D235" s="284" t="str">
        <f t="shared" si="11"/>
        <v>生産用機械</v>
      </c>
      <c r="E235" s="300"/>
      <c r="F235" s="305">
        <f t="shared" si="12"/>
        <v>0</v>
      </c>
      <c r="H235" s="304">
        <f>係数!J18</f>
        <v>0.43764444987651224</v>
      </c>
      <c r="I235" s="300"/>
      <c r="J235" s="313">
        <f t="shared" si="13"/>
        <v>0</v>
      </c>
      <c r="L235" s="304">
        <f>係数!K18</f>
        <v>0.24379890925547271</v>
      </c>
      <c r="M235" s="300"/>
      <c r="N235" s="313">
        <f t="shared" si="14"/>
        <v>0</v>
      </c>
      <c r="P235" s="304">
        <f>係数!L18</f>
        <v>3.6503495425501575E-2</v>
      </c>
      <c r="Q235" s="300"/>
      <c r="R235" s="820">
        <f t="shared" si="15"/>
        <v>0</v>
      </c>
    </row>
    <row r="236" spans="2:18">
      <c r="B236" s="318"/>
      <c r="C236" s="283" t="str">
        <f t="shared" si="11"/>
        <v>17</v>
      </c>
      <c r="D236" s="284" t="str">
        <f t="shared" si="11"/>
        <v>業務用機械</v>
      </c>
      <c r="E236" s="300"/>
      <c r="F236" s="305">
        <f t="shared" si="12"/>
        <v>0</v>
      </c>
      <c r="H236" s="304">
        <f>係数!J19</f>
        <v>0.36721364788140759</v>
      </c>
      <c r="I236" s="300"/>
      <c r="J236" s="313">
        <f t="shared" si="13"/>
        <v>0</v>
      </c>
      <c r="L236" s="304">
        <f>係数!K19</f>
        <v>0.24633125110096343</v>
      </c>
      <c r="M236" s="300"/>
      <c r="N236" s="313">
        <f t="shared" si="14"/>
        <v>0</v>
      </c>
      <c r="P236" s="304">
        <f>係数!L19</f>
        <v>3.8550657867992791E-2</v>
      </c>
      <c r="Q236" s="300"/>
      <c r="R236" s="820">
        <f t="shared" si="15"/>
        <v>0</v>
      </c>
    </row>
    <row r="237" spans="2:18">
      <c r="B237" s="318"/>
      <c r="C237" s="283" t="str">
        <f t="shared" si="11"/>
        <v>18</v>
      </c>
      <c r="D237" s="284" t="str">
        <f t="shared" si="11"/>
        <v>電子部品</v>
      </c>
      <c r="E237" s="300"/>
      <c r="F237" s="305">
        <f t="shared" si="12"/>
        <v>0</v>
      </c>
      <c r="H237" s="304">
        <f>係数!J20</f>
        <v>0.33318683873123567</v>
      </c>
      <c r="I237" s="300"/>
      <c r="J237" s="313">
        <f t="shared" si="13"/>
        <v>0</v>
      </c>
      <c r="L237" s="304">
        <f>係数!K20</f>
        <v>0.2605848403511512</v>
      </c>
      <c r="M237" s="300"/>
      <c r="N237" s="313">
        <f t="shared" si="14"/>
        <v>0</v>
      </c>
      <c r="P237" s="304">
        <f>係数!L20</f>
        <v>4.249917369780222E-2</v>
      </c>
      <c r="Q237" s="300"/>
      <c r="R237" s="820">
        <f t="shared" si="15"/>
        <v>0</v>
      </c>
    </row>
    <row r="238" spans="2:18">
      <c r="B238" s="318"/>
      <c r="C238" s="283" t="str">
        <f t="shared" si="11"/>
        <v>19</v>
      </c>
      <c r="D238" s="284" t="str">
        <f t="shared" si="11"/>
        <v>電気機械</v>
      </c>
      <c r="E238" s="300"/>
      <c r="F238" s="305">
        <f t="shared" si="12"/>
        <v>0</v>
      </c>
      <c r="H238" s="304">
        <f>係数!J21</f>
        <v>0.33811565690794865</v>
      </c>
      <c r="I238" s="300"/>
      <c r="J238" s="313">
        <f t="shared" si="13"/>
        <v>0</v>
      </c>
      <c r="L238" s="304">
        <f>係数!K21</f>
        <v>0.20415569699579933</v>
      </c>
      <c r="M238" s="300"/>
      <c r="N238" s="313">
        <f t="shared" si="14"/>
        <v>0</v>
      </c>
      <c r="P238" s="304">
        <f>係数!L21</f>
        <v>3.3531988342571602E-2</v>
      </c>
      <c r="Q238" s="300"/>
      <c r="R238" s="820">
        <f t="shared" si="15"/>
        <v>0</v>
      </c>
    </row>
    <row r="239" spans="2:18">
      <c r="B239" s="318"/>
      <c r="C239" s="283" t="str">
        <f t="shared" si="11"/>
        <v>20</v>
      </c>
      <c r="D239" s="284" t="str">
        <f t="shared" si="11"/>
        <v>情報通信機器</v>
      </c>
      <c r="E239" s="300"/>
      <c r="F239" s="305">
        <f t="shared" si="12"/>
        <v>0</v>
      </c>
      <c r="H239" s="304">
        <f>係数!J22</f>
        <v>0.29536956526946395</v>
      </c>
      <c r="I239" s="300"/>
      <c r="J239" s="313">
        <f t="shared" si="13"/>
        <v>0</v>
      </c>
      <c r="L239" s="304">
        <f>係数!K22</f>
        <v>0.16481626532719168</v>
      </c>
      <c r="M239" s="300"/>
      <c r="N239" s="313">
        <f t="shared" si="14"/>
        <v>0</v>
      </c>
      <c r="P239" s="304">
        <f>係数!L22</f>
        <v>2.035082172191522E-2</v>
      </c>
      <c r="Q239" s="300"/>
      <c r="R239" s="820">
        <f t="shared" si="15"/>
        <v>0</v>
      </c>
    </row>
    <row r="240" spans="2:18">
      <c r="B240" s="318"/>
      <c r="C240" s="283" t="str">
        <f t="shared" ref="C240:D258" si="16">C25</f>
        <v>21</v>
      </c>
      <c r="D240" s="284" t="str">
        <f t="shared" si="16"/>
        <v>輸送機械</v>
      </c>
      <c r="E240" s="300"/>
      <c r="F240" s="305">
        <f t="shared" si="12"/>
        <v>0</v>
      </c>
      <c r="H240" s="304">
        <f>係数!J23</f>
        <v>0.29628808224417325</v>
      </c>
      <c r="I240" s="300"/>
      <c r="J240" s="313">
        <f t="shared" si="13"/>
        <v>0</v>
      </c>
      <c r="L240" s="304">
        <f>係数!K23</f>
        <v>0.18177207604774032</v>
      </c>
      <c r="M240" s="300"/>
      <c r="N240" s="313">
        <f t="shared" si="14"/>
        <v>0</v>
      </c>
      <c r="P240" s="304">
        <f>係数!L23</f>
        <v>3.018459578819983E-2</v>
      </c>
      <c r="Q240" s="300"/>
      <c r="R240" s="820">
        <f t="shared" si="15"/>
        <v>0</v>
      </c>
    </row>
    <row r="241" spans="2:18">
      <c r="B241" s="318"/>
      <c r="C241" s="283" t="str">
        <f t="shared" si="16"/>
        <v>22</v>
      </c>
      <c r="D241" s="284" t="str">
        <f t="shared" si="16"/>
        <v>その他の製造工業製品</v>
      </c>
      <c r="E241" s="300"/>
      <c r="F241" s="305">
        <f t="shared" si="12"/>
        <v>0</v>
      </c>
      <c r="H241" s="304">
        <f>係数!J24</f>
        <v>0.40202182464221792</v>
      </c>
      <c r="I241" s="300"/>
      <c r="J241" s="313">
        <f t="shared" si="13"/>
        <v>0</v>
      </c>
      <c r="L241" s="304">
        <f>係数!K24</f>
        <v>0.28848634430593861</v>
      </c>
      <c r="M241" s="300"/>
      <c r="N241" s="313">
        <f t="shared" si="14"/>
        <v>0</v>
      </c>
      <c r="P241" s="304">
        <f>係数!L24</f>
        <v>6.5944675090492746E-2</v>
      </c>
      <c r="Q241" s="300"/>
      <c r="R241" s="820">
        <f t="shared" si="15"/>
        <v>0</v>
      </c>
    </row>
    <row r="242" spans="2:18">
      <c r="B242" s="318"/>
      <c r="C242" s="283" t="str">
        <f t="shared" si="16"/>
        <v>23</v>
      </c>
      <c r="D242" s="284" t="str">
        <f t="shared" si="16"/>
        <v>建設</v>
      </c>
      <c r="E242" s="300"/>
      <c r="F242" s="305">
        <f t="shared" si="12"/>
        <v>0</v>
      </c>
      <c r="H242" s="304">
        <f>係数!J25</f>
        <v>0.46362091424568164</v>
      </c>
      <c r="I242" s="300"/>
      <c r="J242" s="313">
        <f t="shared" si="13"/>
        <v>0</v>
      </c>
      <c r="L242" s="304">
        <f>係数!K25</f>
        <v>0.33838967095036887</v>
      </c>
      <c r="M242" s="300"/>
      <c r="N242" s="313">
        <f t="shared" si="14"/>
        <v>0</v>
      </c>
      <c r="P242" s="304">
        <f>係数!L25</f>
        <v>5.6949248710145881E-2</v>
      </c>
      <c r="Q242" s="300"/>
      <c r="R242" s="820">
        <f t="shared" si="15"/>
        <v>0</v>
      </c>
    </row>
    <row r="243" spans="2:18">
      <c r="B243" s="318"/>
      <c r="C243" s="283" t="str">
        <f t="shared" si="16"/>
        <v>24</v>
      </c>
      <c r="D243" s="284" t="str">
        <f t="shared" si="16"/>
        <v>電力・ガス・熱供給</v>
      </c>
      <c r="E243" s="300"/>
      <c r="F243" s="305">
        <f t="shared" si="12"/>
        <v>0</v>
      </c>
      <c r="H243" s="304">
        <f>係数!J26</f>
        <v>0.39948542779773355</v>
      </c>
      <c r="I243" s="300"/>
      <c r="J243" s="313">
        <f t="shared" si="13"/>
        <v>0</v>
      </c>
      <c r="L243" s="304">
        <f>係数!K26</f>
        <v>7.0262508387801376E-2</v>
      </c>
      <c r="M243" s="300"/>
      <c r="N243" s="313">
        <f t="shared" si="14"/>
        <v>0</v>
      </c>
      <c r="P243" s="304">
        <f>係数!L26</f>
        <v>2.9145126840892164E-3</v>
      </c>
      <c r="Q243" s="300"/>
      <c r="R243" s="820">
        <f t="shared" si="15"/>
        <v>0</v>
      </c>
    </row>
    <row r="244" spans="2:18">
      <c r="B244" s="318"/>
      <c r="C244" s="283" t="str">
        <f t="shared" si="16"/>
        <v>25</v>
      </c>
      <c r="D244" s="284" t="str">
        <f t="shared" si="16"/>
        <v>水道</v>
      </c>
      <c r="E244" s="300"/>
      <c r="F244" s="305">
        <f t="shared" si="12"/>
        <v>0</v>
      </c>
      <c r="H244" s="304">
        <f>係数!J27</f>
        <v>0.44272670787830282</v>
      </c>
      <c r="I244" s="300"/>
      <c r="J244" s="313">
        <f t="shared" si="13"/>
        <v>0</v>
      </c>
      <c r="L244" s="304">
        <f>係数!K27</f>
        <v>0.11380414292785156</v>
      </c>
      <c r="M244" s="300"/>
      <c r="N244" s="313">
        <f t="shared" si="14"/>
        <v>0</v>
      </c>
      <c r="P244" s="304">
        <f>係数!L27</f>
        <v>2.1120085933633119E-2</v>
      </c>
      <c r="Q244" s="300"/>
      <c r="R244" s="820">
        <f t="shared" si="15"/>
        <v>0</v>
      </c>
    </row>
    <row r="245" spans="2:18">
      <c r="B245" s="318"/>
      <c r="C245" s="283" t="str">
        <f t="shared" si="16"/>
        <v>26</v>
      </c>
      <c r="D245" s="284" t="str">
        <f t="shared" si="16"/>
        <v>廃棄物処理</v>
      </c>
      <c r="E245" s="300"/>
      <c r="F245" s="305">
        <f t="shared" si="12"/>
        <v>0</v>
      </c>
      <c r="H245" s="304">
        <f>係数!J28</f>
        <v>0.63278689994307047</v>
      </c>
      <c r="I245" s="300"/>
      <c r="J245" s="313">
        <f t="shared" si="13"/>
        <v>0</v>
      </c>
      <c r="L245" s="304">
        <f>係数!K28</f>
        <v>0.4529749017181946</v>
      </c>
      <c r="M245" s="300"/>
      <c r="N245" s="313">
        <f t="shared" si="14"/>
        <v>0</v>
      </c>
      <c r="P245" s="304">
        <f>係数!L28</f>
        <v>8.4336323251883824E-2</v>
      </c>
      <c r="Q245" s="300"/>
      <c r="R245" s="820">
        <f t="shared" si="15"/>
        <v>0</v>
      </c>
    </row>
    <row r="246" spans="2:18">
      <c r="B246" s="318"/>
      <c r="C246" s="283" t="str">
        <f t="shared" si="16"/>
        <v>27</v>
      </c>
      <c r="D246" s="284" t="str">
        <f t="shared" si="16"/>
        <v>商業</v>
      </c>
      <c r="E246" s="300"/>
      <c r="F246" s="305">
        <f t="shared" si="12"/>
        <v>784.86874532919182</v>
      </c>
      <c r="H246" s="304">
        <f>係数!J29</f>
        <v>0.68044247766447119</v>
      </c>
      <c r="I246" s="300"/>
      <c r="J246" s="313">
        <f t="shared" si="13"/>
        <v>534.05803371320019</v>
      </c>
      <c r="L246" s="304">
        <f>係数!K29</f>
        <v>0.43749758717185111</v>
      </c>
      <c r="M246" s="300"/>
      <c r="N246" s="313">
        <f t="shared" si="14"/>
        <v>343.37818232811952</v>
      </c>
      <c r="P246" s="304">
        <f>係数!L29</f>
        <v>0.1433320704064108</v>
      </c>
      <c r="Q246" s="300"/>
      <c r="R246" s="820">
        <f t="shared" si="15"/>
        <v>112.49686226531503</v>
      </c>
    </row>
    <row r="247" spans="2:18">
      <c r="B247" s="318"/>
      <c r="C247" s="283" t="str">
        <f t="shared" si="16"/>
        <v>28</v>
      </c>
      <c r="D247" s="284" t="str">
        <f t="shared" si="16"/>
        <v>金融・保険</v>
      </c>
      <c r="E247" s="300"/>
      <c r="F247" s="305">
        <f t="shared" si="12"/>
        <v>0</v>
      </c>
      <c r="H247" s="304">
        <f>係数!J30</f>
        <v>0.60548890850388704</v>
      </c>
      <c r="I247" s="300"/>
      <c r="J247" s="313">
        <f t="shared" si="13"/>
        <v>0</v>
      </c>
      <c r="L247" s="304">
        <f>係数!K30</f>
        <v>0.30282397072447498</v>
      </c>
      <c r="M247" s="300"/>
      <c r="N247" s="313">
        <f t="shared" si="14"/>
        <v>0</v>
      </c>
      <c r="P247" s="304">
        <f>係数!L30</f>
        <v>3.9154079363329694E-2</v>
      </c>
      <c r="Q247" s="300"/>
      <c r="R247" s="820">
        <f t="shared" si="15"/>
        <v>0</v>
      </c>
    </row>
    <row r="248" spans="2:18">
      <c r="B248" s="318"/>
      <c r="C248" s="283" t="str">
        <f t="shared" si="16"/>
        <v>29</v>
      </c>
      <c r="D248" s="284" t="str">
        <f t="shared" si="16"/>
        <v>不動産</v>
      </c>
      <c r="E248" s="300"/>
      <c r="F248" s="305">
        <f t="shared" si="12"/>
        <v>0</v>
      </c>
      <c r="H248" s="304">
        <f>係数!J31</f>
        <v>0.81306518983088305</v>
      </c>
      <c r="I248" s="300"/>
      <c r="J248" s="313">
        <f t="shared" si="13"/>
        <v>0</v>
      </c>
      <c r="L248" s="304">
        <f>係数!K31</f>
        <v>5.8650173764370726E-2</v>
      </c>
      <c r="M248" s="300"/>
      <c r="N248" s="313">
        <f t="shared" si="14"/>
        <v>0</v>
      </c>
      <c r="P248" s="304">
        <f>係数!L31</f>
        <v>1.3229670821596217E-2</v>
      </c>
      <c r="Q248" s="300"/>
      <c r="R248" s="820">
        <f t="shared" si="15"/>
        <v>0</v>
      </c>
    </row>
    <row r="249" spans="2:18">
      <c r="B249" s="318"/>
      <c r="C249" s="283" t="str">
        <f t="shared" si="16"/>
        <v>30</v>
      </c>
      <c r="D249" s="284" t="str">
        <f t="shared" si="16"/>
        <v>運輸・郵便</v>
      </c>
      <c r="E249" s="300"/>
      <c r="F249" s="305">
        <f t="shared" si="12"/>
        <v>203.21676160170657</v>
      </c>
      <c r="H249" s="304">
        <f>係数!J32</f>
        <v>0.63403708963374472</v>
      </c>
      <c r="I249" s="300"/>
      <c r="J249" s="313">
        <f t="shared" si="13"/>
        <v>128.84696409074056</v>
      </c>
      <c r="L249" s="304">
        <f>係数!K32</f>
        <v>0.40235165952905672</v>
      </c>
      <c r="M249" s="300"/>
      <c r="N249" s="313">
        <f t="shared" si="14"/>
        <v>81.764601274567326</v>
      </c>
      <c r="P249" s="304">
        <f>係数!L32</f>
        <v>7.3600662533244779E-2</v>
      </c>
      <c r="Q249" s="300"/>
      <c r="R249" s="820">
        <f t="shared" si="15"/>
        <v>14.956888291746061</v>
      </c>
    </row>
    <row r="250" spans="2:18">
      <c r="B250" s="318"/>
      <c r="C250" s="283" t="str">
        <f t="shared" si="16"/>
        <v>31</v>
      </c>
      <c r="D250" s="284" t="str">
        <f t="shared" si="16"/>
        <v>情報通信</v>
      </c>
      <c r="E250" s="300"/>
      <c r="F250" s="305">
        <f t="shared" si="12"/>
        <v>0</v>
      </c>
      <c r="H250" s="304">
        <f>係数!J33</f>
        <v>0.4997199825516766</v>
      </c>
      <c r="I250" s="300"/>
      <c r="J250" s="313">
        <f t="shared" si="13"/>
        <v>0</v>
      </c>
      <c r="L250" s="304">
        <f>係数!K33</f>
        <v>0.18003386475673192</v>
      </c>
      <c r="M250" s="300"/>
      <c r="N250" s="313">
        <f t="shared" si="14"/>
        <v>0</v>
      </c>
      <c r="P250" s="304">
        <f>係数!L33</f>
        <v>3.1059891839156476E-2</v>
      </c>
      <c r="Q250" s="300"/>
      <c r="R250" s="820">
        <f t="shared" si="15"/>
        <v>0</v>
      </c>
    </row>
    <row r="251" spans="2:18">
      <c r="B251" s="318"/>
      <c r="C251" s="283" t="str">
        <f t="shared" si="16"/>
        <v>32</v>
      </c>
      <c r="D251" s="284" t="str">
        <f t="shared" si="16"/>
        <v>公務</v>
      </c>
      <c r="E251" s="300"/>
      <c r="F251" s="305">
        <f t="shared" si="12"/>
        <v>0</v>
      </c>
      <c r="H251" s="304">
        <f>係数!J34</f>
        <v>0.70859596344355691</v>
      </c>
      <c r="I251" s="300"/>
      <c r="J251" s="313">
        <f t="shared" si="13"/>
        <v>0</v>
      </c>
      <c r="L251" s="304">
        <f>係数!K34</f>
        <v>0.33345520667958617</v>
      </c>
      <c r="M251" s="300"/>
      <c r="N251" s="313">
        <f t="shared" si="14"/>
        <v>0</v>
      </c>
      <c r="P251" s="304">
        <f>係数!L34</f>
        <v>4.8027598057070089E-2</v>
      </c>
      <c r="Q251" s="300"/>
      <c r="R251" s="820">
        <f t="shared" si="15"/>
        <v>0</v>
      </c>
    </row>
    <row r="252" spans="2:18">
      <c r="B252" s="318"/>
      <c r="C252" s="283" t="str">
        <f t="shared" si="16"/>
        <v>33</v>
      </c>
      <c r="D252" s="284" t="str">
        <f t="shared" si="16"/>
        <v>教育・研究</v>
      </c>
      <c r="E252" s="300"/>
      <c r="F252" s="305">
        <f t="shared" si="12"/>
        <v>0</v>
      </c>
      <c r="H252" s="304">
        <f>係数!J35</f>
        <v>0.70623799726049996</v>
      </c>
      <c r="I252" s="300"/>
      <c r="J252" s="313">
        <f t="shared" si="13"/>
        <v>0</v>
      </c>
      <c r="L252" s="304">
        <f>係数!K35</f>
        <v>0.52314226927728547</v>
      </c>
      <c r="M252" s="300"/>
      <c r="N252" s="313">
        <f t="shared" si="14"/>
        <v>0</v>
      </c>
      <c r="P252" s="304">
        <f>係数!L35</f>
        <v>9.0562666353757981E-2</v>
      </c>
      <c r="Q252" s="300"/>
      <c r="R252" s="820">
        <f t="shared" si="15"/>
        <v>0</v>
      </c>
    </row>
    <row r="253" spans="2:18">
      <c r="B253" s="318"/>
      <c r="C253" s="283" t="str">
        <f t="shared" si="16"/>
        <v>34</v>
      </c>
      <c r="D253" s="284" t="str">
        <f t="shared" si="16"/>
        <v>医療・福祉</v>
      </c>
      <c r="E253" s="300"/>
      <c r="F253" s="305">
        <f t="shared" si="12"/>
        <v>0</v>
      </c>
      <c r="H253" s="304">
        <f>係数!J36</f>
        <v>0.58132099287543681</v>
      </c>
      <c r="I253" s="300"/>
      <c r="J253" s="313">
        <f t="shared" si="13"/>
        <v>0</v>
      </c>
      <c r="L253" s="304">
        <f>係数!K36</f>
        <v>0.50896339569449323</v>
      </c>
      <c r="M253" s="300"/>
      <c r="N253" s="313">
        <f t="shared" si="14"/>
        <v>0</v>
      </c>
      <c r="P253" s="304">
        <f>係数!L36</f>
        <v>0.11755967401821014</v>
      </c>
      <c r="Q253" s="300"/>
      <c r="R253" s="820">
        <f t="shared" si="15"/>
        <v>0</v>
      </c>
    </row>
    <row r="254" spans="2:18">
      <c r="B254" s="318"/>
      <c r="C254" s="283" t="str">
        <f t="shared" si="16"/>
        <v>35</v>
      </c>
      <c r="D254" s="284" t="str">
        <f t="shared" si="16"/>
        <v>他に分類されない会員制団体</v>
      </c>
      <c r="E254" s="300"/>
      <c r="F254" s="305">
        <f t="shared" si="12"/>
        <v>0</v>
      </c>
      <c r="H254" s="304">
        <f>係数!J37</f>
        <v>0.58706867988829459</v>
      </c>
      <c r="I254" s="300"/>
      <c r="J254" s="313">
        <f t="shared" si="13"/>
        <v>0</v>
      </c>
      <c r="L254" s="304">
        <f>係数!K37</f>
        <v>0.53299358903562055</v>
      </c>
      <c r="M254" s="300"/>
      <c r="N254" s="313">
        <f t="shared" si="14"/>
        <v>0</v>
      </c>
      <c r="P254" s="304">
        <f>係数!L37</f>
        <v>0.11770088827882173</v>
      </c>
      <c r="Q254" s="300"/>
      <c r="R254" s="820">
        <f t="shared" si="15"/>
        <v>0</v>
      </c>
    </row>
    <row r="255" spans="2:18">
      <c r="B255" s="318"/>
      <c r="C255" s="283" t="str">
        <f t="shared" si="16"/>
        <v>36</v>
      </c>
      <c r="D255" s="284" t="str">
        <f t="shared" si="16"/>
        <v>対事業所サービス</v>
      </c>
      <c r="E255" s="300"/>
      <c r="F255" s="305">
        <f t="shared" si="12"/>
        <v>0</v>
      </c>
      <c r="H255" s="304">
        <f>係数!J38</f>
        <v>0.62240825035949521</v>
      </c>
      <c r="I255" s="300"/>
      <c r="J255" s="313">
        <f t="shared" si="13"/>
        <v>0</v>
      </c>
      <c r="L255" s="304">
        <f>係数!K38</f>
        <v>0.37257380440005849</v>
      </c>
      <c r="M255" s="300"/>
      <c r="N255" s="313">
        <f t="shared" si="14"/>
        <v>0</v>
      </c>
      <c r="P255" s="304">
        <f>係数!L38</f>
        <v>0.11291103502841897</v>
      </c>
      <c r="Q255" s="300"/>
      <c r="R255" s="820">
        <f t="shared" si="15"/>
        <v>0</v>
      </c>
    </row>
    <row r="256" spans="2:18">
      <c r="B256" s="318"/>
      <c r="C256" s="283" t="str">
        <f t="shared" si="16"/>
        <v>37</v>
      </c>
      <c r="D256" s="284" t="str">
        <f t="shared" si="16"/>
        <v>対個人サービス</v>
      </c>
      <c r="E256" s="300"/>
      <c r="F256" s="305">
        <f t="shared" si="12"/>
        <v>0</v>
      </c>
      <c r="H256" s="304">
        <f>係数!J39</f>
        <v>0.5344179716450459</v>
      </c>
      <c r="I256" s="300"/>
      <c r="J256" s="313">
        <f t="shared" si="13"/>
        <v>0</v>
      </c>
      <c r="L256" s="304">
        <f>係数!K39</f>
        <v>0.32381925449611038</v>
      </c>
      <c r="M256" s="300"/>
      <c r="N256" s="313">
        <f t="shared" si="14"/>
        <v>0</v>
      </c>
      <c r="P256" s="304">
        <f>係数!L39</f>
        <v>0.16230318686650563</v>
      </c>
      <c r="Q256" s="300"/>
      <c r="R256" s="820">
        <f t="shared" si="15"/>
        <v>0</v>
      </c>
    </row>
    <row r="257" spans="2:18">
      <c r="B257" s="318"/>
      <c r="C257" s="283" t="str">
        <f t="shared" si="16"/>
        <v>38</v>
      </c>
      <c r="D257" s="284" t="str">
        <f t="shared" si="16"/>
        <v>事務用品</v>
      </c>
      <c r="E257" s="300"/>
      <c r="F257" s="305">
        <f t="shared" si="12"/>
        <v>0</v>
      </c>
      <c r="H257" s="304">
        <f>係数!J40</f>
        <v>0</v>
      </c>
      <c r="I257" s="300"/>
      <c r="J257" s="313">
        <f t="shared" si="13"/>
        <v>0</v>
      </c>
      <c r="L257" s="304">
        <f>係数!K40</f>
        <v>0</v>
      </c>
      <c r="M257" s="300"/>
      <c r="N257" s="313">
        <f t="shared" si="14"/>
        <v>0</v>
      </c>
      <c r="P257" s="304">
        <f>係数!L40</f>
        <v>0</v>
      </c>
      <c r="Q257" s="300"/>
      <c r="R257" s="820">
        <f t="shared" si="15"/>
        <v>0</v>
      </c>
    </row>
    <row r="258" spans="2:18" ht="12.75" thickBot="1">
      <c r="B258" s="318"/>
      <c r="C258" s="283" t="str">
        <f t="shared" si="16"/>
        <v>39</v>
      </c>
      <c r="D258" s="284" t="str">
        <f t="shared" si="16"/>
        <v>分類不明</v>
      </c>
      <c r="E258" s="300"/>
      <c r="F258" s="307">
        <f t="shared" si="12"/>
        <v>0</v>
      </c>
      <c r="H258" s="306">
        <f>係数!J41</f>
        <v>0.64740426293918441</v>
      </c>
      <c r="I258" s="300"/>
      <c r="J258" s="311">
        <f t="shared" si="13"/>
        <v>0</v>
      </c>
      <c r="L258" s="306">
        <f>係数!K41</f>
        <v>7.4261727822867345E-3</v>
      </c>
      <c r="M258" s="300"/>
      <c r="N258" s="311">
        <f t="shared" si="14"/>
        <v>0</v>
      </c>
      <c r="P258" s="306">
        <f>係数!L41</f>
        <v>3.6024838177901608E-3</v>
      </c>
      <c r="Q258" s="300"/>
      <c r="R258" s="821">
        <f t="shared" si="15"/>
        <v>0</v>
      </c>
    </row>
    <row r="259" spans="2:18">
      <c r="B259" s="323" t="s">
        <v>61</v>
      </c>
      <c r="C259" s="280" t="str">
        <f t="shared" ref="C259:D278" si="17">C5</f>
        <v>01</v>
      </c>
      <c r="D259" s="281" t="str">
        <f t="shared" si="17"/>
        <v>農業</v>
      </c>
      <c r="E259" s="300"/>
      <c r="F259" s="303">
        <f t="shared" ref="F259:F297" si="18">J134</f>
        <v>0</v>
      </c>
      <c r="H259" s="324">
        <f>係数!J42</f>
        <v>0.44532358249304954</v>
      </c>
      <c r="I259" s="300"/>
      <c r="J259" s="312">
        <f t="shared" si="13"/>
        <v>0</v>
      </c>
      <c r="L259" s="324">
        <f>係数!K42</f>
        <v>0.16160007526037862</v>
      </c>
      <c r="M259" s="300"/>
      <c r="N259" s="312">
        <f t="shared" si="14"/>
        <v>0</v>
      </c>
      <c r="P259" s="324">
        <f>係数!L42</f>
        <v>8.2199088458177264E-2</v>
      </c>
      <c r="Q259" s="300"/>
      <c r="R259" s="819">
        <f t="shared" si="15"/>
        <v>0</v>
      </c>
    </row>
    <row r="260" spans="2:18">
      <c r="B260" s="325"/>
      <c r="C260" s="283" t="str">
        <f t="shared" si="17"/>
        <v>02</v>
      </c>
      <c r="D260" s="284" t="str">
        <f t="shared" si="17"/>
        <v>林業</v>
      </c>
      <c r="E260" s="300"/>
      <c r="F260" s="305">
        <f t="shared" si="18"/>
        <v>0</v>
      </c>
      <c r="H260" s="326">
        <f>係数!J43</f>
        <v>0.5632609005779009</v>
      </c>
      <c r="I260" s="300"/>
      <c r="J260" s="313">
        <f t="shared" si="13"/>
        <v>0</v>
      </c>
      <c r="L260" s="326">
        <f>係数!K43</f>
        <v>0.22984008807133993</v>
      </c>
      <c r="M260" s="300"/>
      <c r="N260" s="313">
        <f t="shared" si="14"/>
        <v>0</v>
      </c>
      <c r="P260" s="326">
        <f>係数!L43</f>
        <v>9.217209441290708E-2</v>
      </c>
      <c r="Q260" s="300"/>
      <c r="R260" s="820">
        <f t="shared" si="15"/>
        <v>0</v>
      </c>
    </row>
    <row r="261" spans="2:18">
      <c r="B261" s="325"/>
      <c r="C261" s="283" t="str">
        <f t="shared" si="17"/>
        <v>03</v>
      </c>
      <c r="D261" s="284" t="str">
        <f t="shared" si="17"/>
        <v>漁業</v>
      </c>
      <c r="E261" s="300"/>
      <c r="F261" s="305">
        <f t="shared" si="18"/>
        <v>0</v>
      </c>
      <c r="H261" s="326">
        <f>係数!J44</f>
        <v>0.51837107896809387</v>
      </c>
      <c r="I261" s="300"/>
      <c r="J261" s="313">
        <f t="shared" si="13"/>
        <v>0</v>
      </c>
      <c r="L261" s="326">
        <f>係数!K44</f>
        <v>0.17384121861733803</v>
      </c>
      <c r="M261" s="300"/>
      <c r="N261" s="313">
        <f t="shared" si="14"/>
        <v>0</v>
      </c>
      <c r="P261" s="326">
        <f>係数!L44</f>
        <v>5.7394110528438888E-2</v>
      </c>
      <c r="Q261" s="300"/>
      <c r="R261" s="820">
        <f t="shared" si="15"/>
        <v>0</v>
      </c>
    </row>
    <row r="262" spans="2:18">
      <c r="B262" s="325"/>
      <c r="C262" s="283" t="str">
        <f t="shared" si="17"/>
        <v>04</v>
      </c>
      <c r="D262" s="284" t="str">
        <f t="shared" si="17"/>
        <v>鉱業</v>
      </c>
      <c r="E262" s="300"/>
      <c r="F262" s="305">
        <f t="shared" si="18"/>
        <v>0</v>
      </c>
      <c r="H262" s="326">
        <f>係数!J45</f>
        <v>0.54201868919610852</v>
      </c>
      <c r="I262" s="300"/>
      <c r="J262" s="313">
        <f t="shared" si="13"/>
        <v>0</v>
      </c>
      <c r="L262" s="326">
        <f>係数!K45</f>
        <v>0.19632256464413722</v>
      </c>
      <c r="M262" s="300"/>
      <c r="N262" s="313">
        <f t="shared" si="14"/>
        <v>0</v>
      </c>
      <c r="P262" s="326">
        <f>係数!L45</f>
        <v>4.158866167434716E-2</v>
      </c>
      <c r="Q262" s="300"/>
      <c r="R262" s="820">
        <f t="shared" si="15"/>
        <v>0</v>
      </c>
    </row>
    <row r="263" spans="2:18">
      <c r="B263" s="325"/>
      <c r="C263" s="283" t="str">
        <f t="shared" si="17"/>
        <v>05</v>
      </c>
      <c r="D263" s="284" t="str">
        <f t="shared" si="17"/>
        <v>飲食料品</v>
      </c>
      <c r="E263" s="300"/>
      <c r="F263" s="305">
        <f t="shared" si="18"/>
        <v>3665.1926278089618</v>
      </c>
      <c r="H263" s="326">
        <f>係数!J46</f>
        <v>0.3531731120537856</v>
      </c>
      <c r="I263" s="300"/>
      <c r="J263" s="313">
        <f t="shared" si="13"/>
        <v>1294.4474866398834</v>
      </c>
      <c r="L263" s="326">
        <f>係数!K46</f>
        <v>0.12926002836368097</v>
      </c>
      <c r="M263" s="300"/>
      <c r="N263" s="313">
        <f t="shared" si="14"/>
        <v>473.7629030289408</v>
      </c>
      <c r="P263" s="326">
        <f>係数!L46</f>
        <v>3.6577549299523893E-2</v>
      </c>
      <c r="Q263" s="300"/>
      <c r="R263" s="820">
        <f t="shared" si="15"/>
        <v>134.06376403593381</v>
      </c>
    </row>
    <row r="264" spans="2:18">
      <c r="B264" s="325"/>
      <c r="C264" s="283" t="str">
        <f t="shared" si="17"/>
        <v>06</v>
      </c>
      <c r="D264" s="284" t="str">
        <f t="shared" si="17"/>
        <v>繊維製品</v>
      </c>
      <c r="E264" s="300"/>
      <c r="F264" s="305">
        <f t="shared" si="18"/>
        <v>0</v>
      </c>
      <c r="H264" s="326">
        <f>係数!J47</f>
        <v>0.42389792537136611</v>
      </c>
      <c r="I264" s="300"/>
      <c r="J264" s="313">
        <f t="shared" si="13"/>
        <v>0</v>
      </c>
      <c r="L264" s="326">
        <f>係数!K47</f>
        <v>0.28586235980387131</v>
      </c>
      <c r="M264" s="300"/>
      <c r="N264" s="313">
        <f t="shared" si="14"/>
        <v>0</v>
      </c>
      <c r="P264" s="326">
        <f>係数!L47</f>
        <v>9.2946121188866707E-2</v>
      </c>
      <c r="Q264" s="300"/>
      <c r="R264" s="820">
        <f t="shared" si="15"/>
        <v>0</v>
      </c>
    </row>
    <row r="265" spans="2:18">
      <c r="B265" s="325"/>
      <c r="C265" s="283" t="str">
        <f t="shared" si="17"/>
        <v>07</v>
      </c>
      <c r="D265" s="284" t="str">
        <f t="shared" si="17"/>
        <v>パルプ・紙・木製品</v>
      </c>
      <c r="E265" s="300"/>
      <c r="F265" s="305">
        <f t="shared" si="18"/>
        <v>0</v>
      </c>
      <c r="H265" s="326">
        <f>係数!J48</f>
        <v>0.37014582133215862</v>
      </c>
      <c r="I265" s="300"/>
      <c r="J265" s="313">
        <f t="shared" si="13"/>
        <v>0</v>
      </c>
      <c r="L265" s="326">
        <f>係数!K48</f>
        <v>0.17142769362836457</v>
      </c>
      <c r="M265" s="300"/>
      <c r="N265" s="313">
        <f t="shared" si="14"/>
        <v>0</v>
      </c>
      <c r="P265" s="326">
        <f>係数!L48</f>
        <v>3.9789908847548371E-2</v>
      </c>
      <c r="Q265" s="300"/>
      <c r="R265" s="820">
        <f t="shared" si="15"/>
        <v>0</v>
      </c>
    </row>
    <row r="266" spans="2:18">
      <c r="B266" s="325"/>
      <c r="C266" s="283" t="str">
        <f t="shared" si="17"/>
        <v>08</v>
      </c>
      <c r="D266" s="284" t="str">
        <f t="shared" si="17"/>
        <v>化学製品</v>
      </c>
      <c r="E266" s="300"/>
      <c r="F266" s="305">
        <f t="shared" si="18"/>
        <v>0</v>
      </c>
      <c r="H266" s="326">
        <f>係数!J49</f>
        <v>0.34110231092712345</v>
      </c>
      <c r="I266" s="300"/>
      <c r="J266" s="313">
        <f t="shared" si="13"/>
        <v>0</v>
      </c>
      <c r="L266" s="326">
        <f>係数!K49</f>
        <v>0.10321321409888379</v>
      </c>
      <c r="M266" s="300"/>
      <c r="N266" s="313">
        <f t="shared" si="14"/>
        <v>0</v>
      </c>
      <c r="P266" s="326">
        <f>係数!L49</f>
        <v>1.7628967083617834E-2</v>
      </c>
      <c r="Q266" s="300"/>
      <c r="R266" s="820">
        <f t="shared" si="15"/>
        <v>0</v>
      </c>
    </row>
    <row r="267" spans="2:18">
      <c r="B267" s="325"/>
      <c r="C267" s="283" t="str">
        <f t="shared" si="17"/>
        <v>09</v>
      </c>
      <c r="D267" s="284" t="str">
        <f t="shared" si="17"/>
        <v>石油・石炭製品</v>
      </c>
      <c r="E267" s="300"/>
      <c r="F267" s="305">
        <f t="shared" si="18"/>
        <v>0</v>
      </c>
      <c r="H267" s="326">
        <f>係数!J50</f>
        <v>0.39897024627224392</v>
      </c>
      <c r="I267" s="300"/>
      <c r="J267" s="313">
        <f t="shared" si="13"/>
        <v>0</v>
      </c>
      <c r="L267" s="326">
        <f>係数!K50</f>
        <v>1.5283967659840275E-2</v>
      </c>
      <c r="M267" s="300"/>
      <c r="N267" s="313">
        <f t="shared" si="14"/>
        <v>0</v>
      </c>
      <c r="P267" s="326">
        <f>係数!L50</f>
        <v>2.341361439227389E-3</v>
      </c>
      <c r="Q267" s="300"/>
      <c r="R267" s="820">
        <f t="shared" si="15"/>
        <v>0</v>
      </c>
    </row>
    <row r="268" spans="2:18">
      <c r="B268" s="325"/>
      <c r="C268" s="283" t="str">
        <f t="shared" si="17"/>
        <v>10</v>
      </c>
      <c r="D268" s="284" t="str">
        <f t="shared" si="17"/>
        <v>プラスチック・ゴム製品</v>
      </c>
      <c r="E268" s="300"/>
      <c r="F268" s="305">
        <f t="shared" si="18"/>
        <v>0</v>
      </c>
      <c r="H268" s="326">
        <f>係数!J51</f>
        <v>0.42255123944779971</v>
      </c>
      <c r="I268" s="300"/>
      <c r="J268" s="313">
        <f t="shared" si="13"/>
        <v>0</v>
      </c>
      <c r="L268" s="326">
        <f>係数!K51</f>
        <v>0.2328213152034492</v>
      </c>
      <c r="M268" s="300"/>
      <c r="N268" s="313">
        <f t="shared" si="14"/>
        <v>0</v>
      </c>
      <c r="P268" s="326">
        <f>係数!L51</f>
        <v>4.4988033648026129E-2</v>
      </c>
      <c r="Q268" s="300"/>
      <c r="R268" s="820">
        <f t="shared" si="15"/>
        <v>0</v>
      </c>
    </row>
    <row r="269" spans="2:18">
      <c r="B269" s="325"/>
      <c r="C269" s="283" t="str">
        <f t="shared" si="17"/>
        <v>11</v>
      </c>
      <c r="D269" s="284" t="str">
        <f t="shared" si="17"/>
        <v>窯業・土石製品</v>
      </c>
      <c r="E269" s="300"/>
      <c r="F269" s="305">
        <f t="shared" si="18"/>
        <v>0</v>
      </c>
      <c r="H269" s="326">
        <f>係数!J52</f>
        <v>0.48847996236565888</v>
      </c>
      <c r="I269" s="300"/>
      <c r="J269" s="313">
        <f t="shared" si="13"/>
        <v>0</v>
      </c>
      <c r="L269" s="326">
        <f>係数!K52</f>
        <v>0.2274579492301684</v>
      </c>
      <c r="M269" s="300"/>
      <c r="N269" s="313">
        <f t="shared" si="14"/>
        <v>0</v>
      </c>
      <c r="P269" s="326">
        <f>係数!L52</f>
        <v>4.4979199943078377E-2</v>
      </c>
      <c r="Q269" s="300"/>
      <c r="R269" s="820">
        <f t="shared" si="15"/>
        <v>0</v>
      </c>
    </row>
    <row r="270" spans="2:18">
      <c r="B270" s="325"/>
      <c r="C270" s="283" t="str">
        <f t="shared" si="17"/>
        <v>12</v>
      </c>
      <c r="D270" s="284" t="str">
        <f t="shared" si="17"/>
        <v>鉄鋼</v>
      </c>
      <c r="E270" s="300"/>
      <c r="F270" s="305">
        <f t="shared" si="18"/>
        <v>0</v>
      </c>
      <c r="H270" s="326">
        <f>係数!J53</f>
        <v>0.27192078591172769</v>
      </c>
      <c r="I270" s="300"/>
      <c r="J270" s="313">
        <f t="shared" si="13"/>
        <v>0</v>
      </c>
      <c r="L270" s="326">
        <f>係数!K53</f>
        <v>7.5935571679909358E-2</v>
      </c>
      <c r="M270" s="300"/>
      <c r="N270" s="313">
        <f t="shared" si="14"/>
        <v>0</v>
      </c>
      <c r="P270" s="326">
        <f>係数!L53</f>
        <v>1.2945413056277185E-2</v>
      </c>
      <c r="Q270" s="300"/>
      <c r="R270" s="820">
        <f t="shared" si="15"/>
        <v>0</v>
      </c>
    </row>
    <row r="271" spans="2:18">
      <c r="B271" s="325"/>
      <c r="C271" s="283" t="str">
        <f t="shared" si="17"/>
        <v>13</v>
      </c>
      <c r="D271" s="284" t="str">
        <f t="shared" si="17"/>
        <v>非鉄金属</v>
      </c>
      <c r="E271" s="300"/>
      <c r="F271" s="305">
        <f t="shared" si="18"/>
        <v>0</v>
      </c>
      <c r="H271" s="326">
        <f>係数!J54</f>
        <v>0.20172465253538038</v>
      </c>
      <c r="I271" s="300"/>
      <c r="J271" s="313">
        <f t="shared" si="13"/>
        <v>0</v>
      </c>
      <c r="L271" s="326">
        <f>係数!K54</f>
        <v>0.10534314947398654</v>
      </c>
      <c r="M271" s="300"/>
      <c r="N271" s="313">
        <f t="shared" si="14"/>
        <v>0</v>
      </c>
      <c r="P271" s="326">
        <f>係数!L54</f>
        <v>1.971537108119378E-2</v>
      </c>
      <c r="Q271" s="300"/>
      <c r="R271" s="820">
        <f t="shared" si="15"/>
        <v>0</v>
      </c>
    </row>
    <row r="272" spans="2:18">
      <c r="B272" s="325"/>
      <c r="C272" s="283" t="str">
        <f t="shared" si="17"/>
        <v>14</v>
      </c>
      <c r="D272" s="284" t="str">
        <f t="shared" si="17"/>
        <v>金属製品</v>
      </c>
      <c r="E272" s="300"/>
      <c r="F272" s="305">
        <f t="shared" si="18"/>
        <v>0</v>
      </c>
      <c r="H272" s="326">
        <f>係数!J55</f>
        <v>0.49490367674882518</v>
      </c>
      <c r="I272" s="300"/>
      <c r="J272" s="313">
        <f t="shared" si="13"/>
        <v>0</v>
      </c>
      <c r="L272" s="326">
        <f>係数!K55</f>
        <v>0.30415278292369585</v>
      </c>
      <c r="M272" s="300"/>
      <c r="N272" s="313">
        <f t="shared" si="14"/>
        <v>0</v>
      </c>
      <c r="P272" s="326">
        <f>係数!L55</f>
        <v>6.1609645897765762E-2</v>
      </c>
      <c r="Q272" s="300"/>
      <c r="R272" s="820">
        <f t="shared" si="15"/>
        <v>0</v>
      </c>
    </row>
    <row r="273" spans="2:18">
      <c r="B273" s="325"/>
      <c r="C273" s="283" t="str">
        <f t="shared" si="17"/>
        <v>15</v>
      </c>
      <c r="D273" s="284" t="str">
        <f t="shared" si="17"/>
        <v>はん用機械</v>
      </c>
      <c r="E273" s="300"/>
      <c r="F273" s="305">
        <f t="shared" si="18"/>
        <v>0</v>
      </c>
      <c r="H273" s="326">
        <f>係数!J56</f>
        <v>0.45614593557595473</v>
      </c>
      <c r="I273" s="300"/>
      <c r="J273" s="313">
        <f t="shared" si="13"/>
        <v>0</v>
      </c>
      <c r="L273" s="326">
        <f>係数!K56</f>
        <v>0.24214713332571844</v>
      </c>
      <c r="M273" s="300"/>
      <c r="N273" s="313">
        <f t="shared" si="14"/>
        <v>0</v>
      </c>
      <c r="P273" s="326">
        <f>係数!L56</f>
        <v>3.8383176605526058E-2</v>
      </c>
      <c r="Q273" s="300"/>
      <c r="R273" s="820">
        <f t="shared" si="15"/>
        <v>0</v>
      </c>
    </row>
    <row r="274" spans="2:18">
      <c r="B274" s="325"/>
      <c r="C274" s="283" t="str">
        <f t="shared" si="17"/>
        <v>16</v>
      </c>
      <c r="D274" s="284" t="str">
        <f t="shared" si="17"/>
        <v>生産用機械</v>
      </c>
      <c r="E274" s="300"/>
      <c r="F274" s="305">
        <f t="shared" si="18"/>
        <v>0</v>
      </c>
      <c r="H274" s="326">
        <f>係数!J57</f>
        <v>0.47706484546845068</v>
      </c>
      <c r="I274" s="300"/>
      <c r="J274" s="313">
        <f t="shared" si="13"/>
        <v>0</v>
      </c>
      <c r="L274" s="326">
        <f>係数!K57</f>
        <v>0.27821707327890105</v>
      </c>
      <c r="M274" s="300"/>
      <c r="N274" s="313">
        <f t="shared" si="14"/>
        <v>0</v>
      </c>
      <c r="P274" s="326">
        <f>係数!L57</f>
        <v>4.5164685842475794E-2</v>
      </c>
      <c r="Q274" s="300"/>
      <c r="R274" s="820">
        <f t="shared" si="15"/>
        <v>0</v>
      </c>
    </row>
    <row r="275" spans="2:18">
      <c r="B275" s="325"/>
      <c r="C275" s="283" t="str">
        <f t="shared" si="17"/>
        <v>17</v>
      </c>
      <c r="D275" s="284" t="str">
        <f t="shared" si="17"/>
        <v>業務用機械</v>
      </c>
      <c r="E275" s="300"/>
      <c r="F275" s="305">
        <f t="shared" si="18"/>
        <v>0</v>
      </c>
      <c r="H275" s="326">
        <f>係数!J58</f>
        <v>0.40490559908946694</v>
      </c>
      <c r="I275" s="300"/>
      <c r="J275" s="313">
        <f t="shared" si="13"/>
        <v>0</v>
      </c>
      <c r="L275" s="326">
        <f>係数!K58</f>
        <v>0.27089270776958946</v>
      </c>
      <c r="M275" s="300"/>
      <c r="N275" s="313">
        <f t="shared" si="14"/>
        <v>0</v>
      </c>
      <c r="P275" s="326">
        <f>係数!L58</f>
        <v>4.6019543869441161E-2</v>
      </c>
      <c r="Q275" s="300"/>
      <c r="R275" s="820">
        <f t="shared" si="15"/>
        <v>0</v>
      </c>
    </row>
    <row r="276" spans="2:18">
      <c r="B276" s="325"/>
      <c r="C276" s="283" t="str">
        <f t="shared" si="17"/>
        <v>18</v>
      </c>
      <c r="D276" s="284" t="str">
        <f t="shared" si="17"/>
        <v>電子部品</v>
      </c>
      <c r="E276" s="300"/>
      <c r="F276" s="305">
        <f t="shared" si="18"/>
        <v>0</v>
      </c>
      <c r="H276" s="326">
        <f>係数!J59</f>
        <v>0.35285893963381143</v>
      </c>
      <c r="I276" s="300"/>
      <c r="J276" s="313">
        <f t="shared" si="13"/>
        <v>0</v>
      </c>
      <c r="L276" s="326">
        <f>係数!K59</f>
        <v>0.21190148403682063</v>
      </c>
      <c r="M276" s="300"/>
      <c r="N276" s="313">
        <f t="shared" si="14"/>
        <v>0</v>
      </c>
      <c r="P276" s="326">
        <f>係数!L59</f>
        <v>3.5682280700125621E-2</v>
      </c>
      <c r="Q276" s="300"/>
      <c r="R276" s="820">
        <f t="shared" si="15"/>
        <v>0</v>
      </c>
    </row>
    <row r="277" spans="2:18">
      <c r="B277" s="325"/>
      <c r="C277" s="283" t="str">
        <f t="shared" si="17"/>
        <v>19</v>
      </c>
      <c r="D277" s="284" t="str">
        <f t="shared" si="17"/>
        <v>電気機械</v>
      </c>
      <c r="E277" s="300"/>
      <c r="F277" s="305">
        <f t="shared" si="18"/>
        <v>0</v>
      </c>
      <c r="H277" s="326">
        <f>係数!J60</f>
        <v>0.35135053440391312</v>
      </c>
      <c r="I277" s="300"/>
      <c r="J277" s="313">
        <f t="shared" si="13"/>
        <v>0</v>
      </c>
      <c r="L277" s="326">
        <f>係数!K60</f>
        <v>0.19771030404178813</v>
      </c>
      <c r="M277" s="300"/>
      <c r="N277" s="313">
        <f t="shared" si="14"/>
        <v>0</v>
      </c>
      <c r="P277" s="326">
        <f>係数!L60</f>
        <v>3.539136497112344E-2</v>
      </c>
      <c r="Q277" s="300"/>
      <c r="R277" s="820">
        <f t="shared" si="15"/>
        <v>0</v>
      </c>
    </row>
    <row r="278" spans="2:18">
      <c r="B278" s="325"/>
      <c r="C278" s="283" t="str">
        <f t="shared" si="17"/>
        <v>20</v>
      </c>
      <c r="D278" s="284" t="str">
        <f t="shared" si="17"/>
        <v>情報通信機器</v>
      </c>
      <c r="E278" s="300"/>
      <c r="F278" s="305">
        <f t="shared" si="18"/>
        <v>0</v>
      </c>
      <c r="H278" s="326">
        <f>係数!J61</f>
        <v>0.3238645538796821</v>
      </c>
      <c r="I278" s="300"/>
      <c r="J278" s="313">
        <f t="shared" si="13"/>
        <v>0</v>
      </c>
      <c r="L278" s="326">
        <f>係数!K61</f>
        <v>0.1838859354864682</v>
      </c>
      <c r="M278" s="300"/>
      <c r="N278" s="313">
        <f t="shared" si="14"/>
        <v>0</v>
      </c>
      <c r="P278" s="326">
        <f>係数!L61</f>
        <v>2.9053642032377997E-2</v>
      </c>
      <c r="Q278" s="300"/>
      <c r="R278" s="820">
        <f t="shared" si="15"/>
        <v>0</v>
      </c>
    </row>
    <row r="279" spans="2:18">
      <c r="B279" s="325"/>
      <c r="C279" s="283" t="str">
        <f t="shared" ref="C279:D297" si="19">C25</f>
        <v>21</v>
      </c>
      <c r="D279" s="284" t="str">
        <f t="shared" si="19"/>
        <v>輸送機械</v>
      </c>
      <c r="E279" s="300"/>
      <c r="F279" s="305">
        <f t="shared" si="18"/>
        <v>0</v>
      </c>
      <c r="H279" s="326">
        <f>係数!J62</f>
        <v>0.22498172507165698</v>
      </c>
      <c r="I279" s="300"/>
      <c r="J279" s="313">
        <f t="shared" si="13"/>
        <v>0</v>
      </c>
      <c r="L279" s="326">
        <f>係数!K62</f>
        <v>0.1459695961429596</v>
      </c>
      <c r="M279" s="300"/>
      <c r="N279" s="313">
        <f t="shared" si="14"/>
        <v>0</v>
      </c>
      <c r="P279" s="326">
        <f>係数!L62</f>
        <v>2.4586710640473436E-2</v>
      </c>
      <c r="Q279" s="300"/>
      <c r="R279" s="820">
        <f t="shared" si="15"/>
        <v>0</v>
      </c>
    </row>
    <row r="280" spans="2:18">
      <c r="B280" s="325"/>
      <c r="C280" s="283" t="str">
        <f t="shared" si="19"/>
        <v>22</v>
      </c>
      <c r="D280" s="284" t="str">
        <f t="shared" si="19"/>
        <v>その他の製造工業製品</v>
      </c>
      <c r="E280" s="300"/>
      <c r="F280" s="305">
        <f t="shared" si="18"/>
        <v>0</v>
      </c>
      <c r="H280" s="326">
        <f>係数!J63</f>
        <v>0.4777787046416016</v>
      </c>
      <c r="I280" s="300"/>
      <c r="J280" s="313">
        <f t="shared" si="13"/>
        <v>0</v>
      </c>
      <c r="L280" s="326">
        <f>係数!K63</f>
        <v>0.27530095930405768</v>
      </c>
      <c r="M280" s="300"/>
      <c r="N280" s="313">
        <f t="shared" si="14"/>
        <v>0</v>
      </c>
      <c r="P280" s="326">
        <f>係数!L63</f>
        <v>7.2991956146100226E-2</v>
      </c>
      <c r="Q280" s="300"/>
      <c r="R280" s="820">
        <f t="shared" si="15"/>
        <v>0</v>
      </c>
    </row>
    <row r="281" spans="2:18">
      <c r="B281" s="325"/>
      <c r="C281" s="283" t="str">
        <f t="shared" si="19"/>
        <v>23</v>
      </c>
      <c r="D281" s="284" t="str">
        <f t="shared" si="19"/>
        <v>建設</v>
      </c>
      <c r="E281" s="300"/>
      <c r="F281" s="305">
        <f t="shared" si="18"/>
        <v>0</v>
      </c>
      <c r="H281" s="326">
        <f>係数!J64</f>
        <v>0.47532606539144523</v>
      </c>
      <c r="I281" s="300"/>
      <c r="J281" s="313">
        <f t="shared" si="13"/>
        <v>0</v>
      </c>
      <c r="L281" s="326">
        <f>係数!K64</f>
        <v>0.3438889480646411</v>
      </c>
      <c r="M281" s="300"/>
      <c r="N281" s="313">
        <f t="shared" si="14"/>
        <v>0</v>
      </c>
      <c r="P281" s="326">
        <f>係数!L64</f>
        <v>6.1551533643574213E-2</v>
      </c>
      <c r="Q281" s="300"/>
      <c r="R281" s="820">
        <f t="shared" si="15"/>
        <v>0</v>
      </c>
    </row>
    <row r="282" spans="2:18">
      <c r="B282" s="325"/>
      <c r="C282" s="283" t="str">
        <f t="shared" si="19"/>
        <v>24</v>
      </c>
      <c r="D282" s="284" t="str">
        <f t="shared" si="19"/>
        <v>電力・ガス・熱供給</v>
      </c>
      <c r="E282" s="300"/>
      <c r="F282" s="305">
        <f t="shared" si="18"/>
        <v>0</v>
      </c>
      <c r="H282" s="326">
        <f>係数!J65</f>
        <v>0.43566088417809079</v>
      </c>
      <c r="I282" s="300"/>
      <c r="J282" s="313">
        <f t="shared" si="13"/>
        <v>0</v>
      </c>
      <c r="L282" s="326">
        <f>係数!K65</f>
        <v>7.845939969959051E-2</v>
      </c>
      <c r="M282" s="300"/>
      <c r="N282" s="313">
        <f t="shared" si="14"/>
        <v>0</v>
      </c>
      <c r="P282" s="326">
        <f>係数!L65</f>
        <v>7.981424675547558E-3</v>
      </c>
      <c r="Q282" s="300"/>
      <c r="R282" s="820">
        <f t="shared" si="15"/>
        <v>0</v>
      </c>
    </row>
    <row r="283" spans="2:18">
      <c r="B283" s="325"/>
      <c r="C283" s="283" t="str">
        <f t="shared" si="19"/>
        <v>25</v>
      </c>
      <c r="D283" s="284" t="str">
        <f t="shared" si="19"/>
        <v>水道</v>
      </c>
      <c r="E283" s="300"/>
      <c r="F283" s="305">
        <f t="shared" si="18"/>
        <v>0</v>
      </c>
      <c r="H283" s="326">
        <f>係数!J66</f>
        <v>0.46918659314820399</v>
      </c>
      <c r="I283" s="300"/>
      <c r="J283" s="313">
        <f t="shared" si="13"/>
        <v>0</v>
      </c>
      <c r="L283" s="326">
        <f>係数!K66</f>
        <v>0.12010514003350307</v>
      </c>
      <c r="M283" s="300"/>
      <c r="N283" s="313">
        <f t="shared" si="14"/>
        <v>0</v>
      </c>
      <c r="P283" s="326">
        <f>係数!L66</f>
        <v>1.85534052897629E-2</v>
      </c>
      <c r="Q283" s="300"/>
      <c r="R283" s="820">
        <f t="shared" si="15"/>
        <v>0</v>
      </c>
    </row>
    <row r="284" spans="2:18">
      <c r="B284" s="325"/>
      <c r="C284" s="283" t="str">
        <f t="shared" si="19"/>
        <v>26</v>
      </c>
      <c r="D284" s="284" t="str">
        <f t="shared" si="19"/>
        <v>廃棄物処理</v>
      </c>
      <c r="E284" s="300"/>
      <c r="F284" s="305">
        <f t="shared" si="18"/>
        <v>0</v>
      </c>
      <c r="H284" s="326">
        <f>係数!J67</f>
        <v>0.63252452578626561</v>
      </c>
      <c r="I284" s="300"/>
      <c r="J284" s="313">
        <f t="shared" si="13"/>
        <v>0</v>
      </c>
      <c r="L284" s="326">
        <f>係数!K67</f>
        <v>0.4548751186032669</v>
      </c>
      <c r="M284" s="300"/>
      <c r="N284" s="313">
        <f t="shared" si="14"/>
        <v>0</v>
      </c>
      <c r="P284" s="326">
        <f>係数!L67</f>
        <v>8.6301058338073999E-2</v>
      </c>
      <c r="Q284" s="300"/>
      <c r="R284" s="820">
        <f t="shared" si="15"/>
        <v>0</v>
      </c>
    </row>
    <row r="285" spans="2:18">
      <c r="B285" s="325"/>
      <c r="C285" s="283" t="str">
        <f t="shared" si="19"/>
        <v>27</v>
      </c>
      <c r="D285" s="284" t="str">
        <f t="shared" si="19"/>
        <v>商業</v>
      </c>
      <c r="E285" s="300"/>
      <c r="F285" s="305">
        <f t="shared" si="18"/>
        <v>2397.0224075344349</v>
      </c>
      <c r="H285" s="326">
        <f>係数!J68</f>
        <v>0.68987926539247335</v>
      </c>
      <c r="I285" s="300"/>
      <c r="J285" s="313">
        <f t="shared" ref="J285:J297" si="20">$F285*H285</f>
        <v>1653.6560576391539</v>
      </c>
      <c r="L285" s="326">
        <f>係数!K68</f>
        <v>0.43464671425237822</v>
      </c>
      <c r="M285" s="300"/>
      <c r="N285" s="313">
        <f t="shared" ref="N285:N297" si="21">$F285*L285</f>
        <v>1041.8579134241672</v>
      </c>
      <c r="P285" s="326">
        <f>係数!L68</f>
        <v>0.11644689522549076</v>
      </c>
      <c r="Q285" s="300"/>
      <c r="R285" s="820">
        <f t="shared" ref="R285:R297" si="22">$F285*P285</f>
        <v>279.12581714331594</v>
      </c>
    </row>
    <row r="286" spans="2:18">
      <c r="B286" s="325"/>
      <c r="C286" s="283" t="str">
        <f t="shared" si="19"/>
        <v>28</v>
      </c>
      <c r="D286" s="284" t="str">
        <f t="shared" si="19"/>
        <v>金融・保険</v>
      </c>
      <c r="E286" s="300"/>
      <c r="F286" s="305">
        <f t="shared" si="18"/>
        <v>0</v>
      </c>
      <c r="H286" s="326">
        <f>係数!J69</f>
        <v>0.61015388409758475</v>
      </c>
      <c r="I286" s="300"/>
      <c r="J286" s="313">
        <f t="shared" si="20"/>
        <v>0</v>
      </c>
      <c r="L286" s="326">
        <f>係数!K69</f>
        <v>0.30376237951681073</v>
      </c>
      <c r="M286" s="300"/>
      <c r="N286" s="313">
        <f t="shared" si="21"/>
        <v>0</v>
      </c>
      <c r="P286" s="326">
        <f>係数!L69</f>
        <v>4.6192715285453878E-2</v>
      </c>
      <c r="Q286" s="300"/>
      <c r="R286" s="820">
        <f t="shared" si="22"/>
        <v>0</v>
      </c>
    </row>
    <row r="287" spans="2:18">
      <c r="B287" s="325"/>
      <c r="C287" s="283" t="str">
        <f t="shared" si="19"/>
        <v>29</v>
      </c>
      <c r="D287" s="284" t="str">
        <f t="shared" si="19"/>
        <v>不動産</v>
      </c>
      <c r="E287" s="300"/>
      <c r="F287" s="305">
        <f t="shared" si="18"/>
        <v>0</v>
      </c>
      <c r="H287" s="326">
        <f>係数!J70</f>
        <v>0.80384098057857989</v>
      </c>
      <c r="I287" s="300"/>
      <c r="J287" s="313">
        <f t="shared" si="20"/>
        <v>0</v>
      </c>
      <c r="L287" s="326">
        <f>係数!K70</f>
        <v>6.4942022721134002E-2</v>
      </c>
      <c r="M287" s="300"/>
      <c r="N287" s="313">
        <f t="shared" si="21"/>
        <v>0</v>
      </c>
      <c r="P287" s="326">
        <f>係数!L70</f>
        <v>1.2877830805197991E-2</v>
      </c>
      <c r="Q287" s="300"/>
      <c r="R287" s="820">
        <f t="shared" si="22"/>
        <v>0</v>
      </c>
    </row>
    <row r="288" spans="2:18">
      <c r="B288" s="325"/>
      <c r="C288" s="283" t="str">
        <f t="shared" si="19"/>
        <v>30</v>
      </c>
      <c r="D288" s="284" t="str">
        <f t="shared" si="19"/>
        <v>運輸・郵便</v>
      </c>
      <c r="E288" s="300"/>
      <c r="F288" s="305">
        <f t="shared" si="18"/>
        <v>134.43150416967552</v>
      </c>
      <c r="H288" s="326">
        <f>係数!J71</f>
        <v>0.62171345962725577</v>
      </c>
      <c r="I288" s="300"/>
      <c r="J288" s="313">
        <f t="shared" si="20"/>
        <v>83.577875540224824</v>
      </c>
      <c r="L288" s="326">
        <f>係数!K71</f>
        <v>0.4010662301581509</v>
      </c>
      <c r="M288" s="300"/>
      <c r="N288" s="313">
        <f t="shared" si="21"/>
        <v>53.915936591821506</v>
      </c>
      <c r="P288" s="326">
        <f>係数!L71</f>
        <v>8.2994132403291079E-2</v>
      </c>
      <c r="Q288" s="300"/>
      <c r="R288" s="820">
        <f t="shared" si="22"/>
        <v>11.157026056231627</v>
      </c>
    </row>
    <row r="289" spans="2:82">
      <c r="B289" s="325"/>
      <c r="C289" s="283" t="str">
        <f t="shared" si="19"/>
        <v>31</v>
      </c>
      <c r="D289" s="284" t="str">
        <f t="shared" si="19"/>
        <v>情報通信</v>
      </c>
      <c r="E289" s="300"/>
      <c r="F289" s="305">
        <f t="shared" si="18"/>
        <v>0</v>
      </c>
      <c r="H289" s="326">
        <f>係数!J72</f>
        <v>0.5247845551766146</v>
      </c>
      <c r="I289" s="300"/>
      <c r="J289" s="313">
        <f t="shared" si="20"/>
        <v>0</v>
      </c>
      <c r="L289" s="326">
        <f>係数!K72</f>
        <v>0.22991583333702342</v>
      </c>
      <c r="M289" s="300"/>
      <c r="N289" s="313">
        <f t="shared" si="21"/>
        <v>0</v>
      </c>
      <c r="P289" s="326">
        <f>係数!L72</f>
        <v>3.2389290418055661E-2</v>
      </c>
      <c r="Q289" s="300"/>
      <c r="R289" s="820">
        <f t="shared" si="22"/>
        <v>0</v>
      </c>
    </row>
    <row r="290" spans="2:82">
      <c r="B290" s="325"/>
      <c r="C290" s="283" t="str">
        <f t="shared" si="19"/>
        <v>32</v>
      </c>
      <c r="D290" s="284" t="str">
        <f t="shared" si="19"/>
        <v>公務</v>
      </c>
      <c r="E290" s="300"/>
      <c r="F290" s="305">
        <f t="shared" si="18"/>
        <v>0</v>
      </c>
      <c r="H290" s="326">
        <f>係数!J73</f>
        <v>0.69975509946428771</v>
      </c>
      <c r="I290" s="300"/>
      <c r="J290" s="313">
        <f t="shared" si="20"/>
        <v>0</v>
      </c>
      <c r="L290" s="326">
        <f>係数!K73</f>
        <v>0.33968063629951817</v>
      </c>
      <c r="M290" s="300"/>
      <c r="N290" s="313">
        <f t="shared" si="21"/>
        <v>0</v>
      </c>
      <c r="P290" s="326">
        <f>係数!L73</f>
        <v>4.7624887255193545E-2</v>
      </c>
      <c r="Q290" s="300"/>
      <c r="R290" s="820">
        <f t="shared" si="22"/>
        <v>0</v>
      </c>
    </row>
    <row r="291" spans="2:82">
      <c r="B291" s="325"/>
      <c r="C291" s="283" t="str">
        <f t="shared" si="19"/>
        <v>33</v>
      </c>
      <c r="D291" s="284" t="str">
        <f t="shared" si="19"/>
        <v>教育・研究</v>
      </c>
      <c r="E291" s="300"/>
      <c r="F291" s="305">
        <f t="shared" si="18"/>
        <v>0</v>
      </c>
      <c r="H291" s="326">
        <f>係数!J74</f>
        <v>0.68709305740051996</v>
      </c>
      <c r="I291" s="300"/>
      <c r="J291" s="313">
        <f t="shared" si="20"/>
        <v>0</v>
      </c>
      <c r="L291" s="326">
        <f>係数!K74</f>
        <v>0.48567862759160269</v>
      </c>
      <c r="M291" s="300"/>
      <c r="N291" s="313">
        <f t="shared" si="21"/>
        <v>0</v>
      </c>
      <c r="P291" s="326">
        <f>係数!L74</f>
        <v>7.5487959761468659E-2</v>
      </c>
      <c r="Q291" s="300"/>
      <c r="R291" s="820">
        <f t="shared" si="22"/>
        <v>0</v>
      </c>
    </row>
    <row r="292" spans="2:82">
      <c r="B292" s="325"/>
      <c r="C292" s="283" t="str">
        <f t="shared" si="19"/>
        <v>34</v>
      </c>
      <c r="D292" s="284" t="str">
        <f t="shared" si="19"/>
        <v>医療・福祉</v>
      </c>
      <c r="E292" s="300"/>
      <c r="F292" s="305">
        <f t="shared" si="18"/>
        <v>0</v>
      </c>
      <c r="H292" s="326">
        <f>係数!J75</f>
        <v>0.58468116762471634</v>
      </c>
      <c r="I292" s="300"/>
      <c r="J292" s="313">
        <f t="shared" si="20"/>
        <v>0</v>
      </c>
      <c r="L292" s="326">
        <f>係数!K75</f>
        <v>0.51426194108086898</v>
      </c>
      <c r="M292" s="300"/>
      <c r="N292" s="313">
        <f t="shared" si="21"/>
        <v>0</v>
      </c>
      <c r="P292" s="326">
        <f>係数!L75</f>
        <v>0.11412257730984801</v>
      </c>
      <c r="Q292" s="300"/>
      <c r="R292" s="820">
        <f t="shared" si="22"/>
        <v>0</v>
      </c>
    </row>
    <row r="293" spans="2:82">
      <c r="B293" s="325"/>
      <c r="C293" s="283" t="str">
        <f t="shared" si="19"/>
        <v>35</v>
      </c>
      <c r="D293" s="284" t="str">
        <f t="shared" si="19"/>
        <v>他に分類されない会員制団体</v>
      </c>
      <c r="E293" s="300"/>
      <c r="F293" s="305">
        <f t="shared" si="18"/>
        <v>0</v>
      </c>
      <c r="H293" s="326">
        <f>係数!J76</f>
        <v>0.58201188037090767</v>
      </c>
      <c r="I293" s="300"/>
      <c r="J293" s="313">
        <f t="shared" si="20"/>
        <v>0</v>
      </c>
      <c r="L293" s="326">
        <f>係数!K76</f>
        <v>0.53202777074326157</v>
      </c>
      <c r="M293" s="300"/>
      <c r="N293" s="313">
        <f t="shared" si="21"/>
        <v>0</v>
      </c>
      <c r="P293" s="326">
        <f>係数!L76</f>
        <v>0.12142251224060358</v>
      </c>
      <c r="Q293" s="300"/>
      <c r="R293" s="820">
        <f t="shared" si="22"/>
        <v>0</v>
      </c>
    </row>
    <row r="294" spans="2:82">
      <c r="B294" s="325"/>
      <c r="C294" s="283" t="str">
        <f t="shared" si="19"/>
        <v>36</v>
      </c>
      <c r="D294" s="284" t="str">
        <f t="shared" si="19"/>
        <v>対事業所サービス</v>
      </c>
      <c r="E294" s="300"/>
      <c r="F294" s="305">
        <f t="shared" si="18"/>
        <v>0</v>
      </c>
      <c r="H294" s="326">
        <f>係数!J77</f>
        <v>0.58627431759767246</v>
      </c>
      <c r="I294" s="300"/>
      <c r="J294" s="313">
        <f t="shared" si="20"/>
        <v>0</v>
      </c>
      <c r="L294" s="326">
        <f>係数!K77</f>
        <v>0.35064567323453227</v>
      </c>
      <c r="M294" s="300"/>
      <c r="N294" s="313">
        <f t="shared" si="21"/>
        <v>0</v>
      </c>
      <c r="P294" s="326">
        <f>係数!L77</f>
        <v>8.4377298337944953E-2</v>
      </c>
      <c r="Q294" s="300"/>
      <c r="R294" s="820">
        <f t="shared" si="22"/>
        <v>0</v>
      </c>
    </row>
    <row r="295" spans="2:82">
      <c r="B295" s="325"/>
      <c r="C295" s="283" t="str">
        <f t="shared" si="19"/>
        <v>37</v>
      </c>
      <c r="D295" s="284" t="str">
        <f t="shared" si="19"/>
        <v>対個人サービス</v>
      </c>
      <c r="E295" s="300"/>
      <c r="F295" s="305">
        <f t="shared" si="18"/>
        <v>0</v>
      </c>
      <c r="H295" s="326">
        <f>係数!J78</f>
        <v>0.53827964382459326</v>
      </c>
      <c r="I295" s="300"/>
      <c r="J295" s="313">
        <f t="shared" si="20"/>
        <v>0</v>
      </c>
      <c r="L295" s="326">
        <f>係数!K78</f>
        <v>0.31207287104425752</v>
      </c>
      <c r="M295" s="300"/>
      <c r="N295" s="313">
        <f t="shared" si="21"/>
        <v>0</v>
      </c>
      <c r="P295" s="326">
        <f>係数!L78</f>
        <v>0.15008541561496341</v>
      </c>
      <c r="Q295" s="300"/>
      <c r="R295" s="820">
        <f t="shared" si="22"/>
        <v>0</v>
      </c>
    </row>
    <row r="296" spans="2:82">
      <c r="B296" s="325"/>
      <c r="C296" s="283" t="str">
        <f t="shared" si="19"/>
        <v>38</v>
      </c>
      <c r="D296" s="284" t="str">
        <f t="shared" si="19"/>
        <v>事務用品</v>
      </c>
      <c r="E296" s="300"/>
      <c r="F296" s="305">
        <f t="shared" si="18"/>
        <v>0</v>
      </c>
      <c r="H296" s="326">
        <f>係数!J79</f>
        <v>0</v>
      </c>
      <c r="I296" s="300"/>
      <c r="J296" s="313">
        <f t="shared" si="20"/>
        <v>0</v>
      </c>
      <c r="L296" s="326">
        <f>係数!K79</f>
        <v>0</v>
      </c>
      <c r="M296" s="300"/>
      <c r="N296" s="313">
        <f t="shared" si="21"/>
        <v>0</v>
      </c>
      <c r="P296" s="326">
        <f>係数!L79</f>
        <v>0</v>
      </c>
      <c r="Q296" s="300"/>
      <c r="R296" s="820">
        <f t="shared" si="22"/>
        <v>0</v>
      </c>
    </row>
    <row r="297" spans="2:82" ht="12.75" thickBot="1">
      <c r="B297" s="327"/>
      <c r="C297" s="283" t="str">
        <f t="shared" si="19"/>
        <v>39</v>
      </c>
      <c r="D297" s="284" t="str">
        <f t="shared" si="19"/>
        <v>分類不明</v>
      </c>
      <c r="E297" s="300"/>
      <c r="F297" s="305">
        <f t="shared" si="18"/>
        <v>0</v>
      </c>
      <c r="H297" s="328">
        <f>係数!J80</f>
        <v>0.64804261520413031</v>
      </c>
      <c r="I297" s="300"/>
      <c r="J297" s="311">
        <f t="shared" si="20"/>
        <v>0</v>
      </c>
      <c r="L297" s="328">
        <f>係数!K80</f>
        <v>7.4224608228824797E-3</v>
      </c>
      <c r="M297" s="300"/>
      <c r="N297" s="311">
        <f t="shared" si="21"/>
        <v>0</v>
      </c>
      <c r="P297" s="328">
        <f>係数!L80</f>
        <v>1.6876337556437791E-3</v>
      </c>
      <c r="Q297" s="300"/>
      <c r="R297" s="821">
        <f t="shared" si="22"/>
        <v>0</v>
      </c>
    </row>
    <row r="298" spans="2:82">
      <c r="B298" s="329" t="s">
        <v>497</v>
      </c>
      <c r="C298" s="330"/>
      <c r="D298" s="331"/>
      <c r="F298" s="332">
        <f>SUM(F220:F258)</f>
        <v>2678.7529480910102</v>
      </c>
      <c r="J298" s="312">
        <f>SUM(J220:J258)</f>
        <v>1231.8405500394792</v>
      </c>
      <c r="N298" s="316">
        <f>SUM(N220:N258)</f>
        <v>657.94962766040521</v>
      </c>
      <c r="R298" s="317">
        <f>SUM(R220:R258)</f>
        <v>183.84619077903966</v>
      </c>
    </row>
    <row r="299" spans="2:82">
      <c r="B299" s="333" t="s">
        <v>226</v>
      </c>
      <c r="C299" s="139"/>
      <c r="D299" s="334"/>
      <c r="F299" s="313">
        <f>SUM(F259:F297)</f>
        <v>6196.6465395130726</v>
      </c>
      <c r="J299" s="313">
        <f>SUM(J259:J297)</f>
        <v>3031.6814198192619</v>
      </c>
      <c r="N299" s="319">
        <f>SUM(N259:N297)</f>
        <v>1569.5367530449296</v>
      </c>
      <c r="R299" s="320">
        <f>SUM(R259:R297)</f>
        <v>424.34660723548143</v>
      </c>
    </row>
    <row r="300" spans="2:82">
      <c r="B300" s="335" t="s">
        <v>66</v>
      </c>
      <c r="C300" s="336"/>
      <c r="D300" s="337"/>
      <c r="F300" s="311">
        <f>SUM(F220:F297)</f>
        <v>8875.3994876040815</v>
      </c>
      <c r="J300" s="311">
        <f>SUM(J220:J297)</f>
        <v>4263.5219698587416</v>
      </c>
      <c r="N300" s="321">
        <f>SUM(N220:N297)</f>
        <v>2227.4863807053348</v>
      </c>
      <c r="R300" s="322">
        <f>SUM(R220:R297)</f>
        <v>608.19279801452103</v>
      </c>
    </row>
    <row r="301" spans="2:82" ht="14.25">
      <c r="B301" s="273"/>
    </row>
    <row r="302" spans="2:82" ht="13.5">
      <c r="B302" s="338" t="s">
        <v>262</v>
      </c>
    </row>
    <row r="303" spans="2:82" ht="13.5">
      <c r="B303" s="339"/>
      <c r="C303" s="340"/>
      <c r="D303" s="341"/>
      <c r="E303" s="342" t="s">
        <v>416</v>
      </c>
      <c r="F303" s="343"/>
      <c r="G303" s="343"/>
      <c r="H303" s="343"/>
      <c r="I303" s="343"/>
      <c r="J303" s="343"/>
      <c r="K303" s="343"/>
      <c r="L303" s="343"/>
      <c r="M303" s="343"/>
      <c r="N303" s="343"/>
      <c r="O303" s="343"/>
      <c r="P303" s="343"/>
      <c r="Q303" s="343"/>
      <c r="R303" s="343"/>
      <c r="S303" s="343"/>
      <c r="T303" s="343"/>
      <c r="U303" s="343"/>
      <c r="V303" s="343"/>
      <c r="W303" s="343"/>
      <c r="X303" s="343"/>
      <c r="Y303" s="343"/>
      <c r="Z303" s="343"/>
      <c r="AA303" s="343"/>
      <c r="AB303" s="343"/>
      <c r="AC303" s="343"/>
      <c r="AD303" s="343"/>
      <c r="AE303" s="343"/>
      <c r="AF303" s="343"/>
      <c r="AG303" s="343"/>
      <c r="AH303" s="343"/>
      <c r="AI303" s="343"/>
      <c r="AJ303" s="343"/>
      <c r="AK303" s="343"/>
      <c r="AL303" s="343"/>
      <c r="AM303" s="343"/>
      <c r="AN303" s="343"/>
      <c r="AO303" s="343"/>
      <c r="AP303" s="343"/>
      <c r="AQ303" s="344"/>
      <c r="AR303" s="345" t="s">
        <v>61</v>
      </c>
      <c r="AS303" s="346"/>
      <c r="AT303" s="346"/>
      <c r="AU303" s="346"/>
      <c r="AV303" s="346"/>
      <c r="AW303" s="346"/>
      <c r="AX303" s="346"/>
      <c r="AY303" s="346"/>
      <c r="AZ303" s="346"/>
      <c r="BA303" s="346"/>
      <c r="BB303" s="346"/>
      <c r="BC303" s="346"/>
      <c r="BD303" s="346"/>
      <c r="BE303" s="346"/>
      <c r="BF303" s="346"/>
      <c r="BG303" s="346"/>
      <c r="BH303" s="346"/>
      <c r="BI303" s="346"/>
      <c r="BJ303" s="346"/>
      <c r="BK303" s="346"/>
      <c r="BL303" s="346"/>
      <c r="BM303" s="346"/>
      <c r="BN303" s="346"/>
      <c r="BO303" s="346"/>
      <c r="BP303" s="346"/>
      <c r="BQ303" s="346"/>
      <c r="BR303" s="346"/>
      <c r="BS303" s="346"/>
      <c r="BT303" s="346"/>
      <c r="BU303" s="346"/>
      <c r="BV303" s="346"/>
      <c r="BW303" s="346"/>
      <c r="BX303" s="346"/>
      <c r="BY303" s="346"/>
      <c r="BZ303" s="346"/>
      <c r="CA303" s="346"/>
      <c r="CB303" s="346"/>
      <c r="CC303" s="346"/>
      <c r="CD303" s="347"/>
    </row>
    <row r="304" spans="2:82">
      <c r="B304" s="348"/>
      <c r="C304" s="349"/>
      <c r="D304" s="350"/>
      <c r="E304" s="351" t="str">
        <f>C306</f>
        <v>01</v>
      </c>
      <c r="F304" s="352" t="str">
        <f>C307</f>
        <v>02</v>
      </c>
      <c r="G304" s="352" t="str">
        <f>C308</f>
        <v>03</v>
      </c>
      <c r="H304" s="352" t="str">
        <f>C309</f>
        <v>04</v>
      </c>
      <c r="I304" s="352" t="str">
        <f>C310</f>
        <v>05</v>
      </c>
      <c r="J304" s="352" t="str">
        <f>C311</f>
        <v>06</v>
      </c>
      <c r="K304" s="352" t="str">
        <f>C312</f>
        <v>07</v>
      </c>
      <c r="L304" s="352" t="str">
        <f>C313</f>
        <v>08</v>
      </c>
      <c r="M304" s="352" t="str">
        <f>C314</f>
        <v>09</v>
      </c>
      <c r="N304" s="352" t="str">
        <f>C315</f>
        <v>10</v>
      </c>
      <c r="O304" s="352" t="str">
        <f>C316</f>
        <v>11</v>
      </c>
      <c r="P304" s="352" t="str">
        <f>C317</f>
        <v>12</v>
      </c>
      <c r="Q304" s="352" t="str">
        <f>C318</f>
        <v>13</v>
      </c>
      <c r="R304" s="352" t="str">
        <f>C319</f>
        <v>14</v>
      </c>
      <c r="S304" s="352" t="str">
        <f>C320</f>
        <v>15</v>
      </c>
      <c r="T304" s="352" t="str">
        <f>C321</f>
        <v>16</v>
      </c>
      <c r="U304" s="352" t="str">
        <f>C322</f>
        <v>17</v>
      </c>
      <c r="V304" s="352" t="str">
        <f>C323</f>
        <v>18</v>
      </c>
      <c r="W304" s="352" t="str">
        <f>C324</f>
        <v>19</v>
      </c>
      <c r="X304" s="352" t="str">
        <f>C325</f>
        <v>20</v>
      </c>
      <c r="Y304" s="352" t="str">
        <f>C326</f>
        <v>21</v>
      </c>
      <c r="Z304" s="352" t="str">
        <f>C327</f>
        <v>22</v>
      </c>
      <c r="AA304" s="352" t="str">
        <f>C328</f>
        <v>23</v>
      </c>
      <c r="AB304" s="352" t="str">
        <f>C329</f>
        <v>24</v>
      </c>
      <c r="AC304" s="352" t="str">
        <f>C330</f>
        <v>25</v>
      </c>
      <c r="AD304" s="352" t="str">
        <f>C331</f>
        <v>26</v>
      </c>
      <c r="AE304" s="352" t="str">
        <f>C332</f>
        <v>27</v>
      </c>
      <c r="AF304" s="352" t="str">
        <f>C333</f>
        <v>28</v>
      </c>
      <c r="AG304" s="352" t="str">
        <f>C334</f>
        <v>29</v>
      </c>
      <c r="AH304" s="352" t="str">
        <f>C335</f>
        <v>30</v>
      </c>
      <c r="AI304" s="352" t="str">
        <f>C336</f>
        <v>31</v>
      </c>
      <c r="AJ304" s="352" t="str">
        <f>C337</f>
        <v>32</v>
      </c>
      <c r="AK304" s="352" t="str">
        <f>C338</f>
        <v>33</v>
      </c>
      <c r="AL304" s="352" t="str">
        <f>C339</f>
        <v>34</v>
      </c>
      <c r="AM304" s="352" t="str">
        <f>C340</f>
        <v>35</v>
      </c>
      <c r="AN304" s="352" t="str">
        <f>C341</f>
        <v>36</v>
      </c>
      <c r="AO304" s="352" t="str">
        <f>C342</f>
        <v>37</v>
      </c>
      <c r="AP304" s="352" t="str">
        <f>C343</f>
        <v>38</v>
      </c>
      <c r="AQ304" s="353" t="str">
        <f>C344</f>
        <v>39</v>
      </c>
      <c r="AR304" s="351" t="str">
        <f>C345</f>
        <v>01</v>
      </c>
      <c r="AS304" s="352" t="str">
        <f>C346</f>
        <v>02</v>
      </c>
      <c r="AT304" s="352" t="str">
        <f>C347</f>
        <v>03</v>
      </c>
      <c r="AU304" s="352" t="str">
        <f>C348</f>
        <v>04</v>
      </c>
      <c r="AV304" s="352" t="str">
        <f>C349</f>
        <v>05</v>
      </c>
      <c r="AW304" s="352" t="str">
        <f>C350</f>
        <v>06</v>
      </c>
      <c r="AX304" s="352" t="str">
        <f>C351</f>
        <v>07</v>
      </c>
      <c r="AY304" s="352" t="str">
        <f>C352</f>
        <v>08</v>
      </c>
      <c r="AZ304" s="352" t="str">
        <f>C353</f>
        <v>09</v>
      </c>
      <c r="BA304" s="352" t="str">
        <f>C354</f>
        <v>10</v>
      </c>
      <c r="BB304" s="352" t="str">
        <f>C355</f>
        <v>11</v>
      </c>
      <c r="BC304" s="352" t="str">
        <f>C356</f>
        <v>12</v>
      </c>
      <c r="BD304" s="352" t="str">
        <f>C357</f>
        <v>13</v>
      </c>
      <c r="BE304" s="352" t="str">
        <f>C358</f>
        <v>14</v>
      </c>
      <c r="BF304" s="352" t="str">
        <f>C359</f>
        <v>15</v>
      </c>
      <c r="BG304" s="352" t="str">
        <f>C360</f>
        <v>16</v>
      </c>
      <c r="BH304" s="352" t="str">
        <f>C361</f>
        <v>17</v>
      </c>
      <c r="BI304" s="352" t="str">
        <f>C362</f>
        <v>18</v>
      </c>
      <c r="BJ304" s="352" t="str">
        <f>C363</f>
        <v>19</v>
      </c>
      <c r="BK304" s="352" t="str">
        <f>C364</f>
        <v>20</v>
      </c>
      <c r="BL304" s="352" t="str">
        <f>C365</f>
        <v>21</v>
      </c>
      <c r="BM304" s="352" t="str">
        <f>C366</f>
        <v>22</v>
      </c>
      <c r="BN304" s="352" t="str">
        <f>C367</f>
        <v>23</v>
      </c>
      <c r="BO304" s="352" t="str">
        <f>C368</f>
        <v>24</v>
      </c>
      <c r="BP304" s="352" t="str">
        <f>C369</f>
        <v>25</v>
      </c>
      <c r="BQ304" s="352" t="str">
        <f>C370</f>
        <v>26</v>
      </c>
      <c r="BR304" s="352" t="str">
        <f>C371</f>
        <v>27</v>
      </c>
      <c r="BS304" s="352" t="str">
        <f>C372</f>
        <v>28</v>
      </c>
      <c r="BT304" s="352" t="str">
        <f>C373</f>
        <v>29</v>
      </c>
      <c r="BU304" s="352" t="str">
        <f>C374</f>
        <v>30</v>
      </c>
      <c r="BV304" s="352" t="str">
        <f>C375</f>
        <v>31</v>
      </c>
      <c r="BW304" s="352" t="str">
        <f>C376</f>
        <v>32</v>
      </c>
      <c r="BX304" s="352" t="str">
        <f>C377</f>
        <v>33</v>
      </c>
      <c r="BY304" s="352" t="str">
        <f>C378</f>
        <v>34</v>
      </c>
      <c r="BZ304" s="352" t="str">
        <f>C379</f>
        <v>35</v>
      </c>
      <c r="CA304" s="352" t="str">
        <f>C380</f>
        <v>36</v>
      </c>
      <c r="CB304" s="352" t="str">
        <f>C381</f>
        <v>37</v>
      </c>
      <c r="CC304" s="352" t="str">
        <f>C382</f>
        <v>38</v>
      </c>
      <c r="CD304" s="353" t="str">
        <f>C383</f>
        <v>39</v>
      </c>
    </row>
    <row r="305" spans="2:82" ht="36">
      <c r="B305" s="354"/>
      <c r="C305" s="355"/>
      <c r="D305" s="356"/>
      <c r="E305" s="357" t="str">
        <f>D306</f>
        <v>農業</v>
      </c>
      <c r="F305" s="358" t="str">
        <f>D307</f>
        <v>林業</v>
      </c>
      <c r="G305" s="358" t="str">
        <f>D308</f>
        <v>漁業</v>
      </c>
      <c r="H305" s="358" t="str">
        <f>D309</f>
        <v>鉱業</v>
      </c>
      <c r="I305" s="358" t="str">
        <f>D310</f>
        <v>飲食料品</v>
      </c>
      <c r="J305" s="358" t="str">
        <f>D311</f>
        <v>繊維製品</v>
      </c>
      <c r="K305" s="358" t="str">
        <f>D312</f>
        <v>パルプ・紙・木製品</v>
      </c>
      <c r="L305" s="358" t="str">
        <f>D313</f>
        <v>化学製品</v>
      </c>
      <c r="M305" s="358" t="str">
        <f>D314</f>
        <v>石油・石炭製品</v>
      </c>
      <c r="N305" s="358" t="str">
        <f>D315</f>
        <v>プラスチック・ゴム製品</v>
      </c>
      <c r="O305" s="358" t="str">
        <f>D316</f>
        <v>窯業・土石製品</v>
      </c>
      <c r="P305" s="358" t="str">
        <f>D317</f>
        <v>鉄鋼</v>
      </c>
      <c r="Q305" s="358" t="str">
        <f>D318</f>
        <v>非鉄金属</v>
      </c>
      <c r="R305" s="358" t="str">
        <f>D319</f>
        <v>金属製品</v>
      </c>
      <c r="S305" s="358" t="str">
        <f>D320</f>
        <v>はん用機械</v>
      </c>
      <c r="T305" s="358" t="str">
        <f>D321</f>
        <v>生産用機械</v>
      </c>
      <c r="U305" s="358" t="str">
        <f>D322</f>
        <v>業務用機械</v>
      </c>
      <c r="V305" s="358" t="str">
        <f>D323</f>
        <v>電子部品</v>
      </c>
      <c r="W305" s="358" t="str">
        <f>D324</f>
        <v>電気機械</v>
      </c>
      <c r="X305" s="358" t="str">
        <f>D325</f>
        <v>情報通信機器</v>
      </c>
      <c r="Y305" s="358" t="str">
        <f>D326</f>
        <v>輸送機械</v>
      </c>
      <c r="Z305" s="358" t="str">
        <f>D327</f>
        <v>その他の製造工業製品</v>
      </c>
      <c r="AA305" s="358" t="str">
        <f>D328</f>
        <v>建設</v>
      </c>
      <c r="AB305" s="358" t="str">
        <f>D329</f>
        <v>電力・ガス・熱供給</v>
      </c>
      <c r="AC305" s="358" t="str">
        <f>D330</f>
        <v>水道</v>
      </c>
      <c r="AD305" s="358" t="str">
        <f>D331</f>
        <v>廃棄物処理</v>
      </c>
      <c r="AE305" s="358" t="str">
        <f>D332</f>
        <v>商業</v>
      </c>
      <c r="AF305" s="358" t="str">
        <f>D333</f>
        <v>金融・保険</v>
      </c>
      <c r="AG305" s="358" t="str">
        <f>D334</f>
        <v>不動産</v>
      </c>
      <c r="AH305" s="358" t="str">
        <f>D335</f>
        <v>運輸・郵便</v>
      </c>
      <c r="AI305" s="358" t="str">
        <f>D336</f>
        <v>情報通信</v>
      </c>
      <c r="AJ305" s="358" t="str">
        <f>D337</f>
        <v>公務</v>
      </c>
      <c r="AK305" s="358" t="str">
        <f>D338</f>
        <v>教育・研究</v>
      </c>
      <c r="AL305" s="358" t="str">
        <f>D339</f>
        <v>医療・福祉</v>
      </c>
      <c r="AM305" s="358" t="str">
        <f>D340</f>
        <v>他に分類されない会員制団体</v>
      </c>
      <c r="AN305" s="358" t="str">
        <f>D341</f>
        <v>対事業所サービス</v>
      </c>
      <c r="AO305" s="358" t="str">
        <f>D342</f>
        <v>対個人サービス</v>
      </c>
      <c r="AP305" s="358" t="str">
        <f>D343</f>
        <v>事務用品</v>
      </c>
      <c r="AQ305" s="359" t="str">
        <f>D344</f>
        <v>分類不明</v>
      </c>
      <c r="AR305" s="357" t="str">
        <f>D345</f>
        <v>農業</v>
      </c>
      <c r="AS305" s="358" t="str">
        <f>D346</f>
        <v>林業</v>
      </c>
      <c r="AT305" s="358" t="str">
        <f>D347</f>
        <v>漁業</v>
      </c>
      <c r="AU305" s="358" t="str">
        <f>D348</f>
        <v>鉱業</v>
      </c>
      <c r="AV305" s="358" t="str">
        <f>D349</f>
        <v>飲食料品</v>
      </c>
      <c r="AW305" s="358" t="str">
        <f>D350</f>
        <v>繊維製品</v>
      </c>
      <c r="AX305" s="358" t="str">
        <f>D351</f>
        <v>パルプ・紙・木製品</v>
      </c>
      <c r="AY305" s="358" t="str">
        <f>D352</f>
        <v>化学製品</v>
      </c>
      <c r="AZ305" s="358" t="str">
        <f>D353</f>
        <v>石油・石炭製品</v>
      </c>
      <c r="BA305" s="358" t="str">
        <f>D354</f>
        <v>プラスチック・ゴム製品</v>
      </c>
      <c r="BB305" s="358" t="str">
        <f>D355</f>
        <v>窯業・土石製品</v>
      </c>
      <c r="BC305" s="358" t="str">
        <f>D356</f>
        <v>鉄鋼</v>
      </c>
      <c r="BD305" s="358" t="str">
        <f>D357</f>
        <v>非鉄金属</v>
      </c>
      <c r="BE305" s="358" t="str">
        <f>D358</f>
        <v>金属製品</v>
      </c>
      <c r="BF305" s="358" t="str">
        <f>D359</f>
        <v>はん用機械</v>
      </c>
      <c r="BG305" s="358" t="str">
        <f>D360</f>
        <v>生産用機械</v>
      </c>
      <c r="BH305" s="358" t="str">
        <f>D361</f>
        <v>業務用機械</v>
      </c>
      <c r="BI305" s="358" t="str">
        <f>D362</f>
        <v>電子部品</v>
      </c>
      <c r="BJ305" s="358" t="str">
        <f>D363</f>
        <v>電気機械</v>
      </c>
      <c r="BK305" s="358" t="str">
        <f>D364</f>
        <v>情報通信機器</v>
      </c>
      <c r="BL305" s="358" t="str">
        <f>D365</f>
        <v>輸送機械</v>
      </c>
      <c r="BM305" s="358" t="str">
        <f>D366</f>
        <v>その他の製造工業製品</v>
      </c>
      <c r="BN305" s="358" t="str">
        <f>D367</f>
        <v>建設</v>
      </c>
      <c r="BO305" s="358" t="str">
        <f>D368</f>
        <v>電力・ガス・熱供給</v>
      </c>
      <c r="BP305" s="358" t="str">
        <f>D369</f>
        <v>水道</v>
      </c>
      <c r="BQ305" s="358" t="str">
        <f>D370</f>
        <v>廃棄物処理</v>
      </c>
      <c r="BR305" s="358" t="str">
        <f>D371</f>
        <v>商業</v>
      </c>
      <c r="BS305" s="358" t="str">
        <f>D372</f>
        <v>金融・保険</v>
      </c>
      <c r="BT305" s="358" t="str">
        <f>D373</f>
        <v>不動産</v>
      </c>
      <c r="BU305" s="358" t="str">
        <f>D374</f>
        <v>運輸・郵便</v>
      </c>
      <c r="BV305" s="358" t="str">
        <f>D375</f>
        <v>情報通信</v>
      </c>
      <c r="BW305" s="358" t="str">
        <f>D376</f>
        <v>公務</v>
      </c>
      <c r="BX305" s="358" t="str">
        <f>D377</f>
        <v>教育・研究</v>
      </c>
      <c r="BY305" s="358" t="str">
        <f>D378</f>
        <v>医療・福祉</v>
      </c>
      <c r="BZ305" s="358" t="str">
        <f>D379</f>
        <v>他に分類されない会員制団体</v>
      </c>
      <c r="CA305" s="358" t="str">
        <f>D380</f>
        <v>対事業所サービス</v>
      </c>
      <c r="CB305" s="358" t="str">
        <f>D381</f>
        <v>対個人サービス</v>
      </c>
      <c r="CC305" s="358" t="str">
        <f>D382</f>
        <v>事務用品</v>
      </c>
      <c r="CD305" s="359" t="str">
        <f>D383</f>
        <v>分類不明</v>
      </c>
    </row>
    <row r="306" spans="2:82">
      <c r="B306" s="315" t="s">
        <v>416</v>
      </c>
      <c r="C306" s="280" t="str">
        <f t="shared" ref="C306:D325" si="23">C5</f>
        <v>01</v>
      </c>
      <c r="D306" s="281" t="str">
        <f t="shared" si="23"/>
        <v>農業</v>
      </c>
      <c r="E306" s="360">
        <v>6.281813191980215E-2</v>
      </c>
      <c r="F306" s="361">
        <v>2.6611637240884405E-4</v>
      </c>
      <c r="G306" s="361">
        <v>0</v>
      </c>
      <c r="H306" s="361">
        <v>0</v>
      </c>
      <c r="I306" s="361">
        <v>6.0389358333720285E-2</v>
      </c>
      <c r="J306" s="361">
        <v>4.6036814306225655E-3</v>
      </c>
      <c r="K306" s="361">
        <v>5.4366340020402465E-4</v>
      </c>
      <c r="L306" s="361">
        <v>4.721014184407959E-4</v>
      </c>
      <c r="M306" s="361">
        <v>0</v>
      </c>
      <c r="N306" s="361">
        <v>2.1784999709771164E-3</v>
      </c>
      <c r="O306" s="361">
        <v>2.1067320878279873E-5</v>
      </c>
      <c r="P306" s="361">
        <v>0</v>
      </c>
      <c r="Q306" s="361">
        <v>0</v>
      </c>
      <c r="R306" s="361">
        <v>0</v>
      </c>
      <c r="S306" s="361">
        <v>0</v>
      </c>
      <c r="T306" s="361">
        <v>0</v>
      </c>
      <c r="U306" s="361">
        <v>0</v>
      </c>
      <c r="V306" s="361">
        <v>0</v>
      </c>
      <c r="W306" s="361">
        <v>0</v>
      </c>
      <c r="X306" s="361">
        <v>0</v>
      </c>
      <c r="Y306" s="361">
        <v>0</v>
      </c>
      <c r="Z306" s="361">
        <v>1.6921565667112582E-3</v>
      </c>
      <c r="AA306" s="361">
        <v>3.8300782294707462E-4</v>
      </c>
      <c r="AB306" s="361">
        <v>0</v>
      </c>
      <c r="AC306" s="361">
        <v>0</v>
      </c>
      <c r="AD306" s="361">
        <v>0</v>
      </c>
      <c r="AE306" s="361">
        <v>6.4474372535713818E-5</v>
      </c>
      <c r="AF306" s="361">
        <v>0</v>
      </c>
      <c r="AG306" s="361">
        <v>1.9236239801740312E-6</v>
      </c>
      <c r="AH306" s="361">
        <v>1.0794460033751971E-5</v>
      </c>
      <c r="AI306" s="361">
        <v>0</v>
      </c>
      <c r="AJ306" s="361">
        <v>7.0431535881082749E-6</v>
      </c>
      <c r="AK306" s="361">
        <v>5.0276269568580662E-4</v>
      </c>
      <c r="AL306" s="361">
        <v>6.4637042869974981E-4</v>
      </c>
      <c r="AM306" s="361">
        <v>9.6809464678905425E-4</v>
      </c>
      <c r="AN306" s="361">
        <v>4.0269220035441982E-6</v>
      </c>
      <c r="AO306" s="361">
        <v>4.9442312903081927E-3</v>
      </c>
      <c r="AP306" s="361">
        <v>0</v>
      </c>
      <c r="AQ306" s="362">
        <v>0</v>
      </c>
      <c r="AR306" s="360">
        <v>8.673478622211522E-4</v>
      </c>
      <c r="AS306" s="361">
        <v>8.9812340349327528E-6</v>
      </c>
      <c r="AT306" s="361">
        <v>0</v>
      </c>
      <c r="AU306" s="361">
        <v>0</v>
      </c>
      <c r="AV306" s="361">
        <v>1.0768195488797844E-3</v>
      </c>
      <c r="AW306" s="361">
        <v>3.5688253715535839E-5</v>
      </c>
      <c r="AX306" s="361">
        <v>1.179891510540389E-5</v>
      </c>
      <c r="AY306" s="361">
        <v>7.6282564428185401E-6</v>
      </c>
      <c r="AZ306" s="361">
        <v>0</v>
      </c>
      <c r="BA306" s="361">
        <v>4.9261019074824126E-5</v>
      </c>
      <c r="BB306" s="361">
        <v>8.4340596894613526E-7</v>
      </c>
      <c r="BC306" s="361">
        <v>0</v>
      </c>
      <c r="BD306" s="361">
        <v>3.0663416084322112E-8</v>
      </c>
      <c r="BE306" s="361">
        <v>0</v>
      </c>
      <c r="BF306" s="361">
        <v>0</v>
      </c>
      <c r="BG306" s="361">
        <v>0</v>
      </c>
      <c r="BH306" s="361">
        <v>0</v>
      </c>
      <c r="BI306" s="361">
        <v>0</v>
      </c>
      <c r="BJ306" s="361">
        <v>0</v>
      </c>
      <c r="BK306" s="361">
        <v>0</v>
      </c>
      <c r="BL306" s="361">
        <v>0</v>
      </c>
      <c r="BM306" s="361">
        <v>1.1649148252700812E-5</v>
      </c>
      <c r="BN306" s="361">
        <v>5.6658895150991541E-6</v>
      </c>
      <c r="BO306" s="361">
        <v>0</v>
      </c>
      <c r="BP306" s="361">
        <v>0</v>
      </c>
      <c r="BQ306" s="361">
        <v>0</v>
      </c>
      <c r="BR306" s="361">
        <v>7.8867465407409275E-7</v>
      </c>
      <c r="BS306" s="361">
        <v>0</v>
      </c>
      <c r="BT306" s="361">
        <v>2.858608579910412E-8</v>
      </c>
      <c r="BU306" s="361">
        <v>3.0764950622647007E-7</v>
      </c>
      <c r="BV306" s="361">
        <v>0</v>
      </c>
      <c r="BW306" s="361">
        <v>1.3345694399524794E-7</v>
      </c>
      <c r="BX306" s="361">
        <v>7.9794291613147291E-6</v>
      </c>
      <c r="BY306" s="361">
        <v>1.0362438272176018E-5</v>
      </c>
      <c r="BZ306" s="361">
        <v>1.4278577969021607E-5</v>
      </c>
      <c r="CA306" s="361">
        <v>5.089133893249978E-8</v>
      </c>
      <c r="CB306" s="361">
        <v>7.7179215691071111E-5</v>
      </c>
      <c r="CC306" s="361">
        <v>0</v>
      </c>
      <c r="CD306" s="362">
        <v>0</v>
      </c>
    </row>
    <row r="307" spans="2:82">
      <c r="B307" s="318"/>
      <c r="C307" s="283" t="str">
        <f t="shared" si="23"/>
        <v>02</v>
      </c>
      <c r="D307" s="284" t="str">
        <f t="shared" si="23"/>
        <v>林業</v>
      </c>
      <c r="E307" s="363">
        <v>2.6155490490856713E-4</v>
      </c>
      <c r="F307" s="364">
        <v>9.7900800291026699E-2</v>
      </c>
      <c r="G307" s="364">
        <v>1.9349471681458528E-4</v>
      </c>
      <c r="H307" s="364">
        <v>0</v>
      </c>
      <c r="I307" s="364">
        <v>2.5966413142073952E-4</v>
      </c>
      <c r="J307" s="364">
        <v>6.2347033849947743E-6</v>
      </c>
      <c r="K307" s="364">
        <v>9.7115949360536604E-3</v>
      </c>
      <c r="L307" s="364">
        <v>1.5241351384881154E-4</v>
      </c>
      <c r="M307" s="364">
        <v>0</v>
      </c>
      <c r="N307" s="364">
        <v>0</v>
      </c>
      <c r="O307" s="364">
        <v>0</v>
      </c>
      <c r="P307" s="364">
        <v>0</v>
      </c>
      <c r="Q307" s="364">
        <v>0</v>
      </c>
      <c r="R307" s="364">
        <v>0</v>
      </c>
      <c r="S307" s="364">
        <v>0</v>
      </c>
      <c r="T307" s="364">
        <v>0</v>
      </c>
      <c r="U307" s="364">
        <v>0</v>
      </c>
      <c r="V307" s="364">
        <v>0</v>
      </c>
      <c r="W307" s="364">
        <v>0</v>
      </c>
      <c r="X307" s="364">
        <v>0</v>
      </c>
      <c r="Y307" s="364">
        <v>4.3401509678409842E-7</v>
      </c>
      <c r="Z307" s="364">
        <v>1.9585445571690255E-4</v>
      </c>
      <c r="AA307" s="364">
        <v>1.2772750880487781E-5</v>
      </c>
      <c r="AB307" s="364">
        <v>0</v>
      </c>
      <c r="AC307" s="364">
        <v>0</v>
      </c>
      <c r="AD307" s="364">
        <v>0</v>
      </c>
      <c r="AE307" s="364">
        <v>0</v>
      </c>
      <c r="AF307" s="364">
        <v>0</v>
      </c>
      <c r="AG307" s="364">
        <v>0</v>
      </c>
      <c r="AH307" s="364">
        <v>0</v>
      </c>
      <c r="AI307" s="364">
        <v>0</v>
      </c>
      <c r="AJ307" s="364">
        <v>1.4418953099442543E-6</v>
      </c>
      <c r="AK307" s="364">
        <v>2.3497497297745466E-5</v>
      </c>
      <c r="AL307" s="364">
        <v>2.2386441503004639E-5</v>
      </c>
      <c r="AM307" s="364">
        <v>0</v>
      </c>
      <c r="AN307" s="364">
        <v>0</v>
      </c>
      <c r="AO307" s="364">
        <v>5.9311294671088408E-4</v>
      </c>
      <c r="AP307" s="364">
        <v>0</v>
      </c>
      <c r="AQ307" s="365">
        <v>0</v>
      </c>
      <c r="AR307" s="363">
        <v>5.8042977034697633E-7</v>
      </c>
      <c r="AS307" s="364">
        <v>2.2041485165688702E-4</v>
      </c>
      <c r="AT307" s="364">
        <v>2.8016903999027814E-7</v>
      </c>
      <c r="AU307" s="364">
        <v>1.1102969137719566E-7</v>
      </c>
      <c r="AV307" s="364">
        <v>5.7918366896548134E-7</v>
      </c>
      <c r="AW307" s="364">
        <v>7.3135133549934409E-9</v>
      </c>
      <c r="AX307" s="364">
        <v>2.5750688017793771E-5</v>
      </c>
      <c r="AY307" s="364">
        <v>2.3541224392864142E-7</v>
      </c>
      <c r="AZ307" s="364">
        <v>0</v>
      </c>
      <c r="BA307" s="364">
        <v>0</v>
      </c>
      <c r="BB307" s="364">
        <v>5.1861096644732225E-10</v>
      </c>
      <c r="BC307" s="364">
        <v>5.7654469954376767E-11</v>
      </c>
      <c r="BD307" s="364">
        <v>0</v>
      </c>
      <c r="BE307" s="364">
        <v>0</v>
      </c>
      <c r="BF307" s="364">
        <v>0</v>
      </c>
      <c r="BG307" s="364">
        <v>0</v>
      </c>
      <c r="BH307" s="364">
        <v>0</v>
      </c>
      <c r="BI307" s="364">
        <v>0</v>
      </c>
      <c r="BJ307" s="364">
        <v>0</v>
      </c>
      <c r="BK307" s="364">
        <v>0</v>
      </c>
      <c r="BL307" s="364">
        <v>2.3615657805041833E-10</v>
      </c>
      <c r="BM307" s="364">
        <v>1.7160558196260871E-7</v>
      </c>
      <c r="BN307" s="364">
        <v>4.1795938608910703E-8</v>
      </c>
      <c r="BO307" s="364">
        <v>0</v>
      </c>
      <c r="BP307" s="364">
        <v>0</v>
      </c>
      <c r="BQ307" s="364">
        <v>0</v>
      </c>
      <c r="BR307" s="364">
        <v>0</v>
      </c>
      <c r="BS307" s="364">
        <v>0</v>
      </c>
      <c r="BT307" s="364">
        <v>0</v>
      </c>
      <c r="BU307" s="364">
        <v>0</v>
      </c>
      <c r="BV307" s="364">
        <v>0</v>
      </c>
      <c r="BW307" s="364">
        <v>4.0961002534987792E-9</v>
      </c>
      <c r="BX307" s="364">
        <v>5.0994164844811675E-8</v>
      </c>
      <c r="BY307" s="364">
        <v>5.0412100650637447E-8</v>
      </c>
      <c r="BZ307" s="364">
        <v>0</v>
      </c>
      <c r="CA307" s="364">
        <v>0</v>
      </c>
      <c r="CB307" s="364">
        <v>1.181980936990522E-6</v>
      </c>
      <c r="CC307" s="364">
        <v>0</v>
      </c>
      <c r="CD307" s="365">
        <v>0</v>
      </c>
    </row>
    <row r="308" spans="2:82">
      <c r="B308" s="318"/>
      <c r="C308" s="283" t="str">
        <f t="shared" si="23"/>
        <v>03</v>
      </c>
      <c r="D308" s="284" t="str">
        <f t="shared" si="23"/>
        <v>漁業</v>
      </c>
      <c r="E308" s="363">
        <v>0</v>
      </c>
      <c r="F308" s="364">
        <v>0</v>
      </c>
      <c r="G308" s="364">
        <v>1.2774986617489908E-2</v>
      </c>
      <c r="H308" s="364">
        <v>0</v>
      </c>
      <c r="I308" s="364">
        <v>2.5627345100828532E-3</v>
      </c>
      <c r="J308" s="364">
        <v>0</v>
      </c>
      <c r="K308" s="364">
        <v>0</v>
      </c>
      <c r="L308" s="364">
        <v>1.1498701197390664E-5</v>
      </c>
      <c r="M308" s="364">
        <v>0</v>
      </c>
      <c r="N308" s="364">
        <v>0</v>
      </c>
      <c r="O308" s="364">
        <v>0</v>
      </c>
      <c r="P308" s="364">
        <v>0</v>
      </c>
      <c r="Q308" s="364">
        <v>0</v>
      </c>
      <c r="R308" s="364">
        <v>0</v>
      </c>
      <c r="S308" s="364">
        <v>0</v>
      </c>
      <c r="T308" s="364">
        <v>0</v>
      </c>
      <c r="U308" s="364">
        <v>0</v>
      </c>
      <c r="V308" s="364">
        <v>0</v>
      </c>
      <c r="W308" s="364">
        <v>0</v>
      </c>
      <c r="X308" s="364">
        <v>0</v>
      </c>
      <c r="Y308" s="364">
        <v>0</v>
      </c>
      <c r="Z308" s="364">
        <v>5.0516526023861182E-4</v>
      </c>
      <c r="AA308" s="364">
        <v>0</v>
      </c>
      <c r="AB308" s="364">
        <v>0</v>
      </c>
      <c r="AC308" s="364">
        <v>0</v>
      </c>
      <c r="AD308" s="364">
        <v>0</v>
      </c>
      <c r="AE308" s="364">
        <v>0</v>
      </c>
      <c r="AF308" s="364">
        <v>0</v>
      </c>
      <c r="AG308" s="364">
        <v>0</v>
      </c>
      <c r="AH308" s="364">
        <v>6.6565024100562627E-7</v>
      </c>
      <c r="AI308" s="364">
        <v>0</v>
      </c>
      <c r="AJ308" s="364">
        <v>1.1654320454835973E-6</v>
      </c>
      <c r="AK308" s="364">
        <v>2.0870528289400837E-5</v>
      </c>
      <c r="AL308" s="364">
        <v>6.8878284703389174E-5</v>
      </c>
      <c r="AM308" s="364">
        <v>0</v>
      </c>
      <c r="AN308" s="364">
        <v>0</v>
      </c>
      <c r="AO308" s="364">
        <v>8.8694672678159433E-4</v>
      </c>
      <c r="AP308" s="364">
        <v>0</v>
      </c>
      <c r="AQ308" s="365">
        <v>0</v>
      </c>
      <c r="AR308" s="363">
        <v>0</v>
      </c>
      <c r="AS308" s="364">
        <v>0</v>
      </c>
      <c r="AT308" s="364">
        <v>1.2468346063500813E-3</v>
      </c>
      <c r="AU308" s="364">
        <v>0</v>
      </c>
      <c r="AV308" s="364">
        <v>7.365424517386895E-4</v>
      </c>
      <c r="AW308" s="364">
        <v>2.11137078311307E-8</v>
      </c>
      <c r="AX308" s="364">
        <v>0</v>
      </c>
      <c r="AY308" s="364">
        <v>1.7686205750076973E-6</v>
      </c>
      <c r="AZ308" s="364">
        <v>0</v>
      </c>
      <c r="BA308" s="364">
        <v>0</v>
      </c>
      <c r="BB308" s="364">
        <v>0</v>
      </c>
      <c r="BC308" s="364">
        <v>0</v>
      </c>
      <c r="BD308" s="364">
        <v>0</v>
      </c>
      <c r="BE308" s="364">
        <v>0</v>
      </c>
      <c r="BF308" s="364">
        <v>0</v>
      </c>
      <c r="BG308" s="364">
        <v>0</v>
      </c>
      <c r="BH308" s="364">
        <v>0</v>
      </c>
      <c r="BI308" s="364">
        <v>0</v>
      </c>
      <c r="BJ308" s="364">
        <v>0</v>
      </c>
      <c r="BK308" s="364">
        <v>0</v>
      </c>
      <c r="BL308" s="364">
        <v>0</v>
      </c>
      <c r="BM308" s="364">
        <v>7.3883797037437132E-5</v>
      </c>
      <c r="BN308" s="364">
        <v>0</v>
      </c>
      <c r="BO308" s="364">
        <v>0</v>
      </c>
      <c r="BP308" s="364">
        <v>0</v>
      </c>
      <c r="BQ308" s="364">
        <v>0</v>
      </c>
      <c r="BR308" s="364">
        <v>0</v>
      </c>
      <c r="BS308" s="364">
        <v>0</v>
      </c>
      <c r="BT308" s="364">
        <v>0</v>
      </c>
      <c r="BU308" s="364">
        <v>1.3455807595199334E-7</v>
      </c>
      <c r="BV308" s="364">
        <v>0</v>
      </c>
      <c r="BW308" s="364">
        <v>1.8699097214097367E-7</v>
      </c>
      <c r="BX308" s="364">
        <v>2.8890600225292851E-6</v>
      </c>
      <c r="BY308" s="364">
        <v>9.0163785002605254E-6</v>
      </c>
      <c r="BZ308" s="364">
        <v>0</v>
      </c>
      <c r="CA308" s="364">
        <v>0</v>
      </c>
      <c r="CB308" s="364">
        <v>1.0449224924129271E-4</v>
      </c>
      <c r="CC308" s="364">
        <v>0</v>
      </c>
      <c r="CD308" s="365">
        <v>0</v>
      </c>
    </row>
    <row r="309" spans="2:82">
      <c r="B309" s="318"/>
      <c r="C309" s="283" t="str">
        <f t="shared" si="23"/>
        <v>04</v>
      </c>
      <c r="D309" s="284" t="str">
        <f t="shared" si="23"/>
        <v>鉱業</v>
      </c>
      <c r="E309" s="363">
        <v>6.0594349163399312E-6</v>
      </c>
      <c r="F309" s="364">
        <v>4.1398181568363387E-4</v>
      </c>
      <c r="G309" s="364">
        <v>0</v>
      </c>
      <c r="H309" s="364">
        <v>7.4963721341738526E-4</v>
      </c>
      <c r="I309" s="364">
        <v>2.0607802008119308E-4</v>
      </c>
      <c r="J309" s="364">
        <v>2.0134823500935538E-4</v>
      </c>
      <c r="K309" s="364">
        <v>2.0229321374790553E-3</v>
      </c>
      <c r="L309" s="364">
        <v>4.5057293605362224E-3</v>
      </c>
      <c r="M309" s="364">
        <v>0.52051763275463947</v>
      </c>
      <c r="N309" s="364">
        <v>7.1326363430079828E-5</v>
      </c>
      <c r="O309" s="364">
        <v>4.8324098097275781E-2</v>
      </c>
      <c r="P309" s="364">
        <v>5.5923412527823797E-2</v>
      </c>
      <c r="Q309" s="364">
        <v>0.10738686798581015</v>
      </c>
      <c r="R309" s="364">
        <v>6.8360583062649001E-5</v>
      </c>
      <c r="S309" s="364">
        <v>3.521408529903096E-5</v>
      </c>
      <c r="T309" s="364">
        <v>1.5186767881750991E-5</v>
      </c>
      <c r="U309" s="364">
        <v>2.2249019315373011E-5</v>
      </c>
      <c r="V309" s="364">
        <v>8.5877886776459153E-5</v>
      </c>
      <c r="W309" s="364">
        <v>1.7037038228670127E-5</v>
      </c>
      <c r="X309" s="364">
        <v>0</v>
      </c>
      <c r="Y309" s="364">
        <v>3.9575752599556046E-5</v>
      </c>
      <c r="Z309" s="364">
        <v>2.0961299709798274E-4</v>
      </c>
      <c r="AA309" s="364">
        <v>1.8121828363410124E-3</v>
      </c>
      <c r="AB309" s="364">
        <v>0.25219050096351298</v>
      </c>
      <c r="AC309" s="364">
        <v>0</v>
      </c>
      <c r="AD309" s="364">
        <v>0</v>
      </c>
      <c r="AE309" s="364">
        <v>1.6828698696835832E-6</v>
      </c>
      <c r="AF309" s="364">
        <v>8.289682513638781E-7</v>
      </c>
      <c r="AG309" s="364">
        <v>5.6108818634256907E-7</v>
      </c>
      <c r="AH309" s="364">
        <v>4.9281796359169433E-6</v>
      </c>
      <c r="AI309" s="364">
        <v>0</v>
      </c>
      <c r="AJ309" s="364">
        <v>6.1631020099774992E-6</v>
      </c>
      <c r="AK309" s="364">
        <v>3.548148630315851E-5</v>
      </c>
      <c r="AL309" s="364">
        <v>5.1160704368018513E-6</v>
      </c>
      <c r="AM309" s="364">
        <v>3.1087336137742466E-5</v>
      </c>
      <c r="AN309" s="364">
        <v>4.0271458814324889E-6</v>
      </c>
      <c r="AO309" s="364">
        <v>1.9698106632458526E-6</v>
      </c>
      <c r="AP309" s="364">
        <v>0</v>
      </c>
      <c r="AQ309" s="365">
        <v>1.297174928336284E-4</v>
      </c>
      <c r="AR309" s="363">
        <v>2.7191531985503873E-10</v>
      </c>
      <c r="AS309" s="364">
        <v>1.4929784819403863E-8</v>
      </c>
      <c r="AT309" s="364">
        <v>0</v>
      </c>
      <c r="AU309" s="364">
        <v>9.3072836260726512E-8</v>
      </c>
      <c r="AV309" s="364">
        <v>6.7294537633227704E-9</v>
      </c>
      <c r="AW309" s="364">
        <v>7.4965158416268043E-9</v>
      </c>
      <c r="AX309" s="364">
        <v>7.9935057705163123E-8</v>
      </c>
      <c r="AY309" s="364">
        <v>1.5471421138435437E-7</v>
      </c>
      <c r="AZ309" s="364">
        <v>1.7563336103803237E-5</v>
      </c>
      <c r="BA309" s="364">
        <v>3.3235698479197205E-9</v>
      </c>
      <c r="BB309" s="364">
        <v>1.6096078137130521E-6</v>
      </c>
      <c r="BC309" s="364">
        <v>2.156008738013336E-6</v>
      </c>
      <c r="BD309" s="364">
        <v>6.4170744476956547E-6</v>
      </c>
      <c r="BE309" s="364">
        <v>3.4562580428398353E-9</v>
      </c>
      <c r="BF309" s="364">
        <v>1.4396754136317133E-9</v>
      </c>
      <c r="BG309" s="364">
        <v>1.6354222620164141E-9</v>
      </c>
      <c r="BH309" s="364">
        <v>3.1299348685447318E-9</v>
      </c>
      <c r="BI309" s="364">
        <v>3.1656990800867816E-9</v>
      </c>
      <c r="BJ309" s="364">
        <v>7.5812785398541801E-10</v>
      </c>
      <c r="BK309" s="364">
        <v>6.6993277992675883E-11</v>
      </c>
      <c r="BL309" s="364">
        <v>2.6141853167906466E-9</v>
      </c>
      <c r="BM309" s="364">
        <v>1.6592290131910565E-8</v>
      </c>
      <c r="BN309" s="364">
        <v>6.8270191310707706E-8</v>
      </c>
      <c r="BO309" s="364">
        <v>7.469153841095681E-6</v>
      </c>
      <c r="BP309" s="364">
        <v>0</v>
      </c>
      <c r="BQ309" s="364">
        <v>5.0768161857358366E-11</v>
      </c>
      <c r="BR309" s="364">
        <v>6.4015522528151502E-11</v>
      </c>
      <c r="BS309" s="364">
        <v>3.2293556344037959E-11</v>
      </c>
      <c r="BT309" s="364">
        <v>2.7762586410476494E-11</v>
      </c>
      <c r="BU309" s="364">
        <v>1.6502743744913398E-10</v>
      </c>
      <c r="BV309" s="364">
        <v>6.3014949099476478E-12</v>
      </c>
      <c r="BW309" s="364">
        <v>2.7999989904276817E-10</v>
      </c>
      <c r="BX309" s="364">
        <v>1.524579808311754E-9</v>
      </c>
      <c r="BY309" s="364">
        <v>1.9348795601263633E-10</v>
      </c>
      <c r="BZ309" s="364">
        <v>1.2857306606507096E-9</v>
      </c>
      <c r="CA309" s="364">
        <v>1.2757055297267001E-10</v>
      </c>
      <c r="CB309" s="364">
        <v>2.6632544799203281E-10</v>
      </c>
      <c r="CC309" s="364">
        <v>0</v>
      </c>
      <c r="CD309" s="365">
        <v>4.847283857563626E-9</v>
      </c>
    </row>
    <row r="310" spans="2:82">
      <c r="B310" s="318"/>
      <c r="C310" s="283" t="str">
        <f t="shared" si="23"/>
        <v>05</v>
      </c>
      <c r="D310" s="284" t="str">
        <f t="shared" si="23"/>
        <v>飲食料品</v>
      </c>
      <c r="E310" s="363">
        <v>5.8760349951774184E-2</v>
      </c>
      <c r="F310" s="364">
        <v>2.9999802016676389E-3</v>
      </c>
      <c r="G310" s="364">
        <v>6.1363381355786568E-2</v>
      </c>
      <c r="H310" s="364">
        <v>0</v>
      </c>
      <c r="I310" s="364">
        <v>9.8019686509866311E-2</v>
      </c>
      <c r="J310" s="364">
        <v>1.4096827191689416E-3</v>
      </c>
      <c r="K310" s="364">
        <v>6.2898307438533638E-4</v>
      </c>
      <c r="L310" s="364">
        <v>4.3321446463921668E-3</v>
      </c>
      <c r="M310" s="364">
        <v>0</v>
      </c>
      <c r="N310" s="364">
        <v>6.7731629559059612E-6</v>
      </c>
      <c r="O310" s="364">
        <v>1.2491667105252408E-4</v>
      </c>
      <c r="P310" s="364">
        <v>1.9986528541306832E-7</v>
      </c>
      <c r="Q310" s="364">
        <v>0</v>
      </c>
      <c r="R310" s="364">
        <v>0</v>
      </c>
      <c r="S310" s="364">
        <v>0</v>
      </c>
      <c r="T310" s="364">
        <v>0</v>
      </c>
      <c r="U310" s="364">
        <v>0</v>
      </c>
      <c r="V310" s="364">
        <v>0</v>
      </c>
      <c r="W310" s="364">
        <v>0</v>
      </c>
      <c r="X310" s="364">
        <v>0</v>
      </c>
      <c r="Y310" s="364">
        <v>0</v>
      </c>
      <c r="Z310" s="364">
        <v>1.3532832979025592E-3</v>
      </c>
      <c r="AA310" s="364">
        <v>4.5389438077030721E-6</v>
      </c>
      <c r="AB310" s="364">
        <v>0</v>
      </c>
      <c r="AC310" s="364">
        <v>0</v>
      </c>
      <c r="AD310" s="364">
        <v>0</v>
      </c>
      <c r="AE310" s="364">
        <v>6.1788832839585936E-5</v>
      </c>
      <c r="AF310" s="364">
        <v>0</v>
      </c>
      <c r="AG310" s="364">
        <v>0</v>
      </c>
      <c r="AH310" s="364">
        <v>3.1985183067646118E-5</v>
      </c>
      <c r="AI310" s="364">
        <v>0</v>
      </c>
      <c r="AJ310" s="364">
        <v>3.0436207663493686E-4</v>
      </c>
      <c r="AK310" s="364">
        <v>2.2585499929844879E-3</v>
      </c>
      <c r="AL310" s="364">
        <v>2.8531807974764697E-3</v>
      </c>
      <c r="AM310" s="364">
        <v>7.3272550657448639E-4</v>
      </c>
      <c r="AN310" s="364">
        <v>1.3756440433957611E-6</v>
      </c>
      <c r="AO310" s="364">
        <v>4.6491112425533422E-2</v>
      </c>
      <c r="AP310" s="364">
        <v>0</v>
      </c>
      <c r="AQ310" s="365">
        <v>1.6772180638421235E-3</v>
      </c>
      <c r="AR310" s="363">
        <v>4.4811551198649519E-3</v>
      </c>
      <c r="AS310" s="364">
        <v>8.9056945509957187E-4</v>
      </c>
      <c r="AT310" s="364">
        <v>4.2023373376172584E-3</v>
      </c>
      <c r="AU310" s="364">
        <v>0</v>
      </c>
      <c r="AV310" s="364">
        <v>7.4957347513889636E-3</v>
      </c>
      <c r="AW310" s="364">
        <v>9.8181527955904229E-5</v>
      </c>
      <c r="AX310" s="364">
        <v>5.6428691118271704E-5</v>
      </c>
      <c r="AY310" s="364">
        <v>3.3877503132535549E-4</v>
      </c>
      <c r="AZ310" s="364">
        <v>2.0429096798229577E-7</v>
      </c>
      <c r="BA310" s="364">
        <v>6.326645439067815E-7</v>
      </c>
      <c r="BB310" s="364">
        <v>1.6961436343229478E-5</v>
      </c>
      <c r="BC310" s="364">
        <v>3.3507512935648232E-8</v>
      </c>
      <c r="BD310" s="364">
        <v>0</v>
      </c>
      <c r="BE310" s="364">
        <v>0</v>
      </c>
      <c r="BF310" s="364">
        <v>0</v>
      </c>
      <c r="BG310" s="364">
        <v>0</v>
      </c>
      <c r="BH310" s="364">
        <v>0</v>
      </c>
      <c r="BI310" s="364">
        <v>0</v>
      </c>
      <c r="BJ310" s="364">
        <v>0</v>
      </c>
      <c r="BK310" s="364">
        <v>0</v>
      </c>
      <c r="BL310" s="364">
        <v>0</v>
      </c>
      <c r="BM310" s="364">
        <v>6.1376104925643874E-5</v>
      </c>
      <c r="BN310" s="364">
        <v>1.0282770148206578E-6</v>
      </c>
      <c r="BO310" s="364">
        <v>0</v>
      </c>
      <c r="BP310" s="364">
        <v>0</v>
      </c>
      <c r="BQ310" s="364">
        <v>0</v>
      </c>
      <c r="BR310" s="364">
        <v>5.2353290818662924E-6</v>
      </c>
      <c r="BS310" s="364">
        <v>0</v>
      </c>
      <c r="BT310" s="364">
        <v>0</v>
      </c>
      <c r="BU310" s="364">
        <v>5.2298273658630321E-6</v>
      </c>
      <c r="BV310" s="364">
        <v>7.5691324369915673E-9</v>
      </c>
      <c r="BW310" s="364">
        <v>2.5817596143515107E-5</v>
      </c>
      <c r="BX310" s="364">
        <v>1.9799614093901998E-4</v>
      </c>
      <c r="BY310" s="364">
        <v>2.5845484479238018E-4</v>
      </c>
      <c r="BZ310" s="364">
        <v>6.1004622382764623E-5</v>
      </c>
      <c r="CA310" s="364">
        <v>1.1926810401045229E-7</v>
      </c>
      <c r="CB310" s="364">
        <v>3.8194326896351959E-3</v>
      </c>
      <c r="CC310" s="364">
        <v>0</v>
      </c>
      <c r="CD310" s="365">
        <v>1.4410034592909145E-4</v>
      </c>
    </row>
    <row r="311" spans="2:82">
      <c r="B311" s="318"/>
      <c r="C311" s="283" t="str">
        <f t="shared" si="23"/>
        <v>06</v>
      </c>
      <c r="D311" s="284" t="str">
        <f t="shared" si="23"/>
        <v>繊維製品</v>
      </c>
      <c r="E311" s="363">
        <v>1.8109193800297395E-3</v>
      </c>
      <c r="F311" s="364">
        <v>4.7222281415816055E-4</v>
      </c>
      <c r="G311" s="364">
        <v>1.3652778254349966E-2</v>
      </c>
      <c r="H311" s="364">
        <v>1.9382263596488616E-3</v>
      </c>
      <c r="I311" s="364">
        <v>7.6335732019657074E-4</v>
      </c>
      <c r="J311" s="364">
        <v>0.15321567229341482</v>
      </c>
      <c r="K311" s="364">
        <v>2.176156521702844E-3</v>
      </c>
      <c r="L311" s="364">
        <v>1.0421344307703043E-3</v>
      </c>
      <c r="M311" s="364">
        <v>1.6922389891228321E-4</v>
      </c>
      <c r="N311" s="364">
        <v>2.508261479512902E-3</v>
      </c>
      <c r="O311" s="364">
        <v>2.5848300981695387E-3</v>
      </c>
      <c r="P311" s="364">
        <v>2.765065407373505E-4</v>
      </c>
      <c r="Q311" s="364">
        <v>4.920003248529601E-4</v>
      </c>
      <c r="R311" s="364">
        <v>9.2302712699321118E-4</v>
      </c>
      <c r="S311" s="364">
        <v>5.9654014658943309E-4</v>
      </c>
      <c r="T311" s="364">
        <v>6.7643428679641513E-4</v>
      </c>
      <c r="U311" s="364">
        <v>9.8132600465208344E-4</v>
      </c>
      <c r="V311" s="364">
        <v>2.4408269585604681E-3</v>
      </c>
      <c r="W311" s="364">
        <v>1.0518979953592438E-3</v>
      </c>
      <c r="X311" s="364">
        <v>8.2549095529690008E-4</v>
      </c>
      <c r="Y311" s="364">
        <v>1.0514665197187357E-3</v>
      </c>
      <c r="Z311" s="364">
        <v>1.0462721852753482E-2</v>
      </c>
      <c r="AA311" s="364">
        <v>2.8573168016557339E-3</v>
      </c>
      <c r="AB311" s="364">
        <v>1.3799064115580114E-4</v>
      </c>
      <c r="AC311" s="364">
        <v>6.6273413810041825E-4</v>
      </c>
      <c r="AD311" s="364">
        <v>2.0552846910481576E-3</v>
      </c>
      <c r="AE311" s="364">
        <v>3.2684802776136832E-3</v>
      </c>
      <c r="AF311" s="364">
        <v>1.026282064962525E-3</v>
      </c>
      <c r="AG311" s="364">
        <v>3.7548123521493083E-5</v>
      </c>
      <c r="AH311" s="364">
        <v>1.6989422802485836E-3</v>
      </c>
      <c r="AI311" s="364">
        <v>5.2428402776515462E-4</v>
      </c>
      <c r="AJ311" s="364">
        <v>3.2114801060854686E-3</v>
      </c>
      <c r="AK311" s="364">
        <v>3.4554535380652591E-4</v>
      </c>
      <c r="AL311" s="364">
        <v>2.518644545188992E-3</v>
      </c>
      <c r="AM311" s="364">
        <v>1.4964481031255313E-2</v>
      </c>
      <c r="AN311" s="364">
        <v>1.4982282406562758E-3</v>
      </c>
      <c r="AO311" s="364">
        <v>2.9754390317103022E-3</v>
      </c>
      <c r="AP311" s="364">
        <v>1.5019600050580775E-2</v>
      </c>
      <c r="AQ311" s="365">
        <v>1.6572280243642043E-4</v>
      </c>
      <c r="AR311" s="363">
        <v>2.4940683117760738E-5</v>
      </c>
      <c r="AS311" s="364">
        <v>1.196613991912976E-5</v>
      </c>
      <c r="AT311" s="364">
        <v>1.7304228235534336E-4</v>
      </c>
      <c r="AU311" s="364">
        <v>2.5345592329134525E-5</v>
      </c>
      <c r="AV311" s="364">
        <v>7.5829194113206859E-6</v>
      </c>
      <c r="AW311" s="364">
        <v>1.7893990243694924E-3</v>
      </c>
      <c r="AX311" s="364">
        <v>3.6512437259879338E-5</v>
      </c>
      <c r="AY311" s="364">
        <v>1.0419978752976037E-5</v>
      </c>
      <c r="AZ311" s="364">
        <v>4.0293586471541283E-7</v>
      </c>
      <c r="BA311" s="364">
        <v>3.3602726477012222E-5</v>
      </c>
      <c r="BB311" s="364">
        <v>2.7726168889319042E-5</v>
      </c>
      <c r="BC311" s="364">
        <v>2.9436188843585384E-6</v>
      </c>
      <c r="BD311" s="364">
        <v>9.4502878483220173E-6</v>
      </c>
      <c r="BE311" s="364">
        <v>1.0134890692825886E-5</v>
      </c>
      <c r="BF311" s="364">
        <v>1.014392068028567E-5</v>
      </c>
      <c r="BG311" s="364">
        <v>1.3734595143024607E-5</v>
      </c>
      <c r="BH311" s="364">
        <v>1.4537287707266495E-5</v>
      </c>
      <c r="BI311" s="364">
        <v>2.8970562163955651E-5</v>
      </c>
      <c r="BJ311" s="364">
        <v>1.7790257202467705E-5</v>
      </c>
      <c r="BK311" s="364">
        <v>1.2870086316885314E-5</v>
      </c>
      <c r="BL311" s="364">
        <v>1.5167369928339684E-5</v>
      </c>
      <c r="BM311" s="364">
        <v>5.1421002761903419E-5</v>
      </c>
      <c r="BN311" s="364">
        <v>3.2258234305088706E-5</v>
      </c>
      <c r="BO311" s="364">
        <v>1.5011429487032553E-6</v>
      </c>
      <c r="BP311" s="364">
        <v>7.0003393483468733E-6</v>
      </c>
      <c r="BQ311" s="364">
        <v>2.3832821192443308E-5</v>
      </c>
      <c r="BR311" s="364">
        <v>3.7148489719592221E-5</v>
      </c>
      <c r="BS311" s="364">
        <v>1.2295193100059886E-5</v>
      </c>
      <c r="BT311" s="364">
        <v>4.7372705810273384E-7</v>
      </c>
      <c r="BU311" s="364">
        <v>1.7007079859843183E-5</v>
      </c>
      <c r="BV311" s="364">
        <v>8.050820327967917E-6</v>
      </c>
      <c r="BW311" s="364">
        <v>3.5846720276585969E-5</v>
      </c>
      <c r="BX311" s="364">
        <v>4.5044710734339496E-6</v>
      </c>
      <c r="BY311" s="364">
        <v>3.0411827958183622E-5</v>
      </c>
      <c r="BZ311" s="364">
        <v>1.8677194552056223E-4</v>
      </c>
      <c r="CA311" s="364">
        <v>1.563726599668159E-5</v>
      </c>
      <c r="CB311" s="364">
        <v>3.4941273749171812E-5</v>
      </c>
      <c r="CC311" s="364">
        <v>1.7436091288422479E-4</v>
      </c>
      <c r="CD311" s="365">
        <v>1.9132429433017032E-6</v>
      </c>
    </row>
    <row r="312" spans="2:82">
      <c r="B312" s="318"/>
      <c r="C312" s="283" t="str">
        <f t="shared" si="23"/>
        <v>07</v>
      </c>
      <c r="D312" s="284" t="str">
        <f t="shared" si="23"/>
        <v>パルプ・紙・木製品</v>
      </c>
      <c r="E312" s="363">
        <v>1.1674624677924399E-2</v>
      </c>
      <c r="F312" s="364">
        <v>4.318699481218268E-3</v>
      </c>
      <c r="G312" s="364">
        <v>1.710068896188867E-3</v>
      </c>
      <c r="H312" s="364">
        <v>2.6908524658996396E-4</v>
      </c>
      <c r="I312" s="364">
        <v>7.1344990712106865E-3</v>
      </c>
      <c r="J312" s="364">
        <v>2.3489292569682635E-3</v>
      </c>
      <c r="K312" s="364">
        <v>0.13635115272857218</v>
      </c>
      <c r="L312" s="364">
        <v>7.683289536207197E-3</v>
      </c>
      <c r="M312" s="364">
        <v>1.0628898610904016E-4</v>
      </c>
      <c r="N312" s="364">
        <v>2.584507004273472E-3</v>
      </c>
      <c r="O312" s="364">
        <v>7.42869731347381E-3</v>
      </c>
      <c r="P312" s="364">
        <v>1.5191682894576838E-4</v>
      </c>
      <c r="Q312" s="364">
        <v>4.9739587895110025E-4</v>
      </c>
      <c r="R312" s="364">
        <v>2.5172208158499351E-3</v>
      </c>
      <c r="S312" s="364">
        <v>2.9045647252880295E-4</v>
      </c>
      <c r="T312" s="364">
        <v>4.6433824592206544E-4</v>
      </c>
      <c r="U312" s="364">
        <v>1.8947671359821699E-3</v>
      </c>
      <c r="V312" s="364">
        <v>1.5958984541888958E-3</v>
      </c>
      <c r="W312" s="364">
        <v>2.5033558569378059E-3</v>
      </c>
      <c r="X312" s="364">
        <v>2.5539130794549635E-3</v>
      </c>
      <c r="Y312" s="364">
        <v>1.0698798200931626E-3</v>
      </c>
      <c r="Z312" s="364">
        <v>2.435353001681068E-2</v>
      </c>
      <c r="AA312" s="364">
        <v>1.8874982207952015E-2</v>
      </c>
      <c r="AB312" s="364">
        <v>1.7592816477322091E-3</v>
      </c>
      <c r="AC312" s="364">
        <v>1.6828394290478036E-3</v>
      </c>
      <c r="AD312" s="364">
        <v>2.0132077543202932E-3</v>
      </c>
      <c r="AE312" s="364">
        <v>3.3038251859826067E-3</v>
      </c>
      <c r="AF312" s="364">
        <v>2.0118872648370611E-3</v>
      </c>
      <c r="AG312" s="364">
        <v>2.3526601307129942E-4</v>
      </c>
      <c r="AH312" s="364">
        <v>3.2640315007221653E-3</v>
      </c>
      <c r="AI312" s="364">
        <v>4.1172537308448841E-3</v>
      </c>
      <c r="AJ312" s="364">
        <v>5.3340284753971873E-4</v>
      </c>
      <c r="AK312" s="364">
        <v>3.5674255009891889E-3</v>
      </c>
      <c r="AL312" s="364">
        <v>2.5998449913327893E-3</v>
      </c>
      <c r="AM312" s="364">
        <v>8.1855345528910901E-3</v>
      </c>
      <c r="AN312" s="364">
        <v>1.5232588111067809E-3</v>
      </c>
      <c r="AO312" s="364">
        <v>2.2151955816386961E-3</v>
      </c>
      <c r="AP312" s="364">
        <v>0.1911409565388098</v>
      </c>
      <c r="AQ312" s="365">
        <v>2.7006312512804586E-4</v>
      </c>
      <c r="AR312" s="363">
        <v>4.6430681280715762E-4</v>
      </c>
      <c r="AS312" s="364">
        <v>5.0864491104808012E-4</v>
      </c>
      <c r="AT312" s="364">
        <v>5.0942786214035872E-5</v>
      </c>
      <c r="AU312" s="364">
        <v>2.3995164728265682E-5</v>
      </c>
      <c r="AV312" s="364">
        <v>2.3740956739206774E-4</v>
      </c>
      <c r="AW312" s="364">
        <v>8.1428149306430765E-5</v>
      </c>
      <c r="AX312" s="364">
        <v>4.455590030910405E-3</v>
      </c>
      <c r="AY312" s="364">
        <v>2.842941290824621E-4</v>
      </c>
      <c r="AZ312" s="364">
        <v>7.2185806787544885E-7</v>
      </c>
      <c r="BA312" s="364">
        <v>9.1172368066754213E-5</v>
      </c>
      <c r="BB312" s="364">
        <v>2.6756585963281273E-4</v>
      </c>
      <c r="BC312" s="364">
        <v>5.3862743518724569E-6</v>
      </c>
      <c r="BD312" s="364">
        <v>3.8651917818777292E-5</v>
      </c>
      <c r="BE312" s="364">
        <v>6.3977485756597056E-5</v>
      </c>
      <c r="BF312" s="364">
        <v>2.7972871560173783E-5</v>
      </c>
      <c r="BG312" s="364">
        <v>1.8574369773914998E-5</v>
      </c>
      <c r="BH312" s="364">
        <v>8.6656730899558452E-5</v>
      </c>
      <c r="BI312" s="364">
        <v>6.7209623566701624E-5</v>
      </c>
      <c r="BJ312" s="364">
        <v>1.0087811571314487E-4</v>
      </c>
      <c r="BK312" s="364">
        <v>8.8551641276612134E-5</v>
      </c>
      <c r="BL312" s="364">
        <v>2.374078170559133E-5</v>
      </c>
      <c r="BM312" s="364">
        <v>1.108419433895955E-3</v>
      </c>
      <c r="BN312" s="364">
        <v>6.6936709578098788E-4</v>
      </c>
      <c r="BO312" s="364">
        <v>6.3717928480709824E-5</v>
      </c>
      <c r="BP312" s="364">
        <v>5.272142721736838E-5</v>
      </c>
      <c r="BQ312" s="364">
        <v>7.4458337234781005E-5</v>
      </c>
      <c r="BR312" s="364">
        <v>1.2326442236466035E-4</v>
      </c>
      <c r="BS312" s="364">
        <v>7.3994102434578259E-5</v>
      </c>
      <c r="BT312" s="364">
        <v>9.380342022217402E-6</v>
      </c>
      <c r="BU312" s="364">
        <v>1.2114685926720728E-4</v>
      </c>
      <c r="BV312" s="364">
        <v>1.3757053817152202E-4</v>
      </c>
      <c r="BW312" s="364">
        <v>1.8890056210031279E-5</v>
      </c>
      <c r="BX312" s="364">
        <v>1.3718632758032549E-4</v>
      </c>
      <c r="BY312" s="364">
        <v>1.013755079067435E-4</v>
      </c>
      <c r="BZ312" s="364">
        <v>3.0474856336644857E-4</v>
      </c>
      <c r="CA312" s="364">
        <v>6.1971828065382397E-5</v>
      </c>
      <c r="CB312" s="364">
        <v>8.0960088051658613E-5</v>
      </c>
      <c r="CC312" s="364">
        <v>7.0582267931156668E-3</v>
      </c>
      <c r="CD312" s="365">
        <v>9.8489427612577829E-6</v>
      </c>
    </row>
    <row r="313" spans="2:82">
      <c r="B313" s="318"/>
      <c r="C313" s="283" t="str">
        <f t="shared" si="23"/>
        <v>08</v>
      </c>
      <c r="D313" s="284" t="str">
        <f t="shared" si="23"/>
        <v>化学製品</v>
      </c>
      <c r="E313" s="363">
        <v>2.2830338826669551E-2</v>
      </c>
      <c r="F313" s="364">
        <v>4.6014029703811166E-4</v>
      </c>
      <c r="G313" s="364">
        <v>7.8176893409433682E-3</v>
      </c>
      <c r="H313" s="364">
        <v>2.4441145620942338E-3</v>
      </c>
      <c r="I313" s="364">
        <v>5.4243192441779031E-3</v>
      </c>
      <c r="J313" s="364">
        <v>6.5542191620267129E-2</v>
      </c>
      <c r="K313" s="364">
        <v>1.5600973141718795E-2</v>
      </c>
      <c r="L313" s="364">
        <v>0.16111466840938782</v>
      </c>
      <c r="M313" s="364">
        <v>3.1453984425059635E-3</v>
      </c>
      <c r="N313" s="364">
        <v>7.6294652861785148E-2</v>
      </c>
      <c r="O313" s="364">
        <v>1.2560508931061785E-2</v>
      </c>
      <c r="P313" s="364">
        <v>2.3906022838572263E-3</v>
      </c>
      <c r="Q313" s="364">
        <v>2.4223936231563491E-3</v>
      </c>
      <c r="R313" s="364">
        <v>3.9405945121193092E-3</v>
      </c>
      <c r="S313" s="364">
        <v>9.8193398050798529E-4</v>
      </c>
      <c r="T313" s="364">
        <v>1.7967901507321604E-3</v>
      </c>
      <c r="U313" s="364">
        <v>6.6539537074325559E-3</v>
      </c>
      <c r="V313" s="364">
        <v>7.0423227111522128E-3</v>
      </c>
      <c r="W313" s="364">
        <v>4.6882731373100997E-3</v>
      </c>
      <c r="X313" s="364">
        <v>5.076854200108347E-3</v>
      </c>
      <c r="Y313" s="364">
        <v>5.4260508549528325E-3</v>
      </c>
      <c r="Z313" s="364">
        <v>1.9240644686518919E-2</v>
      </c>
      <c r="AA313" s="364">
        <v>2.3970871143905274E-3</v>
      </c>
      <c r="AB313" s="364">
        <v>8.7144106890078453E-4</v>
      </c>
      <c r="AC313" s="364">
        <v>4.3154311489292472E-3</v>
      </c>
      <c r="AD313" s="364">
        <v>7.4937525990985765E-3</v>
      </c>
      <c r="AE313" s="364">
        <v>5.9856251642083338E-6</v>
      </c>
      <c r="AF313" s="364">
        <v>1.3104316131707804E-5</v>
      </c>
      <c r="AG313" s="364">
        <v>1.6630636093803466E-5</v>
      </c>
      <c r="AH313" s="364">
        <v>3.2297940681918314E-4</v>
      </c>
      <c r="AI313" s="364">
        <v>3.0953483963530733E-4</v>
      </c>
      <c r="AJ313" s="364">
        <v>4.5059623324532702E-4</v>
      </c>
      <c r="AK313" s="364">
        <v>4.362734804029272E-3</v>
      </c>
      <c r="AL313" s="364">
        <v>7.6669425840430086E-2</v>
      </c>
      <c r="AM313" s="364">
        <v>1.0596418086664568E-3</v>
      </c>
      <c r="AN313" s="364">
        <v>1.9423252875590332E-3</v>
      </c>
      <c r="AO313" s="364">
        <v>4.4242950842984709E-3</v>
      </c>
      <c r="AP313" s="364">
        <v>4.5395298167670382E-3</v>
      </c>
      <c r="AQ313" s="365">
        <v>1.7916872310011073E-3</v>
      </c>
      <c r="AR313" s="363">
        <v>2.19278766408346E-3</v>
      </c>
      <c r="AS313" s="364">
        <v>3.1215561530113415E-5</v>
      </c>
      <c r="AT313" s="364">
        <v>4.9376584105710239E-4</v>
      </c>
      <c r="AU313" s="364">
        <v>3.6825302959883361E-4</v>
      </c>
      <c r="AV313" s="364">
        <v>4.0878074709582767E-4</v>
      </c>
      <c r="AW313" s="364">
        <v>4.6500892464879807E-3</v>
      </c>
      <c r="AX313" s="364">
        <v>1.5483479919067729E-3</v>
      </c>
      <c r="AY313" s="364">
        <v>1.32391599912793E-2</v>
      </c>
      <c r="AZ313" s="364">
        <v>1.077027347613108E-4</v>
      </c>
      <c r="BA313" s="364">
        <v>6.8764947538847709E-3</v>
      </c>
      <c r="BB313" s="364">
        <v>1.2599336103725611E-3</v>
      </c>
      <c r="BC313" s="364">
        <v>1.8479740193899822E-4</v>
      </c>
      <c r="BD313" s="364">
        <v>3.6100787904458511E-4</v>
      </c>
      <c r="BE313" s="364">
        <v>3.7134527668855177E-4</v>
      </c>
      <c r="BF313" s="364">
        <v>1.9281733449664961E-4</v>
      </c>
      <c r="BG313" s="364">
        <v>1.6225131626704584E-4</v>
      </c>
      <c r="BH313" s="364">
        <v>7.0259965129077959E-4</v>
      </c>
      <c r="BI313" s="364">
        <v>6.6553844566257696E-4</v>
      </c>
      <c r="BJ313" s="364">
        <v>5.0106773316709388E-4</v>
      </c>
      <c r="BK313" s="364">
        <v>4.4033130838946785E-4</v>
      </c>
      <c r="BL313" s="364">
        <v>4.7915543968707515E-4</v>
      </c>
      <c r="BM313" s="364">
        <v>1.4807448473300015E-3</v>
      </c>
      <c r="BN313" s="364">
        <v>2.1033409507238357E-4</v>
      </c>
      <c r="BO313" s="364">
        <v>4.7090068802358496E-5</v>
      </c>
      <c r="BP313" s="364">
        <v>3.5298511576501243E-4</v>
      </c>
      <c r="BQ313" s="364">
        <v>6.5405924329655436E-4</v>
      </c>
      <c r="BR313" s="364">
        <v>5.0389844831981671E-7</v>
      </c>
      <c r="BS313" s="364">
        <v>1.1753945476767707E-6</v>
      </c>
      <c r="BT313" s="364">
        <v>1.4068380140279117E-6</v>
      </c>
      <c r="BU313" s="364">
        <v>2.7597847706454633E-5</v>
      </c>
      <c r="BV313" s="364">
        <v>3.4849610483686841E-5</v>
      </c>
      <c r="BW313" s="364">
        <v>4.0601774605299323E-5</v>
      </c>
      <c r="BX313" s="364">
        <v>4.3399069866922305E-4</v>
      </c>
      <c r="BY313" s="364">
        <v>6.3747209742866387E-3</v>
      </c>
      <c r="BZ313" s="364">
        <v>9.5109816449073632E-5</v>
      </c>
      <c r="CA313" s="364">
        <v>1.6546678553187676E-4</v>
      </c>
      <c r="CB313" s="364">
        <v>3.6623630969633713E-4</v>
      </c>
      <c r="CC313" s="364">
        <v>3.9487315546785778E-4</v>
      </c>
      <c r="CD313" s="365">
        <v>1.5560340447056241E-4</v>
      </c>
    </row>
    <row r="314" spans="2:82">
      <c r="B314" s="318"/>
      <c r="C314" s="283" t="str">
        <f t="shared" si="23"/>
        <v>09</v>
      </c>
      <c r="D314" s="284" t="str">
        <f t="shared" si="23"/>
        <v>石油・石炭製品</v>
      </c>
      <c r="E314" s="363">
        <v>6.4710435119665084E-3</v>
      </c>
      <c r="F314" s="364">
        <v>5.7704206560921581E-3</v>
      </c>
      <c r="G314" s="364">
        <v>1.2226795811612038E-2</v>
      </c>
      <c r="H314" s="364">
        <v>2.9992255472470482E-2</v>
      </c>
      <c r="I314" s="364">
        <v>1.4594530024664187E-3</v>
      </c>
      <c r="J314" s="364">
        <v>2.3040263578977959E-3</v>
      </c>
      <c r="K314" s="364">
        <v>1.50688322513652E-3</v>
      </c>
      <c r="L314" s="364">
        <v>2.3957712022626052E-3</v>
      </c>
      <c r="M314" s="364">
        <v>2.9060798407108443E-2</v>
      </c>
      <c r="N314" s="364">
        <v>4.6949427284688207E-4</v>
      </c>
      <c r="O314" s="364">
        <v>6.8189541091579504E-3</v>
      </c>
      <c r="P314" s="364">
        <v>8.5441204861761207E-3</v>
      </c>
      <c r="Q314" s="364">
        <v>1.1251530289492107E-3</v>
      </c>
      <c r="R314" s="364">
        <v>1.5273783606082267E-3</v>
      </c>
      <c r="S314" s="364">
        <v>7.3953528865839183E-4</v>
      </c>
      <c r="T314" s="364">
        <v>6.4270044612496093E-4</v>
      </c>
      <c r="U314" s="364">
        <v>9.1742536873010876E-4</v>
      </c>
      <c r="V314" s="364">
        <v>4.8561114535535091E-4</v>
      </c>
      <c r="W314" s="364">
        <v>4.5134169912469251E-4</v>
      </c>
      <c r="X314" s="364">
        <v>1.44585537673606E-4</v>
      </c>
      <c r="Y314" s="364">
        <v>1.1853683071696318E-3</v>
      </c>
      <c r="Z314" s="364">
        <v>2.6030947814258288E-3</v>
      </c>
      <c r="AA314" s="364">
        <v>5.0278096541055729E-3</v>
      </c>
      <c r="AB314" s="364">
        <v>1.1072267940680782E-2</v>
      </c>
      <c r="AC314" s="364">
        <v>4.4035908167115037E-3</v>
      </c>
      <c r="AD314" s="364">
        <v>5.292486788156337E-3</v>
      </c>
      <c r="AE314" s="364">
        <v>3.080475743797642E-3</v>
      </c>
      <c r="AF314" s="364">
        <v>7.7125412869304588E-4</v>
      </c>
      <c r="AG314" s="364">
        <v>2.4631571870101205E-4</v>
      </c>
      <c r="AH314" s="364">
        <v>9.4975886652356456E-3</v>
      </c>
      <c r="AI314" s="364">
        <v>8.21609739897929E-4</v>
      </c>
      <c r="AJ314" s="364">
        <v>3.5025479935166166E-3</v>
      </c>
      <c r="AK314" s="364">
        <v>1.8210214365980534E-3</v>
      </c>
      <c r="AL314" s="364">
        <v>9.6016537984264054E-4</v>
      </c>
      <c r="AM314" s="364">
        <v>1.8047104603751095E-3</v>
      </c>
      <c r="AN314" s="364">
        <v>1.0322018685818197E-3</v>
      </c>
      <c r="AO314" s="364">
        <v>2.5153691931614833E-3</v>
      </c>
      <c r="AP314" s="364">
        <v>0</v>
      </c>
      <c r="AQ314" s="365">
        <v>3.2840039193464455E-3</v>
      </c>
      <c r="AR314" s="363">
        <v>8.7779066129838653E-5</v>
      </c>
      <c r="AS314" s="364">
        <v>7.8113994297678089E-5</v>
      </c>
      <c r="AT314" s="364">
        <v>1.66329483837149E-4</v>
      </c>
      <c r="AU314" s="364">
        <v>2.4524186418825925E-4</v>
      </c>
      <c r="AV314" s="364">
        <v>1.5017839031752618E-5</v>
      </c>
      <c r="AW314" s="364">
        <v>2.3592554272163127E-5</v>
      </c>
      <c r="AX314" s="364">
        <v>2.0389112438530431E-5</v>
      </c>
      <c r="AY314" s="364">
        <v>1.9487592085501855E-4</v>
      </c>
      <c r="AZ314" s="364">
        <v>2.3701025439685849E-4</v>
      </c>
      <c r="BA314" s="364">
        <v>5.8355330418086905E-6</v>
      </c>
      <c r="BB314" s="364">
        <v>9.3962360680575487E-5</v>
      </c>
      <c r="BC314" s="364">
        <v>1.0654510109133821E-4</v>
      </c>
      <c r="BD314" s="364">
        <v>1.5665664376055398E-5</v>
      </c>
      <c r="BE314" s="364">
        <v>2.0820268281039464E-5</v>
      </c>
      <c r="BF314" s="364">
        <v>8.6109417056700412E-6</v>
      </c>
      <c r="BG314" s="364">
        <v>7.7199236347117977E-6</v>
      </c>
      <c r="BH314" s="364">
        <v>1.145315984391468E-5</v>
      </c>
      <c r="BI314" s="364">
        <v>5.4111085421909268E-6</v>
      </c>
      <c r="BJ314" s="364">
        <v>5.1514797845408823E-6</v>
      </c>
      <c r="BK314" s="364">
        <v>2.6972590299775598E-6</v>
      </c>
      <c r="BL314" s="364">
        <v>6.8069068138217804E-6</v>
      </c>
      <c r="BM314" s="364">
        <v>2.5013382633943663E-5</v>
      </c>
      <c r="BN314" s="364">
        <v>5.6906747999114539E-5</v>
      </c>
      <c r="BO314" s="364">
        <v>1.1924054047158616E-4</v>
      </c>
      <c r="BP314" s="364">
        <v>4.4881871421707213E-5</v>
      </c>
      <c r="BQ314" s="364">
        <v>6.3654494790276999E-5</v>
      </c>
      <c r="BR314" s="364">
        <v>3.7181710579318376E-5</v>
      </c>
      <c r="BS314" s="364">
        <v>9.4175136694738078E-6</v>
      </c>
      <c r="BT314" s="364">
        <v>3.1875236393312469E-6</v>
      </c>
      <c r="BU314" s="364">
        <v>1.3241253894547792E-4</v>
      </c>
      <c r="BV314" s="364">
        <v>1.0455903244146655E-5</v>
      </c>
      <c r="BW314" s="364">
        <v>4.6254601799689198E-5</v>
      </c>
      <c r="BX314" s="364">
        <v>2.1495245674877421E-5</v>
      </c>
      <c r="BY314" s="364">
        <v>1.1651512291355044E-5</v>
      </c>
      <c r="BZ314" s="364">
        <v>2.2009978348986266E-5</v>
      </c>
      <c r="CA314" s="364">
        <v>1.2426076034014252E-5</v>
      </c>
      <c r="CB314" s="364">
        <v>3.0882525048527578E-5</v>
      </c>
      <c r="CC314" s="364">
        <v>0</v>
      </c>
      <c r="CD314" s="365">
        <v>3.9460976915322615E-5</v>
      </c>
    </row>
    <row r="315" spans="2:82">
      <c r="B315" s="318"/>
      <c r="C315" s="283" t="str">
        <f t="shared" si="23"/>
        <v>10</v>
      </c>
      <c r="D315" s="284" t="str">
        <f t="shared" si="23"/>
        <v>プラスチック・ゴム製品</v>
      </c>
      <c r="E315" s="363">
        <v>3.0000724756401591E-3</v>
      </c>
      <c r="F315" s="364">
        <v>1.918126867100972E-3</v>
      </c>
      <c r="G315" s="364">
        <v>5.6490561893587912E-3</v>
      </c>
      <c r="H315" s="364">
        <v>2.7219638023002726E-3</v>
      </c>
      <c r="I315" s="364">
        <v>8.4874302229344702E-3</v>
      </c>
      <c r="J315" s="364">
        <v>3.1985790783203927E-3</v>
      </c>
      <c r="K315" s="364">
        <v>7.2763182146088432E-3</v>
      </c>
      <c r="L315" s="364">
        <v>1.0913799811624094E-2</v>
      </c>
      <c r="M315" s="364">
        <v>6.5162356075090322E-5</v>
      </c>
      <c r="N315" s="364">
        <v>7.3029497558729881E-2</v>
      </c>
      <c r="O315" s="364">
        <v>3.7825281045551101E-3</v>
      </c>
      <c r="P315" s="364">
        <v>3.4924179407363072E-4</v>
      </c>
      <c r="Q315" s="364">
        <v>1.0564290450672037E-3</v>
      </c>
      <c r="R315" s="364">
        <v>2.9688734153765464E-3</v>
      </c>
      <c r="S315" s="364">
        <v>2.8913882742036784E-3</v>
      </c>
      <c r="T315" s="364">
        <v>9.8725426081244586E-3</v>
      </c>
      <c r="U315" s="364">
        <v>1.5245201183153723E-2</v>
      </c>
      <c r="V315" s="364">
        <v>6.3853986889723918E-3</v>
      </c>
      <c r="W315" s="364">
        <v>1.1204850928650655E-2</v>
      </c>
      <c r="X315" s="364">
        <v>1.8355606343791537E-2</v>
      </c>
      <c r="Y315" s="364">
        <v>1.1801086706749404E-2</v>
      </c>
      <c r="Z315" s="364">
        <v>2.2603484796045764E-2</v>
      </c>
      <c r="AA315" s="364">
        <v>5.2861081709622091E-3</v>
      </c>
      <c r="AB315" s="364">
        <v>6.4596089514598533E-6</v>
      </c>
      <c r="AC315" s="364">
        <v>1.4690055188684012E-2</v>
      </c>
      <c r="AD315" s="364">
        <v>7.7002889907249183E-3</v>
      </c>
      <c r="AE315" s="364">
        <v>2.240415128622962E-3</v>
      </c>
      <c r="AF315" s="364">
        <v>9.6414641951512873E-4</v>
      </c>
      <c r="AG315" s="364">
        <v>2.6156403451765544E-4</v>
      </c>
      <c r="AH315" s="364">
        <v>9.7342355949854369E-4</v>
      </c>
      <c r="AI315" s="364">
        <v>1.0430668721149413E-3</v>
      </c>
      <c r="AJ315" s="364">
        <v>6.7523952030838644E-4</v>
      </c>
      <c r="AK315" s="364">
        <v>1.5526405348157859E-3</v>
      </c>
      <c r="AL315" s="364">
        <v>8.636455514596051E-4</v>
      </c>
      <c r="AM315" s="364">
        <v>2.6534499355107114E-3</v>
      </c>
      <c r="AN315" s="364">
        <v>2.8475404384687448E-3</v>
      </c>
      <c r="AO315" s="364">
        <v>1.052504973177159E-3</v>
      </c>
      <c r="AP315" s="364">
        <v>1.7180556095877989E-2</v>
      </c>
      <c r="AQ315" s="365">
        <v>8.066039308198572E-4</v>
      </c>
      <c r="AR315" s="363">
        <v>2.3086468778287829E-4</v>
      </c>
      <c r="AS315" s="364">
        <v>2.3863135806185656E-4</v>
      </c>
      <c r="AT315" s="364">
        <v>3.7329393362669729E-4</v>
      </c>
      <c r="AU315" s="364">
        <v>1.8086901237304807E-4</v>
      </c>
      <c r="AV315" s="364">
        <v>4.0728239794788197E-4</v>
      </c>
      <c r="AW315" s="364">
        <v>1.9026164111333299E-4</v>
      </c>
      <c r="AX315" s="364">
        <v>5.3591127172016354E-4</v>
      </c>
      <c r="AY315" s="364">
        <v>7.4504295795670735E-4</v>
      </c>
      <c r="AZ315" s="364">
        <v>2.8194013341230167E-6</v>
      </c>
      <c r="BA315" s="364">
        <v>4.5905778775679586E-3</v>
      </c>
      <c r="BB315" s="364">
        <v>1.8102158042385759E-4</v>
      </c>
      <c r="BC315" s="364">
        <v>1.6846740922820816E-5</v>
      </c>
      <c r="BD315" s="364">
        <v>1.4974288656404076E-4</v>
      </c>
      <c r="BE315" s="364">
        <v>1.1150655516351219E-4</v>
      </c>
      <c r="BF315" s="364">
        <v>3.1405536107447966E-4</v>
      </c>
      <c r="BG315" s="364">
        <v>4.6512728791522732E-4</v>
      </c>
      <c r="BH315" s="364">
        <v>1.0487939725367294E-3</v>
      </c>
      <c r="BI315" s="364">
        <v>3.820993813840559E-4</v>
      </c>
      <c r="BJ315" s="364">
        <v>9.1715539138418961E-4</v>
      </c>
      <c r="BK315" s="364">
        <v>1.0147336977573247E-3</v>
      </c>
      <c r="BL315" s="364">
        <v>1.0643853103811404E-3</v>
      </c>
      <c r="BM315" s="364">
        <v>1.265579953142152E-3</v>
      </c>
      <c r="BN315" s="364">
        <v>3.3784404198877114E-4</v>
      </c>
      <c r="BO315" s="364">
        <v>3.7405802028177691E-7</v>
      </c>
      <c r="BP315" s="364">
        <v>8.67527178628451E-4</v>
      </c>
      <c r="BQ315" s="364">
        <v>4.9034135360220376E-4</v>
      </c>
      <c r="BR315" s="364">
        <v>1.2104994574822592E-4</v>
      </c>
      <c r="BS315" s="364">
        <v>6.0286392372646227E-5</v>
      </c>
      <c r="BT315" s="364">
        <v>1.7535087213977269E-5</v>
      </c>
      <c r="BU315" s="364">
        <v>6.0002481392420771E-5</v>
      </c>
      <c r="BV315" s="364">
        <v>9.4044049934466565E-5</v>
      </c>
      <c r="BW315" s="364">
        <v>4.4617218530173595E-5</v>
      </c>
      <c r="BX315" s="364">
        <v>1.0814148596161144E-4</v>
      </c>
      <c r="BY315" s="364">
        <v>5.4021383481085506E-5</v>
      </c>
      <c r="BZ315" s="364">
        <v>1.7713058304101172E-4</v>
      </c>
      <c r="CA315" s="364">
        <v>1.8699742425955102E-4</v>
      </c>
      <c r="CB315" s="364">
        <v>6.6323778331972883E-5</v>
      </c>
      <c r="CC315" s="364">
        <v>1.0899152916073178E-3</v>
      </c>
      <c r="CD315" s="365">
        <v>5.1115045550915763E-5</v>
      </c>
    </row>
    <row r="316" spans="2:82">
      <c r="B316" s="318"/>
      <c r="C316" s="283" t="str">
        <f t="shared" si="23"/>
        <v>11</v>
      </c>
      <c r="D316" s="284" t="str">
        <f t="shared" si="23"/>
        <v>窯業・土石製品</v>
      </c>
      <c r="E316" s="363">
        <v>1.3395836084097818E-3</v>
      </c>
      <c r="F316" s="364">
        <v>1.0691661486338898E-4</v>
      </c>
      <c r="G316" s="364">
        <v>9.9929232064548416E-6</v>
      </c>
      <c r="H316" s="364">
        <v>0</v>
      </c>
      <c r="I316" s="364">
        <v>1.2457927892389074E-3</v>
      </c>
      <c r="J316" s="364">
        <v>1.5294414108197379E-4</v>
      </c>
      <c r="K316" s="364">
        <v>6.3211756881551234E-4</v>
      </c>
      <c r="L316" s="364">
        <v>4.0951813389769921E-3</v>
      </c>
      <c r="M316" s="364">
        <v>2.4768286078566061E-3</v>
      </c>
      <c r="N316" s="364">
        <v>1.3741096040324231E-3</v>
      </c>
      <c r="O316" s="364">
        <v>4.746932387945621E-2</v>
      </c>
      <c r="P316" s="364">
        <v>2.1381027443023431E-3</v>
      </c>
      <c r="Q316" s="364">
        <v>3.2012324910115973E-3</v>
      </c>
      <c r="R316" s="364">
        <v>3.5137532823726531E-3</v>
      </c>
      <c r="S316" s="364">
        <v>1.9508738257527801E-3</v>
      </c>
      <c r="T316" s="364">
        <v>2.0978145347686885E-3</v>
      </c>
      <c r="U316" s="364">
        <v>2.831688696056918E-3</v>
      </c>
      <c r="V316" s="364">
        <v>1.4198365140920838E-2</v>
      </c>
      <c r="W316" s="364">
        <v>4.5521704291728088E-3</v>
      </c>
      <c r="X316" s="364">
        <v>1.1665031472854338E-3</v>
      </c>
      <c r="Y316" s="364">
        <v>3.59864150516866E-3</v>
      </c>
      <c r="Z316" s="364">
        <v>4.0155006225802434E-3</v>
      </c>
      <c r="AA316" s="364">
        <v>2.9348079438809439E-2</v>
      </c>
      <c r="AB316" s="364">
        <v>2.9772407910302563E-5</v>
      </c>
      <c r="AC316" s="364">
        <v>2.725025075169914E-3</v>
      </c>
      <c r="AD316" s="364">
        <v>2.509185331408175E-4</v>
      </c>
      <c r="AE316" s="364">
        <v>1.0587459296959465E-4</v>
      </c>
      <c r="AF316" s="364">
        <v>5.9945952343903259E-6</v>
      </c>
      <c r="AG316" s="364">
        <v>3.4053591495951334E-5</v>
      </c>
      <c r="AH316" s="364">
        <v>2.7152460088464191E-5</v>
      </c>
      <c r="AI316" s="364">
        <v>1.9094455596073185E-6</v>
      </c>
      <c r="AJ316" s="364">
        <v>1.0576012746949762E-4</v>
      </c>
      <c r="AK316" s="364">
        <v>8.9921440347414392E-4</v>
      </c>
      <c r="AL316" s="364">
        <v>3.4452819362435416E-4</v>
      </c>
      <c r="AM316" s="364">
        <v>2.1142351097301341E-4</v>
      </c>
      <c r="AN316" s="364">
        <v>3.4391547211386041E-4</v>
      </c>
      <c r="AO316" s="364">
        <v>5.2704557866882474E-4</v>
      </c>
      <c r="AP316" s="364">
        <v>2.7416238296841828E-3</v>
      </c>
      <c r="AQ316" s="365">
        <v>1.4043771511082124E-3</v>
      </c>
      <c r="AR316" s="363">
        <v>7.0343089333634728E-5</v>
      </c>
      <c r="AS316" s="364">
        <v>9.5892891034081994E-6</v>
      </c>
      <c r="AT316" s="364">
        <v>7.7655130134391249E-7</v>
      </c>
      <c r="AU316" s="364">
        <v>1.9102736358050061E-5</v>
      </c>
      <c r="AV316" s="364">
        <v>4.3167117174157755E-5</v>
      </c>
      <c r="AW316" s="364">
        <v>1.1178012554665016E-5</v>
      </c>
      <c r="AX316" s="364">
        <v>4.5057586754156037E-5</v>
      </c>
      <c r="AY316" s="364">
        <v>2.0125187159681252E-4</v>
      </c>
      <c r="AZ316" s="364">
        <v>2.3298355058922276E-5</v>
      </c>
      <c r="BA316" s="364">
        <v>6.7732345791031545E-5</v>
      </c>
      <c r="BB316" s="364">
        <v>2.1964533113657809E-3</v>
      </c>
      <c r="BC316" s="364">
        <v>9.5777261725218132E-5</v>
      </c>
      <c r="BD316" s="364">
        <v>2.1961164305345758E-4</v>
      </c>
      <c r="BE316" s="364">
        <v>1.4143424117246385E-4</v>
      </c>
      <c r="BF316" s="364">
        <v>1.7052929165850512E-4</v>
      </c>
      <c r="BG316" s="364">
        <v>1.2281017860298743E-4</v>
      </c>
      <c r="BH316" s="364">
        <v>3.5923897147735939E-4</v>
      </c>
      <c r="BI316" s="364">
        <v>8.8553765759784395E-4</v>
      </c>
      <c r="BJ316" s="364">
        <v>1.8341191230216526E-4</v>
      </c>
      <c r="BK316" s="364">
        <v>7.6817108913937839E-5</v>
      </c>
      <c r="BL316" s="364">
        <v>2.134505901477093E-4</v>
      </c>
      <c r="BM316" s="364">
        <v>1.0488713109923334E-4</v>
      </c>
      <c r="BN316" s="364">
        <v>1.2994392541859281E-3</v>
      </c>
      <c r="BO316" s="364">
        <v>1.3379580165389684E-6</v>
      </c>
      <c r="BP316" s="364">
        <v>1.2068345375616144E-4</v>
      </c>
      <c r="BQ316" s="364">
        <v>1.2556122072686781E-5</v>
      </c>
      <c r="BR316" s="364">
        <v>4.9153586266591721E-6</v>
      </c>
      <c r="BS316" s="364">
        <v>3.0697883935697212E-7</v>
      </c>
      <c r="BT316" s="364">
        <v>1.6172439316571923E-6</v>
      </c>
      <c r="BU316" s="364">
        <v>1.3626975136598457E-6</v>
      </c>
      <c r="BV316" s="364">
        <v>2.1783561568504457E-7</v>
      </c>
      <c r="BW316" s="364">
        <v>4.9185801967441154E-6</v>
      </c>
      <c r="BX316" s="364">
        <v>4.9130530524340888E-5</v>
      </c>
      <c r="BY316" s="364">
        <v>1.8259922541488561E-5</v>
      </c>
      <c r="BZ316" s="364">
        <v>1.1292561566053719E-5</v>
      </c>
      <c r="CA316" s="364">
        <v>1.7933032532580202E-5</v>
      </c>
      <c r="CB316" s="364">
        <v>2.6217983490556731E-5</v>
      </c>
      <c r="CC316" s="364">
        <v>1.3621670454317311E-4</v>
      </c>
      <c r="CD316" s="365">
        <v>6.9566536390950392E-5</v>
      </c>
    </row>
    <row r="317" spans="2:82">
      <c r="B317" s="318"/>
      <c r="C317" s="283" t="str">
        <f t="shared" si="23"/>
        <v>12</v>
      </c>
      <c r="D317" s="284" t="str">
        <f t="shared" si="23"/>
        <v>鉄鋼</v>
      </c>
      <c r="E317" s="363">
        <v>2.339850406903982E-5</v>
      </c>
      <c r="F317" s="364">
        <v>0</v>
      </c>
      <c r="G317" s="364">
        <v>2.241175373052357E-4</v>
      </c>
      <c r="H317" s="364">
        <v>1.7368341732148102E-3</v>
      </c>
      <c r="I317" s="364">
        <v>0</v>
      </c>
      <c r="J317" s="364">
        <v>9.1471303671956605E-5</v>
      </c>
      <c r="K317" s="364">
        <v>1.8719206039421558E-3</v>
      </c>
      <c r="L317" s="364">
        <v>1.5144946642991574E-5</v>
      </c>
      <c r="M317" s="364">
        <v>0</v>
      </c>
      <c r="N317" s="364">
        <v>1.5676990400646023E-3</v>
      </c>
      <c r="O317" s="364">
        <v>4.4393240366792071E-3</v>
      </c>
      <c r="P317" s="364">
        <v>0.41463858046166457</v>
      </c>
      <c r="Q317" s="364">
        <v>4.6005527107104214E-4</v>
      </c>
      <c r="R317" s="364">
        <v>0.13492726159871979</v>
      </c>
      <c r="S317" s="364">
        <v>9.0457392962082744E-2</v>
      </c>
      <c r="T317" s="364">
        <v>5.881459898115432E-2</v>
      </c>
      <c r="U317" s="364">
        <v>1.3684473332652377E-2</v>
      </c>
      <c r="V317" s="364">
        <v>3.6395010207017887E-3</v>
      </c>
      <c r="W317" s="364">
        <v>3.8352196421968743E-2</v>
      </c>
      <c r="X317" s="364">
        <v>7.7565327225116382E-3</v>
      </c>
      <c r="Y317" s="364">
        <v>4.9731379104906347E-2</v>
      </c>
      <c r="Z317" s="364">
        <v>4.5448958534294844E-3</v>
      </c>
      <c r="AA317" s="364">
        <v>1.4731871075260392E-2</v>
      </c>
      <c r="AB317" s="364">
        <v>0</v>
      </c>
      <c r="AC317" s="364">
        <v>2.8043978314872912E-5</v>
      </c>
      <c r="AD317" s="364">
        <v>0</v>
      </c>
      <c r="AE317" s="364">
        <v>0</v>
      </c>
      <c r="AF317" s="364">
        <v>0</v>
      </c>
      <c r="AG317" s="364">
        <v>0</v>
      </c>
      <c r="AH317" s="364">
        <v>2.3385955279982615E-4</v>
      </c>
      <c r="AI317" s="364">
        <v>0</v>
      </c>
      <c r="AJ317" s="364">
        <v>2.3798814485075994E-5</v>
      </c>
      <c r="AK317" s="364">
        <v>0</v>
      </c>
      <c r="AL317" s="364">
        <v>1.9755702732311822E-6</v>
      </c>
      <c r="AM317" s="364">
        <v>4.0014576230151406E-6</v>
      </c>
      <c r="AN317" s="364">
        <v>1.1611279870770523E-4</v>
      </c>
      <c r="AO317" s="364">
        <v>4.5638535727060308E-5</v>
      </c>
      <c r="AP317" s="364">
        <v>1.3942882530612029E-5</v>
      </c>
      <c r="AQ317" s="365">
        <v>1.8994280284266878E-3</v>
      </c>
      <c r="AR317" s="363">
        <v>1.4383466348479497E-6</v>
      </c>
      <c r="AS317" s="364">
        <v>8.8854491817082996E-7</v>
      </c>
      <c r="AT317" s="364">
        <v>8.1799748295136904E-6</v>
      </c>
      <c r="AU317" s="364">
        <v>1.6407494335131837E-4</v>
      </c>
      <c r="AV317" s="364">
        <v>0</v>
      </c>
      <c r="AW317" s="364">
        <v>7.1795047468700008E-6</v>
      </c>
      <c r="AX317" s="364">
        <v>3.8282907993182234E-4</v>
      </c>
      <c r="AY317" s="364">
        <v>1.124787410550055E-6</v>
      </c>
      <c r="AZ317" s="364">
        <v>-1.8878372790633071E-8</v>
      </c>
      <c r="BA317" s="364">
        <v>7.5722427140739924E-5</v>
      </c>
      <c r="BB317" s="364">
        <v>3.0342988935257024E-4</v>
      </c>
      <c r="BC317" s="364">
        <v>2.0183499883848124E-2</v>
      </c>
      <c r="BD317" s="364">
        <v>4.247413041479491E-5</v>
      </c>
      <c r="BE317" s="364">
        <v>8.054048083107293E-3</v>
      </c>
      <c r="BF317" s="364">
        <v>3.8471306072966134E-3</v>
      </c>
      <c r="BG317" s="364">
        <v>3.1964323457025403E-3</v>
      </c>
      <c r="BH317" s="364">
        <v>8.5686959171967273E-4</v>
      </c>
      <c r="BI317" s="364">
        <v>2.6260917110679162E-4</v>
      </c>
      <c r="BJ317" s="364">
        <v>1.7425102624963036E-3</v>
      </c>
      <c r="BK317" s="364">
        <v>3.7145026984558804E-4</v>
      </c>
      <c r="BL317" s="364">
        <v>2.1127530315203967E-3</v>
      </c>
      <c r="BM317" s="364">
        <v>1.3487717686802328E-4</v>
      </c>
      <c r="BN317" s="364">
        <v>7.9717014003137651E-4</v>
      </c>
      <c r="BO317" s="364">
        <v>0</v>
      </c>
      <c r="BP317" s="364">
        <v>1.1978410058189506E-6</v>
      </c>
      <c r="BQ317" s="364">
        <v>0</v>
      </c>
      <c r="BR317" s="364">
        <v>0</v>
      </c>
      <c r="BS317" s="364">
        <v>0</v>
      </c>
      <c r="BT317" s="364">
        <v>0</v>
      </c>
      <c r="BU317" s="364">
        <v>1.3971360782941027E-5</v>
      </c>
      <c r="BV317" s="364">
        <v>0</v>
      </c>
      <c r="BW317" s="364">
        <v>1.6349932357309261E-6</v>
      </c>
      <c r="BX317" s="364">
        <v>0</v>
      </c>
      <c r="BY317" s="364">
        <v>1.2341508832890935E-7</v>
      </c>
      <c r="BZ317" s="364">
        <v>1.9801372341442521E-7</v>
      </c>
      <c r="CA317" s="364">
        <v>5.7922859167876082E-6</v>
      </c>
      <c r="CB317" s="364">
        <v>1.8085799782548601E-6</v>
      </c>
      <c r="CC317" s="364">
        <v>1.0117086320233524E-6</v>
      </c>
      <c r="CD317" s="365">
        <v>1.0328670660787723E-4</v>
      </c>
    </row>
    <row r="318" spans="2:82">
      <c r="B318" s="318"/>
      <c r="C318" s="283" t="str">
        <f t="shared" si="23"/>
        <v>13</v>
      </c>
      <c r="D318" s="284" t="str">
        <f t="shared" si="23"/>
        <v>非鉄金属</v>
      </c>
      <c r="E318" s="363">
        <v>0</v>
      </c>
      <c r="F318" s="364">
        <v>0</v>
      </c>
      <c r="G318" s="364">
        <v>0</v>
      </c>
      <c r="H318" s="364">
        <v>6.5852566957580919E-5</v>
      </c>
      <c r="I318" s="364">
        <v>5.9080858394239537E-4</v>
      </c>
      <c r="J318" s="364">
        <v>5.2022411603681723E-6</v>
      </c>
      <c r="K318" s="364">
        <v>3.4985208638221675E-4</v>
      </c>
      <c r="L318" s="364">
        <v>2.8021335825755148E-3</v>
      </c>
      <c r="M318" s="364">
        <v>3.1529503903926218E-6</v>
      </c>
      <c r="N318" s="364">
        <v>1.0169109896886912E-3</v>
      </c>
      <c r="O318" s="364">
        <v>3.9282826064632155E-3</v>
      </c>
      <c r="P318" s="364">
        <v>5.1667745360057483E-3</v>
      </c>
      <c r="Q318" s="364">
        <v>0.22069484325417996</v>
      </c>
      <c r="R318" s="364">
        <v>2.8812272623149119E-2</v>
      </c>
      <c r="S318" s="364">
        <v>1.5340040318937207E-2</v>
      </c>
      <c r="T318" s="364">
        <v>6.8005519183464034E-3</v>
      </c>
      <c r="U318" s="364">
        <v>9.0277683416311091E-3</v>
      </c>
      <c r="V318" s="364">
        <v>1.2860985063451423E-2</v>
      </c>
      <c r="W318" s="364">
        <v>3.0263725488158113E-2</v>
      </c>
      <c r="X318" s="364">
        <v>2.0653409111093292E-2</v>
      </c>
      <c r="Y318" s="364">
        <v>9.0542873067623996E-3</v>
      </c>
      <c r="Z318" s="364">
        <v>7.9823153387639824E-3</v>
      </c>
      <c r="AA318" s="364">
        <v>3.5564782143084057E-3</v>
      </c>
      <c r="AB318" s="364">
        <v>1.5096411215853912E-4</v>
      </c>
      <c r="AC318" s="364">
        <v>8.4304143173730099E-5</v>
      </c>
      <c r="AD318" s="364">
        <v>1.9397139964867972E-6</v>
      </c>
      <c r="AE318" s="364">
        <v>5.6176632563679157E-6</v>
      </c>
      <c r="AF318" s="364">
        <v>0</v>
      </c>
      <c r="AG318" s="364">
        <v>0</v>
      </c>
      <c r="AH318" s="364">
        <v>7.9368749089337617E-6</v>
      </c>
      <c r="AI318" s="364">
        <v>2.8820617577738151E-5</v>
      </c>
      <c r="AJ318" s="364">
        <v>8.2714398483109649E-5</v>
      </c>
      <c r="AK318" s="364">
        <v>3.4939484252219154E-5</v>
      </c>
      <c r="AL318" s="364">
        <v>7.2287345319168358E-4</v>
      </c>
      <c r="AM318" s="364">
        <v>8.875410339403663E-5</v>
      </c>
      <c r="AN318" s="364">
        <v>1.6017843148551043E-4</v>
      </c>
      <c r="AO318" s="364">
        <v>1.6496462855274509E-4</v>
      </c>
      <c r="AP318" s="364">
        <v>4.2027547740196828E-4</v>
      </c>
      <c r="AQ318" s="365">
        <v>9.4351857352175132E-4</v>
      </c>
      <c r="AR318" s="363">
        <v>0</v>
      </c>
      <c r="AS318" s="364">
        <v>0</v>
      </c>
      <c r="AT318" s="364">
        <v>0</v>
      </c>
      <c r="AU318" s="364">
        <v>1.7264405857055421E-5</v>
      </c>
      <c r="AV318" s="364">
        <v>2.2247320282850587E-5</v>
      </c>
      <c r="AW318" s="364">
        <v>1.4906032615761994E-7</v>
      </c>
      <c r="AX318" s="364">
        <v>4.3484644887824462E-5</v>
      </c>
      <c r="AY318" s="364">
        <v>9.1977842903536442E-5</v>
      </c>
      <c r="AZ318" s="364">
        <v>3.1441312889306287E-7</v>
      </c>
      <c r="BA318" s="364">
        <v>4.5834823318688286E-5</v>
      </c>
      <c r="BB318" s="364">
        <v>1.5351366609215374E-4</v>
      </c>
      <c r="BC318" s="364">
        <v>1.7151294177712457E-4</v>
      </c>
      <c r="BD318" s="364">
        <v>7.5256307888017992E-3</v>
      </c>
      <c r="BE318" s="364">
        <v>9.5960559419574099E-4</v>
      </c>
      <c r="BF318" s="364">
        <v>5.6985003829123986E-4</v>
      </c>
      <c r="BG318" s="364">
        <v>3.3076185760205263E-4</v>
      </c>
      <c r="BH318" s="364">
        <v>8.3620894599516704E-4</v>
      </c>
      <c r="BI318" s="364">
        <v>9.082768616194357E-4</v>
      </c>
      <c r="BJ318" s="364">
        <v>1.1728295700160366E-3</v>
      </c>
      <c r="BK318" s="364">
        <v>7.3188239393609652E-4</v>
      </c>
      <c r="BL318" s="364">
        <v>4.2177993466574649E-4</v>
      </c>
      <c r="BM318" s="364">
        <v>2.1546823513998644E-4</v>
      </c>
      <c r="BN318" s="364">
        <v>1.6365720623283178E-4</v>
      </c>
      <c r="BO318" s="364">
        <v>1.1046106711926939E-5</v>
      </c>
      <c r="BP318" s="364">
        <v>4.1081502442838859E-6</v>
      </c>
      <c r="BQ318" s="364">
        <v>6.6707409993843243E-8</v>
      </c>
      <c r="BR318" s="364">
        <v>2.4838739478724564E-7</v>
      </c>
      <c r="BS318" s="364">
        <v>0</v>
      </c>
      <c r="BT318" s="364">
        <v>0</v>
      </c>
      <c r="BU318" s="364">
        <v>3.5059353308280496E-7</v>
      </c>
      <c r="BV318" s="364">
        <v>9.5086477314461985E-7</v>
      </c>
      <c r="BW318" s="364">
        <v>4.3515052071677698E-6</v>
      </c>
      <c r="BX318" s="364">
        <v>1.7723575417955376E-6</v>
      </c>
      <c r="BY318" s="364">
        <v>2.9279281379503321E-5</v>
      </c>
      <c r="BZ318" s="364">
        <v>3.8774766449622126E-6</v>
      </c>
      <c r="CA318" s="364">
        <v>5.9880302345973135E-6</v>
      </c>
      <c r="CB318" s="364">
        <v>6.3431011837839866E-6</v>
      </c>
      <c r="CC318" s="364">
        <v>1.7690555713698384E-5</v>
      </c>
      <c r="CD318" s="365">
        <v>3.9953257899293462E-5</v>
      </c>
    </row>
    <row r="319" spans="2:82">
      <c r="B319" s="318"/>
      <c r="C319" s="283" t="str">
        <f t="shared" si="23"/>
        <v>14</v>
      </c>
      <c r="D319" s="284" t="str">
        <f t="shared" si="23"/>
        <v>金属製品</v>
      </c>
      <c r="E319" s="363">
        <v>1.0646607889098388E-3</v>
      </c>
      <c r="F319" s="364">
        <v>4.7541071792405864E-4</v>
      </c>
      <c r="G319" s="364">
        <v>6.8872843971040871E-4</v>
      </c>
      <c r="H319" s="364">
        <v>3.213924046815178E-3</v>
      </c>
      <c r="I319" s="364">
        <v>4.8900192071545633E-3</v>
      </c>
      <c r="J319" s="364">
        <v>3.53638839796995E-4</v>
      </c>
      <c r="K319" s="364">
        <v>2.1615688144158551E-3</v>
      </c>
      <c r="L319" s="364">
        <v>5.3443186558222713E-3</v>
      </c>
      <c r="M319" s="364">
        <v>3.5996751221285757E-4</v>
      </c>
      <c r="N319" s="364">
        <v>2.8314350642071667E-3</v>
      </c>
      <c r="O319" s="364">
        <v>3.3066159753902639E-3</v>
      </c>
      <c r="P319" s="364">
        <v>2.1635763886768681E-4</v>
      </c>
      <c r="Q319" s="364">
        <v>7.0522943366497105E-4</v>
      </c>
      <c r="R319" s="364">
        <v>3.6644645587307671E-2</v>
      </c>
      <c r="S319" s="364">
        <v>1.2766213729917901E-2</v>
      </c>
      <c r="T319" s="364">
        <v>1.1890107711049591E-2</v>
      </c>
      <c r="U319" s="364">
        <v>1.3202769899771701E-2</v>
      </c>
      <c r="V319" s="364">
        <v>6.2021601225668733E-3</v>
      </c>
      <c r="W319" s="364">
        <v>1.2078180874703933E-2</v>
      </c>
      <c r="X319" s="364">
        <v>8.8273420142382288E-3</v>
      </c>
      <c r="Y319" s="364">
        <v>7.4468803414574E-3</v>
      </c>
      <c r="Z319" s="364">
        <v>6.5103791040573402E-3</v>
      </c>
      <c r="AA319" s="364">
        <v>3.4828537705385625E-2</v>
      </c>
      <c r="AB319" s="364">
        <v>2.4897036480297184E-4</v>
      </c>
      <c r="AC319" s="364">
        <v>2.7403192063286448E-4</v>
      </c>
      <c r="AD319" s="364">
        <v>5.5786165757935682E-5</v>
      </c>
      <c r="AE319" s="364">
        <v>1.0171830476442716E-3</v>
      </c>
      <c r="AF319" s="364">
        <v>4.2838880710220971E-5</v>
      </c>
      <c r="AG319" s="364">
        <v>1.0900178755558877E-4</v>
      </c>
      <c r="AH319" s="364">
        <v>7.6591224379409797E-4</v>
      </c>
      <c r="AI319" s="364">
        <v>1.7193174728891904E-4</v>
      </c>
      <c r="AJ319" s="364">
        <v>1.3371453518415967E-3</v>
      </c>
      <c r="AK319" s="364">
        <v>7.9083114589386768E-5</v>
      </c>
      <c r="AL319" s="364">
        <v>1.4443251994285234E-4</v>
      </c>
      <c r="AM319" s="364">
        <v>8.1317227727150841E-4</v>
      </c>
      <c r="AN319" s="364">
        <v>4.7292002947424649E-4</v>
      </c>
      <c r="AO319" s="364">
        <v>1.0380534826075053E-3</v>
      </c>
      <c r="AP319" s="364">
        <v>1.4512838043318461E-4</v>
      </c>
      <c r="AQ319" s="365">
        <v>1.1440564913077832E-3</v>
      </c>
      <c r="AR319" s="363">
        <v>9.9962361098087442E-5</v>
      </c>
      <c r="AS319" s="364">
        <v>3.8300779190266809E-5</v>
      </c>
      <c r="AT319" s="364">
        <v>6.6409552566598672E-5</v>
      </c>
      <c r="AU319" s="364">
        <v>4.4053421156167743E-4</v>
      </c>
      <c r="AV319" s="364">
        <v>4.2072357429874535E-4</v>
      </c>
      <c r="AW319" s="364">
        <v>5.1742766210222026E-5</v>
      </c>
      <c r="AX319" s="364">
        <v>4.7608210939868592E-4</v>
      </c>
      <c r="AY319" s="364">
        <v>4.858643965241092E-4</v>
      </c>
      <c r="AZ319" s="364">
        <v>1.8160801382964158E-5</v>
      </c>
      <c r="BA319" s="364">
        <v>2.4981397504386421E-4</v>
      </c>
      <c r="BB319" s="364">
        <v>3.7242704923970914E-4</v>
      </c>
      <c r="BC319" s="364">
        <v>4.2053047636433818E-5</v>
      </c>
      <c r="BD319" s="364">
        <v>8.2297042172330191E-5</v>
      </c>
      <c r="BE319" s="364">
        <v>2.791342946465325E-3</v>
      </c>
      <c r="BF319" s="364">
        <v>1.2381121681471594E-3</v>
      </c>
      <c r="BG319" s="364">
        <v>1.173626337767837E-3</v>
      </c>
      <c r="BH319" s="364">
        <v>1.3604802729970254E-3</v>
      </c>
      <c r="BI319" s="364">
        <v>7.947241708429945E-4</v>
      </c>
      <c r="BJ319" s="364">
        <v>1.1198863822340778E-3</v>
      </c>
      <c r="BK319" s="364">
        <v>1.2401972416434814E-3</v>
      </c>
      <c r="BL319" s="364">
        <v>3.9654320024332953E-4</v>
      </c>
      <c r="BM319" s="364">
        <v>4.3787438876009225E-4</v>
      </c>
      <c r="BN319" s="364">
        <v>3.6642495449437582E-3</v>
      </c>
      <c r="BO319" s="364">
        <v>2.1730730499894658E-5</v>
      </c>
      <c r="BP319" s="364">
        <v>2.8312878883039943E-5</v>
      </c>
      <c r="BQ319" s="364">
        <v>5.961376097955854E-6</v>
      </c>
      <c r="BR319" s="364">
        <v>1.1399892118824754E-4</v>
      </c>
      <c r="BS319" s="364">
        <v>4.4675087125574547E-6</v>
      </c>
      <c r="BT319" s="364">
        <v>1.098523620767755E-5</v>
      </c>
      <c r="BU319" s="364">
        <v>7.520645342462174E-5</v>
      </c>
      <c r="BV319" s="364">
        <v>1.4494375296917943E-5</v>
      </c>
      <c r="BW319" s="364">
        <v>1.6131168625504747E-4</v>
      </c>
      <c r="BX319" s="364">
        <v>8.4198155935288962E-6</v>
      </c>
      <c r="BY319" s="364">
        <v>1.5004048815974411E-5</v>
      </c>
      <c r="BZ319" s="364">
        <v>8.7723273851438461E-5</v>
      </c>
      <c r="CA319" s="364">
        <v>4.4044224359508538E-5</v>
      </c>
      <c r="CB319" s="364">
        <v>9.8124515326540484E-5</v>
      </c>
      <c r="CC319" s="364">
        <v>1.5204875870402716E-5</v>
      </c>
      <c r="CD319" s="365">
        <v>1.1839519164329822E-4</v>
      </c>
    </row>
    <row r="320" spans="2:82">
      <c r="B320" s="318"/>
      <c r="C320" s="283" t="str">
        <f t="shared" si="23"/>
        <v>15</v>
      </c>
      <c r="D320" s="284" t="str">
        <f t="shared" si="23"/>
        <v>はん用機械</v>
      </c>
      <c r="E320" s="363">
        <v>0</v>
      </c>
      <c r="F320" s="364">
        <v>0</v>
      </c>
      <c r="G320" s="364">
        <v>0</v>
      </c>
      <c r="H320" s="364">
        <v>1.7659937648553561E-3</v>
      </c>
      <c r="I320" s="364">
        <v>0</v>
      </c>
      <c r="J320" s="364">
        <v>0</v>
      </c>
      <c r="K320" s="364">
        <v>2.2702528813737259E-5</v>
      </c>
      <c r="L320" s="364">
        <v>1.3848840761166434E-5</v>
      </c>
      <c r="M320" s="364">
        <v>0</v>
      </c>
      <c r="N320" s="364">
        <v>1.5283439121244527E-4</v>
      </c>
      <c r="O320" s="364">
        <v>3.7861153862189757E-4</v>
      </c>
      <c r="P320" s="364">
        <v>1.9585852458167115E-5</v>
      </c>
      <c r="Q320" s="364">
        <v>0</v>
      </c>
      <c r="R320" s="364">
        <v>5.2855373872291527E-4</v>
      </c>
      <c r="S320" s="364">
        <v>7.6805735221161006E-2</v>
      </c>
      <c r="T320" s="364">
        <v>1.5728591589143654E-2</v>
      </c>
      <c r="U320" s="364">
        <v>6.5255669954589991E-3</v>
      </c>
      <c r="V320" s="364">
        <v>8.5755199980070188E-4</v>
      </c>
      <c r="W320" s="364">
        <v>7.4596756062107542E-3</v>
      </c>
      <c r="X320" s="364">
        <v>6.3076377372333205E-4</v>
      </c>
      <c r="Y320" s="364">
        <v>6.6372108898740704E-3</v>
      </c>
      <c r="Z320" s="364">
        <v>4.7481332313676592E-5</v>
      </c>
      <c r="AA320" s="364">
        <v>3.4022238803385093E-3</v>
      </c>
      <c r="AB320" s="364">
        <v>0</v>
      </c>
      <c r="AC320" s="364">
        <v>5.4193800344774761E-3</v>
      </c>
      <c r="AD320" s="364">
        <v>0</v>
      </c>
      <c r="AE320" s="364">
        <v>1.6772890057832713E-6</v>
      </c>
      <c r="AF320" s="364">
        <v>0</v>
      </c>
      <c r="AG320" s="364">
        <v>0</v>
      </c>
      <c r="AH320" s="364">
        <v>5.0606799514395271E-5</v>
      </c>
      <c r="AI320" s="364">
        <v>8.3737123681152794E-7</v>
      </c>
      <c r="AJ320" s="364">
        <v>1.2626585984518496E-4</v>
      </c>
      <c r="AK320" s="364">
        <v>0</v>
      </c>
      <c r="AL320" s="364">
        <v>0</v>
      </c>
      <c r="AM320" s="364">
        <v>0</v>
      </c>
      <c r="AN320" s="364">
        <v>4.3494896096508886E-3</v>
      </c>
      <c r="AO320" s="364">
        <v>1.5468252673758796E-5</v>
      </c>
      <c r="AP320" s="364">
        <v>0</v>
      </c>
      <c r="AQ320" s="365">
        <v>0</v>
      </c>
      <c r="AR320" s="363">
        <v>0</v>
      </c>
      <c r="AS320" s="364">
        <v>3.2227673578731283E-6</v>
      </c>
      <c r="AT320" s="364">
        <v>0</v>
      </c>
      <c r="AU320" s="364">
        <v>2.4114383189274607E-4</v>
      </c>
      <c r="AV320" s="364">
        <v>0</v>
      </c>
      <c r="AW320" s="364">
        <v>0</v>
      </c>
      <c r="AX320" s="364">
        <v>1.0640381957067659E-5</v>
      </c>
      <c r="AY320" s="364">
        <v>1.7446712116152427E-6</v>
      </c>
      <c r="AZ320" s="364">
        <v>0</v>
      </c>
      <c r="BA320" s="364">
        <v>3.6177588894027072E-5</v>
      </c>
      <c r="BB320" s="364">
        <v>1.6689347459141002E-4</v>
      </c>
      <c r="BC320" s="364">
        <v>1.2105037808580207E-5</v>
      </c>
      <c r="BD320" s="364">
        <v>1.4113123932634434E-6</v>
      </c>
      <c r="BE320" s="364">
        <v>8.9691512614984673E-5</v>
      </c>
      <c r="BF320" s="364">
        <v>1.6512662107915712E-2</v>
      </c>
      <c r="BG320" s="364">
        <v>3.9085695728334835E-3</v>
      </c>
      <c r="BH320" s="364">
        <v>1.3334580168637075E-3</v>
      </c>
      <c r="BI320" s="364">
        <v>2.1394495773716191E-4</v>
      </c>
      <c r="BJ320" s="364">
        <v>1.4560056766736674E-3</v>
      </c>
      <c r="BK320" s="364">
        <v>1.9586974069388794E-4</v>
      </c>
      <c r="BL320" s="364">
        <v>7.8948409277477378E-4</v>
      </c>
      <c r="BM320" s="364">
        <v>3.2593446106388569E-5</v>
      </c>
      <c r="BN320" s="364">
        <v>6.8236363695003965E-4</v>
      </c>
      <c r="BO320" s="364">
        <v>0</v>
      </c>
      <c r="BP320" s="364">
        <v>1.0664722834728478E-3</v>
      </c>
      <c r="BQ320" s="364">
        <v>0</v>
      </c>
      <c r="BR320" s="364">
        <v>4.0119170174977428E-7</v>
      </c>
      <c r="BS320" s="364">
        <v>2.9624046520603939E-9</v>
      </c>
      <c r="BT320" s="364">
        <v>0</v>
      </c>
      <c r="BU320" s="364">
        <v>1.0455466378645808E-5</v>
      </c>
      <c r="BV320" s="364">
        <v>4.0075247396660606E-7</v>
      </c>
      <c r="BW320" s="364">
        <v>3.643780170000293E-5</v>
      </c>
      <c r="BX320" s="364">
        <v>0</v>
      </c>
      <c r="BY320" s="364">
        <v>1.5116204319961792E-8</v>
      </c>
      <c r="BZ320" s="364">
        <v>0</v>
      </c>
      <c r="CA320" s="364">
        <v>7.5413277214787897E-4</v>
      </c>
      <c r="CB320" s="364">
        <v>2.3623097366499046E-6</v>
      </c>
      <c r="CC320" s="364">
        <v>0</v>
      </c>
      <c r="CD320" s="365">
        <v>0</v>
      </c>
    </row>
    <row r="321" spans="2:82">
      <c r="B321" s="318"/>
      <c r="C321" s="283" t="str">
        <f t="shared" si="23"/>
        <v>16</v>
      </c>
      <c r="D321" s="284" t="str">
        <f t="shared" si="23"/>
        <v>生産用機械</v>
      </c>
      <c r="E321" s="363">
        <v>0</v>
      </c>
      <c r="F321" s="364">
        <v>9.8286561050126036E-5</v>
      </c>
      <c r="G321" s="364">
        <v>0</v>
      </c>
      <c r="H321" s="364">
        <v>2.8476328553831977E-4</v>
      </c>
      <c r="I321" s="364">
        <v>0</v>
      </c>
      <c r="J321" s="364">
        <v>0</v>
      </c>
      <c r="K321" s="364">
        <v>2.7551896685944799E-5</v>
      </c>
      <c r="L321" s="364">
        <v>0</v>
      </c>
      <c r="M321" s="364">
        <v>1.0225620888315711E-5</v>
      </c>
      <c r="N321" s="364">
        <v>1.2540411732405623E-3</v>
      </c>
      <c r="O321" s="364">
        <v>4.8519695116447929E-4</v>
      </c>
      <c r="P321" s="364">
        <v>3.025206987473537E-5</v>
      </c>
      <c r="Q321" s="364">
        <v>6.5562878888276481E-5</v>
      </c>
      <c r="R321" s="364">
        <v>2.3443339446546155E-4</v>
      </c>
      <c r="S321" s="364">
        <v>1.5205333228870336E-3</v>
      </c>
      <c r="T321" s="364">
        <v>8.7747565236091951E-2</v>
      </c>
      <c r="U321" s="364">
        <v>8.3037887015634097E-4</v>
      </c>
      <c r="V321" s="364">
        <v>1.2743075060512785E-3</v>
      </c>
      <c r="W321" s="364">
        <v>9.8310146593704297E-4</v>
      </c>
      <c r="X321" s="364">
        <v>2.3867257597125099E-4</v>
      </c>
      <c r="Y321" s="364">
        <v>6.7846801457402352E-4</v>
      </c>
      <c r="Z321" s="364">
        <v>2.2394614775451262E-5</v>
      </c>
      <c r="AA321" s="364">
        <v>2.4323244901819904E-5</v>
      </c>
      <c r="AB321" s="364">
        <v>5.0683796752439223E-6</v>
      </c>
      <c r="AC321" s="364">
        <v>1.5518117622207272E-4</v>
      </c>
      <c r="AD321" s="364">
        <v>0</v>
      </c>
      <c r="AE321" s="364">
        <v>1.2785372568149708E-6</v>
      </c>
      <c r="AF321" s="364">
        <v>0</v>
      </c>
      <c r="AG321" s="364">
        <v>0</v>
      </c>
      <c r="AH321" s="364">
        <v>3.6921151317794538E-5</v>
      </c>
      <c r="AI321" s="364">
        <v>1.3164897556336272E-6</v>
      </c>
      <c r="AJ321" s="364">
        <v>8.7793726054584589E-6</v>
      </c>
      <c r="AK321" s="364">
        <v>0</v>
      </c>
      <c r="AL321" s="364">
        <v>0</v>
      </c>
      <c r="AM321" s="364">
        <v>0</v>
      </c>
      <c r="AN321" s="364">
        <v>6.3343696436176837E-3</v>
      </c>
      <c r="AO321" s="364">
        <v>4.988455271558934E-6</v>
      </c>
      <c r="AP321" s="364">
        <v>0</v>
      </c>
      <c r="AQ321" s="365">
        <v>0</v>
      </c>
      <c r="AR321" s="363">
        <v>0</v>
      </c>
      <c r="AS321" s="364">
        <v>6.1421220728105543E-6</v>
      </c>
      <c r="AT321" s="364">
        <v>0</v>
      </c>
      <c r="AU321" s="364">
        <v>3.6439755513826638E-5</v>
      </c>
      <c r="AV321" s="364">
        <v>0</v>
      </c>
      <c r="AW321" s="364">
        <v>0</v>
      </c>
      <c r="AX321" s="364">
        <v>3.6092689522090769E-6</v>
      </c>
      <c r="AY321" s="364">
        <v>0</v>
      </c>
      <c r="AZ321" s="364">
        <v>5.2616764324502512E-7</v>
      </c>
      <c r="BA321" s="364">
        <v>9.9229105795047847E-5</v>
      </c>
      <c r="BB321" s="364">
        <v>4.660949478497261E-5</v>
      </c>
      <c r="BC321" s="364">
        <v>5.8346424354489265E-6</v>
      </c>
      <c r="BD321" s="364">
        <v>4.0692996964204493E-6</v>
      </c>
      <c r="BE321" s="364">
        <v>1.7521800251783053E-5</v>
      </c>
      <c r="BF321" s="364">
        <v>1.6680600836980775E-4</v>
      </c>
      <c r="BG321" s="364">
        <v>5.34651647477159E-3</v>
      </c>
      <c r="BH321" s="364">
        <v>5.901815828858223E-5</v>
      </c>
      <c r="BI321" s="364">
        <v>1.0548910339588879E-4</v>
      </c>
      <c r="BJ321" s="364">
        <v>8.0996864890176101E-5</v>
      </c>
      <c r="BK321" s="364">
        <v>3.2143018875421381E-5</v>
      </c>
      <c r="BL321" s="364">
        <v>3.1508454867626865E-5</v>
      </c>
      <c r="BM321" s="364">
        <v>3.4110931654965086E-6</v>
      </c>
      <c r="BN321" s="364">
        <v>2.2121741182313616E-6</v>
      </c>
      <c r="BO321" s="364">
        <v>2.1704431040094181E-7</v>
      </c>
      <c r="BP321" s="364">
        <v>1.0110720960780222E-5</v>
      </c>
      <c r="BQ321" s="364">
        <v>0</v>
      </c>
      <c r="BR321" s="364">
        <v>1.1222567733145066E-7</v>
      </c>
      <c r="BS321" s="364">
        <v>0</v>
      </c>
      <c r="BT321" s="364">
        <v>0</v>
      </c>
      <c r="BU321" s="364">
        <v>2.3948927512463144E-6</v>
      </c>
      <c r="BV321" s="364">
        <v>1.399634051413765E-7</v>
      </c>
      <c r="BW321" s="364">
        <v>7.9956057071528443E-7</v>
      </c>
      <c r="BX321" s="364">
        <v>0</v>
      </c>
      <c r="BY321" s="364">
        <v>0</v>
      </c>
      <c r="BZ321" s="364">
        <v>0</v>
      </c>
      <c r="CA321" s="364">
        <v>4.1539499431295286E-4</v>
      </c>
      <c r="CB321" s="364">
        <v>3.4421108839192761E-7</v>
      </c>
      <c r="CC321" s="364">
        <v>0</v>
      </c>
      <c r="CD321" s="365">
        <v>0</v>
      </c>
    </row>
    <row r="322" spans="2:82">
      <c r="B322" s="318"/>
      <c r="C322" s="283" t="str">
        <f t="shared" si="23"/>
        <v>17</v>
      </c>
      <c r="D322" s="284" t="str">
        <f t="shared" si="23"/>
        <v>業務用機械</v>
      </c>
      <c r="E322" s="363">
        <v>5.310116432619733E-6</v>
      </c>
      <c r="F322" s="364">
        <v>0</v>
      </c>
      <c r="G322" s="364">
        <v>8.4769679731897109E-6</v>
      </c>
      <c r="H322" s="364">
        <v>0</v>
      </c>
      <c r="I322" s="364">
        <v>0</v>
      </c>
      <c r="J322" s="364">
        <v>0</v>
      </c>
      <c r="K322" s="364">
        <v>0</v>
      </c>
      <c r="L322" s="364">
        <v>1.0108920513340421E-6</v>
      </c>
      <c r="M322" s="364">
        <v>0</v>
      </c>
      <c r="N322" s="364">
        <v>0</v>
      </c>
      <c r="O322" s="364">
        <v>0</v>
      </c>
      <c r="P322" s="364">
        <v>0</v>
      </c>
      <c r="Q322" s="364">
        <v>0</v>
      </c>
      <c r="R322" s="364">
        <v>1.0650135913148882E-5</v>
      </c>
      <c r="S322" s="364">
        <v>8.1350790792687278E-4</v>
      </c>
      <c r="T322" s="364">
        <v>2.3309325359691553E-3</v>
      </c>
      <c r="U322" s="364">
        <v>6.1164201501815577E-2</v>
      </c>
      <c r="V322" s="364">
        <v>1.4110894334613008E-5</v>
      </c>
      <c r="W322" s="364">
        <v>2.6021229148205427E-4</v>
      </c>
      <c r="X322" s="364">
        <v>1.0546834745404285E-4</v>
      </c>
      <c r="Y322" s="364">
        <v>1.9002713131427906E-4</v>
      </c>
      <c r="Z322" s="364">
        <v>6.3144108079135421E-5</v>
      </c>
      <c r="AA322" s="364">
        <v>8.9189538300060318E-5</v>
      </c>
      <c r="AB322" s="364">
        <v>0</v>
      </c>
      <c r="AC322" s="364">
        <v>5.0005781996968482E-5</v>
      </c>
      <c r="AD322" s="364">
        <v>9.6751576789522193E-6</v>
      </c>
      <c r="AE322" s="364">
        <v>3.8579819651927646E-4</v>
      </c>
      <c r="AF322" s="364">
        <v>5.4484262903176658E-6</v>
      </c>
      <c r="AG322" s="364">
        <v>0</v>
      </c>
      <c r="AH322" s="364">
        <v>2.4472938290514962E-5</v>
      </c>
      <c r="AI322" s="364">
        <v>2.7536211862715741E-5</v>
      </c>
      <c r="AJ322" s="364">
        <v>1.4144524356310341E-3</v>
      </c>
      <c r="AK322" s="364">
        <v>0</v>
      </c>
      <c r="AL322" s="364">
        <v>5.0418744980473239E-3</v>
      </c>
      <c r="AM322" s="364">
        <v>0</v>
      </c>
      <c r="AN322" s="364">
        <v>1.83005681191591E-3</v>
      </c>
      <c r="AO322" s="364">
        <v>3.786178122017087E-4</v>
      </c>
      <c r="AP322" s="364">
        <v>1.0117636509488685E-2</v>
      </c>
      <c r="AQ322" s="365">
        <v>0</v>
      </c>
      <c r="AR322" s="363">
        <v>4.5152425098723005E-7</v>
      </c>
      <c r="AS322" s="364">
        <v>9.5456413657357669E-7</v>
      </c>
      <c r="AT322" s="364">
        <v>3.1141528261826486E-7</v>
      </c>
      <c r="AU322" s="364">
        <v>0</v>
      </c>
      <c r="AV322" s="364">
        <v>4.6973690572556089E-9</v>
      </c>
      <c r="AW322" s="364">
        <v>0</v>
      </c>
      <c r="AX322" s="364">
        <v>0</v>
      </c>
      <c r="AY322" s="364">
        <v>1.8865878753111931E-8</v>
      </c>
      <c r="AZ322" s="364">
        <v>0</v>
      </c>
      <c r="BA322" s="364">
        <v>0</v>
      </c>
      <c r="BB322" s="364">
        <v>0</v>
      </c>
      <c r="BC322" s="364">
        <v>0</v>
      </c>
      <c r="BD322" s="364">
        <v>0</v>
      </c>
      <c r="BE322" s="364">
        <v>5.5412838026738421E-7</v>
      </c>
      <c r="BF322" s="364">
        <v>8.0922718796289263E-5</v>
      </c>
      <c r="BG322" s="364">
        <v>1.4692381914916446E-4</v>
      </c>
      <c r="BH322" s="364">
        <v>2.8040065040459729E-3</v>
      </c>
      <c r="BI322" s="364">
        <v>1.1878301918766279E-6</v>
      </c>
      <c r="BJ322" s="364">
        <v>2.3612514474287611E-5</v>
      </c>
      <c r="BK322" s="364">
        <v>2.1507274171618425E-5</v>
      </c>
      <c r="BL322" s="364">
        <v>1.0263547812945046E-5</v>
      </c>
      <c r="BM322" s="364">
        <v>2.9502504242897514E-6</v>
      </c>
      <c r="BN322" s="364">
        <v>5.8754441977092027E-6</v>
      </c>
      <c r="BO322" s="364">
        <v>0</v>
      </c>
      <c r="BP322" s="364">
        <v>3.291511772576417E-6</v>
      </c>
      <c r="BQ322" s="364">
        <v>7.7862436991585632E-7</v>
      </c>
      <c r="BR322" s="364">
        <v>3.5707500210832982E-5</v>
      </c>
      <c r="BS322" s="364">
        <v>4.4398781915656078E-7</v>
      </c>
      <c r="BT322" s="364">
        <v>0</v>
      </c>
      <c r="BU322" s="364">
        <v>1.2250073608327494E-6</v>
      </c>
      <c r="BV322" s="364">
        <v>5.4771320051520267E-6</v>
      </c>
      <c r="BW322" s="364">
        <v>1.3862531090953878E-4</v>
      </c>
      <c r="BX322" s="364">
        <v>0</v>
      </c>
      <c r="BY322" s="364">
        <v>3.8883815530555668E-4</v>
      </c>
      <c r="BZ322" s="364">
        <v>0</v>
      </c>
      <c r="CA322" s="364">
        <v>1.2008456405400025E-4</v>
      </c>
      <c r="CB322" s="364">
        <v>3.1718851299403038E-5</v>
      </c>
      <c r="CC322" s="364">
        <v>7.9192219163688813E-4</v>
      </c>
      <c r="CD322" s="365">
        <v>0</v>
      </c>
    </row>
    <row r="323" spans="2:82">
      <c r="B323" s="318"/>
      <c r="C323" s="283" t="str">
        <f t="shared" si="23"/>
        <v>18</v>
      </c>
      <c r="D323" s="284" t="str">
        <f t="shared" si="23"/>
        <v>電子部品</v>
      </c>
      <c r="E323" s="363">
        <v>0</v>
      </c>
      <c r="F323" s="364">
        <v>0</v>
      </c>
      <c r="G323" s="364">
        <v>0</v>
      </c>
      <c r="H323" s="364">
        <v>0</v>
      </c>
      <c r="I323" s="364">
        <v>0</v>
      </c>
      <c r="J323" s="364">
        <v>0</v>
      </c>
      <c r="K323" s="364">
        <v>3.8175470648276502E-6</v>
      </c>
      <c r="L323" s="364">
        <v>2.226230096411441E-6</v>
      </c>
      <c r="M323" s="364">
        <v>0</v>
      </c>
      <c r="N323" s="364">
        <v>0</v>
      </c>
      <c r="O323" s="364">
        <v>0</v>
      </c>
      <c r="P323" s="364">
        <v>2.1956412632053034E-7</v>
      </c>
      <c r="Q323" s="364">
        <v>2.0937121869606288E-5</v>
      </c>
      <c r="R323" s="364">
        <v>4.0912900712787841E-3</v>
      </c>
      <c r="S323" s="364">
        <v>1.8414277766264978E-3</v>
      </c>
      <c r="T323" s="364">
        <v>4.5633228155025204E-3</v>
      </c>
      <c r="U323" s="364">
        <v>6.0425369810577521E-2</v>
      </c>
      <c r="V323" s="364">
        <v>0.16422429528622062</v>
      </c>
      <c r="W323" s="364">
        <v>4.3742481474269963E-2</v>
      </c>
      <c r="X323" s="364">
        <v>0.15457251388231527</v>
      </c>
      <c r="Y323" s="364">
        <v>3.8029711663743445E-3</v>
      </c>
      <c r="Z323" s="364">
        <v>6.8391586937805902E-4</v>
      </c>
      <c r="AA323" s="364">
        <v>1.8514366509859157E-4</v>
      </c>
      <c r="AB323" s="364">
        <v>1.7166517903391995E-6</v>
      </c>
      <c r="AC323" s="364">
        <v>1.00113537192072E-5</v>
      </c>
      <c r="AD323" s="364">
        <v>0</v>
      </c>
      <c r="AE323" s="364">
        <v>1.2991153454705391E-5</v>
      </c>
      <c r="AF323" s="364">
        <v>2.1197808417084587E-5</v>
      </c>
      <c r="AG323" s="364">
        <v>0</v>
      </c>
      <c r="AH323" s="364">
        <v>3.9628941716309514E-6</v>
      </c>
      <c r="AI323" s="364">
        <v>2.666439523447945E-4</v>
      </c>
      <c r="AJ323" s="364">
        <v>7.7411651105127512E-4</v>
      </c>
      <c r="AK323" s="364">
        <v>4.2328167255624053E-4</v>
      </c>
      <c r="AL323" s="364">
        <v>7.7137175438575433E-7</v>
      </c>
      <c r="AM323" s="364">
        <v>0</v>
      </c>
      <c r="AN323" s="364">
        <v>6.5772974938175487E-3</v>
      </c>
      <c r="AO323" s="364">
        <v>1.5839826819017859E-5</v>
      </c>
      <c r="AP323" s="364">
        <v>1.5243400112250789E-2</v>
      </c>
      <c r="AQ323" s="365">
        <v>0</v>
      </c>
      <c r="AR323" s="363">
        <v>0</v>
      </c>
      <c r="AS323" s="364">
        <v>0</v>
      </c>
      <c r="AT323" s="364">
        <v>1.2342359904918456E-7</v>
      </c>
      <c r="AU323" s="364">
        <v>6.1044343695560756E-7</v>
      </c>
      <c r="AV323" s="364">
        <v>1.3851152247067665E-8</v>
      </c>
      <c r="AW323" s="364">
        <v>0</v>
      </c>
      <c r="AX323" s="364">
        <v>1.5240813256179219E-7</v>
      </c>
      <c r="AY323" s="364">
        <v>8.2547589746870213E-8</v>
      </c>
      <c r="AZ323" s="364">
        <v>6.1241984719211047E-9</v>
      </c>
      <c r="BA323" s="364">
        <v>0</v>
      </c>
      <c r="BB323" s="364">
        <v>2.5511929888019327E-9</v>
      </c>
      <c r="BC323" s="364">
        <v>1.7017111750833531E-8</v>
      </c>
      <c r="BD323" s="364">
        <v>2.530272847724239E-6</v>
      </c>
      <c r="BE323" s="364">
        <v>3.3782708802404576E-5</v>
      </c>
      <c r="BF323" s="364">
        <v>1.5093514630698282E-4</v>
      </c>
      <c r="BG323" s="364">
        <v>1.7313511276062147E-4</v>
      </c>
      <c r="BH323" s="364">
        <v>1.9519099913493697E-3</v>
      </c>
      <c r="BI323" s="364">
        <v>4.8400983228714251E-3</v>
      </c>
      <c r="BJ323" s="364">
        <v>2.2480005816707224E-3</v>
      </c>
      <c r="BK323" s="364">
        <v>5.0032671543274905E-3</v>
      </c>
      <c r="BL323" s="364">
        <v>1.6259672865164151E-4</v>
      </c>
      <c r="BM323" s="364">
        <v>8.3596399803268593E-5</v>
      </c>
      <c r="BN323" s="364">
        <v>5.4795874958583977E-6</v>
      </c>
      <c r="BO323" s="364">
        <v>5.7294980397098606E-8</v>
      </c>
      <c r="BP323" s="364">
        <v>3.3677199408503014E-7</v>
      </c>
      <c r="BQ323" s="364">
        <v>0</v>
      </c>
      <c r="BR323" s="364">
        <v>3.9070836209579627E-7</v>
      </c>
      <c r="BS323" s="364">
        <v>7.4362873544413316E-7</v>
      </c>
      <c r="BT323" s="364">
        <v>0</v>
      </c>
      <c r="BU323" s="364">
        <v>1.0481935574066928E-7</v>
      </c>
      <c r="BV323" s="364">
        <v>1.3234421174837366E-5</v>
      </c>
      <c r="BW323" s="364">
        <v>3.2715324842305081E-5</v>
      </c>
      <c r="BX323" s="364">
        <v>1.698924720989312E-5</v>
      </c>
      <c r="BY323" s="364">
        <v>4.1046832660037371E-8</v>
      </c>
      <c r="BZ323" s="364">
        <v>0</v>
      </c>
      <c r="CA323" s="364">
        <v>1.8650160627837662E-4</v>
      </c>
      <c r="CB323" s="364">
        <v>3.9146713123813544E-7</v>
      </c>
      <c r="CC323" s="364">
        <v>5.149420443873767E-4</v>
      </c>
      <c r="CD323" s="365">
        <v>0</v>
      </c>
    </row>
    <row r="324" spans="2:82">
      <c r="B324" s="318"/>
      <c r="C324" s="283" t="str">
        <f t="shared" si="23"/>
        <v>19</v>
      </c>
      <c r="D324" s="284" t="str">
        <f t="shared" si="23"/>
        <v>電気機械</v>
      </c>
      <c r="E324" s="363">
        <v>1.2734198839237354E-5</v>
      </c>
      <c r="F324" s="364">
        <v>0</v>
      </c>
      <c r="G324" s="364">
        <v>3.9030970868690162E-4</v>
      </c>
      <c r="H324" s="364">
        <v>0</v>
      </c>
      <c r="I324" s="364">
        <v>1.9596517571335455E-7</v>
      </c>
      <c r="J324" s="364">
        <v>0</v>
      </c>
      <c r="K324" s="364">
        <v>2.6605209869412566E-5</v>
      </c>
      <c r="L324" s="364">
        <v>2.1817996827439189E-6</v>
      </c>
      <c r="M324" s="364">
        <v>0</v>
      </c>
      <c r="N324" s="364">
        <v>1.1343469068990638E-5</v>
      </c>
      <c r="O324" s="364">
        <v>7.379411106515845E-6</v>
      </c>
      <c r="P324" s="364">
        <v>0</v>
      </c>
      <c r="Q324" s="364">
        <v>1.6581224443311337E-6</v>
      </c>
      <c r="R324" s="364">
        <v>3.6586205034061037E-4</v>
      </c>
      <c r="S324" s="364">
        <v>1.1504649400690613E-2</v>
      </c>
      <c r="T324" s="364">
        <v>7.9502097073847373E-3</v>
      </c>
      <c r="U324" s="364">
        <v>9.3533507510086423E-3</v>
      </c>
      <c r="V324" s="364">
        <v>6.7377922933302163E-3</v>
      </c>
      <c r="W324" s="364">
        <v>7.1995023239717876E-2</v>
      </c>
      <c r="X324" s="364">
        <v>1.2258374247295277E-2</v>
      </c>
      <c r="Y324" s="364">
        <v>1.0925469004550537E-2</v>
      </c>
      <c r="Z324" s="364">
        <v>5.1980411919612932E-4</v>
      </c>
      <c r="AA324" s="364">
        <v>3.4240578402304363E-3</v>
      </c>
      <c r="AB324" s="364">
        <v>1.4954590074169509E-6</v>
      </c>
      <c r="AC324" s="364">
        <v>1.0901722454781666E-4</v>
      </c>
      <c r="AD324" s="364">
        <v>0</v>
      </c>
      <c r="AE324" s="364">
        <v>8.2757220134468048E-5</v>
      </c>
      <c r="AF324" s="364">
        <v>1.3936938595797358E-6</v>
      </c>
      <c r="AG324" s="364">
        <v>8.8436569951011888E-6</v>
      </c>
      <c r="AH324" s="364">
        <v>9.1370084084598592E-5</v>
      </c>
      <c r="AI324" s="364">
        <v>4.1951414782099474E-5</v>
      </c>
      <c r="AJ324" s="364">
        <v>6.4645172109044455E-4</v>
      </c>
      <c r="AK324" s="364">
        <v>2.7781877761259225E-4</v>
      </c>
      <c r="AL324" s="364">
        <v>2.553522158476867E-5</v>
      </c>
      <c r="AM324" s="364">
        <v>0</v>
      </c>
      <c r="AN324" s="364">
        <v>2.5173449200701519E-3</v>
      </c>
      <c r="AO324" s="364">
        <v>5.6851240724542318E-5</v>
      </c>
      <c r="AP324" s="364">
        <v>0</v>
      </c>
      <c r="AQ324" s="365">
        <v>9.5957894763448314E-5</v>
      </c>
      <c r="AR324" s="363">
        <v>3.0113554130756862E-6</v>
      </c>
      <c r="AS324" s="364">
        <v>7.5789102228353435E-7</v>
      </c>
      <c r="AT324" s="364">
        <v>7.3173151858030042E-5</v>
      </c>
      <c r="AU324" s="364">
        <v>3.7920439296777519E-5</v>
      </c>
      <c r="AV324" s="364">
        <v>7.6580075292070416E-8</v>
      </c>
      <c r="AW324" s="364">
        <v>1.3276557571140238E-7</v>
      </c>
      <c r="AX324" s="364">
        <v>5.6314091811090446E-6</v>
      </c>
      <c r="AY324" s="364">
        <v>2.4465467178352164E-7</v>
      </c>
      <c r="AZ324" s="364">
        <v>9.5421920161979983E-9</v>
      </c>
      <c r="BA324" s="364">
        <v>1.7904752173985879E-6</v>
      </c>
      <c r="BB324" s="364">
        <v>1.8881470617815519E-6</v>
      </c>
      <c r="BC324" s="364">
        <v>5.965780410646702E-8</v>
      </c>
      <c r="BD324" s="364">
        <v>2.6309181665602032E-6</v>
      </c>
      <c r="BE324" s="364">
        <v>2.945763587581058E-5</v>
      </c>
      <c r="BF324" s="364">
        <v>1.4160447849995788E-3</v>
      </c>
      <c r="BG324" s="364">
        <v>1.2562084666521106E-3</v>
      </c>
      <c r="BH324" s="364">
        <v>1.0916697021121791E-3</v>
      </c>
      <c r="BI324" s="364">
        <v>5.372216512339634E-4</v>
      </c>
      <c r="BJ324" s="364">
        <v>7.7750491249147782E-3</v>
      </c>
      <c r="BK324" s="364">
        <v>1.0899874815069746E-3</v>
      </c>
      <c r="BL324" s="364">
        <v>2.7735644777878948E-3</v>
      </c>
      <c r="BM324" s="364">
        <v>6.1433865690783387E-5</v>
      </c>
      <c r="BN324" s="364">
        <v>4.9384400265983959E-4</v>
      </c>
      <c r="BO324" s="364">
        <v>2.7468320681289048E-7</v>
      </c>
      <c r="BP324" s="364">
        <v>1.3752506354053672E-5</v>
      </c>
      <c r="BQ324" s="364">
        <v>3.9044268119575226E-7</v>
      </c>
      <c r="BR324" s="364">
        <v>1.3019935545599893E-5</v>
      </c>
      <c r="BS324" s="364">
        <v>2.278859151042518E-7</v>
      </c>
      <c r="BT324" s="364">
        <v>1.4600887154547928E-6</v>
      </c>
      <c r="BU324" s="364">
        <v>1.1539011160676723E-5</v>
      </c>
      <c r="BV324" s="364">
        <v>1.1320738628329806E-5</v>
      </c>
      <c r="BW324" s="364">
        <v>1.1489179437048256E-4</v>
      </c>
      <c r="BX324" s="364">
        <v>4.1978228158287744E-5</v>
      </c>
      <c r="BY324" s="364">
        <v>3.860047220946052E-6</v>
      </c>
      <c r="BZ324" s="364">
        <v>1.2283438826023733E-7</v>
      </c>
      <c r="CA324" s="364">
        <v>3.3736323938694156E-4</v>
      </c>
      <c r="CB324" s="364">
        <v>8.8764806425700789E-6</v>
      </c>
      <c r="CC324" s="364">
        <v>0</v>
      </c>
      <c r="CD324" s="365">
        <v>1.4511902323104913E-5</v>
      </c>
    </row>
    <row r="325" spans="2:82">
      <c r="B325" s="318"/>
      <c r="C325" s="283" t="str">
        <f t="shared" si="23"/>
        <v>20</v>
      </c>
      <c r="D325" s="284" t="str">
        <f t="shared" si="23"/>
        <v>情報通信機器</v>
      </c>
      <c r="E325" s="363">
        <v>0</v>
      </c>
      <c r="F325" s="364">
        <v>9.1953788474621916E-5</v>
      </c>
      <c r="G325" s="364">
        <v>1.7188855968617836E-5</v>
      </c>
      <c r="H325" s="364">
        <v>0</v>
      </c>
      <c r="I325" s="364">
        <v>1.2013118327533344E-5</v>
      </c>
      <c r="J325" s="364">
        <v>0</v>
      </c>
      <c r="K325" s="364">
        <v>0</v>
      </c>
      <c r="L325" s="364">
        <v>2.7672282352560707E-5</v>
      </c>
      <c r="M325" s="364">
        <v>3.1889221684685663E-5</v>
      </c>
      <c r="N325" s="364">
        <v>1.7127607860857841E-6</v>
      </c>
      <c r="O325" s="364">
        <v>3.4318100524264374E-5</v>
      </c>
      <c r="P325" s="364">
        <v>2.4259608735279281E-6</v>
      </c>
      <c r="Q325" s="364">
        <v>0</v>
      </c>
      <c r="R325" s="364">
        <v>2.4294843326155899E-5</v>
      </c>
      <c r="S325" s="364">
        <v>5.4386231078791265E-4</v>
      </c>
      <c r="T325" s="364">
        <v>1.4938857023491696E-4</v>
      </c>
      <c r="U325" s="364">
        <v>3.1628544650195837E-5</v>
      </c>
      <c r="V325" s="364">
        <v>3.4971249177835437E-5</v>
      </c>
      <c r="W325" s="364">
        <v>2.883255622600805E-5</v>
      </c>
      <c r="X325" s="364">
        <v>1.1856622942414866E-2</v>
      </c>
      <c r="Y325" s="364">
        <v>1.6965819931245608E-3</v>
      </c>
      <c r="Z325" s="364">
        <v>3.0263553864443165E-5</v>
      </c>
      <c r="AA325" s="364">
        <v>1.5757570914600243E-3</v>
      </c>
      <c r="AB325" s="364">
        <v>1.0115872500968844E-5</v>
      </c>
      <c r="AC325" s="364">
        <v>4.6089709683853009E-6</v>
      </c>
      <c r="AD325" s="364">
        <v>2.3542128602087813E-5</v>
      </c>
      <c r="AE325" s="364">
        <v>1.9138542354351531E-4</v>
      </c>
      <c r="AF325" s="364">
        <v>9.4274930432519576E-5</v>
      </c>
      <c r="AG325" s="364">
        <v>5.1097934265819854E-5</v>
      </c>
      <c r="AH325" s="364">
        <v>9.8761666913331524E-5</v>
      </c>
      <c r="AI325" s="364">
        <v>1.149554980967159E-4</v>
      </c>
      <c r="AJ325" s="364">
        <v>1.496110698496042E-3</v>
      </c>
      <c r="AK325" s="364">
        <v>8.4404685424144837E-5</v>
      </c>
      <c r="AL325" s="364">
        <v>1.5057079906682562E-5</v>
      </c>
      <c r="AM325" s="364">
        <v>4.1430781109003929E-5</v>
      </c>
      <c r="AN325" s="364">
        <v>1.1779717006181823E-3</v>
      </c>
      <c r="AO325" s="364">
        <v>7.8756308408206298E-5</v>
      </c>
      <c r="AP325" s="364">
        <v>0</v>
      </c>
      <c r="AQ325" s="365">
        <v>0</v>
      </c>
      <c r="AR325" s="363">
        <v>1.6661323118414647E-8</v>
      </c>
      <c r="AS325" s="364">
        <v>2.1673285709694077E-6</v>
      </c>
      <c r="AT325" s="364">
        <v>8.6800188440473928E-7</v>
      </c>
      <c r="AU325" s="364">
        <v>1.4422404980799511E-7</v>
      </c>
      <c r="AV325" s="364">
        <v>3.6504084032547931E-7</v>
      </c>
      <c r="AW325" s="364">
        <v>1.4450033513098682E-7</v>
      </c>
      <c r="AX325" s="364">
        <v>1.194554960038917E-7</v>
      </c>
      <c r="AY325" s="364">
        <v>9.5770927218610534E-7</v>
      </c>
      <c r="AZ325" s="364">
        <v>2.9324042403821617E-7</v>
      </c>
      <c r="BA325" s="364">
        <v>1.3500329985431275E-7</v>
      </c>
      <c r="BB325" s="364">
        <v>8.8563730424558222E-7</v>
      </c>
      <c r="BC325" s="364">
        <v>7.3842850399821792E-8</v>
      </c>
      <c r="BD325" s="364">
        <v>6.335304997722263E-8</v>
      </c>
      <c r="BE325" s="364">
        <v>9.1521399190394041E-7</v>
      </c>
      <c r="BF325" s="364">
        <v>2.3541539463428437E-5</v>
      </c>
      <c r="BG325" s="364">
        <v>4.0577782263070273E-6</v>
      </c>
      <c r="BH325" s="364">
        <v>7.1853071766773642E-7</v>
      </c>
      <c r="BI325" s="364">
        <v>1.0533341542593805E-6</v>
      </c>
      <c r="BJ325" s="364">
        <v>7.9667942580339798E-7</v>
      </c>
      <c r="BK325" s="364">
        <v>6.164450233859777E-4</v>
      </c>
      <c r="BL325" s="364">
        <v>1.532836627988712E-4</v>
      </c>
      <c r="BM325" s="364">
        <v>4.2105262193717235E-7</v>
      </c>
      <c r="BN325" s="364">
        <v>4.2253852333018844E-5</v>
      </c>
      <c r="BO325" s="364">
        <v>2.9346603040933502E-7</v>
      </c>
      <c r="BP325" s="364">
        <v>1.8827735863502313E-7</v>
      </c>
      <c r="BQ325" s="364">
        <v>6.3742914509180745E-7</v>
      </c>
      <c r="BR325" s="364">
        <v>5.4562313984639819E-6</v>
      </c>
      <c r="BS325" s="364">
        <v>2.6815756700345368E-6</v>
      </c>
      <c r="BT325" s="364">
        <v>1.5506178602894481E-6</v>
      </c>
      <c r="BU325" s="364">
        <v>2.635472072964831E-6</v>
      </c>
      <c r="BV325" s="364">
        <v>4.04783944824075E-6</v>
      </c>
      <c r="BW325" s="364">
        <v>5.2543260339652507E-5</v>
      </c>
      <c r="BX325" s="364">
        <v>2.5498642687277554E-6</v>
      </c>
      <c r="BY325" s="364">
        <v>4.3621600873446105E-7</v>
      </c>
      <c r="BZ325" s="364">
        <v>1.2477860190162481E-6</v>
      </c>
      <c r="CA325" s="364">
        <v>2.8033205585476503E-5</v>
      </c>
      <c r="CB325" s="364">
        <v>2.1694590797577832E-6</v>
      </c>
      <c r="CC325" s="364">
        <v>0</v>
      </c>
      <c r="CD325" s="365">
        <v>0</v>
      </c>
    </row>
    <row r="326" spans="2:82">
      <c r="B326" s="318"/>
      <c r="C326" s="283" t="str">
        <f t="shared" ref="C326:D344" si="24">C25</f>
        <v>21</v>
      </c>
      <c r="D326" s="284" t="str">
        <f t="shared" si="24"/>
        <v>輸送機械</v>
      </c>
      <c r="E326" s="363">
        <v>2.2129967948423114E-6</v>
      </c>
      <c r="F326" s="364">
        <v>0</v>
      </c>
      <c r="G326" s="364">
        <v>1.3707208191691534E-2</v>
      </c>
      <c r="H326" s="364">
        <v>5.4755757706503911E-5</v>
      </c>
      <c r="I326" s="364">
        <v>0</v>
      </c>
      <c r="J326" s="364">
        <v>0</v>
      </c>
      <c r="K326" s="364">
        <v>0</v>
      </c>
      <c r="L326" s="364">
        <v>0</v>
      </c>
      <c r="M326" s="364">
        <v>0</v>
      </c>
      <c r="N326" s="364">
        <v>0</v>
      </c>
      <c r="O326" s="364">
        <v>1.2824217159405808E-6</v>
      </c>
      <c r="P326" s="364">
        <v>0</v>
      </c>
      <c r="Q326" s="364">
        <v>0</v>
      </c>
      <c r="R326" s="364">
        <v>0</v>
      </c>
      <c r="S326" s="364">
        <v>0</v>
      </c>
      <c r="T326" s="364">
        <v>3.9736253011891318E-4</v>
      </c>
      <c r="U326" s="364">
        <v>0</v>
      </c>
      <c r="V326" s="364">
        <v>0</v>
      </c>
      <c r="W326" s="364">
        <v>0</v>
      </c>
      <c r="X326" s="364">
        <v>0</v>
      </c>
      <c r="Y326" s="364">
        <v>0.12473328134756272</v>
      </c>
      <c r="Z326" s="364">
        <v>9.5692275174918195E-7</v>
      </c>
      <c r="AA326" s="364">
        <v>8.2052620367252022E-7</v>
      </c>
      <c r="AB326" s="364">
        <v>0</v>
      </c>
      <c r="AC326" s="364">
        <v>0</v>
      </c>
      <c r="AD326" s="364">
        <v>1.6128529914401239E-6</v>
      </c>
      <c r="AE326" s="364">
        <v>1.7209063058950627E-6</v>
      </c>
      <c r="AF326" s="364">
        <v>0</v>
      </c>
      <c r="AG326" s="364">
        <v>0</v>
      </c>
      <c r="AH326" s="364">
        <v>6.3810517030184503E-3</v>
      </c>
      <c r="AI326" s="364">
        <v>0</v>
      </c>
      <c r="AJ326" s="364">
        <v>2.5784824022071335E-3</v>
      </c>
      <c r="AK326" s="364">
        <v>3.5322015668659253E-5</v>
      </c>
      <c r="AL326" s="364">
        <v>1.1677911838259244E-7</v>
      </c>
      <c r="AM326" s="364">
        <v>0</v>
      </c>
      <c r="AN326" s="364">
        <v>6.7835377432556758E-3</v>
      </c>
      <c r="AO326" s="364">
        <v>4.4123475371803157E-5</v>
      </c>
      <c r="AP326" s="364">
        <v>0</v>
      </c>
      <c r="AQ326" s="365">
        <v>0</v>
      </c>
      <c r="AR326" s="363">
        <v>2.3839395090679759E-7</v>
      </c>
      <c r="AS326" s="364">
        <v>1.5428170976431262E-7</v>
      </c>
      <c r="AT326" s="364">
        <v>7.4703835030297651E-4</v>
      </c>
      <c r="AU326" s="364">
        <v>2.4839510180805095E-6</v>
      </c>
      <c r="AV326" s="364">
        <v>1.1160440766805646E-8</v>
      </c>
      <c r="AW326" s="364">
        <v>1.3513354437740955E-8</v>
      </c>
      <c r="AX326" s="364">
        <v>1.7264606558460875E-8</v>
      </c>
      <c r="AY326" s="364">
        <v>1.4229614984132489E-9</v>
      </c>
      <c r="AZ326" s="364">
        <v>1.4568575717416683E-9</v>
      </c>
      <c r="BA326" s="364">
        <v>1.4501933307599501E-9</v>
      </c>
      <c r="BB326" s="364">
        <v>1.4868845053586097E-7</v>
      </c>
      <c r="BC326" s="364">
        <v>9.1082765342021862E-9</v>
      </c>
      <c r="BD326" s="364">
        <v>4.7961357620406038E-9</v>
      </c>
      <c r="BE326" s="364">
        <v>2.1791619799636761E-8</v>
      </c>
      <c r="BF326" s="364">
        <v>6.313495851605494E-9</v>
      </c>
      <c r="BG326" s="364">
        <v>8.2790321538799291E-6</v>
      </c>
      <c r="BH326" s="364">
        <v>1.3930757163532457E-8</v>
      </c>
      <c r="BI326" s="364">
        <v>1.5032257636117519E-9</v>
      </c>
      <c r="BJ326" s="364">
        <v>2.6552685869119509E-9</v>
      </c>
      <c r="BK326" s="364">
        <v>4.3701215273765336E-9</v>
      </c>
      <c r="BL326" s="364">
        <v>8.317419485655975E-3</v>
      </c>
      <c r="BM326" s="364">
        <v>5.9197808382657507E-8</v>
      </c>
      <c r="BN326" s="364">
        <v>5.4716534810711238E-8</v>
      </c>
      <c r="BO326" s="364">
        <v>5.2421695795413272E-9</v>
      </c>
      <c r="BP326" s="364">
        <v>1.3205464251330695E-8</v>
      </c>
      <c r="BQ326" s="364">
        <v>9.935162617170342E-8</v>
      </c>
      <c r="BR326" s="364">
        <v>9.7880402580604176E-8</v>
      </c>
      <c r="BS326" s="364">
        <v>1.087267606952032E-8</v>
      </c>
      <c r="BT326" s="364">
        <v>1.3171023086969044E-9</v>
      </c>
      <c r="BU326" s="364">
        <v>3.6816172952534615E-4</v>
      </c>
      <c r="BV326" s="364">
        <v>1.6442424903362109E-8</v>
      </c>
      <c r="BW326" s="364">
        <v>1.719013260875005E-4</v>
      </c>
      <c r="BX326" s="364">
        <v>2.6377698644462122E-6</v>
      </c>
      <c r="BY326" s="364">
        <v>1.16507562530449E-8</v>
      </c>
      <c r="BZ326" s="364">
        <v>2.0837537853334709E-8</v>
      </c>
      <c r="CA326" s="364">
        <v>3.7557913808560043E-4</v>
      </c>
      <c r="CB326" s="364">
        <v>1.6146232794771379E-6</v>
      </c>
      <c r="CC326" s="364">
        <v>0</v>
      </c>
      <c r="CD326" s="365">
        <v>3.038550674152731E-8</v>
      </c>
    </row>
    <row r="327" spans="2:82">
      <c r="B327" s="318"/>
      <c r="C327" s="283" t="str">
        <f t="shared" si="24"/>
        <v>22</v>
      </c>
      <c r="D327" s="284" t="str">
        <f t="shared" si="24"/>
        <v>その他の製造工業製品</v>
      </c>
      <c r="E327" s="363">
        <v>5.4543119454241221E-4</v>
      </c>
      <c r="F327" s="364">
        <v>7.319708240747521E-4</v>
      </c>
      <c r="G327" s="364">
        <v>3.3584755844907419E-3</v>
      </c>
      <c r="H327" s="364">
        <v>2.1207214349011003E-3</v>
      </c>
      <c r="I327" s="364">
        <v>3.9980421355632813E-3</v>
      </c>
      <c r="J327" s="364">
        <v>8.5822790927476723E-3</v>
      </c>
      <c r="K327" s="364">
        <v>8.1685017822856996E-3</v>
      </c>
      <c r="L327" s="364">
        <v>2.8098294917066149E-3</v>
      </c>
      <c r="M327" s="364">
        <v>4.7445878097546719E-3</v>
      </c>
      <c r="N327" s="364">
        <v>2.9709558906608059E-3</v>
      </c>
      <c r="O327" s="364">
        <v>6.511143571149328E-3</v>
      </c>
      <c r="P327" s="364">
        <v>5.2356599702584545E-3</v>
      </c>
      <c r="Q327" s="364">
        <v>1.6842051528196293E-2</v>
      </c>
      <c r="R327" s="364">
        <v>3.0727821735060824E-3</v>
      </c>
      <c r="S327" s="364">
        <v>4.8654133181871004E-4</v>
      </c>
      <c r="T327" s="364">
        <v>1.6320482297568573E-3</v>
      </c>
      <c r="U327" s="364">
        <v>5.3701319041392611E-3</v>
      </c>
      <c r="V327" s="364">
        <v>2.2684375840628904E-3</v>
      </c>
      <c r="W327" s="364">
        <v>1.7526447344775068E-3</v>
      </c>
      <c r="X327" s="364">
        <v>3.4199028576695658E-3</v>
      </c>
      <c r="Y327" s="364">
        <v>1.3390632869452325E-3</v>
      </c>
      <c r="Z327" s="364">
        <v>2.8837728888219845E-2</v>
      </c>
      <c r="AA327" s="364">
        <v>1.8304959452768521E-3</v>
      </c>
      <c r="AB327" s="364">
        <v>5.8819413095397254E-3</v>
      </c>
      <c r="AC327" s="364">
        <v>2.258000844280158E-3</v>
      </c>
      <c r="AD327" s="364">
        <v>3.4328295264381358E-3</v>
      </c>
      <c r="AE327" s="364">
        <v>3.4585293749133648E-3</v>
      </c>
      <c r="AF327" s="364">
        <v>9.026690557052788E-3</v>
      </c>
      <c r="AG327" s="364">
        <v>3.8600658574127161E-5</v>
      </c>
      <c r="AH327" s="364">
        <v>1.3871392293002298E-3</v>
      </c>
      <c r="AI327" s="364">
        <v>1.0135281609193164E-2</v>
      </c>
      <c r="AJ327" s="364">
        <v>4.2236809319992257E-3</v>
      </c>
      <c r="AK327" s="364">
        <v>9.608671058627739E-3</v>
      </c>
      <c r="AL327" s="364">
        <v>2.1189886005958422E-3</v>
      </c>
      <c r="AM327" s="364">
        <v>2.5017966554598099E-2</v>
      </c>
      <c r="AN327" s="364">
        <v>3.3761190957534251E-3</v>
      </c>
      <c r="AO327" s="364">
        <v>3.4402290519900576E-3</v>
      </c>
      <c r="AP327" s="364">
        <v>8.1660214974162523E-2</v>
      </c>
      <c r="AQ327" s="365">
        <v>4.7372542454400106E-4</v>
      </c>
      <c r="AR327" s="363">
        <v>2.1718493473402204E-5</v>
      </c>
      <c r="AS327" s="364">
        <v>7.4164538478690867E-5</v>
      </c>
      <c r="AT327" s="364">
        <v>1.282788924786288E-4</v>
      </c>
      <c r="AU327" s="364">
        <v>5.5674295049074849E-5</v>
      </c>
      <c r="AV327" s="364">
        <v>1.3180188436426088E-4</v>
      </c>
      <c r="AW327" s="364">
        <v>3.1437149174792426E-4</v>
      </c>
      <c r="AX327" s="364">
        <v>2.4241982965563164E-4</v>
      </c>
      <c r="AY327" s="364">
        <v>8.0194240445075944E-5</v>
      </c>
      <c r="AZ327" s="364">
        <v>2.3514603745581041E-5</v>
      </c>
      <c r="BA327" s="364">
        <v>9.6162859826471258E-5</v>
      </c>
      <c r="BB327" s="364">
        <v>1.5248109012516248E-4</v>
      </c>
      <c r="BC327" s="364">
        <v>1.6967042783166261E-4</v>
      </c>
      <c r="BD327" s="364">
        <v>7.360144307393087E-4</v>
      </c>
      <c r="BE327" s="364">
        <v>3.4463913713066958E-5</v>
      </c>
      <c r="BF327" s="364">
        <v>2.0630127172045512E-5</v>
      </c>
      <c r="BG327" s="364">
        <v>4.8613610861175123E-5</v>
      </c>
      <c r="BH327" s="364">
        <v>1.1086160450993664E-4</v>
      </c>
      <c r="BI327" s="364">
        <v>4.9004604419270995E-5</v>
      </c>
      <c r="BJ327" s="364">
        <v>7.1765891331414169E-5</v>
      </c>
      <c r="BK327" s="364">
        <v>9.994709632707629E-5</v>
      </c>
      <c r="BL327" s="364">
        <v>2.513515401865356E-5</v>
      </c>
      <c r="BM327" s="364">
        <v>7.932454988224775E-4</v>
      </c>
      <c r="BN327" s="364">
        <v>6.2990174607839667E-5</v>
      </c>
      <c r="BO327" s="364">
        <v>1.5541108913665904E-4</v>
      </c>
      <c r="BP327" s="364">
        <v>6.3809260854245212E-5</v>
      </c>
      <c r="BQ327" s="364">
        <v>1.0962616378408866E-4</v>
      </c>
      <c r="BR327" s="364">
        <v>1.002942674448621E-4</v>
      </c>
      <c r="BS327" s="364">
        <v>2.840966024029723E-4</v>
      </c>
      <c r="BT327" s="364">
        <v>1.3407992680422511E-6</v>
      </c>
      <c r="BU327" s="364">
        <v>4.2228267831330542E-5</v>
      </c>
      <c r="BV327" s="364">
        <v>4.0562847193028353E-4</v>
      </c>
      <c r="BW327" s="364">
        <v>1.3621826998941238E-4</v>
      </c>
      <c r="BX327" s="364">
        <v>3.4366187175916929E-4</v>
      </c>
      <c r="BY327" s="364">
        <v>7.1897118071032152E-5</v>
      </c>
      <c r="BZ327" s="364">
        <v>7.8280718310360666E-4</v>
      </c>
      <c r="CA327" s="364">
        <v>1.4753225784682562E-4</v>
      </c>
      <c r="CB327" s="364">
        <v>1.1162429509957023E-4</v>
      </c>
      <c r="CC327" s="364">
        <v>2.5967060883119505E-3</v>
      </c>
      <c r="CD327" s="365">
        <v>1.5169801787087082E-5</v>
      </c>
    </row>
    <row r="328" spans="2:82">
      <c r="B328" s="318"/>
      <c r="C328" s="283" t="str">
        <f t="shared" si="24"/>
        <v>23</v>
      </c>
      <c r="D328" s="284" t="str">
        <f t="shared" si="24"/>
        <v>建設</v>
      </c>
      <c r="E328" s="363">
        <v>4.6560260786665435E-3</v>
      </c>
      <c r="F328" s="364">
        <v>1.0505305179115453E-3</v>
      </c>
      <c r="G328" s="364">
        <v>1.5513618600632327E-3</v>
      </c>
      <c r="H328" s="364">
        <v>9.43539796073657E-3</v>
      </c>
      <c r="I328" s="364">
        <v>9.0297385067235586E-4</v>
      </c>
      <c r="J328" s="364">
        <v>3.4503901225068829E-3</v>
      </c>
      <c r="K328" s="364">
        <v>6.0905252843806807E-3</v>
      </c>
      <c r="L328" s="364">
        <v>3.8868066361998168E-3</v>
      </c>
      <c r="M328" s="364">
        <v>2.2077789597936492E-3</v>
      </c>
      <c r="N328" s="364">
        <v>4.9251444572068152E-3</v>
      </c>
      <c r="O328" s="364">
        <v>6.8077401510534177E-3</v>
      </c>
      <c r="P328" s="364">
        <v>4.8585285005494604E-3</v>
      </c>
      <c r="Q328" s="364">
        <v>3.1514413739803866E-3</v>
      </c>
      <c r="R328" s="364">
        <v>4.0045396090138382E-3</v>
      </c>
      <c r="S328" s="364">
        <v>2.1834293606225246E-3</v>
      </c>
      <c r="T328" s="364">
        <v>2.1262140946743347E-3</v>
      </c>
      <c r="U328" s="364">
        <v>1.3324480458181457E-3</v>
      </c>
      <c r="V328" s="364">
        <v>4.0788455741075031E-3</v>
      </c>
      <c r="W328" s="364">
        <v>2.6467204630031466E-3</v>
      </c>
      <c r="X328" s="364">
        <v>2.4863645182848395E-3</v>
      </c>
      <c r="Y328" s="364">
        <v>1.754149576401332E-3</v>
      </c>
      <c r="Z328" s="364">
        <v>2.244698760894369E-3</v>
      </c>
      <c r="AA328" s="364">
        <v>1.176741029402106E-3</v>
      </c>
      <c r="AB328" s="364">
        <v>2.5940246350358374E-2</v>
      </c>
      <c r="AC328" s="364">
        <v>4.6873848162852658E-2</v>
      </c>
      <c r="AD328" s="364">
        <v>3.5054217488558071E-3</v>
      </c>
      <c r="AE328" s="364">
        <v>4.4491696967233025E-3</v>
      </c>
      <c r="AF328" s="364">
        <v>3.6804767285997611E-3</v>
      </c>
      <c r="AG328" s="364">
        <v>1.3505609325753235E-2</v>
      </c>
      <c r="AH328" s="364">
        <v>8.2077419677570856E-3</v>
      </c>
      <c r="AI328" s="364">
        <v>5.5515687074638486E-3</v>
      </c>
      <c r="AJ328" s="364">
        <v>8.7130174635700643E-3</v>
      </c>
      <c r="AK328" s="364">
        <v>8.7389818772429795E-3</v>
      </c>
      <c r="AL328" s="364">
        <v>3.0077594155982204E-3</v>
      </c>
      <c r="AM328" s="364">
        <v>1.6145742940839264E-3</v>
      </c>
      <c r="AN328" s="364">
        <v>1.7350245128986809E-3</v>
      </c>
      <c r="AO328" s="364">
        <v>3.2064611758934902E-3</v>
      </c>
      <c r="AP328" s="364">
        <v>0</v>
      </c>
      <c r="AQ328" s="365">
        <v>1.4773343726464036E-2</v>
      </c>
      <c r="AR328" s="363">
        <v>0</v>
      </c>
      <c r="AS328" s="364">
        <v>0</v>
      </c>
      <c r="AT328" s="364">
        <v>0</v>
      </c>
      <c r="AU328" s="364">
        <v>0</v>
      </c>
      <c r="AV328" s="364">
        <v>0</v>
      </c>
      <c r="AW328" s="364">
        <v>0</v>
      </c>
      <c r="AX328" s="364">
        <v>0</v>
      </c>
      <c r="AY328" s="364">
        <v>0</v>
      </c>
      <c r="AZ328" s="364">
        <v>0</v>
      </c>
      <c r="BA328" s="364">
        <v>0</v>
      </c>
      <c r="BB328" s="364">
        <v>0</v>
      </c>
      <c r="BC328" s="364">
        <v>0</v>
      </c>
      <c r="BD328" s="364">
        <v>0</v>
      </c>
      <c r="BE328" s="364">
        <v>0</v>
      </c>
      <c r="BF328" s="364">
        <v>0</v>
      </c>
      <c r="BG328" s="364">
        <v>0</v>
      </c>
      <c r="BH328" s="364">
        <v>0</v>
      </c>
      <c r="BI328" s="364">
        <v>0</v>
      </c>
      <c r="BJ328" s="364">
        <v>0</v>
      </c>
      <c r="BK328" s="364">
        <v>0</v>
      </c>
      <c r="BL328" s="364">
        <v>0</v>
      </c>
      <c r="BM328" s="364">
        <v>0</v>
      </c>
      <c r="BN328" s="364">
        <v>0</v>
      </c>
      <c r="BO328" s="364">
        <v>0</v>
      </c>
      <c r="BP328" s="364">
        <v>0</v>
      </c>
      <c r="BQ328" s="364">
        <v>0</v>
      </c>
      <c r="BR328" s="364">
        <v>0</v>
      </c>
      <c r="BS328" s="364">
        <v>0</v>
      </c>
      <c r="BT328" s="364">
        <v>0</v>
      </c>
      <c r="BU328" s="364">
        <v>0</v>
      </c>
      <c r="BV328" s="364">
        <v>0</v>
      </c>
      <c r="BW328" s="364">
        <v>0</v>
      </c>
      <c r="BX328" s="364">
        <v>0</v>
      </c>
      <c r="BY328" s="364">
        <v>0</v>
      </c>
      <c r="BZ328" s="364">
        <v>0</v>
      </c>
      <c r="CA328" s="364">
        <v>0</v>
      </c>
      <c r="CB328" s="364">
        <v>0</v>
      </c>
      <c r="CC328" s="364">
        <v>0</v>
      </c>
      <c r="CD328" s="365">
        <v>0</v>
      </c>
    </row>
    <row r="329" spans="2:82">
      <c r="B329" s="318"/>
      <c r="C329" s="283" t="str">
        <f t="shared" si="24"/>
        <v>24</v>
      </c>
      <c r="D329" s="284" t="str">
        <f t="shared" si="24"/>
        <v>電力・ガス・熱供給</v>
      </c>
      <c r="E329" s="363">
        <v>1.1039902506458747E-2</v>
      </c>
      <c r="F329" s="364">
        <v>4.0946111183734523E-3</v>
      </c>
      <c r="G329" s="364">
        <v>9.1652070527383223E-3</v>
      </c>
      <c r="H329" s="364">
        <v>2.0988770575215775E-2</v>
      </c>
      <c r="I329" s="364">
        <v>1.5362157205872374E-2</v>
      </c>
      <c r="J329" s="364">
        <v>2.7478425921812582E-2</v>
      </c>
      <c r="K329" s="364">
        <v>4.1096415757744774E-2</v>
      </c>
      <c r="L329" s="364">
        <v>2.7877060612325848E-2</v>
      </c>
      <c r="M329" s="364">
        <v>1.0085608741582566E-2</v>
      </c>
      <c r="N329" s="364">
        <v>2.7470003904635089E-2</v>
      </c>
      <c r="O329" s="364">
        <v>4.8840276649415752E-2</v>
      </c>
      <c r="P329" s="364">
        <v>4.5041149904851835E-2</v>
      </c>
      <c r="Q329" s="364">
        <v>3.1247385536298168E-2</v>
      </c>
      <c r="R329" s="364">
        <v>1.778539300238233E-2</v>
      </c>
      <c r="S329" s="364">
        <v>1.0578453145449893E-2</v>
      </c>
      <c r="T329" s="364">
        <v>9.436223719851167E-3</v>
      </c>
      <c r="U329" s="364">
        <v>1.1754620957156917E-2</v>
      </c>
      <c r="V329" s="364">
        <v>2.7144531406541817E-2</v>
      </c>
      <c r="W329" s="364">
        <v>9.9764461690096951E-3</v>
      </c>
      <c r="X329" s="364">
        <v>4.6848711722337491E-3</v>
      </c>
      <c r="Y329" s="364">
        <v>1.488878045339566E-2</v>
      </c>
      <c r="Z329" s="364">
        <v>1.8592711059846789E-2</v>
      </c>
      <c r="AA329" s="364">
        <v>2.9022540192842248E-3</v>
      </c>
      <c r="AB329" s="364">
        <v>9.2327046036061566E-2</v>
      </c>
      <c r="AC329" s="364">
        <v>5.6018060191489916E-2</v>
      </c>
      <c r="AD329" s="364">
        <v>6.9139026642383819E-2</v>
      </c>
      <c r="AE329" s="364">
        <v>2.5695330795411447E-2</v>
      </c>
      <c r="AF329" s="364">
        <v>5.2129830746249634E-3</v>
      </c>
      <c r="AG329" s="364">
        <v>4.4806703244701686E-3</v>
      </c>
      <c r="AH329" s="364">
        <v>1.4162595504768338E-2</v>
      </c>
      <c r="AI329" s="364">
        <v>7.3042115622465719E-3</v>
      </c>
      <c r="AJ329" s="364">
        <v>1.0776541851052543E-2</v>
      </c>
      <c r="AK329" s="364">
        <v>1.4748779893040583E-2</v>
      </c>
      <c r="AL329" s="364">
        <v>1.1828223742464811E-2</v>
      </c>
      <c r="AM329" s="364">
        <v>3.9945938743816758E-3</v>
      </c>
      <c r="AN329" s="364">
        <v>4.9945083807631978E-3</v>
      </c>
      <c r="AO329" s="364">
        <v>2.907330194282989E-2</v>
      </c>
      <c r="AP329" s="364">
        <v>0</v>
      </c>
      <c r="AQ329" s="365">
        <v>2.768669154215662E-3</v>
      </c>
      <c r="AR329" s="363">
        <v>1.4070446819221312E-4</v>
      </c>
      <c r="AS329" s="364">
        <v>1.1591772700447785E-4</v>
      </c>
      <c r="AT329" s="364">
        <v>1.1070488637402027E-4</v>
      </c>
      <c r="AU329" s="364">
        <v>4.9443775983133654E-4</v>
      </c>
      <c r="AV329" s="364">
        <v>1.5343429559159876E-4</v>
      </c>
      <c r="AW329" s="364">
        <v>3.1204763120832831E-4</v>
      </c>
      <c r="AX329" s="364">
        <v>5.1023550183162578E-4</v>
      </c>
      <c r="AY329" s="364">
        <v>3.3464224945825284E-4</v>
      </c>
      <c r="AZ329" s="364">
        <v>7.7715771937048758E-5</v>
      </c>
      <c r="BA329" s="364">
        <v>3.2948866682377237E-4</v>
      </c>
      <c r="BB329" s="364">
        <v>6.011376439881605E-4</v>
      </c>
      <c r="BC329" s="364">
        <v>5.2312586868680526E-4</v>
      </c>
      <c r="BD329" s="364">
        <v>4.2553786768994E-4</v>
      </c>
      <c r="BE329" s="364">
        <v>2.2878706350237918E-4</v>
      </c>
      <c r="BF329" s="364">
        <v>1.5877571418911347E-4</v>
      </c>
      <c r="BG329" s="364">
        <v>1.2129110396469489E-4</v>
      </c>
      <c r="BH329" s="364">
        <v>1.3132403254587574E-4</v>
      </c>
      <c r="BI329" s="364">
        <v>3.6038999025259327E-4</v>
      </c>
      <c r="BJ329" s="364">
        <v>1.0148274143464879E-4</v>
      </c>
      <c r="BK329" s="364">
        <v>6.7886505713394697E-5</v>
      </c>
      <c r="BL329" s="364">
        <v>1.3843573296425378E-4</v>
      </c>
      <c r="BM329" s="364">
        <v>2.348150947568571E-4</v>
      </c>
      <c r="BN329" s="364">
        <v>3.3706973253382941E-5</v>
      </c>
      <c r="BO329" s="364">
        <v>1.2417696067201919E-3</v>
      </c>
      <c r="BP329" s="364">
        <v>6.234296807582975E-4</v>
      </c>
      <c r="BQ329" s="364">
        <v>8.243313118531944E-4</v>
      </c>
      <c r="BR329" s="364">
        <v>2.5782745695109672E-4</v>
      </c>
      <c r="BS329" s="364">
        <v>6.0321605513638207E-5</v>
      </c>
      <c r="BT329" s="364">
        <v>5.8546492721014134E-5</v>
      </c>
      <c r="BU329" s="364">
        <v>1.5752934336076671E-4</v>
      </c>
      <c r="BV329" s="364">
        <v>6.3796167307738204E-5</v>
      </c>
      <c r="BW329" s="364">
        <v>1.2853458194761428E-4</v>
      </c>
      <c r="BX329" s="364">
        <v>1.6648499414053609E-4</v>
      </c>
      <c r="BY329" s="364">
        <v>1.487915822606466E-4</v>
      </c>
      <c r="BZ329" s="364">
        <v>4.7695893176068896E-5</v>
      </c>
      <c r="CA329" s="364">
        <v>6.1374887794652327E-5</v>
      </c>
      <c r="CB329" s="364">
        <v>3.4342953465816818E-4</v>
      </c>
      <c r="CC329" s="364">
        <v>0</v>
      </c>
      <c r="CD329" s="365">
        <v>3.3025494388061837E-5</v>
      </c>
    </row>
    <row r="330" spans="2:82">
      <c r="B330" s="318"/>
      <c r="C330" s="283" t="str">
        <f t="shared" si="24"/>
        <v>25</v>
      </c>
      <c r="D330" s="284" t="str">
        <f t="shared" si="24"/>
        <v>水道</v>
      </c>
      <c r="E330" s="363">
        <v>1.0640588000123013E-3</v>
      </c>
      <c r="F330" s="364">
        <v>2.1010610358230907E-4</v>
      </c>
      <c r="G330" s="364">
        <v>4.3202482178976101E-4</v>
      </c>
      <c r="H330" s="364">
        <v>2.7393090853751333E-3</v>
      </c>
      <c r="I330" s="364">
        <v>1.9711143019131875E-3</v>
      </c>
      <c r="J330" s="364">
        <v>1.8394065809879897E-3</v>
      </c>
      <c r="K330" s="364">
        <v>2.5138475789158064E-3</v>
      </c>
      <c r="L330" s="364">
        <v>2.4653325418041014E-3</v>
      </c>
      <c r="M330" s="364">
        <v>1.5155710351058714E-3</v>
      </c>
      <c r="N330" s="364">
        <v>6.5551187650547595E-4</v>
      </c>
      <c r="O330" s="364">
        <v>1.0550215103203202E-3</v>
      </c>
      <c r="P330" s="364">
        <v>1.9220704592875359E-3</v>
      </c>
      <c r="Q330" s="364">
        <v>7.2879584506280854E-4</v>
      </c>
      <c r="R330" s="364">
        <v>5.5974119294263506E-4</v>
      </c>
      <c r="S330" s="364">
        <v>3.7112975548024801E-4</v>
      </c>
      <c r="T330" s="364">
        <v>4.2061822069683889E-4</v>
      </c>
      <c r="U330" s="364">
        <v>3.5682506989706276E-4</v>
      </c>
      <c r="V330" s="364">
        <v>1.1441107353907956E-3</v>
      </c>
      <c r="W330" s="364">
        <v>3.7057380471419287E-4</v>
      </c>
      <c r="X330" s="364">
        <v>2.3474347089779795E-4</v>
      </c>
      <c r="Y330" s="364">
        <v>5.3227057757215986E-4</v>
      </c>
      <c r="Z330" s="364">
        <v>7.2075043151940044E-4</v>
      </c>
      <c r="AA330" s="364">
        <v>1.0380862724492998E-3</v>
      </c>
      <c r="AB330" s="364">
        <v>9.7872730779204184E-4</v>
      </c>
      <c r="AC330" s="364">
        <v>7.4038775445728067E-2</v>
      </c>
      <c r="AD330" s="364">
        <v>8.3377039039281339E-3</v>
      </c>
      <c r="AE330" s="364">
        <v>3.1646056132034056E-3</v>
      </c>
      <c r="AF330" s="364">
        <v>1.2680563397347599E-3</v>
      </c>
      <c r="AG330" s="364">
        <v>5.1770505733483841E-4</v>
      </c>
      <c r="AH330" s="364">
        <v>2.6990448293782361E-3</v>
      </c>
      <c r="AI330" s="364">
        <v>2.5619016796356491E-3</v>
      </c>
      <c r="AJ330" s="364">
        <v>3.9488354376179926E-3</v>
      </c>
      <c r="AK330" s="364">
        <v>7.7688875050683079E-3</v>
      </c>
      <c r="AL330" s="364">
        <v>4.4400721706467734E-3</v>
      </c>
      <c r="AM330" s="364">
        <v>2.2036046554435346E-3</v>
      </c>
      <c r="AN330" s="364">
        <v>8.3889797783347219E-4</v>
      </c>
      <c r="AO330" s="364">
        <v>8.3690569498429766E-3</v>
      </c>
      <c r="AP330" s="364">
        <v>0</v>
      </c>
      <c r="AQ330" s="365">
        <v>9.4802205731320016E-4</v>
      </c>
      <c r="AR330" s="363">
        <v>0</v>
      </c>
      <c r="AS330" s="364">
        <v>0</v>
      </c>
      <c r="AT330" s="364">
        <v>0</v>
      </c>
      <c r="AU330" s="364">
        <v>0</v>
      </c>
      <c r="AV330" s="364">
        <v>0</v>
      </c>
      <c r="AW330" s="364">
        <v>0</v>
      </c>
      <c r="AX330" s="364">
        <v>0</v>
      </c>
      <c r="AY330" s="364">
        <v>0</v>
      </c>
      <c r="AZ330" s="364">
        <v>0</v>
      </c>
      <c r="BA330" s="364">
        <v>0</v>
      </c>
      <c r="BB330" s="364">
        <v>0</v>
      </c>
      <c r="BC330" s="364">
        <v>0</v>
      </c>
      <c r="BD330" s="364">
        <v>0</v>
      </c>
      <c r="BE330" s="364">
        <v>0</v>
      </c>
      <c r="BF330" s="364">
        <v>0</v>
      </c>
      <c r="BG330" s="364">
        <v>0</v>
      </c>
      <c r="BH330" s="364">
        <v>0</v>
      </c>
      <c r="BI330" s="364">
        <v>0</v>
      </c>
      <c r="BJ330" s="364">
        <v>0</v>
      </c>
      <c r="BK330" s="364">
        <v>0</v>
      </c>
      <c r="BL330" s="364">
        <v>0</v>
      </c>
      <c r="BM330" s="364">
        <v>0</v>
      </c>
      <c r="BN330" s="364">
        <v>0</v>
      </c>
      <c r="BO330" s="364">
        <v>0</v>
      </c>
      <c r="BP330" s="364">
        <v>0</v>
      </c>
      <c r="BQ330" s="364">
        <v>0</v>
      </c>
      <c r="BR330" s="364">
        <v>0</v>
      </c>
      <c r="BS330" s="364">
        <v>0</v>
      </c>
      <c r="BT330" s="364">
        <v>0</v>
      </c>
      <c r="BU330" s="364">
        <v>0</v>
      </c>
      <c r="BV330" s="364">
        <v>0</v>
      </c>
      <c r="BW330" s="364">
        <v>0</v>
      </c>
      <c r="BX330" s="364">
        <v>0</v>
      </c>
      <c r="BY330" s="364">
        <v>0</v>
      </c>
      <c r="BZ330" s="364">
        <v>0</v>
      </c>
      <c r="CA330" s="364">
        <v>0</v>
      </c>
      <c r="CB330" s="364">
        <v>0</v>
      </c>
      <c r="CC330" s="364">
        <v>0</v>
      </c>
      <c r="CD330" s="365">
        <v>0</v>
      </c>
    </row>
    <row r="331" spans="2:82">
      <c r="B331" s="318"/>
      <c r="C331" s="283" t="str">
        <f t="shared" si="24"/>
        <v>26</v>
      </c>
      <c r="D331" s="284" t="str">
        <f t="shared" si="24"/>
        <v>廃棄物処理</v>
      </c>
      <c r="E331" s="363">
        <v>2.0117483206650549E-4</v>
      </c>
      <c r="F331" s="364">
        <v>0</v>
      </c>
      <c r="G331" s="364">
        <v>0</v>
      </c>
      <c r="H331" s="364">
        <v>1.3575355932347142E-3</v>
      </c>
      <c r="I331" s="364">
        <v>1.4344138415426208E-3</v>
      </c>
      <c r="J331" s="364">
        <v>2.8598136174259712E-4</v>
      </c>
      <c r="K331" s="364">
        <v>1.2259013067227595E-3</v>
      </c>
      <c r="L331" s="364">
        <v>3.3528026211673695E-3</v>
      </c>
      <c r="M331" s="364">
        <v>1.4443855676097385E-4</v>
      </c>
      <c r="N331" s="364">
        <v>9.3093032548170293E-5</v>
      </c>
      <c r="O331" s="364">
        <v>2.9250959935892057E-3</v>
      </c>
      <c r="P331" s="364">
        <v>1.7580976584285389E-4</v>
      </c>
      <c r="Q331" s="364">
        <v>6.7472003211271263E-5</v>
      </c>
      <c r="R331" s="364">
        <v>1.130973806361334E-4</v>
      </c>
      <c r="S331" s="364">
        <v>2.7814579749468979E-4</v>
      </c>
      <c r="T331" s="364">
        <v>2.8375155479087946E-5</v>
      </c>
      <c r="U331" s="364">
        <v>1.5221146579168769E-4</v>
      </c>
      <c r="V331" s="364">
        <v>9.0718995045117412E-4</v>
      </c>
      <c r="W331" s="364">
        <v>1.9507440303732617E-4</v>
      </c>
      <c r="X331" s="364">
        <v>2.4691130126053837E-4</v>
      </c>
      <c r="Y331" s="364">
        <v>2.7083121193165242E-3</v>
      </c>
      <c r="Z331" s="364">
        <v>2.7151450010504417E-4</v>
      </c>
      <c r="AA331" s="364">
        <v>2.1988466360622159E-3</v>
      </c>
      <c r="AB331" s="364">
        <v>1.4630477063227188E-2</v>
      </c>
      <c r="AC331" s="364">
        <v>2.5364100839845752E-3</v>
      </c>
      <c r="AD331" s="364">
        <v>0</v>
      </c>
      <c r="AE331" s="364">
        <v>1.5515407904924873E-3</v>
      </c>
      <c r="AF331" s="364">
        <v>4.5436260329896252E-3</v>
      </c>
      <c r="AG331" s="364">
        <v>2.1732987826501561E-5</v>
      </c>
      <c r="AH331" s="364">
        <v>1.0589371283051031E-2</v>
      </c>
      <c r="AI331" s="364">
        <v>7.4800928651474951E-3</v>
      </c>
      <c r="AJ331" s="364">
        <v>3.1737620291800536E-2</v>
      </c>
      <c r="AK331" s="364">
        <v>7.7191469068078906E-3</v>
      </c>
      <c r="AL331" s="364">
        <v>4.9093851799457367E-3</v>
      </c>
      <c r="AM331" s="364">
        <v>4.6913987804680198E-5</v>
      </c>
      <c r="AN331" s="364">
        <v>1.5342001508613003E-3</v>
      </c>
      <c r="AO331" s="364">
        <v>2.0696228313598145E-2</v>
      </c>
      <c r="AP331" s="364">
        <v>0</v>
      </c>
      <c r="AQ331" s="365">
        <v>1.2450147688846029E-2</v>
      </c>
      <c r="AR331" s="363">
        <v>0</v>
      </c>
      <c r="AS331" s="364">
        <v>0</v>
      </c>
      <c r="AT331" s="364">
        <v>0</v>
      </c>
      <c r="AU331" s="364">
        <v>0</v>
      </c>
      <c r="AV331" s="364">
        <v>0</v>
      </c>
      <c r="AW331" s="364">
        <v>0</v>
      </c>
      <c r="AX331" s="364">
        <v>0</v>
      </c>
      <c r="AY331" s="364">
        <v>0</v>
      </c>
      <c r="AZ331" s="364">
        <v>0</v>
      </c>
      <c r="BA331" s="364">
        <v>0</v>
      </c>
      <c r="BB331" s="364">
        <v>0</v>
      </c>
      <c r="BC331" s="364">
        <v>0</v>
      </c>
      <c r="BD331" s="364">
        <v>0</v>
      </c>
      <c r="BE331" s="364">
        <v>0</v>
      </c>
      <c r="BF331" s="364">
        <v>0</v>
      </c>
      <c r="BG331" s="364">
        <v>0</v>
      </c>
      <c r="BH331" s="364">
        <v>0</v>
      </c>
      <c r="BI331" s="364">
        <v>0</v>
      </c>
      <c r="BJ331" s="364">
        <v>0</v>
      </c>
      <c r="BK331" s="364">
        <v>0</v>
      </c>
      <c r="BL331" s="364">
        <v>0</v>
      </c>
      <c r="BM331" s="364">
        <v>0</v>
      </c>
      <c r="BN331" s="364">
        <v>0</v>
      </c>
      <c r="BO331" s="364">
        <v>0</v>
      </c>
      <c r="BP331" s="364">
        <v>0</v>
      </c>
      <c r="BQ331" s="364">
        <v>0</v>
      </c>
      <c r="BR331" s="364">
        <v>0</v>
      </c>
      <c r="BS331" s="364">
        <v>0</v>
      </c>
      <c r="BT331" s="364">
        <v>0</v>
      </c>
      <c r="BU331" s="364">
        <v>0</v>
      </c>
      <c r="BV331" s="364">
        <v>0</v>
      </c>
      <c r="BW331" s="364">
        <v>0</v>
      </c>
      <c r="BX331" s="364">
        <v>0</v>
      </c>
      <c r="BY331" s="364">
        <v>0</v>
      </c>
      <c r="BZ331" s="364">
        <v>0</v>
      </c>
      <c r="CA331" s="364">
        <v>0</v>
      </c>
      <c r="CB331" s="364">
        <v>0</v>
      </c>
      <c r="CC331" s="364">
        <v>0</v>
      </c>
      <c r="CD331" s="365">
        <v>0</v>
      </c>
    </row>
    <row r="332" spans="2:82">
      <c r="B332" s="318"/>
      <c r="C332" s="283" t="str">
        <f t="shared" si="24"/>
        <v>27</v>
      </c>
      <c r="D332" s="284" t="str">
        <f t="shared" si="24"/>
        <v>商業</v>
      </c>
      <c r="E332" s="363">
        <v>1.4513598910291319E-2</v>
      </c>
      <c r="F332" s="364">
        <v>3.341790854035985E-3</v>
      </c>
      <c r="G332" s="364">
        <v>1.5982987010119284E-2</v>
      </c>
      <c r="H332" s="364">
        <v>7.8666982349412384E-3</v>
      </c>
      <c r="I332" s="364">
        <v>1.6936001005790548E-2</v>
      </c>
      <c r="J332" s="364">
        <v>2.1571687785874899E-2</v>
      </c>
      <c r="K332" s="364">
        <v>1.9341003544285345E-2</v>
      </c>
      <c r="L332" s="364">
        <v>1.2593838023354315E-2</v>
      </c>
      <c r="M332" s="364">
        <v>3.1037333481425881E-3</v>
      </c>
      <c r="N332" s="364">
        <v>1.3795594107816847E-2</v>
      </c>
      <c r="O332" s="364">
        <v>8.5018017211591895E-3</v>
      </c>
      <c r="P332" s="364">
        <v>4.3926093263767898E-3</v>
      </c>
      <c r="Q332" s="364">
        <v>6.2018687060579883E-3</v>
      </c>
      <c r="R332" s="364">
        <v>7.6646614570304011E-3</v>
      </c>
      <c r="S332" s="364">
        <v>1.0819234894580837E-2</v>
      </c>
      <c r="T332" s="364">
        <v>8.8671481732852369E-3</v>
      </c>
      <c r="U332" s="364">
        <v>1.5742032134486824E-2</v>
      </c>
      <c r="V332" s="364">
        <v>1.1900503174001303E-2</v>
      </c>
      <c r="W332" s="364">
        <v>1.2822672796697259E-2</v>
      </c>
      <c r="X332" s="364">
        <v>1.3617242514588202E-2</v>
      </c>
      <c r="Y332" s="364">
        <v>9.9713076375727659E-3</v>
      </c>
      <c r="Z332" s="364">
        <v>1.6860470018362304E-2</v>
      </c>
      <c r="AA332" s="364">
        <v>1.2668231132649661E-2</v>
      </c>
      <c r="AB332" s="364">
        <v>1.5514848778916414E-3</v>
      </c>
      <c r="AC332" s="364">
        <v>5.0694781856314127E-3</v>
      </c>
      <c r="AD332" s="364">
        <v>4.7847286717712309E-3</v>
      </c>
      <c r="AE332" s="364">
        <v>3.0442357383099069E-3</v>
      </c>
      <c r="AF332" s="364">
        <v>1.4778182039088639E-3</v>
      </c>
      <c r="AG332" s="364">
        <v>3.8633339111768288E-4</v>
      </c>
      <c r="AH332" s="364">
        <v>2.3266833173893292E-3</v>
      </c>
      <c r="AI332" s="364">
        <v>2.1991315842176964E-3</v>
      </c>
      <c r="AJ332" s="364">
        <v>2.4930523017285301E-3</v>
      </c>
      <c r="AK332" s="364">
        <v>4.4875469872828339E-3</v>
      </c>
      <c r="AL332" s="364">
        <v>1.0662278351262044E-2</v>
      </c>
      <c r="AM332" s="364">
        <v>8.8759329320896811E-3</v>
      </c>
      <c r="AN332" s="364">
        <v>4.8466837994143976E-3</v>
      </c>
      <c r="AO332" s="364">
        <v>1.5975464119652089E-2</v>
      </c>
      <c r="AP332" s="364">
        <v>5.9359788475533318E-2</v>
      </c>
      <c r="AQ332" s="365">
        <v>1.1544500458663051E-3</v>
      </c>
      <c r="AR332" s="363">
        <v>1.5417207659581883E-3</v>
      </c>
      <c r="AS332" s="364">
        <v>6.4733309566413833E-4</v>
      </c>
      <c r="AT332" s="364">
        <v>1.4203701022260907E-3</v>
      </c>
      <c r="AU332" s="364">
        <v>6.487392379191558E-4</v>
      </c>
      <c r="AV332" s="364">
        <v>1.5963065754649377E-3</v>
      </c>
      <c r="AW332" s="364">
        <v>1.9873292970896826E-3</v>
      </c>
      <c r="AX332" s="364">
        <v>1.7833619143817611E-3</v>
      </c>
      <c r="AY332" s="364">
        <v>1.0970883367580895E-3</v>
      </c>
      <c r="AZ332" s="364">
        <v>1.7782973854778741E-4</v>
      </c>
      <c r="BA332" s="364">
        <v>1.4082355100978241E-3</v>
      </c>
      <c r="BB332" s="364">
        <v>8.6188927468835248E-4</v>
      </c>
      <c r="BC332" s="364">
        <v>4.3476493731502223E-4</v>
      </c>
      <c r="BD332" s="364">
        <v>6.2318559514147587E-4</v>
      </c>
      <c r="BE332" s="364">
        <v>7.3489430496085511E-4</v>
      </c>
      <c r="BF332" s="364">
        <v>9.9562585502595367E-4</v>
      </c>
      <c r="BG332" s="364">
        <v>9.3419541961320721E-4</v>
      </c>
      <c r="BH332" s="364">
        <v>1.3245563204475964E-3</v>
      </c>
      <c r="BI332" s="364">
        <v>1.1357957657311484E-3</v>
      </c>
      <c r="BJ332" s="364">
        <v>1.2965662070372991E-3</v>
      </c>
      <c r="BK332" s="364">
        <v>1.1928080133316286E-3</v>
      </c>
      <c r="BL332" s="364">
        <v>9.1669125646291099E-4</v>
      </c>
      <c r="BM332" s="364">
        <v>1.4543954491437838E-3</v>
      </c>
      <c r="BN332" s="364">
        <v>1.2729026359922313E-3</v>
      </c>
      <c r="BO332" s="364">
        <v>1.3158749089375423E-4</v>
      </c>
      <c r="BP332" s="364">
        <v>4.5897484085675517E-4</v>
      </c>
      <c r="BQ332" s="364">
        <v>4.8269910753871069E-4</v>
      </c>
      <c r="BR332" s="364">
        <v>3.0726840409164147E-4</v>
      </c>
      <c r="BS332" s="364">
        <v>1.4864290188126419E-4</v>
      </c>
      <c r="BT332" s="364">
        <v>4.1486991018397081E-5</v>
      </c>
      <c r="BU332" s="364">
        <v>2.2637377757771135E-4</v>
      </c>
      <c r="BV332" s="364">
        <v>2.4295117997908506E-4</v>
      </c>
      <c r="BW332" s="364">
        <v>2.5258218370043117E-4</v>
      </c>
      <c r="BX332" s="364">
        <v>4.8460462537604015E-4</v>
      </c>
      <c r="BY332" s="364">
        <v>1.0532976680947593E-3</v>
      </c>
      <c r="BZ332" s="364">
        <v>9.0793927300761724E-4</v>
      </c>
      <c r="CA332" s="364">
        <v>4.5425757313900794E-4</v>
      </c>
      <c r="CB332" s="364">
        <v>1.5519525671283594E-3</v>
      </c>
      <c r="CC332" s="364">
        <v>5.9659788455906004E-3</v>
      </c>
      <c r="CD332" s="365">
        <v>1.1608668036645141E-4</v>
      </c>
    </row>
    <row r="333" spans="2:82">
      <c r="B333" s="318"/>
      <c r="C333" s="283" t="str">
        <f t="shared" si="24"/>
        <v>28</v>
      </c>
      <c r="D333" s="284" t="str">
        <f t="shared" si="24"/>
        <v>金融・保険</v>
      </c>
      <c r="E333" s="363">
        <v>6.4723262831280891E-3</v>
      </c>
      <c r="F333" s="364">
        <v>1.0461923591724541E-2</v>
      </c>
      <c r="G333" s="364">
        <v>9.2892895289107685E-3</v>
      </c>
      <c r="H333" s="364">
        <v>5.6454384986205516E-2</v>
      </c>
      <c r="I333" s="364">
        <v>6.0562361565528206E-3</v>
      </c>
      <c r="J333" s="364">
        <v>1.702107387305107E-2</v>
      </c>
      <c r="K333" s="364">
        <v>8.7625776673824606E-3</v>
      </c>
      <c r="L333" s="364">
        <v>6.6426893257283551E-3</v>
      </c>
      <c r="M333" s="364">
        <v>3.65234273548756E-3</v>
      </c>
      <c r="N333" s="364">
        <v>4.0808428502042823E-3</v>
      </c>
      <c r="O333" s="364">
        <v>9.3293828781176903E-3</v>
      </c>
      <c r="P333" s="364">
        <v>4.5212064267857446E-3</v>
      </c>
      <c r="Q333" s="364">
        <v>5.9651391303296025E-3</v>
      </c>
      <c r="R333" s="364">
        <v>1.0908014577787208E-2</v>
      </c>
      <c r="S333" s="364">
        <v>6.6774899922012187E-3</v>
      </c>
      <c r="T333" s="364">
        <v>5.9094791480211913E-3</v>
      </c>
      <c r="U333" s="364">
        <v>7.2532201974178402E-3</v>
      </c>
      <c r="V333" s="364">
        <v>5.1634086084668181E-3</v>
      </c>
      <c r="W333" s="364">
        <v>5.7837320969415856E-3</v>
      </c>
      <c r="X333" s="364">
        <v>4.9319178603719855E-3</v>
      </c>
      <c r="Y333" s="364">
        <v>1.0086103063989268E-2</v>
      </c>
      <c r="Z333" s="364">
        <v>2.1352234374608505E-2</v>
      </c>
      <c r="AA333" s="364">
        <v>9.6032978795973414E-3</v>
      </c>
      <c r="AB333" s="364">
        <v>1.4969157625910307E-2</v>
      </c>
      <c r="AC333" s="364">
        <v>1.6264511067831916E-2</v>
      </c>
      <c r="AD333" s="364">
        <v>2.2644276548265774E-2</v>
      </c>
      <c r="AE333" s="364">
        <v>1.6570549775167937E-2</v>
      </c>
      <c r="AF333" s="364">
        <v>6.5330888885108365E-2</v>
      </c>
      <c r="AG333" s="364">
        <v>6.5291944169022259E-2</v>
      </c>
      <c r="AH333" s="364">
        <v>1.8553570699783892E-2</v>
      </c>
      <c r="AI333" s="364">
        <v>5.7967612666453604E-3</v>
      </c>
      <c r="AJ333" s="364">
        <v>1.4301363129057417E-2</v>
      </c>
      <c r="AK333" s="364">
        <v>8.1673998161893926E-3</v>
      </c>
      <c r="AL333" s="364">
        <v>6.346280679062343E-3</v>
      </c>
      <c r="AM333" s="364">
        <v>2.2054163052440342E-2</v>
      </c>
      <c r="AN333" s="364">
        <v>9.8575453623826418E-3</v>
      </c>
      <c r="AO333" s="364">
        <v>1.0912878973095536E-2</v>
      </c>
      <c r="AP333" s="364">
        <v>0</v>
      </c>
      <c r="AQ333" s="365">
        <v>2.8948250134958504E-2</v>
      </c>
      <c r="AR333" s="363">
        <v>8.9780494274700441E-6</v>
      </c>
      <c r="AS333" s="364">
        <v>1.4340725742894148E-5</v>
      </c>
      <c r="AT333" s="364">
        <v>1.3222403652310925E-5</v>
      </c>
      <c r="AU333" s="364">
        <v>5.8859692147858925E-5</v>
      </c>
      <c r="AV333" s="364">
        <v>8.4115282187675808E-6</v>
      </c>
      <c r="AW333" s="364">
        <v>2.3264356384316009E-5</v>
      </c>
      <c r="AX333" s="364">
        <v>1.2168556634526603E-5</v>
      </c>
      <c r="AY333" s="364">
        <v>9.8177641121773616E-6</v>
      </c>
      <c r="AZ333" s="364">
        <v>4.6020478292224358E-6</v>
      </c>
      <c r="BA333" s="364">
        <v>5.7120211918996202E-6</v>
      </c>
      <c r="BB333" s="364">
        <v>1.4906138875952429E-5</v>
      </c>
      <c r="BC333" s="364">
        <v>6.1381635136485774E-6</v>
      </c>
      <c r="BD333" s="364">
        <v>1.0102515290558603E-5</v>
      </c>
      <c r="BE333" s="364">
        <v>1.401687933965523E-5</v>
      </c>
      <c r="BF333" s="364">
        <v>7.7568869646449325E-6</v>
      </c>
      <c r="BG333" s="364">
        <v>8.5634486739865891E-6</v>
      </c>
      <c r="BH333" s="364">
        <v>1.5307537828157943E-5</v>
      </c>
      <c r="BI333" s="364">
        <v>8.8347017355662148E-6</v>
      </c>
      <c r="BJ333" s="364">
        <v>8.8433625053441221E-6</v>
      </c>
      <c r="BK333" s="364">
        <v>9.562035682376793E-6</v>
      </c>
      <c r="BL333" s="364">
        <v>6.379030172051835E-6</v>
      </c>
      <c r="BM333" s="364">
        <v>2.3982255958514754E-5</v>
      </c>
      <c r="BN333" s="364">
        <v>1.3355130046726375E-5</v>
      </c>
      <c r="BO333" s="364">
        <v>2.3950999580081372E-5</v>
      </c>
      <c r="BP333" s="364">
        <v>2.0571173223900471E-5</v>
      </c>
      <c r="BQ333" s="364">
        <v>3.2141284774034868E-5</v>
      </c>
      <c r="BR333" s="364">
        <v>2.3792231880206268E-5</v>
      </c>
      <c r="BS333" s="364">
        <v>8.9418573566008047E-5</v>
      </c>
      <c r="BT333" s="364">
        <v>9.1483449131299878E-5</v>
      </c>
      <c r="BU333" s="364">
        <v>2.5295899051409787E-5</v>
      </c>
      <c r="BV333" s="364">
        <v>6.516573863047157E-6</v>
      </c>
      <c r="BW333" s="364">
        <v>2.1630265956648033E-5</v>
      </c>
      <c r="BX333" s="364">
        <v>1.0198175896911826E-5</v>
      </c>
      <c r="BY333" s="364">
        <v>9.3811492214721154E-6</v>
      </c>
      <c r="BZ333" s="364">
        <v>2.9880052066774366E-5</v>
      </c>
      <c r="CA333" s="364">
        <v>1.2498046006313132E-5</v>
      </c>
      <c r="CB333" s="364">
        <v>1.5115526950809343E-5</v>
      </c>
      <c r="CC333" s="364">
        <v>0</v>
      </c>
      <c r="CD333" s="365">
        <v>4.0166997107057818E-5</v>
      </c>
    </row>
    <row r="334" spans="2:82">
      <c r="B334" s="318"/>
      <c r="C334" s="283" t="str">
        <f t="shared" si="24"/>
        <v>29</v>
      </c>
      <c r="D334" s="284" t="str">
        <f t="shared" si="24"/>
        <v>不動産</v>
      </c>
      <c r="E334" s="363">
        <v>6.0355547590869708E-4</v>
      </c>
      <c r="F334" s="364">
        <v>1.6660618930239982E-3</v>
      </c>
      <c r="G334" s="364">
        <v>1.3430667110379704E-3</v>
      </c>
      <c r="H334" s="364">
        <v>7.5422515407165191E-3</v>
      </c>
      <c r="I334" s="364">
        <v>3.9141149331341097E-3</v>
      </c>
      <c r="J334" s="364">
        <v>5.1955947547061235E-3</v>
      </c>
      <c r="K334" s="364">
        <v>2.7252494982021595E-3</v>
      </c>
      <c r="L334" s="364">
        <v>3.1342015385025642E-3</v>
      </c>
      <c r="M334" s="364">
        <v>9.6056570703551632E-4</v>
      </c>
      <c r="N334" s="364">
        <v>4.323229604648207E-3</v>
      </c>
      <c r="O334" s="364">
        <v>4.0239798990986658E-3</v>
      </c>
      <c r="P334" s="364">
        <v>1.5114005913494659E-3</v>
      </c>
      <c r="Q334" s="364">
        <v>1.0438851603450719E-3</v>
      </c>
      <c r="R334" s="364">
        <v>4.2704094850100627E-3</v>
      </c>
      <c r="S334" s="364">
        <v>3.2391703052661687E-3</v>
      </c>
      <c r="T334" s="364">
        <v>2.5506208567321652E-3</v>
      </c>
      <c r="U334" s="364">
        <v>3.7338493732937878E-3</v>
      </c>
      <c r="V334" s="364">
        <v>1.677667528779396E-3</v>
      </c>
      <c r="W334" s="364">
        <v>2.0487944992660348E-3</v>
      </c>
      <c r="X334" s="364">
        <v>2.3956374165721552E-3</v>
      </c>
      <c r="Y334" s="364">
        <v>9.8134692167670384E-4</v>
      </c>
      <c r="Z334" s="364">
        <v>3.6036832407079821E-3</v>
      </c>
      <c r="AA334" s="364">
        <v>5.986558753148438E-3</v>
      </c>
      <c r="AB334" s="364">
        <v>8.219863447517432E-3</v>
      </c>
      <c r="AC334" s="364">
        <v>1.3622160769744822E-3</v>
      </c>
      <c r="AD334" s="364">
        <v>1.7950533648117956E-3</v>
      </c>
      <c r="AE334" s="364">
        <v>3.600287673711882E-2</v>
      </c>
      <c r="AF334" s="364">
        <v>1.8156254093805141E-2</v>
      </c>
      <c r="AG334" s="364">
        <v>4.7938375594186046E-2</v>
      </c>
      <c r="AH334" s="364">
        <v>3.3847840418327224E-2</v>
      </c>
      <c r="AI334" s="364">
        <v>2.2652501738764142E-2</v>
      </c>
      <c r="AJ334" s="364">
        <v>3.8327966777835136E-3</v>
      </c>
      <c r="AK334" s="364">
        <v>8.3747859314594244E-3</v>
      </c>
      <c r="AL334" s="364">
        <v>1.972315883042576E-2</v>
      </c>
      <c r="AM334" s="364">
        <v>1.6942031875026353E-2</v>
      </c>
      <c r="AN334" s="364">
        <v>1.091417941744555E-2</v>
      </c>
      <c r="AO334" s="364">
        <v>3.5935200246982532E-2</v>
      </c>
      <c r="AP334" s="364">
        <v>0</v>
      </c>
      <c r="AQ334" s="365">
        <v>1.9039001826064703E-2</v>
      </c>
      <c r="AR334" s="363">
        <v>3.6239637270938992E-7</v>
      </c>
      <c r="AS334" s="364">
        <v>1.0869705391702986E-6</v>
      </c>
      <c r="AT334" s="364">
        <v>7.2008386807866377E-7</v>
      </c>
      <c r="AU334" s="364">
        <v>6.3300663391011033E-6</v>
      </c>
      <c r="AV334" s="364">
        <v>1.8638895035704017E-6</v>
      </c>
      <c r="AW334" s="364">
        <v>2.7259342814654478E-6</v>
      </c>
      <c r="AX334" s="364">
        <v>1.5185622823681257E-6</v>
      </c>
      <c r="AY334" s="364">
        <v>1.8839936945571578E-6</v>
      </c>
      <c r="AZ334" s="364">
        <v>2.9725698265222719E-7</v>
      </c>
      <c r="BA334" s="364">
        <v>2.2180297724204009E-6</v>
      </c>
      <c r="BB334" s="364">
        <v>2.3702145168497497E-6</v>
      </c>
      <c r="BC334" s="364">
        <v>7.6278139332062863E-7</v>
      </c>
      <c r="BD334" s="364">
        <v>6.9770150478865582E-7</v>
      </c>
      <c r="BE334" s="364">
        <v>2.4201917173877527E-6</v>
      </c>
      <c r="BF334" s="364">
        <v>1.9083689375361614E-6</v>
      </c>
      <c r="BG334" s="364">
        <v>1.5793876617439197E-6</v>
      </c>
      <c r="BH334" s="364">
        <v>1.455304982729888E-6</v>
      </c>
      <c r="BI334" s="364">
        <v>9.8276096684054277E-7</v>
      </c>
      <c r="BJ334" s="364">
        <v>1.3825304226378361E-6</v>
      </c>
      <c r="BK334" s="364">
        <v>1.5189942406551038E-6</v>
      </c>
      <c r="BL334" s="364">
        <v>5.0787156969889359E-7</v>
      </c>
      <c r="BM334" s="364">
        <v>2.2851081888099359E-6</v>
      </c>
      <c r="BN334" s="364">
        <v>2.9009801296258075E-6</v>
      </c>
      <c r="BO334" s="364">
        <v>4.1369679941471594E-6</v>
      </c>
      <c r="BP334" s="364">
        <v>7.5074341225954328E-7</v>
      </c>
      <c r="BQ334" s="364">
        <v>9.5256737202788984E-7</v>
      </c>
      <c r="BR334" s="364">
        <v>1.8385135940511578E-5</v>
      </c>
      <c r="BS334" s="364">
        <v>9.4791439077519363E-6</v>
      </c>
      <c r="BT334" s="364">
        <v>2.7193975030282789E-5</v>
      </c>
      <c r="BU334" s="364">
        <v>1.4178651703398473E-5</v>
      </c>
      <c r="BV334" s="364">
        <v>1.574969507092159E-5</v>
      </c>
      <c r="BW334" s="364">
        <v>2.0709005497949338E-6</v>
      </c>
      <c r="BX334" s="364">
        <v>4.9570548348481635E-6</v>
      </c>
      <c r="BY334" s="364">
        <v>9.708408074572925E-6</v>
      </c>
      <c r="BZ334" s="364">
        <v>9.0646549841998693E-6</v>
      </c>
      <c r="CA334" s="364">
        <v>5.5879812326696382E-6</v>
      </c>
      <c r="CB334" s="364">
        <v>1.7802743893069218E-5</v>
      </c>
      <c r="CC334" s="364">
        <v>0</v>
      </c>
      <c r="CD334" s="365">
        <v>9.951280395130671E-6</v>
      </c>
    </row>
    <row r="335" spans="2:82">
      <c r="B335" s="318"/>
      <c r="C335" s="283" t="str">
        <f t="shared" si="24"/>
        <v>30</v>
      </c>
      <c r="D335" s="284" t="str">
        <f t="shared" si="24"/>
        <v>運輸・郵便</v>
      </c>
      <c r="E335" s="363">
        <v>1.9807054510406676E-2</v>
      </c>
      <c r="F335" s="364">
        <v>2.4187775414225059E-2</v>
      </c>
      <c r="G335" s="364">
        <v>1.7045933257987589E-2</v>
      </c>
      <c r="H335" s="364">
        <v>2.0049242015416052E-2</v>
      </c>
      <c r="I335" s="364">
        <v>2.3808107227386969E-2</v>
      </c>
      <c r="J335" s="364">
        <v>1.3566393886503233E-2</v>
      </c>
      <c r="K335" s="364">
        <v>2.564805359755697E-2</v>
      </c>
      <c r="L335" s="364">
        <v>1.5342614292683434E-2</v>
      </c>
      <c r="M335" s="364">
        <v>2.3635065617555764E-2</v>
      </c>
      <c r="N335" s="364">
        <v>1.0797042381308944E-2</v>
      </c>
      <c r="O335" s="364">
        <v>2.9615734174430589E-2</v>
      </c>
      <c r="P335" s="364">
        <v>1.2333509596017412E-2</v>
      </c>
      <c r="Q335" s="364">
        <v>1.4773875328209998E-2</v>
      </c>
      <c r="R335" s="364">
        <v>1.3182711009842888E-2</v>
      </c>
      <c r="S335" s="364">
        <v>1.1576920059393168E-2</v>
      </c>
      <c r="T335" s="364">
        <v>8.4203839737704133E-3</v>
      </c>
      <c r="U335" s="364">
        <v>1.2198643930620683E-2</v>
      </c>
      <c r="V335" s="364">
        <v>9.3465092640754085E-3</v>
      </c>
      <c r="W335" s="364">
        <v>1.2352705702332219E-2</v>
      </c>
      <c r="X335" s="364">
        <v>1.1525708960297348E-2</v>
      </c>
      <c r="Y335" s="364">
        <v>9.7834739102458084E-3</v>
      </c>
      <c r="Z335" s="364">
        <v>7.3197641196868266E-2</v>
      </c>
      <c r="AA335" s="364">
        <v>1.7524191228055836E-2</v>
      </c>
      <c r="AB335" s="364">
        <v>2.0884382393161909E-2</v>
      </c>
      <c r="AC335" s="364">
        <v>1.1089494382016039E-2</v>
      </c>
      <c r="AD335" s="364">
        <v>3.7020293103586364E-2</v>
      </c>
      <c r="AE335" s="364">
        <v>1.3257192412833895E-2</v>
      </c>
      <c r="AF335" s="364">
        <v>1.8132021170732197E-2</v>
      </c>
      <c r="AG335" s="364">
        <v>8.4271030148488218E-4</v>
      </c>
      <c r="AH335" s="364">
        <v>5.043611300909763E-2</v>
      </c>
      <c r="AI335" s="364">
        <v>9.6379956300680792E-3</v>
      </c>
      <c r="AJ335" s="364">
        <v>1.4668578938752017E-2</v>
      </c>
      <c r="AK335" s="364">
        <v>1.1916734380439255E-2</v>
      </c>
      <c r="AL335" s="364">
        <v>8.0417968490395352E-3</v>
      </c>
      <c r="AM335" s="364">
        <v>1.9267495251235448E-2</v>
      </c>
      <c r="AN335" s="364">
        <v>5.9876402969468567E-3</v>
      </c>
      <c r="AO335" s="364">
        <v>1.3263503294866785E-2</v>
      </c>
      <c r="AP335" s="364">
        <v>3.7906085187174011E-2</v>
      </c>
      <c r="AQ335" s="365">
        <v>2.7637899297583573E-2</v>
      </c>
      <c r="AR335" s="363">
        <v>6.4960968608596278E-4</v>
      </c>
      <c r="AS335" s="364">
        <v>7.6690822507729638E-4</v>
      </c>
      <c r="AT335" s="364">
        <v>5.2432510397599976E-4</v>
      </c>
      <c r="AU335" s="364">
        <v>7.8525518589642922E-4</v>
      </c>
      <c r="AV335" s="364">
        <v>7.2778829244892992E-4</v>
      </c>
      <c r="AW335" s="364">
        <v>3.9577601026345537E-4</v>
      </c>
      <c r="AX335" s="364">
        <v>7.9083122286091785E-4</v>
      </c>
      <c r="AY335" s="364">
        <v>4.837376949729308E-4</v>
      </c>
      <c r="AZ335" s="364">
        <v>4.3930131189289304E-4</v>
      </c>
      <c r="BA335" s="364">
        <v>3.6687245083802698E-4</v>
      </c>
      <c r="BB335" s="364">
        <v>1.021514743273262E-3</v>
      </c>
      <c r="BC335" s="364">
        <v>4.2350663748289393E-4</v>
      </c>
      <c r="BD335" s="364">
        <v>6.7415447878118305E-4</v>
      </c>
      <c r="BE335" s="364">
        <v>4.3667697493004305E-4</v>
      </c>
      <c r="BF335" s="364">
        <v>3.409157093905307E-4</v>
      </c>
      <c r="BG335" s="364">
        <v>2.923927945935112E-4</v>
      </c>
      <c r="BH335" s="364">
        <v>3.8767176488625429E-4</v>
      </c>
      <c r="BI335" s="364">
        <v>3.1756294592822303E-4</v>
      </c>
      <c r="BJ335" s="364">
        <v>3.9507133156080137E-4</v>
      </c>
      <c r="BK335" s="364">
        <v>3.9747434585509585E-4</v>
      </c>
      <c r="BL335" s="364">
        <v>3.7161173722996641E-4</v>
      </c>
      <c r="BM335" s="364">
        <v>1.9291819208504021E-3</v>
      </c>
      <c r="BN335" s="364">
        <v>5.9758413135490608E-4</v>
      </c>
      <c r="BO335" s="364">
        <v>5.6347049899408449E-4</v>
      </c>
      <c r="BP335" s="364">
        <v>3.3142421091962994E-4</v>
      </c>
      <c r="BQ335" s="364">
        <v>1.2542969737635691E-3</v>
      </c>
      <c r="BR335" s="364">
        <v>4.9249937813484134E-4</v>
      </c>
      <c r="BS335" s="364">
        <v>5.7093426497195122E-4</v>
      </c>
      <c r="BT335" s="364">
        <v>3.0601639170077326E-5</v>
      </c>
      <c r="BU335" s="364">
        <v>2.2356471578140759E-3</v>
      </c>
      <c r="BV335" s="364">
        <v>3.2339305769074893E-4</v>
      </c>
      <c r="BW335" s="364">
        <v>5.0848721452763043E-4</v>
      </c>
      <c r="BX335" s="364">
        <v>4.3685059855098733E-4</v>
      </c>
      <c r="BY335" s="364">
        <v>2.705482965791419E-4</v>
      </c>
      <c r="BZ335" s="364">
        <v>6.322623846724357E-4</v>
      </c>
      <c r="CA335" s="364">
        <v>2.000371374393147E-4</v>
      </c>
      <c r="CB335" s="364">
        <v>4.4134621108426976E-4</v>
      </c>
      <c r="CC335" s="364">
        <v>1.2958052648788221E-3</v>
      </c>
      <c r="CD335" s="365">
        <v>9.4413726962543835E-4</v>
      </c>
    </row>
    <row r="336" spans="2:82">
      <c r="B336" s="318"/>
      <c r="C336" s="283" t="str">
        <f t="shared" si="24"/>
        <v>31</v>
      </c>
      <c r="D336" s="284" t="str">
        <f t="shared" si="24"/>
        <v>情報通信</v>
      </c>
      <c r="E336" s="363">
        <v>2.0651152419719075E-3</v>
      </c>
      <c r="F336" s="364">
        <v>1.4845232519897413E-3</v>
      </c>
      <c r="G336" s="364">
        <v>2.6862084278122377E-3</v>
      </c>
      <c r="H336" s="364">
        <v>2.3225796655829516E-3</v>
      </c>
      <c r="I336" s="364">
        <v>2.7141258649933746E-3</v>
      </c>
      <c r="J336" s="364">
        <v>2.5279446893455362E-3</v>
      </c>
      <c r="K336" s="364">
        <v>2.4106127415668014E-3</v>
      </c>
      <c r="L336" s="364">
        <v>5.9354572948889473E-3</v>
      </c>
      <c r="M336" s="364">
        <v>7.0840192236742094E-4</v>
      </c>
      <c r="N336" s="364">
        <v>2.1346731573077733E-3</v>
      </c>
      <c r="O336" s="364">
        <v>2.9071956279197431E-3</v>
      </c>
      <c r="P336" s="364">
        <v>1.3888006176684875E-3</v>
      </c>
      <c r="Q336" s="364">
        <v>9.597070366172191E-4</v>
      </c>
      <c r="R336" s="364">
        <v>3.99020083167305E-3</v>
      </c>
      <c r="S336" s="364">
        <v>3.7399304731145699E-3</v>
      </c>
      <c r="T336" s="364">
        <v>5.4266238486295948E-3</v>
      </c>
      <c r="U336" s="364">
        <v>3.2245561310183801E-3</v>
      </c>
      <c r="V336" s="364">
        <v>2.5888740119504043E-3</v>
      </c>
      <c r="W336" s="364">
        <v>6.0070124772886495E-3</v>
      </c>
      <c r="X336" s="364">
        <v>1.1350244963300223E-2</v>
      </c>
      <c r="Y336" s="364">
        <v>2.2474948098217258E-3</v>
      </c>
      <c r="Z336" s="364">
        <v>3.6109954876584879E-3</v>
      </c>
      <c r="AA336" s="364">
        <v>4.7857243178718667E-3</v>
      </c>
      <c r="AB336" s="364">
        <v>6.7958617077835412E-3</v>
      </c>
      <c r="AC336" s="364">
        <v>2.1468281120051072E-2</v>
      </c>
      <c r="AD336" s="364">
        <v>5.5464819987764502E-3</v>
      </c>
      <c r="AE336" s="364">
        <v>2.3353837899959273E-2</v>
      </c>
      <c r="AF336" s="364">
        <v>3.1819235255422365E-2</v>
      </c>
      <c r="AG336" s="364">
        <v>1.7103959624250424E-3</v>
      </c>
      <c r="AH336" s="364">
        <v>7.0877572952452511E-3</v>
      </c>
      <c r="AI336" s="364">
        <v>0.11166970925725682</v>
      </c>
      <c r="AJ336" s="364">
        <v>1.607159447771702E-2</v>
      </c>
      <c r="AK336" s="364">
        <v>1.6137701796951912E-2</v>
      </c>
      <c r="AL336" s="364">
        <v>7.1600911453772818E-3</v>
      </c>
      <c r="AM336" s="364">
        <v>3.5224081733452178E-2</v>
      </c>
      <c r="AN336" s="364">
        <v>2.113677332463192E-2</v>
      </c>
      <c r="AO336" s="364">
        <v>1.224218272503462E-2</v>
      </c>
      <c r="AP336" s="364">
        <v>0</v>
      </c>
      <c r="AQ336" s="365">
        <v>2.3652560441053527E-2</v>
      </c>
      <c r="AR336" s="363">
        <v>8.3897946486512944E-6</v>
      </c>
      <c r="AS336" s="364">
        <v>5.7060146349042767E-6</v>
      </c>
      <c r="AT336" s="364">
        <v>1.0258338022369405E-5</v>
      </c>
      <c r="AU336" s="364">
        <v>2.0253658508040063E-5</v>
      </c>
      <c r="AV336" s="364">
        <v>9.618309286787162E-6</v>
      </c>
      <c r="AW336" s="364">
        <v>9.6821625719302269E-6</v>
      </c>
      <c r="AX336" s="364">
        <v>9.2918336762828433E-6</v>
      </c>
      <c r="AY336" s="364">
        <v>2.3175654205554225E-5</v>
      </c>
      <c r="AZ336" s="364">
        <v>1.7005165695108235E-6</v>
      </c>
      <c r="BA336" s="364">
        <v>7.9081651493168763E-6</v>
      </c>
      <c r="BB336" s="364">
        <v>1.2160028212508241E-5</v>
      </c>
      <c r="BC336" s="364">
        <v>5.1326963481005656E-6</v>
      </c>
      <c r="BD336" s="364">
        <v>4.2203512834092099E-6</v>
      </c>
      <c r="BE336" s="364">
        <v>1.5019784273159638E-5</v>
      </c>
      <c r="BF336" s="364">
        <v>1.5728518265582837E-5</v>
      </c>
      <c r="BG336" s="364">
        <v>1.8747884575061906E-5</v>
      </c>
      <c r="BH336" s="364">
        <v>1.3338747262862786E-5</v>
      </c>
      <c r="BI336" s="364">
        <v>1.2089072503107978E-5</v>
      </c>
      <c r="BJ336" s="364">
        <v>2.0158645781772508E-5</v>
      </c>
      <c r="BK336" s="364">
        <v>4.6218256557553363E-5</v>
      </c>
      <c r="BL336" s="364">
        <v>5.6847095150250094E-6</v>
      </c>
      <c r="BM336" s="364">
        <v>1.1902090675530265E-5</v>
      </c>
      <c r="BN336" s="364">
        <v>1.8001466216311768E-5</v>
      </c>
      <c r="BO336" s="364">
        <v>2.580678630775574E-5</v>
      </c>
      <c r="BP336" s="364">
        <v>7.2548514757995639E-5</v>
      </c>
      <c r="BQ336" s="364">
        <v>2.1008998292014015E-5</v>
      </c>
      <c r="BR336" s="364">
        <v>8.3956206446636567E-5</v>
      </c>
      <c r="BS336" s="364">
        <v>1.2001761453249945E-4</v>
      </c>
      <c r="BT336" s="364">
        <v>7.2015609219319546E-6</v>
      </c>
      <c r="BU336" s="364">
        <v>2.4863862049069784E-5</v>
      </c>
      <c r="BV336" s="364">
        <v>3.509653457474423E-4</v>
      </c>
      <c r="BW336" s="364">
        <v>6.2925273716843934E-5</v>
      </c>
      <c r="BX336" s="364">
        <v>6.9373145786280754E-5</v>
      </c>
      <c r="BY336" s="364">
        <v>2.9104201847647261E-5</v>
      </c>
      <c r="BZ336" s="364">
        <v>1.3598615890889841E-4</v>
      </c>
      <c r="CA336" s="364">
        <v>1.9939019703285314E-4</v>
      </c>
      <c r="CB336" s="364">
        <v>5.151278264942097E-5</v>
      </c>
      <c r="CC336" s="364">
        <v>0</v>
      </c>
      <c r="CD336" s="365">
        <v>9.3126666019865224E-5</v>
      </c>
    </row>
    <row r="337" spans="2:82">
      <c r="B337" s="318"/>
      <c r="C337" s="283" t="str">
        <f t="shared" si="24"/>
        <v>32</v>
      </c>
      <c r="D337" s="284" t="str">
        <f t="shared" si="24"/>
        <v>公務</v>
      </c>
      <c r="E337" s="363">
        <v>0</v>
      </c>
      <c r="F337" s="364">
        <v>0</v>
      </c>
      <c r="G337" s="364">
        <v>0</v>
      </c>
      <c r="H337" s="364">
        <v>0</v>
      </c>
      <c r="I337" s="364">
        <v>0</v>
      </c>
      <c r="J337" s="364">
        <v>0</v>
      </c>
      <c r="K337" s="364">
        <v>0</v>
      </c>
      <c r="L337" s="364">
        <v>0</v>
      </c>
      <c r="M337" s="364">
        <v>0</v>
      </c>
      <c r="N337" s="364">
        <v>0</v>
      </c>
      <c r="O337" s="364">
        <v>0</v>
      </c>
      <c r="P337" s="364">
        <v>0</v>
      </c>
      <c r="Q337" s="364">
        <v>0</v>
      </c>
      <c r="R337" s="364">
        <v>0</v>
      </c>
      <c r="S337" s="364">
        <v>0</v>
      </c>
      <c r="T337" s="364">
        <v>0</v>
      </c>
      <c r="U337" s="364">
        <v>0</v>
      </c>
      <c r="V337" s="364">
        <v>0</v>
      </c>
      <c r="W337" s="364">
        <v>0</v>
      </c>
      <c r="X337" s="364">
        <v>0</v>
      </c>
      <c r="Y337" s="364">
        <v>0</v>
      </c>
      <c r="Z337" s="364">
        <v>0</v>
      </c>
      <c r="AA337" s="364">
        <v>0</v>
      </c>
      <c r="AB337" s="364">
        <v>0</v>
      </c>
      <c r="AC337" s="364">
        <v>0</v>
      </c>
      <c r="AD337" s="364">
        <v>0</v>
      </c>
      <c r="AE337" s="364">
        <v>0</v>
      </c>
      <c r="AF337" s="364">
        <v>0</v>
      </c>
      <c r="AG337" s="364">
        <v>0</v>
      </c>
      <c r="AH337" s="364">
        <v>0</v>
      </c>
      <c r="AI337" s="364">
        <v>0</v>
      </c>
      <c r="AJ337" s="364">
        <v>0</v>
      </c>
      <c r="AK337" s="364">
        <v>0</v>
      </c>
      <c r="AL337" s="364">
        <v>0</v>
      </c>
      <c r="AM337" s="364">
        <v>0</v>
      </c>
      <c r="AN337" s="364">
        <v>0</v>
      </c>
      <c r="AO337" s="364">
        <v>0</v>
      </c>
      <c r="AP337" s="364">
        <v>0</v>
      </c>
      <c r="AQ337" s="365">
        <v>0.10149629481379267</v>
      </c>
      <c r="AR337" s="363">
        <v>0</v>
      </c>
      <c r="AS337" s="364">
        <v>0</v>
      </c>
      <c r="AT337" s="364">
        <v>0</v>
      </c>
      <c r="AU337" s="364">
        <v>0</v>
      </c>
      <c r="AV337" s="364">
        <v>0</v>
      </c>
      <c r="AW337" s="364">
        <v>0</v>
      </c>
      <c r="AX337" s="364">
        <v>0</v>
      </c>
      <c r="AY337" s="364">
        <v>0</v>
      </c>
      <c r="AZ337" s="364">
        <v>0</v>
      </c>
      <c r="BA337" s="364">
        <v>0</v>
      </c>
      <c r="BB337" s="364">
        <v>0</v>
      </c>
      <c r="BC337" s="364">
        <v>0</v>
      </c>
      <c r="BD337" s="364">
        <v>0</v>
      </c>
      <c r="BE337" s="364">
        <v>0</v>
      </c>
      <c r="BF337" s="364">
        <v>0</v>
      </c>
      <c r="BG337" s="364">
        <v>0</v>
      </c>
      <c r="BH337" s="364">
        <v>0</v>
      </c>
      <c r="BI337" s="364">
        <v>0</v>
      </c>
      <c r="BJ337" s="364">
        <v>0</v>
      </c>
      <c r="BK337" s="364">
        <v>0</v>
      </c>
      <c r="BL337" s="364">
        <v>0</v>
      </c>
      <c r="BM337" s="364">
        <v>0</v>
      </c>
      <c r="BN337" s="364">
        <v>0</v>
      </c>
      <c r="BO337" s="364">
        <v>0</v>
      </c>
      <c r="BP337" s="364">
        <v>0</v>
      </c>
      <c r="BQ337" s="364">
        <v>0</v>
      </c>
      <c r="BR337" s="364">
        <v>0</v>
      </c>
      <c r="BS337" s="364">
        <v>0</v>
      </c>
      <c r="BT337" s="364">
        <v>0</v>
      </c>
      <c r="BU337" s="364">
        <v>0</v>
      </c>
      <c r="BV337" s="364">
        <v>0</v>
      </c>
      <c r="BW337" s="364">
        <v>0</v>
      </c>
      <c r="BX337" s="364">
        <v>0</v>
      </c>
      <c r="BY337" s="364">
        <v>0</v>
      </c>
      <c r="BZ337" s="364">
        <v>0</v>
      </c>
      <c r="CA337" s="364">
        <v>0</v>
      </c>
      <c r="CB337" s="364">
        <v>0</v>
      </c>
      <c r="CC337" s="364">
        <v>0</v>
      </c>
      <c r="CD337" s="365">
        <v>0</v>
      </c>
    </row>
    <row r="338" spans="2:82">
      <c r="B338" s="318"/>
      <c r="C338" s="283" t="str">
        <f t="shared" si="24"/>
        <v>33</v>
      </c>
      <c r="D338" s="284" t="str">
        <f t="shared" si="24"/>
        <v>教育・研究</v>
      </c>
      <c r="E338" s="363">
        <v>4.111413681044142E-5</v>
      </c>
      <c r="F338" s="364">
        <v>1.1411262361229258E-3</v>
      </c>
      <c r="G338" s="364">
        <v>0</v>
      </c>
      <c r="H338" s="364">
        <v>5.0863962359805348E-4</v>
      </c>
      <c r="I338" s="364">
        <v>3.812022912089424E-4</v>
      </c>
      <c r="J338" s="364">
        <v>4.0181668049180794E-5</v>
      </c>
      <c r="K338" s="364">
        <v>2.0579880179488348E-4</v>
      </c>
      <c r="L338" s="364">
        <v>6.4034139606577436E-4</v>
      </c>
      <c r="M338" s="364">
        <v>5.479452117421286E-5</v>
      </c>
      <c r="N338" s="364">
        <v>2.5996479984355121E-4</v>
      </c>
      <c r="O338" s="364">
        <v>5.9861462871015124E-4</v>
      </c>
      <c r="P338" s="364">
        <v>9.8422282771511082E-5</v>
      </c>
      <c r="Q338" s="364">
        <v>3.680517188098494E-5</v>
      </c>
      <c r="R338" s="364">
        <v>6.7127431853102775E-4</v>
      </c>
      <c r="S338" s="364">
        <v>6.5706473239288664E-4</v>
      </c>
      <c r="T338" s="364">
        <v>8.9335817090246494E-4</v>
      </c>
      <c r="U338" s="364">
        <v>4.6043652119593168E-4</v>
      </c>
      <c r="V338" s="364">
        <v>1.6418611893708297E-3</v>
      </c>
      <c r="W338" s="364">
        <v>1.6514107580026941E-3</v>
      </c>
      <c r="X338" s="364">
        <v>4.7895179993293659E-3</v>
      </c>
      <c r="Y338" s="364">
        <v>4.5943320403819831E-4</v>
      </c>
      <c r="Z338" s="364">
        <v>1.0666907342333506E-4</v>
      </c>
      <c r="AA338" s="364">
        <v>2.9459294991078104E-4</v>
      </c>
      <c r="AB338" s="364">
        <v>9.9945767686859485E-4</v>
      </c>
      <c r="AC338" s="364">
        <v>1.5838979064189729E-4</v>
      </c>
      <c r="AD338" s="364">
        <v>4.0826456449645E-4</v>
      </c>
      <c r="AE338" s="364">
        <v>3.8480391975347528E-4</v>
      </c>
      <c r="AF338" s="364">
        <v>3.311523715047847E-4</v>
      </c>
      <c r="AG338" s="364">
        <v>2.3794149923332446E-6</v>
      </c>
      <c r="AH338" s="364">
        <v>1.4972975642066548E-3</v>
      </c>
      <c r="AI338" s="364">
        <v>8.4959439701638804E-3</v>
      </c>
      <c r="AJ338" s="364">
        <v>2.0618366935945892E-4</v>
      </c>
      <c r="AK338" s="364">
        <v>9.2221627014678897E-6</v>
      </c>
      <c r="AL338" s="364">
        <v>1.6298966571290163E-4</v>
      </c>
      <c r="AM338" s="364">
        <v>8.7888351573889372E-6</v>
      </c>
      <c r="AN338" s="364">
        <v>9.0437377350997665E-4</v>
      </c>
      <c r="AO338" s="364">
        <v>9.2054526300406681E-4</v>
      </c>
      <c r="AP338" s="364">
        <v>0</v>
      </c>
      <c r="AQ338" s="365">
        <v>3.8946718599357794E-3</v>
      </c>
      <c r="AR338" s="363">
        <v>7.6714825404136422E-8</v>
      </c>
      <c r="AS338" s="364">
        <v>8.3408016699957832E-7</v>
      </c>
      <c r="AT338" s="364">
        <v>3.7593980279846329E-9</v>
      </c>
      <c r="AU338" s="364">
        <v>1.0405940999972961E-6</v>
      </c>
      <c r="AV338" s="364">
        <v>3.4273426546286455E-7</v>
      </c>
      <c r="AW338" s="364">
        <v>5.594559688251269E-8</v>
      </c>
      <c r="AX338" s="364">
        <v>2.8546134756196844E-7</v>
      </c>
      <c r="AY338" s="364">
        <v>4.9746334391858342E-7</v>
      </c>
      <c r="AZ338" s="364">
        <v>2.002183954849375E-8</v>
      </c>
      <c r="BA338" s="364">
        <v>2.5401786714790411E-7</v>
      </c>
      <c r="BB338" s="364">
        <v>6.8952530976838471E-7</v>
      </c>
      <c r="BC338" s="364">
        <v>1.1800635683174007E-7</v>
      </c>
      <c r="BD338" s="364">
        <v>2.9067710212441428E-8</v>
      </c>
      <c r="BE338" s="364">
        <v>7.2360260162076213E-7</v>
      </c>
      <c r="BF338" s="364">
        <v>1.1256413554450805E-6</v>
      </c>
      <c r="BG338" s="364">
        <v>6.3824029847324657E-7</v>
      </c>
      <c r="BH338" s="364">
        <v>5.8030397977354533E-7</v>
      </c>
      <c r="BI338" s="364">
        <v>2.2003850749950672E-6</v>
      </c>
      <c r="BJ338" s="364">
        <v>1.975543897523559E-6</v>
      </c>
      <c r="BK338" s="364">
        <v>2.7049075407115432E-6</v>
      </c>
      <c r="BL338" s="364">
        <v>3.2685317681615073E-7</v>
      </c>
      <c r="BM338" s="364">
        <v>9.8343079287631443E-8</v>
      </c>
      <c r="BN338" s="364">
        <v>2.7270869458806531E-7</v>
      </c>
      <c r="BO338" s="364">
        <v>1.0886403537277502E-6</v>
      </c>
      <c r="BP338" s="364">
        <v>1.8674535708623814E-7</v>
      </c>
      <c r="BQ338" s="364">
        <v>4.1357955021489923E-7</v>
      </c>
      <c r="BR338" s="364">
        <v>3.6820994819851033E-7</v>
      </c>
      <c r="BS338" s="364">
        <v>3.3602067992650104E-7</v>
      </c>
      <c r="BT338" s="364">
        <v>2.6420946914730274E-9</v>
      </c>
      <c r="BU338" s="364">
        <v>1.570376472398665E-6</v>
      </c>
      <c r="BV338" s="364">
        <v>8.0904260531284992E-6</v>
      </c>
      <c r="BW338" s="364">
        <v>2.6339822232390534E-7</v>
      </c>
      <c r="BX338" s="364">
        <v>8.4200866242999854E-9</v>
      </c>
      <c r="BY338" s="364">
        <v>1.6459366650415693E-7</v>
      </c>
      <c r="BZ338" s="364">
        <v>4.9804139202859669E-9</v>
      </c>
      <c r="CA338" s="364">
        <v>8.295725636880372E-7</v>
      </c>
      <c r="CB338" s="364">
        <v>8.46231439438896E-7</v>
      </c>
      <c r="CC338" s="364">
        <v>0</v>
      </c>
      <c r="CD338" s="365">
        <v>3.9314709014224541E-6</v>
      </c>
    </row>
    <row r="339" spans="2:82">
      <c r="B339" s="318"/>
      <c r="C339" s="283" t="str">
        <f t="shared" si="24"/>
        <v>34</v>
      </c>
      <c r="D339" s="284" t="str">
        <f t="shared" si="24"/>
        <v>医療・福祉</v>
      </c>
      <c r="E339" s="363">
        <v>0</v>
      </c>
      <c r="F339" s="364">
        <v>0</v>
      </c>
      <c r="G339" s="364">
        <v>0</v>
      </c>
      <c r="H339" s="364">
        <v>0</v>
      </c>
      <c r="I339" s="364">
        <v>0</v>
      </c>
      <c r="J339" s="364">
        <v>0</v>
      </c>
      <c r="K339" s="364">
        <v>0</v>
      </c>
      <c r="L339" s="364">
        <v>4.0818607187857339E-6</v>
      </c>
      <c r="M339" s="364">
        <v>0</v>
      </c>
      <c r="N339" s="364">
        <v>0</v>
      </c>
      <c r="O339" s="364">
        <v>0</v>
      </c>
      <c r="P339" s="364">
        <v>1.8403543593181876E-6</v>
      </c>
      <c r="Q339" s="364">
        <v>0</v>
      </c>
      <c r="R339" s="364">
        <v>0</v>
      </c>
      <c r="S339" s="364">
        <v>0</v>
      </c>
      <c r="T339" s="364">
        <v>0</v>
      </c>
      <c r="U339" s="364">
        <v>0</v>
      </c>
      <c r="V339" s="364">
        <v>0</v>
      </c>
      <c r="W339" s="364">
        <v>0</v>
      </c>
      <c r="X339" s="364">
        <v>0</v>
      </c>
      <c r="Y339" s="364">
        <v>0</v>
      </c>
      <c r="Z339" s="364">
        <v>2.6490215718696267E-6</v>
      </c>
      <c r="AA339" s="364">
        <v>4.5428779069985261E-7</v>
      </c>
      <c r="AB339" s="364">
        <v>7.1943619814515939E-7</v>
      </c>
      <c r="AC339" s="364">
        <v>1.0489212632647031E-4</v>
      </c>
      <c r="AD339" s="364">
        <v>0</v>
      </c>
      <c r="AE339" s="364">
        <v>2.0076583822602241E-5</v>
      </c>
      <c r="AF339" s="364">
        <v>1.064385361418772E-4</v>
      </c>
      <c r="AG339" s="364">
        <v>1.0494460745670635E-5</v>
      </c>
      <c r="AH339" s="364">
        <v>1.2694200377156497E-3</v>
      </c>
      <c r="AI339" s="364">
        <v>3.9709970373709533E-4</v>
      </c>
      <c r="AJ339" s="364">
        <v>1.7308288661161005E-5</v>
      </c>
      <c r="AK339" s="364">
        <v>1.0993120529408392E-5</v>
      </c>
      <c r="AL339" s="364">
        <v>1.4521246109124272E-2</v>
      </c>
      <c r="AM339" s="364">
        <v>5.2382899394574828E-6</v>
      </c>
      <c r="AN339" s="364">
        <v>2.2167065616608155E-5</v>
      </c>
      <c r="AO339" s="364">
        <v>2.8412161370383062E-4</v>
      </c>
      <c r="AP339" s="364">
        <v>0</v>
      </c>
      <c r="AQ339" s="365">
        <v>1.3114623292352412E-4</v>
      </c>
      <c r="AR339" s="363">
        <v>0</v>
      </c>
      <c r="AS339" s="364">
        <v>0</v>
      </c>
      <c r="AT339" s="364">
        <v>0</v>
      </c>
      <c r="AU339" s="364">
        <v>0</v>
      </c>
      <c r="AV339" s="364">
        <v>0</v>
      </c>
      <c r="AW339" s="364">
        <v>0</v>
      </c>
      <c r="AX339" s="364">
        <v>6.2120846454321107E-10</v>
      </c>
      <c r="AY339" s="364">
        <v>1.9267540000991018E-9</v>
      </c>
      <c r="AZ339" s="364">
        <v>0</v>
      </c>
      <c r="BA339" s="364">
        <v>1.9224321536823155E-10</v>
      </c>
      <c r="BB339" s="364">
        <v>0</v>
      </c>
      <c r="BC339" s="364">
        <v>5.9413135156868735E-10</v>
      </c>
      <c r="BD339" s="364">
        <v>0</v>
      </c>
      <c r="BE339" s="364">
        <v>0</v>
      </c>
      <c r="BF339" s="364">
        <v>0</v>
      </c>
      <c r="BG339" s="364">
        <v>0</v>
      </c>
      <c r="BH339" s="364">
        <v>0</v>
      </c>
      <c r="BI339" s="364">
        <v>0</v>
      </c>
      <c r="BJ339" s="364">
        <v>0</v>
      </c>
      <c r="BK339" s="364">
        <v>0</v>
      </c>
      <c r="BL339" s="364">
        <v>0</v>
      </c>
      <c r="BM339" s="364">
        <v>1.6384868316571564E-9</v>
      </c>
      <c r="BN339" s="364">
        <v>4.7198864355040806E-10</v>
      </c>
      <c r="BO339" s="364">
        <v>8.5376155630590121E-9</v>
      </c>
      <c r="BP339" s="364">
        <v>4.434770291741116E-8</v>
      </c>
      <c r="BQ339" s="364">
        <v>0</v>
      </c>
      <c r="BR339" s="364">
        <v>6.9269311347190907E-9</v>
      </c>
      <c r="BS339" s="364">
        <v>3.9090761332264756E-8</v>
      </c>
      <c r="BT339" s="364">
        <v>4.2111894936877827E-9</v>
      </c>
      <c r="BU339" s="364">
        <v>3.4970188431573219E-7</v>
      </c>
      <c r="BV339" s="364">
        <v>9.8136157178354129E-8</v>
      </c>
      <c r="BW339" s="364">
        <v>7.0716792198983118E-9</v>
      </c>
      <c r="BX339" s="364">
        <v>4.4734277562654999E-9</v>
      </c>
      <c r="BY339" s="364">
        <v>5.2110598849481091E-6</v>
      </c>
      <c r="BZ339" s="364">
        <v>2.051997481994059E-9</v>
      </c>
      <c r="CA339" s="364">
        <v>8.5221587948907596E-9</v>
      </c>
      <c r="CB339" s="364">
        <v>9.6007593893142021E-8</v>
      </c>
      <c r="CC339" s="364">
        <v>0</v>
      </c>
      <c r="CD339" s="365">
        <v>4.6705849164686303E-8</v>
      </c>
    </row>
    <row r="340" spans="2:82">
      <c r="B340" s="318"/>
      <c r="C340" s="283" t="str">
        <f t="shared" si="24"/>
        <v>35</v>
      </c>
      <c r="D340" s="284" t="str">
        <f t="shared" si="24"/>
        <v>他に分類されない会員制団体</v>
      </c>
      <c r="E340" s="363">
        <v>2.0096107065068849E-3</v>
      </c>
      <c r="F340" s="364">
        <v>1.5601932819405298E-3</v>
      </c>
      <c r="G340" s="364">
        <v>1.2424111730332759E-2</v>
      </c>
      <c r="H340" s="364">
        <v>1.9588011775000733E-3</v>
      </c>
      <c r="I340" s="364">
        <v>1.2253127930388612E-3</v>
      </c>
      <c r="J340" s="364">
        <v>7.4990340558705917E-4</v>
      </c>
      <c r="K340" s="364">
        <v>5.3277995668528583E-4</v>
      </c>
      <c r="L340" s="364">
        <v>1.0642445015865295E-3</v>
      </c>
      <c r="M340" s="364">
        <v>3.0299867083121297E-4</v>
      </c>
      <c r="N340" s="364">
        <v>4.4365942418419374E-4</v>
      </c>
      <c r="O340" s="364">
        <v>7.6578668073881034E-4</v>
      </c>
      <c r="P340" s="364">
        <v>6.4623759763115433E-4</v>
      </c>
      <c r="Q340" s="364">
        <v>1.2250997486307578E-3</v>
      </c>
      <c r="R340" s="364">
        <v>2.809162991645218E-4</v>
      </c>
      <c r="S340" s="364">
        <v>1.3162120215206711E-3</v>
      </c>
      <c r="T340" s="364">
        <v>4.4915931032751805E-4</v>
      </c>
      <c r="U340" s="364">
        <v>8.5863377593253917E-4</v>
      </c>
      <c r="V340" s="364">
        <v>5.4661250902161439E-4</v>
      </c>
      <c r="W340" s="364">
        <v>2.7232476704849471E-4</v>
      </c>
      <c r="X340" s="364">
        <v>3.2965579728704806E-4</v>
      </c>
      <c r="Y340" s="364">
        <v>2.4361338499442311E-4</v>
      </c>
      <c r="Z340" s="364">
        <v>9.3480805202011811E-4</v>
      </c>
      <c r="AA340" s="364">
        <v>8.819458172663056E-4</v>
      </c>
      <c r="AB340" s="364">
        <v>2.1697837803481977E-3</v>
      </c>
      <c r="AC340" s="364">
        <v>7.4030355452553969E-3</v>
      </c>
      <c r="AD340" s="364">
        <v>1.8596277491581782E-3</v>
      </c>
      <c r="AE340" s="364">
        <v>6.1055333464931423E-4</v>
      </c>
      <c r="AF340" s="364">
        <v>3.1191740474706266E-3</v>
      </c>
      <c r="AG340" s="364">
        <v>2.1597116429734683E-4</v>
      </c>
      <c r="AH340" s="364">
        <v>1.7389895563381112E-3</v>
      </c>
      <c r="AI340" s="364">
        <v>1.1052644232401889E-3</v>
      </c>
      <c r="AJ340" s="364">
        <v>2.0646382656531118E-6</v>
      </c>
      <c r="AK340" s="364">
        <v>2.1165269556856323E-3</v>
      </c>
      <c r="AL340" s="364">
        <v>1.0919576062469758E-3</v>
      </c>
      <c r="AM340" s="364">
        <v>0</v>
      </c>
      <c r="AN340" s="364">
        <v>1.7879982900091539E-3</v>
      </c>
      <c r="AO340" s="364">
        <v>2.3425963013754152E-3</v>
      </c>
      <c r="AP340" s="364">
        <v>0</v>
      </c>
      <c r="AQ340" s="365">
        <v>2.3465884137155465E-4</v>
      </c>
      <c r="AR340" s="363">
        <v>0</v>
      </c>
      <c r="AS340" s="364">
        <v>0</v>
      </c>
      <c r="AT340" s="364">
        <v>0</v>
      </c>
      <c r="AU340" s="364">
        <v>0</v>
      </c>
      <c r="AV340" s="364">
        <v>0</v>
      </c>
      <c r="AW340" s="364">
        <v>0</v>
      </c>
      <c r="AX340" s="364">
        <v>0</v>
      </c>
      <c r="AY340" s="364">
        <v>0</v>
      </c>
      <c r="AZ340" s="364">
        <v>0</v>
      </c>
      <c r="BA340" s="364">
        <v>0</v>
      </c>
      <c r="BB340" s="364">
        <v>0</v>
      </c>
      <c r="BC340" s="364">
        <v>0</v>
      </c>
      <c r="BD340" s="364">
        <v>0</v>
      </c>
      <c r="BE340" s="364">
        <v>0</v>
      </c>
      <c r="BF340" s="364">
        <v>0</v>
      </c>
      <c r="BG340" s="364">
        <v>0</v>
      </c>
      <c r="BH340" s="364">
        <v>0</v>
      </c>
      <c r="BI340" s="364">
        <v>0</v>
      </c>
      <c r="BJ340" s="364">
        <v>0</v>
      </c>
      <c r="BK340" s="364">
        <v>0</v>
      </c>
      <c r="BL340" s="364">
        <v>0</v>
      </c>
      <c r="BM340" s="364">
        <v>0</v>
      </c>
      <c r="BN340" s="364">
        <v>0</v>
      </c>
      <c r="BO340" s="364">
        <v>0</v>
      </c>
      <c r="BP340" s="364">
        <v>0</v>
      </c>
      <c r="BQ340" s="364">
        <v>0</v>
      </c>
      <c r="BR340" s="364">
        <v>0</v>
      </c>
      <c r="BS340" s="364">
        <v>0</v>
      </c>
      <c r="BT340" s="364">
        <v>0</v>
      </c>
      <c r="BU340" s="364">
        <v>0</v>
      </c>
      <c r="BV340" s="364">
        <v>0</v>
      </c>
      <c r="BW340" s="364">
        <v>0</v>
      </c>
      <c r="BX340" s="364">
        <v>0</v>
      </c>
      <c r="BY340" s="364">
        <v>0</v>
      </c>
      <c r="BZ340" s="364">
        <v>0</v>
      </c>
      <c r="CA340" s="364">
        <v>0</v>
      </c>
      <c r="CB340" s="364">
        <v>0</v>
      </c>
      <c r="CC340" s="364">
        <v>0</v>
      </c>
      <c r="CD340" s="365">
        <v>0</v>
      </c>
    </row>
    <row r="341" spans="2:82">
      <c r="B341" s="318"/>
      <c r="C341" s="283" t="str">
        <f t="shared" si="24"/>
        <v>36</v>
      </c>
      <c r="D341" s="284" t="str">
        <f t="shared" si="24"/>
        <v>対事業所サービス</v>
      </c>
      <c r="E341" s="363">
        <v>3.3565860307998976E-2</v>
      </c>
      <c r="F341" s="364">
        <v>2.0941987372265686E-2</v>
      </c>
      <c r="G341" s="364">
        <v>1.5437930827645744E-2</v>
      </c>
      <c r="H341" s="364">
        <v>8.9985621305688754E-2</v>
      </c>
      <c r="I341" s="364">
        <v>3.6223505436371012E-2</v>
      </c>
      <c r="J341" s="364">
        <v>2.5533699009462792E-2</v>
      </c>
      <c r="K341" s="364">
        <v>1.9178445143974536E-2</v>
      </c>
      <c r="L341" s="364">
        <v>4.3295921879037379E-2</v>
      </c>
      <c r="M341" s="364">
        <v>1.0118496005494448E-2</v>
      </c>
      <c r="N341" s="364">
        <v>3.3383433021549683E-2</v>
      </c>
      <c r="O341" s="364">
        <v>4.8371733955221666E-2</v>
      </c>
      <c r="P341" s="364">
        <v>1.0536958861480877E-2</v>
      </c>
      <c r="Q341" s="364">
        <v>1.2778142902845549E-2</v>
      </c>
      <c r="R341" s="364">
        <v>2.4885885790870966E-2</v>
      </c>
      <c r="S341" s="364">
        <v>2.9935261834405986E-2</v>
      </c>
      <c r="T341" s="364">
        <v>3.1043529584393503E-2</v>
      </c>
      <c r="U341" s="364">
        <v>3.231977004806065E-2</v>
      </c>
      <c r="V341" s="364">
        <v>4.1251622154957195E-2</v>
      </c>
      <c r="W341" s="364">
        <v>3.1793647217500276E-2</v>
      </c>
      <c r="X341" s="364">
        <v>3.5591970780697549E-2</v>
      </c>
      <c r="Y341" s="364">
        <v>2.4311351660984592E-2</v>
      </c>
      <c r="Z341" s="364">
        <v>3.7836246962864722E-2</v>
      </c>
      <c r="AA341" s="364">
        <v>8.2632646770703116E-2</v>
      </c>
      <c r="AB341" s="364">
        <v>5.0619440418765781E-2</v>
      </c>
      <c r="AC341" s="364">
        <v>0.12388852716405956</v>
      </c>
      <c r="AD341" s="364">
        <v>5.3095242360065929E-2</v>
      </c>
      <c r="AE341" s="364">
        <v>7.0074882329878602E-2</v>
      </c>
      <c r="AF341" s="364">
        <v>9.2846789537399138E-2</v>
      </c>
      <c r="AG341" s="364">
        <v>1.9674969126200766E-2</v>
      </c>
      <c r="AH341" s="364">
        <v>5.9646343375953488E-2</v>
      </c>
      <c r="AI341" s="364">
        <v>0.12113123353620049</v>
      </c>
      <c r="AJ341" s="364">
        <v>6.9582537756778987E-2</v>
      </c>
      <c r="AK341" s="364">
        <v>6.8599022222211301E-2</v>
      </c>
      <c r="AL341" s="364">
        <v>3.594985427969298E-2</v>
      </c>
      <c r="AM341" s="364">
        <v>5.8332280730020336E-2</v>
      </c>
      <c r="AN341" s="364">
        <v>0.1237209328887975</v>
      </c>
      <c r="AO341" s="364">
        <v>3.3291349348713459E-2</v>
      </c>
      <c r="AP341" s="364">
        <v>0</v>
      </c>
      <c r="AQ341" s="365">
        <v>2.3240278163815981E-2</v>
      </c>
      <c r="AR341" s="363">
        <v>5.0193997646561851E-5</v>
      </c>
      <c r="AS341" s="364">
        <v>3.7910404273907084E-5</v>
      </c>
      <c r="AT341" s="364">
        <v>2.5628059090414886E-5</v>
      </c>
      <c r="AU341" s="364">
        <v>1.4713167503457779E-4</v>
      </c>
      <c r="AV341" s="364">
        <v>5.4716412226666602E-5</v>
      </c>
      <c r="AW341" s="364">
        <v>5.1407280916898437E-5</v>
      </c>
      <c r="AX341" s="364">
        <v>3.3925273529298385E-5</v>
      </c>
      <c r="AY341" s="364">
        <v>7.4807916712260671E-5</v>
      </c>
      <c r="AZ341" s="364">
        <v>7.8447133970262384E-6</v>
      </c>
      <c r="BA341" s="364">
        <v>5.6244390125620867E-5</v>
      </c>
      <c r="BB341" s="364">
        <v>8.7434296055210353E-5</v>
      </c>
      <c r="BC341" s="364">
        <v>1.6961635485007904E-5</v>
      </c>
      <c r="BD341" s="364">
        <v>2.3576653230457078E-5</v>
      </c>
      <c r="BE341" s="364">
        <v>4.3695248004820098E-5</v>
      </c>
      <c r="BF341" s="364">
        <v>5.8701376280944702E-5</v>
      </c>
      <c r="BG341" s="364">
        <v>5.1515136692530867E-5</v>
      </c>
      <c r="BH341" s="364">
        <v>5.3307142061067794E-5</v>
      </c>
      <c r="BI341" s="364">
        <v>6.3565806614545981E-5</v>
      </c>
      <c r="BJ341" s="364">
        <v>5.5535076666637844E-5</v>
      </c>
      <c r="BK341" s="364">
        <v>5.2536893731952872E-5</v>
      </c>
      <c r="BL341" s="364">
        <v>3.893211369624184E-5</v>
      </c>
      <c r="BM341" s="364">
        <v>6.1298130534191768E-5</v>
      </c>
      <c r="BN341" s="364">
        <v>1.3647884268386083E-4</v>
      </c>
      <c r="BO341" s="364">
        <v>1.091539393767645E-4</v>
      </c>
      <c r="BP341" s="364">
        <v>1.8800002452870943E-4</v>
      </c>
      <c r="BQ341" s="364">
        <v>8.9992814882714978E-5</v>
      </c>
      <c r="BR341" s="364">
        <v>1.1390937338547449E-4</v>
      </c>
      <c r="BS341" s="364">
        <v>1.5762037199584938E-4</v>
      </c>
      <c r="BT341" s="364">
        <v>3.6838546559042662E-5</v>
      </c>
      <c r="BU341" s="364">
        <v>9.4910410970471952E-5</v>
      </c>
      <c r="BV341" s="364">
        <v>2.1159035950656815E-4</v>
      </c>
      <c r="BW341" s="364">
        <v>1.2252667281748179E-4</v>
      </c>
      <c r="BX341" s="364">
        <v>1.2905192594562598E-4</v>
      </c>
      <c r="BY341" s="364">
        <v>6.3051227101124015E-5</v>
      </c>
      <c r="BZ341" s="364">
        <v>1.0214130686364041E-4</v>
      </c>
      <c r="CA341" s="364">
        <v>1.9459120187329023E-4</v>
      </c>
      <c r="CB341" s="364">
        <v>5.7402002803879948E-5</v>
      </c>
      <c r="CC341" s="364">
        <v>0</v>
      </c>
      <c r="CD341" s="365">
        <v>3.9458583379799215E-5</v>
      </c>
    </row>
    <row r="342" spans="2:82">
      <c r="B342" s="318"/>
      <c r="C342" s="283" t="str">
        <f t="shared" si="24"/>
        <v>37</v>
      </c>
      <c r="D342" s="284" t="str">
        <f t="shared" si="24"/>
        <v>対個人サービス</v>
      </c>
      <c r="E342" s="363">
        <v>1.0598111844406293E-3</v>
      </c>
      <c r="F342" s="364">
        <v>6.013830057049033E-5</v>
      </c>
      <c r="G342" s="364">
        <v>6.2953013481742751E-4</v>
      </c>
      <c r="H342" s="364">
        <v>8.7118624734514909E-5</v>
      </c>
      <c r="I342" s="364">
        <v>1.8314116708717878E-4</v>
      </c>
      <c r="J342" s="364">
        <v>6.8822236758135774E-5</v>
      </c>
      <c r="K342" s="364">
        <v>4.5976624413810162E-5</v>
      </c>
      <c r="L342" s="364">
        <v>1.6086960018561053E-4</v>
      </c>
      <c r="M342" s="364">
        <v>3.336917171889057E-5</v>
      </c>
      <c r="N342" s="364">
        <v>5.6007764697701158E-5</v>
      </c>
      <c r="O342" s="364">
        <v>1.2446347334096208E-4</v>
      </c>
      <c r="P342" s="364">
        <v>4.0458101274759132E-5</v>
      </c>
      <c r="Q342" s="364">
        <v>2.0630962403642688E-5</v>
      </c>
      <c r="R342" s="364">
        <v>6.6204023713886383E-5</v>
      </c>
      <c r="S342" s="364">
        <v>6.9657585117148933E-5</v>
      </c>
      <c r="T342" s="364">
        <v>1.1787149821061416E-4</v>
      </c>
      <c r="U342" s="364">
        <v>1.2669714437591465E-4</v>
      </c>
      <c r="V342" s="364">
        <v>1.393075927900805E-4</v>
      </c>
      <c r="W342" s="364">
        <v>7.7783704895224029E-5</v>
      </c>
      <c r="X342" s="364">
        <v>1.2478182023171401E-4</v>
      </c>
      <c r="Y342" s="364">
        <v>1.293545134998668E-4</v>
      </c>
      <c r="Z342" s="364">
        <v>1.3093524030570133E-4</v>
      </c>
      <c r="AA342" s="364">
        <v>1.8172425959218455E-4</v>
      </c>
      <c r="AB342" s="364">
        <v>5.5407644430526378E-5</v>
      </c>
      <c r="AC342" s="364">
        <v>2.4114345783059595E-4</v>
      </c>
      <c r="AD342" s="364">
        <v>3.8491714953436441E-5</v>
      </c>
      <c r="AE342" s="364">
        <v>3.7511031865193687E-4</v>
      </c>
      <c r="AF342" s="364">
        <v>1.5462254168715418E-4</v>
      </c>
      <c r="AG342" s="364">
        <v>4.4503447350314275E-4</v>
      </c>
      <c r="AH342" s="364">
        <v>4.1840768322718396E-4</v>
      </c>
      <c r="AI342" s="364">
        <v>3.2822116452489438E-3</v>
      </c>
      <c r="AJ342" s="364">
        <v>2.4829690951907091E-4</v>
      </c>
      <c r="AK342" s="364">
        <v>5.8154072926618703E-3</v>
      </c>
      <c r="AL342" s="364">
        <v>1.2929285453993135E-2</v>
      </c>
      <c r="AM342" s="364">
        <v>1.3608196482383513E-3</v>
      </c>
      <c r="AN342" s="364">
        <v>9.4356472925922433E-4</v>
      </c>
      <c r="AO342" s="364">
        <v>8.1526159094942648E-3</v>
      </c>
      <c r="AP342" s="364">
        <v>0</v>
      </c>
      <c r="AQ342" s="365">
        <v>1.9567399499217505E-3</v>
      </c>
      <c r="AR342" s="363">
        <v>3.520955248016512E-5</v>
      </c>
      <c r="AS342" s="364">
        <v>1.1647347858026492E-6</v>
      </c>
      <c r="AT342" s="364">
        <v>1.6992274281098321E-5</v>
      </c>
      <c r="AU342" s="364">
        <v>3.3692403672733387E-6</v>
      </c>
      <c r="AV342" s="364">
        <v>4.4568997664889894E-6</v>
      </c>
      <c r="AW342" s="364">
        <v>2.9785541572051778E-6</v>
      </c>
      <c r="AX342" s="364">
        <v>1.8210006616929727E-6</v>
      </c>
      <c r="AY342" s="364">
        <v>3.2336872353709534E-6</v>
      </c>
      <c r="AZ342" s="364">
        <v>7.6949553335412552E-7</v>
      </c>
      <c r="BA342" s="364">
        <v>1.4979338235193787E-6</v>
      </c>
      <c r="BB342" s="364">
        <v>5.4268238477522272E-6</v>
      </c>
      <c r="BC342" s="364">
        <v>9.3401783502138449E-7</v>
      </c>
      <c r="BD342" s="364">
        <v>8.8838819062729796E-7</v>
      </c>
      <c r="BE342" s="364">
        <v>1.4751999285864329E-6</v>
      </c>
      <c r="BF342" s="364">
        <v>2.2452735836393446E-6</v>
      </c>
      <c r="BG342" s="364">
        <v>2.1461610852070962E-6</v>
      </c>
      <c r="BH342" s="364">
        <v>2.059244591215515E-6</v>
      </c>
      <c r="BI342" s="364">
        <v>4.5936932429979713E-6</v>
      </c>
      <c r="BJ342" s="364">
        <v>2.3442721283148636E-6</v>
      </c>
      <c r="BK342" s="364">
        <v>2.8808918140142157E-6</v>
      </c>
      <c r="BL342" s="364">
        <v>1.670476272543341E-6</v>
      </c>
      <c r="BM342" s="364">
        <v>1.7259983931293251E-5</v>
      </c>
      <c r="BN342" s="364">
        <v>4.8280904075232766E-6</v>
      </c>
      <c r="BO342" s="364">
        <v>1.6550934986663517E-6</v>
      </c>
      <c r="BP342" s="364">
        <v>5.7928968926626917E-6</v>
      </c>
      <c r="BQ342" s="364">
        <v>1.0607785705120654E-6</v>
      </c>
      <c r="BR342" s="364">
        <v>1.0519892412728473E-5</v>
      </c>
      <c r="BS342" s="364">
        <v>4.1444188370719852E-6</v>
      </c>
      <c r="BT342" s="364">
        <v>1.2569442033236562E-5</v>
      </c>
      <c r="BU342" s="364">
        <v>1.1107145082783554E-5</v>
      </c>
      <c r="BV342" s="364">
        <v>1.460640252943647E-4</v>
      </c>
      <c r="BW342" s="364">
        <v>7.0787284165868171E-6</v>
      </c>
      <c r="BX342" s="364">
        <v>1.4363454730656895E-4</v>
      </c>
      <c r="BY342" s="364">
        <v>3.5740933632954282E-4</v>
      </c>
      <c r="BZ342" s="364">
        <v>3.6729863850343153E-5</v>
      </c>
      <c r="CA342" s="364">
        <v>4.3519275392735452E-5</v>
      </c>
      <c r="CB342" s="364">
        <v>2.7368491873838512E-4</v>
      </c>
      <c r="CC342" s="364">
        <v>0</v>
      </c>
      <c r="CD342" s="365">
        <v>5.2815559425964464E-5</v>
      </c>
    </row>
    <row r="343" spans="2:82">
      <c r="B343" s="318"/>
      <c r="C343" s="283" t="str">
        <f t="shared" si="24"/>
        <v>38</v>
      </c>
      <c r="D343" s="284" t="str">
        <f t="shared" si="24"/>
        <v>事務用品</v>
      </c>
      <c r="E343" s="363">
        <v>3.6288710520650735E-4</v>
      </c>
      <c r="F343" s="364">
        <v>4.3071751234373358E-3</v>
      </c>
      <c r="G343" s="364">
        <v>1.0211495787757988E-3</v>
      </c>
      <c r="H343" s="364">
        <v>1.2174707046111702E-3</v>
      </c>
      <c r="I343" s="364">
        <v>8.0690273343625094E-4</v>
      </c>
      <c r="J343" s="364">
        <v>1.0820038711694057E-3</v>
      </c>
      <c r="K343" s="364">
        <v>6.3716264513520961E-4</v>
      </c>
      <c r="L343" s="364">
        <v>6.8146451642364615E-4</v>
      </c>
      <c r="M343" s="364">
        <v>7.2863992072397658E-5</v>
      </c>
      <c r="N343" s="364">
        <v>1.721941645745728E-4</v>
      </c>
      <c r="O343" s="364">
        <v>1.0835356051938424E-3</v>
      </c>
      <c r="P343" s="364">
        <v>1.4827796621756767E-4</v>
      </c>
      <c r="Q343" s="364">
        <v>2.2424487540394111E-4</v>
      </c>
      <c r="R343" s="364">
        <v>5.3506940482395138E-4</v>
      </c>
      <c r="S343" s="364">
        <v>5.9015715215711569E-4</v>
      </c>
      <c r="T343" s="364">
        <v>9.5795249216295761E-4</v>
      </c>
      <c r="U343" s="364">
        <v>1.2782467693780856E-3</v>
      </c>
      <c r="V343" s="364">
        <v>1.569066151393091E-3</v>
      </c>
      <c r="W343" s="364">
        <v>8.4984925881121569E-4</v>
      </c>
      <c r="X343" s="364">
        <v>7.8806736658546461E-4</v>
      </c>
      <c r="Y343" s="364">
        <v>7.7999399103341666E-4</v>
      </c>
      <c r="Z343" s="364">
        <v>1.1702221028359269E-3</v>
      </c>
      <c r="AA343" s="364">
        <v>7.3842780100853093E-4</v>
      </c>
      <c r="AB343" s="364">
        <v>5.4895406193501972E-5</v>
      </c>
      <c r="AC343" s="364">
        <v>1.0267805427719916E-3</v>
      </c>
      <c r="AD343" s="364">
        <v>2.8913005473299174E-3</v>
      </c>
      <c r="AE343" s="364">
        <v>2.0204553164725188E-3</v>
      </c>
      <c r="AF343" s="364">
        <v>3.3775568332417563E-3</v>
      </c>
      <c r="AG343" s="364">
        <v>3.4428240611541236E-4</v>
      </c>
      <c r="AH343" s="364">
        <v>2.5645372410937357E-3</v>
      </c>
      <c r="AI343" s="364">
        <v>2.0243807486831676E-3</v>
      </c>
      <c r="AJ343" s="364">
        <v>2.7303336734665505E-3</v>
      </c>
      <c r="AK343" s="364">
        <v>3.5597235405307754E-3</v>
      </c>
      <c r="AL343" s="364">
        <v>2.4040653923962465E-3</v>
      </c>
      <c r="AM343" s="364">
        <v>4.4335053091620518E-3</v>
      </c>
      <c r="AN343" s="364">
        <v>1.5478962146488755E-3</v>
      </c>
      <c r="AO343" s="364">
        <v>1.8734904106083145E-3</v>
      </c>
      <c r="AP343" s="364">
        <v>0</v>
      </c>
      <c r="AQ343" s="365">
        <v>1.2113615176779779E-4</v>
      </c>
      <c r="AR343" s="363">
        <v>0</v>
      </c>
      <c r="AS343" s="364">
        <v>0</v>
      </c>
      <c r="AT343" s="364">
        <v>0</v>
      </c>
      <c r="AU343" s="364">
        <v>0</v>
      </c>
      <c r="AV343" s="364">
        <v>0</v>
      </c>
      <c r="AW343" s="364">
        <v>0</v>
      </c>
      <c r="AX343" s="364">
        <v>0</v>
      </c>
      <c r="AY343" s="364">
        <v>0</v>
      </c>
      <c r="AZ343" s="364">
        <v>0</v>
      </c>
      <c r="BA343" s="364">
        <v>0</v>
      </c>
      <c r="BB343" s="364">
        <v>0</v>
      </c>
      <c r="BC343" s="364">
        <v>0</v>
      </c>
      <c r="BD343" s="364">
        <v>0</v>
      </c>
      <c r="BE343" s="364">
        <v>0</v>
      </c>
      <c r="BF343" s="364">
        <v>0</v>
      </c>
      <c r="BG343" s="364">
        <v>0</v>
      </c>
      <c r="BH343" s="364">
        <v>0</v>
      </c>
      <c r="BI343" s="364">
        <v>0</v>
      </c>
      <c r="BJ343" s="364">
        <v>0</v>
      </c>
      <c r="BK343" s="364">
        <v>0</v>
      </c>
      <c r="BL343" s="364">
        <v>0</v>
      </c>
      <c r="BM343" s="364">
        <v>0</v>
      </c>
      <c r="BN343" s="364">
        <v>0</v>
      </c>
      <c r="BO343" s="364">
        <v>0</v>
      </c>
      <c r="BP343" s="364">
        <v>0</v>
      </c>
      <c r="BQ343" s="364">
        <v>0</v>
      </c>
      <c r="BR343" s="364">
        <v>0</v>
      </c>
      <c r="BS343" s="364">
        <v>0</v>
      </c>
      <c r="BT343" s="364">
        <v>0</v>
      </c>
      <c r="BU343" s="364">
        <v>0</v>
      </c>
      <c r="BV343" s="364">
        <v>0</v>
      </c>
      <c r="BW343" s="364">
        <v>0</v>
      </c>
      <c r="BX343" s="364">
        <v>0</v>
      </c>
      <c r="BY343" s="364">
        <v>0</v>
      </c>
      <c r="BZ343" s="364">
        <v>0</v>
      </c>
      <c r="CA343" s="364">
        <v>0</v>
      </c>
      <c r="CB343" s="364">
        <v>0</v>
      </c>
      <c r="CC343" s="364">
        <v>0</v>
      </c>
      <c r="CD343" s="365">
        <v>0</v>
      </c>
    </row>
    <row r="344" spans="2:82">
      <c r="B344" s="318"/>
      <c r="C344" s="283" t="str">
        <f t="shared" si="24"/>
        <v>39</v>
      </c>
      <c r="D344" s="284" t="str">
        <f t="shared" si="24"/>
        <v>分類不明</v>
      </c>
      <c r="E344" s="366">
        <v>5.455607835901221E-3</v>
      </c>
      <c r="F344" s="367">
        <v>8.4042441432923627E-4</v>
      </c>
      <c r="G344" s="367">
        <v>9.170708717082655E-3</v>
      </c>
      <c r="H344" s="367">
        <v>5.6308020088266623E-3</v>
      </c>
      <c r="I344" s="367">
        <v>4.0969835562214806E-3</v>
      </c>
      <c r="J344" s="367">
        <v>2.7771432693348081E-3</v>
      </c>
      <c r="K344" s="367">
        <v>2.9930581397527916E-3</v>
      </c>
      <c r="L344" s="367">
        <v>1.0344912375606381E-3</v>
      </c>
      <c r="M344" s="367">
        <v>3.869077979044316E-3</v>
      </c>
      <c r="N344" s="367">
        <v>2.2659186656517646E-3</v>
      </c>
      <c r="O344" s="367">
        <v>1.130940287921073E-2</v>
      </c>
      <c r="P344" s="367">
        <v>6.2692478426941691E-3</v>
      </c>
      <c r="Q344" s="367">
        <v>4.7491861112334667E-3</v>
      </c>
      <c r="R344" s="367">
        <v>6.1247714004632131E-3</v>
      </c>
      <c r="S344" s="367">
        <v>6.9518383091084976E-3</v>
      </c>
      <c r="T344" s="367">
        <v>6.2751393710766615E-3</v>
      </c>
      <c r="U344" s="367">
        <v>3.2972443167703265E-3</v>
      </c>
      <c r="V344" s="367">
        <v>1.1985921989808334E-3</v>
      </c>
      <c r="W344" s="367">
        <v>3.6060948685410015E-3</v>
      </c>
      <c r="X344" s="367">
        <v>2.1653887519551976E-3</v>
      </c>
      <c r="Y344" s="367">
        <v>4.6573675537563992E-3</v>
      </c>
      <c r="Z344" s="367">
        <v>1.7260776016829922E-3</v>
      </c>
      <c r="AA344" s="367">
        <v>1.4838339499821208E-2</v>
      </c>
      <c r="AB344" s="367">
        <v>3.082810442550874E-3</v>
      </c>
      <c r="AC344" s="367">
        <v>7.4823341091230771E-3</v>
      </c>
      <c r="AD344" s="367">
        <v>7.6473778817749451E-3</v>
      </c>
      <c r="AE344" s="367">
        <v>4.266392626328849E-3</v>
      </c>
      <c r="AF344" s="367">
        <v>9.9231509054359818E-3</v>
      </c>
      <c r="AG344" s="367">
        <v>3.4525061139315627E-3</v>
      </c>
      <c r="AH344" s="367">
        <v>4.3648268214800841E-3</v>
      </c>
      <c r="AI344" s="367">
        <v>4.9821529917777121E-3</v>
      </c>
      <c r="AJ344" s="367">
        <v>3.2182904552317029E-4</v>
      </c>
      <c r="AK344" s="367">
        <v>6.2957382069635352E-3</v>
      </c>
      <c r="AL344" s="367">
        <v>2.7461586722106984E-3</v>
      </c>
      <c r="AM344" s="367">
        <v>1.2553709576476653E-2</v>
      </c>
      <c r="AN344" s="367">
        <v>3.403282375693669E-3</v>
      </c>
      <c r="AO344" s="367">
        <v>4.3701446539874487E-3</v>
      </c>
      <c r="AP344" s="367">
        <v>4.9478641719657686E-4</v>
      </c>
      <c r="AQ344" s="368">
        <v>0</v>
      </c>
      <c r="AR344" s="366">
        <v>0</v>
      </c>
      <c r="AS344" s="367">
        <v>0</v>
      </c>
      <c r="AT344" s="367">
        <v>0</v>
      </c>
      <c r="AU344" s="367">
        <v>0</v>
      </c>
      <c r="AV344" s="367">
        <v>0</v>
      </c>
      <c r="AW344" s="367">
        <v>0</v>
      </c>
      <c r="AX344" s="367">
        <v>0</v>
      </c>
      <c r="AY344" s="367">
        <v>0</v>
      </c>
      <c r="AZ344" s="367">
        <v>0</v>
      </c>
      <c r="BA344" s="367">
        <v>0</v>
      </c>
      <c r="BB344" s="367">
        <v>0</v>
      </c>
      <c r="BC344" s="367">
        <v>0</v>
      </c>
      <c r="BD344" s="367">
        <v>0</v>
      </c>
      <c r="BE344" s="367">
        <v>0</v>
      </c>
      <c r="BF344" s="367">
        <v>0</v>
      </c>
      <c r="BG344" s="367">
        <v>0</v>
      </c>
      <c r="BH344" s="367">
        <v>0</v>
      </c>
      <c r="BI344" s="367">
        <v>0</v>
      </c>
      <c r="BJ344" s="367">
        <v>0</v>
      </c>
      <c r="BK344" s="367">
        <v>0</v>
      </c>
      <c r="BL344" s="367">
        <v>0</v>
      </c>
      <c r="BM344" s="367">
        <v>0</v>
      </c>
      <c r="BN344" s="367">
        <v>0</v>
      </c>
      <c r="BO344" s="367">
        <v>0</v>
      </c>
      <c r="BP344" s="367">
        <v>0</v>
      </c>
      <c r="BQ344" s="367">
        <v>0</v>
      </c>
      <c r="BR344" s="367">
        <v>0</v>
      </c>
      <c r="BS344" s="367">
        <v>0</v>
      </c>
      <c r="BT344" s="367">
        <v>0</v>
      </c>
      <c r="BU344" s="367">
        <v>0</v>
      </c>
      <c r="BV344" s="367">
        <v>0</v>
      </c>
      <c r="BW344" s="367">
        <v>0</v>
      </c>
      <c r="BX344" s="367">
        <v>0</v>
      </c>
      <c r="BY344" s="367">
        <v>0</v>
      </c>
      <c r="BZ344" s="367">
        <v>0</v>
      </c>
      <c r="CA344" s="367">
        <v>0</v>
      </c>
      <c r="CB344" s="367">
        <v>0</v>
      </c>
      <c r="CC344" s="367">
        <v>0</v>
      </c>
      <c r="CD344" s="368">
        <v>0</v>
      </c>
    </row>
    <row r="345" spans="2:82">
      <c r="B345" s="323" t="s">
        <v>61</v>
      </c>
      <c r="C345" s="280" t="str">
        <f t="shared" ref="C345:D364" si="25">C5</f>
        <v>01</v>
      </c>
      <c r="D345" s="281" t="str">
        <f t="shared" si="25"/>
        <v>農業</v>
      </c>
      <c r="E345" s="363">
        <v>8.5971731843767676E-2</v>
      </c>
      <c r="F345" s="364">
        <v>3.6420193833808316E-4</v>
      </c>
      <c r="G345" s="364">
        <v>0</v>
      </c>
      <c r="H345" s="364">
        <v>0</v>
      </c>
      <c r="I345" s="364">
        <v>8.2647757298990848E-2</v>
      </c>
      <c r="J345" s="364">
        <v>6.3005131377180017E-3</v>
      </c>
      <c r="K345" s="364">
        <v>7.4404765992217633E-4</v>
      </c>
      <c r="L345" s="364">
        <v>6.4610925713408731E-4</v>
      </c>
      <c r="M345" s="364">
        <v>0</v>
      </c>
      <c r="N345" s="364">
        <v>2.9814547106495706E-3</v>
      </c>
      <c r="O345" s="364">
        <v>2.8832345150383922E-5</v>
      </c>
      <c r="P345" s="364">
        <v>0</v>
      </c>
      <c r="Q345" s="364">
        <v>0</v>
      </c>
      <c r="R345" s="364">
        <v>0</v>
      </c>
      <c r="S345" s="364">
        <v>0</v>
      </c>
      <c r="T345" s="364">
        <v>0</v>
      </c>
      <c r="U345" s="364">
        <v>0</v>
      </c>
      <c r="V345" s="364">
        <v>0</v>
      </c>
      <c r="W345" s="364">
        <v>0</v>
      </c>
      <c r="X345" s="364">
        <v>0</v>
      </c>
      <c r="Y345" s="364">
        <v>0</v>
      </c>
      <c r="Z345" s="364">
        <v>2.3158541355017912E-3</v>
      </c>
      <c r="AA345" s="364">
        <v>5.2417741251059558E-4</v>
      </c>
      <c r="AB345" s="364">
        <v>0</v>
      </c>
      <c r="AC345" s="364">
        <v>0</v>
      </c>
      <c r="AD345" s="364">
        <v>0</v>
      </c>
      <c r="AE345" s="364">
        <v>8.8238432074231379E-5</v>
      </c>
      <c r="AF345" s="364">
        <v>0</v>
      </c>
      <c r="AG345" s="364">
        <v>2.6326361503856029E-6</v>
      </c>
      <c r="AH345" s="364">
        <v>1.477309806991336E-5</v>
      </c>
      <c r="AI345" s="364">
        <v>0</v>
      </c>
      <c r="AJ345" s="364">
        <v>9.6391295491618918E-6</v>
      </c>
      <c r="AK345" s="364">
        <v>6.8807171327112701E-4</v>
      </c>
      <c r="AL345" s="364">
        <v>8.8461059680762098E-4</v>
      </c>
      <c r="AM345" s="364">
        <v>1.3249164027894209E-3</v>
      </c>
      <c r="AN345" s="364">
        <v>5.5111708684119016E-6</v>
      </c>
      <c r="AO345" s="364">
        <v>6.7665833681047191E-3</v>
      </c>
      <c r="AP345" s="364">
        <v>0</v>
      </c>
      <c r="AQ345" s="365">
        <v>0</v>
      </c>
      <c r="AR345" s="363">
        <v>0.13404321854639814</v>
      </c>
      <c r="AS345" s="364">
        <v>1.3879938707382E-3</v>
      </c>
      <c r="AT345" s="364">
        <v>0</v>
      </c>
      <c r="AU345" s="364">
        <v>0</v>
      </c>
      <c r="AV345" s="364">
        <v>0.16641576513014289</v>
      </c>
      <c r="AW345" s="364">
        <v>5.515397686091412E-3</v>
      </c>
      <c r="AX345" s="364">
        <v>1.8234489585688192E-3</v>
      </c>
      <c r="AY345" s="364">
        <v>1.1788995973013407E-3</v>
      </c>
      <c r="AZ345" s="364">
        <v>0</v>
      </c>
      <c r="BA345" s="364">
        <v>7.6129841707977949E-3</v>
      </c>
      <c r="BB345" s="364">
        <v>1.3034314782222613E-4</v>
      </c>
      <c r="BC345" s="364">
        <v>0</v>
      </c>
      <c r="BD345" s="364">
        <v>4.7388402768921843E-6</v>
      </c>
      <c r="BE345" s="364">
        <v>0</v>
      </c>
      <c r="BF345" s="364">
        <v>0</v>
      </c>
      <c r="BG345" s="364">
        <v>0</v>
      </c>
      <c r="BH345" s="364">
        <v>0</v>
      </c>
      <c r="BI345" s="364">
        <v>0</v>
      </c>
      <c r="BJ345" s="364">
        <v>0</v>
      </c>
      <c r="BK345" s="364">
        <v>0</v>
      </c>
      <c r="BL345" s="364">
        <v>0</v>
      </c>
      <c r="BM345" s="364">
        <v>1.800303422801342E-3</v>
      </c>
      <c r="BN345" s="364">
        <v>8.7562799150421448E-4</v>
      </c>
      <c r="BO345" s="364">
        <v>0</v>
      </c>
      <c r="BP345" s="364">
        <v>0</v>
      </c>
      <c r="BQ345" s="364">
        <v>0</v>
      </c>
      <c r="BR345" s="364">
        <v>1.2188476345273273E-4</v>
      </c>
      <c r="BS345" s="364">
        <v>0</v>
      </c>
      <c r="BT345" s="364">
        <v>4.4178017990876134E-6</v>
      </c>
      <c r="BU345" s="364">
        <v>4.7545318084027806E-5</v>
      </c>
      <c r="BV345" s="364">
        <v>0</v>
      </c>
      <c r="BW345" s="364">
        <v>2.0624940799044925E-5</v>
      </c>
      <c r="BX345" s="364">
        <v>1.233171157194706E-3</v>
      </c>
      <c r="BY345" s="364">
        <v>1.6014503966537543E-3</v>
      </c>
      <c r="BZ345" s="364">
        <v>2.2066654344797816E-3</v>
      </c>
      <c r="CA345" s="364">
        <v>7.8649399667379811E-6</v>
      </c>
      <c r="CB345" s="364">
        <v>1.1927567849910763E-2</v>
      </c>
      <c r="CC345" s="364">
        <v>0</v>
      </c>
      <c r="CD345" s="365">
        <v>0</v>
      </c>
    </row>
    <row r="346" spans="2:82">
      <c r="B346" s="325"/>
      <c r="C346" s="283" t="str">
        <f t="shared" si="25"/>
        <v>02</v>
      </c>
      <c r="D346" s="284" t="str">
        <f t="shared" si="25"/>
        <v>林業</v>
      </c>
      <c r="E346" s="363">
        <v>2.4279666503946006E-4</v>
      </c>
      <c r="F346" s="364">
        <v>9.087953377767799E-2</v>
      </c>
      <c r="G346" s="364">
        <v>1.7961762927657193E-4</v>
      </c>
      <c r="H346" s="364">
        <v>0</v>
      </c>
      <c r="I346" s="364">
        <v>2.4104149437137394E-4</v>
      </c>
      <c r="J346" s="364">
        <v>5.787561850220845E-6</v>
      </c>
      <c r="K346" s="364">
        <v>9.015097092184959E-3</v>
      </c>
      <c r="L346" s="364">
        <v>1.4148269512427293E-4</v>
      </c>
      <c r="M346" s="364">
        <v>0</v>
      </c>
      <c r="N346" s="364">
        <v>0</v>
      </c>
      <c r="O346" s="364">
        <v>0</v>
      </c>
      <c r="P346" s="364">
        <v>0</v>
      </c>
      <c r="Q346" s="364">
        <v>0</v>
      </c>
      <c r="R346" s="364">
        <v>0</v>
      </c>
      <c r="S346" s="364">
        <v>0</v>
      </c>
      <c r="T346" s="364">
        <v>0</v>
      </c>
      <c r="U346" s="364">
        <v>0</v>
      </c>
      <c r="V346" s="364">
        <v>0</v>
      </c>
      <c r="W346" s="364">
        <v>0</v>
      </c>
      <c r="X346" s="364">
        <v>0</v>
      </c>
      <c r="Y346" s="364">
        <v>4.0288832707149889E-7</v>
      </c>
      <c r="Z346" s="364">
        <v>1.8180813201651021E-4</v>
      </c>
      <c r="AA346" s="364">
        <v>1.1856712525602811E-5</v>
      </c>
      <c r="AB346" s="364">
        <v>0</v>
      </c>
      <c r="AC346" s="364">
        <v>0</v>
      </c>
      <c r="AD346" s="364">
        <v>0</v>
      </c>
      <c r="AE346" s="364">
        <v>0</v>
      </c>
      <c r="AF346" s="364">
        <v>0</v>
      </c>
      <c r="AG346" s="364">
        <v>0</v>
      </c>
      <c r="AH346" s="364">
        <v>0</v>
      </c>
      <c r="AI346" s="364">
        <v>0</v>
      </c>
      <c r="AJ346" s="364">
        <v>1.3384852129341068E-6</v>
      </c>
      <c r="AK346" s="364">
        <v>2.1812299725981763E-5</v>
      </c>
      <c r="AL346" s="364">
        <v>2.0780926822727883E-5</v>
      </c>
      <c r="AM346" s="364">
        <v>0</v>
      </c>
      <c r="AN346" s="364">
        <v>0</v>
      </c>
      <c r="AO346" s="364">
        <v>5.5057596990379669E-4</v>
      </c>
      <c r="AP346" s="364">
        <v>0</v>
      </c>
      <c r="AQ346" s="365">
        <v>0</v>
      </c>
      <c r="AR346" s="363">
        <v>5.3267896354187712E-4</v>
      </c>
      <c r="AS346" s="364">
        <v>0.20228175866933948</v>
      </c>
      <c r="AT346" s="364">
        <v>2.5712008836026713E-4</v>
      </c>
      <c r="AU346" s="364">
        <v>1.0189549872644155E-4</v>
      </c>
      <c r="AV346" s="364">
        <v>5.3153537645128732E-4</v>
      </c>
      <c r="AW346" s="364">
        <v>6.7118451065298257E-6</v>
      </c>
      <c r="AX346" s="364">
        <v>2.3632229951969556E-2</v>
      </c>
      <c r="AY346" s="364">
        <v>2.1604534520345791E-4</v>
      </c>
      <c r="AZ346" s="364">
        <v>0</v>
      </c>
      <c r="BA346" s="364">
        <v>0</v>
      </c>
      <c r="BB346" s="364">
        <v>4.7594587011529227E-7</v>
      </c>
      <c r="BC346" s="364">
        <v>5.2911350981350815E-8</v>
      </c>
      <c r="BD346" s="364">
        <v>0</v>
      </c>
      <c r="BE346" s="364">
        <v>0</v>
      </c>
      <c r="BF346" s="364">
        <v>0</v>
      </c>
      <c r="BG346" s="364">
        <v>0</v>
      </c>
      <c r="BH346" s="364">
        <v>0</v>
      </c>
      <c r="BI346" s="364">
        <v>0</v>
      </c>
      <c r="BJ346" s="364">
        <v>0</v>
      </c>
      <c r="BK346" s="364">
        <v>0</v>
      </c>
      <c r="BL346" s="364">
        <v>2.1672844443229306E-7</v>
      </c>
      <c r="BM346" s="364">
        <v>1.5748793085371634E-4</v>
      </c>
      <c r="BN346" s="364">
        <v>3.8357469578352865E-5</v>
      </c>
      <c r="BO346" s="364">
        <v>0</v>
      </c>
      <c r="BP346" s="364">
        <v>0</v>
      </c>
      <c r="BQ346" s="364">
        <v>0</v>
      </c>
      <c r="BR346" s="364">
        <v>0</v>
      </c>
      <c r="BS346" s="364">
        <v>0</v>
      </c>
      <c r="BT346" s="364">
        <v>0</v>
      </c>
      <c r="BU346" s="364">
        <v>0</v>
      </c>
      <c r="BV346" s="364">
        <v>0</v>
      </c>
      <c r="BW346" s="364">
        <v>3.7591222040403334E-6</v>
      </c>
      <c r="BX346" s="364">
        <v>4.6798975972544929E-5</v>
      </c>
      <c r="BY346" s="364">
        <v>4.6264797045984663E-5</v>
      </c>
      <c r="BZ346" s="364">
        <v>0</v>
      </c>
      <c r="CA346" s="364">
        <v>0</v>
      </c>
      <c r="CB346" s="364">
        <v>1.0847417079692318E-3</v>
      </c>
      <c r="CC346" s="364">
        <v>0</v>
      </c>
      <c r="CD346" s="365">
        <v>0</v>
      </c>
    </row>
    <row r="347" spans="2:82">
      <c r="B347" s="325"/>
      <c r="C347" s="283" t="str">
        <f t="shared" si="25"/>
        <v>03</v>
      </c>
      <c r="D347" s="284" t="str">
        <f t="shared" si="25"/>
        <v>漁業</v>
      </c>
      <c r="E347" s="363">
        <v>0</v>
      </c>
      <c r="F347" s="364">
        <v>0</v>
      </c>
      <c r="G347" s="364">
        <v>4.0560441381646044E-2</v>
      </c>
      <c r="H347" s="364">
        <v>0</v>
      </c>
      <c r="I347" s="364">
        <v>8.1366537582612877E-3</v>
      </c>
      <c r="J347" s="364">
        <v>0</v>
      </c>
      <c r="K347" s="364">
        <v>0</v>
      </c>
      <c r="L347" s="364">
        <v>3.6508249272316367E-5</v>
      </c>
      <c r="M347" s="364">
        <v>0</v>
      </c>
      <c r="N347" s="364">
        <v>0</v>
      </c>
      <c r="O347" s="364">
        <v>0</v>
      </c>
      <c r="P347" s="364">
        <v>0</v>
      </c>
      <c r="Q347" s="364">
        <v>0</v>
      </c>
      <c r="R347" s="364">
        <v>0</v>
      </c>
      <c r="S347" s="364">
        <v>0</v>
      </c>
      <c r="T347" s="364">
        <v>0</v>
      </c>
      <c r="U347" s="364">
        <v>0</v>
      </c>
      <c r="V347" s="364">
        <v>0</v>
      </c>
      <c r="W347" s="364">
        <v>0</v>
      </c>
      <c r="X347" s="364">
        <v>0</v>
      </c>
      <c r="Y347" s="364">
        <v>0</v>
      </c>
      <c r="Z347" s="364">
        <v>1.60389412055432E-3</v>
      </c>
      <c r="AA347" s="364">
        <v>0</v>
      </c>
      <c r="AB347" s="364">
        <v>0</v>
      </c>
      <c r="AC347" s="364">
        <v>0</v>
      </c>
      <c r="AD347" s="364">
        <v>0</v>
      </c>
      <c r="AE347" s="364">
        <v>0</v>
      </c>
      <c r="AF347" s="364">
        <v>0</v>
      </c>
      <c r="AG347" s="364">
        <v>0</v>
      </c>
      <c r="AH347" s="364">
        <v>2.1134321615666926E-6</v>
      </c>
      <c r="AI347" s="364">
        <v>0</v>
      </c>
      <c r="AJ347" s="364">
        <v>3.7002338695535349E-6</v>
      </c>
      <c r="AK347" s="364">
        <v>6.626369675622845E-5</v>
      </c>
      <c r="AL347" s="364">
        <v>2.1868779301540041E-4</v>
      </c>
      <c r="AM347" s="364">
        <v>0</v>
      </c>
      <c r="AN347" s="364">
        <v>0</v>
      </c>
      <c r="AO347" s="364">
        <v>2.8160460591806239E-3</v>
      </c>
      <c r="AP347" s="364">
        <v>0</v>
      </c>
      <c r="AQ347" s="365">
        <v>0</v>
      </c>
      <c r="AR347" s="363">
        <v>0</v>
      </c>
      <c r="AS347" s="364">
        <v>0</v>
      </c>
      <c r="AT347" s="364">
        <v>4.0520391041472578E-2</v>
      </c>
      <c r="AU347" s="364">
        <v>0</v>
      </c>
      <c r="AV347" s="364">
        <v>2.3936605553853938E-2</v>
      </c>
      <c r="AW347" s="364">
        <v>6.8616614689358715E-7</v>
      </c>
      <c r="AX347" s="364">
        <v>0</v>
      </c>
      <c r="AY347" s="364">
        <v>5.7477709503985422E-5</v>
      </c>
      <c r="AZ347" s="364">
        <v>0</v>
      </c>
      <c r="BA347" s="364">
        <v>0</v>
      </c>
      <c r="BB347" s="364">
        <v>0</v>
      </c>
      <c r="BC347" s="364">
        <v>0</v>
      </c>
      <c r="BD347" s="364">
        <v>0</v>
      </c>
      <c r="BE347" s="364">
        <v>0</v>
      </c>
      <c r="BF347" s="364">
        <v>0</v>
      </c>
      <c r="BG347" s="364">
        <v>0</v>
      </c>
      <c r="BH347" s="364">
        <v>0</v>
      </c>
      <c r="BI347" s="364">
        <v>0</v>
      </c>
      <c r="BJ347" s="364">
        <v>0</v>
      </c>
      <c r="BK347" s="364">
        <v>0</v>
      </c>
      <c r="BL347" s="364">
        <v>0</v>
      </c>
      <c r="BM347" s="364">
        <v>2.4011206717702849E-3</v>
      </c>
      <c r="BN347" s="364">
        <v>0</v>
      </c>
      <c r="BO347" s="364">
        <v>0</v>
      </c>
      <c r="BP347" s="364">
        <v>0</v>
      </c>
      <c r="BQ347" s="364">
        <v>0</v>
      </c>
      <c r="BR347" s="364">
        <v>0</v>
      </c>
      <c r="BS347" s="364">
        <v>0</v>
      </c>
      <c r="BT347" s="364">
        <v>0</v>
      </c>
      <c r="BU347" s="364">
        <v>4.3729503717608956E-6</v>
      </c>
      <c r="BV347" s="364">
        <v>0</v>
      </c>
      <c r="BW347" s="364">
        <v>6.0769465924255339E-6</v>
      </c>
      <c r="BX347" s="364">
        <v>9.3890433630058331E-5</v>
      </c>
      <c r="BY347" s="364">
        <v>2.9301976440803236E-4</v>
      </c>
      <c r="BZ347" s="364">
        <v>0</v>
      </c>
      <c r="CA347" s="364">
        <v>0</v>
      </c>
      <c r="CB347" s="364">
        <v>3.395852808781739E-3</v>
      </c>
      <c r="CC347" s="364">
        <v>0</v>
      </c>
      <c r="CD347" s="365">
        <v>0</v>
      </c>
    </row>
    <row r="348" spans="2:82">
      <c r="B348" s="325"/>
      <c r="C348" s="283" t="str">
        <f t="shared" si="25"/>
        <v>04</v>
      </c>
      <c r="D348" s="284" t="str">
        <f t="shared" si="25"/>
        <v>鉱業</v>
      </c>
      <c r="E348" s="363">
        <v>9.1193985465278269E-8</v>
      </c>
      <c r="F348" s="364">
        <v>6.230391480984249E-6</v>
      </c>
      <c r="G348" s="364">
        <v>0</v>
      </c>
      <c r="H348" s="364">
        <v>1.1281976964596154E-5</v>
      </c>
      <c r="I348" s="364">
        <v>3.1014568565329507E-6</v>
      </c>
      <c r="J348" s="364">
        <v>3.0302739893101449E-6</v>
      </c>
      <c r="K348" s="364">
        <v>3.0444958397859957E-5</v>
      </c>
      <c r="L348" s="364">
        <v>6.7810847626598511E-5</v>
      </c>
      <c r="M348" s="364">
        <v>7.8337465607304004E-3</v>
      </c>
      <c r="N348" s="364">
        <v>1.0734557660473686E-6</v>
      </c>
      <c r="O348" s="364">
        <v>7.272736089007322E-4</v>
      </c>
      <c r="P348" s="364">
        <v>8.4164265144242082E-4</v>
      </c>
      <c r="Q348" s="364">
        <v>1.6161633243805835E-3</v>
      </c>
      <c r="R348" s="364">
        <v>1.028821021148737E-6</v>
      </c>
      <c r="S348" s="364">
        <v>5.2996901976341731E-7</v>
      </c>
      <c r="T348" s="364">
        <v>2.2855957834257894E-7</v>
      </c>
      <c r="U348" s="364">
        <v>3.3484586798538974E-7</v>
      </c>
      <c r="V348" s="364">
        <v>1.2924549676014513E-6</v>
      </c>
      <c r="W348" s="364">
        <v>2.5640599132554051E-7</v>
      </c>
      <c r="X348" s="364">
        <v>0</v>
      </c>
      <c r="Y348" s="364">
        <v>5.9561174551262328E-7</v>
      </c>
      <c r="Z348" s="364">
        <v>3.1546579630948687E-6</v>
      </c>
      <c r="AA348" s="364">
        <v>2.727319915460546E-5</v>
      </c>
      <c r="AB348" s="364">
        <v>3.7954458125015124E-3</v>
      </c>
      <c r="AC348" s="364">
        <v>0</v>
      </c>
      <c r="AD348" s="364">
        <v>0</v>
      </c>
      <c r="AE348" s="364">
        <v>2.5327049890747598E-8</v>
      </c>
      <c r="AF348" s="364">
        <v>1.2475902408358121E-8</v>
      </c>
      <c r="AG348" s="364">
        <v>8.4443299773851554E-9</v>
      </c>
      <c r="AH348" s="364">
        <v>7.4168688713229496E-8</v>
      </c>
      <c r="AI348" s="364">
        <v>0</v>
      </c>
      <c r="AJ348" s="364">
        <v>9.2754166498813062E-8</v>
      </c>
      <c r="AK348" s="364">
        <v>5.339933823682621E-7</v>
      </c>
      <c r="AL348" s="364">
        <v>7.6996429451685578E-8</v>
      </c>
      <c r="AM348" s="364">
        <v>4.6786179223654618E-7</v>
      </c>
      <c r="AN348" s="364">
        <v>6.0608206548695782E-8</v>
      </c>
      <c r="AO348" s="364">
        <v>2.9645484681911051E-8</v>
      </c>
      <c r="AP348" s="364">
        <v>0</v>
      </c>
      <c r="AQ348" s="365">
        <v>1.9522373487604963E-6</v>
      </c>
      <c r="AR348" s="363">
        <v>7.4267391335969151E-6</v>
      </c>
      <c r="AS348" s="364">
        <v>4.0777260079924541E-4</v>
      </c>
      <c r="AT348" s="364">
        <v>0</v>
      </c>
      <c r="AU348" s="364">
        <v>2.542069625576438E-3</v>
      </c>
      <c r="AV348" s="364">
        <v>1.8379949183607624E-4</v>
      </c>
      <c r="AW348" s="364">
        <v>2.047500214269642E-4</v>
      </c>
      <c r="AX348" s="364">
        <v>2.1832415382912152E-3</v>
      </c>
      <c r="AY348" s="364">
        <v>4.2256614626359681E-3</v>
      </c>
      <c r="AZ348" s="364">
        <v>0.47970197349737148</v>
      </c>
      <c r="BA348" s="364">
        <v>9.0775636569308019E-5</v>
      </c>
      <c r="BB348" s="364">
        <v>4.3962720990560561E-2</v>
      </c>
      <c r="BC348" s="364">
        <v>5.888640064677779E-2</v>
      </c>
      <c r="BD348" s="364">
        <v>0.1752675720857256</v>
      </c>
      <c r="BE348" s="364">
        <v>9.4399708248332569E-5</v>
      </c>
      <c r="BF348" s="364">
        <v>3.9321409841108078E-5</v>
      </c>
      <c r="BG348" s="364">
        <v>4.4667783042706059E-5</v>
      </c>
      <c r="BH348" s="364">
        <v>8.5486944193592968E-5</v>
      </c>
      <c r="BI348" s="364">
        <v>8.6463761055486496E-5</v>
      </c>
      <c r="BJ348" s="364">
        <v>2.0706511881952784E-5</v>
      </c>
      <c r="BK348" s="364">
        <v>1.8297667068607548E-6</v>
      </c>
      <c r="BL348" s="364">
        <v>7.1400436007187251E-5</v>
      </c>
      <c r="BM348" s="364">
        <v>4.5318009483374342E-4</v>
      </c>
      <c r="BN348" s="364">
        <v>1.8646426458637268E-3</v>
      </c>
      <c r="BO348" s="364">
        <v>0.2040026915588776</v>
      </c>
      <c r="BP348" s="364">
        <v>0</v>
      </c>
      <c r="BQ348" s="364">
        <v>1.3866151219719109E-6</v>
      </c>
      <c r="BR348" s="364">
        <v>1.7484361917192944E-6</v>
      </c>
      <c r="BS348" s="364">
        <v>8.8202392859344215E-7</v>
      </c>
      <c r="BT348" s="364">
        <v>7.5827094646403743E-7</v>
      </c>
      <c r="BU348" s="364">
        <v>4.5073434202754394E-6</v>
      </c>
      <c r="BV348" s="364">
        <v>1.7211078387499229E-7</v>
      </c>
      <c r="BW348" s="364">
        <v>7.6475507475368093E-6</v>
      </c>
      <c r="BX348" s="364">
        <v>4.1640377345111817E-5</v>
      </c>
      <c r="BY348" s="364">
        <v>5.284676772036228E-6</v>
      </c>
      <c r="BZ348" s="364">
        <v>3.5116764358148756E-5</v>
      </c>
      <c r="CA348" s="364">
        <v>3.4842951054093403E-6</v>
      </c>
      <c r="CB348" s="364">
        <v>7.2740646901749335E-6</v>
      </c>
      <c r="CC348" s="364">
        <v>0</v>
      </c>
      <c r="CD348" s="365">
        <v>1.3239236662285951E-4</v>
      </c>
    </row>
    <row r="349" spans="2:82">
      <c r="B349" s="325"/>
      <c r="C349" s="283" t="str">
        <f t="shared" si="25"/>
        <v>05</v>
      </c>
      <c r="D349" s="284" t="str">
        <f t="shared" si="25"/>
        <v>飲食料品</v>
      </c>
      <c r="E349" s="363">
        <v>7.7045536200084849E-2</v>
      </c>
      <c r="F349" s="364">
        <v>3.9335212165485601E-3</v>
      </c>
      <c r="G349" s="364">
        <v>8.045858514265225E-2</v>
      </c>
      <c r="H349" s="364">
        <v>0</v>
      </c>
      <c r="I349" s="364">
        <v>0.12852168701369099</v>
      </c>
      <c r="J349" s="364">
        <v>1.8483511595744912E-3</v>
      </c>
      <c r="K349" s="364">
        <v>8.2471153195255796E-4</v>
      </c>
      <c r="L349" s="364">
        <v>5.6802317796191704E-3</v>
      </c>
      <c r="M349" s="364">
        <v>0</v>
      </c>
      <c r="N349" s="364">
        <v>8.8808520054188377E-6</v>
      </c>
      <c r="O349" s="364">
        <v>1.6378853954188786E-4</v>
      </c>
      <c r="P349" s="364">
        <v>2.6205984299056926E-7</v>
      </c>
      <c r="Q349" s="364">
        <v>0</v>
      </c>
      <c r="R349" s="364">
        <v>0</v>
      </c>
      <c r="S349" s="364">
        <v>0</v>
      </c>
      <c r="T349" s="364">
        <v>0</v>
      </c>
      <c r="U349" s="364">
        <v>0</v>
      </c>
      <c r="V349" s="364">
        <v>0</v>
      </c>
      <c r="W349" s="364">
        <v>0</v>
      </c>
      <c r="X349" s="364">
        <v>0</v>
      </c>
      <c r="Y349" s="364">
        <v>0</v>
      </c>
      <c r="Z349" s="364">
        <v>1.7744012314952818E-3</v>
      </c>
      <c r="AA349" s="364">
        <v>5.9513831985947727E-6</v>
      </c>
      <c r="AB349" s="364">
        <v>0</v>
      </c>
      <c r="AC349" s="364">
        <v>0</v>
      </c>
      <c r="AD349" s="364">
        <v>0</v>
      </c>
      <c r="AE349" s="364">
        <v>8.1016429636828133E-5</v>
      </c>
      <c r="AF349" s="364">
        <v>0</v>
      </c>
      <c r="AG349" s="364">
        <v>0</v>
      </c>
      <c r="AH349" s="364">
        <v>4.1938408840777562E-5</v>
      </c>
      <c r="AI349" s="364">
        <v>0</v>
      </c>
      <c r="AJ349" s="364">
        <v>3.9907419565328851E-4</v>
      </c>
      <c r="AK349" s="364">
        <v>2.9613709820823443E-3</v>
      </c>
      <c r="AL349" s="364">
        <v>3.7410404226280993E-3</v>
      </c>
      <c r="AM349" s="364">
        <v>9.607367823343875E-4</v>
      </c>
      <c r="AN349" s="364">
        <v>1.803720247256272E-6</v>
      </c>
      <c r="AO349" s="364">
        <v>6.0958327993339306E-2</v>
      </c>
      <c r="AP349" s="364">
        <v>0</v>
      </c>
      <c r="AQ349" s="365">
        <v>2.1991387927274061E-3</v>
      </c>
      <c r="AR349" s="363">
        <v>0.11594436309983097</v>
      </c>
      <c r="AS349" s="364">
        <v>2.3042386506538792E-2</v>
      </c>
      <c r="AT349" s="364">
        <v>0.10873029678904672</v>
      </c>
      <c r="AU349" s="364">
        <v>0</v>
      </c>
      <c r="AV349" s="364">
        <v>0.19394289384502605</v>
      </c>
      <c r="AW349" s="364">
        <v>2.5403259700946556E-3</v>
      </c>
      <c r="AX349" s="364">
        <v>1.4600228015454807E-3</v>
      </c>
      <c r="AY349" s="364">
        <v>8.7653861985316356E-3</v>
      </c>
      <c r="AZ349" s="364">
        <v>5.2857768892564195E-6</v>
      </c>
      <c r="BA349" s="364">
        <v>1.6369414947038812E-5</v>
      </c>
      <c r="BB349" s="364">
        <v>4.3885625055830138E-4</v>
      </c>
      <c r="BC349" s="364">
        <v>8.6696557973654014E-7</v>
      </c>
      <c r="BD349" s="364">
        <v>0</v>
      </c>
      <c r="BE349" s="364">
        <v>0</v>
      </c>
      <c r="BF349" s="364">
        <v>0</v>
      </c>
      <c r="BG349" s="364">
        <v>0</v>
      </c>
      <c r="BH349" s="364">
        <v>0</v>
      </c>
      <c r="BI349" s="364">
        <v>0</v>
      </c>
      <c r="BJ349" s="364">
        <v>0</v>
      </c>
      <c r="BK349" s="364">
        <v>0</v>
      </c>
      <c r="BL349" s="364">
        <v>0</v>
      </c>
      <c r="BM349" s="364">
        <v>1.5880310332498911E-3</v>
      </c>
      <c r="BN349" s="364">
        <v>2.6605399809763703E-5</v>
      </c>
      <c r="BO349" s="364">
        <v>0</v>
      </c>
      <c r="BP349" s="364">
        <v>0</v>
      </c>
      <c r="BQ349" s="364">
        <v>0</v>
      </c>
      <c r="BR349" s="364">
        <v>1.3545768440912696E-4</v>
      </c>
      <c r="BS349" s="364">
        <v>0</v>
      </c>
      <c r="BT349" s="364">
        <v>0</v>
      </c>
      <c r="BU349" s="364">
        <v>1.3531533429160338E-4</v>
      </c>
      <c r="BV349" s="364">
        <v>1.9584196845471109E-7</v>
      </c>
      <c r="BW349" s="364">
        <v>6.6799846502941932E-4</v>
      </c>
      <c r="BX349" s="364">
        <v>5.1229060015424953E-3</v>
      </c>
      <c r="BY349" s="364">
        <v>6.6872004132767634E-3</v>
      </c>
      <c r="BZ349" s="364">
        <v>1.5784193805209092E-3</v>
      </c>
      <c r="CA349" s="364">
        <v>3.0859151240524421E-6</v>
      </c>
      <c r="CB349" s="364">
        <v>9.8823111174909092E-2</v>
      </c>
      <c r="CC349" s="364">
        <v>0</v>
      </c>
      <c r="CD349" s="365">
        <v>3.7284187635346455E-3</v>
      </c>
    </row>
    <row r="350" spans="2:82">
      <c r="B350" s="325"/>
      <c r="C350" s="283" t="str">
        <f t="shared" si="25"/>
        <v>06</v>
      </c>
      <c r="D350" s="284" t="str">
        <f t="shared" si="25"/>
        <v>繊維製品</v>
      </c>
      <c r="E350" s="363">
        <v>6.062777783797076E-4</v>
      </c>
      <c r="F350" s="364">
        <v>1.5809549658876666E-4</v>
      </c>
      <c r="G350" s="364">
        <v>4.5708142284181345E-3</v>
      </c>
      <c r="H350" s="364">
        <v>6.4889888764987534E-4</v>
      </c>
      <c r="I350" s="364">
        <v>2.5556443058832558E-4</v>
      </c>
      <c r="J350" s="364">
        <v>5.1295081622838086E-2</v>
      </c>
      <c r="K350" s="364">
        <v>7.2855553700178829E-4</v>
      </c>
      <c r="L350" s="364">
        <v>3.4889623162023104E-4</v>
      </c>
      <c r="M350" s="364">
        <v>5.6654476512149539E-5</v>
      </c>
      <c r="N350" s="364">
        <v>8.3974097034043957E-4</v>
      </c>
      <c r="O350" s="364">
        <v>8.6537538152664387E-4</v>
      </c>
      <c r="P350" s="364">
        <v>9.2571636857155924E-5</v>
      </c>
      <c r="Q350" s="364">
        <v>1.6471681025858172E-4</v>
      </c>
      <c r="R350" s="364">
        <v>3.0902029218355282E-4</v>
      </c>
      <c r="S350" s="364">
        <v>1.9971570174626285E-4</v>
      </c>
      <c r="T350" s="364">
        <v>2.2646346443763694E-4</v>
      </c>
      <c r="U350" s="364">
        <v>3.285381759827039E-4</v>
      </c>
      <c r="V350" s="364">
        <v>8.1716456412379726E-4</v>
      </c>
      <c r="W350" s="364">
        <v>3.5216497583564268E-4</v>
      </c>
      <c r="X350" s="364">
        <v>2.7636615299888624E-4</v>
      </c>
      <c r="Y350" s="364">
        <v>3.5202052208710096E-4</v>
      </c>
      <c r="Z350" s="364">
        <v>3.5028151063179998E-3</v>
      </c>
      <c r="AA350" s="364">
        <v>9.5660121689481327E-4</v>
      </c>
      <c r="AB350" s="364">
        <v>4.6197892782922594E-5</v>
      </c>
      <c r="AC350" s="364">
        <v>2.2187679105698974E-4</v>
      </c>
      <c r="AD350" s="364">
        <v>6.8808885153464814E-4</v>
      </c>
      <c r="AE350" s="364">
        <v>1.0942546549791582E-3</v>
      </c>
      <c r="AF350" s="364">
        <v>3.4358901737867548E-4</v>
      </c>
      <c r="AG350" s="364">
        <v>1.2570737914662895E-5</v>
      </c>
      <c r="AH350" s="364">
        <v>5.6878896025042841E-4</v>
      </c>
      <c r="AI350" s="364">
        <v>1.7552507256739548E-4</v>
      </c>
      <c r="AJ350" s="364">
        <v>1.0751715650622448E-3</v>
      </c>
      <c r="AK350" s="364">
        <v>1.156851441016718E-4</v>
      </c>
      <c r="AL350" s="364">
        <v>8.4321711735189128E-4</v>
      </c>
      <c r="AM350" s="364">
        <v>5.0099592584214054E-3</v>
      </c>
      <c r="AN350" s="364">
        <v>5.0159189816385288E-4</v>
      </c>
      <c r="AO350" s="364">
        <v>9.961473634568787E-4</v>
      </c>
      <c r="AP350" s="364">
        <v>5.0284125573101515E-3</v>
      </c>
      <c r="AQ350" s="365">
        <v>5.5482344269992927E-5</v>
      </c>
      <c r="AR350" s="363">
        <v>2.8446583325557081E-3</v>
      </c>
      <c r="AS350" s="364">
        <v>1.3648214633399404E-3</v>
      </c>
      <c r="AT350" s="364">
        <v>1.9736675537810236E-2</v>
      </c>
      <c r="AU350" s="364">
        <v>2.8908410436155659E-3</v>
      </c>
      <c r="AV350" s="364">
        <v>8.6488468606342331E-4</v>
      </c>
      <c r="AW350" s="364">
        <v>0.20409340116730335</v>
      </c>
      <c r="AX350" s="364">
        <v>4.1644973556986785E-3</v>
      </c>
      <c r="AY350" s="364">
        <v>1.1884710312364542E-3</v>
      </c>
      <c r="AZ350" s="364">
        <v>4.5957637151967072E-5</v>
      </c>
      <c r="BA350" s="364">
        <v>3.8326246084796648E-3</v>
      </c>
      <c r="BB350" s="364">
        <v>3.1623623534466211E-3</v>
      </c>
      <c r="BC350" s="364">
        <v>3.3574020197128692E-4</v>
      </c>
      <c r="BD350" s="364">
        <v>1.0778710408952431E-3</v>
      </c>
      <c r="BE350" s="364">
        <v>1.155954755640107E-3</v>
      </c>
      <c r="BF350" s="364">
        <v>1.1569846884991652E-3</v>
      </c>
      <c r="BG350" s="364">
        <v>1.5665260784321284E-3</v>
      </c>
      <c r="BH350" s="364">
        <v>1.658078746840202E-3</v>
      </c>
      <c r="BI350" s="364">
        <v>3.3042940592045321E-3</v>
      </c>
      <c r="BJ350" s="364">
        <v>2.0291025370219552E-3</v>
      </c>
      <c r="BK350" s="364">
        <v>1.4679228355203961E-3</v>
      </c>
      <c r="BL350" s="364">
        <v>1.729944005378156E-3</v>
      </c>
      <c r="BM350" s="364">
        <v>5.8649229166803894E-3</v>
      </c>
      <c r="BN350" s="364">
        <v>3.6792759274567885E-3</v>
      </c>
      <c r="BO350" s="364">
        <v>1.7121579137281302E-4</v>
      </c>
      <c r="BP350" s="364">
        <v>7.9843737895902663E-4</v>
      </c>
      <c r="BQ350" s="364">
        <v>2.7182989765470833E-3</v>
      </c>
      <c r="BR350" s="364">
        <v>4.2370435614670493E-3</v>
      </c>
      <c r="BS350" s="364">
        <v>1.4023522666690711E-3</v>
      </c>
      <c r="BT350" s="364">
        <v>5.4031864998493099E-5</v>
      </c>
      <c r="BU350" s="364">
        <v>1.9397757153368196E-3</v>
      </c>
      <c r="BV350" s="364">
        <v>9.1825203911732412E-4</v>
      </c>
      <c r="BW350" s="364">
        <v>4.0885677047461455E-3</v>
      </c>
      <c r="BX350" s="364">
        <v>5.1376624739180358E-4</v>
      </c>
      <c r="BY350" s="364">
        <v>3.4686804447586028E-3</v>
      </c>
      <c r="BZ350" s="364">
        <v>2.1302639089879526E-2</v>
      </c>
      <c r="CA350" s="364">
        <v>1.7835389193559563E-3</v>
      </c>
      <c r="CB350" s="364">
        <v>3.9852952323470988E-3</v>
      </c>
      <c r="CC350" s="364">
        <v>1.9887074518617369E-2</v>
      </c>
      <c r="CD350" s="365">
        <v>2.1821866125995863E-4</v>
      </c>
    </row>
    <row r="351" spans="2:82">
      <c r="B351" s="325"/>
      <c r="C351" s="283" t="str">
        <f t="shared" si="25"/>
        <v>07</v>
      </c>
      <c r="D351" s="284" t="str">
        <f t="shared" si="25"/>
        <v>パルプ・紙・木製品</v>
      </c>
      <c r="E351" s="363">
        <v>1.4736175826427172E-2</v>
      </c>
      <c r="F351" s="364">
        <v>5.4512343353591034E-3</v>
      </c>
      <c r="G351" s="364">
        <v>2.1585170080194475E-3</v>
      </c>
      <c r="H351" s="364">
        <v>3.396501057156212E-4</v>
      </c>
      <c r="I351" s="364">
        <v>9.0054486244549436E-3</v>
      </c>
      <c r="J351" s="364">
        <v>2.9649119769970403E-3</v>
      </c>
      <c r="K351" s="364">
        <v>0.17210785067409054</v>
      </c>
      <c r="L351" s="364">
        <v>9.6981537869041679E-3</v>
      </c>
      <c r="M351" s="364">
        <v>1.3416218772987213E-4</v>
      </c>
      <c r="N351" s="364">
        <v>3.2622675837813407E-3</v>
      </c>
      <c r="O351" s="364">
        <v>9.3767973526083185E-3</v>
      </c>
      <c r="P351" s="364">
        <v>1.9175546658653796E-4</v>
      </c>
      <c r="Q351" s="364">
        <v>6.2783287084367564E-4</v>
      </c>
      <c r="R351" s="364">
        <v>3.177336279293732E-3</v>
      </c>
      <c r="S351" s="364">
        <v>3.6662571750180003E-4</v>
      </c>
      <c r="T351" s="364">
        <v>5.8610621100145359E-4</v>
      </c>
      <c r="U351" s="364">
        <v>2.391650475819255E-3</v>
      </c>
      <c r="V351" s="364">
        <v>2.0144065330442813E-3</v>
      </c>
      <c r="W351" s="364">
        <v>3.1598353764388707E-3</v>
      </c>
      <c r="X351" s="364">
        <v>3.2236507144785941E-3</v>
      </c>
      <c r="Y351" s="364">
        <v>1.3504448816972249E-3</v>
      </c>
      <c r="Z351" s="364">
        <v>3.0739994665567105E-2</v>
      </c>
      <c r="AA351" s="364">
        <v>2.3824753618247898E-2</v>
      </c>
      <c r="AB351" s="364">
        <v>2.2206353012966841E-3</v>
      </c>
      <c r="AC351" s="364">
        <v>2.1241468910760419E-3</v>
      </c>
      <c r="AD351" s="364">
        <v>2.5411509372877629E-3</v>
      </c>
      <c r="AE351" s="364">
        <v>4.1702196159229214E-3</v>
      </c>
      <c r="AF351" s="364">
        <v>2.5394841629169645E-3</v>
      </c>
      <c r="AG351" s="364">
        <v>2.9696212342969784E-4</v>
      </c>
      <c r="AH351" s="364">
        <v>4.1199904429124858E-3</v>
      </c>
      <c r="AI351" s="364">
        <v>5.1969614932863345E-3</v>
      </c>
      <c r="AJ351" s="364">
        <v>6.7328229938948996E-4</v>
      </c>
      <c r="AK351" s="364">
        <v>4.5029464227369963E-3</v>
      </c>
      <c r="AL351" s="364">
        <v>3.2816278013784819E-3</v>
      </c>
      <c r="AM351" s="364">
        <v>1.0332107432351596E-2</v>
      </c>
      <c r="AN351" s="364">
        <v>1.9227178850613584E-3</v>
      </c>
      <c r="AO351" s="364">
        <v>2.7961080104509221E-3</v>
      </c>
      <c r="AP351" s="364">
        <v>0.24126572124528006</v>
      </c>
      <c r="AQ351" s="365">
        <v>3.4088442291823869E-4</v>
      </c>
      <c r="AR351" s="363">
        <v>2.7982036745869941E-2</v>
      </c>
      <c r="AS351" s="364">
        <v>3.0654128259493239E-2</v>
      </c>
      <c r="AT351" s="364">
        <v>3.0701313796362493E-3</v>
      </c>
      <c r="AU351" s="364">
        <v>1.4460989212932397E-3</v>
      </c>
      <c r="AV351" s="364">
        <v>1.4307787556296475E-2</v>
      </c>
      <c r="AW351" s="364">
        <v>4.9073703059943664E-3</v>
      </c>
      <c r="AX351" s="364">
        <v>0.26852176304647318</v>
      </c>
      <c r="AY351" s="364">
        <v>1.7133344907270576E-2</v>
      </c>
      <c r="AZ351" s="364">
        <v>4.3503688559880872E-5</v>
      </c>
      <c r="BA351" s="364">
        <v>5.4946179618335497E-3</v>
      </c>
      <c r="BB351" s="364">
        <v>1.6125194611984438E-2</v>
      </c>
      <c r="BC351" s="364">
        <v>3.2461062960975894E-4</v>
      </c>
      <c r="BD351" s="364">
        <v>2.329406665744058E-3</v>
      </c>
      <c r="BE351" s="364">
        <v>3.8556840174839495E-3</v>
      </c>
      <c r="BF351" s="364">
        <v>1.6858204495254323E-3</v>
      </c>
      <c r="BG351" s="364">
        <v>1.1194078639568332E-3</v>
      </c>
      <c r="BH351" s="364">
        <v>5.2224773822466463E-3</v>
      </c>
      <c r="BI351" s="364">
        <v>4.0504728865579549E-3</v>
      </c>
      <c r="BJ351" s="364">
        <v>6.0795471073816325E-3</v>
      </c>
      <c r="BK351" s="364">
        <v>5.3366765504222567E-3</v>
      </c>
      <c r="BL351" s="364">
        <v>1.4307682070076502E-3</v>
      </c>
      <c r="BM351" s="364">
        <v>6.6800297720367288E-2</v>
      </c>
      <c r="BN351" s="364">
        <v>4.0340253801959956E-2</v>
      </c>
      <c r="BO351" s="364">
        <v>3.8400414702905897E-3</v>
      </c>
      <c r="BP351" s="364">
        <v>3.1773234270930941E-3</v>
      </c>
      <c r="BQ351" s="364">
        <v>4.4873257748327825E-3</v>
      </c>
      <c r="BR351" s="364">
        <v>7.4286861638166932E-3</v>
      </c>
      <c r="BS351" s="364">
        <v>4.4593480780175084E-3</v>
      </c>
      <c r="BT351" s="364">
        <v>5.6531816444298569E-4</v>
      </c>
      <c r="BU351" s="364">
        <v>7.3010685481147237E-3</v>
      </c>
      <c r="BV351" s="364">
        <v>8.2908623093227423E-3</v>
      </c>
      <c r="BW351" s="364">
        <v>1.1384331059130551E-3</v>
      </c>
      <c r="BX351" s="364">
        <v>8.2677073725773292E-3</v>
      </c>
      <c r="BY351" s="364">
        <v>6.109523076405732E-3</v>
      </c>
      <c r="BZ351" s="364">
        <v>1.8366057234470934E-2</v>
      </c>
      <c r="CA351" s="364">
        <v>3.7348105224863327E-3</v>
      </c>
      <c r="CB351" s="364">
        <v>4.8791620030595737E-3</v>
      </c>
      <c r="CC351" s="364">
        <v>0.42537295606660913</v>
      </c>
      <c r="CD351" s="365">
        <v>5.9355898007886528E-4</v>
      </c>
    </row>
    <row r="352" spans="2:82">
      <c r="B352" s="325"/>
      <c r="C352" s="283" t="str">
        <f t="shared" si="25"/>
        <v>08</v>
      </c>
      <c r="D352" s="284" t="str">
        <f t="shared" si="25"/>
        <v>化学製品</v>
      </c>
      <c r="E352" s="363">
        <v>2.4080507807398784E-2</v>
      </c>
      <c r="F352" s="364">
        <v>4.8533716908227912E-4</v>
      </c>
      <c r="G352" s="364">
        <v>8.2457790328759276E-3</v>
      </c>
      <c r="H352" s="364">
        <v>2.5779520944268436E-3</v>
      </c>
      <c r="I352" s="364">
        <v>5.7213501254157299E-3</v>
      </c>
      <c r="J352" s="364">
        <v>6.9131223544618231E-2</v>
      </c>
      <c r="K352" s="364">
        <v>1.6455268508907259E-2</v>
      </c>
      <c r="L352" s="364">
        <v>0.16993716387540345</v>
      </c>
      <c r="M352" s="364">
        <v>3.3176376543157093E-3</v>
      </c>
      <c r="N352" s="364">
        <v>8.0472479968402053E-2</v>
      </c>
      <c r="O352" s="364">
        <v>1.3248311191334967E-2</v>
      </c>
      <c r="P352" s="364">
        <v>2.5215095315870555E-3</v>
      </c>
      <c r="Q352" s="364">
        <v>2.5550417362561295E-3</v>
      </c>
      <c r="R352" s="364">
        <v>4.1563779510811766E-3</v>
      </c>
      <c r="S352" s="364">
        <v>1.0357038090188547E-3</v>
      </c>
      <c r="T352" s="364">
        <v>1.8951807759602498E-3</v>
      </c>
      <c r="U352" s="364">
        <v>7.0183182745726207E-3</v>
      </c>
      <c r="V352" s="364">
        <v>7.427954018361849E-3</v>
      </c>
      <c r="W352" s="364">
        <v>4.9449987905712967E-3</v>
      </c>
      <c r="X352" s="364">
        <v>5.3548582056050214E-3</v>
      </c>
      <c r="Y352" s="364">
        <v>5.7231765576514345E-3</v>
      </c>
      <c r="Z352" s="364">
        <v>2.0294245219517566E-2</v>
      </c>
      <c r="AA352" s="364">
        <v>2.5283494656534039E-3</v>
      </c>
      <c r="AB352" s="364">
        <v>9.191604041741022E-4</v>
      </c>
      <c r="AC352" s="364">
        <v>4.5517403076247723E-3</v>
      </c>
      <c r="AD352" s="364">
        <v>7.9041038041235429E-3</v>
      </c>
      <c r="AE352" s="364">
        <v>6.3133926567268492E-6</v>
      </c>
      <c r="AF352" s="364">
        <v>1.3821896789003755E-5</v>
      </c>
      <c r="AG352" s="364">
        <v>1.7541314885393788E-5</v>
      </c>
      <c r="AH352" s="364">
        <v>3.4066547091508658E-4</v>
      </c>
      <c r="AI352" s="364">
        <v>3.2648469122993255E-4</v>
      </c>
      <c r="AJ352" s="364">
        <v>4.7527048087316726E-4</v>
      </c>
      <c r="AK352" s="364">
        <v>4.6016342686650696E-3</v>
      </c>
      <c r="AL352" s="364">
        <v>8.086777518091634E-2</v>
      </c>
      <c r="AM352" s="364">
        <v>1.1176668485020954E-3</v>
      </c>
      <c r="AN352" s="364">
        <v>2.0486852870065975E-3</v>
      </c>
      <c r="AO352" s="364">
        <v>4.6665655349464276E-3</v>
      </c>
      <c r="AP352" s="364">
        <v>4.7881104185313909E-3</v>
      </c>
      <c r="AQ352" s="365">
        <v>1.8897984248984867E-3</v>
      </c>
      <c r="AR352" s="363">
        <v>4.9615268662368338E-2</v>
      </c>
      <c r="AS352" s="364">
        <v>7.0630116045030734E-4</v>
      </c>
      <c r="AT352" s="364">
        <v>1.1172228511504415E-2</v>
      </c>
      <c r="AU352" s="364">
        <v>8.3323038060386483E-3</v>
      </c>
      <c r="AV352" s="364">
        <v>9.2493071369226694E-3</v>
      </c>
      <c r="AW352" s="364">
        <v>0.10521558062710343</v>
      </c>
      <c r="AX352" s="364">
        <v>3.503380781440274E-2</v>
      </c>
      <c r="AY352" s="364">
        <v>0.29955681099015863</v>
      </c>
      <c r="AZ352" s="364">
        <v>2.436943717068834E-3</v>
      </c>
      <c r="BA352" s="364">
        <v>0.15559150585242151</v>
      </c>
      <c r="BB352" s="364">
        <v>2.8507978952677586E-2</v>
      </c>
      <c r="BC352" s="364">
        <v>4.1813317794011859E-3</v>
      </c>
      <c r="BD352" s="364">
        <v>8.1683708830583464E-3</v>
      </c>
      <c r="BE352" s="364">
        <v>8.4022707584434624E-3</v>
      </c>
      <c r="BF352" s="364">
        <v>4.3627953634132145E-3</v>
      </c>
      <c r="BG352" s="364">
        <v>3.671191141426439E-3</v>
      </c>
      <c r="BH352" s="364">
        <v>1.5897421821482637E-2</v>
      </c>
      <c r="BI352" s="364">
        <v>1.5058853772093719E-2</v>
      </c>
      <c r="BJ352" s="364">
        <v>1.1337445301399247E-2</v>
      </c>
      <c r="BK352" s="364">
        <v>9.9631881937493807E-3</v>
      </c>
      <c r="BL352" s="364">
        <v>1.0841645208290727E-2</v>
      </c>
      <c r="BM352" s="364">
        <v>3.3504180374620787E-2</v>
      </c>
      <c r="BN352" s="364">
        <v>4.7591396133808408E-3</v>
      </c>
      <c r="BO352" s="364">
        <v>1.065486847279847E-3</v>
      </c>
      <c r="BP352" s="364">
        <v>7.9868432495120503E-3</v>
      </c>
      <c r="BQ352" s="364">
        <v>1.4799118769590426E-2</v>
      </c>
      <c r="BR352" s="364">
        <v>1.1401494682517815E-5</v>
      </c>
      <c r="BS352" s="364">
        <v>2.6595149736781011E-5</v>
      </c>
      <c r="BT352" s="364">
        <v>3.1831922066016721E-5</v>
      </c>
      <c r="BU352" s="364">
        <v>6.2444469698857096E-4</v>
      </c>
      <c r="BV352" s="364">
        <v>7.8852723191040366E-4</v>
      </c>
      <c r="BW352" s="364">
        <v>9.1867898940085294E-4</v>
      </c>
      <c r="BX352" s="364">
        <v>9.8197219293654735E-3</v>
      </c>
      <c r="BY352" s="364">
        <v>0.14423808514038955</v>
      </c>
      <c r="BZ352" s="364">
        <v>2.152009140165302E-3</v>
      </c>
      <c r="CA352" s="364">
        <v>3.7439461892877909E-3</v>
      </c>
      <c r="CB352" s="364">
        <v>8.286672347316934E-3</v>
      </c>
      <c r="CC352" s="364">
        <v>8.9346260091643873E-3</v>
      </c>
      <c r="CD352" s="365">
        <v>3.5207716843906303E-3</v>
      </c>
    </row>
    <row r="353" spans="2:82">
      <c r="B353" s="325"/>
      <c r="C353" s="283" t="str">
        <f t="shared" si="25"/>
        <v>09</v>
      </c>
      <c r="D353" s="284" t="str">
        <f t="shared" si="25"/>
        <v>石油・石炭製品</v>
      </c>
      <c r="E353" s="363">
        <v>1.4970048839726453E-2</v>
      </c>
      <c r="F353" s="364">
        <v>1.3349234769897966E-2</v>
      </c>
      <c r="G353" s="364">
        <v>2.8285349977127824E-2</v>
      </c>
      <c r="H353" s="364">
        <v>6.9383790791416294E-2</v>
      </c>
      <c r="I353" s="364">
        <v>3.3762843173292482E-3</v>
      </c>
      <c r="J353" s="364">
        <v>5.330112066464123E-3</v>
      </c>
      <c r="K353" s="364">
        <v>3.4860089310700601E-3</v>
      </c>
      <c r="L353" s="364">
        <v>5.5423536930880972E-3</v>
      </c>
      <c r="M353" s="364">
        <v>6.7228967116565064E-2</v>
      </c>
      <c r="N353" s="364">
        <v>1.08612346393477E-3</v>
      </c>
      <c r="O353" s="364">
        <v>1.5774901816249177E-2</v>
      </c>
      <c r="P353" s="364">
        <v>1.9765884858297614E-2</v>
      </c>
      <c r="Q353" s="364">
        <v>2.6029180246413103E-3</v>
      </c>
      <c r="R353" s="364">
        <v>3.5334221772367544E-3</v>
      </c>
      <c r="S353" s="364">
        <v>1.7108337116640651E-3</v>
      </c>
      <c r="T353" s="364">
        <v>1.486816933005108E-3</v>
      </c>
      <c r="U353" s="364">
        <v>2.1223628849499319E-3</v>
      </c>
      <c r="V353" s="364">
        <v>1.1234080793371011E-3</v>
      </c>
      <c r="W353" s="364">
        <v>1.0441294772330282E-3</v>
      </c>
      <c r="X353" s="364">
        <v>3.3448277028108375E-4</v>
      </c>
      <c r="Y353" s="364">
        <v>2.7422194609846868E-3</v>
      </c>
      <c r="Z353" s="364">
        <v>6.0219740356126051E-3</v>
      </c>
      <c r="AA353" s="364">
        <v>1.1631285733069593E-2</v>
      </c>
      <c r="AB353" s="364">
        <v>2.5614476480031831E-2</v>
      </c>
      <c r="AC353" s="364">
        <v>1.0187223973140746E-2</v>
      </c>
      <c r="AD353" s="364">
        <v>1.2243587229137674E-2</v>
      </c>
      <c r="AE353" s="364">
        <v>7.1263424900429003E-3</v>
      </c>
      <c r="AF353" s="364">
        <v>1.7842117663132355E-3</v>
      </c>
      <c r="AG353" s="364">
        <v>5.6982437718548242E-4</v>
      </c>
      <c r="AH353" s="364">
        <v>2.1971628828532264E-2</v>
      </c>
      <c r="AI353" s="364">
        <v>1.9007039453099264E-3</v>
      </c>
      <c r="AJ353" s="364">
        <v>8.1027603089776634E-3</v>
      </c>
      <c r="AK353" s="364">
        <v>4.2127332003949565E-3</v>
      </c>
      <c r="AL353" s="364">
        <v>2.2212372090959324E-3</v>
      </c>
      <c r="AM353" s="364">
        <v>4.1749995473559145E-3</v>
      </c>
      <c r="AN353" s="364">
        <v>2.3878857183624387E-3</v>
      </c>
      <c r="AO353" s="364">
        <v>5.8190305167840784E-3</v>
      </c>
      <c r="AP353" s="364">
        <v>0</v>
      </c>
      <c r="AQ353" s="365">
        <v>7.5971825829261744E-3</v>
      </c>
      <c r="AR353" s="363">
        <v>2.4134080607923401E-2</v>
      </c>
      <c r="AS353" s="364">
        <v>2.1476754288984112E-2</v>
      </c>
      <c r="AT353" s="364">
        <v>4.5730825667049342E-2</v>
      </c>
      <c r="AU353" s="364">
        <v>6.7427089164997608E-2</v>
      </c>
      <c r="AV353" s="364">
        <v>4.1290224848488282E-3</v>
      </c>
      <c r="AW353" s="364">
        <v>6.486564868541502E-3</v>
      </c>
      <c r="AX353" s="364">
        <v>5.6058067693230728E-3</v>
      </c>
      <c r="AY353" s="364">
        <v>5.3579416936398477E-2</v>
      </c>
      <c r="AZ353" s="364">
        <v>6.5163880600614107E-2</v>
      </c>
      <c r="BA353" s="364">
        <v>1.604428379460025E-3</v>
      </c>
      <c r="BB353" s="364">
        <v>2.5834122949331833E-2</v>
      </c>
      <c r="BC353" s="364">
        <v>2.9293636529628353E-2</v>
      </c>
      <c r="BD353" s="364">
        <v>4.3071363537766768E-3</v>
      </c>
      <c r="BE353" s="364">
        <v>5.7243492683090912E-3</v>
      </c>
      <c r="BF353" s="364">
        <v>2.3675025310405662E-3</v>
      </c>
      <c r="BG353" s="364">
        <v>2.1225249652526697E-3</v>
      </c>
      <c r="BH353" s="364">
        <v>3.1489453587899138E-3</v>
      </c>
      <c r="BI353" s="364">
        <v>1.4877366038765214E-3</v>
      </c>
      <c r="BJ353" s="364">
        <v>1.4163539651504159E-3</v>
      </c>
      <c r="BK353" s="364">
        <v>7.4158759850145796E-4</v>
      </c>
      <c r="BL353" s="364">
        <v>1.8714990370529237E-3</v>
      </c>
      <c r="BM353" s="364">
        <v>6.8772091044065134E-3</v>
      </c>
      <c r="BN353" s="364">
        <v>1.5646008825315565E-2</v>
      </c>
      <c r="BO353" s="364">
        <v>3.2784135698333425E-2</v>
      </c>
      <c r="BP353" s="364">
        <v>1.2339874989370963E-2</v>
      </c>
      <c r="BQ353" s="364">
        <v>1.7501242335534167E-2</v>
      </c>
      <c r="BR353" s="364">
        <v>1.0222783629691796E-2</v>
      </c>
      <c r="BS353" s="364">
        <v>2.589262383916401E-3</v>
      </c>
      <c r="BT353" s="364">
        <v>8.7638153198729056E-4</v>
      </c>
      <c r="BU353" s="364">
        <v>3.6405660589770912E-2</v>
      </c>
      <c r="BV353" s="364">
        <v>2.8747584458192854E-3</v>
      </c>
      <c r="BW353" s="364">
        <v>1.2717295108493199E-2</v>
      </c>
      <c r="BX353" s="364">
        <v>5.9099283539570981E-3</v>
      </c>
      <c r="BY353" s="364">
        <v>3.2034806160712325E-3</v>
      </c>
      <c r="BZ353" s="364">
        <v>6.0514495662026225E-3</v>
      </c>
      <c r="CA353" s="364">
        <v>3.4164400906418757E-3</v>
      </c>
      <c r="CB353" s="364">
        <v>8.4908780847011301E-3</v>
      </c>
      <c r="CC353" s="364">
        <v>0</v>
      </c>
      <c r="CD353" s="365">
        <v>1.0849447820886168E-2</v>
      </c>
    </row>
    <row r="354" spans="2:82">
      <c r="B354" s="325"/>
      <c r="C354" s="283" t="str">
        <f t="shared" si="25"/>
        <v>10</v>
      </c>
      <c r="D354" s="284" t="str">
        <f t="shared" si="25"/>
        <v>プラスチック・ゴム製品</v>
      </c>
      <c r="E354" s="363">
        <v>5.0511007568228607E-3</v>
      </c>
      <c r="F354" s="364">
        <v>3.2294726706656E-3</v>
      </c>
      <c r="G354" s="364">
        <v>9.5110875570819133E-3</v>
      </c>
      <c r="H354" s="364">
        <v>4.582860425366749E-3</v>
      </c>
      <c r="I354" s="364">
        <v>1.428994318325516E-2</v>
      </c>
      <c r="J354" s="364">
        <v>5.3853182996235595E-3</v>
      </c>
      <c r="K354" s="364">
        <v>1.2250842851005523E-2</v>
      </c>
      <c r="L354" s="364">
        <v>1.8375123579821066E-2</v>
      </c>
      <c r="M354" s="364">
        <v>1.0971122489866407E-4</v>
      </c>
      <c r="N354" s="364">
        <v>0.12295681300518643</v>
      </c>
      <c r="O354" s="364">
        <v>6.3684896704187819E-3</v>
      </c>
      <c r="P354" s="364">
        <v>5.8800429145734994E-4</v>
      </c>
      <c r="Q354" s="364">
        <v>1.7786668796826231E-3</v>
      </c>
      <c r="R354" s="364">
        <v>4.9985721602008506E-3</v>
      </c>
      <c r="S354" s="364">
        <v>4.868113560150769E-3</v>
      </c>
      <c r="T354" s="364">
        <v>1.6622000916502077E-2</v>
      </c>
      <c r="U354" s="364">
        <v>2.5667728983018358E-2</v>
      </c>
      <c r="V354" s="364">
        <v>1.0750837658880857E-2</v>
      </c>
      <c r="W354" s="364">
        <v>1.8865154580546575E-2</v>
      </c>
      <c r="X354" s="364">
        <v>3.0904592421649436E-2</v>
      </c>
      <c r="Y354" s="364">
        <v>1.9869012658794108E-2</v>
      </c>
      <c r="Z354" s="364">
        <v>3.805657366186746E-2</v>
      </c>
      <c r="AA354" s="364">
        <v>8.9000066497717852E-3</v>
      </c>
      <c r="AB354" s="364">
        <v>1.0875782478067085E-5</v>
      </c>
      <c r="AC354" s="364">
        <v>2.4733052112515478E-2</v>
      </c>
      <c r="AD354" s="364">
        <v>1.2964665308795888E-2</v>
      </c>
      <c r="AE354" s="364">
        <v>3.7720963888947683E-3</v>
      </c>
      <c r="AF354" s="364">
        <v>1.6232943533344977E-3</v>
      </c>
      <c r="AG354" s="364">
        <v>4.403847918466882E-4</v>
      </c>
      <c r="AH354" s="364">
        <v>1.6389138989194359E-3</v>
      </c>
      <c r="AI354" s="364">
        <v>1.7561695292152588E-3</v>
      </c>
      <c r="AJ354" s="364">
        <v>1.1368734854775855E-3</v>
      </c>
      <c r="AK354" s="364">
        <v>2.6141181068662068E-3</v>
      </c>
      <c r="AL354" s="364">
        <v>1.4540851042851763E-3</v>
      </c>
      <c r="AM354" s="364">
        <v>4.4675063973545533E-3</v>
      </c>
      <c r="AN354" s="364">
        <v>4.7942887315627495E-3</v>
      </c>
      <c r="AO354" s="364">
        <v>1.7720600784621285E-3</v>
      </c>
      <c r="AP354" s="364">
        <v>2.8926207817699317E-2</v>
      </c>
      <c r="AQ354" s="365">
        <v>1.3580464333786165E-3</v>
      </c>
      <c r="AR354" s="363">
        <v>9.5343674929608633E-3</v>
      </c>
      <c r="AS354" s="364">
        <v>9.8551193989694502E-3</v>
      </c>
      <c r="AT354" s="364">
        <v>1.5416483050180138E-2</v>
      </c>
      <c r="AU354" s="364">
        <v>7.4696206189633577E-3</v>
      </c>
      <c r="AV354" s="364">
        <v>1.6820155965564805E-2</v>
      </c>
      <c r="AW354" s="364">
        <v>7.8575221858718687E-3</v>
      </c>
      <c r="AX354" s="364">
        <v>2.2132336726201515E-2</v>
      </c>
      <c r="AY354" s="364">
        <v>3.076916364915231E-2</v>
      </c>
      <c r="AZ354" s="364">
        <v>1.1643707267589575E-4</v>
      </c>
      <c r="BA354" s="364">
        <v>0.18958402391513429</v>
      </c>
      <c r="BB354" s="364">
        <v>7.4759214520533912E-3</v>
      </c>
      <c r="BC354" s="364">
        <v>6.9574528941358793E-4</v>
      </c>
      <c r="BD354" s="364">
        <v>6.1841580177087584E-3</v>
      </c>
      <c r="BE354" s="364">
        <v>4.6050545235523203E-3</v>
      </c>
      <c r="BF354" s="364">
        <v>1.2970018301086728E-2</v>
      </c>
      <c r="BG354" s="364">
        <v>1.9209063701239124E-2</v>
      </c>
      <c r="BH354" s="364">
        <v>4.3313627799032701E-2</v>
      </c>
      <c r="BI354" s="364">
        <v>1.5780134917709059E-2</v>
      </c>
      <c r="BJ354" s="364">
        <v>3.7877150609673005E-2</v>
      </c>
      <c r="BK354" s="364">
        <v>4.1906989218759724E-2</v>
      </c>
      <c r="BL354" s="364">
        <v>4.3957526812533315E-2</v>
      </c>
      <c r="BM354" s="364">
        <v>5.2266565670405482E-2</v>
      </c>
      <c r="BN354" s="364">
        <v>1.3952455364926253E-2</v>
      </c>
      <c r="BO354" s="364">
        <v>1.5448038690135123E-5</v>
      </c>
      <c r="BP354" s="364">
        <v>3.5827579395572615E-2</v>
      </c>
      <c r="BQ354" s="364">
        <v>2.0250367031601102E-2</v>
      </c>
      <c r="BR354" s="364">
        <v>4.9991823299195591E-3</v>
      </c>
      <c r="BS354" s="364">
        <v>2.4897381458623856E-3</v>
      </c>
      <c r="BT354" s="364">
        <v>7.2417296523239719E-4</v>
      </c>
      <c r="BU354" s="364">
        <v>2.4780130455590334E-3</v>
      </c>
      <c r="BV354" s="364">
        <v>3.8838790861114312E-3</v>
      </c>
      <c r="BW354" s="364">
        <v>1.8426246216592982E-3</v>
      </c>
      <c r="BX354" s="364">
        <v>4.4660821812756175E-3</v>
      </c>
      <c r="BY354" s="364">
        <v>2.2310026168715492E-3</v>
      </c>
      <c r="BZ354" s="364">
        <v>7.3152290598193252E-3</v>
      </c>
      <c r="CA354" s="364">
        <v>7.7227148952482656E-3</v>
      </c>
      <c r="CB354" s="364">
        <v>2.7390731870324688E-3</v>
      </c>
      <c r="CC354" s="364">
        <v>4.5011876983780334E-2</v>
      </c>
      <c r="CD354" s="365">
        <v>2.1109751923611788E-3</v>
      </c>
    </row>
    <row r="355" spans="2:82">
      <c r="B355" s="325"/>
      <c r="C355" s="283" t="str">
        <f t="shared" si="25"/>
        <v>11</v>
      </c>
      <c r="D355" s="284" t="str">
        <f t="shared" si="25"/>
        <v>窯業・土石製品</v>
      </c>
      <c r="E355" s="363">
        <v>1.292885561562848E-3</v>
      </c>
      <c r="F355" s="364">
        <v>1.0318948871892007E-4</v>
      </c>
      <c r="G355" s="364">
        <v>9.6445686930797505E-6</v>
      </c>
      <c r="H355" s="364">
        <v>0</v>
      </c>
      <c r="I355" s="364">
        <v>1.2023643017087325E-3</v>
      </c>
      <c r="J355" s="364">
        <v>1.4761248979841671E-4</v>
      </c>
      <c r="K355" s="364">
        <v>6.1008187380103083E-4</v>
      </c>
      <c r="L355" s="364">
        <v>3.9524228214692621E-3</v>
      </c>
      <c r="M355" s="364">
        <v>2.3904860625795581E-3</v>
      </c>
      <c r="N355" s="364">
        <v>1.3262079767961048E-3</v>
      </c>
      <c r="O355" s="364">
        <v>4.5814537499271564E-2</v>
      </c>
      <c r="P355" s="364">
        <v>2.0635682236571445E-3</v>
      </c>
      <c r="Q355" s="364">
        <v>3.0896371386239649E-3</v>
      </c>
      <c r="R355" s="364">
        <v>3.3912634173439296E-3</v>
      </c>
      <c r="S355" s="364">
        <v>1.8828661278864208E-3</v>
      </c>
      <c r="T355" s="364">
        <v>2.0246844659877637E-3</v>
      </c>
      <c r="U355" s="364">
        <v>2.7329756851225918E-3</v>
      </c>
      <c r="V355" s="364">
        <v>1.3703408412323896E-2</v>
      </c>
      <c r="W355" s="364">
        <v>4.393481216627808E-3</v>
      </c>
      <c r="X355" s="364">
        <v>1.1258387062777566E-3</v>
      </c>
      <c r="Y355" s="364">
        <v>3.4731924264111372E-3</v>
      </c>
      <c r="Z355" s="364">
        <v>3.8755197844974726E-3</v>
      </c>
      <c r="AA355" s="364">
        <v>2.8325001834770991E-2</v>
      </c>
      <c r="AB355" s="364">
        <v>2.8734538164350854E-5</v>
      </c>
      <c r="AC355" s="364">
        <v>2.6300303709793959E-3</v>
      </c>
      <c r="AD355" s="364">
        <v>2.4217148268288935E-4</v>
      </c>
      <c r="AE355" s="364">
        <v>1.0218379183455887E-4</v>
      </c>
      <c r="AF355" s="364">
        <v>5.7856229184209809E-6</v>
      </c>
      <c r="AG355" s="364">
        <v>3.2866479171643296E-5</v>
      </c>
      <c r="AH355" s="364">
        <v>2.6205922040924329E-5</v>
      </c>
      <c r="AI355" s="364">
        <v>1.8428820561168104E-6</v>
      </c>
      <c r="AJ355" s="364">
        <v>1.0207331661565987E-4</v>
      </c>
      <c r="AK355" s="364">
        <v>8.6786768045121808E-4</v>
      </c>
      <c r="AL355" s="364">
        <v>3.3251789906345064E-4</v>
      </c>
      <c r="AM355" s="364">
        <v>2.0405326177171028E-4</v>
      </c>
      <c r="AN355" s="364">
        <v>3.319265370990289E-4</v>
      </c>
      <c r="AO355" s="364">
        <v>5.0867270595775682E-4</v>
      </c>
      <c r="AP355" s="364">
        <v>2.6460504909007645E-3</v>
      </c>
      <c r="AQ355" s="365">
        <v>1.3554203935146592E-3</v>
      </c>
      <c r="AR355" s="363">
        <v>2.7136967590563128E-3</v>
      </c>
      <c r="AS355" s="364">
        <v>3.6993573936096893E-4</v>
      </c>
      <c r="AT355" s="364">
        <v>2.9957807791224134E-5</v>
      </c>
      <c r="AU355" s="364">
        <v>7.3694565073872411E-4</v>
      </c>
      <c r="AV355" s="364">
        <v>1.6653016960587776E-3</v>
      </c>
      <c r="AW355" s="364">
        <v>4.3122553657564598E-4</v>
      </c>
      <c r="AX355" s="364">
        <v>1.7382322599696646E-3</v>
      </c>
      <c r="AY355" s="364">
        <v>7.7638977315309761E-3</v>
      </c>
      <c r="AZ355" s="364">
        <v>8.9880429212979703E-4</v>
      </c>
      <c r="BA355" s="364">
        <v>2.6129794553751131E-3</v>
      </c>
      <c r="BB355" s="364">
        <v>8.4734808904984998E-2</v>
      </c>
      <c r="BC355" s="364">
        <v>3.6948966443919869E-3</v>
      </c>
      <c r="BD355" s="364">
        <v>8.4721812711208329E-3</v>
      </c>
      <c r="BE355" s="364">
        <v>5.4562522846972059E-3</v>
      </c>
      <c r="BF355" s="364">
        <v>6.5786815802612465E-3</v>
      </c>
      <c r="BG355" s="364">
        <v>4.7377729185786605E-3</v>
      </c>
      <c r="BH355" s="364">
        <v>1.3858726448607923E-2</v>
      </c>
      <c r="BI355" s="364">
        <v>3.416228508315669E-2</v>
      </c>
      <c r="BJ355" s="364">
        <v>7.0756675133504332E-3</v>
      </c>
      <c r="BK355" s="364">
        <v>2.9634515838665911E-3</v>
      </c>
      <c r="BL355" s="364">
        <v>8.2345000793920334E-3</v>
      </c>
      <c r="BM355" s="364">
        <v>4.046337322216622E-3</v>
      </c>
      <c r="BN355" s="364">
        <v>5.0129787106020722E-2</v>
      </c>
      <c r="BO355" s="364">
        <v>5.1615764499827416E-5</v>
      </c>
      <c r="BP355" s="364">
        <v>4.6557280954281823E-3</v>
      </c>
      <c r="BQ355" s="364">
        <v>4.8439026630400236E-4</v>
      </c>
      <c r="BR355" s="364">
        <v>1.8962477908098514E-4</v>
      </c>
      <c r="BS355" s="364">
        <v>1.1842634285093306E-5</v>
      </c>
      <c r="BT355" s="364">
        <v>6.2390060736828345E-5</v>
      </c>
      <c r="BU355" s="364">
        <v>5.2570165192114138E-5</v>
      </c>
      <c r="BV355" s="364">
        <v>8.403665660570968E-6</v>
      </c>
      <c r="BW355" s="364">
        <v>1.8974906086021036E-4</v>
      </c>
      <c r="BX355" s="364">
        <v>1.8953583460382833E-3</v>
      </c>
      <c r="BY355" s="364">
        <v>7.0443156663810974E-4</v>
      </c>
      <c r="BZ355" s="364">
        <v>4.3564461006109203E-4</v>
      </c>
      <c r="CA355" s="364">
        <v>6.9182079895437737E-4</v>
      </c>
      <c r="CB355" s="364">
        <v>1.0114377617091135E-3</v>
      </c>
      <c r="CC355" s="364">
        <v>5.254970078082578E-3</v>
      </c>
      <c r="CD355" s="365">
        <v>2.6837388879454331E-3</v>
      </c>
    </row>
    <row r="356" spans="2:82">
      <c r="B356" s="325"/>
      <c r="C356" s="283" t="str">
        <f t="shared" si="25"/>
        <v>12</v>
      </c>
      <c r="D356" s="284" t="str">
        <f t="shared" si="25"/>
        <v>鉄鋼</v>
      </c>
      <c r="E356" s="363">
        <v>7.3546404399862281E-6</v>
      </c>
      <c r="F356" s="364">
        <v>0</v>
      </c>
      <c r="G356" s="364">
        <v>7.0444841187783172E-5</v>
      </c>
      <c r="H356" s="364">
        <v>5.4592339793113414E-4</v>
      </c>
      <c r="I356" s="364">
        <v>0</v>
      </c>
      <c r="J356" s="364">
        <v>2.8751348680199591E-5</v>
      </c>
      <c r="K356" s="364">
        <v>5.8838389555052344E-4</v>
      </c>
      <c r="L356" s="364">
        <v>4.7603742834723151E-6</v>
      </c>
      <c r="M356" s="364">
        <v>0</v>
      </c>
      <c r="N356" s="364">
        <v>4.9276067921977425E-4</v>
      </c>
      <c r="O356" s="364">
        <v>1.3953726268152668E-3</v>
      </c>
      <c r="P356" s="364">
        <v>0.13032959982586534</v>
      </c>
      <c r="Q356" s="364">
        <v>1.4460501796458478E-4</v>
      </c>
      <c r="R356" s="364">
        <v>4.2410467424863339E-2</v>
      </c>
      <c r="S356" s="364">
        <v>2.8432655284785467E-2</v>
      </c>
      <c r="T356" s="364">
        <v>1.8486661662303474E-2</v>
      </c>
      <c r="U356" s="364">
        <v>4.301316899374256E-3</v>
      </c>
      <c r="V356" s="364">
        <v>1.143971482503537E-3</v>
      </c>
      <c r="W356" s="364">
        <v>1.2054899489943389E-2</v>
      </c>
      <c r="X356" s="364">
        <v>2.4380408707641594E-3</v>
      </c>
      <c r="Y356" s="364">
        <v>1.5631615201639658E-2</v>
      </c>
      <c r="Z356" s="364">
        <v>1.4285560624102698E-3</v>
      </c>
      <c r="AA356" s="364">
        <v>4.6305359713203079E-3</v>
      </c>
      <c r="AB356" s="364">
        <v>0</v>
      </c>
      <c r="AC356" s="364">
        <v>8.8148104000190882E-6</v>
      </c>
      <c r="AD356" s="364">
        <v>0</v>
      </c>
      <c r="AE356" s="364">
        <v>0</v>
      </c>
      <c r="AF356" s="364">
        <v>0</v>
      </c>
      <c r="AG356" s="364">
        <v>0</v>
      </c>
      <c r="AH356" s="364">
        <v>7.3506960924672296E-5</v>
      </c>
      <c r="AI356" s="364">
        <v>0</v>
      </c>
      <c r="AJ356" s="364">
        <v>7.480466397305566E-6</v>
      </c>
      <c r="AK356" s="364">
        <v>0</v>
      </c>
      <c r="AL356" s="364">
        <v>6.2096315989558609E-7</v>
      </c>
      <c r="AM356" s="364">
        <v>1.2577420319813624E-6</v>
      </c>
      <c r="AN356" s="364">
        <v>3.6496687243592354E-5</v>
      </c>
      <c r="AO356" s="364">
        <v>1.4345148710772599E-5</v>
      </c>
      <c r="AP356" s="364">
        <v>4.3825403285204447E-6</v>
      </c>
      <c r="AQ356" s="365">
        <v>5.9703005583140603E-4</v>
      </c>
      <c r="AR356" s="363">
        <v>3.3419091888068097E-5</v>
      </c>
      <c r="AS356" s="364">
        <v>2.0644790030162625E-5</v>
      </c>
      <c r="AT356" s="364">
        <v>1.9005664131755022E-4</v>
      </c>
      <c r="AU356" s="364">
        <v>3.8121795369354199E-3</v>
      </c>
      <c r="AV356" s="364">
        <v>0</v>
      </c>
      <c r="AW356" s="364">
        <v>1.6681133951541058E-4</v>
      </c>
      <c r="AX356" s="364">
        <v>8.894796212332079E-3</v>
      </c>
      <c r="AY356" s="364">
        <v>2.6133737804926348E-5</v>
      </c>
      <c r="AZ356" s="364">
        <v>-4.3862728197925986E-7</v>
      </c>
      <c r="BA356" s="364">
        <v>1.7593636257726155E-3</v>
      </c>
      <c r="BB356" s="364">
        <v>7.0500052686756102E-3</v>
      </c>
      <c r="BC356" s="364">
        <v>0.46895110045043931</v>
      </c>
      <c r="BD356" s="364">
        <v>9.8686007448258199E-4</v>
      </c>
      <c r="BE356" s="364">
        <v>0.18713081147419977</v>
      </c>
      <c r="BF356" s="364">
        <v>8.9385693375808442E-2</v>
      </c>
      <c r="BG356" s="364">
        <v>7.4267122880513819E-2</v>
      </c>
      <c r="BH356" s="364">
        <v>1.9908833467530782E-2</v>
      </c>
      <c r="BI356" s="364">
        <v>6.1015612003673999E-3</v>
      </c>
      <c r="BJ356" s="364">
        <v>4.048614511092561E-2</v>
      </c>
      <c r="BK356" s="364">
        <v>8.6304166179869794E-3</v>
      </c>
      <c r="BL356" s="364">
        <v>4.9088506196309542E-2</v>
      </c>
      <c r="BM356" s="364">
        <v>3.1337875433846132E-3</v>
      </c>
      <c r="BN356" s="364">
        <v>1.852175373772048E-2</v>
      </c>
      <c r="BO356" s="364">
        <v>0</v>
      </c>
      <c r="BP356" s="364">
        <v>2.7831092777570371E-5</v>
      </c>
      <c r="BQ356" s="364">
        <v>0</v>
      </c>
      <c r="BR356" s="364">
        <v>0</v>
      </c>
      <c r="BS356" s="364">
        <v>0</v>
      </c>
      <c r="BT356" s="364">
        <v>0</v>
      </c>
      <c r="BU356" s="364">
        <v>3.2461590168479453E-4</v>
      </c>
      <c r="BV356" s="364">
        <v>0</v>
      </c>
      <c r="BW356" s="364">
        <v>3.7988053684317682E-5</v>
      </c>
      <c r="BX356" s="364">
        <v>0</v>
      </c>
      <c r="BY356" s="364">
        <v>2.8674730258425237E-6</v>
      </c>
      <c r="BZ356" s="364">
        <v>4.6007260402738164E-6</v>
      </c>
      <c r="CA356" s="364">
        <v>1.3458017045769413E-4</v>
      </c>
      <c r="CB356" s="364">
        <v>4.2021233975083269E-5</v>
      </c>
      <c r="CC356" s="364">
        <v>2.3506422525967984E-5</v>
      </c>
      <c r="CD356" s="365">
        <v>2.3998025617166128E-3</v>
      </c>
    </row>
    <row r="357" spans="2:82">
      <c r="B357" s="325"/>
      <c r="C357" s="283" t="str">
        <f t="shared" si="25"/>
        <v>13</v>
      </c>
      <c r="D357" s="284" t="str">
        <f t="shared" si="25"/>
        <v>非鉄金属</v>
      </c>
      <c r="E357" s="363">
        <v>0</v>
      </c>
      <c r="F357" s="364">
        <v>0</v>
      </c>
      <c r="G357" s="364">
        <v>0</v>
      </c>
      <c r="H357" s="364">
        <v>8.633127111881537E-5</v>
      </c>
      <c r="I357" s="364">
        <v>7.7453709697466262E-4</v>
      </c>
      <c r="J357" s="364">
        <v>6.8200240748474469E-6</v>
      </c>
      <c r="K357" s="364">
        <v>4.5864841290699888E-4</v>
      </c>
      <c r="L357" s="364">
        <v>3.6735356752955759E-3</v>
      </c>
      <c r="M357" s="364">
        <v>4.1334488168471449E-6</v>
      </c>
      <c r="N357" s="364">
        <v>1.3331480063801943E-3</v>
      </c>
      <c r="O357" s="364">
        <v>5.1498923488944052E-3</v>
      </c>
      <c r="P357" s="364">
        <v>6.7735281080998789E-3</v>
      </c>
      <c r="Q357" s="364">
        <v>0.28932609961543365</v>
      </c>
      <c r="R357" s="364">
        <v>3.7772257548905765E-2</v>
      </c>
      <c r="S357" s="364">
        <v>2.0110456447366643E-2</v>
      </c>
      <c r="T357" s="364">
        <v>8.9153744272189913E-3</v>
      </c>
      <c r="U357" s="364">
        <v>1.1835206314755382E-2</v>
      </c>
      <c r="V357" s="364">
        <v>1.6860469373700577E-2</v>
      </c>
      <c r="W357" s="364">
        <v>3.9675080424223415E-2</v>
      </c>
      <c r="X357" s="364">
        <v>2.7076166410432447E-2</v>
      </c>
      <c r="Y357" s="364">
        <v>1.1869972096475244E-2</v>
      </c>
      <c r="Z357" s="364">
        <v>1.0464640355031448E-2</v>
      </c>
      <c r="AA357" s="364">
        <v>4.6624649445388628E-3</v>
      </c>
      <c r="AB357" s="364">
        <v>1.9791064036069053E-4</v>
      </c>
      <c r="AC357" s="364">
        <v>1.1052088289069907E-4</v>
      </c>
      <c r="AD357" s="364">
        <v>2.542922511001447E-6</v>
      </c>
      <c r="AE357" s="364">
        <v>7.3646333323970001E-6</v>
      </c>
      <c r="AF357" s="364">
        <v>0</v>
      </c>
      <c r="AG357" s="364">
        <v>0</v>
      </c>
      <c r="AH357" s="364">
        <v>1.0405068948043543E-5</v>
      </c>
      <c r="AI357" s="364">
        <v>3.7783197601365135E-5</v>
      </c>
      <c r="AJ357" s="364">
        <v>1.0843676246477768E-4</v>
      </c>
      <c r="AK357" s="364">
        <v>4.5804897623397321E-5</v>
      </c>
      <c r="AL357" s="364">
        <v>9.47671244346251E-4</v>
      </c>
      <c r="AM357" s="364">
        <v>1.1635468315082697E-4</v>
      </c>
      <c r="AN357" s="364">
        <v>2.0999041092611916E-4</v>
      </c>
      <c r="AO357" s="364">
        <v>2.1626501031881518E-4</v>
      </c>
      <c r="AP357" s="364">
        <v>5.5097193413205289E-4</v>
      </c>
      <c r="AQ357" s="365">
        <v>1.2369321582986091E-3</v>
      </c>
      <c r="AR357" s="363">
        <v>0</v>
      </c>
      <c r="AS357" s="364">
        <v>0</v>
      </c>
      <c r="AT357" s="364">
        <v>0</v>
      </c>
      <c r="AU357" s="364">
        <v>9.2479588600162359E-4</v>
      </c>
      <c r="AV357" s="364">
        <v>1.1917137747160097E-3</v>
      </c>
      <c r="AW357" s="364">
        <v>7.9846580031766362E-6</v>
      </c>
      <c r="AX357" s="364">
        <v>2.3293254937045648E-3</v>
      </c>
      <c r="AY357" s="364">
        <v>4.9269422547624179E-3</v>
      </c>
      <c r="AZ357" s="364">
        <v>1.6842048924977922E-5</v>
      </c>
      <c r="BA357" s="364">
        <v>2.4552166110837592E-3</v>
      </c>
      <c r="BB357" s="364">
        <v>8.2232083758059082E-3</v>
      </c>
      <c r="BC357" s="364">
        <v>9.1873687553921859E-3</v>
      </c>
      <c r="BD357" s="364">
        <v>0.40312261254023157</v>
      </c>
      <c r="BE357" s="364">
        <v>5.140282921081215E-2</v>
      </c>
      <c r="BF357" s="364">
        <v>3.0524941049983493E-2</v>
      </c>
      <c r="BG357" s="364">
        <v>1.7717795080195397E-2</v>
      </c>
      <c r="BH357" s="364">
        <v>4.4792887719217502E-2</v>
      </c>
      <c r="BI357" s="364">
        <v>4.8653322444505126E-2</v>
      </c>
      <c r="BJ357" s="364">
        <v>6.2824517119923387E-2</v>
      </c>
      <c r="BK357" s="364">
        <v>3.9204466840804586E-2</v>
      </c>
      <c r="BL357" s="364">
        <v>2.2593325921929166E-2</v>
      </c>
      <c r="BM357" s="364">
        <v>1.1541905297601478E-2</v>
      </c>
      <c r="BN357" s="364">
        <v>8.7665635465115251E-3</v>
      </c>
      <c r="BO357" s="364">
        <v>5.91702612189822E-4</v>
      </c>
      <c r="BP357" s="364">
        <v>2.2005972730522252E-4</v>
      </c>
      <c r="BQ357" s="364">
        <v>3.5732905516072984E-6</v>
      </c>
      <c r="BR357" s="364">
        <v>1.3305273447335669E-5</v>
      </c>
      <c r="BS357" s="364">
        <v>0</v>
      </c>
      <c r="BT357" s="364">
        <v>0</v>
      </c>
      <c r="BU357" s="364">
        <v>1.8780110925233527E-5</v>
      </c>
      <c r="BV357" s="364">
        <v>5.0934612962000449E-5</v>
      </c>
      <c r="BW357" s="364">
        <v>2.3309543037988823E-4</v>
      </c>
      <c r="BX357" s="364">
        <v>9.4939204786281608E-5</v>
      </c>
      <c r="BY357" s="364">
        <v>1.5683921699386457E-3</v>
      </c>
      <c r="BZ357" s="364">
        <v>2.077033220267466E-4</v>
      </c>
      <c r="CA357" s="364">
        <v>3.2075854634440524E-4</v>
      </c>
      <c r="CB357" s="364">
        <v>3.3977849732130686E-4</v>
      </c>
      <c r="CC357" s="364">
        <v>9.4762329387807474E-4</v>
      </c>
      <c r="CD357" s="365">
        <v>2.1401610251492514E-3</v>
      </c>
    </row>
    <row r="358" spans="2:82">
      <c r="B358" s="325"/>
      <c r="C358" s="283" t="str">
        <f t="shared" si="25"/>
        <v>14</v>
      </c>
      <c r="D358" s="284" t="str">
        <f t="shared" si="25"/>
        <v>金属製品</v>
      </c>
      <c r="E358" s="363">
        <v>1.7584778770187524E-3</v>
      </c>
      <c r="F358" s="364">
        <v>7.8522590356979577E-4</v>
      </c>
      <c r="G358" s="364">
        <v>1.1375583069463083E-3</v>
      </c>
      <c r="H358" s="364">
        <v>5.3083708854630143E-3</v>
      </c>
      <c r="I358" s="364">
        <v>8.076742079308686E-3</v>
      </c>
      <c r="J358" s="364">
        <v>5.8409784854982329E-4</v>
      </c>
      <c r="K358" s="364">
        <v>3.5702178378298755E-3</v>
      </c>
      <c r="L358" s="364">
        <v>8.8270989425890505E-3</v>
      </c>
      <c r="M358" s="364">
        <v>5.9455078393555179E-4</v>
      </c>
      <c r="N358" s="364">
        <v>4.67662186161824E-3</v>
      </c>
      <c r="O358" s="364">
        <v>5.461468198217803E-3</v>
      </c>
      <c r="P358" s="364">
        <v>3.5735337060963107E-4</v>
      </c>
      <c r="Q358" s="364">
        <v>1.1648126522928949E-3</v>
      </c>
      <c r="R358" s="364">
        <v>6.0525191918127837E-2</v>
      </c>
      <c r="S358" s="364">
        <v>2.1085687245362424E-2</v>
      </c>
      <c r="T358" s="364">
        <v>1.9638641324116073E-2</v>
      </c>
      <c r="U358" s="364">
        <v>2.1806737907470494E-2</v>
      </c>
      <c r="V358" s="364">
        <v>1.0243977686479229E-2</v>
      </c>
      <c r="W358" s="364">
        <v>1.9949277820728042E-2</v>
      </c>
      <c r="X358" s="364">
        <v>1.4579935512427911E-2</v>
      </c>
      <c r="Y358" s="364">
        <v>1.2299855944415419E-2</v>
      </c>
      <c r="Z358" s="364">
        <v>1.0753056508460845E-2</v>
      </c>
      <c r="AA358" s="364">
        <v>5.7525564651015486E-2</v>
      </c>
      <c r="AB358" s="364">
        <v>4.1121912547151241E-4</v>
      </c>
      <c r="AC358" s="364">
        <v>4.5261277117500647E-4</v>
      </c>
      <c r="AD358" s="364">
        <v>9.2140838989176386E-5</v>
      </c>
      <c r="AE358" s="364">
        <v>1.6800598883635971E-3</v>
      </c>
      <c r="AF358" s="364">
        <v>7.0756080049030919E-5</v>
      </c>
      <c r="AG358" s="364">
        <v>1.8003596447678801E-4</v>
      </c>
      <c r="AH358" s="364">
        <v>1.2650411760057525E-3</v>
      </c>
      <c r="AI358" s="364">
        <v>2.8397605802156262E-4</v>
      </c>
      <c r="AJ358" s="364">
        <v>2.2085349099590333E-3</v>
      </c>
      <c r="AK358" s="364">
        <v>1.3061992035376106E-4</v>
      </c>
      <c r="AL358" s="364">
        <v>2.3855616144334598E-4</v>
      </c>
      <c r="AM358" s="364">
        <v>1.3430995812770577E-3</v>
      </c>
      <c r="AN358" s="364">
        <v>7.8111208573864821E-4</v>
      </c>
      <c r="AO358" s="364">
        <v>1.7145311477063825E-3</v>
      </c>
      <c r="AP358" s="364">
        <v>2.3970549960859735E-4</v>
      </c>
      <c r="AQ358" s="365">
        <v>1.8896140920944572E-3</v>
      </c>
      <c r="AR358" s="363">
        <v>2.460672994940444E-3</v>
      </c>
      <c r="AS358" s="364">
        <v>9.4281179439317613E-4</v>
      </c>
      <c r="AT358" s="364">
        <v>1.6347372232070429E-3</v>
      </c>
      <c r="AU358" s="364">
        <v>1.0844188010660545E-2</v>
      </c>
      <c r="AV358" s="364">
        <v>1.0356529460082448E-2</v>
      </c>
      <c r="AW358" s="364">
        <v>1.2736996815438993E-3</v>
      </c>
      <c r="AX358" s="364">
        <v>1.1719234891041827E-2</v>
      </c>
      <c r="AY358" s="364">
        <v>1.1960035623376102E-2</v>
      </c>
      <c r="AZ358" s="364">
        <v>4.4704619857555535E-4</v>
      </c>
      <c r="BA358" s="364">
        <v>6.1494195955013676E-3</v>
      </c>
      <c r="BB358" s="364">
        <v>9.1676624339662675E-3</v>
      </c>
      <c r="BC358" s="364">
        <v>1.0351776162267599E-3</v>
      </c>
      <c r="BD358" s="364">
        <v>2.0258235901232853E-3</v>
      </c>
      <c r="BE358" s="364">
        <v>6.8711684403342174E-2</v>
      </c>
      <c r="BF358" s="364">
        <v>3.0477363113476586E-2</v>
      </c>
      <c r="BG358" s="364">
        <v>2.8889980226281614E-2</v>
      </c>
      <c r="BH358" s="364">
        <v>3.3489575787711501E-2</v>
      </c>
      <c r="BI358" s="364">
        <v>1.9562926326849309E-2</v>
      </c>
      <c r="BJ358" s="364">
        <v>2.7567117742056519E-2</v>
      </c>
      <c r="BK358" s="364">
        <v>3.0528689272527904E-2</v>
      </c>
      <c r="BL358" s="364">
        <v>9.7613054898589308E-3</v>
      </c>
      <c r="BM358" s="364">
        <v>1.0778713825504341E-2</v>
      </c>
      <c r="BN358" s="364">
        <v>9.0199148988873032E-2</v>
      </c>
      <c r="BO358" s="364">
        <v>5.3492355636688255E-4</v>
      </c>
      <c r="BP358" s="364">
        <v>6.9694968897497265E-4</v>
      </c>
      <c r="BQ358" s="364">
        <v>1.4674520505302539E-4</v>
      </c>
      <c r="BR358" s="364">
        <v>2.8061968898975089E-3</v>
      </c>
      <c r="BS358" s="364">
        <v>1.0997217275474704E-4</v>
      </c>
      <c r="BT358" s="364">
        <v>2.7041252109631593E-4</v>
      </c>
      <c r="BU358" s="364">
        <v>1.8512816919722963E-3</v>
      </c>
      <c r="BV358" s="364">
        <v>3.5679347186148294E-4</v>
      </c>
      <c r="BW358" s="364">
        <v>3.9708476848261979E-3</v>
      </c>
      <c r="BX358" s="364">
        <v>2.0726213972722379E-4</v>
      </c>
      <c r="BY358" s="364">
        <v>3.693395927293954E-4</v>
      </c>
      <c r="BZ358" s="364">
        <v>2.1593956827629371E-3</v>
      </c>
      <c r="CA358" s="364">
        <v>1.0841924127641912E-3</v>
      </c>
      <c r="CB358" s="364">
        <v>2.4154325923605811E-3</v>
      </c>
      <c r="CC358" s="364">
        <v>3.7428315052511678E-4</v>
      </c>
      <c r="CD358" s="365">
        <v>2.9144154620517108E-3</v>
      </c>
    </row>
    <row r="359" spans="2:82">
      <c r="B359" s="325"/>
      <c r="C359" s="283" t="str">
        <f t="shared" si="25"/>
        <v>15</v>
      </c>
      <c r="D359" s="284" t="str">
        <f t="shared" si="25"/>
        <v>はん用機械</v>
      </c>
      <c r="E359" s="363">
        <v>0</v>
      </c>
      <c r="F359" s="364">
        <v>0</v>
      </c>
      <c r="G359" s="364">
        <v>0</v>
      </c>
      <c r="H359" s="364">
        <v>2.1907860251309474E-3</v>
      </c>
      <c r="I359" s="364">
        <v>0</v>
      </c>
      <c r="J359" s="364">
        <v>0</v>
      </c>
      <c r="K359" s="364">
        <v>2.8163396638233262E-5</v>
      </c>
      <c r="L359" s="364">
        <v>1.7180041859497867E-5</v>
      </c>
      <c r="M359" s="364">
        <v>0</v>
      </c>
      <c r="N359" s="364">
        <v>1.8959718606653472E-4</v>
      </c>
      <c r="O359" s="364">
        <v>4.696827838653869E-4</v>
      </c>
      <c r="P359" s="364">
        <v>2.4297034740178454E-5</v>
      </c>
      <c r="Q359" s="364">
        <v>0</v>
      </c>
      <c r="R359" s="364">
        <v>6.5569209097389924E-4</v>
      </c>
      <c r="S359" s="364">
        <v>9.5280591993601449E-2</v>
      </c>
      <c r="T359" s="364">
        <v>1.9511948079448831E-2</v>
      </c>
      <c r="U359" s="364">
        <v>8.0952273242472297E-3</v>
      </c>
      <c r="V359" s="364">
        <v>1.0638276161413008E-3</v>
      </c>
      <c r="W359" s="364">
        <v>9.2540264837431552E-3</v>
      </c>
      <c r="X359" s="364">
        <v>7.8248773474300266E-4</v>
      </c>
      <c r="Y359" s="364">
        <v>8.2337260486160385E-3</v>
      </c>
      <c r="Z359" s="364">
        <v>5.890249521686222E-5</v>
      </c>
      <c r="AA359" s="364">
        <v>4.2205950438465294E-3</v>
      </c>
      <c r="AB359" s="364">
        <v>0</v>
      </c>
      <c r="AC359" s="364">
        <v>6.7229580764569469E-3</v>
      </c>
      <c r="AD359" s="364">
        <v>0</v>
      </c>
      <c r="AE359" s="364">
        <v>2.080744217280257E-6</v>
      </c>
      <c r="AF359" s="364">
        <v>0</v>
      </c>
      <c r="AG359" s="364">
        <v>0</v>
      </c>
      <c r="AH359" s="364">
        <v>6.2779762510555337E-5</v>
      </c>
      <c r="AI359" s="364">
        <v>1.0387925710505365E-6</v>
      </c>
      <c r="AJ359" s="364">
        <v>1.5663785835768831E-4</v>
      </c>
      <c r="AK359" s="364">
        <v>0</v>
      </c>
      <c r="AL359" s="364">
        <v>0</v>
      </c>
      <c r="AM359" s="364">
        <v>0</v>
      </c>
      <c r="AN359" s="364">
        <v>5.3957161360962576E-3</v>
      </c>
      <c r="AO359" s="364">
        <v>1.9188987223655773E-5</v>
      </c>
      <c r="AP359" s="364">
        <v>0</v>
      </c>
      <c r="AQ359" s="365">
        <v>0</v>
      </c>
      <c r="AR359" s="363">
        <v>0</v>
      </c>
      <c r="AS359" s="364">
        <v>2.7731401630356213E-5</v>
      </c>
      <c r="AT359" s="364">
        <v>0</v>
      </c>
      <c r="AU359" s="364">
        <v>2.0750044015941968E-3</v>
      </c>
      <c r="AV359" s="364">
        <v>0</v>
      </c>
      <c r="AW359" s="364">
        <v>0</v>
      </c>
      <c r="AX359" s="364">
        <v>9.1558798009724375E-5</v>
      </c>
      <c r="AY359" s="364">
        <v>1.5012618879866152E-5</v>
      </c>
      <c r="AZ359" s="364">
        <v>0</v>
      </c>
      <c r="BA359" s="364">
        <v>3.1130241070217345E-4</v>
      </c>
      <c r="BB359" s="364">
        <v>1.4360918612612555E-3</v>
      </c>
      <c r="BC359" s="364">
        <v>1.041619291570347E-4</v>
      </c>
      <c r="BD359" s="364">
        <v>1.21441191551961E-5</v>
      </c>
      <c r="BE359" s="364">
        <v>7.7178123114719018E-4</v>
      </c>
      <c r="BF359" s="364">
        <v>0.14208883672049466</v>
      </c>
      <c r="BG359" s="364">
        <v>3.363262084668979E-2</v>
      </c>
      <c r="BH359" s="364">
        <v>1.1474194602513884E-2</v>
      </c>
      <c r="BI359" s="364">
        <v>1.840962406208034E-3</v>
      </c>
      <c r="BJ359" s="364">
        <v>1.2528697765687612E-2</v>
      </c>
      <c r="BK359" s="364">
        <v>1.6854280322612619E-3</v>
      </c>
      <c r="BL359" s="364">
        <v>6.7933853196165276E-3</v>
      </c>
      <c r="BM359" s="364">
        <v>2.8046143085243882E-4</v>
      </c>
      <c r="BN359" s="364">
        <v>5.8716307982901771E-3</v>
      </c>
      <c r="BO359" s="364">
        <v>0</v>
      </c>
      <c r="BP359" s="364">
        <v>9.1768247398864595E-3</v>
      </c>
      <c r="BQ359" s="364">
        <v>0</v>
      </c>
      <c r="BR359" s="364">
        <v>3.4521909205793373E-6</v>
      </c>
      <c r="BS359" s="364">
        <v>2.5491021868900446E-8</v>
      </c>
      <c r="BT359" s="364">
        <v>0</v>
      </c>
      <c r="BU359" s="364">
        <v>8.9967628805283207E-5</v>
      </c>
      <c r="BV359" s="364">
        <v>3.4484114352148439E-6</v>
      </c>
      <c r="BW359" s="364">
        <v>3.1354150059932347E-4</v>
      </c>
      <c r="BX359" s="364">
        <v>0</v>
      </c>
      <c r="BY359" s="364">
        <v>1.3007253908641846E-7</v>
      </c>
      <c r="BZ359" s="364">
        <v>0</v>
      </c>
      <c r="CA359" s="364">
        <v>6.4891928162163146E-3</v>
      </c>
      <c r="CB359" s="364">
        <v>2.0327300362621606E-5</v>
      </c>
      <c r="CC359" s="364">
        <v>0</v>
      </c>
      <c r="CD359" s="365">
        <v>0</v>
      </c>
    </row>
    <row r="360" spans="2:82">
      <c r="B360" s="325"/>
      <c r="C360" s="283" t="str">
        <f t="shared" si="25"/>
        <v>16</v>
      </c>
      <c r="D360" s="284" t="str">
        <f t="shared" si="25"/>
        <v>生産用機械</v>
      </c>
      <c r="E360" s="363">
        <v>0</v>
      </c>
      <c r="F360" s="364">
        <v>1.1181954253218303E-4</v>
      </c>
      <c r="G360" s="364">
        <v>0</v>
      </c>
      <c r="H360" s="364">
        <v>3.2397206676726534E-4</v>
      </c>
      <c r="I360" s="364">
        <v>0</v>
      </c>
      <c r="J360" s="364">
        <v>0</v>
      </c>
      <c r="K360" s="364">
        <v>3.1345490679494749E-5</v>
      </c>
      <c r="L360" s="364">
        <v>0</v>
      </c>
      <c r="M360" s="364">
        <v>1.1633576733403588E-5</v>
      </c>
      <c r="N360" s="364">
        <v>1.4267088888863094E-3</v>
      </c>
      <c r="O360" s="364">
        <v>5.5200324985988963E-4</v>
      </c>
      <c r="P360" s="364">
        <v>3.4417448101773893E-5</v>
      </c>
      <c r="Q360" s="364">
        <v>7.4590168239186704E-5</v>
      </c>
      <c r="R360" s="364">
        <v>2.6671230169529982E-4</v>
      </c>
      <c r="S360" s="364">
        <v>1.7298940847412039E-3</v>
      </c>
      <c r="T360" s="364">
        <v>9.9829442582782354E-2</v>
      </c>
      <c r="U360" s="364">
        <v>9.4471293325562936E-4</v>
      </c>
      <c r="V360" s="364">
        <v>1.4497656734506156E-3</v>
      </c>
      <c r="W360" s="364">
        <v>1.1184637554643355E-3</v>
      </c>
      <c r="X360" s="364">
        <v>2.7153517200049354E-4</v>
      </c>
      <c r="Y360" s="364">
        <v>7.7188561896772661E-4</v>
      </c>
      <c r="Z360" s="364">
        <v>2.5478107613291202E-5</v>
      </c>
      <c r="AA360" s="364">
        <v>2.7672288955482458E-5</v>
      </c>
      <c r="AB360" s="364">
        <v>5.7662399682104141E-6</v>
      </c>
      <c r="AC360" s="364">
        <v>1.7654792221195531E-4</v>
      </c>
      <c r="AD360" s="364">
        <v>0</v>
      </c>
      <c r="AE360" s="364">
        <v>1.4545778145039588E-6</v>
      </c>
      <c r="AF360" s="364">
        <v>0</v>
      </c>
      <c r="AG360" s="364">
        <v>0</v>
      </c>
      <c r="AH360" s="364">
        <v>4.2004788915259312E-5</v>
      </c>
      <c r="AI360" s="364">
        <v>1.4977559561594694E-6</v>
      </c>
      <c r="AJ360" s="364">
        <v>9.9881959239704796E-6</v>
      </c>
      <c r="AK360" s="364">
        <v>0</v>
      </c>
      <c r="AL360" s="364">
        <v>0</v>
      </c>
      <c r="AM360" s="364">
        <v>0</v>
      </c>
      <c r="AN360" s="364">
        <v>7.2065428702693252E-3</v>
      </c>
      <c r="AO360" s="364">
        <v>5.6753108507224715E-6</v>
      </c>
      <c r="AP360" s="364">
        <v>0</v>
      </c>
      <c r="AQ360" s="365">
        <v>0</v>
      </c>
      <c r="AR360" s="363">
        <v>0</v>
      </c>
      <c r="AS360" s="364">
        <v>1.6208705721104454E-4</v>
      </c>
      <c r="AT360" s="364">
        <v>0</v>
      </c>
      <c r="AU360" s="364">
        <v>9.6162412057424298E-4</v>
      </c>
      <c r="AV360" s="364">
        <v>0</v>
      </c>
      <c r="AW360" s="364">
        <v>0</v>
      </c>
      <c r="AX360" s="364">
        <v>9.524652493255706E-5</v>
      </c>
      <c r="AY360" s="364">
        <v>0</v>
      </c>
      <c r="AZ360" s="364">
        <v>1.3885260482006602E-5</v>
      </c>
      <c r="BA360" s="364">
        <v>2.6185988421169558E-3</v>
      </c>
      <c r="BB360" s="364">
        <v>1.2299976715267015E-3</v>
      </c>
      <c r="BC360" s="364">
        <v>1.5397284701113885E-4</v>
      </c>
      <c r="BD360" s="364">
        <v>1.073864708131358E-4</v>
      </c>
      <c r="BE360" s="364">
        <v>4.6239019774995814E-4</v>
      </c>
      <c r="BF360" s="364">
        <v>4.4019143060455637E-3</v>
      </c>
      <c r="BG360" s="364">
        <v>0.14109148458027143</v>
      </c>
      <c r="BH360" s="364">
        <v>1.5574551410103446E-3</v>
      </c>
      <c r="BI360" s="364">
        <v>2.7837965664930546E-3</v>
      </c>
      <c r="BJ360" s="364">
        <v>2.1374605254893238E-3</v>
      </c>
      <c r="BK360" s="364">
        <v>8.4823572010383347E-4</v>
      </c>
      <c r="BL360" s="364">
        <v>8.3148994211111528E-4</v>
      </c>
      <c r="BM360" s="364">
        <v>9.0016780277868806E-5</v>
      </c>
      <c r="BN360" s="364">
        <v>5.8377998452655996E-5</v>
      </c>
      <c r="BO360" s="364">
        <v>5.7276741068077197E-6</v>
      </c>
      <c r="BP360" s="364">
        <v>2.6681609179821949E-4</v>
      </c>
      <c r="BQ360" s="364">
        <v>0</v>
      </c>
      <c r="BR360" s="364">
        <v>2.9615708653357018E-6</v>
      </c>
      <c r="BS360" s="364">
        <v>0</v>
      </c>
      <c r="BT360" s="364">
        <v>0</v>
      </c>
      <c r="BU360" s="364">
        <v>6.3199837740761597E-5</v>
      </c>
      <c r="BV360" s="364">
        <v>3.6935534962791731E-6</v>
      </c>
      <c r="BW360" s="364">
        <v>2.1099942077497852E-5</v>
      </c>
      <c r="BX360" s="364">
        <v>0</v>
      </c>
      <c r="BY360" s="364">
        <v>0</v>
      </c>
      <c r="BZ360" s="364">
        <v>0</v>
      </c>
      <c r="CA360" s="364">
        <v>1.0962034197665454E-2</v>
      </c>
      <c r="CB360" s="364">
        <v>9.083531996837785E-6</v>
      </c>
      <c r="CC360" s="364">
        <v>0</v>
      </c>
      <c r="CD360" s="365">
        <v>0</v>
      </c>
    </row>
    <row r="361" spans="2:82">
      <c r="B361" s="325"/>
      <c r="C361" s="283" t="str">
        <f t="shared" si="25"/>
        <v>17</v>
      </c>
      <c r="D361" s="284" t="str">
        <f t="shared" si="25"/>
        <v>業務用機械</v>
      </c>
      <c r="E361" s="363">
        <v>6.9911413709906861E-6</v>
      </c>
      <c r="F361" s="364">
        <v>0</v>
      </c>
      <c r="G361" s="364">
        <v>1.1160523926344881E-5</v>
      </c>
      <c r="H361" s="364">
        <v>0</v>
      </c>
      <c r="I361" s="364">
        <v>0</v>
      </c>
      <c r="J361" s="364">
        <v>0</v>
      </c>
      <c r="K361" s="364">
        <v>0</v>
      </c>
      <c r="L361" s="364">
        <v>1.3309104106028862E-6</v>
      </c>
      <c r="M361" s="364">
        <v>0</v>
      </c>
      <c r="N361" s="364">
        <v>0</v>
      </c>
      <c r="O361" s="364">
        <v>0</v>
      </c>
      <c r="P361" s="364">
        <v>0</v>
      </c>
      <c r="Q361" s="364">
        <v>0</v>
      </c>
      <c r="R361" s="364">
        <v>1.4021652205534754E-5</v>
      </c>
      <c r="S361" s="364">
        <v>1.0710403176470095E-3</v>
      </c>
      <c r="T361" s="364">
        <v>3.0688364543379073E-3</v>
      </c>
      <c r="U361" s="364">
        <v>8.0526968658575032E-2</v>
      </c>
      <c r="V361" s="364">
        <v>1.8577983819409723E-5</v>
      </c>
      <c r="W361" s="364">
        <v>3.4258776418636614E-4</v>
      </c>
      <c r="X361" s="364">
        <v>1.388564896028489E-4</v>
      </c>
      <c r="Y361" s="364">
        <v>2.5018406963376515E-4</v>
      </c>
      <c r="Z361" s="364">
        <v>8.3133654775355441E-5</v>
      </c>
      <c r="AA361" s="364">
        <v>1.1742429360658854E-4</v>
      </c>
      <c r="AB361" s="364">
        <v>0</v>
      </c>
      <c r="AC361" s="364">
        <v>6.5836125392692104E-5</v>
      </c>
      <c r="AD361" s="364">
        <v>1.2738024858489001E-5</v>
      </c>
      <c r="AE361" s="364">
        <v>5.0793043180201349E-4</v>
      </c>
      <c r="AF361" s="364">
        <v>7.1732360162658773E-6</v>
      </c>
      <c r="AG361" s="364">
        <v>0</v>
      </c>
      <c r="AH361" s="364">
        <v>3.2220342721960342E-5</v>
      </c>
      <c r="AI361" s="364">
        <v>3.6253357604594449E-5</v>
      </c>
      <c r="AJ361" s="364">
        <v>1.8622260105811146E-3</v>
      </c>
      <c r="AK361" s="364">
        <v>0</v>
      </c>
      <c r="AL361" s="364">
        <v>6.6379820175151618E-3</v>
      </c>
      <c r="AM361" s="364">
        <v>0</v>
      </c>
      <c r="AN361" s="364">
        <v>2.4093983722192438E-3</v>
      </c>
      <c r="AO361" s="364">
        <v>4.9847695135593693E-4</v>
      </c>
      <c r="AP361" s="364">
        <v>1.332057932734175E-2</v>
      </c>
      <c r="AQ361" s="365">
        <v>0</v>
      </c>
      <c r="AR361" s="363">
        <v>1.2917095637062958E-5</v>
      </c>
      <c r="AS361" s="364">
        <v>2.730793798311408E-5</v>
      </c>
      <c r="AT361" s="364">
        <v>8.90889244515215E-6</v>
      </c>
      <c r="AU361" s="364">
        <v>0</v>
      </c>
      <c r="AV361" s="364">
        <v>1.343811882141121E-7</v>
      </c>
      <c r="AW361" s="364">
        <v>0</v>
      </c>
      <c r="AX361" s="364">
        <v>0</v>
      </c>
      <c r="AY361" s="364">
        <v>5.397104576296012E-7</v>
      </c>
      <c r="AZ361" s="364">
        <v>0</v>
      </c>
      <c r="BA361" s="364">
        <v>0</v>
      </c>
      <c r="BB361" s="364">
        <v>0</v>
      </c>
      <c r="BC361" s="364">
        <v>0</v>
      </c>
      <c r="BD361" s="364">
        <v>0</v>
      </c>
      <c r="BE361" s="364">
        <v>1.5852369540450276E-5</v>
      </c>
      <c r="BF361" s="364">
        <v>2.3150174007650001E-3</v>
      </c>
      <c r="BG361" s="364">
        <v>4.2031607807616368E-3</v>
      </c>
      <c r="BH361" s="364">
        <v>8.0216334118303534E-2</v>
      </c>
      <c r="BI361" s="364">
        <v>3.3981156395285583E-5</v>
      </c>
      <c r="BJ361" s="364">
        <v>6.7550105454808134E-4</v>
      </c>
      <c r="BK361" s="364">
        <v>6.1527485347666572E-4</v>
      </c>
      <c r="BL361" s="364">
        <v>2.9361707236214203E-4</v>
      </c>
      <c r="BM361" s="364">
        <v>8.4400044517019918E-5</v>
      </c>
      <c r="BN361" s="364">
        <v>1.6808327447772635E-4</v>
      </c>
      <c r="BO361" s="364">
        <v>0</v>
      </c>
      <c r="BP361" s="364">
        <v>9.4162765928802015E-5</v>
      </c>
      <c r="BQ361" s="364">
        <v>2.227469605355804E-5</v>
      </c>
      <c r="BR361" s="364">
        <v>1.0215114563067399E-3</v>
      </c>
      <c r="BS361" s="364">
        <v>1.2701495233527349E-5</v>
      </c>
      <c r="BT361" s="364">
        <v>0</v>
      </c>
      <c r="BU361" s="364">
        <v>3.5044711776577936E-5</v>
      </c>
      <c r="BV361" s="364">
        <v>1.5668845642881766E-4</v>
      </c>
      <c r="BW361" s="364">
        <v>3.9657590812032413E-3</v>
      </c>
      <c r="BX361" s="364">
        <v>0</v>
      </c>
      <c r="BY361" s="364">
        <v>1.1123787102108641E-2</v>
      </c>
      <c r="BZ361" s="364">
        <v>0</v>
      </c>
      <c r="CA361" s="364">
        <v>3.4353499175936914E-3</v>
      </c>
      <c r="CB361" s="364">
        <v>9.0740516115435669E-4</v>
      </c>
      <c r="CC361" s="364">
        <v>2.2655116893766768E-2</v>
      </c>
      <c r="CD361" s="365">
        <v>0</v>
      </c>
    </row>
    <row r="362" spans="2:82">
      <c r="B362" s="325"/>
      <c r="C362" s="283" t="str">
        <f t="shared" si="25"/>
        <v>18</v>
      </c>
      <c r="D362" s="284" t="str">
        <f t="shared" si="25"/>
        <v>電子部品</v>
      </c>
      <c r="E362" s="363">
        <v>0</v>
      </c>
      <c r="F362" s="364">
        <v>0</v>
      </c>
      <c r="G362" s="364">
        <v>0</v>
      </c>
      <c r="H362" s="364">
        <v>0</v>
      </c>
      <c r="I362" s="364">
        <v>0</v>
      </c>
      <c r="J362" s="364">
        <v>0</v>
      </c>
      <c r="K362" s="364">
        <v>4.2139148486413794E-6</v>
      </c>
      <c r="L362" s="364">
        <v>2.4573748274624154E-6</v>
      </c>
      <c r="M362" s="364">
        <v>0</v>
      </c>
      <c r="N362" s="364">
        <v>0</v>
      </c>
      <c r="O362" s="364">
        <v>0</v>
      </c>
      <c r="P362" s="364">
        <v>2.4236100208310721E-7</v>
      </c>
      <c r="Q362" s="364">
        <v>2.3110978656167858E-5</v>
      </c>
      <c r="R362" s="364">
        <v>4.5160800086269694E-3</v>
      </c>
      <c r="S362" s="364">
        <v>2.0326193020955988E-3</v>
      </c>
      <c r="T362" s="364">
        <v>5.0371229076800403E-3</v>
      </c>
      <c r="U362" s="364">
        <v>6.6699207306546923E-2</v>
      </c>
      <c r="V362" s="364">
        <v>0.18127535421636362</v>
      </c>
      <c r="W362" s="364">
        <v>4.8284170193765082E-2</v>
      </c>
      <c r="X362" s="364">
        <v>0.17062144889886788</v>
      </c>
      <c r="Y362" s="364">
        <v>4.1978255656851659E-3</v>
      </c>
      <c r="Z362" s="364">
        <v>7.5492539797247836E-4</v>
      </c>
      <c r="AA362" s="364">
        <v>2.0436673765698927E-4</v>
      </c>
      <c r="AB362" s="364">
        <v>1.894888090812246E-6</v>
      </c>
      <c r="AC362" s="364">
        <v>1.1050811260731088E-5</v>
      </c>
      <c r="AD362" s="364">
        <v>0</v>
      </c>
      <c r="AE362" s="364">
        <v>1.4339997258483906E-5</v>
      </c>
      <c r="AF362" s="364">
        <v>2.3398731732843932E-5</v>
      </c>
      <c r="AG362" s="364">
        <v>0</v>
      </c>
      <c r="AH362" s="364">
        <v>4.3743530360860046E-6</v>
      </c>
      <c r="AI362" s="364">
        <v>2.9432902620596277E-4</v>
      </c>
      <c r="AJ362" s="364">
        <v>8.5449138022472494E-4</v>
      </c>
      <c r="AK362" s="364">
        <v>4.6723010741009082E-4</v>
      </c>
      <c r="AL362" s="364">
        <v>8.5146164131847581E-7</v>
      </c>
      <c r="AM362" s="364">
        <v>0</v>
      </c>
      <c r="AN362" s="364">
        <v>7.2602042888974287E-3</v>
      </c>
      <c r="AO362" s="364">
        <v>1.7484442313111536E-5</v>
      </c>
      <c r="AP362" s="364">
        <v>1.6826089891231043E-2</v>
      </c>
      <c r="AQ362" s="365">
        <v>0</v>
      </c>
      <c r="AR362" s="363">
        <v>0</v>
      </c>
      <c r="AS362" s="364">
        <v>0</v>
      </c>
      <c r="AT362" s="364">
        <v>7.5601661740928276E-6</v>
      </c>
      <c r="AU362" s="364">
        <v>3.7391988718702351E-5</v>
      </c>
      <c r="AV362" s="364">
        <v>8.4843590283541219E-7</v>
      </c>
      <c r="AW362" s="364">
        <v>0</v>
      </c>
      <c r="AX362" s="364">
        <v>9.3355793975117389E-6</v>
      </c>
      <c r="AY362" s="364">
        <v>5.0563547049740909E-6</v>
      </c>
      <c r="AZ362" s="364">
        <v>3.7513051383632302E-7</v>
      </c>
      <c r="BA362" s="364">
        <v>0</v>
      </c>
      <c r="BB362" s="364">
        <v>1.5627030070511124E-7</v>
      </c>
      <c r="BC362" s="364">
        <v>1.0423629972752703E-6</v>
      </c>
      <c r="BD362" s="364">
        <v>1.5498886227557879E-4</v>
      </c>
      <c r="BE362" s="364">
        <v>2.0693197599544032E-3</v>
      </c>
      <c r="BF362" s="364">
        <v>9.245353371498061E-3</v>
      </c>
      <c r="BG362" s="364">
        <v>1.0605185986506411E-2</v>
      </c>
      <c r="BH362" s="364">
        <v>0.1195619314714095</v>
      </c>
      <c r="BI362" s="364">
        <v>0.2964744822039585</v>
      </c>
      <c r="BJ362" s="364">
        <v>0.13769860940544562</v>
      </c>
      <c r="BK362" s="364">
        <v>0.30646919544959</v>
      </c>
      <c r="BL362" s="364">
        <v>9.9596697668849227E-3</v>
      </c>
      <c r="BM362" s="364">
        <v>5.1205983210452092E-3</v>
      </c>
      <c r="BN362" s="364">
        <v>3.3564563303377739E-4</v>
      </c>
      <c r="BO362" s="364">
        <v>3.5095360699280981E-6</v>
      </c>
      <c r="BP362" s="364">
        <v>2.0628569071696148E-5</v>
      </c>
      <c r="BQ362" s="364">
        <v>0</v>
      </c>
      <c r="BR362" s="364">
        <v>2.3932377323357323E-5</v>
      </c>
      <c r="BS362" s="364">
        <v>4.5550096214159154E-5</v>
      </c>
      <c r="BT362" s="364">
        <v>0</v>
      </c>
      <c r="BU362" s="364">
        <v>6.4205853156576408E-6</v>
      </c>
      <c r="BV362" s="364">
        <v>8.1065877247536277E-4</v>
      </c>
      <c r="BW362" s="364">
        <v>2.0039384214415169E-3</v>
      </c>
      <c r="BX362" s="364">
        <v>1.0406561878685025E-3</v>
      </c>
      <c r="BY362" s="364">
        <v>2.5142750512922552E-6</v>
      </c>
      <c r="BZ362" s="364">
        <v>0</v>
      </c>
      <c r="CA362" s="364">
        <v>1.1423934693703754E-2</v>
      </c>
      <c r="CB362" s="364">
        <v>2.3978854827238671E-5</v>
      </c>
      <c r="CC362" s="364">
        <v>3.1542164185669755E-2</v>
      </c>
      <c r="CD362" s="365">
        <v>0</v>
      </c>
    </row>
    <row r="363" spans="2:82">
      <c r="B363" s="325"/>
      <c r="C363" s="283" t="str">
        <f t="shared" si="25"/>
        <v>19</v>
      </c>
      <c r="D363" s="284" t="str">
        <f t="shared" si="25"/>
        <v>電気機械</v>
      </c>
      <c r="E363" s="363">
        <v>1.8018945669788695E-5</v>
      </c>
      <c r="F363" s="364">
        <v>0</v>
      </c>
      <c r="G363" s="364">
        <v>5.5228990249075874E-4</v>
      </c>
      <c r="H363" s="364">
        <v>0</v>
      </c>
      <c r="I363" s="364">
        <v>2.7729155943987179E-7</v>
      </c>
      <c r="J363" s="364">
        <v>0</v>
      </c>
      <c r="K363" s="364">
        <v>3.7646485438339671E-5</v>
      </c>
      <c r="L363" s="364">
        <v>3.0872558566141696E-6</v>
      </c>
      <c r="M363" s="364">
        <v>0</v>
      </c>
      <c r="N363" s="364">
        <v>1.6051057113327759E-5</v>
      </c>
      <c r="O363" s="364">
        <v>1.0441898189435509E-5</v>
      </c>
      <c r="P363" s="364">
        <v>0</v>
      </c>
      <c r="Q363" s="364">
        <v>2.3462503307392433E-6</v>
      </c>
      <c r="R363" s="364">
        <v>5.176963616597474E-4</v>
      </c>
      <c r="S363" s="364">
        <v>1.6279127970128853E-2</v>
      </c>
      <c r="T363" s="364">
        <v>1.1249580644161806E-2</v>
      </c>
      <c r="U363" s="364">
        <v>1.323503120538643E-2</v>
      </c>
      <c r="V363" s="364">
        <v>9.5340048322277646E-3</v>
      </c>
      <c r="W363" s="364">
        <v>0.10187326494811857</v>
      </c>
      <c r="X363" s="364">
        <v>1.7345651842764775E-2</v>
      </c>
      <c r="Y363" s="364">
        <v>1.5459585239344879E-2</v>
      </c>
      <c r="Z363" s="364">
        <v>7.3552504566422859E-4</v>
      </c>
      <c r="AA363" s="364">
        <v>4.8450564477773867E-3</v>
      </c>
      <c r="AB363" s="364">
        <v>2.1160808737344948E-6</v>
      </c>
      <c r="AC363" s="364">
        <v>1.5425983770141194E-4</v>
      </c>
      <c r="AD363" s="364">
        <v>0</v>
      </c>
      <c r="AE363" s="364">
        <v>1.1710181945572869E-4</v>
      </c>
      <c r="AF363" s="364">
        <v>1.9720827555092091E-6</v>
      </c>
      <c r="AG363" s="364">
        <v>1.2513812366897097E-5</v>
      </c>
      <c r="AH363" s="364">
        <v>1.2928905867964352E-4</v>
      </c>
      <c r="AI363" s="364">
        <v>5.9361430842452003E-5</v>
      </c>
      <c r="AJ363" s="364">
        <v>9.147319425057552E-4</v>
      </c>
      <c r="AK363" s="364">
        <v>3.9311475523875328E-4</v>
      </c>
      <c r="AL363" s="364">
        <v>3.6132447451992076E-5</v>
      </c>
      <c r="AM363" s="364">
        <v>0</v>
      </c>
      <c r="AN363" s="364">
        <v>3.5620537985551998E-3</v>
      </c>
      <c r="AO363" s="364">
        <v>8.0444748099830785E-5</v>
      </c>
      <c r="AP363" s="364">
        <v>0</v>
      </c>
      <c r="AQ363" s="365">
        <v>1.3578083035755618E-4</v>
      </c>
      <c r="AR363" s="363">
        <v>4.5115676183904988E-5</v>
      </c>
      <c r="AS363" s="364">
        <v>1.1354609886154032E-5</v>
      </c>
      <c r="AT363" s="364">
        <v>1.0962692116141843E-3</v>
      </c>
      <c r="AU363" s="364">
        <v>5.6811834718555737E-4</v>
      </c>
      <c r="AV363" s="364">
        <v>1.1473112286959653E-6</v>
      </c>
      <c r="AW363" s="364">
        <v>1.9890739884627513E-6</v>
      </c>
      <c r="AX363" s="364">
        <v>8.4368929675588455E-5</v>
      </c>
      <c r="AY363" s="364">
        <v>3.6653796828954708E-6</v>
      </c>
      <c r="AZ363" s="364">
        <v>1.4295969290709965E-7</v>
      </c>
      <c r="BA363" s="364">
        <v>2.6824631782987521E-5</v>
      </c>
      <c r="BB363" s="364">
        <v>2.8287936740061955E-5</v>
      </c>
      <c r="BC363" s="364">
        <v>8.9378429401702643E-7</v>
      </c>
      <c r="BD363" s="364">
        <v>3.9416022284680045E-5</v>
      </c>
      <c r="BE363" s="364">
        <v>4.4132989269408767E-4</v>
      </c>
      <c r="BF363" s="364">
        <v>2.1214971074004763E-2</v>
      </c>
      <c r="BG363" s="364">
        <v>1.8820327270194587E-2</v>
      </c>
      <c r="BH363" s="364">
        <v>1.6355232121196061E-2</v>
      </c>
      <c r="BI363" s="364">
        <v>8.0485743897294876E-3</v>
      </c>
      <c r="BJ363" s="364">
        <v>0.11648462254255761</v>
      </c>
      <c r="BK363" s="364">
        <v>1.63300293438139E-2</v>
      </c>
      <c r="BL363" s="364">
        <v>4.1553127974109115E-2</v>
      </c>
      <c r="BM363" s="364">
        <v>9.2039298290601105E-4</v>
      </c>
      <c r="BN363" s="364">
        <v>7.3986969497594982E-3</v>
      </c>
      <c r="BO363" s="364">
        <v>4.1152627012796593E-6</v>
      </c>
      <c r="BP363" s="364">
        <v>2.0603799229160834E-4</v>
      </c>
      <c r="BQ363" s="364">
        <v>5.849553824406204E-6</v>
      </c>
      <c r="BR363" s="364">
        <v>1.9506272606017213E-4</v>
      </c>
      <c r="BS363" s="364">
        <v>3.4141526795787359E-6</v>
      </c>
      <c r="BT363" s="364">
        <v>2.1874830649415808E-5</v>
      </c>
      <c r="BU363" s="364">
        <v>1.728757385286E-4</v>
      </c>
      <c r="BV363" s="364">
        <v>1.6960561211095922E-4</v>
      </c>
      <c r="BW363" s="364">
        <v>1.7212916710194416E-3</v>
      </c>
      <c r="BX363" s="364">
        <v>6.2891153270714642E-4</v>
      </c>
      <c r="BY363" s="364">
        <v>5.7830649852424917E-5</v>
      </c>
      <c r="BZ363" s="364">
        <v>1.8402864241576795E-6</v>
      </c>
      <c r="CA363" s="364">
        <v>5.0543255699562065E-3</v>
      </c>
      <c r="CB363" s="364">
        <v>1.3298610472347702E-4</v>
      </c>
      <c r="CC363" s="364">
        <v>0</v>
      </c>
      <c r="CD363" s="365">
        <v>2.1741514906503814E-4</v>
      </c>
    </row>
    <row r="364" spans="2:82">
      <c r="B364" s="325"/>
      <c r="C364" s="283" t="str">
        <f t="shared" si="25"/>
        <v>20</v>
      </c>
      <c r="D364" s="284" t="str">
        <f t="shared" si="25"/>
        <v>情報通信機器</v>
      </c>
      <c r="E364" s="363">
        <v>0</v>
      </c>
      <c r="F364" s="364">
        <v>1.3099263316532623E-5</v>
      </c>
      <c r="G364" s="364">
        <v>2.4486359309167576E-6</v>
      </c>
      <c r="H364" s="364">
        <v>0</v>
      </c>
      <c r="I364" s="364">
        <v>1.7113269919102191E-6</v>
      </c>
      <c r="J364" s="364">
        <v>0</v>
      </c>
      <c r="K364" s="364">
        <v>0</v>
      </c>
      <c r="L364" s="364">
        <v>3.9420508835878279E-6</v>
      </c>
      <c r="M364" s="364">
        <v>4.5427743515131687E-6</v>
      </c>
      <c r="N364" s="364">
        <v>2.4399108407981599E-7</v>
      </c>
      <c r="O364" s="364">
        <v>4.8887799268286074E-6</v>
      </c>
      <c r="P364" s="364">
        <v>3.4558989689389727E-7</v>
      </c>
      <c r="Q364" s="364">
        <v>0</v>
      </c>
      <c r="R364" s="364">
        <v>3.4609183073631914E-6</v>
      </c>
      <c r="S364" s="364">
        <v>7.7475824923895956E-5</v>
      </c>
      <c r="T364" s="364">
        <v>2.1281126644690437E-5</v>
      </c>
      <c r="U364" s="364">
        <v>4.5056396431776055E-6</v>
      </c>
      <c r="V364" s="364">
        <v>4.9818241215256788E-6</v>
      </c>
      <c r="W364" s="364">
        <v>4.1073375263646481E-6</v>
      </c>
      <c r="X364" s="364">
        <v>1.6890334650039851E-3</v>
      </c>
      <c r="Y364" s="364">
        <v>2.4168633652500249E-4</v>
      </c>
      <c r="Z364" s="364">
        <v>4.3111900829819455E-6</v>
      </c>
      <c r="AA364" s="364">
        <v>2.2447424305552314E-4</v>
      </c>
      <c r="AB364" s="364">
        <v>1.4410551187157832E-6</v>
      </c>
      <c r="AC364" s="364">
        <v>6.5657027659927142E-7</v>
      </c>
      <c r="AD364" s="364">
        <v>3.3536904428416518E-6</v>
      </c>
      <c r="AE364" s="364">
        <v>2.7263782161999038E-5</v>
      </c>
      <c r="AF364" s="364">
        <v>1.3429921250326672E-5</v>
      </c>
      <c r="AG364" s="364">
        <v>7.2791486569754573E-6</v>
      </c>
      <c r="AH364" s="364">
        <v>1.4069078631104619E-5</v>
      </c>
      <c r="AI364" s="364">
        <v>1.637596845362861E-5</v>
      </c>
      <c r="AJ364" s="364">
        <v>2.1312822794343044E-4</v>
      </c>
      <c r="AK364" s="364">
        <v>1.2023856959684907E-5</v>
      </c>
      <c r="AL364" s="364">
        <v>2.1449540877822796E-6</v>
      </c>
      <c r="AM364" s="364">
        <v>5.9020157859645964E-6</v>
      </c>
      <c r="AN364" s="364">
        <v>1.678077841249569E-4</v>
      </c>
      <c r="AO364" s="364">
        <v>1.121921824854306E-5</v>
      </c>
      <c r="AP364" s="364">
        <v>0</v>
      </c>
      <c r="AQ364" s="365">
        <v>0</v>
      </c>
      <c r="AR364" s="363">
        <v>6.7652637478048396E-7</v>
      </c>
      <c r="AS364" s="364">
        <v>8.800351152517693E-5</v>
      </c>
      <c r="AT364" s="364">
        <v>3.5244870049362719E-5</v>
      </c>
      <c r="AU364" s="364">
        <v>5.8561599747695775E-6</v>
      </c>
      <c r="AV364" s="364">
        <v>1.4822337613707876E-5</v>
      </c>
      <c r="AW364" s="364">
        <v>5.8673784300291149E-6</v>
      </c>
      <c r="AX364" s="364">
        <v>4.8504427340346254E-6</v>
      </c>
      <c r="AY364" s="364">
        <v>3.8887402723114103E-5</v>
      </c>
      <c r="AZ364" s="364">
        <v>1.1906910369825595E-5</v>
      </c>
      <c r="BA364" s="364">
        <v>5.4817551034044998E-6</v>
      </c>
      <c r="BB364" s="364">
        <v>3.5960949232742276E-5</v>
      </c>
      <c r="BC364" s="364">
        <v>2.9983594657758794E-6</v>
      </c>
      <c r="BD364" s="364">
        <v>2.5724253066676884E-6</v>
      </c>
      <c r="BE364" s="364">
        <v>3.7161898829440793E-5</v>
      </c>
      <c r="BF364" s="364">
        <v>9.5589481320018784E-4</v>
      </c>
      <c r="BG364" s="364">
        <v>1.6476446519860094E-4</v>
      </c>
      <c r="BH364" s="364">
        <v>2.9175652986101318E-5</v>
      </c>
      <c r="BI364" s="364">
        <v>4.277021289059375E-5</v>
      </c>
      <c r="BJ364" s="364">
        <v>3.2348850086538308E-5</v>
      </c>
      <c r="BK364" s="364">
        <v>2.5030504117758708E-2</v>
      </c>
      <c r="BL364" s="364">
        <v>6.2240219440784575E-3</v>
      </c>
      <c r="BM364" s="364">
        <v>1.7096673648693824E-5</v>
      </c>
      <c r="BN364" s="364">
        <v>1.7157008081652957E-3</v>
      </c>
      <c r="BO364" s="364">
        <v>1.1916071026473069E-5</v>
      </c>
      <c r="BP364" s="364">
        <v>7.6449269956128885E-6</v>
      </c>
      <c r="BQ364" s="364">
        <v>2.5882556003716511E-5</v>
      </c>
      <c r="BR364" s="364">
        <v>2.215480980551033E-4</v>
      </c>
      <c r="BS364" s="364">
        <v>1.0888430971865293E-4</v>
      </c>
      <c r="BT364" s="364">
        <v>6.296221928089639E-5</v>
      </c>
      <c r="BU364" s="364">
        <v>1.0701229156209753E-4</v>
      </c>
      <c r="BV364" s="364">
        <v>1.6436090508232813E-4</v>
      </c>
      <c r="BW364" s="364">
        <v>2.1334981132107495E-3</v>
      </c>
      <c r="BX364" s="364">
        <v>1.035362208417947E-4</v>
      </c>
      <c r="BY364" s="364">
        <v>1.7712376917063071E-5</v>
      </c>
      <c r="BZ364" s="364">
        <v>5.0665853242702001E-5</v>
      </c>
      <c r="CA364" s="364">
        <v>1.1382771232170308E-3</v>
      </c>
      <c r="CB364" s="364">
        <v>8.8090019984126691E-5</v>
      </c>
      <c r="CC364" s="364">
        <v>0</v>
      </c>
      <c r="CD364" s="365">
        <v>0</v>
      </c>
    </row>
    <row r="365" spans="2:82">
      <c r="B365" s="325"/>
      <c r="C365" s="283" t="str">
        <f t="shared" ref="C365:D383" si="26">C25</f>
        <v>21</v>
      </c>
      <c r="D365" s="284" t="str">
        <f t="shared" si="26"/>
        <v>輸送機械</v>
      </c>
      <c r="E365" s="363">
        <v>3.9376321069628982E-6</v>
      </c>
      <c r="F365" s="364">
        <v>0</v>
      </c>
      <c r="G365" s="364">
        <v>2.4389526093405573E-2</v>
      </c>
      <c r="H365" s="364">
        <v>9.7428080369892385E-5</v>
      </c>
      <c r="I365" s="364">
        <v>0</v>
      </c>
      <c r="J365" s="364">
        <v>0</v>
      </c>
      <c r="K365" s="364">
        <v>0</v>
      </c>
      <c r="L365" s="364">
        <v>0</v>
      </c>
      <c r="M365" s="364">
        <v>0</v>
      </c>
      <c r="N365" s="364">
        <v>0</v>
      </c>
      <c r="O365" s="364">
        <v>2.28184014324969E-6</v>
      </c>
      <c r="P365" s="364">
        <v>0</v>
      </c>
      <c r="Q365" s="364">
        <v>0</v>
      </c>
      <c r="R365" s="364">
        <v>0</v>
      </c>
      <c r="S365" s="364">
        <v>0</v>
      </c>
      <c r="T365" s="364">
        <v>7.0703557291493333E-4</v>
      </c>
      <c r="U365" s="364">
        <v>0</v>
      </c>
      <c r="V365" s="364">
        <v>0</v>
      </c>
      <c r="W365" s="364">
        <v>0</v>
      </c>
      <c r="X365" s="364">
        <v>0</v>
      </c>
      <c r="Y365" s="364">
        <v>0.22194057152983679</v>
      </c>
      <c r="Z365" s="364">
        <v>1.7026729365142882E-6</v>
      </c>
      <c r="AA365" s="364">
        <v>1.459979667261794E-6</v>
      </c>
      <c r="AB365" s="364">
        <v>0</v>
      </c>
      <c r="AC365" s="364">
        <v>0</v>
      </c>
      <c r="AD365" s="364">
        <v>2.8697835160481203E-6</v>
      </c>
      <c r="AE365" s="364">
        <v>3.0620450689130639E-6</v>
      </c>
      <c r="AF365" s="364">
        <v>0</v>
      </c>
      <c r="AG365" s="364">
        <v>0</v>
      </c>
      <c r="AH365" s="364">
        <v>1.1353940557237058E-2</v>
      </c>
      <c r="AI365" s="364">
        <v>0</v>
      </c>
      <c r="AJ365" s="364">
        <v>4.5879483955118426E-3</v>
      </c>
      <c r="AK365" s="364">
        <v>6.2849211216083083E-5</v>
      </c>
      <c r="AL365" s="364">
        <v>2.077875607582536E-7</v>
      </c>
      <c r="AM365" s="364">
        <v>0</v>
      </c>
      <c r="AN365" s="364">
        <v>1.2070092500310881E-2</v>
      </c>
      <c r="AO365" s="364">
        <v>7.8509835034433015E-5</v>
      </c>
      <c r="AP365" s="364">
        <v>0</v>
      </c>
      <c r="AQ365" s="365">
        <v>0</v>
      </c>
      <c r="AR365" s="363">
        <v>1.2238984611273377E-5</v>
      </c>
      <c r="AS365" s="364">
        <v>7.9207188958607336E-6</v>
      </c>
      <c r="AT365" s="364">
        <v>3.8352444928284782E-2</v>
      </c>
      <c r="AU365" s="364">
        <v>1.2752436951443357E-4</v>
      </c>
      <c r="AV365" s="364">
        <v>5.729694997729388E-7</v>
      </c>
      <c r="AW365" s="364">
        <v>6.9376650028697694E-7</v>
      </c>
      <c r="AX365" s="364">
        <v>8.8635325344854221E-7</v>
      </c>
      <c r="AY365" s="364">
        <v>7.3053883352615183E-8</v>
      </c>
      <c r="AZ365" s="364">
        <v>7.4794084889907163E-8</v>
      </c>
      <c r="BA365" s="364">
        <v>7.4451947253818588E-8</v>
      </c>
      <c r="BB365" s="364">
        <v>7.6335647404658847E-6</v>
      </c>
      <c r="BC365" s="364">
        <v>4.6761277252754455E-7</v>
      </c>
      <c r="BD365" s="364">
        <v>2.462303743946176E-7</v>
      </c>
      <c r="BE365" s="364">
        <v>1.1187670591807353E-6</v>
      </c>
      <c r="BF365" s="364">
        <v>3.2413061773261059E-7</v>
      </c>
      <c r="BG365" s="364">
        <v>4.2503992547692068E-4</v>
      </c>
      <c r="BH365" s="364">
        <v>7.1519567463571287E-7</v>
      </c>
      <c r="BI365" s="364">
        <v>7.7174596579033011E-8</v>
      </c>
      <c r="BJ365" s="364">
        <v>1.3631969792185833E-7</v>
      </c>
      <c r="BK365" s="364">
        <v>2.2435909098996691E-7</v>
      </c>
      <c r="BL365" s="364">
        <v>0.4270107051929653</v>
      </c>
      <c r="BM365" s="364">
        <v>3.0391755456064982E-6</v>
      </c>
      <c r="BN365" s="364">
        <v>2.8091099836350907E-6</v>
      </c>
      <c r="BO365" s="364">
        <v>2.6912944967624304E-7</v>
      </c>
      <c r="BP365" s="364">
        <v>6.7795962582936742E-7</v>
      </c>
      <c r="BQ365" s="364">
        <v>5.1006454618299275E-6</v>
      </c>
      <c r="BR365" s="364">
        <v>5.0251138351979836E-6</v>
      </c>
      <c r="BS365" s="364">
        <v>5.581958543496966E-7</v>
      </c>
      <c r="BT365" s="364">
        <v>6.761914396861654E-8</v>
      </c>
      <c r="BU365" s="364">
        <v>1.8901174820002618E-2</v>
      </c>
      <c r="BV365" s="364">
        <v>8.4414300194614895E-7</v>
      </c>
      <c r="BW365" s="364">
        <v>8.8252981111292712E-3</v>
      </c>
      <c r="BX365" s="364">
        <v>1.3542132531567234E-4</v>
      </c>
      <c r="BY365" s="364">
        <v>5.981419660537522E-7</v>
      </c>
      <c r="BZ365" s="364">
        <v>1.0697851357121748E-6</v>
      </c>
      <c r="CA365" s="364">
        <v>1.928197957146198E-2</v>
      </c>
      <c r="CB365" s="364">
        <v>8.2893669891189199E-5</v>
      </c>
      <c r="CC365" s="364">
        <v>0</v>
      </c>
      <c r="CD365" s="365">
        <v>1.5599714170628821E-6</v>
      </c>
    </row>
    <row r="366" spans="2:82">
      <c r="B366" s="325"/>
      <c r="C366" s="283" t="str">
        <f t="shared" si="26"/>
        <v>22</v>
      </c>
      <c r="D366" s="284" t="str">
        <f t="shared" si="26"/>
        <v>その他の製造工業製品</v>
      </c>
      <c r="E366" s="363">
        <v>3.1565685171031712E-4</v>
      </c>
      <c r="F366" s="364">
        <v>4.2361274562794781E-4</v>
      </c>
      <c r="G366" s="364">
        <v>1.9436472283835978E-3</v>
      </c>
      <c r="H366" s="364">
        <v>1.2273230027796181E-3</v>
      </c>
      <c r="I366" s="364">
        <v>2.3137829411752973E-3</v>
      </c>
      <c r="J366" s="364">
        <v>4.9668138273403304E-3</v>
      </c>
      <c r="K366" s="364">
        <v>4.7273488967744049E-3</v>
      </c>
      <c r="L366" s="364">
        <v>1.6261298218174112E-3</v>
      </c>
      <c r="M366" s="364">
        <v>2.7458305752878086E-3</v>
      </c>
      <c r="N366" s="364">
        <v>1.7193783421261368E-3</v>
      </c>
      <c r="O366" s="364">
        <v>3.7681876307554137E-3</v>
      </c>
      <c r="P366" s="364">
        <v>3.0300282773962355E-3</v>
      </c>
      <c r="Q366" s="364">
        <v>9.7469836982710112E-3</v>
      </c>
      <c r="R366" s="364">
        <v>1.7783081653300877E-3</v>
      </c>
      <c r="S366" s="364">
        <v>2.8157558013836058E-4</v>
      </c>
      <c r="T366" s="364">
        <v>9.4451364571592519E-4</v>
      </c>
      <c r="U366" s="364">
        <v>3.1078510856934831E-3</v>
      </c>
      <c r="V366" s="364">
        <v>1.3128106225889333E-3</v>
      </c>
      <c r="W366" s="364">
        <v>1.0143063407218001E-3</v>
      </c>
      <c r="X366" s="364">
        <v>1.9791969729797874E-3</v>
      </c>
      <c r="Y366" s="364">
        <v>7.7495476171400644E-4</v>
      </c>
      <c r="Z366" s="364">
        <v>1.6689230103474235E-2</v>
      </c>
      <c r="AA366" s="364">
        <v>1.0593610943711107E-3</v>
      </c>
      <c r="AB366" s="364">
        <v>3.404050032876871E-3</v>
      </c>
      <c r="AC366" s="364">
        <v>1.3067705785743972E-3</v>
      </c>
      <c r="AD366" s="364">
        <v>1.9866780111151513E-3</v>
      </c>
      <c r="AE366" s="364">
        <v>2.0015512588140269E-3</v>
      </c>
      <c r="AF366" s="364">
        <v>5.2240076312338049E-3</v>
      </c>
      <c r="AG366" s="364">
        <v>2.2339320672107944E-5</v>
      </c>
      <c r="AH366" s="364">
        <v>8.0277770392675723E-4</v>
      </c>
      <c r="AI366" s="364">
        <v>5.8655814261584522E-3</v>
      </c>
      <c r="AJ366" s="364">
        <v>2.4443666569938039E-3</v>
      </c>
      <c r="AK366" s="364">
        <v>5.5608166269826825E-3</v>
      </c>
      <c r="AL366" s="364">
        <v>1.2263201613088581E-3</v>
      </c>
      <c r="AM366" s="364">
        <v>1.4478622854425634E-2</v>
      </c>
      <c r="AN366" s="364">
        <v>1.9538580400753763E-3</v>
      </c>
      <c r="AO366" s="364">
        <v>1.990960331164391E-3</v>
      </c>
      <c r="AP366" s="364">
        <v>4.7259134839834439E-2</v>
      </c>
      <c r="AQ366" s="365">
        <v>2.74158642891968E-4</v>
      </c>
      <c r="AR366" s="363">
        <v>1.0565844840153273E-3</v>
      </c>
      <c r="AS366" s="364">
        <v>3.6080357376863299E-3</v>
      </c>
      <c r="AT366" s="364">
        <v>6.240648670478785E-3</v>
      </c>
      <c r="AU366" s="364">
        <v>2.7085026122729938E-3</v>
      </c>
      <c r="AV366" s="364">
        <v>6.4120389452337698E-3</v>
      </c>
      <c r="AW366" s="364">
        <v>1.5293880342317148E-2</v>
      </c>
      <c r="AX366" s="364">
        <v>1.1793498980279647E-2</v>
      </c>
      <c r="AY366" s="364">
        <v>3.9013751237133294E-3</v>
      </c>
      <c r="AZ366" s="364">
        <v>1.1439635762847242E-3</v>
      </c>
      <c r="BA366" s="364">
        <v>4.6782335872246885E-3</v>
      </c>
      <c r="BB366" s="364">
        <v>7.4180630497825964E-3</v>
      </c>
      <c r="BC366" s="364">
        <v>8.2543083231221108E-3</v>
      </c>
      <c r="BD366" s="364">
        <v>3.5806416705785736E-2</v>
      </c>
      <c r="BE366" s="364">
        <v>1.6766373106064866E-3</v>
      </c>
      <c r="BF366" s="364">
        <v>1.0036364769011629E-3</v>
      </c>
      <c r="BG366" s="364">
        <v>2.3650069011821929E-3</v>
      </c>
      <c r="BH366" s="364">
        <v>5.3933138291425656E-3</v>
      </c>
      <c r="BI366" s="364">
        <v>2.3840283737046756E-3</v>
      </c>
      <c r="BJ366" s="364">
        <v>3.4913437875036929E-3</v>
      </c>
      <c r="BK366" s="364">
        <v>4.8623331692366897E-3</v>
      </c>
      <c r="BL366" s="364">
        <v>1.2228018380726399E-3</v>
      </c>
      <c r="BM366" s="364">
        <v>3.859065487655737E-2</v>
      </c>
      <c r="BN366" s="364">
        <v>3.0644133405277989E-3</v>
      </c>
      <c r="BO366" s="364">
        <v>7.5606047733841365E-3</v>
      </c>
      <c r="BP366" s="364">
        <v>3.1042611237123148E-3</v>
      </c>
      <c r="BQ366" s="364">
        <v>5.3332107882272184E-3</v>
      </c>
      <c r="BR366" s="364">
        <v>4.87922272084394E-3</v>
      </c>
      <c r="BS366" s="364">
        <v>1.3821035166553383E-2</v>
      </c>
      <c r="BT366" s="364">
        <v>6.5228635887083433E-5</v>
      </c>
      <c r="BU366" s="364">
        <v>2.0543659085778222E-3</v>
      </c>
      <c r="BV366" s="364">
        <v>1.9733447453031235E-2</v>
      </c>
      <c r="BW366" s="364">
        <v>6.6268919935208448E-3</v>
      </c>
      <c r="BX366" s="364">
        <v>1.6718830055735101E-2</v>
      </c>
      <c r="BY366" s="364">
        <v>3.4977278461925734E-3</v>
      </c>
      <c r="BZ366" s="364">
        <v>3.8082840536611602E-2</v>
      </c>
      <c r="CA366" s="364">
        <v>7.1773069676128775E-3</v>
      </c>
      <c r="CB366" s="364">
        <v>5.4304180161386956E-3</v>
      </c>
      <c r="CC366" s="364">
        <v>0.12632733323877043</v>
      </c>
      <c r="CD366" s="365">
        <v>7.3799673137795114E-4</v>
      </c>
    </row>
    <row r="367" spans="2:82">
      <c r="B367" s="325"/>
      <c r="C367" s="283" t="str">
        <f t="shared" si="26"/>
        <v>23</v>
      </c>
      <c r="D367" s="284" t="str">
        <f t="shared" si="26"/>
        <v>建設</v>
      </c>
      <c r="E367" s="363">
        <v>0</v>
      </c>
      <c r="F367" s="364">
        <v>0</v>
      </c>
      <c r="G367" s="364">
        <v>0</v>
      </c>
      <c r="H367" s="364">
        <v>0</v>
      </c>
      <c r="I367" s="364">
        <v>0</v>
      </c>
      <c r="J367" s="364">
        <v>0</v>
      </c>
      <c r="K367" s="364">
        <v>0</v>
      </c>
      <c r="L367" s="364">
        <v>0</v>
      </c>
      <c r="M367" s="364">
        <v>0</v>
      </c>
      <c r="N367" s="364">
        <v>0</v>
      </c>
      <c r="O367" s="364">
        <v>0</v>
      </c>
      <c r="P367" s="364">
        <v>0</v>
      </c>
      <c r="Q367" s="364">
        <v>0</v>
      </c>
      <c r="R367" s="364">
        <v>0</v>
      </c>
      <c r="S367" s="364">
        <v>0</v>
      </c>
      <c r="T367" s="364">
        <v>0</v>
      </c>
      <c r="U367" s="364">
        <v>0</v>
      </c>
      <c r="V367" s="364">
        <v>0</v>
      </c>
      <c r="W367" s="364">
        <v>0</v>
      </c>
      <c r="X367" s="364">
        <v>0</v>
      </c>
      <c r="Y367" s="364">
        <v>0</v>
      </c>
      <c r="Z367" s="364">
        <v>0</v>
      </c>
      <c r="AA367" s="364">
        <v>0</v>
      </c>
      <c r="AB367" s="364">
        <v>0</v>
      </c>
      <c r="AC367" s="364">
        <v>0</v>
      </c>
      <c r="AD367" s="364">
        <v>0</v>
      </c>
      <c r="AE367" s="364">
        <v>0</v>
      </c>
      <c r="AF367" s="364">
        <v>0</v>
      </c>
      <c r="AG367" s="364">
        <v>0</v>
      </c>
      <c r="AH367" s="364">
        <v>0</v>
      </c>
      <c r="AI367" s="364">
        <v>0</v>
      </c>
      <c r="AJ367" s="364">
        <v>0</v>
      </c>
      <c r="AK367" s="364">
        <v>0</v>
      </c>
      <c r="AL367" s="364">
        <v>0</v>
      </c>
      <c r="AM367" s="364">
        <v>0</v>
      </c>
      <c r="AN367" s="364">
        <v>0</v>
      </c>
      <c r="AO367" s="364">
        <v>0</v>
      </c>
      <c r="AP367" s="364">
        <v>0</v>
      </c>
      <c r="AQ367" s="365">
        <v>0</v>
      </c>
      <c r="AR367" s="363">
        <v>5.0845317640884208E-3</v>
      </c>
      <c r="AS367" s="364">
        <v>1.2731584288202156E-3</v>
      </c>
      <c r="AT367" s="364">
        <v>1.294684876774429E-3</v>
      </c>
      <c r="AU367" s="364">
        <v>7.1524577572964669E-3</v>
      </c>
      <c r="AV367" s="364">
        <v>7.6217830955854933E-4</v>
      </c>
      <c r="AW367" s="364">
        <v>3.4568302899670583E-3</v>
      </c>
      <c r="AX367" s="364">
        <v>5.6152621056555184E-3</v>
      </c>
      <c r="AY367" s="364">
        <v>3.843154148002769E-3</v>
      </c>
      <c r="AZ367" s="364">
        <v>6.1199006419719343E-4</v>
      </c>
      <c r="BA367" s="364">
        <v>4.9265802389232395E-3</v>
      </c>
      <c r="BB367" s="364">
        <v>7.2000135951198604E-3</v>
      </c>
      <c r="BC367" s="364">
        <v>4.7807705560130014E-3</v>
      </c>
      <c r="BD367" s="364">
        <v>4.0455432376847039E-3</v>
      </c>
      <c r="BE367" s="364">
        <v>5.2274436316160407E-3</v>
      </c>
      <c r="BF367" s="364">
        <v>2.339103732024804E-3</v>
      </c>
      <c r="BG367" s="364">
        <v>2.1644829102036535E-3</v>
      </c>
      <c r="BH367" s="364">
        <v>2.0262423539701025E-3</v>
      </c>
      <c r="BI367" s="364">
        <v>4.3201205470122812E-3</v>
      </c>
      <c r="BJ367" s="364">
        <v>2.4969632232630756E-3</v>
      </c>
      <c r="BK367" s="364">
        <v>2.6491417393758715E-3</v>
      </c>
      <c r="BL367" s="364">
        <v>8.6471241732672386E-4</v>
      </c>
      <c r="BM367" s="364">
        <v>2.408866114520646E-3</v>
      </c>
      <c r="BN367" s="364">
        <v>1.1887878822773581E-3</v>
      </c>
      <c r="BO367" s="364">
        <v>2.1962167720535677E-2</v>
      </c>
      <c r="BP367" s="364">
        <v>4.8905920220656762E-2</v>
      </c>
      <c r="BQ367" s="364">
        <v>3.5181446965056365E-3</v>
      </c>
      <c r="BR367" s="364">
        <v>4.3345876984724535E-3</v>
      </c>
      <c r="BS367" s="364">
        <v>3.5937531298769173E-3</v>
      </c>
      <c r="BT367" s="364">
        <v>1.3314783202226742E-2</v>
      </c>
      <c r="BU367" s="364">
        <v>7.2682001332702523E-3</v>
      </c>
      <c r="BV367" s="364">
        <v>4.2848391932759546E-3</v>
      </c>
      <c r="BW367" s="364">
        <v>8.2686889311610265E-3</v>
      </c>
      <c r="BX367" s="364">
        <v>8.1337344964866817E-3</v>
      </c>
      <c r="BY367" s="364">
        <v>2.9997881841422446E-3</v>
      </c>
      <c r="BZ367" s="364">
        <v>1.7473956475866593E-3</v>
      </c>
      <c r="CA367" s="364">
        <v>1.5690585985923952E-3</v>
      </c>
      <c r="CB367" s="364">
        <v>3.4013668861895196E-3</v>
      </c>
      <c r="CC367" s="364">
        <v>0</v>
      </c>
      <c r="CD367" s="365">
        <v>1.4774813411373915E-2</v>
      </c>
    </row>
    <row r="368" spans="2:82">
      <c r="B368" s="325"/>
      <c r="C368" s="283" t="str">
        <f t="shared" si="26"/>
        <v>24</v>
      </c>
      <c r="D368" s="284" t="str">
        <f t="shared" si="26"/>
        <v>電力・ガス・熱供給</v>
      </c>
      <c r="E368" s="363">
        <v>6.627001183408214E-6</v>
      </c>
      <c r="F368" s="364">
        <v>2.4579014815739847E-6</v>
      </c>
      <c r="G368" s="364">
        <v>5.5016643443313301E-6</v>
      </c>
      <c r="H368" s="364">
        <v>1.2599079326911101E-5</v>
      </c>
      <c r="I368" s="364">
        <v>9.2215519044175957E-6</v>
      </c>
      <c r="J368" s="364">
        <v>1.6494671125538655E-5</v>
      </c>
      <c r="K368" s="364">
        <v>2.4669239216657774E-5</v>
      </c>
      <c r="L368" s="364">
        <v>1.6733962420387814E-5</v>
      </c>
      <c r="M368" s="364">
        <v>6.0541604445109536E-6</v>
      </c>
      <c r="N368" s="364">
        <v>1.6489615581092564E-5</v>
      </c>
      <c r="O368" s="364">
        <v>2.9317701942051309E-5</v>
      </c>
      <c r="P368" s="364">
        <v>2.7037172977469102E-5</v>
      </c>
      <c r="Q368" s="364">
        <v>1.8757091451334227E-5</v>
      </c>
      <c r="R368" s="364">
        <v>1.0676164975661081E-5</v>
      </c>
      <c r="S368" s="364">
        <v>6.350003677343321E-6</v>
      </c>
      <c r="T368" s="364">
        <v>5.6643494561454448E-6</v>
      </c>
      <c r="U368" s="364">
        <v>7.0560303361393596E-6</v>
      </c>
      <c r="V368" s="364">
        <v>1.6294241878401884E-5</v>
      </c>
      <c r="W368" s="364">
        <v>5.9886326468514127E-6</v>
      </c>
      <c r="X368" s="364">
        <v>2.8122211028896908E-6</v>
      </c>
      <c r="Y368" s="364">
        <v>8.9373946578272545E-6</v>
      </c>
      <c r="Z368" s="364">
        <v>1.1160779556186025E-5</v>
      </c>
      <c r="AA368" s="364">
        <v>1.7421567635308059E-6</v>
      </c>
      <c r="AB368" s="364">
        <v>5.5421815816182177E-5</v>
      </c>
      <c r="AC368" s="364">
        <v>3.3626361370859207E-5</v>
      </c>
      <c r="AD368" s="364">
        <v>4.1502577682249906E-5</v>
      </c>
      <c r="AE368" s="364">
        <v>1.5424319869639734E-5</v>
      </c>
      <c r="AF368" s="364">
        <v>3.1292346091295356E-6</v>
      </c>
      <c r="AG368" s="364">
        <v>2.6896440005112492E-6</v>
      </c>
      <c r="AH368" s="364">
        <v>8.5014824284293009E-6</v>
      </c>
      <c r="AI368" s="364">
        <v>4.3845512800999183E-6</v>
      </c>
      <c r="AJ368" s="364">
        <v>6.4689118004613056E-6</v>
      </c>
      <c r="AK368" s="364">
        <v>8.8533555208323287E-6</v>
      </c>
      <c r="AL368" s="364">
        <v>7.1002124061397246E-6</v>
      </c>
      <c r="AM368" s="364">
        <v>2.3978634156665217E-6</v>
      </c>
      <c r="AN368" s="364">
        <v>2.9980892431338098E-6</v>
      </c>
      <c r="AO368" s="364">
        <v>1.7452038753784258E-5</v>
      </c>
      <c r="AP368" s="364">
        <v>0</v>
      </c>
      <c r="AQ368" s="365">
        <v>1.6619688218006251E-6</v>
      </c>
      <c r="AR368" s="363">
        <v>1.1667054777817624E-2</v>
      </c>
      <c r="AS368" s="364">
        <v>9.6117663359051603E-3</v>
      </c>
      <c r="AT368" s="364">
        <v>9.1795235083319861E-3</v>
      </c>
      <c r="AU368" s="364">
        <v>4.099821777012258E-2</v>
      </c>
      <c r="AV368" s="364">
        <v>1.2722597615148896E-2</v>
      </c>
      <c r="AW368" s="364">
        <v>2.5874635350046988E-2</v>
      </c>
      <c r="AX368" s="364">
        <v>4.2308148603530216E-2</v>
      </c>
      <c r="AY368" s="364">
        <v>2.7748155446406905E-2</v>
      </c>
      <c r="AZ368" s="364">
        <v>6.444103587750237E-3</v>
      </c>
      <c r="BA368" s="364">
        <v>2.7320826224591758E-2</v>
      </c>
      <c r="BB368" s="364">
        <v>4.984565104099687E-2</v>
      </c>
      <c r="BC368" s="364">
        <v>4.3377003190294978E-2</v>
      </c>
      <c r="BD368" s="364">
        <v>3.5285116927431026E-2</v>
      </c>
      <c r="BE368" s="364">
        <v>1.8970763591472217E-2</v>
      </c>
      <c r="BF368" s="364">
        <v>1.3165501981791509E-2</v>
      </c>
      <c r="BG368" s="364">
        <v>1.0057320653704606E-2</v>
      </c>
      <c r="BH368" s="364">
        <v>1.0889239702491766E-2</v>
      </c>
      <c r="BI368" s="364">
        <v>2.9883128884793022E-2</v>
      </c>
      <c r="BJ368" s="364">
        <v>8.4148337187395401E-3</v>
      </c>
      <c r="BK368" s="364">
        <v>5.6290719904560785E-3</v>
      </c>
      <c r="BL368" s="364">
        <v>1.1478933828134587E-2</v>
      </c>
      <c r="BM368" s="364">
        <v>1.9470601100202326E-2</v>
      </c>
      <c r="BN368" s="364">
        <v>2.7949439587407233E-3</v>
      </c>
      <c r="BO368" s="364">
        <v>0.10296612615913582</v>
      </c>
      <c r="BP368" s="364">
        <v>5.1694081424536791E-2</v>
      </c>
      <c r="BQ368" s="364">
        <v>6.8352616615722631E-2</v>
      </c>
      <c r="BR368" s="364">
        <v>2.1378760050210933E-2</v>
      </c>
      <c r="BS368" s="364">
        <v>5.0017990534039838E-3</v>
      </c>
      <c r="BT368" s="364">
        <v>4.8546087157093926E-3</v>
      </c>
      <c r="BU368" s="364">
        <v>1.3062154327558306E-2</v>
      </c>
      <c r="BV368" s="364">
        <v>5.28990577312307E-3</v>
      </c>
      <c r="BW368" s="364">
        <v>1.0657941625408141E-2</v>
      </c>
      <c r="BX368" s="364">
        <v>1.3804746723954976E-2</v>
      </c>
      <c r="BY368" s="364">
        <v>1.2337629096054485E-2</v>
      </c>
      <c r="BZ368" s="364">
        <v>3.9548893188093509E-3</v>
      </c>
      <c r="CA368" s="364">
        <v>5.0891360244823235E-3</v>
      </c>
      <c r="CB368" s="364">
        <v>2.8476787160047059E-2</v>
      </c>
      <c r="CC368" s="364">
        <v>0</v>
      </c>
      <c r="CD368" s="365">
        <v>2.738436504828422E-3</v>
      </c>
    </row>
    <row r="369" spans="2:82">
      <c r="B369" s="325"/>
      <c r="C369" s="283" t="str">
        <f t="shared" si="26"/>
        <v>25</v>
      </c>
      <c r="D369" s="284" t="str">
        <f t="shared" si="26"/>
        <v>水道</v>
      </c>
      <c r="E369" s="363">
        <v>0</v>
      </c>
      <c r="F369" s="364">
        <v>0</v>
      </c>
      <c r="G369" s="364">
        <v>0</v>
      </c>
      <c r="H369" s="364">
        <v>0</v>
      </c>
      <c r="I369" s="364">
        <v>0</v>
      </c>
      <c r="J369" s="364">
        <v>0</v>
      </c>
      <c r="K369" s="364">
        <v>0</v>
      </c>
      <c r="L369" s="364">
        <v>0</v>
      </c>
      <c r="M369" s="364">
        <v>0</v>
      </c>
      <c r="N369" s="364">
        <v>0</v>
      </c>
      <c r="O369" s="364">
        <v>0</v>
      </c>
      <c r="P369" s="364">
        <v>0</v>
      </c>
      <c r="Q369" s="364">
        <v>0</v>
      </c>
      <c r="R369" s="364">
        <v>0</v>
      </c>
      <c r="S369" s="364">
        <v>0</v>
      </c>
      <c r="T369" s="364">
        <v>0</v>
      </c>
      <c r="U369" s="364">
        <v>0</v>
      </c>
      <c r="V369" s="364">
        <v>0</v>
      </c>
      <c r="W369" s="364">
        <v>0</v>
      </c>
      <c r="X369" s="364">
        <v>0</v>
      </c>
      <c r="Y369" s="364">
        <v>0</v>
      </c>
      <c r="Z369" s="364">
        <v>0</v>
      </c>
      <c r="AA369" s="364">
        <v>0</v>
      </c>
      <c r="AB369" s="364">
        <v>0</v>
      </c>
      <c r="AC369" s="364">
        <v>0</v>
      </c>
      <c r="AD369" s="364">
        <v>0</v>
      </c>
      <c r="AE369" s="364">
        <v>0</v>
      </c>
      <c r="AF369" s="364">
        <v>0</v>
      </c>
      <c r="AG369" s="364">
        <v>0</v>
      </c>
      <c r="AH369" s="364">
        <v>0</v>
      </c>
      <c r="AI369" s="364">
        <v>0</v>
      </c>
      <c r="AJ369" s="364">
        <v>0</v>
      </c>
      <c r="AK369" s="364">
        <v>0</v>
      </c>
      <c r="AL369" s="364">
        <v>0</v>
      </c>
      <c r="AM369" s="364">
        <v>0</v>
      </c>
      <c r="AN369" s="364">
        <v>0</v>
      </c>
      <c r="AO369" s="364">
        <v>0</v>
      </c>
      <c r="AP369" s="364">
        <v>0</v>
      </c>
      <c r="AQ369" s="365">
        <v>0</v>
      </c>
      <c r="AR369" s="363">
        <v>1.1513847662100705E-3</v>
      </c>
      <c r="AS369" s="364">
        <v>3.6472086068739789E-4</v>
      </c>
      <c r="AT369" s="364">
        <v>4.9866497627691652E-4</v>
      </c>
      <c r="AU369" s="364">
        <v>3.6542338709677417E-3</v>
      </c>
      <c r="AV369" s="364">
        <v>1.6552017257980014E-3</v>
      </c>
      <c r="AW369" s="364">
        <v>1.8509513798145867E-3</v>
      </c>
      <c r="AX369" s="364">
        <v>2.4203404380287578E-3</v>
      </c>
      <c r="AY369" s="364">
        <v>2.8138841521615559E-3</v>
      </c>
      <c r="AZ369" s="364">
        <v>6.6445071261080784E-4</v>
      </c>
      <c r="BA369" s="364">
        <v>6.6338470870921647E-4</v>
      </c>
      <c r="BB369" s="364">
        <v>1.1349383939367036E-3</v>
      </c>
      <c r="BC369" s="364">
        <v>1.829655386298984E-3</v>
      </c>
      <c r="BD369" s="364">
        <v>6.4200029972565336E-4</v>
      </c>
      <c r="BE369" s="364">
        <v>5.9151127797582072E-4</v>
      </c>
      <c r="BF369" s="364">
        <v>5.0888393491969267E-4</v>
      </c>
      <c r="BG369" s="364">
        <v>4.6941287169131922E-4</v>
      </c>
      <c r="BH369" s="364">
        <v>5.6288560534901728E-4</v>
      </c>
      <c r="BI369" s="364">
        <v>1.266162194960182E-3</v>
      </c>
      <c r="BJ369" s="364">
        <v>4.3839653185191583E-4</v>
      </c>
      <c r="BK369" s="364">
        <v>2.9460322572233833E-4</v>
      </c>
      <c r="BL369" s="364">
        <v>3.7808251372062454E-4</v>
      </c>
      <c r="BM369" s="364">
        <v>6.6150271107668474E-4</v>
      </c>
      <c r="BN369" s="364">
        <v>1.0559573109322725E-3</v>
      </c>
      <c r="BO369" s="364">
        <v>8.9275952045511306E-4</v>
      </c>
      <c r="BP369" s="364">
        <v>8.4573033917544463E-2</v>
      </c>
      <c r="BQ369" s="364">
        <v>8.37702197553436E-3</v>
      </c>
      <c r="BR369" s="364">
        <v>2.7625746427221032E-3</v>
      </c>
      <c r="BS369" s="364">
        <v>1.2690228228348535E-3</v>
      </c>
      <c r="BT369" s="364">
        <v>5.6270359961295056E-4</v>
      </c>
      <c r="BU369" s="364">
        <v>2.563252332969754E-3</v>
      </c>
      <c r="BV369" s="364">
        <v>1.6934287089389463E-3</v>
      </c>
      <c r="BW369" s="364">
        <v>3.8376814690633107E-3</v>
      </c>
      <c r="BX369" s="364">
        <v>8.4224199818813579E-3</v>
      </c>
      <c r="BY369" s="364">
        <v>4.4783903469928213E-3</v>
      </c>
      <c r="BZ369" s="364">
        <v>2.1934603210749526E-3</v>
      </c>
      <c r="CA369" s="364">
        <v>8.1252608915950459E-4</v>
      </c>
      <c r="CB369" s="364">
        <v>8.1357221045884401E-3</v>
      </c>
      <c r="CC369" s="364">
        <v>0</v>
      </c>
      <c r="CD369" s="365">
        <v>9.4917802402393167E-4</v>
      </c>
    </row>
    <row r="370" spans="2:82">
      <c r="B370" s="325"/>
      <c r="C370" s="283" t="str">
        <f t="shared" si="26"/>
        <v>26</v>
      </c>
      <c r="D370" s="284" t="str">
        <f t="shared" si="26"/>
        <v>廃棄物処理</v>
      </c>
      <c r="E370" s="363">
        <v>1.7959216930664282E-6</v>
      </c>
      <c r="F370" s="364">
        <v>0</v>
      </c>
      <c r="G370" s="364">
        <v>0</v>
      </c>
      <c r="H370" s="364">
        <v>1.211894945285228E-5</v>
      </c>
      <c r="I370" s="364">
        <v>1.2805254555945264E-5</v>
      </c>
      <c r="J370" s="364">
        <v>2.5530039025777285E-6</v>
      </c>
      <c r="K370" s="364">
        <v>1.0943827951470892E-5</v>
      </c>
      <c r="L370" s="364">
        <v>2.9931035100523323E-5</v>
      </c>
      <c r="M370" s="364">
        <v>1.289427383821479E-6</v>
      </c>
      <c r="N370" s="364">
        <v>8.3105721977850703E-7</v>
      </c>
      <c r="O370" s="364">
        <v>2.6112825820338731E-5</v>
      </c>
      <c r="P370" s="364">
        <v>1.5694834641429263E-6</v>
      </c>
      <c r="Q370" s="364">
        <v>6.0233396492515151E-7</v>
      </c>
      <c r="R370" s="364">
        <v>1.0096394127784155E-6</v>
      </c>
      <c r="S370" s="364">
        <v>2.4830544975468826E-6</v>
      </c>
      <c r="T370" s="364">
        <v>2.5330980394297172E-7</v>
      </c>
      <c r="U370" s="364">
        <v>1.3588174551494673E-6</v>
      </c>
      <c r="V370" s="364">
        <v>8.0986378614623028E-6</v>
      </c>
      <c r="W370" s="364">
        <v>1.7414621331007293E-6</v>
      </c>
      <c r="X370" s="364">
        <v>2.2042188759002833E-6</v>
      </c>
      <c r="Y370" s="364">
        <v>2.4177559572001124E-5</v>
      </c>
      <c r="Z370" s="364">
        <v>2.4238557860932432E-6</v>
      </c>
      <c r="AA370" s="364">
        <v>1.9629475182684916E-5</v>
      </c>
      <c r="AB370" s="364">
        <v>1.3060873901499925E-4</v>
      </c>
      <c r="AC370" s="364">
        <v>2.2642961077926777E-5</v>
      </c>
      <c r="AD370" s="364">
        <v>0</v>
      </c>
      <c r="AE370" s="364">
        <v>1.3850866605429716E-5</v>
      </c>
      <c r="AF370" s="364">
        <v>4.0561716761517421E-5</v>
      </c>
      <c r="AG370" s="364">
        <v>1.9401405181667932E-7</v>
      </c>
      <c r="AH370" s="364">
        <v>9.4533105397990612E-5</v>
      </c>
      <c r="AI370" s="364">
        <v>6.6776051977659046E-5</v>
      </c>
      <c r="AJ370" s="364">
        <v>2.8332709505882452E-4</v>
      </c>
      <c r="AK370" s="364">
        <v>6.8910127770455934E-5</v>
      </c>
      <c r="AL370" s="364">
        <v>4.382691042271455E-5</v>
      </c>
      <c r="AM370" s="364">
        <v>4.1880909028832161E-7</v>
      </c>
      <c r="AN370" s="364">
        <v>1.369606378757524E-5</v>
      </c>
      <c r="AO370" s="364">
        <v>1.8475872459413343E-4</v>
      </c>
      <c r="AP370" s="364">
        <v>0</v>
      </c>
      <c r="AQ370" s="365">
        <v>1.1114457055387383E-4</v>
      </c>
      <c r="AR370" s="363">
        <v>2.612327352938992E-4</v>
      </c>
      <c r="AS370" s="364">
        <v>1.9245418110073025E-4</v>
      </c>
      <c r="AT370" s="364">
        <v>2.7660923183311243E-5</v>
      </c>
      <c r="AU370" s="364">
        <v>2.376152073732719E-3</v>
      </c>
      <c r="AV370" s="364">
        <v>1.2668665781848886E-3</v>
      </c>
      <c r="AW370" s="364">
        <v>3.7450468307673808E-4</v>
      </c>
      <c r="AX370" s="364">
        <v>1.1636790801170184E-3</v>
      </c>
      <c r="AY370" s="364">
        <v>3.3006275716854524E-3</v>
      </c>
      <c r="AZ370" s="364">
        <v>2.1121511061876723E-5</v>
      </c>
      <c r="BA370" s="364">
        <v>1.0785694177068611E-4</v>
      </c>
      <c r="BB370" s="364">
        <v>3.1753181234224063E-3</v>
      </c>
      <c r="BC370" s="364">
        <v>1.794060214635707E-4</v>
      </c>
      <c r="BD370" s="364">
        <v>2.0295493346165816E-4</v>
      </c>
      <c r="BE370" s="364">
        <v>1.1554736770901155E-4</v>
      </c>
      <c r="BF370" s="364">
        <v>3.9036464618082058E-4</v>
      </c>
      <c r="BG370" s="364">
        <v>3.1358187747613687E-5</v>
      </c>
      <c r="BH370" s="364">
        <v>6.5311500128417395E-4</v>
      </c>
      <c r="BI370" s="364">
        <v>1.1716701303266658E-3</v>
      </c>
      <c r="BJ370" s="364">
        <v>2.9295922940048773E-4</v>
      </c>
      <c r="BK370" s="364">
        <v>2.8568278643416198E-4</v>
      </c>
      <c r="BL370" s="364">
        <v>4.5208913912525269E-4</v>
      </c>
      <c r="BM370" s="364">
        <v>4.3424894238217244E-4</v>
      </c>
      <c r="BN370" s="364">
        <v>2.4461726562923581E-3</v>
      </c>
      <c r="BO370" s="364">
        <v>1.6216551641700296E-2</v>
      </c>
      <c r="BP370" s="364">
        <v>2.9489710510109787E-3</v>
      </c>
      <c r="BQ370" s="364">
        <v>0</v>
      </c>
      <c r="BR370" s="364">
        <v>1.4986428687101645E-3</v>
      </c>
      <c r="BS370" s="364">
        <v>4.6220599643444424E-3</v>
      </c>
      <c r="BT370" s="364">
        <v>2.4081728699541496E-5</v>
      </c>
      <c r="BU370" s="364">
        <v>1.0476157206485266E-2</v>
      </c>
      <c r="BV370" s="364">
        <v>4.8245983729959686E-3</v>
      </c>
      <c r="BW370" s="364">
        <v>2.860932088476904E-2</v>
      </c>
      <c r="BX370" s="364">
        <v>7.3552641613714954E-3</v>
      </c>
      <c r="BY370" s="364">
        <v>5.046993022795228E-3</v>
      </c>
      <c r="BZ370" s="364">
        <v>5.322238646999686E-5</v>
      </c>
      <c r="CA370" s="364">
        <v>1.4359827903999809E-3</v>
      </c>
      <c r="CB370" s="364">
        <v>2.0631315816446623E-2</v>
      </c>
      <c r="CC370" s="364">
        <v>0</v>
      </c>
      <c r="CD370" s="365">
        <v>1.2560771513950877E-2</v>
      </c>
    </row>
    <row r="371" spans="2:82">
      <c r="B371" s="325"/>
      <c r="C371" s="283" t="str">
        <f t="shared" si="26"/>
        <v>27</v>
      </c>
      <c r="D371" s="284" t="str">
        <f t="shared" si="26"/>
        <v>商業</v>
      </c>
      <c r="E371" s="363">
        <v>4.3886622512349149E-2</v>
      </c>
      <c r="F371" s="364">
        <v>1.0104999775231795E-2</v>
      </c>
      <c r="G371" s="364">
        <v>4.8329798960856499E-2</v>
      </c>
      <c r="H371" s="364">
        <v>2.3787540084949189E-2</v>
      </c>
      <c r="I371" s="364">
        <v>5.1211549086068585E-2</v>
      </c>
      <c r="J371" s="364">
        <v>6.5229067212381878E-2</v>
      </c>
      <c r="K371" s="364">
        <v>5.8483862397229545E-2</v>
      </c>
      <c r="L371" s="364">
        <v>3.8081596351729842E-2</v>
      </c>
      <c r="M371" s="364">
        <v>9.3851548930663706E-3</v>
      </c>
      <c r="N371" s="364">
        <v>4.171549969691106E-2</v>
      </c>
      <c r="O371" s="364">
        <v>2.5707983603349031E-2</v>
      </c>
      <c r="P371" s="364">
        <v>1.3282493786859998E-2</v>
      </c>
      <c r="Q371" s="364">
        <v>1.8753382428180601E-2</v>
      </c>
      <c r="R371" s="364">
        <v>2.3176615678081564E-2</v>
      </c>
      <c r="S371" s="364">
        <v>3.2715502242122677E-2</v>
      </c>
      <c r="T371" s="364">
        <v>2.6812728327919911E-2</v>
      </c>
      <c r="U371" s="364">
        <v>4.7601192931796821E-2</v>
      </c>
      <c r="V371" s="364">
        <v>3.5985071224069326E-2</v>
      </c>
      <c r="W371" s="364">
        <v>3.8773553279675535E-2</v>
      </c>
      <c r="X371" s="364">
        <v>4.1176195207729437E-2</v>
      </c>
      <c r="Y371" s="364">
        <v>3.0151516308912281E-2</v>
      </c>
      <c r="Z371" s="364">
        <v>5.0983156393550555E-2</v>
      </c>
      <c r="AA371" s="364">
        <v>3.83065482968225E-2</v>
      </c>
      <c r="AB371" s="364">
        <v>4.6914229606667473E-3</v>
      </c>
      <c r="AC371" s="364">
        <v>1.5329228597438819E-2</v>
      </c>
      <c r="AD371" s="364">
        <v>1.4468195127890777E-2</v>
      </c>
      <c r="AE371" s="364">
        <v>9.2052443719576205E-3</v>
      </c>
      <c r="AF371" s="364">
        <v>4.4686676307995297E-3</v>
      </c>
      <c r="AG371" s="364">
        <v>1.1682056121776322E-3</v>
      </c>
      <c r="AH371" s="364">
        <v>7.0354894803962981E-3</v>
      </c>
      <c r="AI371" s="364">
        <v>6.6497950155637309E-3</v>
      </c>
      <c r="AJ371" s="364">
        <v>7.5385606248165966E-3</v>
      </c>
      <c r="AK371" s="364">
        <v>1.3569568916339743E-2</v>
      </c>
      <c r="AL371" s="364">
        <v>3.2240892697649827E-2</v>
      </c>
      <c r="AM371" s="364">
        <v>2.6839291924991571E-2</v>
      </c>
      <c r="AN371" s="364">
        <v>1.4655536759445174E-2</v>
      </c>
      <c r="AO371" s="364">
        <v>4.8307051036225512E-2</v>
      </c>
      <c r="AP371" s="364">
        <v>0.17949377307039935</v>
      </c>
      <c r="AQ371" s="365">
        <v>3.4908580349683757E-3</v>
      </c>
      <c r="AR371" s="363">
        <v>6.0179612828145761E-2</v>
      </c>
      <c r="AS371" s="364">
        <v>2.5268035514655177E-2</v>
      </c>
      <c r="AT371" s="364">
        <v>5.5442804372888684E-2</v>
      </c>
      <c r="AU371" s="364">
        <v>2.5322922948460773E-2</v>
      </c>
      <c r="AV371" s="364">
        <v>6.2310318306439988E-2</v>
      </c>
      <c r="AW371" s="364">
        <v>7.757352064111174E-2</v>
      </c>
      <c r="AX371" s="364">
        <v>6.9611846651915554E-2</v>
      </c>
      <c r="AY371" s="364">
        <v>4.2823806231437077E-2</v>
      </c>
      <c r="AZ371" s="364">
        <v>6.9414157553265169E-3</v>
      </c>
      <c r="BA371" s="364">
        <v>5.4969142039066075E-2</v>
      </c>
      <c r="BB371" s="364">
        <v>3.3643033159276449E-2</v>
      </c>
      <c r="BC371" s="364">
        <v>1.6970638377962061E-2</v>
      </c>
      <c r="BD371" s="364">
        <v>2.4325460656543233E-2</v>
      </c>
      <c r="BE371" s="364">
        <v>2.8685904554620844E-2</v>
      </c>
      <c r="BF371" s="364">
        <v>3.8863314161767214E-2</v>
      </c>
      <c r="BG371" s="364">
        <v>3.6465435180935125E-2</v>
      </c>
      <c r="BH371" s="364">
        <v>5.1702803966624064E-2</v>
      </c>
      <c r="BI371" s="364">
        <v>4.4334714134220569E-2</v>
      </c>
      <c r="BJ371" s="364">
        <v>5.0610236346572128E-2</v>
      </c>
      <c r="BK371" s="364">
        <v>4.6560133329976751E-2</v>
      </c>
      <c r="BL371" s="364">
        <v>3.5782176717713457E-2</v>
      </c>
      <c r="BM371" s="364">
        <v>5.6770951628255968E-2</v>
      </c>
      <c r="BN371" s="364">
        <v>4.9686551218196477E-2</v>
      </c>
      <c r="BO371" s="364">
        <v>5.1363933274205147E-3</v>
      </c>
      <c r="BP371" s="364">
        <v>1.7915649078938604E-2</v>
      </c>
      <c r="BQ371" s="364">
        <v>1.8841703404129218E-2</v>
      </c>
      <c r="BR371" s="364">
        <v>1.1993931716334361E-2</v>
      </c>
      <c r="BS371" s="364">
        <v>5.8021351741390078E-3</v>
      </c>
      <c r="BT371" s="364">
        <v>1.6194054799152954E-3</v>
      </c>
      <c r="BU371" s="364">
        <v>8.8362864338826126E-3</v>
      </c>
      <c r="BV371" s="364">
        <v>9.4833696672663292E-3</v>
      </c>
      <c r="BW371" s="364">
        <v>9.8593067940759439E-3</v>
      </c>
      <c r="BX371" s="364">
        <v>1.891608349176872E-2</v>
      </c>
      <c r="BY371" s="364">
        <v>4.1114478872142562E-2</v>
      </c>
      <c r="BZ371" s="364">
        <v>3.5440551316118396E-2</v>
      </c>
      <c r="CA371" s="364">
        <v>1.7731514992449664E-2</v>
      </c>
      <c r="CB371" s="364">
        <v>6.0579001515482248E-2</v>
      </c>
      <c r="CC371" s="364">
        <v>0.23287634505293237</v>
      </c>
      <c r="CD371" s="365">
        <v>4.5313338402209833E-3</v>
      </c>
    </row>
    <row r="372" spans="2:82">
      <c r="B372" s="325"/>
      <c r="C372" s="283" t="str">
        <f t="shared" si="26"/>
        <v>28</v>
      </c>
      <c r="D372" s="284" t="str">
        <f t="shared" si="26"/>
        <v>金融・保険</v>
      </c>
      <c r="E372" s="363">
        <v>1.326671164360917E-3</v>
      </c>
      <c r="F372" s="364">
        <v>2.1444426232140037E-3</v>
      </c>
      <c r="G372" s="364">
        <v>1.9040808538239495E-3</v>
      </c>
      <c r="H372" s="364">
        <v>1.157179063394362E-2</v>
      </c>
      <c r="I372" s="364">
        <v>1.2413826995099294E-3</v>
      </c>
      <c r="J372" s="364">
        <v>3.4889106182267775E-3</v>
      </c>
      <c r="K372" s="364">
        <v>1.7961175948581567E-3</v>
      </c>
      <c r="L372" s="364">
        <v>1.3615914891720652E-3</v>
      </c>
      <c r="M372" s="364">
        <v>7.48642385685259E-4</v>
      </c>
      <c r="N372" s="364">
        <v>8.3647459952186968E-4</v>
      </c>
      <c r="O372" s="364">
        <v>1.9122990257684229E-3</v>
      </c>
      <c r="P372" s="364">
        <v>9.2673853760675737E-4</v>
      </c>
      <c r="Q372" s="364">
        <v>1.2227100009217235E-3</v>
      </c>
      <c r="R372" s="364">
        <v>2.2358805424415001E-3</v>
      </c>
      <c r="S372" s="364">
        <v>1.3687247884976014E-3</v>
      </c>
      <c r="T372" s="364">
        <v>1.2113010437234599E-3</v>
      </c>
      <c r="U372" s="364">
        <v>1.486735628541861E-3</v>
      </c>
      <c r="V372" s="364">
        <v>1.0583745335155084E-3</v>
      </c>
      <c r="W372" s="364">
        <v>1.1855259237166689E-3</v>
      </c>
      <c r="X372" s="364">
        <v>1.0109244998059404E-3</v>
      </c>
      <c r="Y372" s="364">
        <v>2.067408457241716E-3</v>
      </c>
      <c r="Z372" s="364">
        <v>4.3766943136523042E-3</v>
      </c>
      <c r="AA372" s="364">
        <v>1.968445010697554E-3</v>
      </c>
      <c r="AB372" s="364">
        <v>3.0683171565124741E-3</v>
      </c>
      <c r="AC372" s="364">
        <v>3.3338334460006639E-3</v>
      </c>
      <c r="AD372" s="364">
        <v>4.6415318728151691E-3</v>
      </c>
      <c r="AE372" s="364">
        <v>3.3965640177364203E-3</v>
      </c>
      <c r="AF372" s="364">
        <v>1.3391260365206954E-2</v>
      </c>
      <c r="AG372" s="364">
        <v>1.338327763541622E-2</v>
      </c>
      <c r="AH372" s="364">
        <v>3.8030355959493829E-3</v>
      </c>
      <c r="AI372" s="364">
        <v>1.1881965900251059E-3</v>
      </c>
      <c r="AJ372" s="364">
        <v>2.9314353517426658E-3</v>
      </c>
      <c r="AK372" s="364">
        <v>1.6741204552976159E-3</v>
      </c>
      <c r="AL372" s="364">
        <v>1.3008348481751298E-3</v>
      </c>
      <c r="AM372" s="364">
        <v>4.5205728042569861E-3</v>
      </c>
      <c r="AN372" s="364">
        <v>2.020559627493354E-3</v>
      </c>
      <c r="AO372" s="364">
        <v>2.2368776264427245E-3</v>
      </c>
      <c r="AP372" s="364">
        <v>0</v>
      </c>
      <c r="AQ372" s="365">
        <v>5.9336947849599666E-3</v>
      </c>
      <c r="AR372" s="363">
        <v>7.7880962033533268E-3</v>
      </c>
      <c r="AS372" s="364">
        <v>1.2440001874999468E-2</v>
      </c>
      <c r="AT372" s="364">
        <v>1.1469902512308425E-2</v>
      </c>
      <c r="AU372" s="364">
        <v>5.1058411813228489E-2</v>
      </c>
      <c r="AV372" s="364">
        <v>7.2966618767483678E-3</v>
      </c>
      <c r="AW372" s="364">
        <v>2.0180891973681975E-2</v>
      </c>
      <c r="AX372" s="364">
        <v>1.0555732677933374E-2</v>
      </c>
      <c r="AY372" s="364">
        <v>8.5165148649681104E-3</v>
      </c>
      <c r="AZ372" s="364">
        <v>3.9920911012981007E-3</v>
      </c>
      <c r="BA372" s="364">
        <v>4.9549482788538157E-3</v>
      </c>
      <c r="BB372" s="364">
        <v>1.2930474990621216E-2</v>
      </c>
      <c r="BC372" s="364">
        <v>5.3246095761002553E-3</v>
      </c>
      <c r="BD372" s="364">
        <v>8.7635250411948022E-3</v>
      </c>
      <c r="BE372" s="364">
        <v>1.215907816613486E-2</v>
      </c>
      <c r="BF372" s="364">
        <v>6.7287869606010445E-3</v>
      </c>
      <c r="BG372" s="364">
        <v>7.4284467516325167E-3</v>
      </c>
      <c r="BH372" s="364">
        <v>1.3278672411559531E-2</v>
      </c>
      <c r="BI372" s="364">
        <v>7.6637478552968085E-3</v>
      </c>
      <c r="BJ372" s="364">
        <v>7.6712607241855735E-3</v>
      </c>
      <c r="BK372" s="364">
        <v>8.2946807539722948E-3</v>
      </c>
      <c r="BL372" s="364">
        <v>5.5335516991058559E-3</v>
      </c>
      <c r="BM372" s="364">
        <v>2.0803640934174358E-2</v>
      </c>
      <c r="BN372" s="364">
        <v>1.158503731266595E-2</v>
      </c>
      <c r="BO372" s="364">
        <v>2.0776527285026606E-2</v>
      </c>
      <c r="BP372" s="364">
        <v>1.7844664075181985E-2</v>
      </c>
      <c r="BQ372" s="364">
        <v>2.7881269750382451E-2</v>
      </c>
      <c r="BR372" s="364">
        <v>2.0638802701240161E-2</v>
      </c>
      <c r="BS372" s="364">
        <v>7.7567010398486805E-2</v>
      </c>
      <c r="BT372" s="364">
        <v>7.9358206769186451E-2</v>
      </c>
      <c r="BU372" s="364">
        <v>2.1943173397989284E-2</v>
      </c>
      <c r="BV372" s="364">
        <v>5.6528653101847078E-3</v>
      </c>
      <c r="BW372" s="364">
        <v>1.8763384355967378E-2</v>
      </c>
      <c r="BX372" s="364">
        <v>8.8465067635799012E-3</v>
      </c>
      <c r="BY372" s="364">
        <v>8.1377690360328308E-3</v>
      </c>
      <c r="BZ372" s="364">
        <v>2.5919741469146818E-2</v>
      </c>
      <c r="CA372" s="364">
        <v>1.0841551434689657E-2</v>
      </c>
      <c r="CB372" s="364">
        <v>1.3112110710494963E-2</v>
      </c>
      <c r="CC372" s="364">
        <v>0</v>
      </c>
      <c r="CD372" s="365">
        <v>3.4843251888593454E-2</v>
      </c>
    </row>
    <row r="373" spans="2:82">
      <c r="B373" s="325"/>
      <c r="C373" s="283" t="str">
        <f t="shared" si="26"/>
        <v>29</v>
      </c>
      <c r="D373" s="284" t="str">
        <f t="shared" si="26"/>
        <v>不動産</v>
      </c>
      <c r="E373" s="363">
        <v>5.3567853700186222E-6</v>
      </c>
      <c r="F373" s="364">
        <v>1.4786935634474427E-5</v>
      </c>
      <c r="G373" s="364">
        <v>1.1920230029916223E-5</v>
      </c>
      <c r="H373" s="364">
        <v>6.6940363103295755E-5</v>
      </c>
      <c r="I373" s="364">
        <v>3.47392649844105E-5</v>
      </c>
      <c r="J373" s="364">
        <v>4.6112887847886073E-5</v>
      </c>
      <c r="K373" s="364">
        <v>2.4187630175404657E-5</v>
      </c>
      <c r="L373" s="364">
        <v>2.7817235727772915E-5</v>
      </c>
      <c r="M373" s="364">
        <v>8.5253875273726122E-6</v>
      </c>
      <c r="N373" s="364">
        <v>3.837031395091547E-5</v>
      </c>
      <c r="O373" s="364">
        <v>3.5714358519052801E-5</v>
      </c>
      <c r="P373" s="364">
        <v>1.3414257510941833E-5</v>
      </c>
      <c r="Q373" s="364">
        <v>9.2648794984372485E-6</v>
      </c>
      <c r="R373" s="364">
        <v>3.7901515215067294E-5</v>
      </c>
      <c r="S373" s="364">
        <v>2.8748873624457711E-5</v>
      </c>
      <c r="T373" s="364">
        <v>2.2637734284883064E-5</v>
      </c>
      <c r="U373" s="364">
        <v>3.3139339290393716E-5</v>
      </c>
      <c r="V373" s="364">
        <v>1.4889940084447612E-5</v>
      </c>
      <c r="W373" s="364">
        <v>1.8183833695352241E-5</v>
      </c>
      <c r="X373" s="364">
        <v>2.1262197059254627E-5</v>
      </c>
      <c r="Y373" s="364">
        <v>8.709828744467907E-6</v>
      </c>
      <c r="Z373" s="364">
        <v>3.1984065148182087E-5</v>
      </c>
      <c r="AA373" s="364">
        <v>5.3132995433999957E-5</v>
      </c>
      <c r="AB373" s="364">
        <v>7.2954427582516329E-5</v>
      </c>
      <c r="AC373" s="364">
        <v>1.2090187966490982E-5</v>
      </c>
      <c r="AD373" s="364">
        <v>1.5931784213455045E-5</v>
      </c>
      <c r="AE373" s="364">
        <v>3.1953928194192497E-4</v>
      </c>
      <c r="AF373" s="364">
        <v>1.6114368966266984E-4</v>
      </c>
      <c r="AG373" s="364">
        <v>4.2547139292998539E-4</v>
      </c>
      <c r="AH373" s="364">
        <v>3.0041251152039723E-4</v>
      </c>
      <c r="AI373" s="364">
        <v>2.010496048036677E-4</v>
      </c>
      <c r="AJ373" s="364">
        <v>3.4017534409567024E-5</v>
      </c>
      <c r="AK373" s="364">
        <v>7.4329423798428303E-5</v>
      </c>
      <c r="AL373" s="364">
        <v>1.7505056766208669E-4</v>
      </c>
      <c r="AM373" s="364">
        <v>1.5036700371228058E-4</v>
      </c>
      <c r="AN373" s="364">
        <v>9.6867510879770352E-5</v>
      </c>
      <c r="AO373" s="364">
        <v>3.1893862724367963E-4</v>
      </c>
      <c r="AP373" s="364">
        <v>0</v>
      </c>
      <c r="AQ373" s="365">
        <v>1.6897841294219232E-4</v>
      </c>
      <c r="AR373" s="363">
        <v>6.9916301762126484E-4</v>
      </c>
      <c r="AS373" s="364">
        <v>2.0970673534890707E-3</v>
      </c>
      <c r="AT373" s="364">
        <v>1.3892413060933113E-3</v>
      </c>
      <c r="AU373" s="364">
        <v>1.221245193570903E-2</v>
      </c>
      <c r="AV373" s="364">
        <v>3.5959593085494409E-3</v>
      </c>
      <c r="AW373" s="364">
        <v>5.2590825449430733E-3</v>
      </c>
      <c r="AX373" s="364">
        <v>2.9297274137943491E-3</v>
      </c>
      <c r="AY373" s="364">
        <v>3.6347458635363097E-3</v>
      </c>
      <c r="AZ373" s="364">
        <v>5.7349108504125515E-4</v>
      </c>
      <c r="BA373" s="364">
        <v>4.2791940141819014E-3</v>
      </c>
      <c r="BB373" s="364">
        <v>4.5728005543237077E-3</v>
      </c>
      <c r="BC373" s="364">
        <v>1.4716166631366099E-3</v>
      </c>
      <c r="BD373" s="364">
        <v>1.3460595254856825E-3</v>
      </c>
      <c r="BE373" s="364">
        <v>4.6692204221032178E-3</v>
      </c>
      <c r="BF373" s="364">
        <v>3.6817724612614425E-3</v>
      </c>
      <c r="BG373" s="364">
        <v>3.047076424421564E-3</v>
      </c>
      <c r="BH373" s="364">
        <v>2.8076865551318123E-3</v>
      </c>
      <c r="BI373" s="364">
        <v>1.8960182135366673E-3</v>
      </c>
      <c r="BJ373" s="364">
        <v>2.6672842639620235E-3</v>
      </c>
      <c r="BK373" s="364">
        <v>2.9305607810191704E-3</v>
      </c>
      <c r="BL373" s="364">
        <v>9.7982498163543701E-4</v>
      </c>
      <c r="BM373" s="364">
        <v>4.4086068658325218E-3</v>
      </c>
      <c r="BN373" s="364">
        <v>5.5967944886550856E-3</v>
      </c>
      <c r="BO373" s="364">
        <v>7.9813575532390376E-3</v>
      </c>
      <c r="BP373" s="364">
        <v>1.4483920621236042E-3</v>
      </c>
      <c r="BQ373" s="364">
        <v>1.837766402945349E-3</v>
      </c>
      <c r="BR373" s="364">
        <v>3.5470021477983144E-2</v>
      </c>
      <c r="BS373" s="364">
        <v>1.8287895128367412E-2</v>
      </c>
      <c r="BT373" s="364">
        <v>5.2464712880933323E-2</v>
      </c>
      <c r="BU373" s="364">
        <v>2.7354547830141969E-2</v>
      </c>
      <c r="BV373" s="364">
        <v>3.0385525798931324E-2</v>
      </c>
      <c r="BW373" s="364">
        <v>3.9953409764099616E-3</v>
      </c>
      <c r="BX373" s="364">
        <v>9.563532302862705E-3</v>
      </c>
      <c r="BY373" s="364">
        <v>1.8730209231868467E-2</v>
      </c>
      <c r="BZ373" s="364">
        <v>1.7488231146096694E-2</v>
      </c>
      <c r="CA373" s="364">
        <v>1.0780764144616033E-2</v>
      </c>
      <c r="CB373" s="364">
        <v>3.4346425846260437E-2</v>
      </c>
      <c r="CC373" s="364">
        <v>0</v>
      </c>
      <c r="CD373" s="365">
        <v>1.9198777234545477E-2</v>
      </c>
    </row>
    <row r="374" spans="2:82">
      <c r="B374" s="325"/>
      <c r="C374" s="283" t="str">
        <f t="shared" si="26"/>
        <v>30</v>
      </c>
      <c r="D374" s="284" t="str">
        <f t="shared" si="26"/>
        <v>運輸・郵便</v>
      </c>
      <c r="E374" s="363">
        <v>1.2366885274936377E-2</v>
      </c>
      <c r="F374" s="364">
        <v>1.5102065955666738E-2</v>
      </c>
      <c r="G374" s="364">
        <v>1.0642930320356186E-2</v>
      </c>
      <c r="H374" s="364">
        <v>1.2518099332932752E-2</v>
      </c>
      <c r="I374" s="364">
        <v>1.4865013399129228E-2</v>
      </c>
      <c r="J374" s="364">
        <v>8.4704182896469943E-3</v>
      </c>
      <c r="K374" s="364">
        <v>1.6013816501578043E-2</v>
      </c>
      <c r="L374" s="364">
        <v>9.5794329578648401E-3</v>
      </c>
      <c r="M374" s="364">
        <v>1.4756971805390567E-2</v>
      </c>
      <c r="N374" s="364">
        <v>6.7413246309853282E-3</v>
      </c>
      <c r="O374" s="364">
        <v>1.8491108139060495E-2</v>
      </c>
      <c r="P374" s="364">
        <v>7.7006451479767531E-3</v>
      </c>
      <c r="Q374" s="364">
        <v>9.2243307127867716E-3</v>
      </c>
      <c r="R374" s="364">
        <v>8.2308590904170923E-3</v>
      </c>
      <c r="S374" s="364">
        <v>7.2282550712627573E-3</v>
      </c>
      <c r="T374" s="364">
        <v>5.257415862606897E-3</v>
      </c>
      <c r="U374" s="364">
        <v>7.6164393812579801E-3</v>
      </c>
      <c r="V374" s="364">
        <v>5.8356585896818134E-3</v>
      </c>
      <c r="W374" s="364">
        <v>7.712630576925613E-3</v>
      </c>
      <c r="X374" s="364">
        <v>7.1962805145719261E-3</v>
      </c>
      <c r="Y374" s="364">
        <v>6.1084852053481286E-3</v>
      </c>
      <c r="Z374" s="364">
        <v>4.5702243642638432E-2</v>
      </c>
      <c r="AA374" s="364">
        <v>1.0941539154120461E-2</v>
      </c>
      <c r="AB374" s="364">
        <v>1.3039534018469849E-2</v>
      </c>
      <c r="AC374" s="364">
        <v>6.9239222170761833E-3</v>
      </c>
      <c r="AD374" s="364">
        <v>2.3114275644368434E-2</v>
      </c>
      <c r="AE374" s="364">
        <v>8.2773628734718677E-3</v>
      </c>
      <c r="AF374" s="364">
        <v>1.1321048543757385E-2</v>
      </c>
      <c r="AG374" s="364">
        <v>5.2616110149012797E-4</v>
      </c>
      <c r="AH374" s="364">
        <v>3.1490680402253814E-2</v>
      </c>
      <c r="AI374" s="364">
        <v>6.0176532646369161E-3</v>
      </c>
      <c r="AJ374" s="364">
        <v>9.1585870471848178E-3</v>
      </c>
      <c r="AK374" s="364">
        <v>7.4404241608641104E-3</v>
      </c>
      <c r="AL374" s="364">
        <v>5.0210382863420944E-3</v>
      </c>
      <c r="AM374" s="364">
        <v>1.2030001895648739E-2</v>
      </c>
      <c r="AN374" s="364">
        <v>3.7384892630563773E-3</v>
      </c>
      <c r="AO374" s="364">
        <v>8.2813031844375107E-3</v>
      </c>
      <c r="AP374" s="364">
        <v>2.366733561951111E-2</v>
      </c>
      <c r="AQ374" s="365">
        <v>1.7256211905403749E-2</v>
      </c>
      <c r="AR374" s="363">
        <v>3.0204174747394015E-2</v>
      </c>
      <c r="AS374" s="364">
        <v>3.5658073673463013E-2</v>
      </c>
      <c r="AT374" s="364">
        <v>2.4378957709754574E-2</v>
      </c>
      <c r="AU374" s="364">
        <v>3.651113178286957E-2</v>
      </c>
      <c r="AV374" s="364">
        <v>3.3839157936025703E-2</v>
      </c>
      <c r="AW374" s="364">
        <v>1.8401954328682732E-2</v>
      </c>
      <c r="AX374" s="364">
        <v>3.6770394534766181E-2</v>
      </c>
      <c r="AY374" s="364">
        <v>2.2491810365232956E-2</v>
      </c>
      <c r="AZ374" s="364">
        <v>2.0425701579542842E-2</v>
      </c>
      <c r="BA374" s="364">
        <v>1.7058057865304253E-2</v>
      </c>
      <c r="BB374" s="364">
        <v>4.7496228079305501E-2</v>
      </c>
      <c r="BC374" s="364">
        <v>1.9691314275633899E-2</v>
      </c>
      <c r="BD374" s="364">
        <v>3.1345406510996279E-2</v>
      </c>
      <c r="BE374" s="364">
        <v>2.0303680720064037E-2</v>
      </c>
      <c r="BF374" s="364">
        <v>1.5851176300349643E-2</v>
      </c>
      <c r="BG374" s="364">
        <v>1.3595060621698653E-2</v>
      </c>
      <c r="BH374" s="364">
        <v>1.8025140298948035E-2</v>
      </c>
      <c r="BI374" s="364">
        <v>1.476536898626849E-2</v>
      </c>
      <c r="BJ374" s="364">
        <v>1.8369189671486853E-2</v>
      </c>
      <c r="BK374" s="364">
        <v>1.8480919938476361E-2</v>
      </c>
      <c r="BL374" s="364">
        <v>1.7278415162041275E-2</v>
      </c>
      <c r="BM374" s="364">
        <v>8.9699013276670903E-2</v>
      </c>
      <c r="BN374" s="364">
        <v>2.7785200738716737E-2</v>
      </c>
      <c r="BO374" s="364">
        <v>2.6199057343437589E-2</v>
      </c>
      <c r="BP374" s="364">
        <v>1.5409860715668269E-2</v>
      </c>
      <c r="BQ374" s="364">
        <v>5.8319642998163376E-2</v>
      </c>
      <c r="BR374" s="364">
        <v>2.2899192544058145E-2</v>
      </c>
      <c r="BS374" s="364">
        <v>2.6546091719152402E-2</v>
      </c>
      <c r="BT374" s="364">
        <v>1.4228501773407994E-3</v>
      </c>
      <c r="BU374" s="364">
        <v>0.10394838450607002</v>
      </c>
      <c r="BV374" s="364">
        <v>1.5036445169773651E-2</v>
      </c>
      <c r="BW374" s="364">
        <v>2.3642561084558391E-2</v>
      </c>
      <c r="BX374" s="364">
        <v>2.031175350330542E-2</v>
      </c>
      <c r="BY374" s="364">
        <v>1.2579381438602544E-2</v>
      </c>
      <c r="BZ374" s="364">
        <v>2.9397596682884441E-2</v>
      </c>
      <c r="CA374" s="364">
        <v>9.300902964654998E-3</v>
      </c>
      <c r="CB374" s="364">
        <v>2.0520780969274992E-2</v>
      </c>
      <c r="CC374" s="364">
        <v>6.024960756791102E-2</v>
      </c>
      <c r="CD374" s="365">
        <v>4.3898494262169241E-2</v>
      </c>
    </row>
    <row r="375" spans="2:82">
      <c r="B375" s="325"/>
      <c r="C375" s="283" t="str">
        <f t="shared" si="26"/>
        <v>31</v>
      </c>
      <c r="D375" s="284" t="str">
        <f t="shared" si="26"/>
        <v>情報通信</v>
      </c>
      <c r="E375" s="363">
        <v>1.5883583257003868E-3</v>
      </c>
      <c r="F375" s="364">
        <v>1.1418030427891221E-3</v>
      </c>
      <c r="G375" s="364">
        <v>2.0660646118751337E-3</v>
      </c>
      <c r="H375" s="364">
        <v>1.7863839624797481E-3</v>
      </c>
      <c r="I375" s="364">
        <v>2.0875369698712598E-3</v>
      </c>
      <c r="J375" s="364">
        <v>1.944337978154674E-3</v>
      </c>
      <c r="K375" s="364">
        <v>1.8540935344852532E-3</v>
      </c>
      <c r="L375" s="364">
        <v>4.5651849444362383E-3</v>
      </c>
      <c r="M375" s="364">
        <v>5.4485874127781892E-4</v>
      </c>
      <c r="N375" s="364">
        <v>1.6418579521118347E-3</v>
      </c>
      <c r="O375" s="364">
        <v>2.2360342348918183E-3</v>
      </c>
      <c r="P375" s="364">
        <v>1.0681791403104608E-3</v>
      </c>
      <c r="Q375" s="364">
        <v>7.3814702001262066E-4</v>
      </c>
      <c r="R375" s="364">
        <v>3.0690145437853055E-3</v>
      </c>
      <c r="S375" s="364">
        <v>2.876522134832474E-3</v>
      </c>
      <c r="T375" s="364">
        <v>4.1738218745529659E-3</v>
      </c>
      <c r="U375" s="364">
        <v>2.4801282142979521E-3</v>
      </c>
      <c r="V375" s="364">
        <v>1.9912010271854472E-3</v>
      </c>
      <c r="W375" s="364">
        <v>4.6202207445705931E-3</v>
      </c>
      <c r="X375" s="364">
        <v>8.7299031646205973E-3</v>
      </c>
      <c r="Y375" s="364">
        <v>1.7286333569162173E-3</v>
      </c>
      <c r="Z375" s="364">
        <v>2.7773533555503676E-3</v>
      </c>
      <c r="AA375" s="364">
        <v>3.6808817785588675E-3</v>
      </c>
      <c r="AB375" s="364">
        <v>5.2269545565696201E-3</v>
      </c>
      <c r="AC375" s="364">
        <v>1.6512067880022647E-2</v>
      </c>
      <c r="AD375" s="364">
        <v>4.2660093161153165E-3</v>
      </c>
      <c r="AE375" s="364">
        <v>1.7962320993785072E-2</v>
      </c>
      <c r="AF375" s="364">
        <v>2.4473378631940237E-2</v>
      </c>
      <c r="AG375" s="364">
        <v>1.3155302967828746E-3</v>
      </c>
      <c r="AH375" s="364">
        <v>5.4514625051610508E-3</v>
      </c>
      <c r="AI375" s="364">
        <v>8.588940162871464E-2</v>
      </c>
      <c r="AJ375" s="364">
        <v>1.2361271844367821E-2</v>
      </c>
      <c r="AK375" s="364">
        <v>1.2412117486665345E-2</v>
      </c>
      <c r="AL375" s="364">
        <v>5.5070972081316567E-3</v>
      </c>
      <c r="AM375" s="364">
        <v>2.7092174978601384E-2</v>
      </c>
      <c r="AN375" s="364">
        <v>1.6257092682422633E-2</v>
      </c>
      <c r="AO375" s="364">
        <v>9.4159262693189177E-3</v>
      </c>
      <c r="AP375" s="364">
        <v>0</v>
      </c>
      <c r="AQ375" s="365">
        <v>1.8192079810909669E-2</v>
      </c>
      <c r="AR375" s="363">
        <v>3.9097051275038949E-3</v>
      </c>
      <c r="AS375" s="364">
        <v>2.6590441852213605E-3</v>
      </c>
      <c r="AT375" s="364">
        <v>4.7804598855316748E-3</v>
      </c>
      <c r="AU375" s="364">
        <v>9.438351692234408E-3</v>
      </c>
      <c r="AV375" s="364">
        <v>4.482201854906576E-3</v>
      </c>
      <c r="AW375" s="364">
        <v>4.5119579486831906E-3</v>
      </c>
      <c r="AX375" s="364">
        <v>4.3300618536493479E-3</v>
      </c>
      <c r="AY375" s="364">
        <v>1.080002287008045E-2</v>
      </c>
      <c r="AZ375" s="364">
        <v>7.9245304916856173E-4</v>
      </c>
      <c r="BA375" s="364">
        <v>3.6852622892745214E-3</v>
      </c>
      <c r="BB375" s="364">
        <v>5.6666613003070517E-3</v>
      </c>
      <c r="BC375" s="364">
        <v>2.3918737073398135E-3</v>
      </c>
      <c r="BD375" s="364">
        <v>1.9667142932115926E-3</v>
      </c>
      <c r="BE375" s="364">
        <v>6.9993283561731309E-3</v>
      </c>
      <c r="BF375" s="364">
        <v>7.3296035345600946E-3</v>
      </c>
      <c r="BG375" s="364">
        <v>8.7366501234632573E-3</v>
      </c>
      <c r="BH375" s="364">
        <v>6.2159529228139896E-3</v>
      </c>
      <c r="BI375" s="364">
        <v>5.633595425338052E-3</v>
      </c>
      <c r="BJ375" s="364">
        <v>9.394075073005579E-3</v>
      </c>
      <c r="BK375" s="364">
        <v>2.1538042611854078E-2</v>
      </c>
      <c r="BL375" s="364">
        <v>2.6491158449076387E-3</v>
      </c>
      <c r="BM375" s="364">
        <v>5.5464605381750926E-3</v>
      </c>
      <c r="BN375" s="364">
        <v>8.3888137571777512E-3</v>
      </c>
      <c r="BO375" s="364">
        <v>1.2026149503915409E-2</v>
      </c>
      <c r="BP375" s="364">
        <v>3.3808133812634471E-2</v>
      </c>
      <c r="BQ375" s="364">
        <v>9.7903455073494634E-3</v>
      </c>
      <c r="BR375" s="364">
        <v>3.9124200838808076E-2</v>
      </c>
      <c r="BS375" s="364">
        <v>5.5929078431488297E-2</v>
      </c>
      <c r="BT375" s="364">
        <v>3.3559795968349793E-3</v>
      </c>
      <c r="BU375" s="364">
        <v>1.1586739963703966E-2</v>
      </c>
      <c r="BV375" s="364">
        <v>0.16355239541715558</v>
      </c>
      <c r="BW375" s="364">
        <v>2.9323633724441606E-2</v>
      </c>
      <c r="BX375" s="364">
        <v>3.2328388852198971E-2</v>
      </c>
      <c r="BY375" s="364">
        <v>1.3562769049889322E-2</v>
      </c>
      <c r="BZ375" s="364">
        <v>6.3370535873741279E-2</v>
      </c>
      <c r="CA375" s="364">
        <v>9.2917277282665772E-2</v>
      </c>
      <c r="CB375" s="364">
        <v>2.4005330152962794E-2</v>
      </c>
      <c r="CC375" s="364">
        <v>0</v>
      </c>
      <c r="CD375" s="365">
        <v>4.3397701480541062E-2</v>
      </c>
    </row>
    <row r="376" spans="2:82">
      <c r="B376" s="325"/>
      <c r="C376" s="283" t="str">
        <f t="shared" si="26"/>
        <v>32</v>
      </c>
      <c r="D376" s="284" t="str">
        <f t="shared" si="26"/>
        <v>公務</v>
      </c>
      <c r="E376" s="363">
        <v>0</v>
      </c>
      <c r="F376" s="364">
        <v>0</v>
      </c>
      <c r="G376" s="364">
        <v>0</v>
      </c>
      <c r="H376" s="364">
        <v>0</v>
      </c>
      <c r="I376" s="364">
        <v>0</v>
      </c>
      <c r="J376" s="364">
        <v>0</v>
      </c>
      <c r="K376" s="364">
        <v>0</v>
      </c>
      <c r="L376" s="364">
        <v>0</v>
      </c>
      <c r="M376" s="364">
        <v>0</v>
      </c>
      <c r="N376" s="364">
        <v>0</v>
      </c>
      <c r="O376" s="364">
        <v>0</v>
      </c>
      <c r="P376" s="364">
        <v>0</v>
      </c>
      <c r="Q376" s="364">
        <v>0</v>
      </c>
      <c r="R376" s="364">
        <v>0</v>
      </c>
      <c r="S376" s="364">
        <v>0</v>
      </c>
      <c r="T376" s="364">
        <v>0</v>
      </c>
      <c r="U376" s="364">
        <v>0</v>
      </c>
      <c r="V376" s="364">
        <v>0</v>
      </c>
      <c r="W376" s="364">
        <v>0</v>
      </c>
      <c r="X376" s="364">
        <v>0</v>
      </c>
      <c r="Y376" s="364">
        <v>0</v>
      </c>
      <c r="Z376" s="364">
        <v>0</v>
      </c>
      <c r="AA376" s="364">
        <v>0</v>
      </c>
      <c r="AB376" s="364">
        <v>0</v>
      </c>
      <c r="AC376" s="364">
        <v>0</v>
      </c>
      <c r="AD376" s="364">
        <v>0</v>
      </c>
      <c r="AE376" s="364">
        <v>0</v>
      </c>
      <c r="AF376" s="364">
        <v>0</v>
      </c>
      <c r="AG376" s="364">
        <v>0</v>
      </c>
      <c r="AH376" s="364">
        <v>0</v>
      </c>
      <c r="AI376" s="364">
        <v>0</v>
      </c>
      <c r="AJ376" s="364">
        <v>0</v>
      </c>
      <c r="AK376" s="364">
        <v>0</v>
      </c>
      <c r="AL376" s="364">
        <v>0</v>
      </c>
      <c r="AM376" s="364">
        <v>0</v>
      </c>
      <c r="AN376" s="364">
        <v>0</v>
      </c>
      <c r="AO376" s="364">
        <v>0</v>
      </c>
      <c r="AP376" s="364">
        <v>0</v>
      </c>
      <c r="AQ376" s="365">
        <v>0</v>
      </c>
      <c r="AR376" s="363">
        <v>0</v>
      </c>
      <c r="AS376" s="364">
        <v>0</v>
      </c>
      <c r="AT376" s="364">
        <v>0</v>
      </c>
      <c r="AU376" s="364">
        <v>0</v>
      </c>
      <c r="AV376" s="364">
        <v>0</v>
      </c>
      <c r="AW376" s="364">
        <v>0</v>
      </c>
      <c r="AX376" s="364">
        <v>0</v>
      </c>
      <c r="AY376" s="364">
        <v>0</v>
      </c>
      <c r="AZ376" s="364">
        <v>0</v>
      </c>
      <c r="BA376" s="364">
        <v>0</v>
      </c>
      <c r="BB376" s="364">
        <v>0</v>
      </c>
      <c r="BC376" s="364">
        <v>0</v>
      </c>
      <c r="BD376" s="364">
        <v>0</v>
      </c>
      <c r="BE376" s="364">
        <v>0</v>
      </c>
      <c r="BF376" s="364">
        <v>0</v>
      </c>
      <c r="BG376" s="364">
        <v>0</v>
      </c>
      <c r="BH376" s="364">
        <v>0</v>
      </c>
      <c r="BI376" s="364">
        <v>0</v>
      </c>
      <c r="BJ376" s="364">
        <v>0</v>
      </c>
      <c r="BK376" s="364">
        <v>0</v>
      </c>
      <c r="BL376" s="364">
        <v>0</v>
      </c>
      <c r="BM376" s="364">
        <v>0</v>
      </c>
      <c r="BN376" s="364">
        <v>0</v>
      </c>
      <c r="BO376" s="364">
        <v>0</v>
      </c>
      <c r="BP376" s="364">
        <v>0</v>
      </c>
      <c r="BQ376" s="364">
        <v>0</v>
      </c>
      <c r="BR376" s="364">
        <v>0</v>
      </c>
      <c r="BS376" s="364">
        <v>0</v>
      </c>
      <c r="BT376" s="364">
        <v>0</v>
      </c>
      <c r="BU376" s="364">
        <v>0</v>
      </c>
      <c r="BV376" s="364">
        <v>0</v>
      </c>
      <c r="BW376" s="364">
        <v>0</v>
      </c>
      <c r="BX376" s="364">
        <v>0</v>
      </c>
      <c r="BY376" s="364">
        <v>0</v>
      </c>
      <c r="BZ376" s="364">
        <v>0</v>
      </c>
      <c r="CA376" s="364">
        <v>0</v>
      </c>
      <c r="CB376" s="364">
        <v>0</v>
      </c>
      <c r="CC376" s="364">
        <v>0</v>
      </c>
      <c r="CD376" s="365">
        <v>0.10149260298488789</v>
      </c>
    </row>
    <row r="377" spans="2:82">
      <c r="B377" s="325"/>
      <c r="C377" s="283" t="str">
        <f t="shared" si="26"/>
        <v>33</v>
      </c>
      <c r="D377" s="284" t="str">
        <f t="shared" si="26"/>
        <v>教育・研究</v>
      </c>
      <c r="E377" s="363">
        <v>8.0908944040002562E-6</v>
      </c>
      <c r="F377" s="364">
        <v>2.2456343716208322E-4</v>
      </c>
      <c r="G377" s="364">
        <v>0</v>
      </c>
      <c r="H377" s="364">
        <v>1.000957287075317E-4</v>
      </c>
      <c r="I377" s="364">
        <v>7.5017201478767796E-5</v>
      </c>
      <c r="J377" s="364">
        <v>7.9073928916816833E-6</v>
      </c>
      <c r="K377" s="364">
        <v>4.0499363551500116E-5</v>
      </c>
      <c r="L377" s="364">
        <v>1.2601345960308537E-4</v>
      </c>
      <c r="M377" s="364">
        <v>1.078307169094504E-5</v>
      </c>
      <c r="N377" s="364">
        <v>5.1158747512779215E-5</v>
      </c>
      <c r="O377" s="364">
        <v>1.1780200498709323E-4</v>
      </c>
      <c r="P377" s="364">
        <v>1.9368624971416492E-5</v>
      </c>
      <c r="Q377" s="364">
        <v>7.2429286447892084E-6</v>
      </c>
      <c r="R377" s="364">
        <v>1.3210078208360823E-4</v>
      </c>
      <c r="S377" s="364">
        <v>1.2930446262058966E-4</v>
      </c>
      <c r="T377" s="364">
        <v>1.7580489793688202E-4</v>
      </c>
      <c r="U377" s="364">
        <v>9.0609789278013335E-5</v>
      </c>
      <c r="V377" s="364">
        <v>3.2310359744320329E-4</v>
      </c>
      <c r="W377" s="364">
        <v>3.2498286713966799E-4</v>
      </c>
      <c r="X377" s="364">
        <v>9.4253430534849678E-4</v>
      </c>
      <c r="Y377" s="364">
        <v>9.0412345434929156E-5</v>
      </c>
      <c r="Z377" s="364">
        <v>2.0991519613311515E-5</v>
      </c>
      <c r="AA377" s="364">
        <v>5.7973257735663881E-5</v>
      </c>
      <c r="AB377" s="364">
        <v>1.9668433176876391E-4</v>
      </c>
      <c r="AC377" s="364">
        <v>3.1169694177547292E-5</v>
      </c>
      <c r="AD377" s="364">
        <v>8.0342814819768648E-5</v>
      </c>
      <c r="AE377" s="364">
        <v>7.5725969763764325E-5</v>
      </c>
      <c r="AF377" s="364">
        <v>6.516782492193856E-5</v>
      </c>
      <c r="AG377" s="364">
        <v>4.6824758926652666E-7</v>
      </c>
      <c r="AH377" s="364">
        <v>2.946547689719762E-4</v>
      </c>
      <c r="AI377" s="364">
        <v>1.6719257865445778E-3</v>
      </c>
      <c r="AJ377" s="364">
        <v>4.0575102045995613E-5</v>
      </c>
      <c r="AK377" s="364">
        <v>1.8148391376451547E-6</v>
      </c>
      <c r="AL377" s="364">
        <v>3.2074908450746816E-5</v>
      </c>
      <c r="AM377" s="364">
        <v>1.7295641526040684E-6</v>
      </c>
      <c r="AN377" s="364">
        <v>1.7797267000770834E-4</v>
      </c>
      <c r="AO377" s="364">
        <v>1.8115507450413096E-4</v>
      </c>
      <c r="AP377" s="364">
        <v>0</v>
      </c>
      <c r="AQ377" s="365">
        <v>7.6643658852078777E-4</v>
      </c>
      <c r="AR377" s="363">
        <v>4.696102181773541E-5</v>
      </c>
      <c r="AS377" s="364">
        <v>5.1058262485591992E-4</v>
      </c>
      <c r="AT377" s="364">
        <v>2.3013175339146188E-6</v>
      </c>
      <c r="AU377" s="364">
        <v>6.3700024051341797E-4</v>
      </c>
      <c r="AV377" s="364">
        <v>2.0980496577157376E-4</v>
      </c>
      <c r="AW377" s="364">
        <v>3.42471273572663E-5</v>
      </c>
      <c r="AX377" s="364">
        <v>1.7474531813579453E-4</v>
      </c>
      <c r="AY377" s="364">
        <v>3.045224547434683E-4</v>
      </c>
      <c r="AZ377" s="364">
        <v>1.2256379896776967E-5</v>
      </c>
      <c r="BA377" s="364">
        <v>1.5549717461240726E-4</v>
      </c>
      <c r="BB377" s="364">
        <v>4.2209329090342853E-4</v>
      </c>
      <c r="BC377" s="364">
        <v>7.2237655089651151E-5</v>
      </c>
      <c r="BD377" s="364">
        <v>1.7793814510910288E-5</v>
      </c>
      <c r="BE377" s="364">
        <v>4.4295372352174398E-4</v>
      </c>
      <c r="BF377" s="364">
        <v>6.8906196388412078E-4</v>
      </c>
      <c r="BG377" s="364">
        <v>3.9069914353144047E-4</v>
      </c>
      <c r="BH377" s="364">
        <v>3.5523339473825813E-4</v>
      </c>
      <c r="BI377" s="364">
        <v>1.3469669124566773E-3</v>
      </c>
      <c r="BJ377" s="364">
        <v>1.2093302641929182E-3</v>
      </c>
      <c r="BK377" s="364">
        <v>1.6558106124225458E-3</v>
      </c>
      <c r="BL377" s="364">
        <v>2.0008334877643811E-4</v>
      </c>
      <c r="BM377" s="364">
        <v>6.0200769117578246E-5</v>
      </c>
      <c r="BN377" s="364">
        <v>1.6693877472796472E-4</v>
      </c>
      <c r="BO377" s="364">
        <v>6.6641178069238639E-4</v>
      </c>
      <c r="BP377" s="364">
        <v>1.1431627123294942E-4</v>
      </c>
      <c r="BQ377" s="364">
        <v>2.5317294510799796E-4</v>
      </c>
      <c r="BR377" s="364">
        <v>2.2539991872190483E-4</v>
      </c>
      <c r="BS377" s="364">
        <v>2.0569524075835096E-4</v>
      </c>
      <c r="BT377" s="364">
        <v>1.6173596928253928E-6</v>
      </c>
      <c r="BU377" s="364">
        <v>9.6130680600357203E-4</v>
      </c>
      <c r="BV377" s="364">
        <v>4.9525586794238671E-3</v>
      </c>
      <c r="BW377" s="364">
        <v>1.6123936410130559E-4</v>
      </c>
      <c r="BX377" s="364">
        <v>5.1543605761716702E-6</v>
      </c>
      <c r="BY377" s="364">
        <v>1.0075610187527075E-4</v>
      </c>
      <c r="BZ377" s="364">
        <v>3.0487630720631406E-6</v>
      </c>
      <c r="CA377" s="364">
        <v>5.078232930534447E-4</v>
      </c>
      <c r="CB377" s="364">
        <v>5.1802103284459642E-4</v>
      </c>
      <c r="CC377" s="364">
        <v>0</v>
      </c>
      <c r="CD377" s="365">
        <v>2.4066520363551112E-3</v>
      </c>
    </row>
    <row r="378" spans="2:82">
      <c r="B378" s="325"/>
      <c r="C378" s="283" t="str">
        <f t="shared" si="26"/>
        <v>34</v>
      </c>
      <c r="D378" s="284" t="str">
        <f t="shared" si="26"/>
        <v>医療・福祉</v>
      </c>
      <c r="E378" s="363">
        <v>0</v>
      </c>
      <c r="F378" s="364">
        <v>0</v>
      </c>
      <c r="G378" s="364">
        <v>0</v>
      </c>
      <c r="H378" s="364">
        <v>0</v>
      </c>
      <c r="I378" s="364">
        <v>0</v>
      </c>
      <c r="J378" s="364">
        <v>0</v>
      </c>
      <c r="K378" s="364">
        <v>0</v>
      </c>
      <c r="L378" s="364">
        <v>1.6293589603890523E-8</v>
      </c>
      <c r="M378" s="364">
        <v>0</v>
      </c>
      <c r="N378" s="364">
        <v>0</v>
      </c>
      <c r="O378" s="364">
        <v>0</v>
      </c>
      <c r="P378" s="364">
        <v>7.3461542963625705E-9</v>
      </c>
      <c r="Q378" s="364">
        <v>0</v>
      </c>
      <c r="R378" s="364">
        <v>0</v>
      </c>
      <c r="S378" s="364">
        <v>0</v>
      </c>
      <c r="T378" s="364">
        <v>0</v>
      </c>
      <c r="U378" s="364">
        <v>0</v>
      </c>
      <c r="V378" s="364">
        <v>0</v>
      </c>
      <c r="W378" s="364">
        <v>0</v>
      </c>
      <c r="X378" s="364">
        <v>0</v>
      </c>
      <c r="Y378" s="364">
        <v>0</v>
      </c>
      <c r="Z378" s="364">
        <v>1.0574116393843169E-8</v>
      </c>
      <c r="AA378" s="364">
        <v>1.8133834870101702E-9</v>
      </c>
      <c r="AB378" s="364">
        <v>2.8717780851296649E-9</v>
      </c>
      <c r="AC378" s="364">
        <v>4.1869857322112644E-7</v>
      </c>
      <c r="AD378" s="364">
        <v>0</v>
      </c>
      <c r="AE378" s="364">
        <v>8.0139828374864211E-8</v>
      </c>
      <c r="AF378" s="364">
        <v>4.2487138719679865E-7</v>
      </c>
      <c r="AG378" s="364">
        <v>4.1890806248519631E-8</v>
      </c>
      <c r="AH378" s="364">
        <v>5.0671521040156653E-6</v>
      </c>
      <c r="AI378" s="364">
        <v>1.5851054335934037E-6</v>
      </c>
      <c r="AJ378" s="364">
        <v>6.9089606828750977E-8</v>
      </c>
      <c r="AK378" s="364">
        <v>4.3881309704650504E-8</v>
      </c>
      <c r="AL378" s="364">
        <v>5.7964551203390246E-5</v>
      </c>
      <c r="AM378" s="364">
        <v>2.0909715539019844E-8</v>
      </c>
      <c r="AN378" s="364">
        <v>8.8484417956076016E-8</v>
      </c>
      <c r="AO378" s="364">
        <v>1.1341300671970184E-6</v>
      </c>
      <c r="AP378" s="364">
        <v>0</v>
      </c>
      <c r="AQ378" s="365">
        <v>5.2349725886477654E-7</v>
      </c>
      <c r="AR378" s="363">
        <v>0</v>
      </c>
      <c r="AS378" s="364">
        <v>0</v>
      </c>
      <c r="AT378" s="364">
        <v>0</v>
      </c>
      <c r="AU378" s="364">
        <v>0</v>
      </c>
      <c r="AV378" s="364">
        <v>0</v>
      </c>
      <c r="AW378" s="364">
        <v>0</v>
      </c>
      <c r="AX378" s="364">
        <v>1.7162527255487627E-6</v>
      </c>
      <c r="AY378" s="364">
        <v>5.3231676528484332E-6</v>
      </c>
      <c r="AZ378" s="364">
        <v>0</v>
      </c>
      <c r="BA378" s="364">
        <v>5.3112274087668153E-7</v>
      </c>
      <c r="BB378" s="364">
        <v>0</v>
      </c>
      <c r="BC378" s="364">
        <v>1.6414450376388925E-6</v>
      </c>
      <c r="BD378" s="364">
        <v>0</v>
      </c>
      <c r="BE378" s="364">
        <v>0</v>
      </c>
      <c r="BF378" s="364">
        <v>0</v>
      </c>
      <c r="BG378" s="364">
        <v>0</v>
      </c>
      <c r="BH378" s="364">
        <v>0</v>
      </c>
      <c r="BI378" s="364">
        <v>0</v>
      </c>
      <c r="BJ378" s="364">
        <v>0</v>
      </c>
      <c r="BK378" s="364">
        <v>0</v>
      </c>
      <c r="BL378" s="364">
        <v>0</v>
      </c>
      <c r="BM378" s="364">
        <v>4.5267533382294167E-6</v>
      </c>
      <c r="BN378" s="364">
        <v>1.3039934935804536E-6</v>
      </c>
      <c r="BO378" s="364">
        <v>2.3587421640434396E-5</v>
      </c>
      <c r="BP378" s="364">
        <v>1.225222616047264E-4</v>
      </c>
      <c r="BQ378" s="364">
        <v>0</v>
      </c>
      <c r="BR378" s="364">
        <v>1.913747979656396E-5</v>
      </c>
      <c r="BS378" s="364">
        <v>1.0799856973875606E-4</v>
      </c>
      <c r="BT378" s="364">
        <v>1.1634525056992732E-5</v>
      </c>
      <c r="BU378" s="364">
        <v>9.661439699276107E-4</v>
      </c>
      <c r="BV378" s="364">
        <v>2.7112709637026574E-4</v>
      </c>
      <c r="BW378" s="364">
        <v>1.953738467533839E-5</v>
      </c>
      <c r="BX378" s="364">
        <v>1.2359027633149873E-5</v>
      </c>
      <c r="BY378" s="364">
        <v>1.4396931531054348E-2</v>
      </c>
      <c r="BZ378" s="364">
        <v>5.6691859050586544E-6</v>
      </c>
      <c r="CA378" s="364">
        <v>2.3544718229243044E-5</v>
      </c>
      <c r="CB378" s="364">
        <v>2.6524637717814312E-4</v>
      </c>
      <c r="CC378" s="364">
        <v>0</v>
      </c>
      <c r="CD378" s="365">
        <v>1.2903726446629322E-4</v>
      </c>
    </row>
    <row r="379" spans="2:82">
      <c r="B379" s="325"/>
      <c r="C379" s="283" t="str">
        <f t="shared" si="26"/>
        <v>35</v>
      </c>
      <c r="D379" s="284" t="str">
        <f t="shared" si="26"/>
        <v>他に分類されない会員制団体</v>
      </c>
      <c r="E379" s="363">
        <v>2.0096831088834273E-5</v>
      </c>
      <c r="F379" s="364">
        <v>1.5602494926788145E-5</v>
      </c>
      <c r="G379" s="364">
        <v>1.2424559346984479E-4</v>
      </c>
      <c r="H379" s="364">
        <v>1.9588717493078201E-5</v>
      </c>
      <c r="I379" s="364">
        <v>1.2253569386825606E-5</v>
      </c>
      <c r="J379" s="364">
        <v>7.4993042315248421E-6</v>
      </c>
      <c r="K379" s="364">
        <v>5.3279915171391168E-6</v>
      </c>
      <c r="L379" s="364">
        <v>1.0642828442520456E-5</v>
      </c>
      <c r="M379" s="364">
        <v>3.0300958728572146E-6</v>
      </c>
      <c r="N379" s="364">
        <v>4.4367540837286389E-6</v>
      </c>
      <c r="O379" s="364">
        <v>7.6581427054783684E-6</v>
      </c>
      <c r="P379" s="364">
        <v>6.4626088031855642E-6</v>
      </c>
      <c r="Q379" s="364">
        <v>1.2251438865988801E-5</v>
      </c>
      <c r="R379" s="364">
        <v>2.8092642003400317E-6</v>
      </c>
      <c r="S379" s="364">
        <v>1.316259442087293E-5</v>
      </c>
      <c r="T379" s="364">
        <v>4.491754926664201E-6</v>
      </c>
      <c r="U379" s="364">
        <v>8.586647108423482E-6</v>
      </c>
      <c r="V379" s="364">
        <v>5.466322024102756E-6</v>
      </c>
      <c r="W379" s="364">
        <v>2.7233457838173542E-6</v>
      </c>
      <c r="X379" s="364">
        <v>3.2966767414612695E-6</v>
      </c>
      <c r="Y379" s="364">
        <v>2.4362216191224808E-6</v>
      </c>
      <c r="Z379" s="364">
        <v>9.3484173134137084E-6</v>
      </c>
      <c r="AA379" s="364">
        <v>8.8197759206375504E-6</v>
      </c>
      <c r="AB379" s="364">
        <v>2.1698619534499688E-5</v>
      </c>
      <c r="AC379" s="364">
        <v>7.4033022622694788E-5</v>
      </c>
      <c r="AD379" s="364">
        <v>1.8596947479396274E-5</v>
      </c>
      <c r="AE379" s="364">
        <v>6.105753317019231E-6</v>
      </c>
      <c r="AF379" s="364">
        <v>3.1192864252625814E-5</v>
      </c>
      <c r="AG379" s="364">
        <v>2.1597894531956627E-6</v>
      </c>
      <c r="AH379" s="364">
        <v>1.7390522087594251E-5</v>
      </c>
      <c r="AI379" s="364">
        <v>1.1053042437739328E-5</v>
      </c>
      <c r="AJ379" s="364">
        <v>2.0647126505658959E-8</v>
      </c>
      <c r="AK379" s="364">
        <v>2.1166032100472911E-5</v>
      </c>
      <c r="AL379" s="364">
        <v>1.0919969473619091E-5</v>
      </c>
      <c r="AM379" s="364">
        <v>0</v>
      </c>
      <c r="AN379" s="364">
        <v>1.7880627081201E-5</v>
      </c>
      <c r="AO379" s="364">
        <v>2.3426807005771855E-5</v>
      </c>
      <c r="AP379" s="364">
        <v>0</v>
      </c>
      <c r="AQ379" s="365">
        <v>2.3466729567453831E-6</v>
      </c>
      <c r="AR379" s="363">
        <v>2.1811646048458771E-3</v>
      </c>
      <c r="AS379" s="364">
        <v>1.2745042622544862E-3</v>
      </c>
      <c r="AT379" s="364">
        <v>1.1751282199043393E-2</v>
      </c>
      <c r="AU379" s="364">
        <v>3.1562019969278033E-3</v>
      </c>
      <c r="AV379" s="364">
        <v>1.2271735579396403E-3</v>
      </c>
      <c r="AW379" s="364">
        <v>1.1164412506829671E-3</v>
      </c>
      <c r="AX379" s="364">
        <v>6.2512283555284467E-4</v>
      </c>
      <c r="AY379" s="364">
        <v>1.0876970806268447E-3</v>
      </c>
      <c r="AZ379" s="364">
        <v>1.8628105243380808E-4</v>
      </c>
      <c r="BA379" s="364">
        <v>4.5951155909903851E-4</v>
      </c>
      <c r="BB379" s="364">
        <v>8.5255377814892597E-4</v>
      </c>
      <c r="BC379" s="364">
        <v>6.4060715192808509E-4</v>
      </c>
      <c r="BD379" s="364">
        <v>1.0548133956782778E-3</v>
      </c>
      <c r="BE379" s="364">
        <v>2.4232485164182984E-4</v>
      </c>
      <c r="BF379" s="364">
        <v>2.092372127215256E-3</v>
      </c>
      <c r="BG379" s="364">
        <v>4.8752382502310426E-4</v>
      </c>
      <c r="BH379" s="364">
        <v>5.5705259389462341E-4</v>
      </c>
      <c r="BI379" s="364">
        <v>3.5530904569938373E-4</v>
      </c>
      <c r="BJ379" s="364">
        <v>3.6189081278883777E-4</v>
      </c>
      <c r="BK379" s="364">
        <v>2.6098003148228885E-4</v>
      </c>
      <c r="BL379" s="364">
        <v>1.1036989253396172E-4</v>
      </c>
      <c r="BM379" s="364">
        <v>8.040278853601859E-4</v>
      </c>
      <c r="BN379" s="364">
        <v>9.5094034268518139E-4</v>
      </c>
      <c r="BO379" s="364">
        <v>1.8047250542581308E-3</v>
      </c>
      <c r="BP379" s="364">
        <v>8.6192894500330269E-3</v>
      </c>
      <c r="BQ379" s="364">
        <v>1.8832656120379239E-3</v>
      </c>
      <c r="BR379" s="364">
        <v>5.6399711780344181E-4</v>
      </c>
      <c r="BS379" s="364">
        <v>3.0393950209690371E-3</v>
      </c>
      <c r="BT379" s="364">
        <v>2.4316111936884362E-4</v>
      </c>
      <c r="BU379" s="364">
        <v>1.5942428424893366E-3</v>
      </c>
      <c r="BV379" s="364">
        <v>9.0200305639261396E-4</v>
      </c>
      <c r="BW379" s="364">
        <v>2.6706710546601389E-6</v>
      </c>
      <c r="BX379" s="364">
        <v>2.4731078001282904E-3</v>
      </c>
      <c r="BY379" s="364">
        <v>1.0527926161883446E-3</v>
      </c>
      <c r="BZ379" s="364">
        <v>0</v>
      </c>
      <c r="CA379" s="364">
        <v>1.7893542412939149E-3</v>
      </c>
      <c r="CB379" s="364">
        <v>2.9761730469333799E-3</v>
      </c>
      <c r="CC379" s="364">
        <v>0</v>
      </c>
      <c r="CD379" s="365">
        <v>2.3643306267225555E-4</v>
      </c>
    </row>
    <row r="380" spans="2:82">
      <c r="B380" s="325"/>
      <c r="C380" s="283" t="str">
        <f t="shared" si="26"/>
        <v>36</v>
      </c>
      <c r="D380" s="284" t="str">
        <f t="shared" si="26"/>
        <v>対事業所サービス</v>
      </c>
      <c r="E380" s="363">
        <v>1.1223019354946556E-2</v>
      </c>
      <c r="F380" s="364">
        <v>7.0021244041814212E-3</v>
      </c>
      <c r="G380" s="364">
        <v>5.1617981749660438E-3</v>
      </c>
      <c r="H380" s="364">
        <v>3.0087426936587926E-2</v>
      </c>
      <c r="I380" s="364">
        <v>1.2111624695033454E-2</v>
      </c>
      <c r="J380" s="364">
        <v>8.537400667138274E-3</v>
      </c>
      <c r="K380" s="364">
        <v>6.4124696663089486E-3</v>
      </c>
      <c r="L380" s="364">
        <v>1.4476344856946644E-2</v>
      </c>
      <c r="M380" s="364">
        <v>3.3832017255208393E-3</v>
      </c>
      <c r="N380" s="364">
        <v>1.1162023302770203E-2</v>
      </c>
      <c r="O380" s="364">
        <v>1.6173484052854948E-2</v>
      </c>
      <c r="P380" s="364">
        <v>3.5231181968690423E-3</v>
      </c>
      <c r="Q380" s="364">
        <v>4.2724763734041148E-3</v>
      </c>
      <c r="R380" s="364">
        <v>8.3207990301197906E-3</v>
      </c>
      <c r="S380" s="364">
        <v>1.0009099122743734E-2</v>
      </c>
      <c r="T380" s="364">
        <v>1.0379657490515077E-2</v>
      </c>
      <c r="U380" s="364">
        <v>1.0806378906080553E-2</v>
      </c>
      <c r="V380" s="364">
        <v>1.3792816558844413E-2</v>
      </c>
      <c r="W380" s="364">
        <v>1.0630465443524336E-2</v>
      </c>
      <c r="X380" s="364">
        <v>1.1900465928390619E-2</v>
      </c>
      <c r="Y380" s="364">
        <v>8.1286988545060737E-3</v>
      </c>
      <c r="Z380" s="364">
        <v>1.265085798744073E-2</v>
      </c>
      <c r="AA380" s="364">
        <v>2.76288998866226E-2</v>
      </c>
      <c r="AB380" s="364">
        <v>1.6925023054481025E-2</v>
      </c>
      <c r="AC380" s="364">
        <v>4.1423140222231085E-2</v>
      </c>
      <c r="AD380" s="364">
        <v>1.775282764078577E-2</v>
      </c>
      <c r="AE380" s="364">
        <v>2.3430108850700695E-2</v>
      </c>
      <c r="AF380" s="364">
        <v>3.1044081887409834E-2</v>
      </c>
      <c r="AG380" s="364">
        <v>6.5784865123420053E-3</v>
      </c>
      <c r="AH380" s="364">
        <v>1.9943241734834628E-2</v>
      </c>
      <c r="AI380" s="364">
        <v>4.0501216593020292E-2</v>
      </c>
      <c r="AJ380" s="364">
        <v>2.3265489424221006E-2</v>
      </c>
      <c r="AK380" s="364">
        <v>2.2936642977889547E-2</v>
      </c>
      <c r="AL380" s="364">
        <v>1.2020127197286639E-2</v>
      </c>
      <c r="AM380" s="364">
        <v>1.95038741639279E-2</v>
      </c>
      <c r="AN380" s="364">
        <v>4.1367103708410652E-2</v>
      </c>
      <c r="AO380" s="364">
        <v>1.1131234375180311E-2</v>
      </c>
      <c r="AP380" s="364">
        <v>0</v>
      </c>
      <c r="AQ380" s="365">
        <v>7.7705766887402527E-3</v>
      </c>
      <c r="AR380" s="363">
        <v>3.9394067522266492E-2</v>
      </c>
      <c r="AS380" s="364">
        <v>2.9753458496745426E-2</v>
      </c>
      <c r="AT380" s="364">
        <v>2.0113829095292114E-2</v>
      </c>
      <c r="AU380" s="364">
        <v>0.11547426809455068</v>
      </c>
      <c r="AV380" s="364">
        <v>4.2943422299441369E-2</v>
      </c>
      <c r="AW380" s="364">
        <v>4.0346296181394813E-2</v>
      </c>
      <c r="AX380" s="364">
        <v>2.6625783535615313E-2</v>
      </c>
      <c r="AY380" s="364">
        <v>5.8711962791127587E-2</v>
      </c>
      <c r="AZ380" s="364">
        <v>6.1568152317998965E-3</v>
      </c>
      <c r="BA380" s="364">
        <v>4.4142634702242646E-2</v>
      </c>
      <c r="BB380" s="364">
        <v>6.8621602662818124E-2</v>
      </c>
      <c r="BC380" s="364">
        <v>1.3312105927275979E-2</v>
      </c>
      <c r="BD380" s="364">
        <v>1.8503811468646936E-2</v>
      </c>
      <c r="BE380" s="364">
        <v>3.4293613400246267E-2</v>
      </c>
      <c r="BF380" s="364">
        <v>4.6070966435962028E-2</v>
      </c>
      <c r="BG380" s="364">
        <v>4.0430945300953855E-2</v>
      </c>
      <c r="BH380" s="364">
        <v>4.1837376025708917E-2</v>
      </c>
      <c r="BI380" s="364">
        <v>4.988874756526359E-2</v>
      </c>
      <c r="BJ380" s="364">
        <v>4.3585939806283433E-2</v>
      </c>
      <c r="BK380" s="364">
        <v>4.1232857236436021E-2</v>
      </c>
      <c r="BL380" s="364">
        <v>3.0555333060612696E-2</v>
      </c>
      <c r="BM380" s="364">
        <v>4.8108993235729286E-2</v>
      </c>
      <c r="BN380" s="364">
        <v>0.10711353938984519</v>
      </c>
      <c r="BO380" s="364">
        <v>8.5667965488781569E-2</v>
      </c>
      <c r="BP380" s="364">
        <v>0.1475492291453106</v>
      </c>
      <c r="BQ380" s="364">
        <v>7.0629620915466929E-2</v>
      </c>
      <c r="BR380" s="364">
        <v>8.9400202354151775E-2</v>
      </c>
      <c r="BS380" s="364">
        <v>0.12370617740016913</v>
      </c>
      <c r="BT380" s="364">
        <v>2.8912225736387208E-2</v>
      </c>
      <c r="BU380" s="364">
        <v>7.4489128454444581E-2</v>
      </c>
      <c r="BV380" s="364">
        <v>0.16606377854491011</v>
      </c>
      <c r="BW380" s="364">
        <v>9.6163371091466665E-2</v>
      </c>
      <c r="BX380" s="364">
        <v>0.10128462610964714</v>
      </c>
      <c r="BY380" s="364">
        <v>4.9484886923597621E-2</v>
      </c>
      <c r="BZ380" s="364">
        <v>8.0164197475002447E-2</v>
      </c>
      <c r="CA380" s="364">
        <v>0.15272222387651299</v>
      </c>
      <c r="CB380" s="364">
        <v>4.5051171064161483E-2</v>
      </c>
      <c r="CC380" s="364">
        <v>0</v>
      </c>
      <c r="CD380" s="365">
        <v>3.0968525538496675E-2</v>
      </c>
    </row>
    <row r="381" spans="2:82">
      <c r="B381" s="325"/>
      <c r="C381" s="283" t="str">
        <f t="shared" si="26"/>
        <v>37</v>
      </c>
      <c r="D381" s="284" t="str">
        <f t="shared" si="26"/>
        <v>対個人サービス</v>
      </c>
      <c r="E381" s="363">
        <v>7.9152811500273867E-4</v>
      </c>
      <c r="F381" s="364">
        <v>4.4914751220664197E-5</v>
      </c>
      <c r="G381" s="364">
        <v>4.7016941155650962E-4</v>
      </c>
      <c r="H381" s="364">
        <v>6.5065213341881367E-5</v>
      </c>
      <c r="I381" s="364">
        <v>1.3678038587640223E-4</v>
      </c>
      <c r="J381" s="364">
        <v>5.1400415594020422E-5</v>
      </c>
      <c r="K381" s="364">
        <v>3.4337994720880128E-5</v>
      </c>
      <c r="L381" s="364">
        <v>1.2014669524682083E-4</v>
      </c>
      <c r="M381" s="364">
        <v>2.4922021939027556E-5</v>
      </c>
      <c r="N381" s="364">
        <v>4.1829828810578838E-5</v>
      </c>
      <c r="O381" s="364">
        <v>9.2956500069644435E-5</v>
      </c>
      <c r="P381" s="364">
        <v>3.0216443370997417E-5</v>
      </c>
      <c r="Q381" s="364">
        <v>1.5408392571990705E-5</v>
      </c>
      <c r="R381" s="364">
        <v>4.9444983092443162E-5</v>
      </c>
      <c r="S381" s="364">
        <v>5.2024301925555326E-5</v>
      </c>
      <c r="T381" s="364">
        <v>8.8033232863492827E-5</v>
      </c>
      <c r="U381" s="364">
        <v>9.4624734420997684E-5</v>
      </c>
      <c r="V381" s="364">
        <v>1.0404294457875539E-4</v>
      </c>
      <c r="W381" s="364">
        <v>5.809335683331336E-5</v>
      </c>
      <c r="X381" s="364">
        <v>9.3194259887669818E-5</v>
      </c>
      <c r="Y381" s="364">
        <v>9.6609410941144485E-5</v>
      </c>
      <c r="Z381" s="364">
        <v>9.778998888495711E-5</v>
      </c>
      <c r="AA381" s="364">
        <v>1.3572215764187198E-4</v>
      </c>
      <c r="AB381" s="364">
        <v>4.1381624384332373E-5</v>
      </c>
      <c r="AC381" s="364">
        <v>1.8009984176816979E-4</v>
      </c>
      <c r="AD381" s="364">
        <v>2.8747832658887221E-5</v>
      </c>
      <c r="AE381" s="364">
        <v>2.8015401969677651E-4</v>
      </c>
      <c r="AF381" s="364">
        <v>1.1548103167373364E-4</v>
      </c>
      <c r="AG381" s="364">
        <v>3.3237741127359479E-4</v>
      </c>
      <c r="AH381" s="364">
        <v>3.1249098864933586E-4</v>
      </c>
      <c r="AI381" s="364">
        <v>2.4513449515775249E-3</v>
      </c>
      <c r="AJ381" s="364">
        <v>1.854424520499534E-4</v>
      </c>
      <c r="AK381" s="364">
        <v>4.3432815579912305E-3</v>
      </c>
      <c r="AL381" s="364">
        <v>9.6563360473809166E-3</v>
      </c>
      <c r="AM381" s="364">
        <v>1.0163385958200676E-3</v>
      </c>
      <c r="AN381" s="364">
        <v>7.0470855799452262E-4</v>
      </c>
      <c r="AO381" s="364">
        <v>6.0888437468125537E-3</v>
      </c>
      <c r="AP381" s="364">
        <v>0</v>
      </c>
      <c r="AQ381" s="365">
        <v>1.4614062456130654E-3</v>
      </c>
      <c r="AR381" s="363">
        <v>2.2431003568855433E-3</v>
      </c>
      <c r="AS381" s="364">
        <v>7.4201937533364436E-5</v>
      </c>
      <c r="AT381" s="364">
        <v>1.0825294222555236E-3</v>
      </c>
      <c r="AU381" s="364">
        <v>2.146447125257118E-4</v>
      </c>
      <c r="AV381" s="364">
        <v>2.8393639659141914E-4</v>
      </c>
      <c r="AW381" s="364">
        <v>1.8975520625528043E-4</v>
      </c>
      <c r="AX381" s="364">
        <v>1.1601076828322021E-4</v>
      </c>
      <c r="AY381" s="364">
        <v>2.060090083735934E-4</v>
      </c>
      <c r="AZ381" s="364">
        <v>4.9022369894102557E-5</v>
      </c>
      <c r="BA381" s="364">
        <v>9.5429099702987413E-5</v>
      </c>
      <c r="BB381" s="364">
        <v>3.4572749870948982E-4</v>
      </c>
      <c r="BC381" s="364">
        <v>5.9503617384917843E-5</v>
      </c>
      <c r="BD381" s="364">
        <v>5.6596682635247426E-5</v>
      </c>
      <c r="BE381" s="364">
        <v>9.3980787973770873E-5</v>
      </c>
      <c r="BF381" s="364">
        <v>1.430399883555543E-4</v>
      </c>
      <c r="BG381" s="364">
        <v>1.3672581322565354E-4</v>
      </c>
      <c r="BH381" s="364">
        <v>1.3118861082009656E-4</v>
      </c>
      <c r="BI381" s="364">
        <v>2.9265111956751393E-4</v>
      </c>
      <c r="BJ381" s="364">
        <v>1.4934690381600789E-4</v>
      </c>
      <c r="BK381" s="364">
        <v>1.8353341638762069E-4</v>
      </c>
      <c r="BL381" s="364">
        <v>1.0642128795080978E-4</v>
      </c>
      <c r="BM381" s="364">
        <v>1.0995844419758748E-3</v>
      </c>
      <c r="BN381" s="364">
        <v>3.0758389565706696E-4</v>
      </c>
      <c r="BO381" s="364">
        <v>1.0544129521750815E-4</v>
      </c>
      <c r="BP381" s="364">
        <v>3.6904897029443591E-4</v>
      </c>
      <c r="BQ381" s="364">
        <v>6.7579182991109459E-5</v>
      </c>
      <c r="BR381" s="364">
        <v>6.7019239846010379E-4</v>
      </c>
      <c r="BS381" s="364">
        <v>2.6402912612298395E-4</v>
      </c>
      <c r="BT381" s="364">
        <v>8.0076337029526647E-4</v>
      </c>
      <c r="BU381" s="364">
        <v>7.0760459432725117E-4</v>
      </c>
      <c r="BV381" s="364">
        <v>9.3053232485842702E-3</v>
      </c>
      <c r="BW381" s="364">
        <v>4.5096563628539661E-4</v>
      </c>
      <c r="BX381" s="364">
        <v>9.1505481220176925E-3</v>
      </c>
      <c r="BY381" s="364">
        <v>2.2769531374380682E-2</v>
      </c>
      <c r="BZ381" s="364">
        <v>2.3399550663836151E-3</v>
      </c>
      <c r="CA381" s="364">
        <v>2.7724891482172952E-3</v>
      </c>
      <c r="CB381" s="364">
        <v>1.7435687069357025E-2</v>
      </c>
      <c r="CC381" s="364">
        <v>0</v>
      </c>
      <c r="CD381" s="365">
        <v>3.3647289400860611E-3</v>
      </c>
    </row>
    <row r="382" spans="2:82">
      <c r="B382" s="325"/>
      <c r="C382" s="283" t="str">
        <f t="shared" si="26"/>
        <v>38</v>
      </c>
      <c r="D382" s="284" t="str">
        <f t="shared" si="26"/>
        <v>事務用品</v>
      </c>
      <c r="E382" s="363">
        <v>0</v>
      </c>
      <c r="F382" s="364">
        <v>0</v>
      </c>
      <c r="G382" s="364">
        <v>0</v>
      </c>
      <c r="H382" s="364">
        <v>0</v>
      </c>
      <c r="I382" s="364">
        <v>0</v>
      </c>
      <c r="J382" s="364">
        <v>0</v>
      </c>
      <c r="K382" s="364">
        <v>0</v>
      </c>
      <c r="L382" s="364">
        <v>0</v>
      </c>
      <c r="M382" s="364">
        <v>0</v>
      </c>
      <c r="N382" s="364">
        <v>0</v>
      </c>
      <c r="O382" s="364">
        <v>0</v>
      </c>
      <c r="P382" s="364">
        <v>0</v>
      </c>
      <c r="Q382" s="364">
        <v>0</v>
      </c>
      <c r="R382" s="364">
        <v>0</v>
      </c>
      <c r="S382" s="364">
        <v>0</v>
      </c>
      <c r="T382" s="364">
        <v>0</v>
      </c>
      <c r="U382" s="364">
        <v>0</v>
      </c>
      <c r="V382" s="364">
        <v>0</v>
      </c>
      <c r="W382" s="364">
        <v>0</v>
      </c>
      <c r="X382" s="364">
        <v>0</v>
      </c>
      <c r="Y382" s="364">
        <v>0</v>
      </c>
      <c r="Z382" s="364">
        <v>0</v>
      </c>
      <c r="AA382" s="364">
        <v>0</v>
      </c>
      <c r="AB382" s="364">
        <v>0</v>
      </c>
      <c r="AC382" s="364">
        <v>0</v>
      </c>
      <c r="AD382" s="364">
        <v>0</v>
      </c>
      <c r="AE382" s="364">
        <v>0</v>
      </c>
      <c r="AF382" s="364">
        <v>0</v>
      </c>
      <c r="AG382" s="364">
        <v>0</v>
      </c>
      <c r="AH382" s="364">
        <v>0</v>
      </c>
      <c r="AI382" s="364">
        <v>0</v>
      </c>
      <c r="AJ382" s="364">
        <v>0</v>
      </c>
      <c r="AK382" s="364">
        <v>0</v>
      </c>
      <c r="AL382" s="364">
        <v>0</v>
      </c>
      <c r="AM382" s="364">
        <v>0</v>
      </c>
      <c r="AN382" s="364">
        <v>0</v>
      </c>
      <c r="AO382" s="364">
        <v>0</v>
      </c>
      <c r="AP382" s="364">
        <v>0</v>
      </c>
      <c r="AQ382" s="365">
        <v>0</v>
      </c>
      <c r="AR382" s="363">
        <v>3.7016223067801185E-4</v>
      </c>
      <c r="AS382" s="364">
        <v>3.4211085899164776E-3</v>
      </c>
      <c r="AT382" s="364">
        <v>9.7965769607560654E-4</v>
      </c>
      <c r="AU382" s="364">
        <v>1.1960765488991296E-3</v>
      </c>
      <c r="AV382" s="364">
        <v>7.191752196502425E-4</v>
      </c>
      <c r="AW382" s="364">
        <v>1.1723163592062197E-3</v>
      </c>
      <c r="AX382" s="364">
        <v>7.2976178374165566E-4</v>
      </c>
      <c r="AY382" s="364">
        <v>6.0393273489698946E-4</v>
      </c>
      <c r="AZ382" s="364">
        <v>2.5696567609575653E-5</v>
      </c>
      <c r="BA382" s="364">
        <v>1.6888226280068725E-4</v>
      </c>
      <c r="BB382" s="364">
        <v>1.0267809567311487E-3</v>
      </c>
      <c r="BC382" s="364">
        <v>1.5673528713041208E-4</v>
      </c>
      <c r="BD382" s="364">
        <v>3.3574795733453034E-4</v>
      </c>
      <c r="BE382" s="364">
        <v>5.8949336646685541E-4</v>
      </c>
      <c r="BF382" s="364">
        <v>8.3800627204957186E-4</v>
      </c>
      <c r="BG382" s="364">
        <v>9.5597675219153734E-4</v>
      </c>
      <c r="BH382" s="364">
        <v>8.8971652840302905E-4</v>
      </c>
      <c r="BI382" s="364">
        <v>1.2858316505458434E-3</v>
      </c>
      <c r="BJ382" s="364">
        <v>8.5143013231598111E-4</v>
      </c>
      <c r="BK382" s="364">
        <v>8.9936326361819436E-4</v>
      </c>
      <c r="BL382" s="364">
        <v>3.2243109356147143E-4</v>
      </c>
      <c r="BM382" s="364">
        <v>1.1360305070607162E-3</v>
      </c>
      <c r="BN382" s="364">
        <v>7.4413008525626545E-4</v>
      </c>
      <c r="BO382" s="364">
        <v>5.8806983727156448E-5</v>
      </c>
      <c r="BP382" s="364">
        <v>8.8791675239033687E-4</v>
      </c>
      <c r="BQ382" s="364">
        <v>2.8915450474014401E-3</v>
      </c>
      <c r="BR382" s="364">
        <v>1.9547898208643719E-3</v>
      </c>
      <c r="BS382" s="364">
        <v>3.4316539589870033E-3</v>
      </c>
      <c r="BT382" s="364">
        <v>3.7924126952026038E-4</v>
      </c>
      <c r="BU382" s="364">
        <v>2.366992270382999E-3</v>
      </c>
      <c r="BV382" s="364">
        <v>1.6318420863920429E-3</v>
      </c>
      <c r="BW382" s="364">
        <v>2.6162136439728417E-3</v>
      </c>
      <c r="BX382" s="364">
        <v>4.020221072079483E-3</v>
      </c>
      <c r="BY382" s="364">
        <v>2.4207028810658967E-3</v>
      </c>
      <c r="BZ382" s="364">
        <v>4.538517193775511E-3</v>
      </c>
      <c r="CA382" s="364">
        <v>1.4996858070577309E-3</v>
      </c>
      <c r="CB382" s="364">
        <v>1.7773002688640013E-3</v>
      </c>
      <c r="CC382" s="364">
        <v>0</v>
      </c>
      <c r="CD382" s="365">
        <v>1.2365025082579283E-4</v>
      </c>
    </row>
    <row r="383" spans="2:82">
      <c r="B383" s="327"/>
      <c r="C383" s="283" t="str">
        <f t="shared" si="26"/>
        <v>39</v>
      </c>
      <c r="D383" s="284" t="str">
        <f t="shared" si="26"/>
        <v>分類不明</v>
      </c>
      <c r="E383" s="366">
        <v>0</v>
      </c>
      <c r="F383" s="367">
        <v>0</v>
      </c>
      <c r="G383" s="367">
        <v>0</v>
      </c>
      <c r="H383" s="367">
        <v>0</v>
      </c>
      <c r="I383" s="367">
        <v>0</v>
      </c>
      <c r="J383" s="367">
        <v>0</v>
      </c>
      <c r="K383" s="367">
        <v>0</v>
      </c>
      <c r="L383" s="367">
        <v>0</v>
      </c>
      <c r="M383" s="367">
        <v>0</v>
      </c>
      <c r="N383" s="367">
        <v>0</v>
      </c>
      <c r="O383" s="367">
        <v>0</v>
      </c>
      <c r="P383" s="367">
        <v>0</v>
      </c>
      <c r="Q383" s="367">
        <v>0</v>
      </c>
      <c r="R383" s="367">
        <v>0</v>
      </c>
      <c r="S383" s="367">
        <v>0</v>
      </c>
      <c r="T383" s="367">
        <v>0</v>
      </c>
      <c r="U383" s="367">
        <v>0</v>
      </c>
      <c r="V383" s="367">
        <v>0</v>
      </c>
      <c r="W383" s="367">
        <v>0</v>
      </c>
      <c r="X383" s="367">
        <v>0</v>
      </c>
      <c r="Y383" s="367">
        <v>0</v>
      </c>
      <c r="Z383" s="367">
        <v>0</v>
      </c>
      <c r="AA383" s="367">
        <v>0</v>
      </c>
      <c r="AB383" s="367">
        <v>0</v>
      </c>
      <c r="AC383" s="367">
        <v>0</v>
      </c>
      <c r="AD383" s="367">
        <v>0</v>
      </c>
      <c r="AE383" s="367">
        <v>0</v>
      </c>
      <c r="AF383" s="367">
        <v>0</v>
      </c>
      <c r="AG383" s="367">
        <v>0</v>
      </c>
      <c r="AH383" s="367">
        <v>0</v>
      </c>
      <c r="AI383" s="367">
        <v>0</v>
      </c>
      <c r="AJ383" s="367">
        <v>0</v>
      </c>
      <c r="AK383" s="367">
        <v>0</v>
      </c>
      <c r="AL383" s="367">
        <v>0</v>
      </c>
      <c r="AM383" s="367">
        <v>0</v>
      </c>
      <c r="AN383" s="367">
        <v>0</v>
      </c>
      <c r="AO383" s="367">
        <v>0</v>
      </c>
      <c r="AP383" s="367">
        <v>0</v>
      </c>
      <c r="AQ383" s="368">
        <v>0</v>
      </c>
      <c r="AR383" s="366">
        <v>5.4346905783413503E-3</v>
      </c>
      <c r="AS383" s="367">
        <v>6.608042162269829E-4</v>
      </c>
      <c r="AT383" s="367">
        <v>9.2372116252713264E-3</v>
      </c>
      <c r="AU383" s="367">
        <v>9.2705933179723504E-3</v>
      </c>
      <c r="AV383" s="367">
        <v>4.7248601947572667E-3</v>
      </c>
      <c r="AW383" s="367">
        <v>2.9185903205215481E-3</v>
      </c>
      <c r="AX383" s="367">
        <v>3.4107056125964328E-3</v>
      </c>
      <c r="AY383" s="367">
        <v>8.198038696976954E-4</v>
      </c>
      <c r="AZ383" s="367">
        <v>9.2210264718871923E-4</v>
      </c>
      <c r="BA383" s="367">
        <v>2.2035909454514841E-3</v>
      </c>
      <c r="BB383" s="367">
        <v>9.8153271317775286E-3</v>
      </c>
      <c r="BC383" s="367">
        <v>5.4546952123699574E-3</v>
      </c>
      <c r="BD383" s="367">
        <v>4.9204961388357353E-3</v>
      </c>
      <c r="BE383" s="367">
        <v>4.9933658965760691E-3</v>
      </c>
      <c r="BF383" s="367">
        <v>7.403159772702915E-3</v>
      </c>
      <c r="BG383" s="367">
        <v>5.5118734578091261E-3</v>
      </c>
      <c r="BH383" s="367">
        <v>2.4124970812157529E-3</v>
      </c>
      <c r="BI383" s="367">
        <v>6.742689374764656E-4</v>
      </c>
      <c r="BJ383" s="367">
        <v>2.5817379528334256E-3</v>
      </c>
      <c r="BK383" s="367">
        <v>2.8728389092178338E-3</v>
      </c>
      <c r="BL383" s="367">
        <v>1.1457683614755228E-3</v>
      </c>
      <c r="BM383" s="367">
        <v>2.064827504021927E-3</v>
      </c>
      <c r="BN383" s="367">
        <v>1.470528436267955E-2</v>
      </c>
      <c r="BO383" s="367">
        <v>3.2972152058031792E-3</v>
      </c>
      <c r="BP383" s="367">
        <v>6.9224791538849122E-3</v>
      </c>
      <c r="BQ383" s="367">
        <v>7.6271823954445249E-3</v>
      </c>
      <c r="BR383" s="367">
        <v>4.522434532839E-3</v>
      </c>
      <c r="BS383" s="367">
        <v>9.6633527150487217E-3</v>
      </c>
      <c r="BT383" s="367">
        <v>3.8082105849744879E-3</v>
      </c>
      <c r="BU383" s="367">
        <v>4.1072574214226628E-3</v>
      </c>
      <c r="BV383" s="367">
        <v>4.3762333656073727E-3</v>
      </c>
      <c r="BW383" s="367">
        <v>3.7877399203411658E-4</v>
      </c>
      <c r="BX383" s="367">
        <v>5.3851425316935857E-3</v>
      </c>
      <c r="BY383" s="367">
        <v>2.9832657051425985E-3</v>
      </c>
      <c r="BZ383" s="367">
        <v>1.2708153516920029E-2</v>
      </c>
      <c r="CA383" s="367">
        <v>3.4351672655219679E-3</v>
      </c>
      <c r="CB383" s="367">
        <v>4.3167771047548046E-3</v>
      </c>
      <c r="CC383" s="367">
        <v>4.8966210512674127E-4</v>
      </c>
      <c r="CD383" s="368">
        <v>0</v>
      </c>
    </row>
    <row r="384" spans="2:82">
      <c r="B384" s="369"/>
      <c r="C384" s="370"/>
      <c r="D384" s="371" t="s">
        <v>263</v>
      </c>
      <c r="E384" s="372">
        <v>0.42912322785004769</v>
      </c>
      <c r="F384" s="373">
        <v>0.65353503519277234</v>
      </c>
      <c r="G384" s="373">
        <v>0.49922431906996839</v>
      </c>
      <c r="H384" s="373">
        <v>0.55714503119768677</v>
      </c>
      <c r="I384" s="373">
        <v>0.34217408465048571</v>
      </c>
      <c r="J384" s="373">
        <v>0.39899493862633595</v>
      </c>
      <c r="K384" s="373">
        <v>0.36711009260275584</v>
      </c>
      <c r="L384" s="373">
        <v>0.36716945165524451</v>
      </c>
      <c r="M384" s="373">
        <v>0.26553824630943879</v>
      </c>
      <c r="N384" s="373">
        <v>0.44177978323102784</v>
      </c>
      <c r="O384" s="373">
        <v>0.50152015768294467</v>
      </c>
      <c r="P384" s="373">
        <v>0.21781525119719444</v>
      </c>
      <c r="Q384" s="373">
        <v>0.21466241135319769</v>
      </c>
      <c r="R384" s="373">
        <v>0.4674918351801195</v>
      </c>
      <c r="S384" s="373">
        <v>0.44057436892731333</v>
      </c>
      <c r="T384" s="373">
        <v>0.44512308588429478</v>
      </c>
      <c r="U384" s="373">
        <v>0.37670338803145481</v>
      </c>
      <c r="V384" s="373">
        <v>0.34147165329449408</v>
      </c>
      <c r="W384" s="373">
        <v>0.34849584092666508</v>
      </c>
      <c r="X384" s="373">
        <v>0.30707320403279703</v>
      </c>
      <c r="Y384" s="373">
        <v>0.30245857118826058</v>
      </c>
      <c r="Z384" s="373">
        <v>0.41512565259829198</v>
      </c>
      <c r="AA384" s="373">
        <v>0.47583758419627675</v>
      </c>
      <c r="AB384" s="373">
        <v>0.4042223235058518</v>
      </c>
      <c r="AC384" s="373">
        <v>0.45076718935939425</v>
      </c>
      <c r="AD384" s="373">
        <v>0.64984333185406329</v>
      </c>
      <c r="AE384" s="373">
        <v>0.69408106350973653</v>
      </c>
      <c r="AF384" s="373">
        <v>0.62976793811683118</v>
      </c>
      <c r="AG384" s="373">
        <v>0.81478745616023451</v>
      </c>
      <c r="AH384" s="373">
        <v>0.64440251117885894</v>
      </c>
      <c r="AI384" s="373">
        <v>0.50551263830845072</v>
      </c>
      <c r="AJ384" s="373">
        <v>0.71768433227771555</v>
      </c>
      <c r="AK384" s="373">
        <v>0.70972336626232513</v>
      </c>
      <c r="AL384" s="373">
        <v>0.58942217718679235</v>
      </c>
      <c r="AM384" s="373">
        <v>0.62181095280920151</v>
      </c>
      <c r="AN384" s="373">
        <v>0.63083129475522981</v>
      </c>
      <c r="AO384" s="373">
        <v>0.54869475502663279</v>
      </c>
      <c r="AP384" s="373">
        <v>0</v>
      </c>
      <c r="AQ384" s="374">
        <v>0.64937930889192019</v>
      </c>
      <c r="AR384" s="372">
        <v>0.44742928866563841</v>
      </c>
      <c r="AS384" s="373">
        <v>0.57458205142698715</v>
      </c>
      <c r="AT384" s="373">
        <v>0.54628709733187342</v>
      </c>
      <c r="AU384" s="373">
        <v>0.56429011456733236</v>
      </c>
      <c r="AV384" s="373">
        <v>0.35837451101717743</v>
      </c>
      <c r="AW384" s="373">
        <v>0.43268870668573967</v>
      </c>
      <c r="AX384" s="373">
        <v>0.3802481786452509</v>
      </c>
      <c r="AY384" s="373">
        <v>0.34926102585001906</v>
      </c>
      <c r="AZ384" s="373">
        <v>0.40099181125878713</v>
      </c>
      <c r="BA384" s="373">
        <v>0.43586523392774063</v>
      </c>
      <c r="BB384" s="373">
        <v>0.50042905626521406</v>
      </c>
      <c r="BC384" s="373">
        <v>0.27677004539178923</v>
      </c>
      <c r="BD384" s="373">
        <v>0.20815795993767522</v>
      </c>
      <c r="BE384" s="373">
        <v>0.50539857130110455</v>
      </c>
      <c r="BF384" s="373">
        <v>0.46679625950481185</v>
      </c>
      <c r="BG384" s="373">
        <v>0.48762295529416766</v>
      </c>
      <c r="BH384" s="373">
        <v>0.41713268478752435</v>
      </c>
      <c r="BI384" s="373">
        <v>0.36371057828042069</v>
      </c>
      <c r="BJ384" s="373">
        <v>0.3618423800130095</v>
      </c>
      <c r="BK384" s="373">
        <v>0.33683304277099041</v>
      </c>
      <c r="BL384" s="373">
        <v>0.23021595267811132</v>
      </c>
      <c r="BM384" s="373">
        <v>0.49051289995829112</v>
      </c>
      <c r="BN384" s="373">
        <v>0.48745390588752358</v>
      </c>
      <c r="BO384" s="373">
        <v>0.44104295786141223</v>
      </c>
      <c r="BP384" s="373">
        <v>0.47791969444973698</v>
      </c>
      <c r="BQ384" s="373">
        <v>0.64980099611144215</v>
      </c>
      <c r="BR384" s="373">
        <v>0.70411475221986852</v>
      </c>
      <c r="BS384" s="373">
        <v>0.63426958574542514</v>
      </c>
      <c r="BT384" s="373">
        <v>0.80577106909122642</v>
      </c>
      <c r="BU384" s="373">
        <v>0.63146511347010459</v>
      </c>
      <c r="BV384" s="373">
        <v>0.53196811208665162</v>
      </c>
      <c r="BW384" s="373">
        <v>0.70961985425419694</v>
      </c>
      <c r="BX384" s="373">
        <v>0.69081933963144271</v>
      </c>
      <c r="BY384" s="373">
        <v>0.59324990236419983</v>
      </c>
      <c r="BZ384" s="373">
        <v>0.61707343620522637</v>
      </c>
      <c r="CA384" s="373">
        <v>0.59510821536296288</v>
      </c>
      <c r="CB384" s="373">
        <v>0.55270088688801311</v>
      </c>
      <c r="CC384" s="373">
        <v>0</v>
      </c>
      <c r="CD384" s="374">
        <v>0.6500410312086341</v>
      </c>
    </row>
    <row r="385" spans="2:83" ht="14.25">
      <c r="B385" s="375"/>
      <c r="C385" s="148"/>
      <c r="D385" s="309" t="s">
        <v>66</v>
      </c>
      <c r="E385" s="372">
        <f>SUM(E306:E384)</f>
        <v>1</v>
      </c>
      <c r="F385" s="373">
        <f t="shared" ref="F385:BQ385" si="27">SUM(F306:F384)</f>
        <v>0.99999999999999989</v>
      </c>
      <c r="G385" s="373">
        <f t="shared" si="27"/>
        <v>1</v>
      </c>
      <c r="H385" s="373">
        <f t="shared" si="27"/>
        <v>1</v>
      </c>
      <c r="I385" s="373">
        <f t="shared" si="27"/>
        <v>1</v>
      </c>
      <c r="J385" s="373">
        <f t="shared" si="27"/>
        <v>0.99999999999999978</v>
      </c>
      <c r="K385" s="373">
        <f t="shared" si="27"/>
        <v>1</v>
      </c>
      <c r="L385" s="373">
        <f t="shared" si="27"/>
        <v>0.99999999999999989</v>
      </c>
      <c r="M385" s="373">
        <f t="shared" si="27"/>
        <v>1</v>
      </c>
      <c r="N385" s="373">
        <f t="shared" si="27"/>
        <v>1</v>
      </c>
      <c r="O385" s="373">
        <f t="shared" si="27"/>
        <v>1</v>
      </c>
      <c r="P385" s="373">
        <f t="shared" si="27"/>
        <v>0.99999999999999956</v>
      </c>
      <c r="Q385" s="373">
        <f t="shared" si="27"/>
        <v>1</v>
      </c>
      <c r="R385" s="373">
        <f t="shared" si="27"/>
        <v>1.0000000000000002</v>
      </c>
      <c r="S385" s="373">
        <f t="shared" si="27"/>
        <v>1</v>
      </c>
      <c r="T385" s="373">
        <f t="shared" si="27"/>
        <v>1</v>
      </c>
      <c r="U385" s="373">
        <f t="shared" si="27"/>
        <v>0.99999999999999978</v>
      </c>
      <c r="V385" s="373">
        <f t="shared" si="27"/>
        <v>1.0000000000000002</v>
      </c>
      <c r="W385" s="373">
        <f t="shared" si="27"/>
        <v>0.99999999999999967</v>
      </c>
      <c r="X385" s="373">
        <f t="shared" si="27"/>
        <v>1</v>
      </c>
      <c r="Y385" s="373">
        <f t="shared" si="27"/>
        <v>0.99999999999999978</v>
      </c>
      <c r="Z385" s="373">
        <f t="shared" si="27"/>
        <v>0.99999999999999978</v>
      </c>
      <c r="AA385" s="373">
        <f t="shared" si="27"/>
        <v>1.0000000000000002</v>
      </c>
      <c r="AB385" s="373">
        <f t="shared" si="27"/>
        <v>0.99999999999999978</v>
      </c>
      <c r="AC385" s="373">
        <f t="shared" si="27"/>
        <v>1.0000000000000002</v>
      </c>
      <c r="AD385" s="373">
        <f t="shared" si="27"/>
        <v>1</v>
      </c>
      <c r="AE385" s="373">
        <f t="shared" si="27"/>
        <v>1</v>
      </c>
      <c r="AF385" s="373">
        <f t="shared" si="27"/>
        <v>0.99999999999999989</v>
      </c>
      <c r="AG385" s="373">
        <f t="shared" si="27"/>
        <v>0.99999999999999989</v>
      </c>
      <c r="AH385" s="373">
        <f t="shared" si="27"/>
        <v>1</v>
      </c>
      <c r="AI385" s="373">
        <f t="shared" si="27"/>
        <v>1</v>
      </c>
      <c r="AJ385" s="373">
        <f t="shared" si="27"/>
        <v>1</v>
      </c>
      <c r="AK385" s="373">
        <f t="shared" si="27"/>
        <v>1</v>
      </c>
      <c r="AL385" s="373">
        <f t="shared" si="27"/>
        <v>1</v>
      </c>
      <c r="AM385" s="373">
        <f t="shared" si="27"/>
        <v>1</v>
      </c>
      <c r="AN385" s="373">
        <f t="shared" si="27"/>
        <v>1</v>
      </c>
      <c r="AO385" s="373">
        <f t="shared" si="27"/>
        <v>1</v>
      </c>
      <c r="AP385" s="373">
        <f t="shared" si="27"/>
        <v>1</v>
      </c>
      <c r="AQ385" s="373">
        <f t="shared" si="27"/>
        <v>1</v>
      </c>
      <c r="AR385" s="373">
        <f t="shared" si="27"/>
        <v>1</v>
      </c>
      <c r="AS385" s="373">
        <f t="shared" si="27"/>
        <v>1</v>
      </c>
      <c r="AT385" s="373">
        <f t="shared" si="27"/>
        <v>1</v>
      </c>
      <c r="AU385" s="373">
        <f t="shared" si="27"/>
        <v>1</v>
      </c>
      <c r="AV385" s="373">
        <f t="shared" si="27"/>
        <v>0.99999999999999989</v>
      </c>
      <c r="AW385" s="373">
        <f t="shared" si="27"/>
        <v>1</v>
      </c>
      <c r="AX385" s="373">
        <f t="shared" si="27"/>
        <v>1</v>
      </c>
      <c r="AY385" s="373">
        <f t="shared" si="27"/>
        <v>0.99999999999999978</v>
      </c>
      <c r="AZ385" s="373">
        <f t="shared" si="27"/>
        <v>1</v>
      </c>
      <c r="BA385" s="373">
        <f t="shared" si="27"/>
        <v>1</v>
      </c>
      <c r="BB385" s="373">
        <f t="shared" si="27"/>
        <v>0.99999999999999989</v>
      </c>
      <c r="BC385" s="373">
        <f t="shared" si="27"/>
        <v>1.0000000000000002</v>
      </c>
      <c r="BD385" s="373">
        <f t="shared" si="27"/>
        <v>1.0000000000000004</v>
      </c>
      <c r="BE385" s="373">
        <f t="shared" si="27"/>
        <v>1</v>
      </c>
      <c r="BF385" s="373">
        <f t="shared" si="27"/>
        <v>0.99999999999999989</v>
      </c>
      <c r="BG385" s="373">
        <f t="shared" si="27"/>
        <v>1</v>
      </c>
      <c r="BH385" s="373">
        <f t="shared" si="27"/>
        <v>1</v>
      </c>
      <c r="BI385" s="373">
        <f t="shared" si="27"/>
        <v>1.0000000000000004</v>
      </c>
      <c r="BJ385" s="373">
        <f t="shared" si="27"/>
        <v>1</v>
      </c>
      <c r="BK385" s="373">
        <f t="shared" si="27"/>
        <v>1.0000000000000004</v>
      </c>
      <c r="BL385" s="373">
        <f t="shared" si="27"/>
        <v>1.0000000000000002</v>
      </c>
      <c r="BM385" s="373">
        <f t="shared" si="27"/>
        <v>0.99999999999999978</v>
      </c>
      <c r="BN385" s="373">
        <f t="shared" si="27"/>
        <v>1</v>
      </c>
      <c r="BO385" s="373">
        <f t="shared" si="27"/>
        <v>0.99999999999999978</v>
      </c>
      <c r="BP385" s="373">
        <f t="shared" si="27"/>
        <v>1</v>
      </c>
      <c r="BQ385" s="373">
        <f t="shared" si="27"/>
        <v>1</v>
      </c>
      <c r="BR385" s="373">
        <f t="shared" ref="BR385:CD385" si="28">SUM(BR306:BR384)</f>
        <v>1</v>
      </c>
      <c r="BS385" s="373">
        <f t="shared" si="28"/>
        <v>1</v>
      </c>
      <c r="BT385" s="373">
        <f t="shared" si="28"/>
        <v>1</v>
      </c>
      <c r="BU385" s="373">
        <f t="shared" si="28"/>
        <v>1</v>
      </c>
      <c r="BV385" s="373">
        <f t="shared" si="28"/>
        <v>1</v>
      </c>
      <c r="BW385" s="373">
        <f t="shared" si="28"/>
        <v>1</v>
      </c>
      <c r="BX385" s="373">
        <f t="shared" si="28"/>
        <v>1</v>
      </c>
      <c r="BY385" s="373">
        <f t="shared" si="28"/>
        <v>1</v>
      </c>
      <c r="BZ385" s="373">
        <f t="shared" si="28"/>
        <v>1</v>
      </c>
      <c r="CA385" s="373">
        <f t="shared" si="28"/>
        <v>1</v>
      </c>
      <c r="CB385" s="373">
        <f t="shared" si="28"/>
        <v>1</v>
      </c>
      <c r="CC385" s="373">
        <f t="shared" si="28"/>
        <v>1.0000000000000002</v>
      </c>
      <c r="CD385" s="374">
        <f t="shared" si="28"/>
        <v>0.99999999999999978</v>
      </c>
    </row>
    <row r="386" spans="2:83" ht="14.25">
      <c r="B386" s="273"/>
    </row>
    <row r="387" spans="2:83" ht="14.25">
      <c r="B387" s="196" t="s">
        <v>264</v>
      </c>
      <c r="E387" s="616">
        <f>F220</f>
        <v>0</v>
      </c>
      <c r="F387" s="616">
        <f>F221</f>
        <v>0</v>
      </c>
      <c r="G387" s="616">
        <f>F222</f>
        <v>0</v>
      </c>
      <c r="H387" s="616">
        <f>F223</f>
        <v>0</v>
      </c>
      <c r="I387" s="616">
        <f>F224</f>
        <v>1690.667441160112</v>
      </c>
      <c r="J387" s="616">
        <f>F225</f>
        <v>0</v>
      </c>
      <c r="K387" s="616">
        <f>F226</f>
        <v>0</v>
      </c>
      <c r="L387" s="616">
        <f>F227</f>
        <v>0</v>
      </c>
      <c r="M387" s="616">
        <f>F228</f>
        <v>0</v>
      </c>
      <c r="N387" s="616">
        <f>F229</f>
        <v>0</v>
      </c>
      <c r="O387" s="616">
        <f>F230</f>
        <v>0</v>
      </c>
      <c r="P387" s="616">
        <f>F231</f>
        <v>0</v>
      </c>
      <c r="Q387" s="616">
        <f>F232</f>
        <v>0</v>
      </c>
      <c r="R387" s="616">
        <f>F233</f>
        <v>0</v>
      </c>
      <c r="S387" s="616">
        <f>F234</f>
        <v>0</v>
      </c>
      <c r="T387" s="616">
        <f>F235</f>
        <v>0</v>
      </c>
      <c r="U387" s="616">
        <f>F236</f>
        <v>0</v>
      </c>
      <c r="V387" s="616">
        <f>F237</f>
        <v>0</v>
      </c>
      <c r="W387" s="616">
        <f>F238</f>
        <v>0</v>
      </c>
      <c r="X387" s="616">
        <f>F239</f>
        <v>0</v>
      </c>
      <c r="Y387" s="616">
        <f>F240</f>
        <v>0</v>
      </c>
      <c r="Z387" s="616">
        <f>F241</f>
        <v>0</v>
      </c>
      <c r="AA387" s="616">
        <f>F242</f>
        <v>0</v>
      </c>
      <c r="AB387" s="616">
        <f>F243</f>
        <v>0</v>
      </c>
      <c r="AC387" s="616">
        <f>F244</f>
        <v>0</v>
      </c>
      <c r="AD387" s="616">
        <f>F245</f>
        <v>0</v>
      </c>
      <c r="AE387" s="616">
        <f>F246</f>
        <v>784.86874532919182</v>
      </c>
      <c r="AF387" s="616">
        <f>F247</f>
        <v>0</v>
      </c>
      <c r="AG387" s="616">
        <f>F248</f>
        <v>0</v>
      </c>
      <c r="AH387" s="616">
        <f>F249</f>
        <v>203.21676160170657</v>
      </c>
      <c r="AI387" s="616">
        <f>F250</f>
        <v>0</v>
      </c>
      <c r="AJ387" s="616">
        <f>F251</f>
        <v>0</v>
      </c>
      <c r="AK387" s="616">
        <f>F252</f>
        <v>0</v>
      </c>
      <c r="AL387" s="616">
        <f>F253</f>
        <v>0</v>
      </c>
      <c r="AM387" s="616">
        <f>F254</f>
        <v>0</v>
      </c>
      <c r="AN387" s="616">
        <f>F255</f>
        <v>0</v>
      </c>
      <c r="AO387" s="616">
        <f>F256</f>
        <v>0</v>
      </c>
      <c r="AP387" s="616">
        <f>F257</f>
        <v>0</v>
      </c>
      <c r="AQ387" s="616">
        <f>F258</f>
        <v>0</v>
      </c>
      <c r="AR387" s="616">
        <f>F259</f>
        <v>0</v>
      </c>
      <c r="AS387" s="616">
        <f>F260</f>
        <v>0</v>
      </c>
      <c r="AT387" s="616">
        <f>F261</f>
        <v>0</v>
      </c>
      <c r="AU387" s="616">
        <f>F262</f>
        <v>0</v>
      </c>
      <c r="AV387" s="616">
        <f>F263</f>
        <v>3665.1926278089618</v>
      </c>
      <c r="AW387" s="616">
        <f>F264</f>
        <v>0</v>
      </c>
      <c r="AX387" s="616">
        <f>F265</f>
        <v>0</v>
      </c>
      <c r="AY387" s="616">
        <f>F266</f>
        <v>0</v>
      </c>
      <c r="AZ387" s="616">
        <f>F267</f>
        <v>0</v>
      </c>
      <c r="BA387" s="616">
        <f>F268</f>
        <v>0</v>
      </c>
      <c r="BB387" s="616">
        <f>F269</f>
        <v>0</v>
      </c>
      <c r="BC387" s="616">
        <f>F270</f>
        <v>0</v>
      </c>
      <c r="BD387" s="616">
        <f>F271</f>
        <v>0</v>
      </c>
      <c r="BE387" s="616">
        <f>F272</f>
        <v>0</v>
      </c>
      <c r="BF387" s="616">
        <f>F273</f>
        <v>0</v>
      </c>
      <c r="BG387" s="616">
        <f>F274</f>
        <v>0</v>
      </c>
      <c r="BH387" s="616">
        <f>F275</f>
        <v>0</v>
      </c>
      <c r="BI387" s="616">
        <f>F276</f>
        <v>0</v>
      </c>
      <c r="BJ387" s="616">
        <f>F277</f>
        <v>0</v>
      </c>
      <c r="BK387" s="616">
        <f>F278</f>
        <v>0</v>
      </c>
      <c r="BL387" s="616">
        <f>F279</f>
        <v>0</v>
      </c>
      <c r="BM387" s="616">
        <f>F280</f>
        <v>0</v>
      </c>
      <c r="BN387" s="616">
        <f>F281</f>
        <v>0</v>
      </c>
      <c r="BO387" s="616">
        <f>F282</f>
        <v>0</v>
      </c>
      <c r="BP387" s="616">
        <f>F283</f>
        <v>0</v>
      </c>
      <c r="BQ387" s="616">
        <f>F284</f>
        <v>0</v>
      </c>
      <c r="BR387" s="616">
        <f>F285</f>
        <v>2397.0224075344349</v>
      </c>
      <c r="BS387" s="616">
        <f>F286</f>
        <v>0</v>
      </c>
      <c r="BT387" s="616">
        <f>F287</f>
        <v>0</v>
      </c>
      <c r="BU387" s="616">
        <f>F288</f>
        <v>134.43150416967552</v>
      </c>
      <c r="BV387" s="616">
        <f>F289</f>
        <v>0</v>
      </c>
      <c r="BW387" s="616">
        <f>F290</f>
        <v>0</v>
      </c>
      <c r="BX387" s="616">
        <f>F291</f>
        <v>0</v>
      </c>
      <c r="BY387" s="616">
        <f>F292</f>
        <v>0</v>
      </c>
      <c r="BZ387" s="616">
        <f>F293</f>
        <v>0</v>
      </c>
      <c r="CA387" s="616">
        <f>F294</f>
        <v>0</v>
      </c>
      <c r="CB387" s="616">
        <f>F295</f>
        <v>0</v>
      </c>
      <c r="CC387" s="616">
        <f>F296</f>
        <v>0</v>
      </c>
      <c r="CD387" s="616">
        <f>F297</f>
        <v>0</v>
      </c>
    </row>
    <row r="388" spans="2:83" ht="13.5">
      <c r="B388" s="339"/>
      <c r="C388" s="340"/>
      <c r="D388" s="341"/>
      <c r="E388" s="342" t="s">
        <v>416</v>
      </c>
      <c r="F388" s="343"/>
      <c r="G388" s="343"/>
      <c r="H388" s="343"/>
      <c r="I388" s="343"/>
      <c r="J388" s="343"/>
      <c r="K388" s="343"/>
      <c r="L388" s="343"/>
      <c r="M388" s="343"/>
      <c r="N388" s="343"/>
      <c r="O388" s="343"/>
      <c r="P388" s="343"/>
      <c r="Q388" s="343"/>
      <c r="R388" s="343"/>
      <c r="S388" s="343"/>
      <c r="T388" s="343"/>
      <c r="U388" s="343"/>
      <c r="V388" s="343"/>
      <c r="W388" s="343"/>
      <c r="X388" s="343"/>
      <c r="Y388" s="343"/>
      <c r="Z388" s="343"/>
      <c r="AA388" s="343"/>
      <c r="AB388" s="343"/>
      <c r="AC388" s="343"/>
      <c r="AD388" s="343"/>
      <c r="AE388" s="343"/>
      <c r="AF388" s="343"/>
      <c r="AG388" s="343"/>
      <c r="AH388" s="343"/>
      <c r="AI388" s="343"/>
      <c r="AJ388" s="343"/>
      <c r="AK388" s="343"/>
      <c r="AL388" s="343"/>
      <c r="AM388" s="343"/>
      <c r="AN388" s="343"/>
      <c r="AO388" s="343"/>
      <c r="AP388" s="343"/>
      <c r="AQ388" s="344"/>
      <c r="AR388" s="345" t="s">
        <v>61</v>
      </c>
      <c r="AS388" s="346"/>
      <c r="AT388" s="346"/>
      <c r="AU388" s="346"/>
      <c r="AV388" s="346"/>
      <c r="AW388" s="346"/>
      <c r="AX388" s="346"/>
      <c r="AY388" s="346"/>
      <c r="AZ388" s="346"/>
      <c r="BA388" s="346"/>
      <c r="BB388" s="346"/>
      <c r="BC388" s="346"/>
      <c r="BD388" s="346"/>
      <c r="BE388" s="346"/>
      <c r="BF388" s="346"/>
      <c r="BG388" s="346"/>
      <c r="BH388" s="346"/>
      <c r="BI388" s="346"/>
      <c r="BJ388" s="346"/>
      <c r="BK388" s="346"/>
      <c r="BL388" s="346"/>
      <c r="BM388" s="346"/>
      <c r="BN388" s="346"/>
      <c r="BO388" s="346"/>
      <c r="BP388" s="346"/>
      <c r="BQ388" s="346"/>
      <c r="BR388" s="346"/>
      <c r="BS388" s="346"/>
      <c r="BT388" s="346"/>
      <c r="BU388" s="346"/>
      <c r="BV388" s="346"/>
      <c r="BW388" s="346"/>
      <c r="BX388" s="346"/>
      <c r="BY388" s="346"/>
      <c r="BZ388" s="346"/>
      <c r="CA388" s="346"/>
      <c r="CB388" s="346"/>
      <c r="CC388" s="346"/>
      <c r="CD388" s="347"/>
      <c r="CE388" s="376"/>
    </row>
    <row r="389" spans="2:83">
      <c r="B389" s="348"/>
      <c r="C389" s="349"/>
      <c r="D389" s="350"/>
      <c r="E389" s="351" t="str">
        <f t="shared" ref="E389:AJ389" si="29">E304</f>
        <v>01</v>
      </c>
      <c r="F389" s="352" t="str">
        <f t="shared" si="29"/>
        <v>02</v>
      </c>
      <c r="G389" s="352" t="str">
        <f t="shared" si="29"/>
        <v>03</v>
      </c>
      <c r="H389" s="352" t="str">
        <f t="shared" si="29"/>
        <v>04</v>
      </c>
      <c r="I389" s="352" t="str">
        <f t="shared" si="29"/>
        <v>05</v>
      </c>
      <c r="J389" s="352" t="str">
        <f t="shared" si="29"/>
        <v>06</v>
      </c>
      <c r="K389" s="352" t="str">
        <f t="shared" si="29"/>
        <v>07</v>
      </c>
      <c r="L389" s="352" t="str">
        <f t="shared" si="29"/>
        <v>08</v>
      </c>
      <c r="M389" s="352" t="str">
        <f t="shared" si="29"/>
        <v>09</v>
      </c>
      <c r="N389" s="352" t="str">
        <f t="shared" si="29"/>
        <v>10</v>
      </c>
      <c r="O389" s="352" t="str">
        <f t="shared" si="29"/>
        <v>11</v>
      </c>
      <c r="P389" s="352" t="str">
        <f t="shared" si="29"/>
        <v>12</v>
      </c>
      <c r="Q389" s="352" t="str">
        <f t="shared" si="29"/>
        <v>13</v>
      </c>
      <c r="R389" s="352" t="str">
        <f t="shared" si="29"/>
        <v>14</v>
      </c>
      <c r="S389" s="352" t="str">
        <f t="shared" si="29"/>
        <v>15</v>
      </c>
      <c r="T389" s="352" t="str">
        <f t="shared" si="29"/>
        <v>16</v>
      </c>
      <c r="U389" s="352" t="str">
        <f t="shared" si="29"/>
        <v>17</v>
      </c>
      <c r="V389" s="352" t="str">
        <f t="shared" si="29"/>
        <v>18</v>
      </c>
      <c r="W389" s="352" t="str">
        <f t="shared" si="29"/>
        <v>19</v>
      </c>
      <c r="X389" s="352" t="str">
        <f t="shared" si="29"/>
        <v>20</v>
      </c>
      <c r="Y389" s="352" t="str">
        <f t="shared" si="29"/>
        <v>21</v>
      </c>
      <c r="Z389" s="352" t="str">
        <f t="shared" si="29"/>
        <v>22</v>
      </c>
      <c r="AA389" s="352" t="str">
        <f t="shared" si="29"/>
        <v>23</v>
      </c>
      <c r="AB389" s="352" t="str">
        <f t="shared" si="29"/>
        <v>24</v>
      </c>
      <c r="AC389" s="352" t="str">
        <f t="shared" si="29"/>
        <v>25</v>
      </c>
      <c r="AD389" s="352" t="str">
        <f t="shared" si="29"/>
        <v>26</v>
      </c>
      <c r="AE389" s="352" t="str">
        <f t="shared" si="29"/>
        <v>27</v>
      </c>
      <c r="AF389" s="352" t="str">
        <f t="shared" si="29"/>
        <v>28</v>
      </c>
      <c r="AG389" s="352" t="str">
        <f t="shared" si="29"/>
        <v>29</v>
      </c>
      <c r="AH389" s="352" t="str">
        <f t="shared" si="29"/>
        <v>30</v>
      </c>
      <c r="AI389" s="352" t="str">
        <f t="shared" si="29"/>
        <v>31</v>
      </c>
      <c r="AJ389" s="352" t="str">
        <f t="shared" si="29"/>
        <v>32</v>
      </c>
      <c r="AK389" s="352" t="str">
        <f t="shared" ref="AK389:BP389" si="30">AK304</f>
        <v>33</v>
      </c>
      <c r="AL389" s="352" t="str">
        <f t="shared" si="30"/>
        <v>34</v>
      </c>
      <c r="AM389" s="352" t="str">
        <f t="shared" si="30"/>
        <v>35</v>
      </c>
      <c r="AN389" s="352" t="str">
        <f t="shared" si="30"/>
        <v>36</v>
      </c>
      <c r="AO389" s="352" t="str">
        <f t="shared" si="30"/>
        <v>37</v>
      </c>
      <c r="AP389" s="352" t="str">
        <f t="shared" si="30"/>
        <v>38</v>
      </c>
      <c r="AQ389" s="353" t="str">
        <f t="shared" si="30"/>
        <v>39</v>
      </c>
      <c r="AR389" s="351" t="str">
        <f t="shared" si="30"/>
        <v>01</v>
      </c>
      <c r="AS389" s="352" t="str">
        <f t="shared" si="30"/>
        <v>02</v>
      </c>
      <c r="AT389" s="352" t="str">
        <f t="shared" si="30"/>
        <v>03</v>
      </c>
      <c r="AU389" s="352" t="str">
        <f t="shared" si="30"/>
        <v>04</v>
      </c>
      <c r="AV389" s="352" t="str">
        <f t="shared" si="30"/>
        <v>05</v>
      </c>
      <c r="AW389" s="352" t="str">
        <f t="shared" si="30"/>
        <v>06</v>
      </c>
      <c r="AX389" s="352" t="str">
        <f t="shared" si="30"/>
        <v>07</v>
      </c>
      <c r="AY389" s="352" t="str">
        <f t="shared" si="30"/>
        <v>08</v>
      </c>
      <c r="AZ389" s="352" t="str">
        <f t="shared" si="30"/>
        <v>09</v>
      </c>
      <c r="BA389" s="352" t="str">
        <f t="shared" si="30"/>
        <v>10</v>
      </c>
      <c r="BB389" s="352" t="str">
        <f t="shared" si="30"/>
        <v>11</v>
      </c>
      <c r="BC389" s="352" t="str">
        <f t="shared" si="30"/>
        <v>12</v>
      </c>
      <c r="BD389" s="352" t="str">
        <f t="shared" si="30"/>
        <v>13</v>
      </c>
      <c r="BE389" s="352" t="str">
        <f t="shared" si="30"/>
        <v>14</v>
      </c>
      <c r="BF389" s="352" t="str">
        <f t="shared" si="30"/>
        <v>15</v>
      </c>
      <c r="BG389" s="352" t="str">
        <f t="shared" si="30"/>
        <v>16</v>
      </c>
      <c r="BH389" s="352" t="str">
        <f t="shared" si="30"/>
        <v>17</v>
      </c>
      <c r="BI389" s="352" t="str">
        <f t="shared" si="30"/>
        <v>18</v>
      </c>
      <c r="BJ389" s="352" t="str">
        <f t="shared" si="30"/>
        <v>19</v>
      </c>
      <c r="BK389" s="352" t="str">
        <f t="shared" si="30"/>
        <v>20</v>
      </c>
      <c r="BL389" s="352" t="str">
        <f t="shared" si="30"/>
        <v>21</v>
      </c>
      <c r="BM389" s="352" t="str">
        <f t="shared" si="30"/>
        <v>22</v>
      </c>
      <c r="BN389" s="352" t="str">
        <f t="shared" si="30"/>
        <v>23</v>
      </c>
      <c r="BO389" s="352" t="str">
        <f t="shared" si="30"/>
        <v>24</v>
      </c>
      <c r="BP389" s="352" t="str">
        <f t="shared" si="30"/>
        <v>25</v>
      </c>
      <c r="BQ389" s="352" t="str">
        <f t="shared" ref="BQ389:CD389" si="31">BQ304</f>
        <v>26</v>
      </c>
      <c r="BR389" s="352" t="str">
        <f t="shared" si="31"/>
        <v>27</v>
      </c>
      <c r="BS389" s="352" t="str">
        <f t="shared" si="31"/>
        <v>28</v>
      </c>
      <c r="BT389" s="352" t="str">
        <f t="shared" si="31"/>
        <v>29</v>
      </c>
      <c r="BU389" s="352" t="str">
        <f t="shared" si="31"/>
        <v>30</v>
      </c>
      <c r="BV389" s="352" t="str">
        <f t="shared" si="31"/>
        <v>31</v>
      </c>
      <c r="BW389" s="352" t="str">
        <f t="shared" si="31"/>
        <v>32</v>
      </c>
      <c r="BX389" s="352" t="str">
        <f t="shared" si="31"/>
        <v>33</v>
      </c>
      <c r="BY389" s="352" t="str">
        <f t="shared" si="31"/>
        <v>34</v>
      </c>
      <c r="BZ389" s="352" t="str">
        <f t="shared" si="31"/>
        <v>35</v>
      </c>
      <c r="CA389" s="352" t="str">
        <f t="shared" si="31"/>
        <v>36</v>
      </c>
      <c r="CB389" s="352" t="str">
        <f t="shared" si="31"/>
        <v>37</v>
      </c>
      <c r="CC389" s="352" t="str">
        <f t="shared" si="31"/>
        <v>38</v>
      </c>
      <c r="CD389" s="353" t="str">
        <f t="shared" si="31"/>
        <v>39</v>
      </c>
      <c r="CE389" s="377"/>
    </row>
    <row r="390" spans="2:83" ht="36">
      <c r="B390" s="354"/>
      <c r="C390" s="355"/>
      <c r="D390" s="356"/>
      <c r="E390" s="357" t="str">
        <f t="shared" ref="E390:AJ390" si="32">E305</f>
        <v>農業</v>
      </c>
      <c r="F390" s="358" t="str">
        <f t="shared" si="32"/>
        <v>林業</v>
      </c>
      <c r="G390" s="358" t="str">
        <f t="shared" si="32"/>
        <v>漁業</v>
      </c>
      <c r="H390" s="358" t="str">
        <f t="shared" si="32"/>
        <v>鉱業</v>
      </c>
      <c r="I390" s="358" t="str">
        <f t="shared" si="32"/>
        <v>飲食料品</v>
      </c>
      <c r="J390" s="358" t="str">
        <f t="shared" si="32"/>
        <v>繊維製品</v>
      </c>
      <c r="K390" s="358" t="str">
        <f t="shared" si="32"/>
        <v>パルプ・紙・木製品</v>
      </c>
      <c r="L390" s="358" t="str">
        <f t="shared" si="32"/>
        <v>化学製品</v>
      </c>
      <c r="M390" s="358" t="str">
        <f t="shared" si="32"/>
        <v>石油・石炭製品</v>
      </c>
      <c r="N390" s="358" t="str">
        <f t="shared" si="32"/>
        <v>プラスチック・ゴム製品</v>
      </c>
      <c r="O390" s="358" t="str">
        <f t="shared" si="32"/>
        <v>窯業・土石製品</v>
      </c>
      <c r="P390" s="358" t="str">
        <f t="shared" si="32"/>
        <v>鉄鋼</v>
      </c>
      <c r="Q390" s="358" t="str">
        <f t="shared" si="32"/>
        <v>非鉄金属</v>
      </c>
      <c r="R390" s="358" t="str">
        <f t="shared" si="32"/>
        <v>金属製品</v>
      </c>
      <c r="S390" s="358" t="str">
        <f t="shared" si="32"/>
        <v>はん用機械</v>
      </c>
      <c r="T390" s="358" t="str">
        <f t="shared" si="32"/>
        <v>生産用機械</v>
      </c>
      <c r="U390" s="358" t="str">
        <f t="shared" si="32"/>
        <v>業務用機械</v>
      </c>
      <c r="V390" s="358" t="str">
        <f t="shared" si="32"/>
        <v>電子部品</v>
      </c>
      <c r="W390" s="358" t="str">
        <f t="shared" si="32"/>
        <v>電気機械</v>
      </c>
      <c r="X390" s="358" t="str">
        <f t="shared" si="32"/>
        <v>情報通信機器</v>
      </c>
      <c r="Y390" s="358" t="str">
        <f t="shared" si="32"/>
        <v>輸送機械</v>
      </c>
      <c r="Z390" s="358" t="str">
        <f t="shared" si="32"/>
        <v>その他の製造工業製品</v>
      </c>
      <c r="AA390" s="358" t="str">
        <f t="shared" si="32"/>
        <v>建設</v>
      </c>
      <c r="AB390" s="358" t="str">
        <f t="shared" si="32"/>
        <v>電力・ガス・熱供給</v>
      </c>
      <c r="AC390" s="358" t="str">
        <f t="shared" si="32"/>
        <v>水道</v>
      </c>
      <c r="AD390" s="358" t="str">
        <f t="shared" si="32"/>
        <v>廃棄物処理</v>
      </c>
      <c r="AE390" s="358" t="str">
        <f t="shared" si="32"/>
        <v>商業</v>
      </c>
      <c r="AF390" s="358" t="str">
        <f t="shared" si="32"/>
        <v>金融・保険</v>
      </c>
      <c r="AG390" s="358" t="str">
        <f t="shared" si="32"/>
        <v>不動産</v>
      </c>
      <c r="AH390" s="358" t="str">
        <f t="shared" si="32"/>
        <v>運輸・郵便</v>
      </c>
      <c r="AI390" s="358" t="str">
        <f t="shared" si="32"/>
        <v>情報通信</v>
      </c>
      <c r="AJ390" s="358" t="str">
        <f t="shared" si="32"/>
        <v>公務</v>
      </c>
      <c r="AK390" s="358" t="str">
        <f t="shared" ref="AK390:BP390" si="33">AK305</f>
        <v>教育・研究</v>
      </c>
      <c r="AL390" s="358" t="str">
        <f t="shared" si="33"/>
        <v>医療・福祉</v>
      </c>
      <c r="AM390" s="358" t="str">
        <f t="shared" si="33"/>
        <v>他に分類されない会員制団体</v>
      </c>
      <c r="AN390" s="358" t="str">
        <f t="shared" si="33"/>
        <v>対事業所サービス</v>
      </c>
      <c r="AO390" s="358" t="str">
        <f t="shared" si="33"/>
        <v>対個人サービス</v>
      </c>
      <c r="AP390" s="358" t="str">
        <f t="shared" si="33"/>
        <v>事務用品</v>
      </c>
      <c r="AQ390" s="359" t="str">
        <f t="shared" si="33"/>
        <v>分類不明</v>
      </c>
      <c r="AR390" s="358" t="str">
        <f t="shared" si="33"/>
        <v>農業</v>
      </c>
      <c r="AS390" s="358" t="str">
        <f t="shared" si="33"/>
        <v>林業</v>
      </c>
      <c r="AT390" s="358" t="str">
        <f t="shared" si="33"/>
        <v>漁業</v>
      </c>
      <c r="AU390" s="358" t="str">
        <f t="shared" si="33"/>
        <v>鉱業</v>
      </c>
      <c r="AV390" s="358" t="str">
        <f t="shared" si="33"/>
        <v>飲食料品</v>
      </c>
      <c r="AW390" s="358" t="str">
        <f t="shared" si="33"/>
        <v>繊維製品</v>
      </c>
      <c r="AX390" s="358" t="str">
        <f t="shared" si="33"/>
        <v>パルプ・紙・木製品</v>
      </c>
      <c r="AY390" s="358" t="str">
        <f t="shared" si="33"/>
        <v>化学製品</v>
      </c>
      <c r="AZ390" s="358" t="str">
        <f t="shared" si="33"/>
        <v>石油・石炭製品</v>
      </c>
      <c r="BA390" s="358" t="str">
        <f t="shared" si="33"/>
        <v>プラスチック・ゴム製品</v>
      </c>
      <c r="BB390" s="358" t="str">
        <f t="shared" si="33"/>
        <v>窯業・土石製品</v>
      </c>
      <c r="BC390" s="358" t="str">
        <f t="shared" si="33"/>
        <v>鉄鋼</v>
      </c>
      <c r="BD390" s="358" t="str">
        <f t="shared" si="33"/>
        <v>非鉄金属</v>
      </c>
      <c r="BE390" s="358" t="str">
        <f t="shared" si="33"/>
        <v>金属製品</v>
      </c>
      <c r="BF390" s="358" t="str">
        <f t="shared" si="33"/>
        <v>はん用機械</v>
      </c>
      <c r="BG390" s="358" t="str">
        <f t="shared" si="33"/>
        <v>生産用機械</v>
      </c>
      <c r="BH390" s="358" t="str">
        <f t="shared" si="33"/>
        <v>業務用機械</v>
      </c>
      <c r="BI390" s="358" t="str">
        <f t="shared" si="33"/>
        <v>電子部品</v>
      </c>
      <c r="BJ390" s="358" t="str">
        <f t="shared" si="33"/>
        <v>電気機械</v>
      </c>
      <c r="BK390" s="358" t="str">
        <f t="shared" si="33"/>
        <v>情報通信機器</v>
      </c>
      <c r="BL390" s="358" t="str">
        <f t="shared" si="33"/>
        <v>輸送機械</v>
      </c>
      <c r="BM390" s="358" t="str">
        <f t="shared" si="33"/>
        <v>その他の製造工業製品</v>
      </c>
      <c r="BN390" s="358" t="str">
        <f t="shared" si="33"/>
        <v>建設</v>
      </c>
      <c r="BO390" s="358" t="str">
        <f t="shared" si="33"/>
        <v>電力・ガス・熱供給</v>
      </c>
      <c r="BP390" s="358" t="str">
        <f t="shared" si="33"/>
        <v>水道</v>
      </c>
      <c r="BQ390" s="358" t="str">
        <f t="shared" ref="BQ390:CD390" si="34">BQ305</f>
        <v>廃棄物処理</v>
      </c>
      <c r="BR390" s="358" t="str">
        <f t="shared" si="34"/>
        <v>商業</v>
      </c>
      <c r="BS390" s="358" t="str">
        <f t="shared" si="34"/>
        <v>金融・保険</v>
      </c>
      <c r="BT390" s="358" t="str">
        <f t="shared" si="34"/>
        <v>不動産</v>
      </c>
      <c r="BU390" s="358" t="str">
        <f t="shared" si="34"/>
        <v>運輸・郵便</v>
      </c>
      <c r="BV390" s="358" t="str">
        <f t="shared" si="34"/>
        <v>情報通信</v>
      </c>
      <c r="BW390" s="358" t="str">
        <f t="shared" si="34"/>
        <v>公務</v>
      </c>
      <c r="BX390" s="358" t="str">
        <f t="shared" si="34"/>
        <v>教育・研究</v>
      </c>
      <c r="BY390" s="358" t="str">
        <f t="shared" si="34"/>
        <v>医療・福祉</v>
      </c>
      <c r="BZ390" s="358" t="str">
        <f t="shared" si="34"/>
        <v>他に分類されない会員制団体</v>
      </c>
      <c r="CA390" s="358" t="str">
        <f t="shared" si="34"/>
        <v>対事業所サービス</v>
      </c>
      <c r="CB390" s="358" t="str">
        <f t="shared" si="34"/>
        <v>対個人サービス</v>
      </c>
      <c r="CC390" s="358" t="str">
        <f t="shared" si="34"/>
        <v>事務用品</v>
      </c>
      <c r="CD390" s="359" t="str">
        <f t="shared" si="34"/>
        <v>分類不明</v>
      </c>
      <c r="CE390" s="378" t="s">
        <v>66</v>
      </c>
    </row>
    <row r="391" spans="2:83">
      <c r="B391" s="315" t="s">
        <v>416</v>
      </c>
      <c r="C391" s="280" t="str">
        <f t="shared" ref="C391:D410" si="35">C5</f>
        <v>01</v>
      </c>
      <c r="D391" s="281" t="str">
        <f t="shared" si="35"/>
        <v>農業</v>
      </c>
      <c r="E391" s="804">
        <f>E$387*E306</f>
        <v>0</v>
      </c>
      <c r="F391" s="408">
        <f t="shared" ref="F391:BQ391" si="36">F$387*F306</f>
        <v>0</v>
      </c>
      <c r="G391" s="408">
        <f t="shared" si="36"/>
        <v>0</v>
      </c>
      <c r="H391" s="408">
        <f t="shared" si="36"/>
        <v>0</v>
      </c>
      <c r="I391" s="408">
        <f t="shared" si="36"/>
        <v>102.09832192737196</v>
      </c>
      <c r="J391" s="408">
        <f t="shared" si="36"/>
        <v>0</v>
      </c>
      <c r="K391" s="408">
        <f t="shared" si="36"/>
        <v>0</v>
      </c>
      <c r="L391" s="408">
        <f t="shared" si="36"/>
        <v>0</v>
      </c>
      <c r="M391" s="408">
        <f t="shared" si="36"/>
        <v>0</v>
      </c>
      <c r="N391" s="408">
        <f t="shared" si="36"/>
        <v>0</v>
      </c>
      <c r="O391" s="408">
        <f t="shared" si="36"/>
        <v>0</v>
      </c>
      <c r="P391" s="408">
        <f t="shared" si="36"/>
        <v>0</v>
      </c>
      <c r="Q391" s="408">
        <f t="shared" si="36"/>
        <v>0</v>
      </c>
      <c r="R391" s="408">
        <f t="shared" si="36"/>
        <v>0</v>
      </c>
      <c r="S391" s="408">
        <f t="shared" si="36"/>
        <v>0</v>
      </c>
      <c r="T391" s="408">
        <f t="shared" si="36"/>
        <v>0</v>
      </c>
      <c r="U391" s="408">
        <f t="shared" si="36"/>
        <v>0</v>
      </c>
      <c r="V391" s="408">
        <f t="shared" si="36"/>
        <v>0</v>
      </c>
      <c r="W391" s="408">
        <f t="shared" si="36"/>
        <v>0</v>
      </c>
      <c r="X391" s="408">
        <f t="shared" si="36"/>
        <v>0</v>
      </c>
      <c r="Y391" s="408">
        <f t="shared" si="36"/>
        <v>0</v>
      </c>
      <c r="Z391" s="408">
        <f t="shared" si="36"/>
        <v>0</v>
      </c>
      <c r="AA391" s="408">
        <f t="shared" si="36"/>
        <v>0</v>
      </c>
      <c r="AB391" s="408">
        <f t="shared" si="36"/>
        <v>0</v>
      </c>
      <c r="AC391" s="408">
        <f t="shared" si="36"/>
        <v>0</v>
      </c>
      <c r="AD391" s="408">
        <f t="shared" si="36"/>
        <v>0</v>
      </c>
      <c r="AE391" s="408">
        <f t="shared" si="36"/>
        <v>5.0603919877992606E-2</v>
      </c>
      <c r="AF391" s="408">
        <f t="shared" si="36"/>
        <v>0</v>
      </c>
      <c r="AG391" s="408">
        <f t="shared" si="36"/>
        <v>0</v>
      </c>
      <c r="AH391" s="408">
        <f t="shared" si="36"/>
        <v>2.1936152112981239E-3</v>
      </c>
      <c r="AI391" s="408">
        <f t="shared" si="36"/>
        <v>0</v>
      </c>
      <c r="AJ391" s="408">
        <f t="shared" si="36"/>
        <v>0</v>
      </c>
      <c r="AK391" s="408">
        <f t="shared" si="36"/>
        <v>0</v>
      </c>
      <c r="AL391" s="408">
        <f t="shared" si="36"/>
        <v>0</v>
      </c>
      <c r="AM391" s="408">
        <f t="shared" si="36"/>
        <v>0</v>
      </c>
      <c r="AN391" s="408">
        <f t="shared" si="36"/>
        <v>0</v>
      </c>
      <c r="AO391" s="408">
        <f t="shared" si="36"/>
        <v>0</v>
      </c>
      <c r="AP391" s="408">
        <f t="shared" si="36"/>
        <v>0</v>
      </c>
      <c r="AQ391" s="129">
        <f t="shared" si="36"/>
        <v>0</v>
      </c>
      <c r="AR391" s="408">
        <f t="shared" si="36"/>
        <v>0</v>
      </c>
      <c r="AS391" s="408">
        <f t="shared" si="36"/>
        <v>0</v>
      </c>
      <c r="AT391" s="408">
        <f t="shared" si="36"/>
        <v>0</v>
      </c>
      <c r="AU391" s="408">
        <f t="shared" si="36"/>
        <v>0</v>
      </c>
      <c r="AV391" s="408">
        <f t="shared" si="36"/>
        <v>3.9467510720347576</v>
      </c>
      <c r="AW391" s="408">
        <f t="shared" si="36"/>
        <v>0</v>
      </c>
      <c r="AX391" s="408">
        <f t="shared" si="36"/>
        <v>0</v>
      </c>
      <c r="AY391" s="408">
        <f t="shared" si="36"/>
        <v>0</v>
      </c>
      <c r="AZ391" s="408">
        <f t="shared" si="36"/>
        <v>0</v>
      </c>
      <c r="BA391" s="408">
        <f t="shared" si="36"/>
        <v>0</v>
      </c>
      <c r="BB391" s="408">
        <f t="shared" si="36"/>
        <v>0</v>
      </c>
      <c r="BC391" s="408">
        <f t="shared" si="36"/>
        <v>0</v>
      </c>
      <c r="BD391" s="408">
        <f t="shared" si="36"/>
        <v>0</v>
      </c>
      <c r="BE391" s="408">
        <f t="shared" si="36"/>
        <v>0</v>
      </c>
      <c r="BF391" s="408">
        <f t="shared" si="36"/>
        <v>0</v>
      </c>
      <c r="BG391" s="408">
        <f t="shared" si="36"/>
        <v>0</v>
      </c>
      <c r="BH391" s="408">
        <f t="shared" si="36"/>
        <v>0</v>
      </c>
      <c r="BI391" s="408">
        <f t="shared" si="36"/>
        <v>0</v>
      </c>
      <c r="BJ391" s="408">
        <f t="shared" si="36"/>
        <v>0</v>
      </c>
      <c r="BK391" s="408">
        <f t="shared" si="36"/>
        <v>0</v>
      </c>
      <c r="BL391" s="408">
        <f t="shared" si="36"/>
        <v>0</v>
      </c>
      <c r="BM391" s="408">
        <f t="shared" si="36"/>
        <v>0</v>
      </c>
      <c r="BN391" s="408">
        <f t="shared" si="36"/>
        <v>0</v>
      </c>
      <c r="BO391" s="408">
        <f t="shared" si="36"/>
        <v>0</v>
      </c>
      <c r="BP391" s="408">
        <f t="shared" si="36"/>
        <v>0</v>
      </c>
      <c r="BQ391" s="408">
        <f t="shared" si="36"/>
        <v>0</v>
      </c>
      <c r="BR391" s="408">
        <f t="shared" ref="BR391:CD391" si="37">BR$387*BR306</f>
        <v>1.8904708180700694E-3</v>
      </c>
      <c r="BS391" s="408">
        <f t="shared" si="37"/>
        <v>0</v>
      </c>
      <c r="BT391" s="408">
        <f t="shared" si="37"/>
        <v>0</v>
      </c>
      <c r="BU391" s="408">
        <f t="shared" si="37"/>
        <v>4.1357785879082327E-5</v>
      </c>
      <c r="BV391" s="408">
        <f t="shared" si="37"/>
        <v>0</v>
      </c>
      <c r="BW391" s="408">
        <f t="shared" si="37"/>
        <v>0</v>
      </c>
      <c r="BX391" s="408">
        <f t="shared" si="37"/>
        <v>0</v>
      </c>
      <c r="BY391" s="408">
        <f t="shared" si="37"/>
        <v>0</v>
      </c>
      <c r="BZ391" s="408">
        <f t="shared" si="37"/>
        <v>0</v>
      </c>
      <c r="CA391" s="408">
        <f t="shared" si="37"/>
        <v>0</v>
      </c>
      <c r="CB391" s="408">
        <f t="shared" si="37"/>
        <v>0</v>
      </c>
      <c r="CC391" s="408">
        <f t="shared" si="37"/>
        <v>0</v>
      </c>
      <c r="CD391" s="129">
        <f t="shared" si="37"/>
        <v>0</v>
      </c>
      <c r="CE391" s="805">
        <f>SUM(E391:CD391)</f>
        <v>106.09980236309994</v>
      </c>
    </row>
    <row r="392" spans="2:83">
      <c r="B392" s="318"/>
      <c r="C392" s="283" t="str">
        <f t="shared" si="35"/>
        <v>02</v>
      </c>
      <c r="D392" s="284" t="str">
        <f t="shared" si="35"/>
        <v>林業</v>
      </c>
      <c r="E392" s="806">
        <f>E$387*E307</f>
        <v>0</v>
      </c>
      <c r="F392" s="170">
        <f t="shared" ref="F392:BQ392" si="38">F$387*F307</f>
        <v>0</v>
      </c>
      <c r="G392" s="170">
        <f t="shared" si="38"/>
        <v>0</v>
      </c>
      <c r="H392" s="170">
        <f t="shared" si="38"/>
        <v>0</v>
      </c>
      <c r="I392" s="170">
        <f t="shared" si="38"/>
        <v>0.43900569263016476</v>
      </c>
      <c r="J392" s="170">
        <f t="shared" si="38"/>
        <v>0</v>
      </c>
      <c r="K392" s="170">
        <f t="shared" si="38"/>
        <v>0</v>
      </c>
      <c r="L392" s="170">
        <f t="shared" si="38"/>
        <v>0</v>
      </c>
      <c r="M392" s="170">
        <f t="shared" si="38"/>
        <v>0</v>
      </c>
      <c r="N392" s="170">
        <f t="shared" si="38"/>
        <v>0</v>
      </c>
      <c r="O392" s="170">
        <f t="shared" si="38"/>
        <v>0</v>
      </c>
      <c r="P392" s="170">
        <f t="shared" si="38"/>
        <v>0</v>
      </c>
      <c r="Q392" s="170">
        <f t="shared" si="38"/>
        <v>0</v>
      </c>
      <c r="R392" s="170">
        <f t="shared" si="38"/>
        <v>0</v>
      </c>
      <c r="S392" s="170">
        <f t="shared" si="38"/>
        <v>0</v>
      </c>
      <c r="T392" s="170">
        <f t="shared" si="38"/>
        <v>0</v>
      </c>
      <c r="U392" s="170">
        <f t="shared" si="38"/>
        <v>0</v>
      </c>
      <c r="V392" s="170">
        <f t="shared" si="38"/>
        <v>0</v>
      </c>
      <c r="W392" s="170">
        <f t="shared" si="38"/>
        <v>0</v>
      </c>
      <c r="X392" s="170">
        <f t="shared" si="38"/>
        <v>0</v>
      </c>
      <c r="Y392" s="170">
        <f t="shared" si="38"/>
        <v>0</v>
      </c>
      <c r="Z392" s="170">
        <f t="shared" si="38"/>
        <v>0</v>
      </c>
      <c r="AA392" s="170">
        <f t="shared" si="38"/>
        <v>0</v>
      </c>
      <c r="AB392" s="170">
        <f t="shared" si="38"/>
        <v>0</v>
      </c>
      <c r="AC392" s="170">
        <f t="shared" si="38"/>
        <v>0</v>
      </c>
      <c r="AD392" s="170">
        <f t="shared" si="38"/>
        <v>0</v>
      </c>
      <c r="AE392" s="170">
        <f t="shared" si="38"/>
        <v>0</v>
      </c>
      <c r="AF392" s="170">
        <f t="shared" si="38"/>
        <v>0</v>
      </c>
      <c r="AG392" s="170">
        <f t="shared" si="38"/>
        <v>0</v>
      </c>
      <c r="AH392" s="170">
        <f t="shared" si="38"/>
        <v>0</v>
      </c>
      <c r="AI392" s="170">
        <f t="shared" si="38"/>
        <v>0</v>
      </c>
      <c r="AJ392" s="170">
        <f t="shared" si="38"/>
        <v>0</v>
      </c>
      <c r="AK392" s="170">
        <f t="shared" si="38"/>
        <v>0</v>
      </c>
      <c r="AL392" s="170">
        <f t="shared" si="38"/>
        <v>0</v>
      </c>
      <c r="AM392" s="170">
        <f t="shared" si="38"/>
        <v>0</v>
      </c>
      <c r="AN392" s="170">
        <f t="shared" si="38"/>
        <v>0</v>
      </c>
      <c r="AO392" s="170">
        <f t="shared" si="38"/>
        <v>0</v>
      </c>
      <c r="AP392" s="170">
        <f t="shared" si="38"/>
        <v>0</v>
      </c>
      <c r="AQ392" s="133">
        <f t="shared" si="38"/>
        <v>0</v>
      </c>
      <c r="AR392" s="170">
        <f t="shared" si="38"/>
        <v>0</v>
      </c>
      <c r="AS392" s="170">
        <f t="shared" si="38"/>
        <v>0</v>
      </c>
      <c r="AT392" s="170">
        <f t="shared" si="38"/>
        <v>0</v>
      </c>
      <c r="AU392" s="170">
        <f t="shared" si="38"/>
        <v>0</v>
      </c>
      <c r="AV392" s="170">
        <f t="shared" si="38"/>
        <v>2.1228197136396285E-3</v>
      </c>
      <c r="AW392" s="170">
        <f t="shared" si="38"/>
        <v>0</v>
      </c>
      <c r="AX392" s="170">
        <f t="shared" si="38"/>
        <v>0</v>
      </c>
      <c r="AY392" s="170">
        <f t="shared" si="38"/>
        <v>0</v>
      </c>
      <c r="AZ392" s="170">
        <f t="shared" si="38"/>
        <v>0</v>
      </c>
      <c r="BA392" s="170">
        <f t="shared" si="38"/>
        <v>0</v>
      </c>
      <c r="BB392" s="170">
        <f t="shared" si="38"/>
        <v>0</v>
      </c>
      <c r="BC392" s="170">
        <f t="shared" si="38"/>
        <v>0</v>
      </c>
      <c r="BD392" s="170">
        <f t="shared" si="38"/>
        <v>0</v>
      </c>
      <c r="BE392" s="170">
        <f t="shared" si="38"/>
        <v>0</v>
      </c>
      <c r="BF392" s="170">
        <f t="shared" si="38"/>
        <v>0</v>
      </c>
      <c r="BG392" s="170">
        <f t="shared" si="38"/>
        <v>0</v>
      </c>
      <c r="BH392" s="170">
        <f t="shared" si="38"/>
        <v>0</v>
      </c>
      <c r="BI392" s="170">
        <f t="shared" si="38"/>
        <v>0</v>
      </c>
      <c r="BJ392" s="170">
        <f t="shared" si="38"/>
        <v>0</v>
      </c>
      <c r="BK392" s="170">
        <f t="shared" si="38"/>
        <v>0</v>
      </c>
      <c r="BL392" s="170">
        <f t="shared" si="38"/>
        <v>0</v>
      </c>
      <c r="BM392" s="170">
        <f t="shared" si="38"/>
        <v>0</v>
      </c>
      <c r="BN392" s="170">
        <f t="shared" si="38"/>
        <v>0</v>
      </c>
      <c r="BO392" s="170">
        <f t="shared" si="38"/>
        <v>0</v>
      </c>
      <c r="BP392" s="170">
        <f t="shared" si="38"/>
        <v>0</v>
      </c>
      <c r="BQ392" s="170">
        <f t="shared" si="38"/>
        <v>0</v>
      </c>
      <c r="BR392" s="170">
        <f t="shared" ref="BR392:CD392" si="39">BR$387*BR307</f>
        <v>0</v>
      </c>
      <c r="BS392" s="170">
        <f t="shared" si="39"/>
        <v>0</v>
      </c>
      <c r="BT392" s="170">
        <f t="shared" si="39"/>
        <v>0</v>
      </c>
      <c r="BU392" s="170">
        <f t="shared" si="39"/>
        <v>0</v>
      </c>
      <c r="BV392" s="170">
        <f t="shared" si="39"/>
        <v>0</v>
      </c>
      <c r="BW392" s="170">
        <f t="shared" si="39"/>
        <v>0</v>
      </c>
      <c r="BX392" s="170">
        <f t="shared" si="39"/>
        <v>0</v>
      </c>
      <c r="BY392" s="170">
        <f t="shared" si="39"/>
        <v>0</v>
      </c>
      <c r="BZ392" s="170">
        <f t="shared" si="39"/>
        <v>0</v>
      </c>
      <c r="CA392" s="170">
        <f t="shared" si="39"/>
        <v>0</v>
      </c>
      <c r="CB392" s="170">
        <f t="shared" si="39"/>
        <v>0</v>
      </c>
      <c r="CC392" s="170">
        <f t="shared" si="39"/>
        <v>0</v>
      </c>
      <c r="CD392" s="133">
        <f t="shared" si="39"/>
        <v>0</v>
      </c>
      <c r="CE392" s="807">
        <f t="shared" ref="CE392:CE455" si="40">SUM(E392:CD392)</f>
        <v>0.4411285123438044</v>
      </c>
    </row>
    <row r="393" spans="2:83">
      <c r="B393" s="318"/>
      <c r="C393" s="283" t="str">
        <f t="shared" si="35"/>
        <v>03</v>
      </c>
      <c r="D393" s="284" t="str">
        <f t="shared" si="35"/>
        <v>漁業</v>
      </c>
      <c r="E393" s="806">
        <f>E$387*E308</f>
        <v>0</v>
      </c>
      <c r="F393" s="170">
        <f t="shared" ref="F393:BQ393" si="41">F$387*F308</f>
        <v>0</v>
      </c>
      <c r="G393" s="170">
        <f t="shared" si="41"/>
        <v>0</v>
      </c>
      <c r="H393" s="170">
        <f t="shared" si="41"/>
        <v>0</v>
      </c>
      <c r="I393" s="170">
        <f t="shared" si="41"/>
        <v>4.3327317965344907</v>
      </c>
      <c r="J393" s="170">
        <f t="shared" si="41"/>
        <v>0</v>
      </c>
      <c r="K393" s="170">
        <f t="shared" si="41"/>
        <v>0</v>
      </c>
      <c r="L393" s="170">
        <f t="shared" si="41"/>
        <v>0</v>
      </c>
      <c r="M393" s="170">
        <f t="shared" si="41"/>
        <v>0</v>
      </c>
      <c r="N393" s="170">
        <f t="shared" si="41"/>
        <v>0</v>
      </c>
      <c r="O393" s="170">
        <f t="shared" si="41"/>
        <v>0</v>
      </c>
      <c r="P393" s="170">
        <f t="shared" si="41"/>
        <v>0</v>
      </c>
      <c r="Q393" s="170">
        <f t="shared" si="41"/>
        <v>0</v>
      </c>
      <c r="R393" s="170">
        <f t="shared" si="41"/>
        <v>0</v>
      </c>
      <c r="S393" s="170">
        <f t="shared" si="41"/>
        <v>0</v>
      </c>
      <c r="T393" s="170">
        <f t="shared" si="41"/>
        <v>0</v>
      </c>
      <c r="U393" s="170">
        <f t="shared" si="41"/>
        <v>0</v>
      </c>
      <c r="V393" s="170">
        <f t="shared" si="41"/>
        <v>0</v>
      </c>
      <c r="W393" s="170">
        <f t="shared" si="41"/>
        <v>0</v>
      </c>
      <c r="X393" s="170">
        <f t="shared" si="41"/>
        <v>0</v>
      </c>
      <c r="Y393" s="170">
        <f t="shared" si="41"/>
        <v>0</v>
      </c>
      <c r="Z393" s="170">
        <f t="shared" si="41"/>
        <v>0</v>
      </c>
      <c r="AA393" s="170">
        <f t="shared" si="41"/>
        <v>0</v>
      </c>
      <c r="AB393" s="170">
        <f t="shared" si="41"/>
        <v>0</v>
      </c>
      <c r="AC393" s="170">
        <f t="shared" si="41"/>
        <v>0</v>
      </c>
      <c r="AD393" s="170">
        <f t="shared" si="41"/>
        <v>0</v>
      </c>
      <c r="AE393" s="170">
        <f t="shared" si="41"/>
        <v>0</v>
      </c>
      <c r="AF393" s="170">
        <f t="shared" si="41"/>
        <v>0</v>
      </c>
      <c r="AG393" s="170">
        <f t="shared" si="41"/>
        <v>0</v>
      </c>
      <c r="AH393" s="170">
        <f t="shared" si="41"/>
        <v>1.3527128633655886E-4</v>
      </c>
      <c r="AI393" s="170">
        <f t="shared" si="41"/>
        <v>0</v>
      </c>
      <c r="AJ393" s="170">
        <f t="shared" si="41"/>
        <v>0</v>
      </c>
      <c r="AK393" s="170">
        <f t="shared" si="41"/>
        <v>0</v>
      </c>
      <c r="AL393" s="170">
        <f t="shared" si="41"/>
        <v>0</v>
      </c>
      <c r="AM393" s="170">
        <f t="shared" si="41"/>
        <v>0</v>
      </c>
      <c r="AN393" s="170">
        <f t="shared" si="41"/>
        <v>0</v>
      </c>
      <c r="AO393" s="170">
        <f t="shared" si="41"/>
        <v>0</v>
      </c>
      <c r="AP393" s="170">
        <f t="shared" si="41"/>
        <v>0</v>
      </c>
      <c r="AQ393" s="133">
        <f t="shared" si="41"/>
        <v>0</v>
      </c>
      <c r="AR393" s="170">
        <f t="shared" si="41"/>
        <v>0</v>
      </c>
      <c r="AS393" s="170">
        <f t="shared" si="41"/>
        <v>0</v>
      </c>
      <c r="AT393" s="170">
        <f t="shared" si="41"/>
        <v>0</v>
      </c>
      <c r="AU393" s="170">
        <f t="shared" si="41"/>
        <v>0</v>
      </c>
      <c r="AV393" s="170">
        <f t="shared" si="41"/>
        <v>2.6995699641809829</v>
      </c>
      <c r="AW393" s="170">
        <f t="shared" si="41"/>
        <v>0</v>
      </c>
      <c r="AX393" s="170">
        <f t="shared" si="41"/>
        <v>0</v>
      </c>
      <c r="AY393" s="170">
        <f t="shared" si="41"/>
        <v>0</v>
      </c>
      <c r="AZ393" s="170">
        <f t="shared" si="41"/>
        <v>0</v>
      </c>
      <c r="BA393" s="170">
        <f t="shared" si="41"/>
        <v>0</v>
      </c>
      <c r="BB393" s="170">
        <f t="shared" si="41"/>
        <v>0</v>
      </c>
      <c r="BC393" s="170">
        <f t="shared" si="41"/>
        <v>0</v>
      </c>
      <c r="BD393" s="170">
        <f t="shared" si="41"/>
        <v>0</v>
      </c>
      <c r="BE393" s="170">
        <f t="shared" si="41"/>
        <v>0</v>
      </c>
      <c r="BF393" s="170">
        <f t="shared" si="41"/>
        <v>0</v>
      </c>
      <c r="BG393" s="170">
        <f t="shared" si="41"/>
        <v>0</v>
      </c>
      <c r="BH393" s="170">
        <f t="shared" si="41"/>
        <v>0</v>
      </c>
      <c r="BI393" s="170">
        <f t="shared" si="41"/>
        <v>0</v>
      </c>
      <c r="BJ393" s="170">
        <f t="shared" si="41"/>
        <v>0</v>
      </c>
      <c r="BK393" s="170">
        <f t="shared" si="41"/>
        <v>0</v>
      </c>
      <c r="BL393" s="170">
        <f t="shared" si="41"/>
        <v>0</v>
      </c>
      <c r="BM393" s="170">
        <f t="shared" si="41"/>
        <v>0</v>
      </c>
      <c r="BN393" s="170">
        <f t="shared" si="41"/>
        <v>0</v>
      </c>
      <c r="BO393" s="170">
        <f t="shared" si="41"/>
        <v>0</v>
      </c>
      <c r="BP393" s="170">
        <f t="shared" si="41"/>
        <v>0</v>
      </c>
      <c r="BQ393" s="170">
        <f t="shared" si="41"/>
        <v>0</v>
      </c>
      <c r="BR393" s="170">
        <f t="shared" ref="BR393:CD393" si="42">BR$387*BR308</f>
        <v>0</v>
      </c>
      <c r="BS393" s="170">
        <f t="shared" si="42"/>
        <v>0</v>
      </c>
      <c r="BT393" s="170">
        <f t="shared" si="42"/>
        <v>0</v>
      </c>
      <c r="BU393" s="170">
        <f t="shared" si="42"/>
        <v>1.8088844548403908E-5</v>
      </c>
      <c r="BV393" s="170">
        <f t="shared" si="42"/>
        <v>0</v>
      </c>
      <c r="BW393" s="170">
        <f t="shared" si="42"/>
        <v>0</v>
      </c>
      <c r="BX393" s="170">
        <f t="shared" si="42"/>
        <v>0</v>
      </c>
      <c r="BY393" s="170">
        <f t="shared" si="42"/>
        <v>0</v>
      </c>
      <c r="BZ393" s="170">
        <f t="shared" si="42"/>
        <v>0</v>
      </c>
      <c r="CA393" s="170">
        <f t="shared" si="42"/>
        <v>0</v>
      </c>
      <c r="CB393" s="170">
        <f t="shared" si="42"/>
        <v>0</v>
      </c>
      <c r="CC393" s="170">
        <f t="shared" si="42"/>
        <v>0</v>
      </c>
      <c r="CD393" s="133">
        <f t="shared" si="42"/>
        <v>0</v>
      </c>
      <c r="CE393" s="807">
        <f t="shared" si="40"/>
        <v>7.0324551208463593</v>
      </c>
    </row>
    <row r="394" spans="2:83">
      <c r="B394" s="318"/>
      <c r="C394" s="283" t="str">
        <f t="shared" si="35"/>
        <v>04</v>
      </c>
      <c r="D394" s="284" t="str">
        <f t="shared" si="35"/>
        <v>鉱業</v>
      </c>
      <c r="E394" s="806">
        <f>E$387*E309</f>
        <v>0</v>
      </c>
      <c r="F394" s="170">
        <f t="shared" ref="F394:BQ395" si="43">F$387*F309</f>
        <v>0</v>
      </c>
      <c r="G394" s="170">
        <f t="shared" si="43"/>
        <v>0</v>
      </c>
      <c r="H394" s="170">
        <f t="shared" si="43"/>
        <v>0</v>
      </c>
      <c r="I394" s="170">
        <f t="shared" si="43"/>
        <v>0.34840939889001288</v>
      </c>
      <c r="J394" s="170">
        <f t="shared" si="43"/>
        <v>0</v>
      </c>
      <c r="K394" s="170">
        <f t="shared" si="43"/>
        <v>0</v>
      </c>
      <c r="L394" s="170">
        <f t="shared" si="43"/>
        <v>0</v>
      </c>
      <c r="M394" s="170">
        <f t="shared" si="43"/>
        <v>0</v>
      </c>
      <c r="N394" s="170">
        <f t="shared" si="43"/>
        <v>0</v>
      </c>
      <c r="O394" s="170">
        <f t="shared" si="43"/>
        <v>0</v>
      </c>
      <c r="P394" s="170">
        <f t="shared" si="43"/>
        <v>0</v>
      </c>
      <c r="Q394" s="170">
        <f t="shared" si="43"/>
        <v>0</v>
      </c>
      <c r="R394" s="170">
        <f t="shared" si="43"/>
        <v>0</v>
      </c>
      <c r="S394" s="170">
        <f t="shared" si="43"/>
        <v>0</v>
      </c>
      <c r="T394" s="170">
        <f t="shared" si="43"/>
        <v>0</v>
      </c>
      <c r="U394" s="170">
        <f t="shared" si="43"/>
        <v>0</v>
      </c>
      <c r="V394" s="170">
        <f t="shared" si="43"/>
        <v>0</v>
      </c>
      <c r="W394" s="170">
        <f t="shared" si="43"/>
        <v>0</v>
      </c>
      <c r="X394" s="170">
        <f t="shared" si="43"/>
        <v>0</v>
      </c>
      <c r="Y394" s="170">
        <f t="shared" si="43"/>
        <v>0</v>
      </c>
      <c r="Z394" s="170">
        <f t="shared" si="43"/>
        <v>0</v>
      </c>
      <c r="AA394" s="170">
        <f t="shared" si="43"/>
        <v>0</v>
      </c>
      <c r="AB394" s="170">
        <f t="shared" si="43"/>
        <v>0</v>
      </c>
      <c r="AC394" s="170">
        <f t="shared" si="43"/>
        <v>0</v>
      </c>
      <c r="AD394" s="170">
        <f t="shared" si="43"/>
        <v>0</v>
      </c>
      <c r="AE394" s="170">
        <f t="shared" si="43"/>
        <v>1.3208319631708544E-3</v>
      </c>
      <c r="AF394" s="170">
        <f t="shared" si="43"/>
        <v>0</v>
      </c>
      <c r="AG394" s="170">
        <f t="shared" si="43"/>
        <v>0</v>
      </c>
      <c r="AH394" s="170">
        <f t="shared" si="43"/>
        <v>1.0014887062025186E-3</v>
      </c>
      <c r="AI394" s="170">
        <f t="shared" si="43"/>
        <v>0</v>
      </c>
      <c r="AJ394" s="170">
        <f t="shared" si="43"/>
        <v>0</v>
      </c>
      <c r="AK394" s="170">
        <f t="shared" si="43"/>
        <v>0</v>
      </c>
      <c r="AL394" s="170">
        <f t="shared" si="43"/>
        <v>0</v>
      </c>
      <c r="AM394" s="170">
        <f t="shared" si="43"/>
        <v>0</v>
      </c>
      <c r="AN394" s="170">
        <f t="shared" si="43"/>
        <v>0</v>
      </c>
      <c r="AO394" s="170">
        <f t="shared" si="43"/>
        <v>0</v>
      </c>
      <c r="AP394" s="170">
        <f t="shared" si="43"/>
        <v>0</v>
      </c>
      <c r="AQ394" s="133">
        <f t="shared" si="43"/>
        <v>0</v>
      </c>
      <c r="AR394" s="170">
        <f t="shared" si="43"/>
        <v>0</v>
      </c>
      <c r="AS394" s="170">
        <f t="shared" si="43"/>
        <v>0</v>
      </c>
      <c r="AT394" s="170">
        <f t="shared" si="43"/>
        <v>0</v>
      </c>
      <c r="AU394" s="170">
        <f t="shared" si="43"/>
        <v>0</v>
      </c>
      <c r="AV394" s="170">
        <f t="shared" si="43"/>
        <v>2.4664744322511892E-5</v>
      </c>
      <c r="AW394" s="170">
        <f t="shared" si="43"/>
        <v>0</v>
      </c>
      <c r="AX394" s="170">
        <f t="shared" si="43"/>
        <v>0</v>
      </c>
      <c r="AY394" s="170">
        <f t="shared" si="43"/>
        <v>0</v>
      </c>
      <c r="AZ394" s="170">
        <f t="shared" si="43"/>
        <v>0</v>
      </c>
      <c r="BA394" s="170">
        <f t="shared" si="43"/>
        <v>0</v>
      </c>
      <c r="BB394" s="170">
        <f t="shared" si="43"/>
        <v>0</v>
      </c>
      <c r="BC394" s="170">
        <f t="shared" si="43"/>
        <v>0</v>
      </c>
      <c r="BD394" s="170">
        <f t="shared" si="43"/>
        <v>0</v>
      </c>
      <c r="BE394" s="170">
        <f t="shared" si="43"/>
        <v>0</v>
      </c>
      <c r="BF394" s="170">
        <f t="shared" si="43"/>
        <v>0</v>
      </c>
      <c r="BG394" s="170">
        <f t="shared" si="43"/>
        <v>0</v>
      </c>
      <c r="BH394" s="170">
        <f t="shared" si="43"/>
        <v>0</v>
      </c>
      <c r="BI394" s="170">
        <f t="shared" si="43"/>
        <v>0</v>
      </c>
      <c r="BJ394" s="170">
        <f t="shared" si="43"/>
        <v>0</v>
      </c>
      <c r="BK394" s="170">
        <f t="shared" si="43"/>
        <v>0</v>
      </c>
      <c r="BL394" s="170">
        <f t="shared" si="43"/>
        <v>0</v>
      </c>
      <c r="BM394" s="170">
        <f t="shared" si="43"/>
        <v>0</v>
      </c>
      <c r="BN394" s="170">
        <f t="shared" si="43"/>
        <v>0</v>
      </c>
      <c r="BO394" s="170">
        <f t="shared" si="43"/>
        <v>0</v>
      </c>
      <c r="BP394" s="170">
        <f t="shared" si="43"/>
        <v>0</v>
      </c>
      <c r="BQ394" s="170">
        <f t="shared" si="43"/>
        <v>0</v>
      </c>
      <c r="BR394" s="170">
        <f t="shared" ref="BR394:CD398" si="44">BR$387*BR309</f>
        <v>1.5344664193000457E-7</v>
      </c>
      <c r="BS394" s="170">
        <f t="shared" si="44"/>
        <v>0</v>
      </c>
      <c r="BT394" s="170">
        <f t="shared" si="44"/>
        <v>0</v>
      </c>
      <c r="BU394" s="170">
        <f t="shared" si="44"/>
        <v>2.218488664555412E-8</v>
      </c>
      <c r="BV394" s="170">
        <f t="shared" si="44"/>
        <v>0</v>
      </c>
      <c r="BW394" s="170">
        <f t="shared" si="44"/>
        <v>0</v>
      </c>
      <c r="BX394" s="170">
        <f t="shared" si="44"/>
        <v>0</v>
      </c>
      <c r="BY394" s="170">
        <f t="shared" si="44"/>
        <v>0</v>
      </c>
      <c r="BZ394" s="170">
        <f t="shared" si="44"/>
        <v>0</v>
      </c>
      <c r="CA394" s="170">
        <f t="shared" si="44"/>
        <v>0</v>
      </c>
      <c r="CB394" s="170">
        <f t="shared" si="44"/>
        <v>0</v>
      </c>
      <c r="CC394" s="170">
        <f t="shared" si="44"/>
        <v>0</v>
      </c>
      <c r="CD394" s="133">
        <f t="shared" si="44"/>
        <v>0</v>
      </c>
      <c r="CE394" s="807">
        <f t="shared" si="40"/>
        <v>0.35075655993523736</v>
      </c>
    </row>
    <row r="395" spans="2:83">
      <c r="B395" s="318"/>
      <c r="C395" s="283" t="str">
        <f t="shared" si="35"/>
        <v>05</v>
      </c>
      <c r="D395" s="284" t="str">
        <f t="shared" si="35"/>
        <v>飲食料品</v>
      </c>
      <c r="E395" s="806">
        <f t="shared" ref="E395:T458" si="45">E$387*E310</f>
        <v>0</v>
      </c>
      <c r="F395" s="170">
        <f t="shared" si="45"/>
        <v>0</v>
      </c>
      <c r="G395" s="170">
        <f t="shared" si="45"/>
        <v>0</v>
      </c>
      <c r="H395" s="170">
        <f t="shared" si="45"/>
        <v>0</v>
      </c>
      <c r="I395" s="170">
        <f t="shared" si="45"/>
        <v>165.71869257495203</v>
      </c>
      <c r="J395" s="170">
        <f t="shared" si="45"/>
        <v>0</v>
      </c>
      <c r="K395" s="170">
        <f t="shared" si="45"/>
        <v>0</v>
      </c>
      <c r="L395" s="170">
        <f t="shared" si="45"/>
        <v>0</v>
      </c>
      <c r="M395" s="170">
        <f t="shared" si="45"/>
        <v>0</v>
      </c>
      <c r="N395" s="170">
        <f t="shared" si="45"/>
        <v>0</v>
      </c>
      <c r="O395" s="170">
        <f t="shared" si="45"/>
        <v>0</v>
      </c>
      <c r="P395" s="170">
        <f t="shared" si="45"/>
        <v>0</v>
      </c>
      <c r="Q395" s="170">
        <f t="shared" si="45"/>
        <v>0</v>
      </c>
      <c r="R395" s="170">
        <f t="shared" si="45"/>
        <v>0</v>
      </c>
      <c r="S395" s="170">
        <f t="shared" si="45"/>
        <v>0</v>
      </c>
      <c r="T395" s="170">
        <f t="shared" si="45"/>
        <v>0</v>
      </c>
      <c r="U395" s="170">
        <f t="shared" si="43"/>
        <v>0</v>
      </c>
      <c r="V395" s="170">
        <f t="shared" si="43"/>
        <v>0</v>
      </c>
      <c r="W395" s="170">
        <f t="shared" si="43"/>
        <v>0</v>
      </c>
      <c r="X395" s="170">
        <f t="shared" si="43"/>
        <v>0</v>
      </c>
      <c r="Y395" s="170">
        <f t="shared" si="43"/>
        <v>0</v>
      </c>
      <c r="Z395" s="170">
        <f t="shared" si="43"/>
        <v>0</v>
      </c>
      <c r="AA395" s="170">
        <f t="shared" si="43"/>
        <v>0</v>
      </c>
      <c r="AB395" s="170">
        <f t="shared" si="43"/>
        <v>0</v>
      </c>
      <c r="AC395" s="170">
        <f t="shared" si="43"/>
        <v>0</v>
      </c>
      <c r="AD395" s="170">
        <f t="shared" si="43"/>
        <v>0</v>
      </c>
      <c r="AE395" s="170">
        <f t="shared" si="43"/>
        <v>4.8496123706160979E-2</v>
      </c>
      <c r="AF395" s="170">
        <f t="shared" si="43"/>
        <v>0</v>
      </c>
      <c r="AG395" s="170">
        <f t="shared" si="43"/>
        <v>0</v>
      </c>
      <c r="AH395" s="170">
        <f t="shared" si="43"/>
        <v>6.4999253222447831E-3</v>
      </c>
      <c r="AI395" s="170">
        <f t="shared" si="43"/>
        <v>0</v>
      </c>
      <c r="AJ395" s="170">
        <f t="shared" si="43"/>
        <v>0</v>
      </c>
      <c r="AK395" s="170">
        <f t="shared" si="43"/>
        <v>0</v>
      </c>
      <c r="AL395" s="170">
        <f t="shared" si="43"/>
        <v>0</v>
      </c>
      <c r="AM395" s="170">
        <f t="shared" si="43"/>
        <v>0</v>
      </c>
      <c r="AN395" s="170">
        <f t="shared" si="43"/>
        <v>0</v>
      </c>
      <c r="AO395" s="170">
        <f t="shared" si="43"/>
        <v>0</v>
      </c>
      <c r="AP395" s="170">
        <f t="shared" si="43"/>
        <v>0</v>
      </c>
      <c r="AQ395" s="133">
        <f t="shared" si="43"/>
        <v>0</v>
      </c>
      <c r="AR395" s="170">
        <f t="shared" si="43"/>
        <v>0</v>
      </c>
      <c r="AS395" s="170">
        <f t="shared" si="43"/>
        <v>0</v>
      </c>
      <c r="AT395" s="170">
        <f t="shared" si="43"/>
        <v>0</v>
      </c>
      <c r="AU395" s="170">
        <f t="shared" si="43"/>
        <v>0</v>
      </c>
      <c r="AV395" s="170">
        <f t="shared" si="43"/>
        <v>27.473311750802271</v>
      </c>
      <c r="AW395" s="170">
        <f t="shared" si="43"/>
        <v>0</v>
      </c>
      <c r="AX395" s="170">
        <f t="shared" si="43"/>
        <v>0</v>
      </c>
      <c r="AY395" s="170">
        <f t="shared" si="43"/>
        <v>0</v>
      </c>
      <c r="AZ395" s="170">
        <f t="shared" si="43"/>
        <v>0</v>
      </c>
      <c r="BA395" s="170">
        <f t="shared" si="43"/>
        <v>0</v>
      </c>
      <c r="BB395" s="170">
        <f t="shared" si="43"/>
        <v>0</v>
      </c>
      <c r="BC395" s="170">
        <f t="shared" si="43"/>
        <v>0</v>
      </c>
      <c r="BD395" s="170">
        <f t="shared" si="43"/>
        <v>0</v>
      </c>
      <c r="BE395" s="170">
        <f t="shared" si="43"/>
        <v>0</v>
      </c>
      <c r="BF395" s="170">
        <f t="shared" si="43"/>
        <v>0</v>
      </c>
      <c r="BG395" s="170">
        <f t="shared" si="43"/>
        <v>0</v>
      </c>
      <c r="BH395" s="170">
        <f t="shared" si="43"/>
        <v>0</v>
      </c>
      <c r="BI395" s="170">
        <f t="shared" si="43"/>
        <v>0</v>
      </c>
      <c r="BJ395" s="170">
        <f t="shared" si="43"/>
        <v>0</v>
      </c>
      <c r="BK395" s="170">
        <f t="shared" si="43"/>
        <v>0</v>
      </c>
      <c r="BL395" s="170">
        <f t="shared" si="43"/>
        <v>0</v>
      </c>
      <c r="BM395" s="170">
        <f t="shared" si="43"/>
        <v>0</v>
      </c>
      <c r="BN395" s="170">
        <f t="shared" si="43"/>
        <v>0</v>
      </c>
      <c r="BO395" s="170">
        <f t="shared" si="43"/>
        <v>0</v>
      </c>
      <c r="BP395" s="170">
        <f t="shared" si="43"/>
        <v>0</v>
      </c>
      <c r="BQ395" s="170">
        <f t="shared" si="43"/>
        <v>0</v>
      </c>
      <c r="BR395" s="170">
        <f t="shared" si="44"/>
        <v>1.2549201120050183E-2</v>
      </c>
      <c r="BS395" s="170">
        <f t="shared" si="44"/>
        <v>0</v>
      </c>
      <c r="BT395" s="170">
        <f t="shared" si="44"/>
        <v>0</v>
      </c>
      <c r="BU395" s="170">
        <f t="shared" si="44"/>
        <v>7.0305355934069933E-4</v>
      </c>
      <c r="BV395" s="170">
        <f t="shared" si="44"/>
        <v>0</v>
      </c>
      <c r="BW395" s="170">
        <f t="shared" si="44"/>
        <v>0</v>
      </c>
      <c r="BX395" s="170">
        <f t="shared" si="44"/>
        <v>0</v>
      </c>
      <c r="BY395" s="170">
        <f t="shared" si="44"/>
        <v>0</v>
      </c>
      <c r="BZ395" s="170">
        <f t="shared" si="44"/>
        <v>0</v>
      </c>
      <c r="CA395" s="170">
        <f t="shared" si="44"/>
        <v>0</v>
      </c>
      <c r="CB395" s="170">
        <f t="shared" si="44"/>
        <v>0</v>
      </c>
      <c r="CC395" s="170">
        <f t="shared" si="44"/>
        <v>0</v>
      </c>
      <c r="CD395" s="133">
        <f t="shared" si="44"/>
        <v>0</v>
      </c>
      <c r="CE395" s="807">
        <f t="shared" si="40"/>
        <v>193.26025262946209</v>
      </c>
    </row>
    <row r="396" spans="2:83">
      <c r="B396" s="318"/>
      <c r="C396" s="283" t="str">
        <f t="shared" si="35"/>
        <v>06</v>
      </c>
      <c r="D396" s="284" t="str">
        <f t="shared" si="35"/>
        <v>繊維製品</v>
      </c>
      <c r="E396" s="806">
        <f t="shared" si="45"/>
        <v>0</v>
      </c>
      <c r="F396" s="170">
        <f t="shared" ref="F396:BQ399" si="46">F$387*F311</f>
        <v>0</v>
      </c>
      <c r="G396" s="170">
        <f t="shared" si="46"/>
        <v>0</v>
      </c>
      <c r="H396" s="170">
        <f t="shared" si="46"/>
        <v>0</v>
      </c>
      <c r="I396" s="170">
        <f t="shared" si="46"/>
        <v>1.2905833672275766</v>
      </c>
      <c r="J396" s="170">
        <f t="shared" si="46"/>
        <v>0</v>
      </c>
      <c r="K396" s="170">
        <f t="shared" si="46"/>
        <v>0</v>
      </c>
      <c r="L396" s="170">
        <f t="shared" si="46"/>
        <v>0</v>
      </c>
      <c r="M396" s="170">
        <f t="shared" si="46"/>
        <v>0</v>
      </c>
      <c r="N396" s="170">
        <f t="shared" si="46"/>
        <v>0</v>
      </c>
      <c r="O396" s="170">
        <f t="shared" si="46"/>
        <v>0</v>
      </c>
      <c r="P396" s="170">
        <f t="shared" si="46"/>
        <v>0</v>
      </c>
      <c r="Q396" s="170">
        <f t="shared" si="46"/>
        <v>0</v>
      </c>
      <c r="R396" s="170">
        <f t="shared" si="46"/>
        <v>0</v>
      </c>
      <c r="S396" s="170">
        <f t="shared" si="46"/>
        <v>0</v>
      </c>
      <c r="T396" s="170">
        <f t="shared" si="46"/>
        <v>0</v>
      </c>
      <c r="U396" s="170">
        <f t="shared" si="46"/>
        <v>0</v>
      </c>
      <c r="V396" s="170">
        <f t="shared" si="46"/>
        <v>0</v>
      </c>
      <c r="W396" s="170">
        <f t="shared" si="46"/>
        <v>0</v>
      </c>
      <c r="X396" s="170">
        <f t="shared" si="46"/>
        <v>0</v>
      </c>
      <c r="Y396" s="170">
        <f t="shared" si="46"/>
        <v>0</v>
      </c>
      <c r="Z396" s="170">
        <f t="shared" si="46"/>
        <v>0</v>
      </c>
      <c r="AA396" s="170">
        <f t="shared" si="46"/>
        <v>0</v>
      </c>
      <c r="AB396" s="170">
        <f t="shared" si="46"/>
        <v>0</v>
      </c>
      <c r="AC396" s="170">
        <f t="shared" si="46"/>
        <v>0</v>
      </c>
      <c r="AD396" s="170">
        <f t="shared" si="46"/>
        <v>0</v>
      </c>
      <c r="AE396" s="170">
        <f t="shared" si="46"/>
        <v>2.56532801462386</v>
      </c>
      <c r="AF396" s="170">
        <f t="shared" si="46"/>
        <v>0</v>
      </c>
      <c r="AG396" s="170">
        <f t="shared" si="46"/>
        <v>0</v>
      </c>
      <c r="AH396" s="170">
        <f t="shared" si="46"/>
        <v>0.34525354834033617</v>
      </c>
      <c r="AI396" s="170">
        <f t="shared" si="46"/>
        <v>0</v>
      </c>
      <c r="AJ396" s="170">
        <f t="shared" si="46"/>
        <v>0</v>
      </c>
      <c r="AK396" s="170">
        <f t="shared" si="46"/>
        <v>0</v>
      </c>
      <c r="AL396" s="170">
        <f t="shared" si="46"/>
        <v>0</v>
      </c>
      <c r="AM396" s="170">
        <f t="shared" si="46"/>
        <v>0</v>
      </c>
      <c r="AN396" s="170">
        <f t="shared" si="46"/>
        <v>0</v>
      </c>
      <c r="AO396" s="170">
        <f t="shared" si="46"/>
        <v>0</v>
      </c>
      <c r="AP396" s="170">
        <f t="shared" si="46"/>
        <v>0</v>
      </c>
      <c r="AQ396" s="133">
        <f t="shared" si="46"/>
        <v>0</v>
      </c>
      <c r="AR396" s="170">
        <f t="shared" si="46"/>
        <v>0</v>
      </c>
      <c r="AS396" s="170">
        <f t="shared" si="46"/>
        <v>0</v>
      </c>
      <c r="AT396" s="170">
        <f t="shared" si="46"/>
        <v>0</v>
      </c>
      <c r="AU396" s="170">
        <f t="shared" si="46"/>
        <v>0</v>
      </c>
      <c r="AV396" s="170">
        <f t="shared" si="46"/>
        <v>2.779286032364205E-2</v>
      </c>
      <c r="AW396" s="170">
        <f t="shared" si="46"/>
        <v>0</v>
      </c>
      <c r="AX396" s="170">
        <f t="shared" si="46"/>
        <v>0</v>
      </c>
      <c r="AY396" s="170">
        <f t="shared" si="46"/>
        <v>0</v>
      </c>
      <c r="AZ396" s="170">
        <f t="shared" si="46"/>
        <v>0</v>
      </c>
      <c r="BA396" s="170">
        <f t="shared" si="46"/>
        <v>0</v>
      </c>
      <c r="BB396" s="170">
        <f t="shared" si="46"/>
        <v>0</v>
      </c>
      <c r="BC396" s="170">
        <f t="shared" si="46"/>
        <v>0</v>
      </c>
      <c r="BD396" s="170">
        <f t="shared" si="46"/>
        <v>0</v>
      </c>
      <c r="BE396" s="170">
        <f t="shared" si="46"/>
        <v>0</v>
      </c>
      <c r="BF396" s="170">
        <f t="shared" si="46"/>
        <v>0</v>
      </c>
      <c r="BG396" s="170">
        <f t="shared" si="46"/>
        <v>0</v>
      </c>
      <c r="BH396" s="170">
        <f t="shared" si="46"/>
        <v>0</v>
      </c>
      <c r="BI396" s="170">
        <f t="shared" si="46"/>
        <v>0</v>
      </c>
      <c r="BJ396" s="170">
        <f t="shared" si="46"/>
        <v>0</v>
      </c>
      <c r="BK396" s="170">
        <f t="shared" si="46"/>
        <v>0</v>
      </c>
      <c r="BL396" s="170">
        <f t="shared" si="46"/>
        <v>0</v>
      </c>
      <c r="BM396" s="170">
        <f t="shared" si="46"/>
        <v>0</v>
      </c>
      <c r="BN396" s="170">
        <f t="shared" si="46"/>
        <v>0</v>
      </c>
      <c r="BO396" s="170">
        <f t="shared" si="46"/>
        <v>0</v>
      </c>
      <c r="BP396" s="170">
        <f t="shared" si="46"/>
        <v>0</v>
      </c>
      <c r="BQ396" s="170">
        <f t="shared" si="46"/>
        <v>0</v>
      </c>
      <c r="BR396" s="170">
        <f t="shared" si="44"/>
        <v>8.9045762263925146E-2</v>
      </c>
      <c r="BS396" s="170">
        <f t="shared" si="44"/>
        <v>0</v>
      </c>
      <c r="BT396" s="170">
        <f t="shared" si="44"/>
        <v>0</v>
      </c>
      <c r="BU396" s="170">
        <f t="shared" si="44"/>
        <v>2.2862873270925134E-3</v>
      </c>
      <c r="BV396" s="170">
        <f t="shared" si="44"/>
        <v>0</v>
      </c>
      <c r="BW396" s="170">
        <f t="shared" si="44"/>
        <v>0</v>
      </c>
      <c r="BX396" s="170">
        <f t="shared" si="44"/>
        <v>0</v>
      </c>
      <c r="BY396" s="170">
        <f t="shared" si="44"/>
        <v>0</v>
      </c>
      <c r="BZ396" s="170">
        <f t="shared" si="44"/>
        <v>0</v>
      </c>
      <c r="CA396" s="170">
        <f t="shared" si="44"/>
        <v>0</v>
      </c>
      <c r="CB396" s="170">
        <f t="shared" si="44"/>
        <v>0</v>
      </c>
      <c r="CC396" s="170">
        <f t="shared" si="44"/>
        <v>0</v>
      </c>
      <c r="CD396" s="133">
        <f t="shared" si="44"/>
        <v>0</v>
      </c>
      <c r="CE396" s="807">
        <f t="shared" si="40"/>
        <v>4.3202898401064331</v>
      </c>
    </row>
    <row r="397" spans="2:83">
      <c r="B397" s="318"/>
      <c r="C397" s="283" t="str">
        <f t="shared" si="35"/>
        <v>07</v>
      </c>
      <c r="D397" s="284" t="str">
        <f t="shared" si="35"/>
        <v>パルプ・紙・木製品</v>
      </c>
      <c r="E397" s="806">
        <f t="shared" si="45"/>
        <v>0</v>
      </c>
      <c r="F397" s="170">
        <f t="shared" si="46"/>
        <v>0</v>
      </c>
      <c r="G397" s="170">
        <f t="shared" si="46"/>
        <v>0</v>
      </c>
      <c r="H397" s="170">
        <f t="shared" si="46"/>
        <v>0</v>
      </c>
      <c r="I397" s="170">
        <f t="shared" si="46"/>
        <v>12.062065288682968</v>
      </c>
      <c r="J397" s="170">
        <f t="shared" si="46"/>
        <v>0</v>
      </c>
      <c r="K397" s="170">
        <f t="shared" si="46"/>
        <v>0</v>
      </c>
      <c r="L397" s="170">
        <f t="shared" si="46"/>
        <v>0</v>
      </c>
      <c r="M397" s="170">
        <f t="shared" si="46"/>
        <v>0</v>
      </c>
      <c r="N397" s="170">
        <f t="shared" si="46"/>
        <v>0</v>
      </c>
      <c r="O397" s="170">
        <f t="shared" si="46"/>
        <v>0</v>
      </c>
      <c r="P397" s="170">
        <f t="shared" si="46"/>
        <v>0</v>
      </c>
      <c r="Q397" s="170">
        <f t="shared" si="46"/>
        <v>0</v>
      </c>
      <c r="R397" s="170">
        <f t="shared" si="46"/>
        <v>0</v>
      </c>
      <c r="S397" s="170">
        <f t="shared" si="46"/>
        <v>0</v>
      </c>
      <c r="T397" s="170">
        <f t="shared" si="46"/>
        <v>0</v>
      </c>
      <c r="U397" s="170">
        <f t="shared" si="46"/>
        <v>0</v>
      </c>
      <c r="V397" s="170">
        <f t="shared" si="46"/>
        <v>0</v>
      </c>
      <c r="W397" s="170">
        <f t="shared" si="46"/>
        <v>0</v>
      </c>
      <c r="X397" s="170">
        <f t="shared" si="46"/>
        <v>0</v>
      </c>
      <c r="Y397" s="170">
        <f t="shared" si="46"/>
        <v>0</v>
      </c>
      <c r="Z397" s="170">
        <f t="shared" si="46"/>
        <v>0</v>
      </c>
      <c r="AA397" s="170">
        <f t="shared" si="46"/>
        <v>0</v>
      </c>
      <c r="AB397" s="170">
        <f t="shared" si="46"/>
        <v>0</v>
      </c>
      <c r="AC397" s="170">
        <f t="shared" si="46"/>
        <v>0</v>
      </c>
      <c r="AD397" s="170">
        <f t="shared" si="46"/>
        <v>0</v>
      </c>
      <c r="AE397" s="170">
        <f t="shared" si="46"/>
        <v>2.5930691285091525</v>
      </c>
      <c r="AF397" s="170">
        <f t="shared" si="46"/>
        <v>0</v>
      </c>
      <c r="AG397" s="170">
        <f t="shared" si="46"/>
        <v>0</v>
      </c>
      <c r="AH397" s="170">
        <f t="shared" si="46"/>
        <v>0.66330591134271677</v>
      </c>
      <c r="AI397" s="170">
        <f t="shared" si="46"/>
        <v>0</v>
      </c>
      <c r="AJ397" s="170">
        <f t="shared" si="46"/>
        <v>0</v>
      </c>
      <c r="AK397" s="170">
        <f t="shared" si="46"/>
        <v>0</v>
      </c>
      <c r="AL397" s="170">
        <f t="shared" si="46"/>
        <v>0</v>
      </c>
      <c r="AM397" s="170">
        <f t="shared" si="46"/>
        <v>0</v>
      </c>
      <c r="AN397" s="170">
        <f t="shared" si="46"/>
        <v>0</v>
      </c>
      <c r="AO397" s="170">
        <f t="shared" si="46"/>
        <v>0</v>
      </c>
      <c r="AP397" s="170">
        <f t="shared" si="46"/>
        <v>0</v>
      </c>
      <c r="AQ397" s="133">
        <f t="shared" si="46"/>
        <v>0</v>
      </c>
      <c r="AR397" s="170">
        <f t="shared" si="46"/>
        <v>0</v>
      </c>
      <c r="AS397" s="170">
        <f t="shared" si="46"/>
        <v>0</v>
      </c>
      <c r="AT397" s="170">
        <f t="shared" si="46"/>
        <v>0</v>
      </c>
      <c r="AU397" s="170">
        <f t="shared" si="46"/>
        <v>0</v>
      </c>
      <c r="AV397" s="170">
        <f t="shared" si="46"/>
        <v>0.87015179617672156</v>
      </c>
      <c r="AW397" s="170">
        <f t="shared" si="46"/>
        <v>0</v>
      </c>
      <c r="AX397" s="170">
        <f t="shared" si="46"/>
        <v>0</v>
      </c>
      <c r="AY397" s="170">
        <f t="shared" si="46"/>
        <v>0</v>
      </c>
      <c r="AZ397" s="170">
        <f t="shared" si="46"/>
        <v>0</v>
      </c>
      <c r="BA397" s="170">
        <f t="shared" si="46"/>
        <v>0</v>
      </c>
      <c r="BB397" s="170">
        <f t="shared" si="46"/>
        <v>0</v>
      </c>
      <c r="BC397" s="170">
        <f t="shared" si="46"/>
        <v>0</v>
      </c>
      <c r="BD397" s="170">
        <f t="shared" si="46"/>
        <v>0</v>
      </c>
      <c r="BE397" s="170">
        <f t="shared" si="46"/>
        <v>0</v>
      </c>
      <c r="BF397" s="170">
        <f t="shared" si="46"/>
        <v>0</v>
      </c>
      <c r="BG397" s="170">
        <f t="shared" si="46"/>
        <v>0</v>
      </c>
      <c r="BH397" s="170">
        <f t="shared" si="46"/>
        <v>0</v>
      </c>
      <c r="BI397" s="170">
        <f t="shared" si="46"/>
        <v>0</v>
      </c>
      <c r="BJ397" s="170">
        <f t="shared" si="46"/>
        <v>0</v>
      </c>
      <c r="BK397" s="170">
        <f t="shared" si="46"/>
        <v>0</v>
      </c>
      <c r="BL397" s="170">
        <f t="shared" si="46"/>
        <v>0</v>
      </c>
      <c r="BM397" s="170">
        <f t="shared" si="46"/>
        <v>0</v>
      </c>
      <c r="BN397" s="170">
        <f t="shared" si="46"/>
        <v>0</v>
      </c>
      <c r="BO397" s="170">
        <f t="shared" si="46"/>
        <v>0</v>
      </c>
      <c r="BP397" s="170">
        <f t="shared" si="46"/>
        <v>0</v>
      </c>
      <c r="BQ397" s="170">
        <f t="shared" si="46"/>
        <v>0</v>
      </c>
      <c r="BR397" s="170">
        <f t="shared" si="44"/>
        <v>0.29546758245987959</v>
      </c>
      <c r="BS397" s="170">
        <f t="shared" si="44"/>
        <v>0</v>
      </c>
      <c r="BT397" s="170">
        <f t="shared" si="44"/>
        <v>0</v>
      </c>
      <c r="BU397" s="170">
        <f t="shared" si="44"/>
        <v>1.628595451672267E-2</v>
      </c>
      <c r="BV397" s="170">
        <f t="shared" si="44"/>
        <v>0</v>
      </c>
      <c r="BW397" s="170">
        <f t="shared" si="44"/>
        <v>0</v>
      </c>
      <c r="BX397" s="170">
        <f t="shared" si="44"/>
        <v>0</v>
      </c>
      <c r="BY397" s="170">
        <f t="shared" si="44"/>
        <v>0</v>
      </c>
      <c r="BZ397" s="170">
        <f t="shared" si="44"/>
        <v>0</v>
      </c>
      <c r="CA397" s="170">
        <f t="shared" si="44"/>
        <v>0</v>
      </c>
      <c r="CB397" s="170">
        <f t="shared" si="44"/>
        <v>0</v>
      </c>
      <c r="CC397" s="170">
        <f t="shared" si="44"/>
        <v>0</v>
      </c>
      <c r="CD397" s="133">
        <f t="shared" si="44"/>
        <v>0</v>
      </c>
      <c r="CE397" s="807">
        <f t="shared" si="40"/>
        <v>16.500345661688158</v>
      </c>
    </row>
    <row r="398" spans="2:83">
      <c r="B398" s="318"/>
      <c r="C398" s="283" t="str">
        <f t="shared" si="35"/>
        <v>08</v>
      </c>
      <c r="D398" s="284" t="str">
        <f t="shared" si="35"/>
        <v>化学製品</v>
      </c>
      <c r="E398" s="806">
        <f t="shared" si="45"/>
        <v>0</v>
      </c>
      <c r="F398" s="170">
        <f t="shared" si="46"/>
        <v>0</v>
      </c>
      <c r="G398" s="170">
        <f t="shared" si="46"/>
        <v>0</v>
      </c>
      <c r="H398" s="170">
        <f t="shared" si="46"/>
        <v>0</v>
      </c>
      <c r="I398" s="170">
        <f t="shared" si="46"/>
        <v>9.1707199365898084</v>
      </c>
      <c r="J398" s="170">
        <f t="shared" si="46"/>
        <v>0</v>
      </c>
      <c r="K398" s="170">
        <f t="shared" si="46"/>
        <v>0</v>
      </c>
      <c r="L398" s="170">
        <f t="shared" si="46"/>
        <v>0</v>
      </c>
      <c r="M398" s="170">
        <f t="shared" si="46"/>
        <v>0</v>
      </c>
      <c r="N398" s="170">
        <f t="shared" si="46"/>
        <v>0</v>
      </c>
      <c r="O398" s="170">
        <f t="shared" si="46"/>
        <v>0</v>
      </c>
      <c r="P398" s="170">
        <f t="shared" si="46"/>
        <v>0</v>
      </c>
      <c r="Q398" s="170">
        <f t="shared" si="46"/>
        <v>0</v>
      </c>
      <c r="R398" s="170">
        <f t="shared" si="46"/>
        <v>0</v>
      </c>
      <c r="S398" s="170">
        <f t="shared" si="46"/>
        <v>0</v>
      </c>
      <c r="T398" s="170">
        <f t="shared" si="46"/>
        <v>0</v>
      </c>
      <c r="U398" s="170">
        <f t="shared" si="46"/>
        <v>0</v>
      </c>
      <c r="V398" s="170">
        <f t="shared" si="46"/>
        <v>0</v>
      </c>
      <c r="W398" s="170">
        <f t="shared" si="46"/>
        <v>0</v>
      </c>
      <c r="X398" s="170">
        <f t="shared" si="46"/>
        <v>0</v>
      </c>
      <c r="Y398" s="170">
        <f t="shared" si="46"/>
        <v>0</v>
      </c>
      <c r="Z398" s="170">
        <f t="shared" si="46"/>
        <v>0</v>
      </c>
      <c r="AA398" s="170">
        <f t="shared" si="46"/>
        <v>0</v>
      </c>
      <c r="AB398" s="170">
        <f t="shared" si="46"/>
        <v>0</v>
      </c>
      <c r="AC398" s="170">
        <f t="shared" si="46"/>
        <v>0</v>
      </c>
      <c r="AD398" s="170">
        <f t="shared" si="46"/>
        <v>0</v>
      </c>
      <c r="AE398" s="170">
        <f t="shared" si="46"/>
        <v>4.6979301126430324E-3</v>
      </c>
      <c r="AF398" s="170">
        <f t="shared" si="46"/>
        <v>0</v>
      </c>
      <c r="AG398" s="170">
        <f t="shared" si="46"/>
        <v>0</v>
      </c>
      <c r="AH398" s="170">
        <f t="shared" si="46"/>
        <v>6.5634829117834539E-2</v>
      </c>
      <c r="AI398" s="170">
        <f t="shared" si="46"/>
        <v>0</v>
      </c>
      <c r="AJ398" s="170">
        <f t="shared" si="46"/>
        <v>0</v>
      </c>
      <c r="AK398" s="170">
        <f t="shared" si="46"/>
        <v>0</v>
      </c>
      <c r="AL398" s="170">
        <f t="shared" si="46"/>
        <v>0</v>
      </c>
      <c r="AM398" s="170">
        <f t="shared" si="46"/>
        <v>0</v>
      </c>
      <c r="AN398" s="170">
        <f t="shared" si="46"/>
        <v>0</v>
      </c>
      <c r="AO398" s="170">
        <f t="shared" si="46"/>
        <v>0</v>
      </c>
      <c r="AP398" s="170">
        <f t="shared" si="46"/>
        <v>0</v>
      </c>
      <c r="AQ398" s="133">
        <f t="shared" si="46"/>
        <v>0</v>
      </c>
      <c r="AR398" s="170">
        <f t="shared" si="46"/>
        <v>0</v>
      </c>
      <c r="AS398" s="170">
        <f t="shared" si="46"/>
        <v>0</v>
      </c>
      <c r="AT398" s="170">
        <f t="shared" si="46"/>
        <v>0</v>
      </c>
      <c r="AU398" s="170">
        <f t="shared" si="46"/>
        <v>0</v>
      </c>
      <c r="AV398" s="170">
        <f t="shared" si="46"/>
        <v>1.4982601806458673</v>
      </c>
      <c r="AW398" s="170">
        <f t="shared" si="46"/>
        <v>0</v>
      </c>
      <c r="AX398" s="170">
        <f t="shared" si="46"/>
        <v>0</v>
      </c>
      <c r="AY398" s="170">
        <f t="shared" si="46"/>
        <v>0</v>
      </c>
      <c r="AZ398" s="170">
        <f t="shared" si="46"/>
        <v>0</v>
      </c>
      <c r="BA398" s="170">
        <f t="shared" si="46"/>
        <v>0</v>
      </c>
      <c r="BB398" s="170">
        <f t="shared" si="46"/>
        <v>0</v>
      </c>
      <c r="BC398" s="170">
        <f t="shared" si="46"/>
        <v>0</v>
      </c>
      <c r="BD398" s="170">
        <f t="shared" si="46"/>
        <v>0</v>
      </c>
      <c r="BE398" s="170">
        <f t="shared" si="46"/>
        <v>0</v>
      </c>
      <c r="BF398" s="170">
        <f t="shared" si="46"/>
        <v>0</v>
      </c>
      <c r="BG398" s="170">
        <f t="shared" si="46"/>
        <v>0</v>
      </c>
      <c r="BH398" s="170">
        <f t="shared" si="46"/>
        <v>0</v>
      </c>
      <c r="BI398" s="170">
        <f t="shared" si="46"/>
        <v>0</v>
      </c>
      <c r="BJ398" s="170">
        <f t="shared" si="46"/>
        <v>0</v>
      </c>
      <c r="BK398" s="170">
        <f t="shared" si="46"/>
        <v>0</v>
      </c>
      <c r="BL398" s="170">
        <f t="shared" si="46"/>
        <v>0</v>
      </c>
      <c r="BM398" s="170">
        <f t="shared" si="46"/>
        <v>0</v>
      </c>
      <c r="BN398" s="170">
        <f t="shared" si="46"/>
        <v>0</v>
      </c>
      <c r="BO398" s="170">
        <f t="shared" si="46"/>
        <v>0</v>
      </c>
      <c r="BP398" s="170">
        <f t="shared" si="46"/>
        <v>0</v>
      </c>
      <c r="BQ398" s="170">
        <f t="shared" si="46"/>
        <v>0</v>
      </c>
      <c r="BR398" s="170">
        <f t="shared" si="44"/>
        <v>1.207855871744433E-3</v>
      </c>
      <c r="BS398" s="170">
        <f t="shared" si="44"/>
        <v>0</v>
      </c>
      <c r="BT398" s="170">
        <f t="shared" si="44"/>
        <v>0</v>
      </c>
      <c r="BU398" s="170">
        <f t="shared" si="44"/>
        <v>3.7100201790243263E-3</v>
      </c>
      <c r="BV398" s="170">
        <f t="shared" si="44"/>
        <v>0</v>
      </c>
      <c r="BW398" s="170">
        <f t="shared" si="44"/>
        <v>0</v>
      </c>
      <c r="BX398" s="170">
        <f t="shared" si="44"/>
        <v>0</v>
      </c>
      <c r="BY398" s="170">
        <f t="shared" si="44"/>
        <v>0</v>
      </c>
      <c r="BZ398" s="170">
        <f t="shared" si="44"/>
        <v>0</v>
      </c>
      <c r="CA398" s="170">
        <f t="shared" si="44"/>
        <v>0</v>
      </c>
      <c r="CB398" s="170">
        <f t="shared" si="44"/>
        <v>0</v>
      </c>
      <c r="CC398" s="170">
        <f t="shared" si="44"/>
        <v>0</v>
      </c>
      <c r="CD398" s="133">
        <f t="shared" si="44"/>
        <v>0</v>
      </c>
      <c r="CE398" s="807">
        <f t="shared" si="40"/>
        <v>10.744230752516923</v>
      </c>
    </row>
    <row r="399" spans="2:83">
      <c r="B399" s="318"/>
      <c r="C399" s="283" t="str">
        <f t="shared" si="35"/>
        <v>09</v>
      </c>
      <c r="D399" s="284" t="str">
        <f t="shared" si="35"/>
        <v>石油・石炭製品</v>
      </c>
      <c r="E399" s="806">
        <f t="shared" si="45"/>
        <v>0</v>
      </c>
      <c r="F399" s="170">
        <f t="shared" si="46"/>
        <v>0</v>
      </c>
      <c r="G399" s="170">
        <f t="shared" si="46"/>
        <v>0</v>
      </c>
      <c r="H399" s="170">
        <f t="shared" si="46"/>
        <v>0</v>
      </c>
      <c r="I399" s="170">
        <f t="shared" si="46"/>
        <v>2.4674496731733426</v>
      </c>
      <c r="J399" s="170">
        <f t="shared" si="46"/>
        <v>0</v>
      </c>
      <c r="K399" s="170">
        <f t="shared" si="46"/>
        <v>0</v>
      </c>
      <c r="L399" s="170">
        <f t="shared" si="46"/>
        <v>0</v>
      </c>
      <c r="M399" s="170">
        <f t="shared" si="46"/>
        <v>0</v>
      </c>
      <c r="N399" s="170">
        <f t="shared" si="46"/>
        <v>0</v>
      </c>
      <c r="O399" s="170">
        <f t="shared" si="46"/>
        <v>0</v>
      </c>
      <c r="P399" s="170">
        <f t="shared" si="46"/>
        <v>0</v>
      </c>
      <c r="Q399" s="170">
        <f t="shared" si="46"/>
        <v>0</v>
      </c>
      <c r="R399" s="170">
        <f t="shared" si="46"/>
        <v>0</v>
      </c>
      <c r="S399" s="170">
        <f t="shared" si="46"/>
        <v>0</v>
      </c>
      <c r="T399" s="170">
        <f t="shared" si="46"/>
        <v>0</v>
      </c>
      <c r="U399" s="170">
        <f t="shared" si="46"/>
        <v>0</v>
      </c>
      <c r="V399" s="170">
        <f t="shared" si="46"/>
        <v>0</v>
      </c>
      <c r="W399" s="170">
        <f t="shared" si="46"/>
        <v>0</v>
      </c>
      <c r="X399" s="170">
        <f t="shared" si="46"/>
        <v>0</v>
      </c>
      <c r="Y399" s="170">
        <f t="shared" si="46"/>
        <v>0</v>
      </c>
      <c r="Z399" s="170">
        <f t="shared" si="46"/>
        <v>0</v>
      </c>
      <c r="AA399" s="170">
        <f t="shared" si="46"/>
        <v>0</v>
      </c>
      <c r="AB399" s="170">
        <f t="shared" si="46"/>
        <v>0</v>
      </c>
      <c r="AC399" s="170">
        <f t="shared" si="46"/>
        <v>0</v>
      </c>
      <c r="AD399" s="170">
        <f t="shared" si="46"/>
        <v>0</v>
      </c>
      <c r="AE399" s="170">
        <f t="shared" si="46"/>
        <v>2.4177691320514643</v>
      </c>
      <c r="AF399" s="170">
        <f t="shared" si="46"/>
        <v>0</v>
      </c>
      <c r="AG399" s="170">
        <f t="shared" si="46"/>
        <v>0</v>
      </c>
      <c r="AH399" s="170">
        <f t="shared" si="46"/>
        <v>1.9300692115742626</v>
      </c>
      <c r="AI399" s="170">
        <f t="shared" si="46"/>
        <v>0</v>
      </c>
      <c r="AJ399" s="170">
        <f t="shared" si="46"/>
        <v>0</v>
      </c>
      <c r="AK399" s="170">
        <f t="shared" si="46"/>
        <v>0</v>
      </c>
      <c r="AL399" s="170">
        <f t="shared" si="46"/>
        <v>0</v>
      </c>
      <c r="AM399" s="170">
        <f t="shared" si="46"/>
        <v>0</v>
      </c>
      <c r="AN399" s="170">
        <f t="shared" si="46"/>
        <v>0</v>
      </c>
      <c r="AO399" s="170">
        <f t="shared" si="46"/>
        <v>0</v>
      </c>
      <c r="AP399" s="170">
        <f t="shared" si="46"/>
        <v>0</v>
      </c>
      <c r="AQ399" s="133">
        <f t="shared" si="46"/>
        <v>0</v>
      </c>
      <c r="AR399" s="170">
        <f t="shared" si="46"/>
        <v>0</v>
      </c>
      <c r="AS399" s="170">
        <f t="shared" si="46"/>
        <v>0</v>
      </c>
      <c r="AT399" s="170">
        <f t="shared" si="46"/>
        <v>0</v>
      </c>
      <c r="AU399" s="170">
        <f t="shared" si="46"/>
        <v>0</v>
      </c>
      <c r="AV399" s="170">
        <f t="shared" si="46"/>
        <v>5.504327290480137E-2</v>
      </c>
      <c r="AW399" s="170">
        <f t="shared" si="46"/>
        <v>0</v>
      </c>
      <c r="AX399" s="170">
        <f t="shared" si="46"/>
        <v>0</v>
      </c>
      <c r="AY399" s="170">
        <f t="shared" si="46"/>
        <v>0</v>
      </c>
      <c r="AZ399" s="170">
        <f t="shared" si="46"/>
        <v>0</v>
      </c>
      <c r="BA399" s="170">
        <f t="shared" si="46"/>
        <v>0</v>
      </c>
      <c r="BB399" s="170">
        <f t="shared" si="46"/>
        <v>0</v>
      </c>
      <c r="BC399" s="170">
        <f t="shared" si="46"/>
        <v>0</v>
      </c>
      <c r="BD399" s="170">
        <f t="shared" si="46"/>
        <v>0</v>
      </c>
      <c r="BE399" s="170">
        <f t="shared" si="46"/>
        <v>0</v>
      </c>
      <c r="BF399" s="170">
        <f t="shared" si="46"/>
        <v>0</v>
      </c>
      <c r="BG399" s="170">
        <f t="shared" si="46"/>
        <v>0</v>
      </c>
      <c r="BH399" s="170">
        <f t="shared" si="46"/>
        <v>0</v>
      </c>
      <c r="BI399" s="170">
        <f t="shared" si="46"/>
        <v>0</v>
      </c>
      <c r="BJ399" s="170">
        <f t="shared" si="46"/>
        <v>0</v>
      </c>
      <c r="BK399" s="170">
        <f t="shared" si="46"/>
        <v>0</v>
      </c>
      <c r="BL399" s="170">
        <f t="shared" si="46"/>
        <v>0</v>
      </c>
      <c r="BM399" s="170">
        <f t="shared" si="46"/>
        <v>0</v>
      </c>
      <c r="BN399" s="170">
        <f t="shared" si="46"/>
        <v>0</v>
      </c>
      <c r="BO399" s="170">
        <f t="shared" si="46"/>
        <v>0</v>
      </c>
      <c r="BP399" s="170">
        <f t="shared" si="46"/>
        <v>0</v>
      </c>
      <c r="BQ399" s="170">
        <f t="shared" ref="BQ399:CD402" si="47">BQ$387*BQ314</f>
        <v>0</v>
      </c>
      <c r="BR399" s="170">
        <f t="shared" si="47"/>
        <v>8.9125393409086304E-2</v>
      </c>
      <c r="BS399" s="170">
        <f t="shared" si="47"/>
        <v>0</v>
      </c>
      <c r="BT399" s="170">
        <f t="shared" si="47"/>
        <v>0</v>
      </c>
      <c r="BU399" s="170">
        <f t="shared" si="47"/>
        <v>1.7800416781366336E-2</v>
      </c>
      <c r="BV399" s="170">
        <f t="shared" si="47"/>
        <v>0</v>
      </c>
      <c r="BW399" s="170">
        <f t="shared" si="47"/>
        <v>0</v>
      </c>
      <c r="BX399" s="170">
        <f t="shared" si="47"/>
        <v>0</v>
      </c>
      <c r="BY399" s="170">
        <f t="shared" si="47"/>
        <v>0</v>
      </c>
      <c r="BZ399" s="170">
        <f t="shared" si="47"/>
        <v>0</v>
      </c>
      <c r="CA399" s="170">
        <f t="shared" si="47"/>
        <v>0</v>
      </c>
      <c r="CB399" s="170">
        <f t="shared" si="47"/>
        <v>0</v>
      </c>
      <c r="CC399" s="170">
        <f t="shared" si="47"/>
        <v>0</v>
      </c>
      <c r="CD399" s="133">
        <f t="shared" si="47"/>
        <v>0</v>
      </c>
      <c r="CE399" s="807">
        <f t="shared" si="40"/>
        <v>6.9772570998943229</v>
      </c>
    </row>
    <row r="400" spans="2:83">
      <c r="B400" s="318"/>
      <c r="C400" s="283" t="str">
        <f t="shared" si="35"/>
        <v>10</v>
      </c>
      <c r="D400" s="284" t="str">
        <f t="shared" si="35"/>
        <v>プラスチック・ゴム製品</v>
      </c>
      <c r="E400" s="806">
        <f t="shared" si="45"/>
        <v>0</v>
      </c>
      <c r="F400" s="170">
        <f t="shared" ref="F400:BQ403" si="48">F$387*F315</f>
        <v>0</v>
      </c>
      <c r="G400" s="170">
        <f t="shared" si="48"/>
        <v>0</v>
      </c>
      <c r="H400" s="170">
        <f t="shared" si="48"/>
        <v>0</v>
      </c>
      <c r="I400" s="170">
        <f t="shared" si="48"/>
        <v>14.34942193703362</v>
      </c>
      <c r="J400" s="170">
        <f t="shared" si="48"/>
        <v>0</v>
      </c>
      <c r="K400" s="170">
        <f t="shared" si="48"/>
        <v>0</v>
      </c>
      <c r="L400" s="170">
        <f t="shared" si="48"/>
        <v>0</v>
      </c>
      <c r="M400" s="170">
        <f t="shared" si="48"/>
        <v>0</v>
      </c>
      <c r="N400" s="170">
        <f t="shared" si="48"/>
        <v>0</v>
      </c>
      <c r="O400" s="170">
        <f t="shared" si="48"/>
        <v>0</v>
      </c>
      <c r="P400" s="170">
        <f t="shared" si="48"/>
        <v>0</v>
      </c>
      <c r="Q400" s="170">
        <f t="shared" si="48"/>
        <v>0</v>
      </c>
      <c r="R400" s="170">
        <f t="shared" si="48"/>
        <v>0</v>
      </c>
      <c r="S400" s="170">
        <f t="shared" si="48"/>
        <v>0</v>
      </c>
      <c r="T400" s="170">
        <f t="shared" si="48"/>
        <v>0</v>
      </c>
      <c r="U400" s="170">
        <f t="shared" si="48"/>
        <v>0</v>
      </c>
      <c r="V400" s="170">
        <f t="shared" si="48"/>
        <v>0</v>
      </c>
      <c r="W400" s="170">
        <f t="shared" si="48"/>
        <v>0</v>
      </c>
      <c r="X400" s="170">
        <f t="shared" si="48"/>
        <v>0</v>
      </c>
      <c r="Y400" s="170">
        <f t="shared" si="48"/>
        <v>0</v>
      </c>
      <c r="Z400" s="170">
        <f t="shared" si="48"/>
        <v>0</v>
      </c>
      <c r="AA400" s="170">
        <f t="shared" si="48"/>
        <v>0</v>
      </c>
      <c r="AB400" s="170">
        <f t="shared" si="48"/>
        <v>0</v>
      </c>
      <c r="AC400" s="170">
        <f t="shared" si="48"/>
        <v>0</v>
      </c>
      <c r="AD400" s="170">
        <f t="shared" si="48"/>
        <v>0</v>
      </c>
      <c r="AE400" s="170">
        <f t="shared" si="48"/>
        <v>1.7584318110188442</v>
      </c>
      <c r="AF400" s="170">
        <f t="shared" si="48"/>
        <v>0</v>
      </c>
      <c r="AG400" s="170">
        <f t="shared" si="48"/>
        <v>0</v>
      </c>
      <c r="AH400" s="170">
        <f t="shared" si="48"/>
        <v>0.19781598342810017</v>
      </c>
      <c r="AI400" s="170">
        <f t="shared" si="48"/>
        <v>0</v>
      </c>
      <c r="AJ400" s="170">
        <f t="shared" si="48"/>
        <v>0</v>
      </c>
      <c r="AK400" s="170">
        <f t="shared" si="48"/>
        <v>0</v>
      </c>
      <c r="AL400" s="170">
        <f t="shared" si="48"/>
        <v>0</v>
      </c>
      <c r="AM400" s="170">
        <f t="shared" si="48"/>
        <v>0</v>
      </c>
      <c r="AN400" s="170">
        <f t="shared" si="48"/>
        <v>0</v>
      </c>
      <c r="AO400" s="170">
        <f t="shared" si="48"/>
        <v>0</v>
      </c>
      <c r="AP400" s="170">
        <f t="shared" si="48"/>
        <v>0</v>
      </c>
      <c r="AQ400" s="133">
        <f t="shared" si="48"/>
        <v>0</v>
      </c>
      <c r="AR400" s="170">
        <f t="shared" si="48"/>
        <v>0</v>
      </c>
      <c r="AS400" s="170">
        <f t="shared" si="48"/>
        <v>0</v>
      </c>
      <c r="AT400" s="170">
        <f t="shared" si="48"/>
        <v>0</v>
      </c>
      <c r="AU400" s="170">
        <f t="shared" si="48"/>
        <v>0</v>
      </c>
      <c r="AV400" s="170">
        <f t="shared" si="48"/>
        <v>1.4927684423949328</v>
      </c>
      <c r="AW400" s="170">
        <f t="shared" si="48"/>
        <v>0</v>
      </c>
      <c r="AX400" s="170">
        <f t="shared" si="48"/>
        <v>0</v>
      </c>
      <c r="AY400" s="170">
        <f t="shared" si="48"/>
        <v>0</v>
      </c>
      <c r="AZ400" s="170">
        <f t="shared" si="48"/>
        <v>0</v>
      </c>
      <c r="BA400" s="170">
        <f t="shared" si="48"/>
        <v>0</v>
      </c>
      <c r="BB400" s="170">
        <f t="shared" si="48"/>
        <v>0</v>
      </c>
      <c r="BC400" s="170">
        <f t="shared" si="48"/>
        <v>0</v>
      </c>
      <c r="BD400" s="170">
        <f t="shared" si="48"/>
        <v>0</v>
      </c>
      <c r="BE400" s="170">
        <f t="shared" si="48"/>
        <v>0</v>
      </c>
      <c r="BF400" s="170">
        <f t="shared" si="48"/>
        <v>0</v>
      </c>
      <c r="BG400" s="170">
        <f t="shared" si="48"/>
        <v>0</v>
      </c>
      <c r="BH400" s="170">
        <f t="shared" si="48"/>
        <v>0</v>
      </c>
      <c r="BI400" s="170">
        <f t="shared" si="48"/>
        <v>0</v>
      </c>
      <c r="BJ400" s="170">
        <f t="shared" si="48"/>
        <v>0</v>
      </c>
      <c r="BK400" s="170">
        <f t="shared" si="48"/>
        <v>0</v>
      </c>
      <c r="BL400" s="170">
        <f t="shared" si="48"/>
        <v>0</v>
      </c>
      <c r="BM400" s="170">
        <f t="shared" si="48"/>
        <v>0</v>
      </c>
      <c r="BN400" s="170">
        <f t="shared" si="48"/>
        <v>0</v>
      </c>
      <c r="BO400" s="170">
        <f t="shared" si="48"/>
        <v>0</v>
      </c>
      <c r="BP400" s="170">
        <f t="shared" si="48"/>
        <v>0</v>
      </c>
      <c r="BQ400" s="170">
        <f t="shared" si="48"/>
        <v>0</v>
      </c>
      <c r="BR400" s="170">
        <f t="shared" si="47"/>
        <v>0.29015943238932523</v>
      </c>
      <c r="BS400" s="170">
        <f t="shared" si="47"/>
        <v>0</v>
      </c>
      <c r="BT400" s="170">
        <f t="shared" si="47"/>
        <v>0</v>
      </c>
      <c r="BU400" s="170">
        <f t="shared" si="47"/>
        <v>8.0662238274960898E-3</v>
      </c>
      <c r="BV400" s="170">
        <f t="shared" si="47"/>
        <v>0</v>
      </c>
      <c r="BW400" s="170">
        <f t="shared" si="47"/>
        <v>0</v>
      </c>
      <c r="BX400" s="170">
        <f t="shared" si="47"/>
        <v>0</v>
      </c>
      <c r="BY400" s="170">
        <f t="shared" si="47"/>
        <v>0</v>
      </c>
      <c r="BZ400" s="170">
        <f t="shared" si="47"/>
        <v>0</v>
      </c>
      <c r="CA400" s="170">
        <f t="shared" si="47"/>
        <v>0</v>
      </c>
      <c r="CB400" s="170">
        <f t="shared" si="47"/>
        <v>0</v>
      </c>
      <c r="CC400" s="170">
        <f t="shared" si="47"/>
        <v>0</v>
      </c>
      <c r="CD400" s="133">
        <f t="shared" si="47"/>
        <v>0</v>
      </c>
      <c r="CE400" s="807">
        <f t="shared" si="40"/>
        <v>18.096663830092314</v>
      </c>
    </row>
    <row r="401" spans="2:83">
      <c r="B401" s="318"/>
      <c r="C401" s="283" t="str">
        <f t="shared" si="35"/>
        <v>11</v>
      </c>
      <c r="D401" s="284" t="str">
        <f t="shared" si="35"/>
        <v>窯業・土石製品</v>
      </c>
      <c r="E401" s="806">
        <f t="shared" si="45"/>
        <v>0</v>
      </c>
      <c r="F401" s="170">
        <f t="shared" si="48"/>
        <v>0</v>
      </c>
      <c r="G401" s="170">
        <f t="shared" si="48"/>
        <v>0</v>
      </c>
      <c r="H401" s="170">
        <f t="shared" si="48"/>
        <v>0</v>
      </c>
      <c r="I401" s="170">
        <f t="shared" si="48"/>
        <v>2.1062213071982625</v>
      </c>
      <c r="J401" s="170">
        <f t="shared" si="48"/>
        <v>0</v>
      </c>
      <c r="K401" s="170">
        <f t="shared" si="48"/>
        <v>0</v>
      </c>
      <c r="L401" s="170">
        <f t="shared" si="48"/>
        <v>0</v>
      </c>
      <c r="M401" s="170">
        <f t="shared" si="48"/>
        <v>0</v>
      </c>
      <c r="N401" s="170">
        <f t="shared" si="48"/>
        <v>0</v>
      </c>
      <c r="O401" s="170">
        <f t="shared" si="48"/>
        <v>0</v>
      </c>
      <c r="P401" s="170">
        <f t="shared" si="48"/>
        <v>0</v>
      </c>
      <c r="Q401" s="170">
        <f t="shared" si="48"/>
        <v>0</v>
      </c>
      <c r="R401" s="170">
        <f t="shared" si="48"/>
        <v>0</v>
      </c>
      <c r="S401" s="170">
        <f t="shared" si="48"/>
        <v>0</v>
      </c>
      <c r="T401" s="170">
        <f t="shared" si="48"/>
        <v>0</v>
      </c>
      <c r="U401" s="170">
        <f t="shared" si="48"/>
        <v>0</v>
      </c>
      <c r="V401" s="170">
        <f t="shared" si="48"/>
        <v>0</v>
      </c>
      <c r="W401" s="170">
        <f t="shared" si="48"/>
        <v>0</v>
      </c>
      <c r="X401" s="170">
        <f t="shared" si="48"/>
        <v>0</v>
      </c>
      <c r="Y401" s="170">
        <f t="shared" si="48"/>
        <v>0</v>
      </c>
      <c r="Z401" s="170">
        <f t="shared" si="48"/>
        <v>0</v>
      </c>
      <c r="AA401" s="170">
        <f t="shared" si="48"/>
        <v>0</v>
      </c>
      <c r="AB401" s="170">
        <f t="shared" si="48"/>
        <v>0</v>
      </c>
      <c r="AC401" s="170">
        <f t="shared" si="48"/>
        <v>0</v>
      </c>
      <c r="AD401" s="170">
        <f t="shared" si="48"/>
        <v>0</v>
      </c>
      <c r="AE401" s="170">
        <f t="shared" si="48"/>
        <v>8.3097658946284625E-2</v>
      </c>
      <c r="AF401" s="170">
        <f t="shared" si="48"/>
        <v>0</v>
      </c>
      <c r="AG401" s="170">
        <f t="shared" si="48"/>
        <v>0</v>
      </c>
      <c r="AH401" s="170">
        <f t="shared" si="48"/>
        <v>5.5178350086972795E-3</v>
      </c>
      <c r="AI401" s="170">
        <f t="shared" si="48"/>
        <v>0</v>
      </c>
      <c r="AJ401" s="170">
        <f t="shared" si="48"/>
        <v>0</v>
      </c>
      <c r="AK401" s="170">
        <f t="shared" si="48"/>
        <v>0</v>
      </c>
      <c r="AL401" s="170">
        <f t="shared" si="48"/>
        <v>0</v>
      </c>
      <c r="AM401" s="170">
        <f t="shared" si="48"/>
        <v>0</v>
      </c>
      <c r="AN401" s="170">
        <f t="shared" si="48"/>
        <v>0</v>
      </c>
      <c r="AO401" s="170">
        <f t="shared" si="48"/>
        <v>0</v>
      </c>
      <c r="AP401" s="170">
        <f t="shared" si="48"/>
        <v>0</v>
      </c>
      <c r="AQ401" s="133">
        <f t="shared" si="48"/>
        <v>0</v>
      </c>
      <c r="AR401" s="170">
        <f t="shared" si="48"/>
        <v>0</v>
      </c>
      <c r="AS401" s="170">
        <f t="shared" si="48"/>
        <v>0</v>
      </c>
      <c r="AT401" s="170">
        <f t="shared" si="48"/>
        <v>0</v>
      </c>
      <c r="AU401" s="170">
        <f t="shared" si="48"/>
        <v>0</v>
      </c>
      <c r="AV401" s="170">
        <f t="shared" si="48"/>
        <v>0.15821579963048862</v>
      </c>
      <c r="AW401" s="170">
        <f t="shared" si="48"/>
        <v>0</v>
      </c>
      <c r="AX401" s="170">
        <f t="shared" si="48"/>
        <v>0</v>
      </c>
      <c r="AY401" s="170">
        <f t="shared" si="48"/>
        <v>0</v>
      </c>
      <c r="AZ401" s="170">
        <f t="shared" si="48"/>
        <v>0</v>
      </c>
      <c r="BA401" s="170">
        <f t="shared" si="48"/>
        <v>0</v>
      </c>
      <c r="BB401" s="170">
        <f t="shared" si="48"/>
        <v>0</v>
      </c>
      <c r="BC401" s="170">
        <f t="shared" si="48"/>
        <v>0</v>
      </c>
      <c r="BD401" s="170">
        <f t="shared" si="48"/>
        <v>0</v>
      </c>
      <c r="BE401" s="170">
        <f t="shared" si="48"/>
        <v>0</v>
      </c>
      <c r="BF401" s="170">
        <f t="shared" si="48"/>
        <v>0</v>
      </c>
      <c r="BG401" s="170">
        <f t="shared" si="48"/>
        <v>0</v>
      </c>
      <c r="BH401" s="170">
        <f t="shared" si="48"/>
        <v>0</v>
      </c>
      <c r="BI401" s="170">
        <f t="shared" si="48"/>
        <v>0</v>
      </c>
      <c r="BJ401" s="170">
        <f t="shared" si="48"/>
        <v>0</v>
      </c>
      <c r="BK401" s="170">
        <f t="shared" si="48"/>
        <v>0</v>
      </c>
      <c r="BL401" s="170">
        <f t="shared" si="48"/>
        <v>0</v>
      </c>
      <c r="BM401" s="170">
        <f t="shared" si="48"/>
        <v>0</v>
      </c>
      <c r="BN401" s="170">
        <f t="shared" si="48"/>
        <v>0</v>
      </c>
      <c r="BO401" s="170">
        <f t="shared" si="48"/>
        <v>0</v>
      </c>
      <c r="BP401" s="170">
        <f t="shared" si="48"/>
        <v>0</v>
      </c>
      <c r="BQ401" s="170">
        <f t="shared" si="48"/>
        <v>0</v>
      </c>
      <c r="BR401" s="170">
        <f t="shared" si="47"/>
        <v>1.1782224769169722E-2</v>
      </c>
      <c r="BS401" s="170">
        <f t="shared" si="47"/>
        <v>0</v>
      </c>
      <c r="BT401" s="170">
        <f t="shared" si="47"/>
        <v>0</v>
      </c>
      <c r="BU401" s="170">
        <f t="shared" si="47"/>
        <v>1.8318947648957002E-4</v>
      </c>
      <c r="BV401" s="170">
        <f t="shared" si="47"/>
        <v>0</v>
      </c>
      <c r="BW401" s="170">
        <f t="shared" si="47"/>
        <v>0</v>
      </c>
      <c r="BX401" s="170">
        <f t="shared" si="47"/>
        <v>0</v>
      </c>
      <c r="BY401" s="170">
        <f t="shared" si="47"/>
        <v>0</v>
      </c>
      <c r="BZ401" s="170">
        <f t="shared" si="47"/>
        <v>0</v>
      </c>
      <c r="CA401" s="170">
        <f t="shared" si="47"/>
        <v>0</v>
      </c>
      <c r="CB401" s="170">
        <f t="shared" si="47"/>
        <v>0</v>
      </c>
      <c r="CC401" s="170">
        <f t="shared" si="47"/>
        <v>0</v>
      </c>
      <c r="CD401" s="133">
        <f t="shared" si="47"/>
        <v>0</v>
      </c>
      <c r="CE401" s="807">
        <f t="shared" si="40"/>
        <v>2.365018015029392</v>
      </c>
    </row>
    <row r="402" spans="2:83">
      <c r="B402" s="318"/>
      <c r="C402" s="283" t="str">
        <f t="shared" si="35"/>
        <v>12</v>
      </c>
      <c r="D402" s="284" t="str">
        <f t="shared" si="35"/>
        <v>鉄鋼</v>
      </c>
      <c r="E402" s="806">
        <f t="shared" si="45"/>
        <v>0</v>
      </c>
      <c r="F402" s="170">
        <f t="shared" si="48"/>
        <v>0</v>
      </c>
      <c r="G402" s="170">
        <f t="shared" si="48"/>
        <v>0</v>
      </c>
      <c r="H402" s="170">
        <f t="shared" si="48"/>
        <v>0</v>
      </c>
      <c r="I402" s="170">
        <f t="shared" si="48"/>
        <v>0</v>
      </c>
      <c r="J402" s="170">
        <f t="shared" si="48"/>
        <v>0</v>
      </c>
      <c r="K402" s="170">
        <f t="shared" si="48"/>
        <v>0</v>
      </c>
      <c r="L402" s="170">
        <f t="shared" si="48"/>
        <v>0</v>
      </c>
      <c r="M402" s="170">
        <f t="shared" si="48"/>
        <v>0</v>
      </c>
      <c r="N402" s="170">
        <f t="shared" si="48"/>
        <v>0</v>
      </c>
      <c r="O402" s="170">
        <f t="shared" si="48"/>
        <v>0</v>
      </c>
      <c r="P402" s="170">
        <f t="shared" si="48"/>
        <v>0</v>
      </c>
      <c r="Q402" s="170">
        <f t="shared" si="48"/>
        <v>0</v>
      </c>
      <c r="R402" s="170">
        <f t="shared" si="48"/>
        <v>0</v>
      </c>
      <c r="S402" s="170">
        <f t="shared" si="48"/>
        <v>0</v>
      </c>
      <c r="T402" s="170">
        <f t="shared" si="48"/>
        <v>0</v>
      </c>
      <c r="U402" s="170">
        <f t="shared" si="48"/>
        <v>0</v>
      </c>
      <c r="V402" s="170">
        <f t="shared" si="48"/>
        <v>0</v>
      </c>
      <c r="W402" s="170">
        <f t="shared" si="48"/>
        <v>0</v>
      </c>
      <c r="X402" s="170">
        <f t="shared" si="48"/>
        <v>0</v>
      </c>
      <c r="Y402" s="170">
        <f t="shared" si="48"/>
        <v>0</v>
      </c>
      <c r="Z402" s="170">
        <f t="shared" si="48"/>
        <v>0</v>
      </c>
      <c r="AA402" s="170">
        <f t="shared" si="48"/>
        <v>0</v>
      </c>
      <c r="AB402" s="170">
        <f t="shared" si="48"/>
        <v>0</v>
      </c>
      <c r="AC402" s="170">
        <f t="shared" si="48"/>
        <v>0</v>
      </c>
      <c r="AD402" s="170">
        <f t="shared" si="48"/>
        <v>0</v>
      </c>
      <c r="AE402" s="170">
        <f t="shared" si="48"/>
        <v>0</v>
      </c>
      <c r="AF402" s="170">
        <f t="shared" si="48"/>
        <v>0</v>
      </c>
      <c r="AG402" s="170">
        <f t="shared" si="48"/>
        <v>0</v>
      </c>
      <c r="AH402" s="170">
        <f t="shared" si="48"/>
        <v>4.7524180989603981E-2</v>
      </c>
      <c r="AI402" s="170">
        <f t="shared" si="48"/>
        <v>0</v>
      </c>
      <c r="AJ402" s="170">
        <f t="shared" si="48"/>
        <v>0</v>
      </c>
      <c r="AK402" s="170">
        <f t="shared" si="48"/>
        <v>0</v>
      </c>
      <c r="AL402" s="170">
        <f t="shared" si="48"/>
        <v>0</v>
      </c>
      <c r="AM402" s="170">
        <f t="shared" si="48"/>
        <v>0</v>
      </c>
      <c r="AN402" s="170">
        <f t="shared" si="48"/>
        <v>0</v>
      </c>
      <c r="AO402" s="170">
        <f t="shared" si="48"/>
        <v>0</v>
      </c>
      <c r="AP402" s="170">
        <f t="shared" si="48"/>
        <v>0</v>
      </c>
      <c r="AQ402" s="133">
        <f t="shared" si="48"/>
        <v>0</v>
      </c>
      <c r="AR402" s="170">
        <f t="shared" si="48"/>
        <v>0</v>
      </c>
      <c r="AS402" s="170">
        <f t="shared" si="48"/>
        <v>0</v>
      </c>
      <c r="AT402" s="170">
        <f t="shared" si="48"/>
        <v>0</v>
      </c>
      <c r="AU402" s="170">
        <f t="shared" si="48"/>
        <v>0</v>
      </c>
      <c r="AV402" s="170">
        <f t="shared" si="48"/>
        <v>0</v>
      </c>
      <c r="AW402" s="170">
        <f t="shared" si="48"/>
        <v>0</v>
      </c>
      <c r="AX402" s="170">
        <f t="shared" si="48"/>
        <v>0</v>
      </c>
      <c r="AY402" s="170">
        <f t="shared" si="48"/>
        <v>0</v>
      </c>
      <c r="AZ402" s="170">
        <f t="shared" si="48"/>
        <v>0</v>
      </c>
      <c r="BA402" s="170">
        <f t="shared" si="48"/>
        <v>0</v>
      </c>
      <c r="BB402" s="170">
        <f t="shared" si="48"/>
        <v>0</v>
      </c>
      <c r="BC402" s="170">
        <f t="shared" si="48"/>
        <v>0</v>
      </c>
      <c r="BD402" s="170">
        <f t="shared" si="48"/>
        <v>0</v>
      </c>
      <c r="BE402" s="170">
        <f t="shared" si="48"/>
        <v>0</v>
      </c>
      <c r="BF402" s="170">
        <f t="shared" si="48"/>
        <v>0</v>
      </c>
      <c r="BG402" s="170">
        <f t="shared" si="48"/>
        <v>0</v>
      </c>
      <c r="BH402" s="170">
        <f t="shared" si="48"/>
        <v>0</v>
      </c>
      <c r="BI402" s="170">
        <f t="shared" si="48"/>
        <v>0</v>
      </c>
      <c r="BJ402" s="170">
        <f t="shared" si="48"/>
        <v>0</v>
      </c>
      <c r="BK402" s="170">
        <f t="shared" si="48"/>
        <v>0</v>
      </c>
      <c r="BL402" s="170">
        <f t="shared" si="48"/>
        <v>0</v>
      </c>
      <c r="BM402" s="170">
        <f t="shared" si="48"/>
        <v>0</v>
      </c>
      <c r="BN402" s="170">
        <f t="shared" si="48"/>
        <v>0</v>
      </c>
      <c r="BO402" s="170">
        <f t="shared" si="48"/>
        <v>0</v>
      </c>
      <c r="BP402" s="170">
        <f t="shared" si="48"/>
        <v>0</v>
      </c>
      <c r="BQ402" s="170">
        <f t="shared" si="48"/>
        <v>0</v>
      </c>
      <c r="BR402" s="170">
        <f t="shared" si="47"/>
        <v>0</v>
      </c>
      <c r="BS402" s="170">
        <f t="shared" si="47"/>
        <v>0</v>
      </c>
      <c r="BT402" s="170">
        <f t="shared" si="47"/>
        <v>0</v>
      </c>
      <c r="BU402" s="170">
        <f t="shared" si="47"/>
        <v>1.8781910453479777E-3</v>
      </c>
      <c r="BV402" s="170">
        <f t="shared" si="47"/>
        <v>0</v>
      </c>
      <c r="BW402" s="170">
        <f t="shared" si="47"/>
        <v>0</v>
      </c>
      <c r="BX402" s="170">
        <f t="shared" si="47"/>
        <v>0</v>
      </c>
      <c r="BY402" s="170">
        <f t="shared" si="47"/>
        <v>0</v>
      </c>
      <c r="BZ402" s="170">
        <f t="shared" si="47"/>
        <v>0</v>
      </c>
      <c r="CA402" s="170">
        <f t="shared" si="47"/>
        <v>0</v>
      </c>
      <c r="CB402" s="170">
        <f t="shared" si="47"/>
        <v>0</v>
      </c>
      <c r="CC402" s="170">
        <f t="shared" si="47"/>
        <v>0</v>
      </c>
      <c r="CD402" s="133">
        <f t="shared" si="47"/>
        <v>0</v>
      </c>
      <c r="CE402" s="807">
        <f t="shared" si="40"/>
        <v>4.9402372034951958E-2</v>
      </c>
    </row>
    <row r="403" spans="2:83">
      <c r="B403" s="318"/>
      <c r="C403" s="283" t="str">
        <f t="shared" si="35"/>
        <v>13</v>
      </c>
      <c r="D403" s="284" t="str">
        <f t="shared" si="35"/>
        <v>非鉄金属</v>
      </c>
      <c r="E403" s="806">
        <f t="shared" si="45"/>
        <v>0</v>
      </c>
      <c r="F403" s="170">
        <f t="shared" si="48"/>
        <v>0</v>
      </c>
      <c r="G403" s="170">
        <f t="shared" si="48"/>
        <v>0</v>
      </c>
      <c r="H403" s="170">
        <f t="shared" si="48"/>
        <v>0</v>
      </c>
      <c r="I403" s="170">
        <f t="shared" si="48"/>
        <v>0.99886083682931881</v>
      </c>
      <c r="J403" s="170">
        <f t="shared" si="48"/>
        <v>0</v>
      </c>
      <c r="K403" s="170">
        <f t="shared" si="48"/>
        <v>0</v>
      </c>
      <c r="L403" s="170">
        <f t="shared" si="48"/>
        <v>0</v>
      </c>
      <c r="M403" s="170">
        <f t="shared" si="48"/>
        <v>0</v>
      </c>
      <c r="N403" s="170">
        <f t="shared" si="48"/>
        <v>0</v>
      </c>
      <c r="O403" s="170">
        <f t="shared" si="48"/>
        <v>0</v>
      </c>
      <c r="P403" s="170">
        <f t="shared" si="48"/>
        <v>0</v>
      </c>
      <c r="Q403" s="170">
        <f t="shared" si="48"/>
        <v>0</v>
      </c>
      <c r="R403" s="170">
        <f t="shared" si="48"/>
        <v>0</v>
      </c>
      <c r="S403" s="170">
        <f t="shared" si="48"/>
        <v>0</v>
      </c>
      <c r="T403" s="170">
        <f t="shared" si="48"/>
        <v>0</v>
      </c>
      <c r="U403" s="170">
        <f t="shared" si="48"/>
        <v>0</v>
      </c>
      <c r="V403" s="170">
        <f t="shared" si="48"/>
        <v>0</v>
      </c>
      <c r="W403" s="170">
        <f t="shared" si="48"/>
        <v>0</v>
      </c>
      <c r="X403" s="170">
        <f t="shared" si="48"/>
        <v>0</v>
      </c>
      <c r="Y403" s="170">
        <f t="shared" si="48"/>
        <v>0</v>
      </c>
      <c r="Z403" s="170">
        <f t="shared" si="48"/>
        <v>0</v>
      </c>
      <c r="AA403" s="170">
        <f t="shared" si="48"/>
        <v>0</v>
      </c>
      <c r="AB403" s="170">
        <f t="shared" si="48"/>
        <v>0</v>
      </c>
      <c r="AC403" s="170">
        <f t="shared" si="48"/>
        <v>0</v>
      </c>
      <c r="AD403" s="170">
        <f t="shared" si="48"/>
        <v>0</v>
      </c>
      <c r="AE403" s="170">
        <f t="shared" si="48"/>
        <v>4.4091283117073882E-3</v>
      </c>
      <c r="AF403" s="170">
        <f t="shared" si="48"/>
        <v>0</v>
      </c>
      <c r="AG403" s="170">
        <f t="shared" si="48"/>
        <v>0</v>
      </c>
      <c r="AH403" s="170">
        <f t="shared" si="48"/>
        <v>1.6129060162313588E-3</v>
      </c>
      <c r="AI403" s="170">
        <f t="shared" si="48"/>
        <v>0</v>
      </c>
      <c r="AJ403" s="170">
        <f t="shared" si="48"/>
        <v>0</v>
      </c>
      <c r="AK403" s="170">
        <f t="shared" si="48"/>
        <v>0</v>
      </c>
      <c r="AL403" s="170">
        <f t="shared" si="48"/>
        <v>0</v>
      </c>
      <c r="AM403" s="170">
        <f t="shared" si="48"/>
        <v>0</v>
      </c>
      <c r="AN403" s="170">
        <f t="shared" si="48"/>
        <v>0</v>
      </c>
      <c r="AO403" s="170">
        <f t="shared" si="48"/>
        <v>0</v>
      </c>
      <c r="AP403" s="170">
        <f t="shared" si="48"/>
        <v>0</v>
      </c>
      <c r="AQ403" s="133">
        <f t="shared" si="48"/>
        <v>0</v>
      </c>
      <c r="AR403" s="170">
        <f t="shared" si="48"/>
        <v>0</v>
      </c>
      <c r="AS403" s="170">
        <f t="shared" si="48"/>
        <v>0</v>
      </c>
      <c r="AT403" s="170">
        <f t="shared" si="48"/>
        <v>0</v>
      </c>
      <c r="AU403" s="170">
        <f t="shared" si="48"/>
        <v>0</v>
      </c>
      <c r="AV403" s="170">
        <f t="shared" si="48"/>
        <v>8.1540714289208754E-2</v>
      </c>
      <c r="AW403" s="170">
        <f t="shared" si="48"/>
        <v>0</v>
      </c>
      <c r="AX403" s="170">
        <f t="shared" si="48"/>
        <v>0</v>
      </c>
      <c r="AY403" s="170">
        <f t="shared" si="48"/>
        <v>0</v>
      </c>
      <c r="AZ403" s="170">
        <f t="shared" si="48"/>
        <v>0</v>
      </c>
      <c r="BA403" s="170">
        <f t="shared" si="48"/>
        <v>0</v>
      </c>
      <c r="BB403" s="170">
        <f t="shared" si="48"/>
        <v>0</v>
      </c>
      <c r="BC403" s="170">
        <f t="shared" si="48"/>
        <v>0</v>
      </c>
      <c r="BD403" s="170">
        <f t="shared" si="48"/>
        <v>0</v>
      </c>
      <c r="BE403" s="170">
        <f t="shared" si="48"/>
        <v>0</v>
      </c>
      <c r="BF403" s="170">
        <f t="shared" si="48"/>
        <v>0</v>
      </c>
      <c r="BG403" s="170">
        <f t="shared" si="48"/>
        <v>0</v>
      </c>
      <c r="BH403" s="170">
        <f t="shared" si="48"/>
        <v>0</v>
      </c>
      <c r="BI403" s="170">
        <f t="shared" si="48"/>
        <v>0</v>
      </c>
      <c r="BJ403" s="170">
        <f t="shared" si="48"/>
        <v>0</v>
      </c>
      <c r="BK403" s="170">
        <f t="shared" si="48"/>
        <v>0</v>
      </c>
      <c r="BL403" s="170">
        <f t="shared" si="48"/>
        <v>0</v>
      </c>
      <c r="BM403" s="170">
        <f t="shared" si="48"/>
        <v>0</v>
      </c>
      <c r="BN403" s="170">
        <f t="shared" si="48"/>
        <v>0</v>
      </c>
      <c r="BO403" s="170">
        <f t="shared" si="48"/>
        <v>0</v>
      </c>
      <c r="BP403" s="170">
        <f t="shared" si="48"/>
        <v>0</v>
      </c>
      <c r="BQ403" s="170">
        <f t="shared" ref="BQ403:CD406" si="49">BQ$387*BQ318</f>
        <v>0</v>
      </c>
      <c r="BR403" s="170">
        <f t="shared" si="49"/>
        <v>5.9539015105412971E-4</v>
      </c>
      <c r="BS403" s="170">
        <f t="shared" si="49"/>
        <v>0</v>
      </c>
      <c r="BT403" s="170">
        <f t="shared" si="49"/>
        <v>0</v>
      </c>
      <c r="BU403" s="170">
        <f t="shared" si="49"/>
        <v>4.7130816004482366E-5</v>
      </c>
      <c r="BV403" s="170">
        <f t="shared" si="49"/>
        <v>0</v>
      </c>
      <c r="BW403" s="170">
        <f t="shared" si="49"/>
        <v>0</v>
      </c>
      <c r="BX403" s="170">
        <f t="shared" si="49"/>
        <v>0</v>
      </c>
      <c r="BY403" s="170">
        <f t="shared" si="49"/>
        <v>0</v>
      </c>
      <c r="BZ403" s="170">
        <f t="shared" si="49"/>
        <v>0</v>
      </c>
      <c r="CA403" s="170">
        <f t="shared" si="49"/>
        <v>0</v>
      </c>
      <c r="CB403" s="170">
        <f t="shared" si="49"/>
        <v>0</v>
      </c>
      <c r="CC403" s="170">
        <f t="shared" si="49"/>
        <v>0</v>
      </c>
      <c r="CD403" s="133">
        <f t="shared" si="49"/>
        <v>0</v>
      </c>
      <c r="CE403" s="807">
        <f t="shared" si="40"/>
        <v>1.0870661064135247</v>
      </c>
    </row>
    <row r="404" spans="2:83">
      <c r="B404" s="318"/>
      <c r="C404" s="283" t="str">
        <f t="shared" si="35"/>
        <v>14</v>
      </c>
      <c r="D404" s="284" t="str">
        <f t="shared" si="35"/>
        <v>金属製品</v>
      </c>
      <c r="E404" s="806">
        <f t="shared" si="45"/>
        <v>0</v>
      </c>
      <c r="F404" s="170">
        <f t="shared" ref="F404:BQ407" si="50">F$387*F319</f>
        <v>0</v>
      </c>
      <c r="G404" s="170">
        <f t="shared" si="50"/>
        <v>0</v>
      </c>
      <c r="H404" s="170">
        <f t="shared" si="50"/>
        <v>0</v>
      </c>
      <c r="I404" s="170">
        <f t="shared" si="50"/>
        <v>8.2673962601838049</v>
      </c>
      <c r="J404" s="170">
        <f t="shared" si="50"/>
        <v>0</v>
      </c>
      <c r="K404" s="170">
        <f t="shared" si="50"/>
        <v>0</v>
      </c>
      <c r="L404" s="170">
        <f t="shared" si="50"/>
        <v>0</v>
      </c>
      <c r="M404" s="170">
        <f t="shared" si="50"/>
        <v>0</v>
      </c>
      <c r="N404" s="170">
        <f t="shared" si="50"/>
        <v>0</v>
      </c>
      <c r="O404" s="170">
        <f t="shared" si="50"/>
        <v>0</v>
      </c>
      <c r="P404" s="170">
        <f t="shared" si="50"/>
        <v>0</v>
      </c>
      <c r="Q404" s="170">
        <f t="shared" si="50"/>
        <v>0</v>
      </c>
      <c r="R404" s="170">
        <f t="shared" si="50"/>
        <v>0</v>
      </c>
      <c r="S404" s="170">
        <f t="shared" si="50"/>
        <v>0</v>
      </c>
      <c r="T404" s="170">
        <f t="shared" si="50"/>
        <v>0</v>
      </c>
      <c r="U404" s="170">
        <f t="shared" si="50"/>
        <v>0</v>
      </c>
      <c r="V404" s="170">
        <f t="shared" si="50"/>
        <v>0</v>
      </c>
      <c r="W404" s="170">
        <f t="shared" si="50"/>
        <v>0</v>
      </c>
      <c r="X404" s="170">
        <f t="shared" si="50"/>
        <v>0</v>
      </c>
      <c r="Y404" s="170">
        <f t="shared" si="50"/>
        <v>0</v>
      </c>
      <c r="Z404" s="170">
        <f t="shared" si="50"/>
        <v>0</v>
      </c>
      <c r="AA404" s="170">
        <f t="shared" si="50"/>
        <v>0</v>
      </c>
      <c r="AB404" s="170">
        <f t="shared" si="50"/>
        <v>0</v>
      </c>
      <c r="AC404" s="170">
        <f t="shared" si="50"/>
        <v>0</v>
      </c>
      <c r="AD404" s="170">
        <f t="shared" si="50"/>
        <v>0</v>
      </c>
      <c r="AE404" s="170">
        <f t="shared" si="50"/>
        <v>0.79835518237468306</v>
      </c>
      <c r="AF404" s="170">
        <f t="shared" si="50"/>
        <v>0</v>
      </c>
      <c r="AG404" s="170">
        <f t="shared" si="50"/>
        <v>0</v>
      </c>
      <c r="AH404" s="170">
        <f t="shared" si="50"/>
        <v>0.15564620585493336</v>
      </c>
      <c r="AI404" s="170">
        <f t="shared" si="50"/>
        <v>0</v>
      </c>
      <c r="AJ404" s="170">
        <f t="shared" si="50"/>
        <v>0</v>
      </c>
      <c r="AK404" s="170">
        <f t="shared" si="50"/>
        <v>0</v>
      </c>
      <c r="AL404" s="170">
        <f t="shared" si="50"/>
        <v>0</v>
      </c>
      <c r="AM404" s="170">
        <f t="shared" si="50"/>
        <v>0</v>
      </c>
      <c r="AN404" s="170">
        <f t="shared" si="50"/>
        <v>0</v>
      </c>
      <c r="AO404" s="170">
        <f t="shared" si="50"/>
        <v>0</v>
      </c>
      <c r="AP404" s="170">
        <f t="shared" si="50"/>
        <v>0</v>
      </c>
      <c r="AQ404" s="133">
        <f t="shared" si="50"/>
        <v>0</v>
      </c>
      <c r="AR404" s="170">
        <f t="shared" si="50"/>
        <v>0</v>
      </c>
      <c r="AS404" s="170">
        <f t="shared" si="50"/>
        <v>0</v>
      </c>
      <c r="AT404" s="170">
        <f t="shared" si="50"/>
        <v>0</v>
      </c>
      <c r="AU404" s="170">
        <f t="shared" si="50"/>
        <v>0</v>
      </c>
      <c r="AV404" s="170">
        <f t="shared" si="50"/>
        <v>1.5420329428651975</v>
      </c>
      <c r="AW404" s="170">
        <f t="shared" si="50"/>
        <v>0</v>
      </c>
      <c r="AX404" s="170">
        <f t="shared" si="50"/>
        <v>0</v>
      </c>
      <c r="AY404" s="170">
        <f t="shared" si="50"/>
        <v>0</v>
      </c>
      <c r="AZ404" s="170">
        <f t="shared" si="50"/>
        <v>0</v>
      </c>
      <c r="BA404" s="170">
        <f t="shared" si="50"/>
        <v>0</v>
      </c>
      <c r="BB404" s="170">
        <f t="shared" si="50"/>
        <v>0</v>
      </c>
      <c r="BC404" s="170">
        <f t="shared" si="50"/>
        <v>0</v>
      </c>
      <c r="BD404" s="170">
        <f t="shared" si="50"/>
        <v>0</v>
      </c>
      <c r="BE404" s="170">
        <f t="shared" si="50"/>
        <v>0</v>
      </c>
      <c r="BF404" s="170">
        <f t="shared" si="50"/>
        <v>0</v>
      </c>
      <c r="BG404" s="170">
        <f t="shared" si="50"/>
        <v>0</v>
      </c>
      <c r="BH404" s="170">
        <f t="shared" si="50"/>
        <v>0</v>
      </c>
      <c r="BI404" s="170">
        <f t="shared" si="50"/>
        <v>0</v>
      </c>
      <c r="BJ404" s="170">
        <f t="shared" si="50"/>
        <v>0</v>
      </c>
      <c r="BK404" s="170">
        <f t="shared" si="50"/>
        <v>0</v>
      </c>
      <c r="BL404" s="170">
        <f t="shared" si="50"/>
        <v>0</v>
      </c>
      <c r="BM404" s="170">
        <f t="shared" si="50"/>
        <v>0</v>
      </c>
      <c r="BN404" s="170">
        <f t="shared" si="50"/>
        <v>0</v>
      </c>
      <c r="BO404" s="170">
        <f t="shared" si="50"/>
        <v>0</v>
      </c>
      <c r="BP404" s="170">
        <f t="shared" si="50"/>
        <v>0</v>
      </c>
      <c r="BQ404" s="170">
        <f t="shared" si="50"/>
        <v>0</v>
      </c>
      <c r="BR404" s="170">
        <f t="shared" si="49"/>
        <v>0.2732579685229814</v>
      </c>
      <c r="BS404" s="170">
        <f t="shared" si="49"/>
        <v>0</v>
      </c>
      <c r="BT404" s="170">
        <f t="shared" si="49"/>
        <v>0</v>
      </c>
      <c r="BU404" s="170">
        <f t="shared" si="49"/>
        <v>1.0110116657138546E-2</v>
      </c>
      <c r="BV404" s="170">
        <f t="shared" si="49"/>
        <v>0</v>
      </c>
      <c r="BW404" s="170">
        <f t="shared" si="49"/>
        <v>0</v>
      </c>
      <c r="BX404" s="170">
        <f t="shared" si="49"/>
        <v>0</v>
      </c>
      <c r="BY404" s="170">
        <f t="shared" si="49"/>
        <v>0</v>
      </c>
      <c r="BZ404" s="170">
        <f t="shared" si="49"/>
        <v>0</v>
      </c>
      <c r="CA404" s="170">
        <f t="shared" si="49"/>
        <v>0</v>
      </c>
      <c r="CB404" s="170">
        <f t="shared" si="49"/>
        <v>0</v>
      </c>
      <c r="CC404" s="170">
        <f t="shared" si="49"/>
        <v>0</v>
      </c>
      <c r="CD404" s="133">
        <f t="shared" si="49"/>
        <v>0</v>
      </c>
      <c r="CE404" s="807">
        <f t="shared" si="40"/>
        <v>11.04679867645874</v>
      </c>
    </row>
    <row r="405" spans="2:83">
      <c r="B405" s="318"/>
      <c r="C405" s="283" t="str">
        <f t="shared" si="35"/>
        <v>15</v>
      </c>
      <c r="D405" s="284" t="str">
        <f t="shared" si="35"/>
        <v>はん用機械</v>
      </c>
      <c r="E405" s="806">
        <f t="shared" si="45"/>
        <v>0</v>
      </c>
      <c r="F405" s="170">
        <f t="shared" si="50"/>
        <v>0</v>
      </c>
      <c r="G405" s="170">
        <f t="shared" si="50"/>
        <v>0</v>
      </c>
      <c r="H405" s="170">
        <f t="shared" si="50"/>
        <v>0</v>
      </c>
      <c r="I405" s="170">
        <f t="shared" si="50"/>
        <v>0</v>
      </c>
      <c r="J405" s="170">
        <f t="shared" si="50"/>
        <v>0</v>
      </c>
      <c r="K405" s="170">
        <f t="shared" si="50"/>
        <v>0</v>
      </c>
      <c r="L405" s="170">
        <f t="shared" si="50"/>
        <v>0</v>
      </c>
      <c r="M405" s="170">
        <f t="shared" si="50"/>
        <v>0</v>
      </c>
      <c r="N405" s="170">
        <f t="shared" si="50"/>
        <v>0</v>
      </c>
      <c r="O405" s="170">
        <f t="shared" si="50"/>
        <v>0</v>
      </c>
      <c r="P405" s="170">
        <f t="shared" si="50"/>
        <v>0</v>
      </c>
      <c r="Q405" s="170">
        <f t="shared" si="50"/>
        <v>0</v>
      </c>
      <c r="R405" s="170">
        <f t="shared" si="50"/>
        <v>0</v>
      </c>
      <c r="S405" s="170">
        <f t="shared" si="50"/>
        <v>0</v>
      </c>
      <c r="T405" s="170">
        <f t="shared" si="50"/>
        <v>0</v>
      </c>
      <c r="U405" s="170">
        <f t="shared" si="50"/>
        <v>0</v>
      </c>
      <c r="V405" s="170">
        <f t="shared" si="50"/>
        <v>0</v>
      </c>
      <c r="W405" s="170">
        <f t="shared" si="50"/>
        <v>0</v>
      </c>
      <c r="X405" s="170">
        <f t="shared" si="50"/>
        <v>0</v>
      </c>
      <c r="Y405" s="170">
        <f t="shared" si="50"/>
        <v>0</v>
      </c>
      <c r="Z405" s="170">
        <f t="shared" si="50"/>
        <v>0</v>
      </c>
      <c r="AA405" s="170">
        <f t="shared" si="50"/>
        <v>0</v>
      </c>
      <c r="AB405" s="170">
        <f t="shared" si="50"/>
        <v>0</v>
      </c>
      <c r="AC405" s="170">
        <f t="shared" si="50"/>
        <v>0</v>
      </c>
      <c r="AD405" s="170">
        <f t="shared" si="50"/>
        <v>0</v>
      </c>
      <c r="AE405" s="170">
        <f t="shared" si="50"/>
        <v>1.3164517175235637E-3</v>
      </c>
      <c r="AF405" s="170">
        <f t="shared" si="50"/>
        <v>0</v>
      </c>
      <c r="AG405" s="170">
        <f t="shared" si="50"/>
        <v>0</v>
      </c>
      <c r="AH405" s="170">
        <f t="shared" si="50"/>
        <v>1.0284149912342224E-2</v>
      </c>
      <c r="AI405" s="170">
        <f t="shared" si="50"/>
        <v>0</v>
      </c>
      <c r="AJ405" s="170">
        <f t="shared" si="50"/>
        <v>0</v>
      </c>
      <c r="AK405" s="170">
        <f t="shared" si="50"/>
        <v>0</v>
      </c>
      <c r="AL405" s="170">
        <f t="shared" si="50"/>
        <v>0</v>
      </c>
      <c r="AM405" s="170">
        <f t="shared" si="50"/>
        <v>0</v>
      </c>
      <c r="AN405" s="170">
        <f t="shared" si="50"/>
        <v>0</v>
      </c>
      <c r="AO405" s="170">
        <f t="shared" si="50"/>
        <v>0</v>
      </c>
      <c r="AP405" s="170">
        <f t="shared" si="50"/>
        <v>0</v>
      </c>
      <c r="AQ405" s="133">
        <f t="shared" si="50"/>
        <v>0</v>
      </c>
      <c r="AR405" s="170">
        <f t="shared" si="50"/>
        <v>0</v>
      </c>
      <c r="AS405" s="170">
        <f t="shared" si="50"/>
        <v>0</v>
      </c>
      <c r="AT405" s="170">
        <f t="shared" si="50"/>
        <v>0</v>
      </c>
      <c r="AU405" s="170">
        <f t="shared" si="50"/>
        <v>0</v>
      </c>
      <c r="AV405" s="170">
        <f t="shared" si="50"/>
        <v>0</v>
      </c>
      <c r="AW405" s="170">
        <f t="shared" si="50"/>
        <v>0</v>
      </c>
      <c r="AX405" s="170">
        <f t="shared" si="50"/>
        <v>0</v>
      </c>
      <c r="AY405" s="170">
        <f t="shared" si="50"/>
        <v>0</v>
      </c>
      <c r="AZ405" s="170">
        <f t="shared" si="50"/>
        <v>0</v>
      </c>
      <c r="BA405" s="170">
        <f t="shared" si="50"/>
        <v>0</v>
      </c>
      <c r="BB405" s="170">
        <f t="shared" si="50"/>
        <v>0</v>
      </c>
      <c r="BC405" s="170">
        <f t="shared" si="50"/>
        <v>0</v>
      </c>
      <c r="BD405" s="170">
        <f t="shared" si="50"/>
        <v>0</v>
      </c>
      <c r="BE405" s="170">
        <f t="shared" si="50"/>
        <v>0</v>
      </c>
      <c r="BF405" s="170">
        <f t="shared" si="50"/>
        <v>0</v>
      </c>
      <c r="BG405" s="170">
        <f t="shared" si="50"/>
        <v>0</v>
      </c>
      <c r="BH405" s="170">
        <f t="shared" si="50"/>
        <v>0</v>
      </c>
      <c r="BI405" s="170">
        <f t="shared" si="50"/>
        <v>0</v>
      </c>
      <c r="BJ405" s="170">
        <f t="shared" si="50"/>
        <v>0</v>
      </c>
      <c r="BK405" s="170">
        <f t="shared" si="50"/>
        <v>0</v>
      </c>
      <c r="BL405" s="170">
        <f t="shared" si="50"/>
        <v>0</v>
      </c>
      <c r="BM405" s="170">
        <f t="shared" si="50"/>
        <v>0</v>
      </c>
      <c r="BN405" s="170">
        <f t="shared" si="50"/>
        <v>0</v>
      </c>
      <c r="BO405" s="170">
        <f t="shared" si="50"/>
        <v>0</v>
      </c>
      <c r="BP405" s="170">
        <f t="shared" si="50"/>
        <v>0</v>
      </c>
      <c r="BQ405" s="170">
        <f t="shared" si="50"/>
        <v>0</v>
      </c>
      <c r="BR405" s="170">
        <f t="shared" si="49"/>
        <v>9.6166549881108088E-4</v>
      </c>
      <c r="BS405" s="170">
        <f t="shared" si="49"/>
        <v>0</v>
      </c>
      <c r="BT405" s="170">
        <f t="shared" si="49"/>
        <v>0</v>
      </c>
      <c r="BU405" s="170">
        <f t="shared" si="49"/>
        <v>1.4055440720768262E-3</v>
      </c>
      <c r="BV405" s="170">
        <f t="shared" si="49"/>
        <v>0</v>
      </c>
      <c r="BW405" s="170">
        <f t="shared" si="49"/>
        <v>0</v>
      </c>
      <c r="BX405" s="170">
        <f t="shared" si="49"/>
        <v>0</v>
      </c>
      <c r="BY405" s="170">
        <f t="shared" si="49"/>
        <v>0</v>
      </c>
      <c r="BZ405" s="170">
        <f t="shared" si="49"/>
        <v>0</v>
      </c>
      <c r="CA405" s="170">
        <f t="shared" si="49"/>
        <v>0</v>
      </c>
      <c r="CB405" s="170">
        <f t="shared" si="49"/>
        <v>0</v>
      </c>
      <c r="CC405" s="170">
        <f t="shared" si="49"/>
        <v>0</v>
      </c>
      <c r="CD405" s="133">
        <f t="shared" si="49"/>
        <v>0</v>
      </c>
      <c r="CE405" s="807">
        <f t="shared" si="40"/>
        <v>1.3967811200753695E-2</v>
      </c>
    </row>
    <row r="406" spans="2:83">
      <c r="B406" s="318"/>
      <c r="C406" s="283" t="str">
        <f t="shared" si="35"/>
        <v>16</v>
      </c>
      <c r="D406" s="284" t="str">
        <f t="shared" si="35"/>
        <v>生産用機械</v>
      </c>
      <c r="E406" s="806">
        <f t="shared" si="45"/>
        <v>0</v>
      </c>
      <c r="F406" s="170">
        <f t="shared" si="50"/>
        <v>0</v>
      </c>
      <c r="G406" s="170">
        <f t="shared" si="50"/>
        <v>0</v>
      </c>
      <c r="H406" s="170">
        <f t="shared" si="50"/>
        <v>0</v>
      </c>
      <c r="I406" s="170">
        <f t="shared" si="50"/>
        <v>0</v>
      </c>
      <c r="J406" s="170">
        <f t="shared" si="50"/>
        <v>0</v>
      </c>
      <c r="K406" s="170">
        <f t="shared" si="50"/>
        <v>0</v>
      </c>
      <c r="L406" s="170">
        <f t="shared" si="50"/>
        <v>0</v>
      </c>
      <c r="M406" s="170">
        <f t="shared" si="50"/>
        <v>0</v>
      </c>
      <c r="N406" s="170">
        <f t="shared" si="50"/>
        <v>0</v>
      </c>
      <c r="O406" s="170">
        <f t="shared" si="50"/>
        <v>0</v>
      </c>
      <c r="P406" s="170">
        <f t="shared" si="50"/>
        <v>0</v>
      </c>
      <c r="Q406" s="170">
        <f t="shared" si="50"/>
        <v>0</v>
      </c>
      <c r="R406" s="170">
        <f t="shared" si="50"/>
        <v>0</v>
      </c>
      <c r="S406" s="170">
        <f t="shared" si="50"/>
        <v>0</v>
      </c>
      <c r="T406" s="170">
        <f t="shared" si="50"/>
        <v>0</v>
      </c>
      <c r="U406" s="170">
        <f t="shared" si="50"/>
        <v>0</v>
      </c>
      <c r="V406" s="170">
        <f t="shared" si="50"/>
        <v>0</v>
      </c>
      <c r="W406" s="170">
        <f t="shared" si="50"/>
        <v>0</v>
      </c>
      <c r="X406" s="170">
        <f t="shared" si="50"/>
        <v>0</v>
      </c>
      <c r="Y406" s="170">
        <f t="shared" si="50"/>
        <v>0</v>
      </c>
      <c r="Z406" s="170">
        <f t="shared" si="50"/>
        <v>0</v>
      </c>
      <c r="AA406" s="170">
        <f t="shared" si="50"/>
        <v>0</v>
      </c>
      <c r="AB406" s="170">
        <f t="shared" si="50"/>
        <v>0</v>
      </c>
      <c r="AC406" s="170">
        <f t="shared" si="50"/>
        <v>0</v>
      </c>
      <c r="AD406" s="170">
        <f t="shared" si="50"/>
        <v>0</v>
      </c>
      <c r="AE406" s="170">
        <f t="shared" si="50"/>
        <v>1.0034839326129928E-3</v>
      </c>
      <c r="AF406" s="170">
        <f t="shared" si="50"/>
        <v>0</v>
      </c>
      <c r="AG406" s="170">
        <f t="shared" si="50"/>
        <v>0</v>
      </c>
      <c r="AH406" s="170">
        <f t="shared" si="50"/>
        <v>7.502996805408787E-3</v>
      </c>
      <c r="AI406" s="170">
        <f t="shared" si="50"/>
        <v>0</v>
      </c>
      <c r="AJ406" s="170">
        <f t="shared" si="50"/>
        <v>0</v>
      </c>
      <c r="AK406" s="170">
        <f t="shared" si="50"/>
        <v>0</v>
      </c>
      <c r="AL406" s="170">
        <f t="shared" si="50"/>
        <v>0</v>
      </c>
      <c r="AM406" s="170">
        <f t="shared" si="50"/>
        <v>0</v>
      </c>
      <c r="AN406" s="170">
        <f t="shared" si="50"/>
        <v>0</v>
      </c>
      <c r="AO406" s="170">
        <f t="shared" si="50"/>
        <v>0</v>
      </c>
      <c r="AP406" s="170">
        <f t="shared" si="50"/>
        <v>0</v>
      </c>
      <c r="AQ406" s="133">
        <f t="shared" si="50"/>
        <v>0</v>
      </c>
      <c r="AR406" s="170">
        <f t="shared" si="50"/>
        <v>0</v>
      </c>
      <c r="AS406" s="170">
        <f t="shared" si="50"/>
        <v>0</v>
      </c>
      <c r="AT406" s="170">
        <f t="shared" si="50"/>
        <v>0</v>
      </c>
      <c r="AU406" s="170">
        <f t="shared" si="50"/>
        <v>0</v>
      </c>
      <c r="AV406" s="170">
        <f t="shared" si="50"/>
        <v>0</v>
      </c>
      <c r="AW406" s="170">
        <f t="shared" si="50"/>
        <v>0</v>
      </c>
      <c r="AX406" s="170">
        <f t="shared" si="50"/>
        <v>0</v>
      </c>
      <c r="AY406" s="170">
        <f t="shared" si="50"/>
        <v>0</v>
      </c>
      <c r="AZ406" s="170">
        <f t="shared" si="50"/>
        <v>0</v>
      </c>
      <c r="BA406" s="170">
        <f t="shared" si="50"/>
        <v>0</v>
      </c>
      <c r="BB406" s="170">
        <f t="shared" si="50"/>
        <v>0</v>
      </c>
      <c r="BC406" s="170">
        <f t="shared" si="50"/>
        <v>0</v>
      </c>
      <c r="BD406" s="170">
        <f t="shared" si="50"/>
        <v>0</v>
      </c>
      <c r="BE406" s="170">
        <f t="shared" si="50"/>
        <v>0</v>
      </c>
      <c r="BF406" s="170">
        <f t="shared" si="50"/>
        <v>0</v>
      </c>
      <c r="BG406" s="170">
        <f t="shared" si="50"/>
        <v>0</v>
      </c>
      <c r="BH406" s="170">
        <f t="shared" si="50"/>
        <v>0</v>
      </c>
      <c r="BI406" s="170">
        <f t="shared" si="50"/>
        <v>0</v>
      </c>
      <c r="BJ406" s="170">
        <f t="shared" si="50"/>
        <v>0</v>
      </c>
      <c r="BK406" s="170">
        <f t="shared" si="50"/>
        <v>0</v>
      </c>
      <c r="BL406" s="170">
        <f t="shared" si="50"/>
        <v>0</v>
      </c>
      <c r="BM406" s="170">
        <f t="shared" si="50"/>
        <v>0</v>
      </c>
      <c r="BN406" s="170">
        <f t="shared" si="50"/>
        <v>0</v>
      </c>
      <c r="BO406" s="170">
        <f t="shared" si="50"/>
        <v>0</v>
      </c>
      <c r="BP406" s="170">
        <f t="shared" si="50"/>
        <v>0</v>
      </c>
      <c r="BQ406" s="170">
        <f t="shared" si="50"/>
        <v>0</v>
      </c>
      <c r="BR406" s="170">
        <f t="shared" si="49"/>
        <v>2.6900746326421652E-4</v>
      </c>
      <c r="BS406" s="170">
        <f t="shared" si="49"/>
        <v>0</v>
      </c>
      <c r="BT406" s="170">
        <f t="shared" si="49"/>
        <v>0</v>
      </c>
      <c r="BU406" s="170">
        <f t="shared" si="49"/>
        <v>3.219490348750946E-4</v>
      </c>
      <c r="BV406" s="170">
        <f t="shared" si="49"/>
        <v>0</v>
      </c>
      <c r="BW406" s="170">
        <f t="shared" si="49"/>
        <v>0</v>
      </c>
      <c r="BX406" s="170">
        <f t="shared" si="49"/>
        <v>0</v>
      </c>
      <c r="BY406" s="170">
        <f t="shared" si="49"/>
        <v>0</v>
      </c>
      <c r="BZ406" s="170">
        <f t="shared" si="49"/>
        <v>0</v>
      </c>
      <c r="CA406" s="170">
        <f t="shared" si="49"/>
        <v>0</v>
      </c>
      <c r="CB406" s="170">
        <f t="shared" si="49"/>
        <v>0</v>
      </c>
      <c r="CC406" s="170">
        <f t="shared" si="49"/>
        <v>0</v>
      </c>
      <c r="CD406" s="133">
        <f t="shared" si="49"/>
        <v>0</v>
      </c>
      <c r="CE406" s="807">
        <f t="shared" si="40"/>
        <v>9.0974372361610906E-3</v>
      </c>
    </row>
    <row r="407" spans="2:83">
      <c r="B407" s="318"/>
      <c r="C407" s="283" t="str">
        <f t="shared" si="35"/>
        <v>17</v>
      </c>
      <c r="D407" s="284" t="str">
        <f t="shared" si="35"/>
        <v>業務用機械</v>
      </c>
      <c r="E407" s="806">
        <f t="shared" si="45"/>
        <v>0</v>
      </c>
      <c r="F407" s="170">
        <f t="shared" si="50"/>
        <v>0</v>
      </c>
      <c r="G407" s="170">
        <f t="shared" si="50"/>
        <v>0</v>
      </c>
      <c r="H407" s="170">
        <f t="shared" si="50"/>
        <v>0</v>
      </c>
      <c r="I407" s="170">
        <f t="shared" si="50"/>
        <v>0</v>
      </c>
      <c r="J407" s="170">
        <f t="shared" si="50"/>
        <v>0</v>
      </c>
      <c r="K407" s="170">
        <f t="shared" si="50"/>
        <v>0</v>
      </c>
      <c r="L407" s="170">
        <f t="shared" si="50"/>
        <v>0</v>
      </c>
      <c r="M407" s="170">
        <f t="shared" si="50"/>
        <v>0</v>
      </c>
      <c r="N407" s="170">
        <f t="shared" si="50"/>
        <v>0</v>
      </c>
      <c r="O407" s="170">
        <f t="shared" si="50"/>
        <v>0</v>
      </c>
      <c r="P407" s="170">
        <f t="shared" si="50"/>
        <v>0</v>
      </c>
      <c r="Q407" s="170">
        <f t="shared" si="50"/>
        <v>0</v>
      </c>
      <c r="R407" s="170">
        <f t="shared" si="50"/>
        <v>0</v>
      </c>
      <c r="S407" s="170">
        <f t="shared" si="50"/>
        <v>0</v>
      </c>
      <c r="T407" s="170">
        <f t="shared" si="50"/>
        <v>0</v>
      </c>
      <c r="U407" s="170">
        <f t="shared" si="50"/>
        <v>0</v>
      </c>
      <c r="V407" s="170">
        <f t="shared" si="50"/>
        <v>0</v>
      </c>
      <c r="W407" s="170">
        <f t="shared" si="50"/>
        <v>0</v>
      </c>
      <c r="X407" s="170">
        <f t="shared" si="50"/>
        <v>0</v>
      </c>
      <c r="Y407" s="170">
        <f t="shared" si="50"/>
        <v>0</v>
      </c>
      <c r="Z407" s="170">
        <f t="shared" si="50"/>
        <v>0</v>
      </c>
      <c r="AA407" s="170">
        <f t="shared" si="50"/>
        <v>0</v>
      </c>
      <c r="AB407" s="170">
        <f t="shared" si="50"/>
        <v>0</v>
      </c>
      <c r="AC407" s="170">
        <f t="shared" si="50"/>
        <v>0</v>
      </c>
      <c r="AD407" s="170">
        <f t="shared" si="50"/>
        <v>0</v>
      </c>
      <c r="AE407" s="170">
        <f t="shared" si="50"/>
        <v>0.30280094645234951</v>
      </c>
      <c r="AF407" s="170">
        <f t="shared" si="50"/>
        <v>0</v>
      </c>
      <c r="AG407" s="170">
        <f t="shared" si="50"/>
        <v>0</v>
      </c>
      <c r="AH407" s="170">
        <f t="shared" si="50"/>
        <v>4.973311266276855E-3</v>
      </c>
      <c r="AI407" s="170">
        <f t="shared" si="50"/>
        <v>0</v>
      </c>
      <c r="AJ407" s="170">
        <f t="shared" si="50"/>
        <v>0</v>
      </c>
      <c r="AK407" s="170">
        <f t="shared" si="50"/>
        <v>0</v>
      </c>
      <c r="AL407" s="170">
        <f t="shared" si="50"/>
        <v>0</v>
      </c>
      <c r="AM407" s="170">
        <f t="shared" si="50"/>
        <v>0</v>
      </c>
      <c r="AN407" s="170">
        <f t="shared" si="50"/>
        <v>0</v>
      </c>
      <c r="AO407" s="170">
        <f t="shared" si="50"/>
        <v>0</v>
      </c>
      <c r="AP407" s="170">
        <f t="shared" si="50"/>
        <v>0</v>
      </c>
      <c r="AQ407" s="133">
        <f t="shared" si="50"/>
        <v>0</v>
      </c>
      <c r="AR407" s="170">
        <f t="shared" si="50"/>
        <v>0</v>
      </c>
      <c r="AS407" s="170">
        <f t="shared" si="50"/>
        <v>0</v>
      </c>
      <c r="AT407" s="170">
        <f t="shared" si="50"/>
        <v>0</v>
      </c>
      <c r="AU407" s="170">
        <f t="shared" si="50"/>
        <v>0</v>
      </c>
      <c r="AV407" s="170">
        <f t="shared" si="50"/>
        <v>1.7216762438751192E-5</v>
      </c>
      <c r="AW407" s="170">
        <f t="shared" si="50"/>
        <v>0</v>
      </c>
      <c r="AX407" s="170">
        <f t="shared" si="50"/>
        <v>0</v>
      </c>
      <c r="AY407" s="170">
        <f t="shared" si="50"/>
        <v>0</v>
      </c>
      <c r="AZ407" s="170">
        <f t="shared" si="50"/>
        <v>0</v>
      </c>
      <c r="BA407" s="170">
        <f t="shared" si="50"/>
        <v>0</v>
      </c>
      <c r="BB407" s="170">
        <f t="shared" si="50"/>
        <v>0</v>
      </c>
      <c r="BC407" s="170">
        <f t="shared" si="50"/>
        <v>0</v>
      </c>
      <c r="BD407" s="170">
        <f t="shared" si="50"/>
        <v>0</v>
      </c>
      <c r="BE407" s="170">
        <f t="shared" si="50"/>
        <v>0</v>
      </c>
      <c r="BF407" s="170">
        <f t="shared" si="50"/>
        <v>0</v>
      </c>
      <c r="BG407" s="170">
        <f t="shared" si="50"/>
        <v>0</v>
      </c>
      <c r="BH407" s="170">
        <f t="shared" si="50"/>
        <v>0</v>
      </c>
      <c r="BI407" s="170">
        <f t="shared" si="50"/>
        <v>0</v>
      </c>
      <c r="BJ407" s="170">
        <f t="shared" si="50"/>
        <v>0</v>
      </c>
      <c r="BK407" s="170">
        <f t="shared" si="50"/>
        <v>0</v>
      </c>
      <c r="BL407" s="170">
        <f t="shared" si="50"/>
        <v>0</v>
      </c>
      <c r="BM407" s="170">
        <f t="shared" si="50"/>
        <v>0</v>
      </c>
      <c r="BN407" s="170">
        <f t="shared" si="50"/>
        <v>0</v>
      </c>
      <c r="BO407" s="170">
        <f t="shared" si="50"/>
        <v>0</v>
      </c>
      <c r="BP407" s="170">
        <f t="shared" si="50"/>
        <v>0</v>
      </c>
      <c r="BQ407" s="170">
        <f t="shared" ref="BQ407:CD410" si="51">BQ$387*BQ322</f>
        <v>0</v>
      </c>
      <c r="BR407" s="170">
        <f t="shared" si="51"/>
        <v>8.5591678122407214E-2</v>
      </c>
      <c r="BS407" s="170">
        <f t="shared" si="51"/>
        <v>0</v>
      </c>
      <c r="BT407" s="170">
        <f t="shared" si="51"/>
        <v>0</v>
      </c>
      <c r="BU407" s="170">
        <f t="shared" si="51"/>
        <v>1.6467958213567095E-4</v>
      </c>
      <c r="BV407" s="170">
        <f t="shared" si="51"/>
        <v>0</v>
      </c>
      <c r="BW407" s="170">
        <f t="shared" si="51"/>
        <v>0</v>
      </c>
      <c r="BX407" s="170">
        <f t="shared" si="51"/>
        <v>0</v>
      </c>
      <c r="BY407" s="170">
        <f t="shared" si="51"/>
        <v>0</v>
      </c>
      <c r="BZ407" s="170">
        <f t="shared" si="51"/>
        <v>0</v>
      </c>
      <c r="CA407" s="170">
        <f t="shared" si="51"/>
        <v>0</v>
      </c>
      <c r="CB407" s="170">
        <f t="shared" si="51"/>
        <v>0</v>
      </c>
      <c r="CC407" s="170">
        <f t="shared" si="51"/>
        <v>0</v>
      </c>
      <c r="CD407" s="133">
        <f t="shared" si="51"/>
        <v>0</v>
      </c>
      <c r="CE407" s="807">
        <f t="shared" si="40"/>
        <v>0.39354783218560802</v>
      </c>
    </row>
    <row r="408" spans="2:83">
      <c r="B408" s="318"/>
      <c r="C408" s="283" t="str">
        <f t="shared" si="35"/>
        <v>18</v>
      </c>
      <c r="D408" s="284" t="str">
        <f t="shared" si="35"/>
        <v>電子部品</v>
      </c>
      <c r="E408" s="806">
        <f t="shared" si="45"/>
        <v>0</v>
      </c>
      <c r="F408" s="170">
        <f t="shared" ref="F408:BQ411" si="52">F$387*F323</f>
        <v>0</v>
      </c>
      <c r="G408" s="170">
        <f t="shared" si="52"/>
        <v>0</v>
      </c>
      <c r="H408" s="170">
        <f t="shared" si="52"/>
        <v>0</v>
      </c>
      <c r="I408" s="170">
        <f t="shared" si="52"/>
        <v>0</v>
      </c>
      <c r="J408" s="170">
        <f t="shared" si="52"/>
        <v>0</v>
      </c>
      <c r="K408" s="170">
        <f t="shared" si="52"/>
        <v>0</v>
      </c>
      <c r="L408" s="170">
        <f t="shared" si="52"/>
        <v>0</v>
      </c>
      <c r="M408" s="170">
        <f t="shared" si="52"/>
        <v>0</v>
      </c>
      <c r="N408" s="170">
        <f t="shared" si="52"/>
        <v>0</v>
      </c>
      <c r="O408" s="170">
        <f t="shared" si="52"/>
        <v>0</v>
      </c>
      <c r="P408" s="170">
        <f t="shared" si="52"/>
        <v>0</v>
      </c>
      <c r="Q408" s="170">
        <f t="shared" si="52"/>
        <v>0</v>
      </c>
      <c r="R408" s="170">
        <f t="shared" si="52"/>
        <v>0</v>
      </c>
      <c r="S408" s="170">
        <f t="shared" si="52"/>
        <v>0</v>
      </c>
      <c r="T408" s="170">
        <f t="shared" si="52"/>
        <v>0</v>
      </c>
      <c r="U408" s="170">
        <f t="shared" si="52"/>
        <v>0</v>
      </c>
      <c r="V408" s="170">
        <f t="shared" si="52"/>
        <v>0</v>
      </c>
      <c r="W408" s="170">
        <f t="shared" si="52"/>
        <v>0</v>
      </c>
      <c r="X408" s="170">
        <f t="shared" si="52"/>
        <v>0</v>
      </c>
      <c r="Y408" s="170">
        <f t="shared" si="52"/>
        <v>0</v>
      </c>
      <c r="Z408" s="170">
        <f t="shared" si="52"/>
        <v>0</v>
      </c>
      <c r="AA408" s="170">
        <f t="shared" si="52"/>
        <v>0</v>
      </c>
      <c r="AB408" s="170">
        <f t="shared" si="52"/>
        <v>0</v>
      </c>
      <c r="AC408" s="170">
        <f t="shared" si="52"/>
        <v>0</v>
      </c>
      <c r="AD408" s="170">
        <f t="shared" si="52"/>
        <v>0</v>
      </c>
      <c r="AE408" s="170">
        <f t="shared" si="52"/>
        <v>1.0196350312373616E-2</v>
      </c>
      <c r="AF408" s="170">
        <f t="shared" si="52"/>
        <v>0</v>
      </c>
      <c r="AG408" s="170">
        <f t="shared" si="52"/>
        <v>0</v>
      </c>
      <c r="AH408" s="170">
        <f t="shared" si="52"/>
        <v>8.0532652012911944E-4</v>
      </c>
      <c r="AI408" s="170">
        <f t="shared" si="52"/>
        <v>0</v>
      </c>
      <c r="AJ408" s="170">
        <f t="shared" si="52"/>
        <v>0</v>
      </c>
      <c r="AK408" s="170">
        <f t="shared" si="52"/>
        <v>0</v>
      </c>
      <c r="AL408" s="170">
        <f t="shared" si="52"/>
        <v>0</v>
      </c>
      <c r="AM408" s="170">
        <f t="shared" si="52"/>
        <v>0</v>
      </c>
      <c r="AN408" s="170">
        <f t="shared" si="52"/>
        <v>0</v>
      </c>
      <c r="AO408" s="170">
        <f t="shared" si="52"/>
        <v>0</v>
      </c>
      <c r="AP408" s="170">
        <f t="shared" si="52"/>
        <v>0</v>
      </c>
      <c r="AQ408" s="133">
        <f t="shared" si="52"/>
        <v>0</v>
      </c>
      <c r="AR408" s="170">
        <f t="shared" si="52"/>
        <v>0</v>
      </c>
      <c r="AS408" s="170">
        <f t="shared" si="52"/>
        <v>0</v>
      </c>
      <c r="AT408" s="170">
        <f t="shared" si="52"/>
        <v>0</v>
      </c>
      <c r="AU408" s="170">
        <f t="shared" si="52"/>
        <v>0</v>
      </c>
      <c r="AV408" s="170">
        <f t="shared" si="52"/>
        <v>5.0767141102611946E-5</v>
      </c>
      <c r="AW408" s="170">
        <f t="shared" si="52"/>
        <v>0</v>
      </c>
      <c r="AX408" s="170">
        <f t="shared" si="52"/>
        <v>0</v>
      </c>
      <c r="AY408" s="170">
        <f t="shared" si="52"/>
        <v>0</v>
      </c>
      <c r="AZ408" s="170">
        <f t="shared" si="52"/>
        <v>0</v>
      </c>
      <c r="BA408" s="170">
        <f t="shared" si="52"/>
        <v>0</v>
      </c>
      <c r="BB408" s="170">
        <f t="shared" si="52"/>
        <v>0</v>
      </c>
      <c r="BC408" s="170">
        <f t="shared" si="52"/>
        <v>0</v>
      </c>
      <c r="BD408" s="170">
        <f t="shared" si="52"/>
        <v>0</v>
      </c>
      <c r="BE408" s="170">
        <f t="shared" si="52"/>
        <v>0</v>
      </c>
      <c r="BF408" s="170">
        <f t="shared" si="52"/>
        <v>0</v>
      </c>
      <c r="BG408" s="170">
        <f t="shared" si="52"/>
        <v>0</v>
      </c>
      <c r="BH408" s="170">
        <f t="shared" si="52"/>
        <v>0</v>
      </c>
      <c r="BI408" s="170">
        <f t="shared" si="52"/>
        <v>0</v>
      </c>
      <c r="BJ408" s="170">
        <f t="shared" si="52"/>
        <v>0</v>
      </c>
      <c r="BK408" s="170">
        <f t="shared" si="52"/>
        <v>0</v>
      </c>
      <c r="BL408" s="170">
        <f t="shared" si="52"/>
        <v>0</v>
      </c>
      <c r="BM408" s="170">
        <f t="shared" si="52"/>
        <v>0</v>
      </c>
      <c r="BN408" s="170">
        <f t="shared" si="52"/>
        <v>0</v>
      </c>
      <c r="BO408" s="170">
        <f t="shared" si="52"/>
        <v>0</v>
      </c>
      <c r="BP408" s="170">
        <f t="shared" si="52"/>
        <v>0</v>
      </c>
      <c r="BQ408" s="170">
        <f t="shared" si="52"/>
        <v>0</v>
      </c>
      <c r="BR408" s="170">
        <f t="shared" si="51"/>
        <v>9.3653669875470131E-4</v>
      </c>
      <c r="BS408" s="170">
        <f t="shared" si="51"/>
        <v>0</v>
      </c>
      <c r="BT408" s="170">
        <f t="shared" si="51"/>
        <v>0</v>
      </c>
      <c r="BU408" s="170">
        <f t="shared" si="51"/>
        <v>1.4091023658314485E-5</v>
      </c>
      <c r="BV408" s="170">
        <f t="shared" si="51"/>
        <v>0</v>
      </c>
      <c r="BW408" s="170">
        <f t="shared" si="51"/>
        <v>0</v>
      </c>
      <c r="BX408" s="170">
        <f t="shared" si="51"/>
        <v>0</v>
      </c>
      <c r="BY408" s="170">
        <f t="shared" si="51"/>
        <v>0</v>
      </c>
      <c r="BZ408" s="170">
        <f t="shared" si="51"/>
        <v>0</v>
      </c>
      <c r="CA408" s="170">
        <f t="shared" si="51"/>
        <v>0</v>
      </c>
      <c r="CB408" s="170">
        <f t="shared" si="51"/>
        <v>0</v>
      </c>
      <c r="CC408" s="170">
        <f t="shared" si="51"/>
        <v>0</v>
      </c>
      <c r="CD408" s="133">
        <f t="shared" si="51"/>
        <v>0</v>
      </c>
      <c r="CE408" s="807">
        <f t="shared" si="40"/>
        <v>1.2003071696018363E-2</v>
      </c>
    </row>
    <row r="409" spans="2:83">
      <c r="B409" s="318"/>
      <c r="C409" s="283" t="str">
        <f t="shared" si="35"/>
        <v>19</v>
      </c>
      <c r="D409" s="284" t="str">
        <f t="shared" si="35"/>
        <v>電気機械</v>
      </c>
      <c r="E409" s="806">
        <f t="shared" si="45"/>
        <v>0</v>
      </c>
      <c r="F409" s="170">
        <f t="shared" si="52"/>
        <v>0</v>
      </c>
      <c r="G409" s="170">
        <f t="shared" si="52"/>
        <v>0</v>
      </c>
      <c r="H409" s="170">
        <f t="shared" si="52"/>
        <v>0</v>
      </c>
      <c r="I409" s="170">
        <f t="shared" si="52"/>
        <v>3.3131194217978887E-4</v>
      </c>
      <c r="J409" s="170">
        <f t="shared" si="52"/>
        <v>0</v>
      </c>
      <c r="K409" s="170">
        <f t="shared" si="52"/>
        <v>0</v>
      </c>
      <c r="L409" s="170">
        <f t="shared" si="52"/>
        <v>0</v>
      </c>
      <c r="M409" s="170">
        <f t="shared" si="52"/>
        <v>0</v>
      </c>
      <c r="N409" s="170">
        <f t="shared" si="52"/>
        <v>0</v>
      </c>
      <c r="O409" s="170">
        <f t="shared" si="52"/>
        <v>0</v>
      </c>
      <c r="P409" s="170">
        <f t="shared" si="52"/>
        <v>0</v>
      </c>
      <c r="Q409" s="170">
        <f t="shared" si="52"/>
        <v>0</v>
      </c>
      <c r="R409" s="170">
        <f t="shared" si="52"/>
        <v>0</v>
      </c>
      <c r="S409" s="170">
        <f t="shared" si="52"/>
        <v>0</v>
      </c>
      <c r="T409" s="170">
        <f t="shared" si="52"/>
        <v>0</v>
      </c>
      <c r="U409" s="170">
        <f t="shared" si="52"/>
        <v>0</v>
      </c>
      <c r="V409" s="170">
        <f t="shared" si="52"/>
        <v>0</v>
      </c>
      <c r="W409" s="170">
        <f t="shared" si="52"/>
        <v>0</v>
      </c>
      <c r="X409" s="170">
        <f t="shared" si="52"/>
        <v>0</v>
      </c>
      <c r="Y409" s="170">
        <f t="shared" si="52"/>
        <v>0</v>
      </c>
      <c r="Z409" s="170">
        <f t="shared" si="52"/>
        <v>0</v>
      </c>
      <c r="AA409" s="170">
        <f t="shared" si="52"/>
        <v>0</v>
      </c>
      <c r="AB409" s="170">
        <f t="shared" si="52"/>
        <v>0</v>
      </c>
      <c r="AC409" s="170">
        <f t="shared" si="52"/>
        <v>0</v>
      </c>
      <c r="AD409" s="170">
        <f t="shared" si="52"/>
        <v>0</v>
      </c>
      <c r="AE409" s="170">
        <f t="shared" si="52"/>
        <v>6.4953555533871665E-2</v>
      </c>
      <c r="AF409" s="170">
        <f t="shared" si="52"/>
        <v>0</v>
      </c>
      <c r="AG409" s="170">
        <f t="shared" si="52"/>
        <v>0</v>
      </c>
      <c r="AH409" s="170">
        <f t="shared" si="52"/>
        <v>1.8567932594947757E-2</v>
      </c>
      <c r="AI409" s="170">
        <f t="shared" si="52"/>
        <v>0</v>
      </c>
      <c r="AJ409" s="170">
        <f t="shared" si="52"/>
        <v>0</v>
      </c>
      <c r="AK409" s="170">
        <f t="shared" si="52"/>
        <v>0</v>
      </c>
      <c r="AL409" s="170">
        <f t="shared" si="52"/>
        <v>0</v>
      </c>
      <c r="AM409" s="170">
        <f t="shared" si="52"/>
        <v>0</v>
      </c>
      <c r="AN409" s="170">
        <f t="shared" si="52"/>
        <v>0</v>
      </c>
      <c r="AO409" s="170">
        <f t="shared" si="52"/>
        <v>0</v>
      </c>
      <c r="AP409" s="170">
        <f t="shared" si="52"/>
        <v>0</v>
      </c>
      <c r="AQ409" s="133">
        <f t="shared" si="52"/>
        <v>0</v>
      </c>
      <c r="AR409" s="170">
        <f t="shared" si="52"/>
        <v>0</v>
      </c>
      <c r="AS409" s="170">
        <f t="shared" si="52"/>
        <v>0</v>
      </c>
      <c r="AT409" s="170">
        <f t="shared" si="52"/>
        <v>0</v>
      </c>
      <c r="AU409" s="170">
        <f t="shared" si="52"/>
        <v>0</v>
      </c>
      <c r="AV409" s="170">
        <f t="shared" si="52"/>
        <v>2.806807273975517E-4</v>
      </c>
      <c r="AW409" s="170">
        <f t="shared" si="52"/>
        <v>0</v>
      </c>
      <c r="AX409" s="170">
        <f t="shared" si="52"/>
        <v>0</v>
      </c>
      <c r="AY409" s="170">
        <f t="shared" si="52"/>
        <v>0</v>
      </c>
      <c r="AZ409" s="170">
        <f t="shared" si="52"/>
        <v>0</v>
      </c>
      <c r="BA409" s="170">
        <f t="shared" si="52"/>
        <v>0</v>
      </c>
      <c r="BB409" s="170">
        <f t="shared" si="52"/>
        <v>0</v>
      </c>
      <c r="BC409" s="170">
        <f t="shared" si="52"/>
        <v>0</v>
      </c>
      <c r="BD409" s="170">
        <f t="shared" si="52"/>
        <v>0</v>
      </c>
      <c r="BE409" s="170">
        <f t="shared" si="52"/>
        <v>0</v>
      </c>
      <c r="BF409" s="170">
        <f t="shared" si="52"/>
        <v>0</v>
      </c>
      <c r="BG409" s="170">
        <f t="shared" si="52"/>
        <v>0</v>
      </c>
      <c r="BH409" s="170">
        <f t="shared" si="52"/>
        <v>0</v>
      </c>
      <c r="BI409" s="170">
        <f t="shared" si="52"/>
        <v>0</v>
      </c>
      <c r="BJ409" s="170">
        <f t="shared" si="52"/>
        <v>0</v>
      </c>
      <c r="BK409" s="170">
        <f t="shared" si="52"/>
        <v>0</v>
      </c>
      <c r="BL409" s="170">
        <f t="shared" si="52"/>
        <v>0</v>
      </c>
      <c r="BM409" s="170">
        <f t="shared" si="52"/>
        <v>0</v>
      </c>
      <c r="BN409" s="170">
        <f t="shared" si="52"/>
        <v>0</v>
      </c>
      <c r="BO409" s="170">
        <f t="shared" si="52"/>
        <v>0</v>
      </c>
      <c r="BP409" s="170">
        <f t="shared" si="52"/>
        <v>0</v>
      </c>
      <c r="BQ409" s="170">
        <f t="shared" si="52"/>
        <v>0</v>
      </c>
      <c r="BR409" s="170">
        <f t="shared" si="51"/>
        <v>3.1209077247457022E-2</v>
      </c>
      <c r="BS409" s="170">
        <f t="shared" si="51"/>
        <v>0</v>
      </c>
      <c r="BT409" s="170">
        <f t="shared" si="51"/>
        <v>0</v>
      </c>
      <c r="BU409" s="170">
        <f t="shared" si="51"/>
        <v>1.5512066269604452E-3</v>
      </c>
      <c r="BV409" s="170">
        <f t="shared" si="51"/>
        <v>0</v>
      </c>
      <c r="BW409" s="170">
        <f t="shared" si="51"/>
        <v>0</v>
      </c>
      <c r="BX409" s="170">
        <f t="shared" si="51"/>
        <v>0</v>
      </c>
      <c r="BY409" s="170">
        <f t="shared" si="51"/>
        <v>0</v>
      </c>
      <c r="BZ409" s="170">
        <f t="shared" si="51"/>
        <v>0</v>
      </c>
      <c r="CA409" s="170">
        <f t="shared" si="51"/>
        <v>0</v>
      </c>
      <c r="CB409" s="170">
        <f t="shared" si="51"/>
        <v>0</v>
      </c>
      <c r="CC409" s="170">
        <f t="shared" si="51"/>
        <v>0</v>
      </c>
      <c r="CD409" s="133">
        <f t="shared" si="51"/>
        <v>0</v>
      </c>
      <c r="CE409" s="807">
        <f t="shared" si="40"/>
        <v>0.11689376467281422</v>
      </c>
    </row>
    <row r="410" spans="2:83">
      <c r="B410" s="318"/>
      <c r="C410" s="283" t="str">
        <f t="shared" si="35"/>
        <v>20</v>
      </c>
      <c r="D410" s="284" t="str">
        <f t="shared" si="35"/>
        <v>情報通信機器</v>
      </c>
      <c r="E410" s="806">
        <f t="shared" si="45"/>
        <v>0</v>
      </c>
      <c r="F410" s="170">
        <f t="shared" si="52"/>
        <v>0</v>
      </c>
      <c r="G410" s="170">
        <f t="shared" si="52"/>
        <v>0</v>
      </c>
      <c r="H410" s="170">
        <f t="shared" si="52"/>
        <v>0</v>
      </c>
      <c r="I410" s="170">
        <f t="shared" si="52"/>
        <v>2.0310188023164442E-2</v>
      </c>
      <c r="J410" s="170">
        <f t="shared" si="52"/>
        <v>0</v>
      </c>
      <c r="K410" s="170">
        <f t="shared" si="52"/>
        <v>0</v>
      </c>
      <c r="L410" s="170">
        <f t="shared" si="52"/>
        <v>0</v>
      </c>
      <c r="M410" s="170">
        <f t="shared" si="52"/>
        <v>0</v>
      </c>
      <c r="N410" s="170">
        <f t="shared" si="52"/>
        <v>0</v>
      </c>
      <c r="O410" s="170">
        <f t="shared" si="52"/>
        <v>0</v>
      </c>
      <c r="P410" s="170">
        <f t="shared" si="52"/>
        <v>0</v>
      </c>
      <c r="Q410" s="170">
        <f t="shared" si="52"/>
        <v>0</v>
      </c>
      <c r="R410" s="170">
        <f t="shared" si="52"/>
        <v>0</v>
      </c>
      <c r="S410" s="170">
        <f t="shared" si="52"/>
        <v>0</v>
      </c>
      <c r="T410" s="170">
        <f t="shared" si="52"/>
        <v>0</v>
      </c>
      <c r="U410" s="170">
        <f t="shared" si="52"/>
        <v>0</v>
      </c>
      <c r="V410" s="170">
        <f t="shared" si="52"/>
        <v>0</v>
      </c>
      <c r="W410" s="170">
        <f t="shared" si="52"/>
        <v>0</v>
      </c>
      <c r="X410" s="170">
        <f t="shared" si="52"/>
        <v>0</v>
      </c>
      <c r="Y410" s="170">
        <f t="shared" si="52"/>
        <v>0</v>
      </c>
      <c r="Z410" s="170">
        <f t="shared" si="52"/>
        <v>0</v>
      </c>
      <c r="AA410" s="170">
        <f t="shared" si="52"/>
        <v>0</v>
      </c>
      <c r="AB410" s="170">
        <f t="shared" si="52"/>
        <v>0</v>
      </c>
      <c r="AC410" s="170">
        <f t="shared" si="52"/>
        <v>0</v>
      </c>
      <c r="AD410" s="170">
        <f t="shared" si="52"/>
        <v>0</v>
      </c>
      <c r="AE410" s="170">
        <f t="shared" si="52"/>
        <v>0.15021243725089484</v>
      </c>
      <c r="AF410" s="170">
        <f t="shared" si="52"/>
        <v>0</v>
      </c>
      <c r="AG410" s="170">
        <f t="shared" si="52"/>
        <v>0</v>
      </c>
      <c r="AH410" s="170">
        <f t="shared" si="52"/>
        <v>2.0070026120513642E-2</v>
      </c>
      <c r="AI410" s="170">
        <f t="shared" si="52"/>
        <v>0</v>
      </c>
      <c r="AJ410" s="170">
        <f t="shared" si="52"/>
        <v>0</v>
      </c>
      <c r="AK410" s="170">
        <f t="shared" si="52"/>
        <v>0</v>
      </c>
      <c r="AL410" s="170">
        <f t="shared" si="52"/>
        <v>0</v>
      </c>
      <c r="AM410" s="170">
        <f t="shared" si="52"/>
        <v>0</v>
      </c>
      <c r="AN410" s="170">
        <f t="shared" si="52"/>
        <v>0</v>
      </c>
      <c r="AO410" s="170">
        <f t="shared" si="52"/>
        <v>0</v>
      </c>
      <c r="AP410" s="170">
        <f t="shared" si="52"/>
        <v>0</v>
      </c>
      <c r="AQ410" s="133">
        <f t="shared" si="52"/>
        <v>0</v>
      </c>
      <c r="AR410" s="170">
        <f t="shared" si="52"/>
        <v>0</v>
      </c>
      <c r="AS410" s="170">
        <f t="shared" si="52"/>
        <v>0</v>
      </c>
      <c r="AT410" s="170">
        <f t="shared" si="52"/>
        <v>0</v>
      </c>
      <c r="AU410" s="170">
        <f t="shared" si="52"/>
        <v>0</v>
      </c>
      <c r="AV410" s="170">
        <f t="shared" si="52"/>
        <v>1.3379449968101351E-3</v>
      </c>
      <c r="AW410" s="170">
        <f t="shared" si="52"/>
        <v>0</v>
      </c>
      <c r="AX410" s="170">
        <f t="shared" si="52"/>
        <v>0</v>
      </c>
      <c r="AY410" s="170">
        <f t="shared" si="52"/>
        <v>0</v>
      </c>
      <c r="AZ410" s="170">
        <f t="shared" si="52"/>
        <v>0</v>
      </c>
      <c r="BA410" s="170">
        <f t="shared" si="52"/>
        <v>0</v>
      </c>
      <c r="BB410" s="170">
        <f t="shared" si="52"/>
        <v>0</v>
      </c>
      <c r="BC410" s="170">
        <f t="shared" si="52"/>
        <v>0</v>
      </c>
      <c r="BD410" s="170">
        <f t="shared" si="52"/>
        <v>0</v>
      </c>
      <c r="BE410" s="170">
        <f t="shared" si="52"/>
        <v>0</v>
      </c>
      <c r="BF410" s="170">
        <f t="shared" si="52"/>
        <v>0</v>
      </c>
      <c r="BG410" s="170">
        <f t="shared" si="52"/>
        <v>0</v>
      </c>
      <c r="BH410" s="170">
        <f t="shared" si="52"/>
        <v>0</v>
      </c>
      <c r="BI410" s="170">
        <f t="shared" si="52"/>
        <v>0</v>
      </c>
      <c r="BJ410" s="170">
        <f t="shared" si="52"/>
        <v>0</v>
      </c>
      <c r="BK410" s="170">
        <f t="shared" si="52"/>
        <v>0</v>
      </c>
      <c r="BL410" s="170">
        <f t="shared" si="52"/>
        <v>0</v>
      </c>
      <c r="BM410" s="170">
        <f t="shared" si="52"/>
        <v>0</v>
      </c>
      <c r="BN410" s="170">
        <f t="shared" si="52"/>
        <v>0</v>
      </c>
      <c r="BO410" s="170">
        <f t="shared" si="52"/>
        <v>0</v>
      </c>
      <c r="BP410" s="170">
        <f t="shared" si="52"/>
        <v>0</v>
      </c>
      <c r="BQ410" s="170">
        <f t="shared" si="52"/>
        <v>0</v>
      </c>
      <c r="BR410" s="170">
        <f t="shared" si="51"/>
        <v>1.307870892281111E-2</v>
      </c>
      <c r="BS410" s="170">
        <f t="shared" si="51"/>
        <v>0</v>
      </c>
      <c r="BT410" s="170">
        <f t="shared" si="51"/>
        <v>0</v>
      </c>
      <c r="BU410" s="170">
        <f t="shared" si="51"/>
        <v>3.5429047496583505E-4</v>
      </c>
      <c r="BV410" s="170">
        <f t="shared" si="51"/>
        <v>0</v>
      </c>
      <c r="BW410" s="170">
        <f t="shared" si="51"/>
        <v>0</v>
      </c>
      <c r="BX410" s="170">
        <f t="shared" si="51"/>
        <v>0</v>
      </c>
      <c r="BY410" s="170">
        <f t="shared" si="51"/>
        <v>0</v>
      </c>
      <c r="BZ410" s="170">
        <f t="shared" si="51"/>
        <v>0</v>
      </c>
      <c r="CA410" s="170">
        <f t="shared" si="51"/>
        <v>0</v>
      </c>
      <c r="CB410" s="170">
        <f t="shared" si="51"/>
        <v>0</v>
      </c>
      <c r="CC410" s="170">
        <f t="shared" si="51"/>
        <v>0</v>
      </c>
      <c r="CD410" s="133">
        <f t="shared" si="51"/>
        <v>0</v>
      </c>
      <c r="CE410" s="807">
        <f t="shared" si="40"/>
        <v>0.20536359578916</v>
      </c>
    </row>
    <row r="411" spans="2:83">
      <c r="B411" s="318"/>
      <c r="C411" s="283" t="str">
        <f t="shared" ref="C411:D429" si="53">C25</f>
        <v>21</v>
      </c>
      <c r="D411" s="284" t="str">
        <f t="shared" si="53"/>
        <v>輸送機械</v>
      </c>
      <c r="E411" s="806">
        <f t="shared" si="45"/>
        <v>0</v>
      </c>
      <c r="F411" s="170">
        <f t="shared" si="52"/>
        <v>0</v>
      </c>
      <c r="G411" s="170">
        <f t="shared" si="52"/>
        <v>0</v>
      </c>
      <c r="H411" s="170">
        <f t="shared" si="52"/>
        <v>0</v>
      </c>
      <c r="I411" s="170">
        <f t="shared" si="52"/>
        <v>0</v>
      </c>
      <c r="J411" s="170">
        <f t="shared" si="52"/>
        <v>0</v>
      </c>
      <c r="K411" s="170">
        <f t="shared" si="52"/>
        <v>0</v>
      </c>
      <c r="L411" s="170">
        <f t="shared" si="52"/>
        <v>0</v>
      </c>
      <c r="M411" s="170">
        <f t="shared" si="52"/>
        <v>0</v>
      </c>
      <c r="N411" s="170">
        <f t="shared" si="52"/>
        <v>0</v>
      </c>
      <c r="O411" s="170">
        <f t="shared" si="52"/>
        <v>0</v>
      </c>
      <c r="P411" s="170">
        <f t="shared" si="52"/>
        <v>0</v>
      </c>
      <c r="Q411" s="170">
        <f t="shared" si="52"/>
        <v>0</v>
      </c>
      <c r="R411" s="170">
        <f t="shared" si="52"/>
        <v>0</v>
      </c>
      <c r="S411" s="170">
        <f t="shared" si="52"/>
        <v>0</v>
      </c>
      <c r="T411" s="170">
        <f t="shared" si="52"/>
        <v>0</v>
      </c>
      <c r="U411" s="170">
        <f t="shared" si="52"/>
        <v>0</v>
      </c>
      <c r="V411" s="170">
        <f t="shared" si="52"/>
        <v>0</v>
      </c>
      <c r="W411" s="170">
        <f t="shared" si="52"/>
        <v>0</v>
      </c>
      <c r="X411" s="170">
        <f t="shared" si="52"/>
        <v>0</v>
      </c>
      <c r="Y411" s="170">
        <f t="shared" si="52"/>
        <v>0</v>
      </c>
      <c r="Z411" s="170">
        <f t="shared" si="52"/>
        <v>0</v>
      </c>
      <c r="AA411" s="170">
        <f t="shared" si="52"/>
        <v>0</v>
      </c>
      <c r="AB411" s="170">
        <f t="shared" si="52"/>
        <v>0</v>
      </c>
      <c r="AC411" s="170">
        <f t="shared" si="52"/>
        <v>0</v>
      </c>
      <c r="AD411" s="170">
        <f t="shared" si="52"/>
        <v>0</v>
      </c>
      <c r="AE411" s="170">
        <f t="shared" si="52"/>
        <v>1.3506855731369523E-3</v>
      </c>
      <c r="AF411" s="170">
        <f t="shared" si="52"/>
        <v>0</v>
      </c>
      <c r="AG411" s="170">
        <f t="shared" si="52"/>
        <v>0</v>
      </c>
      <c r="AH411" s="170">
        <f t="shared" si="52"/>
        <v>1.2967366627004642</v>
      </c>
      <c r="AI411" s="170">
        <f t="shared" si="52"/>
        <v>0</v>
      </c>
      <c r="AJ411" s="170">
        <f t="shared" si="52"/>
        <v>0</v>
      </c>
      <c r="AK411" s="170">
        <f t="shared" si="52"/>
        <v>0</v>
      </c>
      <c r="AL411" s="170">
        <f t="shared" si="52"/>
        <v>0</v>
      </c>
      <c r="AM411" s="170">
        <f t="shared" si="52"/>
        <v>0</v>
      </c>
      <c r="AN411" s="170">
        <f t="shared" si="52"/>
        <v>0</v>
      </c>
      <c r="AO411" s="170">
        <f t="shared" si="52"/>
        <v>0</v>
      </c>
      <c r="AP411" s="170">
        <f t="shared" si="52"/>
        <v>0</v>
      </c>
      <c r="AQ411" s="133">
        <f t="shared" si="52"/>
        <v>0</v>
      </c>
      <c r="AR411" s="170">
        <f t="shared" si="52"/>
        <v>0</v>
      </c>
      <c r="AS411" s="170">
        <f t="shared" si="52"/>
        <v>0</v>
      </c>
      <c r="AT411" s="170">
        <f t="shared" si="52"/>
        <v>0</v>
      </c>
      <c r="AU411" s="170">
        <f t="shared" si="52"/>
        <v>0</v>
      </c>
      <c r="AV411" s="170">
        <f t="shared" si="52"/>
        <v>4.0905165221594648E-5</v>
      </c>
      <c r="AW411" s="170">
        <f t="shared" si="52"/>
        <v>0</v>
      </c>
      <c r="AX411" s="170">
        <f t="shared" si="52"/>
        <v>0</v>
      </c>
      <c r="AY411" s="170">
        <f t="shared" si="52"/>
        <v>0</v>
      </c>
      <c r="AZ411" s="170">
        <f t="shared" si="52"/>
        <v>0</v>
      </c>
      <c r="BA411" s="170">
        <f t="shared" si="52"/>
        <v>0</v>
      </c>
      <c r="BB411" s="170">
        <f t="shared" si="52"/>
        <v>0</v>
      </c>
      <c r="BC411" s="170">
        <f t="shared" si="52"/>
        <v>0</v>
      </c>
      <c r="BD411" s="170">
        <f t="shared" si="52"/>
        <v>0</v>
      </c>
      <c r="BE411" s="170">
        <f t="shared" si="52"/>
        <v>0</v>
      </c>
      <c r="BF411" s="170">
        <f t="shared" si="52"/>
        <v>0</v>
      </c>
      <c r="BG411" s="170">
        <f t="shared" si="52"/>
        <v>0</v>
      </c>
      <c r="BH411" s="170">
        <f t="shared" si="52"/>
        <v>0</v>
      </c>
      <c r="BI411" s="170">
        <f t="shared" si="52"/>
        <v>0</v>
      </c>
      <c r="BJ411" s="170">
        <f t="shared" si="52"/>
        <v>0</v>
      </c>
      <c r="BK411" s="170">
        <f t="shared" si="52"/>
        <v>0</v>
      </c>
      <c r="BL411" s="170">
        <f t="shared" si="52"/>
        <v>0</v>
      </c>
      <c r="BM411" s="170">
        <f t="shared" si="52"/>
        <v>0</v>
      </c>
      <c r="BN411" s="170">
        <f t="shared" si="52"/>
        <v>0</v>
      </c>
      <c r="BO411" s="170">
        <f t="shared" si="52"/>
        <v>0</v>
      </c>
      <c r="BP411" s="170">
        <f t="shared" si="52"/>
        <v>0</v>
      </c>
      <c r="BQ411" s="170">
        <f t="shared" ref="BQ411:CD414" si="54">BQ$387*BQ326</f>
        <v>0</v>
      </c>
      <c r="BR411" s="170">
        <f t="shared" si="54"/>
        <v>2.3462151824419955E-4</v>
      </c>
      <c r="BS411" s="170">
        <f t="shared" si="54"/>
        <v>0</v>
      </c>
      <c r="BT411" s="170">
        <f t="shared" si="54"/>
        <v>0</v>
      </c>
      <c r="BU411" s="170">
        <f t="shared" si="54"/>
        <v>4.9492535077801519E-2</v>
      </c>
      <c r="BV411" s="170">
        <f t="shared" si="54"/>
        <v>0</v>
      </c>
      <c r="BW411" s="170">
        <f t="shared" si="54"/>
        <v>0</v>
      </c>
      <c r="BX411" s="170">
        <f t="shared" si="54"/>
        <v>0</v>
      </c>
      <c r="BY411" s="170">
        <f t="shared" si="54"/>
        <v>0</v>
      </c>
      <c r="BZ411" s="170">
        <f t="shared" si="54"/>
        <v>0</v>
      </c>
      <c r="CA411" s="170">
        <f t="shared" si="54"/>
        <v>0</v>
      </c>
      <c r="CB411" s="170">
        <f t="shared" si="54"/>
        <v>0</v>
      </c>
      <c r="CC411" s="170">
        <f t="shared" si="54"/>
        <v>0</v>
      </c>
      <c r="CD411" s="133">
        <f t="shared" si="54"/>
        <v>0</v>
      </c>
      <c r="CE411" s="807">
        <f t="shared" si="40"/>
        <v>1.3478554100348685</v>
      </c>
    </row>
    <row r="412" spans="2:83">
      <c r="B412" s="318"/>
      <c r="C412" s="283" t="str">
        <f t="shared" si="53"/>
        <v>22</v>
      </c>
      <c r="D412" s="284" t="str">
        <f t="shared" si="53"/>
        <v>その他の製造工業製品</v>
      </c>
      <c r="E412" s="806">
        <f t="shared" si="45"/>
        <v>0</v>
      </c>
      <c r="F412" s="170">
        <f t="shared" ref="F412:BQ415" si="55">F$387*F327</f>
        <v>0</v>
      </c>
      <c r="G412" s="170">
        <f t="shared" si="55"/>
        <v>0</v>
      </c>
      <c r="H412" s="170">
        <f t="shared" si="55"/>
        <v>0</v>
      </c>
      <c r="I412" s="170">
        <f t="shared" si="55"/>
        <v>6.7593596669830829</v>
      </c>
      <c r="J412" s="170">
        <f t="shared" si="55"/>
        <v>0</v>
      </c>
      <c r="K412" s="170">
        <f t="shared" si="55"/>
        <v>0</v>
      </c>
      <c r="L412" s="170">
        <f t="shared" si="55"/>
        <v>0</v>
      </c>
      <c r="M412" s="170">
        <f t="shared" si="55"/>
        <v>0</v>
      </c>
      <c r="N412" s="170">
        <f t="shared" si="55"/>
        <v>0</v>
      </c>
      <c r="O412" s="170">
        <f t="shared" si="55"/>
        <v>0</v>
      </c>
      <c r="P412" s="170">
        <f t="shared" si="55"/>
        <v>0</v>
      </c>
      <c r="Q412" s="170">
        <f t="shared" si="55"/>
        <v>0</v>
      </c>
      <c r="R412" s="170">
        <f t="shared" si="55"/>
        <v>0</v>
      </c>
      <c r="S412" s="170">
        <f t="shared" si="55"/>
        <v>0</v>
      </c>
      <c r="T412" s="170">
        <f t="shared" si="55"/>
        <v>0</v>
      </c>
      <c r="U412" s="170">
        <f t="shared" si="55"/>
        <v>0</v>
      </c>
      <c r="V412" s="170">
        <f t="shared" si="55"/>
        <v>0</v>
      </c>
      <c r="W412" s="170">
        <f t="shared" si="55"/>
        <v>0</v>
      </c>
      <c r="X412" s="170">
        <f t="shared" si="55"/>
        <v>0</v>
      </c>
      <c r="Y412" s="170">
        <f t="shared" si="55"/>
        <v>0</v>
      </c>
      <c r="Z412" s="170">
        <f t="shared" si="55"/>
        <v>0</v>
      </c>
      <c r="AA412" s="170">
        <f t="shared" si="55"/>
        <v>0</v>
      </c>
      <c r="AB412" s="170">
        <f t="shared" si="55"/>
        <v>0</v>
      </c>
      <c r="AC412" s="170">
        <f t="shared" si="55"/>
        <v>0</v>
      </c>
      <c r="AD412" s="170">
        <f t="shared" si="55"/>
        <v>0</v>
      </c>
      <c r="AE412" s="170">
        <f t="shared" si="55"/>
        <v>2.7144916111724067</v>
      </c>
      <c r="AF412" s="170">
        <f t="shared" si="55"/>
        <v>0</v>
      </c>
      <c r="AG412" s="170">
        <f t="shared" si="55"/>
        <v>0</v>
      </c>
      <c r="AH412" s="170">
        <f t="shared" si="55"/>
        <v>0.28188994206907975</v>
      </c>
      <c r="AI412" s="170">
        <f t="shared" si="55"/>
        <v>0</v>
      </c>
      <c r="AJ412" s="170">
        <f t="shared" si="55"/>
        <v>0</v>
      </c>
      <c r="AK412" s="170">
        <f t="shared" si="55"/>
        <v>0</v>
      </c>
      <c r="AL412" s="170">
        <f t="shared" si="55"/>
        <v>0</v>
      </c>
      <c r="AM412" s="170">
        <f t="shared" si="55"/>
        <v>0</v>
      </c>
      <c r="AN412" s="170">
        <f t="shared" si="55"/>
        <v>0</v>
      </c>
      <c r="AO412" s="170">
        <f t="shared" si="55"/>
        <v>0</v>
      </c>
      <c r="AP412" s="170">
        <f t="shared" si="55"/>
        <v>0</v>
      </c>
      <c r="AQ412" s="133">
        <f t="shared" si="55"/>
        <v>0</v>
      </c>
      <c r="AR412" s="170">
        <f t="shared" si="55"/>
        <v>0</v>
      </c>
      <c r="AS412" s="170">
        <f t="shared" si="55"/>
        <v>0</v>
      </c>
      <c r="AT412" s="170">
        <f t="shared" si="55"/>
        <v>0</v>
      </c>
      <c r="AU412" s="170">
        <f t="shared" si="55"/>
        <v>0</v>
      </c>
      <c r="AV412" s="170">
        <f t="shared" si="55"/>
        <v>0.48307929490321827</v>
      </c>
      <c r="AW412" s="170">
        <f t="shared" si="55"/>
        <v>0</v>
      </c>
      <c r="AX412" s="170">
        <f t="shared" si="55"/>
        <v>0</v>
      </c>
      <c r="AY412" s="170">
        <f t="shared" si="55"/>
        <v>0</v>
      </c>
      <c r="AZ412" s="170">
        <f t="shared" si="55"/>
        <v>0</v>
      </c>
      <c r="BA412" s="170">
        <f t="shared" si="55"/>
        <v>0</v>
      </c>
      <c r="BB412" s="170">
        <f t="shared" si="55"/>
        <v>0</v>
      </c>
      <c r="BC412" s="170">
        <f t="shared" si="55"/>
        <v>0</v>
      </c>
      <c r="BD412" s="170">
        <f t="shared" si="55"/>
        <v>0</v>
      </c>
      <c r="BE412" s="170">
        <f t="shared" si="55"/>
        <v>0</v>
      </c>
      <c r="BF412" s="170">
        <f t="shared" si="55"/>
        <v>0</v>
      </c>
      <c r="BG412" s="170">
        <f t="shared" si="55"/>
        <v>0</v>
      </c>
      <c r="BH412" s="170">
        <f t="shared" si="55"/>
        <v>0</v>
      </c>
      <c r="BI412" s="170">
        <f t="shared" si="55"/>
        <v>0</v>
      </c>
      <c r="BJ412" s="170">
        <f t="shared" si="55"/>
        <v>0</v>
      </c>
      <c r="BK412" s="170">
        <f t="shared" si="55"/>
        <v>0</v>
      </c>
      <c r="BL412" s="170">
        <f t="shared" si="55"/>
        <v>0</v>
      </c>
      <c r="BM412" s="170">
        <f t="shared" si="55"/>
        <v>0</v>
      </c>
      <c r="BN412" s="170">
        <f t="shared" si="55"/>
        <v>0</v>
      </c>
      <c r="BO412" s="170">
        <f t="shared" si="55"/>
        <v>0</v>
      </c>
      <c r="BP412" s="170">
        <f t="shared" si="55"/>
        <v>0</v>
      </c>
      <c r="BQ412" s="170">
        <f t="shared" si="55"/>
        <v>0</v>
      </c>
      <c r="BR412" s="170">
        <f t="shared" si="54"/>
        <v>0.24040760641258585</v>
      </c>
      <c r="BS412" s="170">
        <f t="shared" si="54"/>
        <v>0</v>
      </c>
      <c r="BT412" s="170">
        <f t="shared" si="54"/>
        <v>0</v>
      </c>
      <c r="BU412" s="170">
        <f t="shared" si="54"/>
        <v>5.6768095630456861E-3</v>
      </c>
      <c r="BV412" s="170">
        <f t="shared" si="54"/>
        <v>0</v>
      </c>
      <c r="BW412" s="170">
        <f t="shared" si="54"/>
        <v>0</v>
      </c>
      <c r="BX412" s="170">
        <f t="shared" si="54"/>
        <v>0</v>
      </c>
      <c r="BY412" s="170">
        <f t="shared" si="54"/>
        <v>0</v>
      </c>
      <c r="BZ412" s="170">
        <f t="shared" si="54"/>
        <v>0</v>
      </c>
      <c r="CA412" s="170">
        <f t="shared" si="54"/>
        <v>0</v>
      </c>
      <c r="CB412" s="170">
        <f t="shared" si="54"/>
        <v>0</v>
      </c>
      <c r="CC412" s="170">
        <f t="shared" si="54"/>
        <v>0</v>
      </c>
      <c r="CD412" s="133">
        <f t="shared" si="54"/>
        <v>0</v>
      </c>
      <c r="CE412" s="807">
        <f t="shared" si="40"/>
        <v>10.484904931103419</v>
      </c>
    </row>
    <row r="413" spans="2:83">
      <c r="B413" s="318"/>
      <c r="C413" s="283" t="str">
        <f t="shared" si="53"/>
        <v>23</v>
      </c>
      <c r="D413" s="284" t="str">
        <f t="shared" si="53"/>
        <v>建設</v>
      </c>
      <c r="E413" s="806">
        <f t="shared" si="45"/>
        <v>0</v>
      </c>
      <c r="F413" s="170">
        <f t="shared" si="55"/>
        <v>0</v>
      </c>
      <c r="G413" s="170">
        <f t="shared" si="55"/>
        <v>0</v>
      </c>
      <c r="H413" s="170">
        <f t="shared" si="55"/>
        <v>0</v>
      </c>
      <c r="I413" s="170">
        <f t="shared" si="55"/>
        <v>1.5266284895507249</v>
      </c>
      <c r="J413" s="170">
        <f t="shared" si="55"/>
        <v>0</v>
      </c>
      <c r="K413" s="170">
        <f t="shared" si="55"/>
        <v>0</v>
      </c>
      <c r="L413" s="170">
        <f t="shared" si="55"/>
        <v>0</v>
      </c>
      <c r="M413" s="170">
        <f t="shared" si="55"/>
        <v>0</v>
      </c>
      <c r="N413" s="170">
        <f t="shared" si="55"/>
        <v>0</v>
      </c>
      <c r="O413" s="170">
        <f t="shared" si="55"/>
        <v>0</v>
      </c>
      <c r="P413" s="170">
        <f t="shared" si="55"/>
        <v>0</v>
      </c>
      <c r="Q413" s="170">
        <f t="shared" si="55"/>
        <v>0</v>
      </c>
      <c r="R413" s="170">
        <f t="shared" si="55"/>
        <v>0</v>
      </c>
      <c r="S413" s="170">
        <f t="shared" si="55"/>
        <v>0</v>
      </c>
      <c r="T413" s="170">
        <f t="shared" si="55"/>
        <v>0</v>
      </c>
      <c r="U413" s="170">
        <f t="shared" si="55"/>
        <v>0</v>
      </c>
      <c r="V413" s="170">
        <f t="shared" si="55"/>
        <v>0</v>
      </c>
      <c r="W413" s="170">
        <f t="shared" si="55"/>
        <v>0</v>
      </c>
      <c r="X413" s="170">
        <f t="shared" si="55"/>
        <v>0</v>
      </c>
      <c r="Y413" s="170">
        <f t="shared" si="55"/>
        <v>0</v>
      </c>
      <c r="Z413" s="170">
        <f t="shared" si="55"/>
        <v>0</v>
      </c>
      <c r="AA413" s="170">
        <f t="shared" si="55"/>
        <v>0</v>
      </c>
      <c r="AB413" s="170">
        <f t="shared" si="55"/>
        <v>0</v>
      </c>
      <c r="AC413" s="170">
        <f t="shared" si="55"/>
        <v>0</v>
      </c>
      <c r="AD413" s="170">
        <f t="shared" si="55"/>
        <v>0</v>
      </c>
      <c r="AE413" s="170">
        <f t="shared" si="55"/>
        <v>3.4920142376238794</v>
      </c>
      <c r="AF413" s="170">
        <f t="shared" si="55"/>
        <v>0</v>
      </c>
      <c r="AG413" s="170">
        <f t="shared" si="55"/>
        <v>0</v>
      </c>
      <c r="AH413" s="170">
        <f t="shared" si="55"/>
        <v>1.6679507427500135</v>
      </c>
      <c r="AI413" s="170">
        <f t="shared" si="55"/>
        <v>0</v>
      </c>
      <c r="AJ413" s="170">
        <f t="shared" si="55"/>
        <v>0</v>
      </c>
      <c r="AK413" s="170">
        <f t="shared" si="55"/>
        <v>0</v>
      </c>
      <c r="AL413" s="170">
        <f t="shared" si="55"/>
        <v>0</v>
      </c>
      <c r="AM413" s="170">
        <f t="shared" si="55"/>
        <v>0</v>
      </c>
      <c r="AN413" s="170">
        <f t="shared" si="55"/>
        <v>0</v>
      </c>
      <c r="AO413" s="170">
        <f t="shared" si="55"/>
        <v>0</v>
      </c>
      <c r="AP413" s="170">
        <f t="shared" si="55"/>
        <v>0</v>
      </c>
      <c r="AQ413" s="133">
        <f t="shared" si="55"/>
        <v>0</v>
      </c>
      <c r="AR413" s="170">
        <f t="shared" si="55"/>
        <v>0</v>
      </c>
      <c r="AS413" s="170">
        <f t="shared" si="55"/>
        <v>0</v>
      </c>
      <c r="AT413" s="170">
        <f t="shared" si="55"/>
        <v>0</v>
      </c>
      <c r="AU413" s="170">
        <f t="shared" si="55"/>
        <v>0</v>
      </c>
      <c r="AV413" s="170">
        <f t="shared" si="55"/>
        <v>0</v>
      </c>
      <c r="AW413" s="170">
        <f t="shared" si="55"/>
        <v>0</v>
      </c>
      <c r="AX413" s="170">
        <f t="shared" si="55"/>
        <v>0</v>
      </c>
      <c r="AY413" s="170">
        <f t="shared" si="55"/>
        <v>0</v>
      </c>
      <c r="AZ413" s="170">
        <f t="shared" si="55"/>
        <v>0</v>
      </c>
      <c r="BA413" s="170">
        <f t="shared" si="55"/>
        <v>0</v>
      </c>
      <c r="BB413" s="170">
        <f t="shared" si="55"/>
        <v>0</v>
      </c>
      <c r="BC413" s="170">
        <f t="shared" si="55"/>
        <v>0</v>
      </c>
      <c r="BD413" s="170">
        <f t="shared" si="55"/>
        <v>0</v>
      </c>
      <c r="BE413" s="170">
        <f t="shared" si="55"/>
        <v>0</v>
      </c>
      <c r="BF413" s="170">
        <f t="shared" si="55"/>
        <v>0</v>
      </c>
      <c r="BG413" s="170">
        <f t="shared" si="55"/>
        <v>0</v>
      </c>
      <c r="BH413" s="170">
        <f t="shared" si="55"/>
        <v>0</v>
      </c>
      <c r="BI413" s="170">
        <f t="shared" si="55"/>
        <v>0</v>
      </c>
      <c r="BJ413" s="170">
        <f t="shared" si="55"/>
        <v>0</v>
      </c>
      <c r="BK413" s="170">
        <f t="shared" si="55"/>
        <v>0</v>
      </c>
      <c r="BL413" s="170">
        <f t="shared" si="55"/>
        <v>0</v>
      </c>
      <c r="BM413" s="170">
        <f t="shared" si="55"/>
        <v>0</v>
      </c>
      <c r="BN413" s="170">
        <f t="shared" si="55"/>
        <v>0</v>
      </c>
      <c r="BO413" s="170">
        <f t="shared" si="55"/>
        <v>0</v>
      </c>
      <c r="BP413" s="170">
        <f t="shared" si="55"/>
        <v>0</v>
      </c>
      <c r="BQ413" s="170">
        <f t="shared" si="55"/>
        <v>0</v>
      </c>
      <c r="BR413" s="170">
        <f t="shared" si="54"/>
        <v>0</v>
      </c>
      <c r="BS413" s="170">
        <f t="shared" si="54"/>
        <v>0</v>
      </c>
      <c r="BT413" s="170">
        <f t="shared" si="54"/>
        <v>0</v>
      </c>
      <c r="BU413" s="170">
        <f t="shared" si="54"/>
        <v>0</v>
      </c>
      <c r="BV413" s="170">
        <f t="shared" si="54"/>
        <v>0</v>
      </c>
      <c r="BW413" s="170">
        <f t="shared" si="54"/>
        <v>0</v>
      </c>
      <c r="BX413" s="170">
        <f t="shared" si="54"/>
        <v>0</v>
      </c>
      <c r="BY413" s="170">
        <f t="shared" si="54"/>
        <v>0</v>
      </c>
      <c r="BZ413" s="170">
        <f t="shared" si="54"/>
        <v>0</v>
      </c>
      <c r="CA413" s="170">
        <f t="shared" si="54"/>
        <v>0</v>
      </c>
      <c r="CB413" s="170">
        <f t="shared" si="54"/>
        <v>0</v>
      </c>
      <c r="CC413" s="170">
        <f t="shared" si="54"/>
        <v>0</v>
      </c>
      <c r="CD413" s="133">
        <f t="shared" si="54"/>
        <v>0</v>
      </c>
      <c r="CE413" s="807">
        <f t="shared" si="40"/>
        <v>6.6865934699246186</v>
      </c>
    </row>
    <row r="414" spans="2:83">
      <c r="B414" s="318"/>
      <c r="C414" s="283" t="str">
        <f t="shared" si="53"/>
        <v>24</v>
      </c>
      <c r="D414" s="284" t="str">
        <f t="shared" si="53"/>
        <v>電力・ガス・熱供給</v>
      </c>
      <c r="E414" s="806">
        <f t="shared" si="45"/>
        <v>0</v>
      </c>
      <c r="F414" s="170">
        <f t="shared" si="55"/>
        <v>0</v>
      </c>
      <c r="G414" s="170">
        <f t="shared" si="55"/>
        <v>0</v>
      </c>
      <c r="H414" s="170">
        <f t="shared" si="55"/>
        <v>0</v>
      </c>
      <c r="I414" s="170">
        <f t="shared" si="55"/>
        <v>25.972299013951623</v>
      </c>
      <c r="J414" s="170">
        <f t="shared" si="55"/>
        <v>0</v>
      </c>
      <c r="K414" s="170">
        <f t="shared" si="55"/>
        <v>0</v>
      </c>
      <c r="L414" s="170">
        <f t="shared" si="55"/>
        <v>0</v>
      </c>
      <c r="M414" s="170">
        <f t="shared" si="55"/>
        <v>0</v>
      </c>
      <c r="N414" s="170">
        <f t="shared" si="55"/>
        <v>0</v>
      </c>
      <c r="O414" s="170">
        <f t="shared" si="55"/>
        <v>0</v>
      </c>
      <c r="P414" s="170">
        <f t="shared" si="55"/>
        <v>0</v>
      </c>
      <c r="Q414" s="170">
        <f t="shared" si="55"/>
        <v>0</v>
      </c>
      <c r="R414" s="170">
        <f t="shared" si="55"/>
        <v>0</v>
      </c>
      <c r="S414" s="170">
        <f t="shared" si="55"/>
        <v>0</v>
      </c>
      <c r="T414" s="170">
        <f t="shared" si="55"/>
        <v>0</v>
      </c>
      <c r="U414" s="170">
        <f t="shared" si="55"/>
        <v>0</v>
      </c>
      <c r="V414" s="170">
        <f t="shared" si="55"/>
        <v>0</v>
      </c>
      <c r="W414" s="170">
        <f t="shared" si="55"/>
        <v>0</v>
      </c>
      <c r="X414" s="170">
        <f t="shared" si="55"/>
        <v>0</v>
      </c>
      <c r="Y414" s="170">
        <f t="shared" si="55"/>
        <v>0</v>
      </c>
      <c r="Z414" s="170">
        <f t="shared" si="55"/>
        <v>0</v>
      </c>
      <c r="AA414" s="170">
        <f t="shared" si="55"/>
        <v>0</v>
      </c>
      <c r="AB414" s="170">
        <f t="shared" si="55"/>
        <v>0</v>
      </c>
      <c r="AC414" s="170">
        <f t="shared" si="55"/>
        <v>0</v>
      </c>
      <c r="AD414" s="170">
        <f t="shared" si="55"/>
        <v>0</v>
      </c>
      <c r="AE414" s="170">
        <f t="shared" si="55"/>
        <v>20.167462042213128</v>
      </c>
      <c r="AF414" s="170">
        <f t="shared" si="55"/>
        <v>0</v>
      </c>
      <c r="AG414" s="170">
        <f t="shared" si="55"/>
        <v>0</v>
      </c>
      <c r="AH414" s="170">
        <f t="shared" si="55"/>
        <v>2.8780767943539085</v>
      </c>
      <c r="AI414" s="170">
        <f t="shared" si="55"/>
        <v>0</v>
      </c>
      <c r="AJ414" s="170">
        <f t="shared" si="55"/>
        <v>0</v>
      </c>
      <c r="AK414" s="170">
        <f t="shared" si="55"/>
        <v>0</v>
      </c>
      <c r="AL414" s="170">
        <f t="shared" si="55"/>
        <v>0</v>
      </c>
      <c r="AM414" s="170">
        <f t="shared" si="55"/>
        <v>0</v>
      </c>
      <c r="AN414" s="170">
        <f t="shared" si="55"/>
        <v>0</v>
      </c>
      <c r="AO414" s="170">
        <f t="shared" si="55"/>
        <v>0</v>
      </c>
      <c r="AP414" s="170">
        <f t="shared" si="55"/>
        <v>0</v>
      </c>
      <c r="AQ414" s="133">
        <f t="shared" si="55"/>
        <v>0</v>
      </c>
      <c r="AR414" s="170">
        <f t="shared" si="55"/>
        <v>0</v>
      </c>
      <c r="AS414" s="170">
        <f t="shared" si="55"/>
        <v>0</v>
      </c>
      <c r="AT414" s="170">
        <f t="shared" si="55"/>
        <v>0</v>
      </c>
      <c r="AU414" s="170">
        <f t="shared" si="55"/>
        <v>0</v>
      </c>
      <c r="AV414" s="170">
        <f t="shared" si="55"/>
        <v>0.5623662490553889</v>
      </c>
      <c r="AW414" s="170">
        <f t="shared" si="55"/>
        <v>0</v>
      </c>
      <c r="AX414" s="170">
        <f t="shared" si="55"/>
        <v>0</v>
      </c>
      <c r="AY414" s="170">
        <f t="shared" si="55"/>
        <v>0</v>
      </c>
      <c r="AZ414" s="170">
        <f t="shared" si="55"/>
        <v>0</v>
      </c>
      <c r="BA414" s="170">
        <f t="shared" si="55"/>
        <v>0</v>
      </c>
      <c r="BB414" s="170">
        <f t="shared" si="55"/>
        <v>0</v>
      </c>
      <c r="BC414" s="170">
        <f t="shared" si="55"/>
        <v>0</v>
      </c>
      <c r="BD414" s="170">
        <f t="shared" si="55"/>
        <v>0</v>
      </c>
      <c r="BE414" s="170">
        <f t="shared" si="55"/>
        <v>0</v>
      </c>
      <c r="BF414" s="170">
        <f t="shared" si="55"/>
        <v>0</v>
      </c>
      <c r="BG414" s="170">
        <f t="shared" si="55"/>
        <v>0</v>
      </c>
      <c r="BH414" s="170">
        <f t="shared" si="55"/>
        <v>0</v>
      </c>
      <c r="BI414" s="170">
        <f t="shared" si="55"/>
        <v>0</v>
      </c>
      <c r="BJ414" s="170">
        <f t="shared" si="55"/>
        <v>0</v>
      </c>
      <c r="BK414" s="170">
        <f t="shared" si="55"/>
        <v>0</v>
      </c>
      <c r="BL414" s="170">
        <f t="shared" si="55"/>
        <v>0</v>
      </c>
      <c r="BM414" s="170">
        <f t="shared" si="55"/>
        <v>0</v>
      </c>
      <c r="BN414" s="170">
        <f t="shared" si="55"/>
        <v>0</v>
      </c>
      <c r="BO414" s="170">
        <f t="shared" si="55"/>
        <v>0</v>
      </c>
      <c r="BP414" s="170">
        <f t="shared" si="55"/>
        <v>0</v>
      </c>
      <c r="BQ414" s="170">
        <f t="shared" si="55"/>
        <v>0</v>
      </c>
      <c r="BR414" s="170">
        <f t="shared" si="54"/>
        <v>0.61801819158939875</v>
      </c>
      <c r="BS414" s="170">
        <f t="shared" si="54"/>
        <v>0</v>
      </c>
      <c r="BT414" s="170">
        <f t="shared" si="54"/>
        <v>0</v>
      </c>
      <c r="BU414" s="170">
        <f t="shared" si="54"/>
        <v>2.1176906578849158E-2</v>
      </c>
      <c r="BV414" s="170">
        <f t="shared" si="54"/>
        <v>0</v>
      </c>
      <c r="BW414" s="170">
        <f t="shared" si="54"/>
        <v>0</v>
      </c>
      <c r="BX414" s="170">
        <f t="shared" si="54"/>
        <v>0</v>
      </c>
      <c r="BY414" s="170">
        <f t="shared" si="54"/>
        <v>0</v>
      </c>
      <c r="BZ414" s="170">
        <f t="shared" si="54"/>
        <v>0</v>
      </c>
      <c r="CA414" s="170">
        <f t="shared" si="54"/>
        <v>0</v>
      </c>
      <c r="CB414" s="170">
        <f t="shared" si="54"/>
        <v>0</v>
      </c>
      <c r="CC414" s="170">
        <f t="shared" si="54"/>
        <v>0</v>
      </c>
      <c r="CD414" s="133">
        <f t="shared" si="54"/>
        <v>0</v>
      </c>
      <c r="CE414" s="807">
        <f t="shared" si="40"/>
        <v>50.219399197742298</v>
      </c>
    </row>
    <row r="415" spans="2:83">
      <c r="B415" s="318"/>
      <c r="C415" s="283" t="str">
        <f t="shared" si="53"/>
        <v>25</v>
      </c>
      <c r="D415" s="284" t="str">
        <f t="shared" si="53"/>
        <v>水道</v>
      </c>
      <c r="E415" s="806">
        <f t="shared" si="45"/>
        <v>0</v>
      </c>
      <c r="F415" s="170">
        <f t="shared" si="55"/>
        <v>0</v>
      </c>
      <c r="G415" s="170">
        <f t="shared" si="55"/>
        <v>0</v>
      </c>
      <c r="H415" s="170">
        <f t="shared" si="55"/>
        <v>0</v>
      </c>
      <c r="I415" s="170">
        <f t="shared" si="55"/>
        <v>3.3324987730496693</v>
      </c>
      <c r="J415" s="170">
        <f t="shared" si="55"/>
        <v>0</v>
      </c>
      <c r="K415" s="170">
        <f t="shared" si="55"/>
        <v>0</v>
      </c>
      <c r="L415" s="170">
        <f t="shared" si="55"/>
        <v>0</v>
      </c>
      <c r="M415" s="170">
        <f t="shared" si="55"/>
        <v>0</v>
      </c>
      <c r="N415" s="170">
        <f t="shared" si="55"/>
        <v>0</v>
      </c>
      <c r="O415" s="170">
        <f t="shared" si="55"/>
        <v>0</v>
      </c>
      <c r="P415" s="170">
        <f t="shared" si="55"/>
        <v>0</v>
      </c>
      <c r="Q415" s="170">
        <f t="shared" si="55"/>
        <v>0</v>
      </c>
      <c r="R415" s="170">
        <f t="shared" si="55"/>
        <v>0</v>
      </c>
      <c r="S415" s="170">
        <f t="shared" si="55"/>
        <v>0</v>
      </c>
      <c r="T415" s="170">
        <f t="shared" si="55"/>
        <v>0</v>
      </c>
      <c r="U415" s="170">
        <f t="shared" si="55"/>
        <v>0</v>
      </c>
      <c r="V415" s="170">
        <f t="shared" si="55"/>
        <v>0</v>
      </c>
      <c r="W415" s="170">
        <f t="shared" si="55"/>
        <v>0</v>
      </c>
      <c r="X415" s="170">
        <f t="shared" si="55"/>
        <v>0</v>
      </c>
      <c r="Y415" s="170">
        <f t="shared" si="55"/>
        <v>0</v>
      </c>
      <c r="Z415" s="170">
        <f t="shared" si="55"/>
        <v>0</v>
      </c>
      <c r="AA415" s="170">
        <f t="shared" si="55"/>
        <v>0</v>
      </c>
      <c r="AB415" s="170">
        <f t="shared" si="55"/>
        <v>0</v>
      </c>
      <c r="AC415" s="170">
        <f t="shared" si="55"/>
        <v>0</v>
      </c>
      <c r="AD415" s="170">
        <f t="shared" si="55"/>
        <v>0</v>
      </c>
      <c r="AE415" s="170">
        <f t="shared" si="55"/>
        <v>2.4838000370966746</v>
      </c>
      <c r="AF415" s="170">
        <f t="shared" si="55"/>
        <v>0</v>
      </c>
      <c r="AG415" s="170">
        <f t="shared" si="55"/>
        <v>0</v>
      </c>
      <c r="AH415" s="170">
        <f t="shared" si="55"/>
        <v>0.54849114964407575</v>
      </c>
      <c r="AI415" s="170">
        <f t="shared" si="55"/>
        <v>0</v>
      </c>
      <c r="AJ415" s="170">
        <f t="shared" si="55"/>
        <v>0</v>
      </c>
      <c r="AK415" s="170">
        <f t="shared" si="55"/>
        <v>0</v>
      </c>
      <c r="AL415" s="170">
        <f t="shared" si="55"/>
        <v>0</v>
      </c>
      <c r="AM415" s="170">
        <f t="shared" si="55"/>
        <v>0</v>
      </c>
      <c r="AN415" s="170">
        <f t="shared" si="55"/>
        <v>0</v>
      </c>
      <c r="AO415" s="170">
        <f t="shared" si="55"/>
        <v>0</v>
      </c>
      <c r="AP415" s="170">
        <f t="shared" si="55"/>
        <v>0</v>
      </c>
      <c r="AQ415" s="133">
        <f t="shared" si="55"/>
        <v>0</v>
      </c>
      <c r="AR415" s="170">
        <f t="shared" si="55"/>
        <v>0</v>
      </c>
      <c r="AS415" s="170">
        <f t="shared" si="55"/>
        <v>0</v>
      </c>
      <c r="AT415" s="170">
        <f t="shared" si="55"/>
        <v>0</v>
      </c>
      <c r="AU415" s="170">
        <f t="shared" si="55"/>
        <v>0</v>
      </c>
      <c r="AV415" s="170">
        <f t="shared" si="55"/>
        <v>0</v>
      </c>
      <c r="AW415" s="170">
        <f t="shared" si="55"/>
        <v>0</v>
      </c>
      <c r="AX415" s="170">
        <f t="shared" si="55"/>
        <v>0</v>
      </c>
      <c r="AY415" s="170">
        <f t="shared" si="55"/>
        <v>0</v>
      </c>
      <c r="AZ415" s="170">
        <f t="shared" si="55"/>
        <v>0</v>
      </c>
      <c r="BA415" s="170">
        <f t="shared" si="55"/>
        <v>0</v>
      </c>
      <c r="BB415" s="170">
        <f t="shared" si="55"/>
        <v>0</v>
      </c>
      <c r="BC415" s="170">
        <f t="shared" si="55"/>
        <v>0</v>
      </c>
      <c r="BD415" s="170">
        <f t="shared" si="55"/>
        <v>0</v>
      </c>
      <c r="BE415" s="170">
        <f t="shared" si="55"/>
        <v>0</v>
      </c>
      <c r="BF415" s="170">
        <f t="shared" si="55"/>
        <v>0</v>
      </c>
      <c r="BG415" s="170">
        <f t="shared" si="55"/>
        <v>0</v>
      </c>
      <c r="BH415" s="170">
        <f t="shared" si="55"/>
        <v>0</v>
      </c>
      <c r="BI415" s="170">
        <f t="shared" si="55"/>
        <v>0</v>
      </c>
      <c r="BJ415" s="170">
        <f t="shared" si="55"/>
        <v>0</v>
      </c>
      <c r="BK415" s="170">
        <f t="shared" si="55"/>
        <v>0</v>
      </c>
      <c r="BL415" s="170">
        <f t="shared" si="55"/>
        <v>0</v>
      </c>
      <c r="BM415" s="170">
        <f t="shared" si="55"/>
        <v>0</v>
      </c>
      <c r="BN415" s="170">
        <f t="shared" si="55"/>
        <v>0</v>
      </c>
      <c r="BO415" s="170">
        <f t="shared" si="55"/>
        <v>0</v>
      </c>
      <c r="BP415" s="170">
        <f t="shared" si="55"/>
        <v>0</v>
      </c>
      <c r="BQ415" s="170">
        <f t="shared" ref="BQ415:CD418" si="56">BQ$387*BQ330</f>
        <v>0</v>
      </c>
      <c r="BR415" s="170">
        <f t="shared" si="56"/>
        <v>0</v>
      </c>
      <c r="BS415" s="170">
        <f t="shared" si="56"/>
        <v>0</v>
      </c>
      <c r="BT415" s="170">
        <f t="shared" si="56"/>
        <v>0</v>
      </c>
      <c r="BU415" s="170">
        <f t="shared" si="56"/>
        <v>0</v>
      </c>
      <c r="BV415" s="170">
        <f t="shared" si="56"/>
        <v>0</v>
      </c>
      <c r="BW415" s="170">
        <f t="shared" si="56"/>
        <v>0</v>
      </c>
      <c r="BX415" s="170">
        <f t="shared" si="56"/>
        <v>0</v>
      </c>
      <c r="BY415" s="170">
        <f t="shared" si="56"/>
        <v>0</v>
      </c>
      <c r="BZ415" s="170">
        <f t="shared" si="56"/>
        <v>0</v>
      </c>
      <c r="CA415" s="170">
        <f t="shared" si="56"/>
        <v>0</v>
      </c>
      <c r="CB415" s="170">
        <f t="shared" si="56"/>
        <v>0</v>
      </c>
      <c r="CC415" s="170">
        <f t="shared" si="56"/>
        <v>0</v>
      </c>
      <c r="CD415" s="133">
        <f t="shared" si="56"/>
        <v>0</v>
      </c>
      <c r="CE415" s="807">
        <f t="shared" si="40"/>
        <v>6.3647899597904205</v>
      </c>
    </row>
    <row r="416" spans="2:83">
      <c r="B416" s="318"/>
      <c r="C416" s="283" t="str">
        <f t="shared" si="53"/>
        <v>26</v>
      </c>
      <c r="D416" s="284" t="str">
        <f t="shared" si="53"/>
        <v>廃棄物処理</v>
      </c>
      <c r="E416" s="806">
        <f t="shared" si="45"/>
        <v>0</v>
      </c>
      <c r="F416" s="170">
        <f t="shared" ref="F416:BQ419" si="57">F$387*F331</f>
        <v>0</v>
      </c>
      <c r="G416" s="170">
        <f t="shared" si="57"/>
        <v>0</v>
      </c>
      <c r="H416" s="170">
        <f t="shared" si="57"/>
        <v>0</v>
      </c>
      <c r="I416" s="170">
        <f t="shared" si="57"/>
        <v>2.425116779045509</v>
      </c>
      <c r="J416" s="170">
        <f t="shared" si="57"/>
        <v>0</v>
      </c>
      <c r="K416" s="170">
        <f t="shared" si="57"/>
        <v>0</v>
      </c>
      <c r="L416" s="170">
        <f t="shared" si="57"/>
        <v>0</v>
      </c>
      <c r="M416" s="170">
        <f t="shared" si="57"/>
        <v>0</v>
      </c>
      <c r="N416" s="170">
        <f t="shared" si="57"/>
        <v>0</v>
      </c>
      <c r="O416" s="170">
        <f t="shared" si="57"/>
        <v>0</v>
      </c>
      <c r="P416" s="170">
        <f t="shared" si="57"/>
        <v>0</v>
      </c>
      <c r="Q416" s="170">
        <f t="shared" si="57"/>
        <v>0</v>
      </c>
      <c r="R416" s="170">
        <f t="shared" si="57"/>
        <v>0</v>
      </c>
      <c r="S416" s="170">
        <f t="shared" si="57"/>
        <v>0</v>
      </c>
      <c r="T416" s="170">
        <f t="shared" si="57"/>
        <v>0</v>
      </c>
      <c r="U416" s="170">
        <f t="shared" si="57"/>
        <v>0</v>
      </c>
      <c r="V416" s="170">
        <f t="shared" si="57"/>
        <v>0</v>
      </c>
      <c r="W416" s="170">
        <f t="shared" si="57"/>
        <v>0</v>
      </c>
      <c r="X416" s="170">
        <f t="shared" si="57"/>
        <v>0</v>
      </c>
      <c r="Y416" s="170">
        <f t="shared" si="57"/>
        <v>0</v>
      </c>
      <c r="Z416" s="170">
        <f t="shared" si="57"/>
        <v>0</v>
      </c>
      <c r="AA416" s="170">
        <f t="shared" si="57"/>
        <v>0</v>
      </c>
      <c r="AB416" s="170">
        <f t="shared" si="57"/>
        <v>0</v>
      </c>
      <c r="AC416" s="170">
        <f t="shared" si="57"/>
        <v>0</v>
      </c>
      <c r="AD416" s="170">
        <f t="shared" si="57"/>
        <v>0</v>
      </c>
      <c r="AE416" s="170">
        <f t="shared" si="57"/>
        <v>1.2177558735609011</v>
      </c>
      <c r="AF416" s="170">
        <f t="shared" si="57"/>
        <v>0</v>
      </c>
      <c r="AG416" s="170">
        <f t="shared" si="57"/>
        <v>0</v>
      </c>
      <c r="AH416" s="170">
        <f t="shared" si="57"/>
        <v>2.151937739539739</v>
      </c>
      <c r="AI416" s="170">
        <f t="shared" si="57"/>
        <v>0</v>
      </c>
      <c r="AJ416" s="170">
        <f t="shared" si="57"/>
        <v>0</v>
      </c>
      <c r="AK416" s="170">
        <f t="shared" si="57"/>
        <v>0</v>
      </c>
      <c r="AL416" s="170">
        <f t="shared" si="57"/>
        <v>0</v>
      </c>
      <c r="AM416" s="170">
        <f t="shared" si="57"/>
        <v>0</v>
      </c>
      <c r="AN416" s="170">
        <f t="shared" si="57"/>
        <v>0</v>
      </c>
      <c r="AO416" s="170">
        <f t="shared" si="57"/>
        <v>0</v>
      </c>
      <c r="AP416" s="170">
        <f t="shared" si="57"/>
        <v>0</v>
      </c>
      <c r="AQ416" s="133">
        <f t="shared" si="57"/>
        <v>0</v>
      </c>
      <c r="AR416" s="170">
        <f t="shared" si="57"/>
        <v>0</v>
      </c>
      <c r="AS416" s="170">
        <f t="shared" si="57"/>
        <v>0</v>
      </c>
      <c r="AT416" s="170">
        <f t="shared" si="57"/>
        <v>0</v>
      </c>
      <c r="AU416" s="170">
        <f t="shared" si="57"/>
        <v>0</v>
      </c>
      <c r="AV416" s="170">
        <f t="shared" si="57"/>
        <v>0</v>
      </c>
      <c r="AW416" s="170">
        <f t="shared" si="57"/>
        <v>0</v>
      </c>
      <c r="AX416" s="170">
        <f t="shared" si="57"/>
        <v>0</v>
      </c>
      <c r="AY416" s="170">
        <f t="shared" si="57"/>
        <v>0</v>
      </c>
      <c r="AZ416" s="170">
        <f t="shared" si="57"/>
        <v>0</v>
      </c>
      <c r="BA416" s="170">
        <f t="shared" si="57"/>
        <v>0</v>
      </c>
      <c r="BB416" s="170">
        <f t="shared" si="57"/>
        <v>0</v>
      </c>
      <c r="BC416" s="170">
        <f t="shared" si="57"/>
        <v>0</v>
      </c>
      <c r="BD416" s="170">
        <f t="shared" si="57"/>
        <v>0</v>
      </c>
      <c r="BE416" s="170">
        <f t="shared" si="57"/>
        <v>0</v>
      </c>
      <c r="BF416" s="170">
        <f t="shared" si="57"/>
        <v>0</v>
      </c>
      <c r="BG416" s="170">
        <f t="shared" si="57"/>
        <v>0</v>
      </c>
      <c r="BH416" s="170">
        <f t="shared" si="57"/>
        <v>0</v>
      </c>
      <c r="BI416" s="170">
        <f t="shared" si="57"/>
        <v>0</v>
      </c>
      <c r="BJ416" s="170">
        <f t="shared" si="57"/>
        <v>0</v>
      </c>
      <c r="BK416" s="170">
        <f t="shared" si="57"/>
        <v>0</v>
      </c>
      <c r="BL416" s="170">
        <f t="shared" si="57"/>
        <v>0</v>
      </c>
      <c r="BM416" s="170">
        <f t="shared" si="57"/>
        <v>0</v>
      </c>
      <c r="BN416" s="170">
        <f t="shared" si="57"/>
        <v>0</v>
      </c>
      <c r="BO416" s="170">
        <f t="shared" si="57"/>
        <v>0</v>
      </c>
      <c r="BP416" s="170">
        <f t="shared" si="57"/>
        <v>0</v>
      </c>
      <c r="BQ416" s="170">
        <f t="shared" si="57"/>
        <v>0</v>
      </c>
      <c r="BR416" s="170">
        <f t="shared" si="56"/>
        <v>0</v>
      </c>
      <c r="BS416" s="170">
        <f t="shared" si="56"/>
        <v>0</v>
      </c>
      <c r="BT416" s="170">
        <f t="shared" si="56"/>
        <v>0</v>
      </c>
      <c r="BU416" s="170">
        <f t="shared" si="56"/>
        <v>0</v>
      </c>
      <c r="BV416" s="170">
        <f t="shared" si="56"/>
        <v>0</v>
      </c>
      <c r="BW416" s="170">
        <f t="shared" si="56"/>
        <v>0</v>
      </c>
      <c r="BX416" s="170">
        <f t="shared" si="56"/>
        <v>0</v>
      </c>
      <c r="BY416" s="170">
        <f t="shared" si="56"/>
        <v>0</v>
      </c>
      <c r="BZ416" s="170">
        <f t="shared" si="56"/>
        <v>0</v>
      </c>
      <c r="CA416" s="170">
        <f t="shared" si="56"/>
        <v>0</v>
      </c>
      <c r="CB416" s="170">
        <f t="shared" si="56"/>
        <v>0</v>
      </c>
      <c r="CC416" s="170">
        <f t="shared" si="56"/>
        <v>0</v>
      </c>
      <c r="CD416" s="133">
        <f t="shared" si="56"/>
        <v>0</v>
      </c>
      <c r="CE416" s="807">
        <f t="shared" si="40"/>
        <v>5.7948103921461493</v>
      </c>
    </row>
    <row r="417" spans="2:83">
      <c r="B417" s="318"/>
      <c r="C417" s="283" t="str">
        <f t="shared" si="53"/>
        <v>27</v>
      </c>
      <c r="D417" s="284" t="str">
        <f t="shared" si="53"/>
        <v>商業</v>
      </c>
      <c r="E417" s="806">
        <f t="shared" si="45"/>
        <v>0</v>
      </c>
      <c r="F417" s="170">
        <f t="shared" si="57"/>
        <v>0</v>
      </c>
      <c r="G417" s="170">
        <f t="shared" si="57"/>
        <v>0</v>
      </c>
      <c r="H417" s="170">
        <f t="shared" si="57"/>
        <v>0</v>
      </c>
      <c r="I417" s="170">
        <f t="shared" si="57"/>
        <v>28.63314548394499</v>
      </c>
      <c r="J417" s="170">
        <f t="shared" si="57"/>
        <v>0</v>
      </c>
      <c r="K417" s="170">
        <f t="shared" si="57"/>
        <v>0</v>
      </c>
      <c r="L417" s="170">
        <f t="shared" si="57"/>
        <v>0</v>
      </c>
      <c r="M417" s="170">
        <f t="shared" si="57"/>
        <v>0</v>
      </c>
      <c r="N417" s="170">
        <f t="shared" si="57"/>
        <v>0</v>
      </c>
      <c r="O417" s="170">
        <f t="shared" si="57"/>
        <v>0</v>
      </c>
      <c r="P417" s="170">
        <f t="shared" si="57"/>
        <v>0</v>
      </c>
      <c r="Q417" s="170">
        <f t="shared" si="57"/>
        <v>0</v>
      </c>
      <c r="R417" s="170">
        <f t="shared" si="57"/>
        <v>0</v>
      </c>
      <c r="S417" s="170">
        <f t="shared" si="57"/>
        <v>0</v>
      </c>
      <c r="T417" s="170">
        <f t="shared" si="57"/>
        <v>0</v>
      </c>
      <c r="U417" s="170">
        <f t="shared" si="57"/>
        <v>0</v>
      </c>
      <c r="V417" s="170">
        <f t="shared" si="57"/>
        <v>0</v>
      </c>
      <c r="W417" s="170">
        <f t="shared" si="57"/>
        <v>0</v>
      </c>
      <c r="X417" s="170">
        <f t="shared" si="57"/>
        <v>0</v>
      </c>
      <c r="Y417" s="170">
        <f t="shared" si="57"/>
        <v>0</v>
      </c>
      <c r="Z417" s="170">
        <f t="shared" si="57"/>
        <v>0</v>
      </c>
      <c r="AA417" s="170">
        <f t="shared" si="57"/>
        <v>0</v>
      </c>
      <c r="AB417" s="170">
        <f t="shared" si="57"/>
        <v>0</v>
      </c>
      <c r="AC417" s="170">
        <f t="shared" si="57"/>
        <v>0</v>
      </c>
      <c r="AD417" s="170">
        <f t="shared" si="57"/>
        <v>0</v>
      </c>
      <c r="AE417" s="170">
        <f t="shared" si="57"/>
        <v>2.3893254844135825</v>
      </c>
      <c r="AF417" s="170">
        <f t="shared" si="57"/>
        <v>0</v>
      </c>
      <c r="AG417" s="170">
        <f t="shared" si="57"/>
        <v>0</v>
      </c>
      <c r="AH417" s="170">
        <f t="shared" si="57"/>
        <v>0.4728210490325751</v>
      </c>
      <c r="AI417" s="170">
        <f t="shared" si="57"/>
        <v>0</v>
      </c>
      <c r="AJ417" s="170">
        <f t="shared" si="57"/>
        <v>0</v>
      </c>
      <c r="AK417" s="170">
        <f t="shared" si="57"/>
        <v>0</v>
      </c>
      <c r="AL417" s="170">
        <f t="shared" si="57"/>
        <v>0</v>
      </c>
      <c r="AM417" s="170">
        <f t="shared" si="57"/>
        <v>0</v>
      </c>
      <c r="AN417" s="170">
        <f t="shared" si="57"/>
        <v>0</v>
      </c>
      <c r="AO417" s="170">
        <f t="shared" si="57"/>
        <v>0</v>
      </c>
      <c r="AP417" s="170">
        <f t="shared" si="57"/>
        <v>0</v>
      </c>
      <c r="AQ417" s="133">
        <f t="shared" si="57"/>
        <v>0</v>
      </c>
      <c r="AR417" s="170">
        <f t="shared" si="57"/>
        <v>0</v>
      </c>
      <c r="AS417" s="170">
        <f t="shared" si="57"/>
        <v>0</v>
      </c>
      <c r="AT417" s="170">
        <f t="shared" si="57"/>
        <v>0</v>
      </c>
      <c r="AU417" s="170">
        <f t="shared" si="57"/>
        <v>0</v>
      </c>
      <c r="AV417" s="170">
        <f t="shared" si="57"/>
        <v>5.8507710921170597</v>
      </c>
      <c r="AW417" s="170">
        <f t="shared" si="57"/>
        <v>0</v>
      </c>
      <c r="AX417" s="170">
        <f t="shared" si="57"/>
        <v>0</v>
      </c>
      <c r="AY417" s="170">
        <f t="shared" si="57"/>
        <v>0</v>
      </c>
      <c r="AZ417" s="170">
        <f t="shared" si="57"/>
        <v>0</v>
      </c>
      <c r="BA417" s="170">
        <f t="shared" si="57"/>
        <v>0</v>
      </c>
      <c r="BB417" s="170">
        <f t="shared" si="57"/>
        <v>0</v>
      </c>
      <c r="BC417" s="170">
        <f t="shared" si="57"/>
        <v>0</v>
      </c>
      <c r="BD417" s="170">
        <f t="shared" si="57"/>
        <v>0</v>
      </c>
      <c r="BE417" s="170">
        <f t="shared" si="57"/>
        <v>0</v>
      </c>
      <c r="BF417" s="170">
        <f t="shared" si="57"/>
        <v>0</v>
      </c>
      <c r="BG417" s="170">
        <f t="shared" si="57"/>
        <v>0</v>
      </c>
      <c r="BH417" s="170">
        <f t="shared" si="57"/>
        <v>0</v>
      </c>
      <c r="BI417" s="170">
        <f t="shared" si="57"/>
        <v>0</v>
      </c>
      <c r="BJ417" s="170">
        <f t="shared" si="57"/>
        <v>0</v>
      </c>
      <c r="BK417" s="170">
        <f t="shared" si="57"/>
        <v>0</v>
      </c>
      <c r="BL417" s="170">
        <f t="shared" si="57"/>
        <v>0</v>
      </c>
      <c r="BM417" s="170">
        <f t="shared" si="57"/>
        <v>0</v>
      </c>
      <c r="BN417" s="170">
        <f t="shared" si="57"/>
        <v>0</v>
      </c>
      <c r="BO417" s="170">
        <f t="shared" si="57"/>
        <v>0</v>
      </c>
      <c r="BP417" s="170">
        <f t="shared" si="57"/>
        <v>0</v>
      </c>
      <c r="BQ417" s="170">
        <f t="shared" si="57"/>
        <v>0</v>
      </c>
      <c r="BR417" s="170">
        <f t="shared" si="56"/>
        <v>0.73652924973501011</v>
      </c>
      <c r="BS417" s="170">
        <f t="shared" si="56"/>
        <v>0</v>
      </c>
      <c r="BT417" s="170">
        <f t="shared" si="56"/>
        <v>0</v>
      </c>
      <c r="BU417" s="170">
        <f t="shared" si="56"/>
        <v>3.0431767424343302E-2</v>
      </c>
      <c r="BV417" s="170">
        <f t="shared" si="56"/>
        <v>0</v>
      </c>
      <c r="BW417" s="170">
        <f t="shared" si="56"/>
        <v>0</v>
      </c>
      <c r="BX417" s="170">
        <f t="shared" si="56"/>
        <v>0</v>
      </c>
      <c r="BY417" s="170">
        <f t="shared" si="56"/>
        <v>0</v>
      </c>
      <c r="BZ417" s="170">
        <f t="shared" si="56"/>
        <v>0</v>
      </c>
      <c r="CA417" s="170">
        <f t="shared" si="56"/>
        <v>0</v>
      </c>
      <c r="CB417" s="170">
        <f t="shared" si="56"/>
        <v>0</v>
      </c>
      <c r="CC417" s="170">
        <f t="shared" si="56"/>
        <v>0</v>
      </c>
      <c r="CD417" s="133">
        <f t="shared" si="56"/>
        <v>0</v>
      </c>
      <c r="CE417" s="807">
        <f t="shared" si="40"/>
        <v>38.113024126667561</v>
      </c>
    </row>
    <row r="418" spans="2:83">
      <c r="B418" s="318"/>
      <c r="C418" s="283" t="str">
        <f t="shared" si="53"/>
        <v>28</v>
      </c>
      <c r="D418" s="284" t="str">
        <f t="shared" si="53"/>
        <v>金融・保険</v>
      </c>
      <c r="E418" s="806">
        <f t="shared" si="45"/>
        <v>0</v>
      </c>
      <c r="F418" s="170">
        <f t="shared" si="57"/>
        <v>0</v>
      </c>
      <c r="G418" s="170">
        <f t="shared" si="57"/>
        <v>0</v>
      </c>
      <c r="H418" s="170">
        <f t="shared" si="57"/>
        <v>0</v>
      </c>
      <c r="I418" s="170">
        <f t="shared" si="57"/>
        <v>10.239081285860509</v>
      </c>
      <c r="J418" s="170">
        <f t="shared" si="57"/>
        <v>0</v>
      </c>
      <c r="K418" s="170">
        <f t="shared" si="57"/>
        <v>0</v>
      </c>
      <c r="L418" s="170">
        <f t="shared" si="57"/>
        <v>0</v>
      </c>
      <c r="M418" s="170">
        <f t="shared" si="57"/>
        <v>0</v>
      </c>
      <c r="N418" s="170">
        <f t="shared" si="57"/>
        <v>0</v>
      </c>
      <c r="O418" s="170">
        <f t="shared" si="57"/>
        <v>0</v>
      </c>
      <c r="P418" s="170">
        <f t="shared" si="57"/>
        <v>0</v>
      </c>
      <c r="Q418" s="170">
        <f t="shared" si="57"/>
        <v>0</v>
      </c>
      <c r="R418" s="170">
        <f t="shared" si="57"/>
        <v>0</v>
      </c>
      <c r="S418" s="170">
        <f t="shared" si="57"/>
        <v>0</v>
      </c>
      <c r="T418" s="170">
        <f t="shared" si="57"/>
        <v>0</v>
      </c>
      <c r="U418" s="170">
        <f t="shared" si="57"/>
        <v>0</v>
      </c>
      <c r="V418" s="170">
        <f t="shared" si="57"/>
        <v>0</v>
      </c>
      <c r="W418" s="170">
        <f t="shared" si="57"/>
        <v>0</v>
      </c>
      <c r="X418" s="170">
        <f t="shared" si="57"/>
        <v>0</v>
      </c>
      <c r="Y418" s="170">
        <f t="shared" si="57"/>
        <v>0</v>
      </c>
      <c r="Z418" s="170">
        <f t="shared" si="57"/>
        <v>0</v>
      </c>
      <c r="AA418" s="170">
        <f t="shared" si="57"/>
        <v>0</v>
      </c>
      <c r="AB418" s="170">
        <f t="shared" si="57"/>
        <v>0</v>
      </c>
      <c r="AC418" s="170">
        <f t="shared" si="57"/>
        <v>0</v>
      </c>
      <c r="AD418" s="170">
        <f t="shared" si="57"/>
        <v>0</v>
      </c>
      <c r="AE418" s="170">
        <f t="shared" si="57"/>
        <v>13.005706611450981</v>
      </c>
      <c r="AF418" s="170">
        <f t="shared" si="57"/>
        <v>0</v>
      </c>
      <c r="AG418" s="170">
        <f t="shared" si="57"/>
        <v>0</v>
      </c>
      <c r="AH418" s="170">
        <f t="shared" si="57"/>
        <v>3.7703965537583914</v>
      </c>
      <c r="AI418" s="170">
        <f t="shared" si="57"/>
        <v>0</v>
      </c>
      <c r="AJ418" s="170">
        <f t="shared" si="57"/>
        <v>0</v>
      </c>
      <c r="AK418" s="170">
        <f t="shared" si="57"/>
        <v>0</v>
      </c>
      <c r="AL418" s="170">
        <f t="shared" si="57"/>
        <v>0</v>
      </c>
      <c r="AM418" s="170">
        <f t="shared" si="57"/>
        <v>0</v>
      </c>
      <c r="AN418" s="170">
        <f t="shared" si="57"/>
        <v>0</v>
      </c>
      <c r="AO418" s="170">
        <f t="shared" si="57"/>
        <v>0</v>
      </c>
      <c r="AP418" s="170">
        <f t="shared" si="57"/>
        <v>0</v>
      </c>
      <c r="AQ418" s="133">
        <f t="shared" si="57"/>
        <v>0</v>
      </c>
      <c r="AR418" s="170">
        <f t="shared" si="57"/>
        <v>0</v>
      </c>
      <c r="AS418" s="170">
        <f t="shared" si="57"/>
        <v>0</v>
      </c>
      <c r="AT418" s="170">
        <f t="shared" si="57"/>
        <v>0</v>
      </c>
      <c r="AU418" s="170">
        <f t="shared" si="57"/>
        <v>0</v>
      </c>
      <c r="AV418" s="170">
        <f t="shared" si="57"/>
        <v>3.0829871216033984E-2</v>
      </c>
      <c r="AW418" s="170">
        <f t="shared" si="57"/>
        <v>0</v>
      </c>
      <c r="AX418" s="170">
        <f t="shared" si="57"/>
        <v>0</v>
      </c>
      <c r="AY418" s="170">
        <f t="shared" si="57"/>
        <v>0</v>
      </c>
      <c r="AZ418" s="170">
        <f t="shared" si="57"/>
        <v>0</v>
      </c>
      <c r="BA418" s="170">
        <f t="shared" si="57"/>
        <v>0</v>
      </c>
      <c r="BB418" s="170">
        <f t="shared" si="57"/>
        <v>0</v>
      </c>
      <c r="BC418" s="170">
        <f t="shared" si="57"/>
        <v>0</v>
      </c>
      <c r="BD418" s="170">
        <f t="shared" si="57"/>
        <v>0</v>
      </c>
      <c r="BE418" s="170">
        <f t="shared" si="57"/>
        <v>0</v>
      </c>
      <c r="BF418" s="170">
        <f t="shared" si="57"/>
        <v>0</v>
      </c>
      <c r="BG418" s="170">
        <f t="shared" si="57"/>
        <v>0</v>
      </c>
      <c r="BH418" s="170">
        <f t="shared" si="57"/>
        <v>0</v>
      </c>
      <c r="BI418" s="170">
        <f t="shared" si="57"/>
        <v>0</v>
      </c>
      <c r="BJ418" s="170">
        <f t="shared" si="57"/>
        <v>0</v>
      </c>
      <c r="BK418" s="170">
        <f t="shared" si="57"/>
        <v>0</v>
      </c>
      <c r="BL418" s="170">
        <f t="shared" si="57"/>
        <v>0</v>
      </c>
      <c r="BM418" s="170">
        <f t="shared" si="57"/>
        <v>0</v>
      </c>
      <c r="BN418" s="170">
        <f t="shared" si="57"/>
        <v>0</v>
      </c>
      <c r="BO418" s="170">
        <f t="shared" si="57"/>
        <v>0</v>
      </c>
      <c r="BP418" s="170">
        <f t="shared" si="57"/>
        <v>0</v>
      </c>
      <c r="BQ418" s="170">
        <f t="shared" si="57"/>
        <v>0</v>
      </c>
      <c r="BR418" s="170">
        <f t="shared" si="56"/>
        <v>5.7030512942109562E-2</v>
      </c>
      <c r="BS418" s="170">
        <f t="shared" si="56"/>
        <v>0</v>
      </c>
      <c r="BT418" s="170">
        <f t="shared" si="56"/>
        <v>0</v>
      </c>
      <c r="BU418" s="170">
        <f t="shared" si="56"/>
        <v>3.4005657588052859E-3</v>
      </c>
      <c r="BV418" s="170">
        <f t="shared" si="56"/>
        <v>0</v>
      </c>
      <c r="BW418" s="170">
        <f t="shared" si="56"/>
        <v>0</v>
      </c>
      <c r="BX418" s="170">
        <f t="shared" si="56"/>
        <v>0</v>
      </c>
      <c r="BY418" s="170">
        <f t="shared" si="56"/>
        <v>0</v>
      </c>
      <c r="BZ418" s="170">
        <f t="shared" si="56"/>
        <v>0</v>
      </c>
      <c r="CA418" s="170">
        <f t="shared" si="56"/>
        <v>0</v>
      </c>
      <c r="CB418" s="170">
        <f t="shared" si="56"/>
        <v>0</v>
      </c>
      <c r="CC418" s="170">
        <f t="shared" si="56"/>
        <v>0</v>
      </c>
      <c r="CD418" s="133">
        <f t="shared" si="56"/>
        <v>0</v>
      </c>
      <c r="CE418" s="807">
        <f t="shared" si="40"/>
        <v>27.106445400986832</v>
      </c>
    </row>
    <row r="419" spans="2:83">
      <c r="B419" s="318"/>
      <c r="C419" s="283" t="str">
        <f t="shared" si="53"/>
        <v>29</v>
      </c>
      <c r="D419" s="284" t="str">
        <f t="shared" si="53"/>
        <v>不動産</v>
      </c>
      <c r="E419" s="806">
        <f t="shared" si="45"/>
        <v>0</v>
      </c>
      <c r="F419" s="170">
        <f t="shared" si="57"/>
        <v>0</v>
      </c>
      <c r="G419" s="170">
        <f t="shared" si="57"/>
        <v>0</v>
      </c>
      <c r="H419" s="170">
        <f t="shared" si="57"/>
        <v>0</v>
      </c>
      <c r="I419" s="170">
        <f t="shared" si="57"/>
        <v>6.6174666784084284</v>
      </c>
      <c r="J419" s="170">
        <f t="shared" si="57"/>
        <v>0</v>
      </c>
      <c r="K419" s="170">
        <f t="shared" si="57"/>
        <v>0</v>
      </c>
      <c r="L419" s="170">
        <f t="shared" si="57"/>
        <v>0</v>
      </c>
      <c r="M419" s="170">
        <f t="shared" si="57"/>
        <v>0</v>
      </c>
      <c r="N419" s="170">
        <f t="shared" si="57"/>
        <v>0</v>
      </c>
      <c r="O419" s="170">
        <f t="shared" si="57"/>
        <v>0</v>
      </c>
      <c r="P419" s="170">
        <f t="shared" si="57"/>
        <v>0</v>
      </c>
      <c r="Q419" s="170">
        <f t="shared" si="57"/>
        <v>0</v>
      </c>
      <c r="R419" s="170">
        <f t="shared" si="57"/>
        <v>0</v>
      </c>
      <c r="S419" s="170">
        <f t="shared" si="57"/>
        <v>0</v>
      </c>
      <c r="T419" s="170">
        <f t="shared" si="57"/>
        <v>0</v>
      </c>
      <c r="U419" s="170">
        <f t="shared" si="57"/>
        <v>0</v>
      </c>
      <c r="V419" s="170">
        <f t="shared" si="57"/>
        <v>0</v>
      </c>
      <c r="W419" s="170">
        <f t="shared" si="57"/>
        <v>0</v>
      </c>
      <c r="X419" s="170">
        <f t="shared" si="57"/>
        <v>0</v>
      </c>
      <c r="Y419" s="170">
        <f t="shared" si="57"/>
        <v>0</v>
      </c>
      <c r="Z419" s="170">
        <f t="shared" si="57"/>
        <v>0</v>
      </c>
      <c r="AA419" s="170">
        <f t="shared" si="57"/>
        <v>0</v>
      </c>
      <c r="AB419" s="170">
        <f t="shared" si="57"/>
        <v>0</v>
      </c>
      <c r="AC419" s="170">
        <f t="shared" si="57"/>
        <v>0</v>
      </c>
      <c r="AD419" s="170">
        <f t="shared" si="57"/>
        <v>0</v>
      </c>
      <c r="AE419" s="170">
        <f t="shared" si="57"/>
        <v>28.257532692903997</v>
      </c>
      <c r="AF419" s="170">
        <f t="shared" si="57"/>
        <v>0</v>
      </c>
      <c r="AG419" s="170">
        <f t="shared" si="57"/>
        <v>0</v>
      </c>
      <c r="AH419" s="170">
        <f t="shared" si="57"/>
        <v>6.878448517023811</v>
      </c>
      <c r="AI419" s="170">
        <f t="shared" si="57"/>
        <v>0</v>
      </c>
      <c r="AJ419" s="170">
        <f t="shared" si="57"/>
        <v>0</v>
      </c>
      <c r="AK419" s="170">
        <f t="shared" si="57"/>
        <v>0</v>
      </c>
      <c r="AL419" s="170">
        <f t="shared" si="57"/>
        <v>0</v>
      </c>
      <c r="AM419" s="170">
        <f t="shared" si="57"/>
        <v>0</v>
      </c>
      <c r="AN419" s="170">
        <f t="shared" si="57"/>
        <v>0</v>
      </c>
      <c r="AO419" s="170">
        <f t="shared" si="57"/>
        <v>0</v>
      </c>
      <c r="AP419" s="170">
        <f t="shared" si="57"/>
        <v>0</v>
      </c>
      <c r="AQ419" s="133">
        <f t="shared" si="57"/>
        <v>0</v>
      </c>
      <c r="AR419" s="170">
        <f t="shared" si="57"/>
        <v>0</v>
      </c>
      <c r="AS419" s="170">
        <f t="shared" si="57"/>
        <v>0</v>
      </c>
      <c r="AT419" s="170">
        <f t="shared" si="57"/>
        <v>0</v>
      </c>
      <c r="AU419" s="170">
        <f t="shared" si="57"/>
        <v>0</v>
      </c>
      <c r="AV419" s="170">
        <f t="shared" si="57"/>
        <v>6.8315140675367422E-3</v>
      </c>
      <c r="AW419" s="170">
        <f t="shared" si="57"/>
        <v>0</v>
      </c>
      <c r="AX419" s="170">
        <f t="shared" si="57"/>
        <v>0</v>
      </c>
      <c r="AY419" s="170">
        <f t="shared" si="57"/>
        <v>0</v>
      </c>
      <c r="AZ419" s="170">
        <f t="shared" si="57"/>
        <v>0</v>
      </c>
      <c r="BA419" s="170">
        <f t="shared" si="57"/>
        <v>0</v>
      </c>
      <c r="BB419" s="170">
        <f t="shared" si="57"/>
        <v>0</v>
      </c>
      <c r="BC419" s="170">
        <f t="shared" si="57"/>
        <v>0</v>
      </c>
      <c r="BD419" s="170">
        <f t="shared" si="57"/>
        <v>0</v>
      </c>
      <c r="BE419" s="170">
        <f t="shared" si="57"/>
        <v>0</v>
      </c>
      <c r="BF419" s="170">
        <f t="shared" si="57"/>
        <v>0</v>
      </c>
      <c r="BG419" s="170">
        <f t="shared" si="57"/>
        <v>0</v>
      </c>
      <c r="BH419" s="170">
        <f t="shared" si="57"/>
        <v>0</v>
      </c>
      <c r="BI419" s="170">
        <f t="shared" si="57"/>
        <v>0</v>
      </c>
      <c r="BJ419" s="170">
        <f t="shared" si="57"/>
        <v>0</v>
      </c>
      <c r="BK419" s="170">
        <f t="shared" si="57"/>
        <v>0</v>
      </c>
      <c r="BL419" s="170">
        <f t="shared" si="57"/>
        <v>0</v>
      </c>
      <c r="BM419" s="170">
        <f t="shared" si="57"/>
        <v>0</v>
      </c>
      <c r="BN419" s="170">
        <f t="shared" si="57"/>
        <v>0</v>
      </c>
      <c r="BO419" s="170">
        <f t="shared" si="57"/>
        <v>0</v>
      </c>
      <c r="BP419" s="170">
        <f t="shared" si="57"/>
        <v>0</v>
      </c>
      <c r="BQ419" s="170">
        <f t="shared" ref="BQ419:CD422" si="58">BQ$387*BQ334</f>
        <v>0</v>
      </c>
      <c r="BR419" s="170">
        <f t="shared" si="58"/>
        <v>4.4069582814972932E-2</v>
      </c>
      <c r="BS419" s="170">
        <f t="shared" si="58"/>
        <v>0</v>
      </c>
      <c r="BT419" s="170">
        <f t="shared" si="58"/>
        <v>0</v>
      </c>
      <c r="BU419" s="170">
        <f t="shared" si="58"/>
        <v>1.9060574755857887E-3</v>
      </c>
      <c r="BV419" s="170">
        <f t="shared" si="58"/>
        <v>0</v>
      </c>
      <c r="BW419" s="170">
        <f t="shared" si="58"/>
        <v>0</v>
      </c>
      <c r="BX419" s="170">
        <f t="shared" si="58"/>
        <v>0</v>
      </c>
      <c r="BY419" s="170">
        <f t="shared" si="58"/>
        <v>0</v>
      </c>
      <c r="BZ419" s="170">
        <f t="shared" si="58"/>
        <v>0</v>
      </c>
      <c r="CA419" s="170">
        <f t="shared" si="58"/>
        <v>0</v>
      </c>
      <c r="CB419" s="170">
        <f t="shared" si="58"/>
        <v>0</v>
      </c>
      <c r="CC419" s="170">
        <f t="shared" si="58"/>
        <v>0</v>
      </c>
      <c r="CD419" s="133">
        <f t="shared" si="58"/>
        <v>0</v>
      </c>
      <c r="CE419" s="807">
        <f t="shared" si="40"/>
        <v>41.806255042694332</v>
      </c>
    </row>
    <row r="420" spans="2:83">
      <c r="B420" s="318"/>
      <c r="C420" s="283" t="str">
        <f t="shared" si="53"/>
        <v>30</v>
      </c>
      <c r="D420" s="284" t="str">
        <f t="shared" si="53"/>
        <v>運輸・郵便</v>
      </c>
      <c r="E420" s="806">
        <f t="shared" si="45"/>
        <v>0</v>
      </c>
      <c r="F420" s="170">
        <f t="shared" ref="F420:BQ423" si="59">F$387*F335</f>
        <v>0</v>
      </c>
      <c r="G420" s="170">
        <f t="shared" si="59"/>
        <v>0</v>
      </c>
      <c r="H420" s="170">
        <f t="shared" si="59"/>
        <v>0</v>
      </c>
      <c r="I420" s="170">
        <f t="shared" si="59"/>
        <v>40.251591724991897</v>
      </c>
      <c r="J420" s="170">
        <f t="shared" si="59"/>
        <v>0</v>
      </c>
      <c r="K420" s="170">
        <f t="shared" si="59"/>
        <v>0</v>
      </c>
      <c r="L420" s="170">
        <f t="shared" si="59"/>
        <v>0</v>
      </c>
      <c r="M420" s="170">
        <f t="shared" si="59"/>
        <v>0</v>
      </c>
      <c r="N420" s="170">
        <f t="shared" si="59"/>
        <v>0</v>
      </c>
      <c r="O420" s="170">
        <f t="shared" si="59"/>
        <v>0</v>
      </c>
      <c r="P420" s="170">
        <f t="shared" si="59"/>
        <v>0</v>
      </c>
      <c r="Q420" s="170">
        <f t="shared" si="59"/>
        <v>0</v>
      </c>
      <c r="R420" s="170">
        <f t="shared" si="59"/>
        <v>0</v>
      </c>
      <c r="S420" s="170">
        <f t="shared" si="59"/>
        <v>0</v>
      </c>
      <c r="T420" s="170">
        <f t="shared" si="59"/>
        <v>0</v>
      </c>
      <c r="U420" s="170">
        <f t="shared" si="59"/>
        <v>0</v>
      </c>
      <c r="V420" s="170">
        <f t="shared" si="59"/>
        <v>0</v>
      </c>
      <c r="W420" s="170">
        <f t="shared" si="59"/>
        <v>0</v>
      </c>
      <c r="X420" s="170">
        <f t="shared" si="59"/>
        <v>0</v>
      </c>
      <c r="Y420" s="170">
        <f t="shared" si="59"/>
        <v>0</v>
      </c>
      <c r="Z420" s="170">
        <f t="shared" si="59"/>
        <v>0</v>
      </c>
      <c r="AA420" s="170">
        <f t="shared" si="59"/>
        <v>0</v>
      </c>
      <c r="AB420" s="170">
        <f t="shared" si="59"/>
        <v>0</v>
      </c>
      <c r="AC420" s="170">
        <f t="shared" si="59"/>
        <v>0</v>
      </c>
      <c r="AD420" s="170">
        <f t="shared" si="59"/>
        <v>0</v>
      </c>
      <c r="AE420" s="170">
        <f t="shared" si="59"/>
        <v>10.40515597564862</v>
      </c>
      <c r="AF420" s="170">
        <f t="shared" si="59"/>
        <v>0</v>
      </c>
      <c r="AG420" s="170">
        <f t="shared" si="59"/>
        <v>0</v>
      </c>
      <c r="AH420" s="170">
        <f t="shared" si="59"/>
        <v>10.249463553486525</v>
      </c>
      <c r="AI420" s="170">
        <f t="shared" si="59"/>
        <v>0</v>
      </c>
      <c r="AJ420" s="170">
        <f t="shared" si="59"/>
        <v>0</v>
      </c>
      <c r="AK420" s="170">
        <f t="shared" si="59"/>
        <v>0</v>
      </c>
      <c r="AL420" s="170">
        <f t="shared" si="59"/>
        <v>0</v>
      </c>
      <c r="AM420" s="170">
        <f t="shared" si="59"/>
        <v>0</v>
      </c>
      <c r="AN420" s="170">
        <f t="shared" si="59"/>
        <v>0</v>
      </c>
      <c r="AO420" s="170">
        <f t="shared" si="59"/>
        <v>0</v>
      </c>
      <c r="AP420" s="170">
        <f t="shared" si="59"/>
        <v>0</v>
      </c>
      <c r="AQ420" s="133">
        <f t="shared" si="59"/>
        <v>0</v>
      </c>
      <c r="AR420" s="170">
        <f t="shared" si="59"/>
        <v>0</v>
      </c>
      <c r="AS420" s="170">
        <f t="shared" si="59"/>
        <v>0</v>
      </c>
      <c r="AT420" s="170">
        <f t="shared" si="59"/>
        <v>0</v>
      </c>
      <c r="AU420" s="170">
        <f t="shared" si="59"/>
        <v>0</v>
      </c>
      <c r="AV420" s="170">
        <f t="shared" si="59"/>
        <v>2.6674842840894906</v>
      </c>
      <c r="AW420" s="170">
        <f t="shared" si="59"/>
        <v>0</v>
      </c>
      <c r="AX420" s="170">
        <f t="shared" si="59"/>
        <v>0</v>
      </c>
      <c r="AY420" s="170">
        <f t="shared" si="59"/>
        <v>0</v>
      </c>
      <c r="AZ420" s="170">
        <f t="shared" si="59"/>
        <v>0</v>
      </c>
      <c r="BA420" s="170">
        <f t="shared" si="59"/>
        <v>0</v>
      </c>
      <c r="BB420" s="170">
        <f t="shared" si="59"/>
        <v>0</v>
      </c>
      <c r="BC420" s="170">
        <f t="shared" si="59"/>
        <v>0</v>
      </c>
      <c r="BD420" s="170">
        <f t="shared" si="59"/>
        <v>0</v>
      </c>
      <c r="BE420" s="170">
        <f t="shared" si="59"/>
        <v>0</v>
      </c>
      <c r="BF420" s="170">
        <f t="shared" si="59"/>
        <v>0</v>
      </c>
      <c r="BG420" s="170">
        <f t="shared" si="59"/>
        <v>0</v>
      </c>
      <c r="BH420" s="170">
        <f t="shared" si="59"/>
        <v>0</v>
      </c>
      <c r="BI420" s="170">
        <f t="shared" si="59"/>
        <v>0</v>
      </c>
      <c r="BJ420" s="170">
        <f t="shared" si="59"/>
        <v>0</v>
      </c>
      <c r="BK420" s="170">
        <f t="shared" si="59"/>
        <v>0</v>
      </c>
      <c r="BL420" s="170">
        <f t="shared" si="59"/>
        <v>0</v>
      </c>
      <c r="BM420" s="170">
        <f t="shared" si="59"/>
        <v>0</v>
      </c>
      <c r="BN420" s="170">
        <f t="shared" si="59"/>
        <v>0</v>
      </c>
      <c r="BO420" s="170">
        <f t="shared" si="59"/>
        <v>0</v>
      </c>
      <c r="BP420" s="170">
        <f t="shared" si="59"/>
        <v>0</v>
      </c>
      <c r="BQ420" s="170">
        <f t="shared" si="59"/>
        <v>0</v>
      </c>
      <c r="BR420" s="170">
        <f t="shared" si="58"/>
        <v>1.1805320450859895</v>
      </c>
      <c r="BS420" s="170">
        <f t="shared" si="58"/>
        <v>0</v>
      </c>
      <c r="BT420" s="170">
        <f t="shared" si="58"/>
        <v>0</v>
      </c>
      <c r="BU420" s="170">
        <f t="shared" si="58"/>
        <v>0.30054141021760616</v>
      </c>
      <c r="BV420" s="170">
        <f t="shared" si="58"/>
        <v>0</v>
      </c>
      <c r="BW420" s="170">
        <f t="shared" si="58"/>
        <v>0</v>
      </c>
      <c r="BX420" s="170">
        <f t="shared" si="58"/>
        <v>0</v>
      </c>
      <c r="BY420" s="170">
        <f t="shared" si="58"/>
        <v>0</v>
      </c>
      <c r="BZ420" s="170">
        <f t="shared" si="58"/>
        <v>0</v>
      </c>
      <c r="CA420" s="170">
        <f t="shared" si="58"/>
        <v>0</v>
      </c>
      <c r="CB420" s="170">
        <f t="shared" si="58"/>
        <v>0</v>
      </c>
      <c r="CC420" s="170">
        <f t="shared" si="58"/>
        <v>0</v>
      </c>
      <c r="CD420" s="133">
        <f t="shared" si="58"/>
        <v>0</v>
      </c>
      <c r="CE420" s="807">
        <f t="shared" si="40"/>
        <v>65.054768993520128</v>
      </c>
    </row>
    <row r="421" spans="2:83">
      <c r="B421" s="318"/>
      <c r="C421" s="283" t="str">
        <f t="shared" si="53"/>
        <v>31</v>
      </c>
      <c r="D421" s="284" t="str">
        <f t="shared" si="53"/>
        <v>情報通信</v>
      </c>
      <c r="E421" s="806">
        <f t="shared" si="45"/>
        <v>0</v>
      </c>
      <c r="F421" s="170">
        <f t="shared" si="59"/>
        <v>0</v>
      </c>
      <c r="G421" s="170">
        <f t="shared" si="59"/>
        <v>0</v>
      </c>
      <c r="H421" s="170">
        <f t="shared" si="59"/>
        <v>0</v>
      </c>
      <c r="I421" s="170">
        <f t="shared" si="59"/>
        <v>4.5886842311548248</v>
      </c>
      <c r="J421" s="170">
        <f t="shared" si="59"/>
        <v>0</v>
      </c>
      <c r="K421" s="170">
        <f t="shared" si="59"/>
        <v>0</v>
      </c>
      <c r="L421" s="170">
        <f t="shared" si="59"/>
        <v>0</v>
      </c>
      <c r="M421" s="170">
        <f t="shared" si="59"/>
        <v>0</v>
      </c>
      <c r="N421" s="170">
        <f t="shared" si="59"/>
        <v>0</v>
      </c>
      <c r="O421" s="170">
        <f t="shared" si="59"/>
        <v>0</v>
      </c>
      <c r="P421" s="170">
        <f t="shared" si="59"/>
        <v>0</v>
      </c>
      <c r="Q421" s="170">
        <f t="shared" si="59"/>
        <v>0</v>
      </c>
      <c r="R421" s="170">
        <f t="shared" si="59"/>
        <v>0</v>
      </c>
      <c r="S421" s="170">
        <f t="shared" si="59"/>
        <v>0</v>
      </c>
      <c r="T421" s="170">
        <f t="shared" si="59"/>
        <v>0</v>
      </c>
      <c r="U421" s="170">
        <f t="shared" si="59"/>
        <v>0</v>
      </c>
      <c r="V421" s="170">
        <f t="shared" si="59"/>
        <v>0</v>
      </c>
      <c r="W421" s="170">
        <f t="shared" si="59"/>
        <v>0</v>
      </c>
      <c r="X421" s="170">
        <f t="shared" si="59"/>
        <v>0</v>
      </c>
      <c r="Y421" s="170">
        <f t="shared" si="59"/>
        <v>0</v>
      </c>
      <c r="Z421" s="170">
        <f t="shared" si="59"/>
        <v>0</v>
      </c>
      <c r="AA421" s="170">
        <f t="shared" si="59"/>
        <v>0</v>
      </c>
      <c r="AB421" s="170">
        <f t="shared" si="59"/>
        <v>0</v>
      </c>
      <c r="AC421" s="170">
        <f t="shared" si="59"/>
        <v>0</v>
      </c>
      <c r="AD421" s="170">
        <f t="shared" si="59"/>
        <v>0</v>
      </c>
      <c r="AE421" s="170">
        <f t="shared" si="59"/>
        <v>18.329697451162364</v>
      </c>
      <c r="AF421" s="170">
        <f t="shared" si="59"/>
        <v>0</v>
      </c>
      <c r="AG421" s="170">
        <f t="shared" si="59"/>
        <v>0</v>
      </c>
      <c r="AH421" s="170">
        <f t="shared" si="59"/>
        <v>1.4403510845586107</v>
      </c>
      <c r="AI421" s="170">
        <f t="shared" si="59"/>
        <v>0</v>
      </c>
      <c r="AJ421" s="170">
        <f t="shared" si="59"/>
        <v>0</v>
      </c>
      <c r="AK421" s="170">
        <f t="shared" si="59"/>
        <v>0</v>
      </c>
      <c r="AL421" s="170">
        <f t="shared" si="59"/>
        <v>0</v>
      </c>
      <c r="AM421" s="170">
        <f t="shared" si="59"/>
        <v>0</v>
      </c>
      <c r="AN421" s="170">
        <f t="shared" si="59"/>
        <v>0</v>
      </c>
      <c r="AO421" s="170">
        <f t="shared" si="59"/>
        <v>0</v>
      </c>
      <c r="AP421" s="170">
        <f t="shared" si="59"/>
        <v>0</v>
      </c>
      <c r="AQ421" s="133">
        <f t="shared" si="59"/>
        <v>0</v>
      </c>
      <c r="AR421" s="170">
        <f t="shared" si="59"/>
        <v>0</v>
      </c>
      <c r="AS421" s="170">
        <f t="shared" si="59"/>
        <v>0</v>
      </c>
      <c r="AT421" s="170">
        <f t="shared" si="59"/>
        <v>0</v>
      </c>
      <c r="AU421" s="170">
        <f t="shared" si="59"/>
        <v>0</v>
      </c>
      <c r="AV421" s="170">
        <f t="shared" si="59"/>
        <v>3.5252956289918778E-2</v>
      </c>
      <c r="AW421" s="170">
        <f t="shared" si="59"/>
        <v>0</v>
      </c>
      <c r="AX421" s="170">
        <f t="shared" si="59"/>
        <v>0</v>
      </c>
      <c r="AY421" s="170">
        <f t="shared" si="59"/>
        <v>0</v>
      </c>
      <c r="AZ421" s="170">
        <f t="shared" si="59"/>
        <v>0</v>
      </c>
      <c r="BA421" s="170">
        <f t="shared" si="59"/>
        <v>0</v>
      </c>
      <c r="BB421" s="170">
        <f t="shared" si="59"/>
        <v>0</v>
      </c>
      <c r="BC421" s="170">
        <f t="shared" si="59"/>
        <v>0</v>
      </c>
      <c r="BD421" s="170">
        <f t="shared" si="59"/>
        <v>0</v>
      </c>
      <c r="BE421" s="170">
        <f t="shared" si="59"/>
        <v>0</v>
      </c>
      <c r="BF421" s="170">
        <f t="shared" si="59"/>
        <v>0</v>
      </c>
      <c r="BG421" s="170">
        <f t="shared" si="59"/>
        <v>0</v>
      </c>
      <c r="BH421" s="170">
        <f t="shared" si="59"/>
        <v>0</v>
      </c>
      <c r="BI421" s="170">
        <f t="shared" si="59"/>
        <v>0</v>
      </c>
      <c r="BJ421" s="170">
        <f t="shared" si="59"/>
        <v>0</v>
      </c>
      <c r="BK421" s="170">
        <f t="shared" si="59"/>
        <v>0</v>
      </c>
      <c r="BL421" s="170">
        <f t="shared" si="59"/>
        <v>0</v>
      </c>
      <c r="BM421" s="170">
        <f t="shared" si="59"/>
        <v>0</v>
      </c>
      <c r="BN421" s="170">
        <f t="shared" si="59"/>
        <v>0</v>
      </c>
      <c r="BO421" s="170">
        <f t="shared" si="59"/>
        <v>0</v>
      </c>
      <c r="BP421" s="170">
        <f t="shared" si="59"/>
        <v>0</v>
      </c>
      <c r="BQ421" s="170">
        <f t="shared" si="59"/>
        <v>0</v>
      </c>
      <c r="BR421" s="170">
        <f t="shared" si="58"/>
        <v>0.20124490810417484</v>
      </c>
      <c r="BS421" s="170">
        <f t="shared" si="58"/>
        <v>0</v>
      </c>
      <c r="BT421" s="170">
        <f t="shared" si="58"/>
        <v>0</v>
      </c>
      <c r="BU421" s="170">
        <f t="shared" si="58"/>
        <v>3.3424863747237616E-3</v>
      </c>
      <c r="BV421" s="170">
        <f t="shared" si="58"/>
        <v>0</v>
      </c>
      <c r="BW421" s="170">
        <f t="shared" si="58"/>
        <v>0</v>
      </c>
      <c r="BX421" s="170">
        <f t="shared" si="58"/>
        <v>0</v>
      </c>
      <c r="BY421" s="170">
        <f t="shared" si="58"/>
        <v>0</v>
      </c>
      <c r="BZ421" s="170">
        <f t="shared" si="58"/>
        <v>0</v>
      </c>
      <c r="CA421" s="170">
        <f t="shared" si="58"/>
        <v>0</v>
      </c>
      <c r="CB421" s="170">
        <f t="shared" si="58"/>
        <v>0</v>
      </c>
      <c r="CC421" s="170">
        <f t="shared" si="58"/>
        <v>0</v>
      </c>
      <c r="CD421" s="133">
        <f t="shared" si="58"/>
        <v>0</v>
      </c>
      <c r="CE421" s="807">
        <f t="shared" si="40"/>
        <v>24.598573117644619</v>
      </c>
    </row>
    <row r="422" spans="2:83">
      <c r="B422" s="318"/>
      <c r="C422" s="283" t="str">
        <f t="shared" si="53"/>
        <v>32</v>
      </c>
      <c r="D422" s="284" t="str">
        <f t="shared" si="53"/>
        <v>公務</v>
      </c>
      <c r="E422" s="806">
        <f t="shared" si="45"/>
        <v>0</v>
      </c>
      <c r="F422" s="170">
        <f t="shared" si="59"/>
        <v>0</v>
      </c>
      <c r="G422" s="170">
        <f t="shared" si="59"/>
        <v>0</v>
      </c>
      <c r="H422" s="170">
        <f t="shared" si="59"/>
        <v>0</v>
      </c>
      <c r="I422" s="170">
        <f t="shared" si="59"/>
        <v>0</v>
      </c>
      <c r="J422" s="170">
        <f t="shared" si="59"/>
        <v>0</v>
      </c>
      <c r="K422" s="170">
        <f t="shared" si="59"/>
        <v>0</v>
      </c>
      <c r="L422" s="170">
        <f t="shared" si="59"/>
        <v>0</v>
      </c>
      <c r="M422" s="170">
        <f t="shared" si="59"/>
        <v>0</v>
      </c>
      <c r="N422" s="170">
        <f t="shared" si="59"/>
        <v>0</v>
      </c>
      <c r="O422" s="170">
        <f t="shared" si="59"/>
        <v>0</v>
      </c>
      <c r="P422" s="170">
        <f t="shared" si="59"/>
        <v>0</v>
      </c>
      <c r="Q422" s="170">
        <f t="shared" si="59"/>
        <v>0</v>
      </c>
      <c r="R422" s="170">
        <f t="shared" si="59"/>
        <v>0</v>
      </c>
      <c r="S422" s="170">
        <f t="shared" si="59"/>
        <v>0</v>
      </c>
      <c r="T422" s="170">
        <f t="shared" si="59"/>
        <v>0</v>
      </c>
      <c r="U422" s="170">
        <f t="shared" si="59"/>
        <v>0</v>
      </c>
      <c r="V422" s="170">
        <f t="shared" si="59"/>
        <v>0</v>
      </c>
      <c r="W422" s="170">
        <f t="shared" si="59"/>
        <v>0</v>
      </c>
      <c r="X422" s="170">
        <f t="shared" si="59"/>
        <v>0</v>
      </c>
      <c r="Y422" s="170">
        <f t="shared" si="59"/>
        <v>0</v>
      </c>
      <c r="Z422" s="170">
        <f t="shared" si="59"/>
        <v>0</v>
      </c>
      <c r="AA422" s="170">
        <f t="shared" si="59"/>
        <v>0</v>
      </c>
      <c r="AB422" s="170">
        <f t="shared" si="59"/>
        <v>0</v>
      </c>
      <c r="AC422" s="170">
        <f t="shared" si="59"/>
        <v>0</v>
      </c>
      <c r="AD422" s="170">
        <f t="shared" si="59"/>
        <v>0</v>
      </c>
      <c r="AE422" s="170">
        <f t="shared" si="59"/>
        <v>0</v>
      </c>
      <c r="AF422" s="170">
        <f t="shared" si="59"/>
        <v>0</v>
      </c>
      <c r="AG422" s="170">
        <f t="shared" si="59"/>
        <v>0</v>
      </c>
      <c r="AH422" s="170">
        <f t="shared" si="59"/>
        <v>0</v>
      </c>
      <c r="AI422" s="170">
        <f t="shared" si="59"/>
        <v>0</v>
      </c>
      <c r="AJ422" s="170">
        <f t="shared" si="59"/>
        <v>0</v>
      </c>
      <c r="AK422" s="170">
        <f t="shared" si="59"/>
        <v>0</v>
      </c>
      <c r="AL422" s="170">
        <f t="shared" si="59"/>
        <v>0</v>
      </c>
      <c r="AM422" s="170">
        <f t="shared" si="59"/>
        <v>0</v>
      </c>
      <c r="AN422" s="170">
        <f t="shared" si="59"/>
        <v>0</v>
      </c>
      <c r="AO422" s="170">
        <f t="shared" si="59"/>
        <v>0</v>
      </c>
      <c r="AP422" s="170">
        <f t="shared" si="59"/>
        <v>0</v>
      </c>
      <c r="AQ422" s="133">
        <f t="shared" si="59"/>
        <v>0</v>
      </c>
      <c r="AR422" s="170">
        <f t="shared" si="59"/>
        <v>0</v>
      </c>
      <c r="AS422" s="170">
        <f t="shared" si="59"/>
        <v>0</v>
      </c>
      <c r="AT422" s="170">
        <f t="shared" si="59"/>
        <v>0</v>
      </c>
      <c r="AU422" s="170">
        <f t="shared" si="59"/>
        <v>0</v>
      </c>
      <c r="AV422" s="170">
        <f t="shared" si="59"/>
        <v>0</v>
      </c>
      <c r="AW422" s="170">
        <f t="shared" si="59"/>
        <v>0</v>
      </c>
      <c r="AX422" s="170">
        <f t="shared" si="59"/>
        <v>0</v>
      </c>
      <c r="AY422" s="170">
        <f t="shared" si="59"/>
        <v>0</v>
      </c>
      <c r="AZ422" s="170">
        <f t="shared" si="59"/>
        <v>0</v>
      </c>
      <c r="BA422" s="170">
        <f t="shared" si="59"/>
        <v>0</v>
      </c>
      <c r="BB422" s="170">
        <f t="shared" si="59"/>
        <v>0</v>
      </c>
      <c r="BC422" s="170">
        <f t="shared" si="59"/>
        <v>0</v>
      </c>
      <c r="BD422" s="170">
        <f t="shared" si="59"/>
        <v>0</v>
      </c>
      <c r="BE422" s="170">
        <f t="shared" si="59"/>
        <v>0</v>
      </c>
      <c r="BF422" s="170">
        <f t="shared" si="59"/>
        <v>0</v>
      </c>
      <c r="BG422" s="170">
        <f t="shared" si="59"/>
        <v>0</v>
      </c>
      <c r="BH422" s="170">
        <f t="shared" si="59"/>
        <v>0</v>
      </c>
      <c r="BI422" s="170">
        <f t="shared" si="59"/>
        <v>0</v>
      </c>
      <c r="BJ422" s="170">
        <f t="shared" si="59"/>
        <v>0</v>
      </c>
      <c r="BK422" s="170">
        <f t="shared" si="59"/>
        <v>0</v>
      </c>
      <c r="BL422" s="170">
        <f t="shared" si="59"/>
        <v>0</v>
      </c>
      <c r="BM422" s="170">
        <f t="shared" si="59"/>
        <v>0</v>
      </c>
      <c r="BN422" s="170">
        <f t="shared" si="59"/>
        <v>0</v>
      </c>
      <c r="BO422" s="170">
        <f t="shared" si="59"/>
        <v>0</v>
      </c>
      <c r="BP422" s="170">
        <f t="shared" si="59"/>
        <v>0</v>
      </c>
      <c r="BQ422" s="170">
        <f t="shared" si="59"/>
        <v>0</v>
      </c>
      <c r="BR422" s="170">
        <f t="shared" si="58"/>
        <v>0</v>
      </c>
      <c r="BS422" s="170">
        <f t="shared" si="58"/>
        <v>0</v>
      </c>
      <c r="BT422" s="170">
        <f t="shared" si="58"/>
        <v>0</v>
      </c>
      <c r="BU422" s="170">
        <f t="shared" si="58"/>
        <v>0</v>
      </c>
      <c r="BV422" s="170">
        <f t="shared" si="58"/>
        <v>0</v>
      </c>
      <c r="BW422" s="170">
        <f t="shared" si="58"/>
        <v>0</v>
      </c>
      <c r="BX422" s="170">
        <f t="shared" si="58"/>
        <v>0</v>
      </c>
      <c r="BY422" s="170">
        <f t="shared" si="58"/>
        <v>0</v>
      </c>
      <c r="BZ422" s="170">
        <f t="shared" si="58"/>
        <v>0</v>
      </c>
      <c r="CA422" s="170">
        <f t="shared" si="58"/>
        <v>0</v>
      </c>
      <c r="CB422" s="170">
        <f t="shared" si="58"/>
        <v>0</v>
      </c>
      <c r="CC422" s="170">
        <f t="shared" si="58"/>
        <v>0</v>
      </c>
      <c r="CD422" s="133">
        <f t="shared" si="58"/>
        <v>0</v>
      </c>
      <c r="CE422" s="807">
        <f t="shared" si="40"/>
        <v>0</v>
      </c>
    </row>
    <row r="423" spans="2:83">
      <c r="B423" s="318"/>
      <c r="C423" s="283" t="str">
        <f t="shared" si="53"/>
        <v>33</v>
      </c>
      <c r="D423" s="284" t="str">
        <f t="shared" si="53"/>
        <v>教育・研究</v>
      </c>
      <c r="E423" s="806">
        <f t="shared" si="45"/>
        <v>0</v>
      </c>
      <c r="F423" s="170">
        <f t="shared" si="59"/>
        <v>0</v>
      </c>
      <c r="G423" s="170">
        <f t="shared" si="59"/>
        <v>0</v>
      </c>
      <c r="H423" s="170">
        <f t="shared" si="59"/>
        <v>0</v>
      </c>
      <c r="I423" s="170">
        <f t="shared" si="59"/>
        <v>0.64448630224259451</v>
      </c>
      <c r="J423" s="170">
        <f t="shared" si="59"/>
        <v>0</v>
      </c>
      <c r="K423" s="170">
        <f t="shared" si="59"/>
        <v>0</v>
      </c>
      <c r="L423" s="170">
        <f t="shared" si="59"/>
        <v>0</v>
      </c>
      <c r="M423" s="170">
        <f t="shared" si="59"/>
        <v>0</v>
      </c>
      <c r="N423" s="170">
        <f t="shared" si="59"/>
        <v>0</v>
      </c>
      <c r="O423" s="170">
        <f t="shared" si="59"/>
        <v>0</v>
      </c>
      <c r="P423" s="170">
        <f t="shared" si="59"/>
        <v>0</v>
      </c>
      <c r="Q423" s="170">
        <f t="shared" si="59"/>
        <v>0</v>
      </c>
      <c r="R423" s="170">
        <f t="shared" si="59"/>
        <v>0</v>
      </c>
      <c r="S423" s="170">
        <f t="shared" si="59"/>
        <v>0</v>
      </c>
      <c r="T423" s="170">
        <f t="shared" si="59"/>
        <v>0</v>
      </c>
      <c r="U423" s="170">
        <f t="shared" si="59"/>
        <v>0</v>
      </c>
      <c r="V423" s="170">
        <f t="shared" si="59"/>
        <v>0</v>
      </c>
      <c r="W423" s="170">
        <f t="shared" si="59"/>
        <v>0</v>
      </c>
      <c r="X423" s="170">
        <f t="shared" si="59"/>
        <v>0</v>
      </c>
      <c r="Y423" s="170">
        <f t="shared" si="59"/>
        <v>0</v>
      </c>
      <c r="Z423" s="170">
        <f t="shared" si="59"/>
        <v>0</v>
      </c>
      <c r="AA423" s="170">
        <f t="shared" si="59"/>
        <v>0</v>
      </c>
      <c r="AB423" s="170">
        <f t="shared" si="59"/>
        <v>0</v>
      </c>
      <c r="AC423" s="170">
        <f t="shared" si="59"/>
        <v>0</v>
      </c>
      <c r="AD423" s="170">
        <f t="shared" si="59"/>
        <v>0</v>
      </c>
      <c r="AE423" s="170">
        <f t="shared" si="59"/>
        <v>0.30202056969466518</v>
      </c>
      <c r="AF423" s="170">
        <f t="shared" si="59"/>
        <v>0</v>
      </c>
      <c r="AG423" s="170">
        <f t="shared" si="59"/>
        <v>0</v>
      </c>
      <c r="AH423" s="170">
        <f t="shared" si="59"/>
        <v>0.30427596215219971</v>
      </c>
      <c r="AI423" s="170">
        <f t="shared" si="59"/>
        <v>0</v>
      </c>
      <c r="AJ423" s="170">
        <f t="shared" si="59"/>
        <v>0</v>
      </c>
      <c r="AK423" s="170">
        <f t="shared" si="59"/>
        <v>0</v>
      </c>
      <c r="AL423" s="170">
        <f t="shared" si="59"/>
        <v>0</v>
      </c>
      <c r="AM423" s="170">
        <f t="shared" si="59"/>
        <v>0</v>
      </c>
      <c r="AN423" s="170">
        <f t="shared" si="59"/>
        <v>0</v>
      </c>
      <c r="AO423" s="170">
        <f t="shared" si="59"/>
        <v>0</v>
      </c>
      <c r="AP423" s="170">
        <f t="shared" si="59"/>
        <v>0</v>
      </c>
      <c r="AQ423" s="133">
        <f t="shared" si="59"/>
        <v>0</v>
      </c>
      <c r="AR423" s="170">
        <f t="shared" si="59"/>
        <v>0</v>
      </c>
      <c r="AS423" s="170">
        <f t="shared" si="59"/>
        <v>0</v>
      </c>
      <c r="AT423" s="170">
        <f t="shared" si="59"/>
        <v>0</v>
      </c>
      <c r="AU423" s="170">
        <f t="shared" si="59"/>
        <v>0</v>
      </c>
      <c r="AV423" s="170">
        <f t="shared" si="59"/>
        <v>1.2561871030720108E-3</v>
      </c>
      <c r="AW423" s="170">
        <f t="shared" si="59"/>
        <v>0</v>
      </c>
      <c r="AX423" s="170">
        <f t="shared" si="59"/>
        <v>0</v>
      </c>
      <c r="AY423" s="170">
        <f t="shared" si="59"/>
        <v>0</v>
      </c>
      <c r="AZ423" s="170">
        <f t="shared" si="59"/>
        <v>0</v>
      </c>
      <c r="BA423" s="170">
        <f t="shared" si="59"/>
        <v>0</v>
      </c>
      <c r="BB423" s="170">
        <f t="shared" si="59"/>
        <v>0</v>
      </c>
      <c r="BC423" s="170">
        <f t="shared" si="59"/>
        <v>0</v>
      </c>
      <c r="BD423" s="170">
        <f t="shared" si="59"/>
        <v>0</v>
      </c>
      <c r="BE423" s="170">
        <f t="shared" si="59"/>
        <v>0</v>
      </c>
      <c r="BF423" s="170">
        <f t="shared" si="59"/>
        <v>0</v>
      </c>
      <c r="BG423" s="170">
        <f t="shared" si="59"/>
        <v>0</v>
      </c>
      <c r="BH423" s="170">
        <f t="shared" si="59"/>
        <v>0</v>
      </c>
      <c r="BI423" s="170">
        <f t="shared" si="59"/>
        <v>0</v>
      </c>
      <c r="BJ423" s="170">
        <f t="shared" si="59"/>
        <v>0</v>
      </c>
      <c r="BK423" s="170">
        <f t="shared" si="59"/>
        <v>0</v>
      </c>
      <c r="BL423" s="170">
        <f t="shared" si="59"/>
        <v>0</v>
      </c>
      <c r="BM423" s="170">
        <f t="shared" si="59"/>
        <v>0</v>
      </c>
      <c r="BN423" s="170">
        <f t="shared" si="59"/>
        <v>0</v>
      </c>
      <c r="BO423" s="170">
        <f t="shared" si="59"/>
        <v>0</v>
      </c>
      <c r="BP423" s="170">
        <f t="shared" si="59"/>
        <v>0</v>
      </c>
      <c r="BQ423" s="170">
        <f t="shared" ref="BQ423:CD426" si="60">BQ$387*BQ338</f>
        <v>0</v>
      </c>
      <c r="BR423" s="170">
        <f t="shared" si="60"/>
        <v>8.8260749650892283E-4</v>
      </c>
      <c r="BS423" s="170">
        <f t="shared" si="60"/>
        <v>0</v>
      </c>
      <c r="BT423" s="170">
        <f t="shared" si="60"/>
        <v>0</v>
      </c>
      <c r="BU423" s="170">
        <f t="shared" si="60"/>
        <v>2.1110807129722146E-4</v>
      </c>
      <c r="BV423" s="170">
        <f t="shared" si="60"/>
        <v>0</v>
      </c>
      <c r="BW423" s="170">
        <f t="shared" si="60"/>
        <v>0</v>
      </c>
      <c r="BX423" s="170">
        <f t="shared" si="60"/>
        <v>0</v>
      </c>
      <c r="BY423" s="170">
        <f t="shared" si="60"/>
        <v>0</v>
      </c>
      <c r="BZ423" s="170">
        <f t="shared" si="60"/>
        <v>0</v>
      </c>
      <c r="CA423" s="170">
        <f t="shared" si="60"/>
        <v>0</v>
      </c>
      <c r="CB423" s="170">
        <f t="shared" si="60"/>
        <v>0</v>
      </c>
      <c r="CC423" s="170">
        <f t="shared" si="60"/>
        <v>0</v>
      </c>
      <c r="CD423" s="133">
        <f t="shared" si="60"/>
        <v>0</v>
      </c>
      <c r="CE423" s="807">
        <f t="shared" si="40"/>
        <v>1.2531327367603375</v>
      </c>
    </row>
    <row r="424" spans="2:83">
      <c r="B424" s="318"/>
      <c r="C424" s="283" t="str">
        <f t="shared" si="53"/>
        <v>34</v>
      </c>
      <c r="D424" s="284" t="str">
        <f t="shared" si="53"/>
        <v>医療・福祉</v>
      </c>
      <c r="E424" s="806">
        <f t="shared" si="45"/>
        <v>0</v>
      </c>
      <c r="F424" s="170">
        <f t="shared" ref="F424:BQ427" si="61">F$387*F339</f>
        <v>0</v>
      </c>
      <c r="G424" s="170">
        <f t="shared" si="61"/>
        <v>0</v>
      </c>
      <c r="H424" s="170">
        <f t="shared" si="61"/>
        <v>0</v>
      </c>
      <c r="I424" s="170">
        <f t="shared" si="61"/>
        <v>0</v>
      </c>
      <c r="J424" s="170">
        <f t="shared" si="61"/>
        <v>0</v>
      </c>
      <c r="K424" s="170">
        <f t="shared" si="61"/>
        <v>0</v>
      </c>
      <c r="L424" s="170">
        <f t="shared" si="61"/>
        <v>0</v>
      </c>
      <c r="M424" s="170">
        <f t="shared" si="61"/>
        <v>0</v>
      </c>
      <c r="N424" s="170">
        <f t="shared" si="61"/>
        <v>0</v>
      </c>
      <c r="O424" s="170">
        <f t="shared" si="61"/>
        <v>0</v>
      </c>
      <c r="P424" s="170">
        <f t="shared" si="61"/>
        <v>0</v>
      </c>
      <c r="Q424" s="170">
        <f t="shared" si="61"/>
        <v>0</v>
      </c>
      <c r="R424" s="170">
        <f t="shared" si="61"/>
        <v>0</v>
      </c>
      <c r="S424" s="170">
        <f t="shared" si="61"/>
        <v>0</v>
      </c>
      <c r="T424" s="170">
        <f t="shared" si="61"/>
        <v>0</v>
      </c>
      <c r="U424" s="170">
        <f t="shared" si="61"/>
        <v>0</v>
      </c>
      <c r="V424" s="170">
        <f t="shared" si="61"/>
        <v>0</v>
      </c>
      <c r="W424" s="170">
        <f t="shared" si="61"/>
        <v>0</v>
      </c>
      <c r="X424" s="170">
        <f t="shared" si="61"/>
        <v>0</v>
      </c>
      <c r="Y424" s="170">
        <f t="shared" si="61"/>
        <v>0</v>
      </c>
      <c r="Z424" s="170">
        <f t="shared" si="61"/>
        <v>0</v>
      </c>
      <c r="AA424" s="170">
        <f t="shared" si="61"/>
        <v>0</v>
      </c>
      <c r="AB424" s="170">
        <f t="shared" si="61"/>
        <v>0</v>
      </c>
      <c r="AC424" s="170">
        <f t="shared" si="61"/>
        <v>0</v>
      </c>
      <c r="AD424" s="170">
        <f t="shared" si="61"/>
        <v>0</v>
      </c>
      <c r="AE424" s="170">
        <f t="shared" si="61"/>
        <v>1.5757483155342169E-2</v>
      </c>
      <c r="AF424" s="170">
        <f t="shared" si="61"/>
        <v>0</v>
      </c>
      <c r="AG424" s="170">
        <f t="shared" si="61"/>
        <v>0</v>
      </c>
      <c r="AH424" s="170">
        <f t="shared" si="61"/>
        <v>0.25796742917689053</v>
      </c>
      <c r="AI424" s="170">
        <f t="shared" si="61"/>
        <v>0</v>
      </c>
      <c r="AJ424" s="170">
        <f t="shared" si="61"/>
        <v>0</v>
      </c>
      <c r="AK424" s="170">
        <f t="shared" si="61"/>
        <v>0</v>
      </c>
      <c r="AL424" s="170">
        <f t="shared" si="61"/>
        <v>0</v>
      </c>
      <c r="AM424" s="170">
        <f t="shared" si="61"/>
        <v>0</v>
      </c>
      <c r="AN424" s="170">
        <f t="shared" si="61"/>
        <v>0</v>
      </c>
      <c r="AO424" s="170">
        <f t="shared" si="61"/>
        <v>0</v>
      </c>
      <c r="AP424" s="170">
        <f t="shared" si="61"/>
        <v>0</v>
      </c>
      <c r="AQ424" s="133">
        <f t="shared" si="61"/>
        <v>0</v>
      </c>
      <c r="AR424" s="170">
        <f t="shared" si="61"/>
        <v>0</v>
      </c>
      <c r="AS424" s="170">
        <f t="shared" si="61"/>
        <v>0</v>
      </c>
      <c r="AT424" s="170">
        <f t="shared" si="61"/>
        <v>0</v>
      </c>
      <c r="AU424" s="170">
        <f t="shared" si="61"/>
        <v>0</v>
      </c>
      <c r="AV424" s="170">
        <f t="shared" si="61"/>
        <v>0</v>
      </c>
      <c r="AW424" s="170">
        <f t="shared" si="61"/>
        <v>0</v>
      </c>
      <c r="AX424" s="170">
        <f t="shared" si="61"/>
        <v>0</v>
      </c>
      <c r="AY424" s="170">
        <f t="shared" si="61"/>
        <v>0</v>
      </c>
      <c r="AZ424" s="170">
        <f t="shared" si="61"/>
        <v>0</v>
      </c>
      <c r="BA424" s="170">
        <f t="shared" si="61"/>
        <v>0</v>
      </c>
      <c r="BB424" s="170">
        <f t="shared" si="61"/>
        <v>0</v>
      </c>
      <c r="BC424" s="170">
        <f t="shared" si="61"/>
        <v>0</v>
      </c>
      <c r="BD424" s="170">
        <f t="shared" si="61"/>
        <v>0</v>
      </c>
      <c r="BE424" s="170">
        <f t="shared" si="61"/>
        <v>0</v>
      </c>
      <c r="BF424" s="170">
        <f t="shared" si="61"/>
        <v>0</v>
      </c>
      <c r="BG424" s="170">
        <f t="shared" si="61"/>
        <v>0</v>
      </c>
      <c r="BH424" s="170">
        <f t="shared" si="61"/>
        <v>0</v>
      </c>
      <c r="BI424" s="170">
        <f t="shared" si="61"/>
        <v>0</v>
      </c>
      <c r="BJ424" s="170">
        <f t="shared" si="61"/>
        <v>0</v>
      </c>
      <c r="BK424" s="170">
        <f t="shared" si="61"/>
        <v>0</v>
      </c>
      <c r="BL424" s="170">
        <f t="shared" si="61"/>
        <v>0</v>
      </c>
      <c r="BM424" s="170">
        <f t="shared" si="61"/>
        <v>0</v>
      </c>
      <c r="BN424" s="170">
        <f t="shared" si="61"/>
        <v>0</v>
      </c>
      <c r="BO424" s="170">
        <f t="shared" si="61"/>
        <v>0</v>
      </c>
      <c r="BP424" s="170">
        <f t="shared" si="61"/>
        <v>0</v>
      </c>
      <c r="BQ424" s="170">
        <f t="shared" si="61"/>
        <v>0</v>
      </c>
      <c r="BR424" s="170">
        <f t="shared" si="60"/>
        <v>1.660400914536959E-5</v>
      </c>
      <c r="BS424" s="170">
        <f t="shared" si="60"/>
        <v>0</v>
      </c>
      <c r="BT424" s="170">
        <f t="shared" si="60"/>
        <v>0</v>
      </c>
      <c r="BU424" s="170">
        <f t="shared" si="60"/>
        <v>4.7010950319533738E-5</v>
      </c>
      <c r="BV424" s="170">
        <f t="shared" si="60"/>
        <v>0</v>
      </c>
      <c r="BW424" s="170">
        <f t="shared" si="60"/>
        <v>0</v>
      </c>
      <c r="BX424" s="170">
        <f t="shared" si="60"/>
        <v>0</v>
      </c>
      <c r="BY424" s="170">
        <f t="shared" si="60"/>
        <v>0</v>
      </c>
      <c r="BZ424" s="170">
        <f t="shared" si="60"/>
        <v>0</v>
      </c>
      <c r="CA424" s="170">
        <f t="shared" si="60"/>
        <v>0</v>
      </c>
      <c r="CB424" s="170">
        <f t="shared" si="60"/>
        <v>0</v>
      </c>
      <c r="CC424" s="170">
        <f t="shared" si="60"/>
        <v>0</v>
      </c>
      <c r="CD424" s="133">
        <f t="shared" si="60"/>
        <v>0</v>
      </c>
      <c r="CE424" s="807">
        <f t="shared" si="40"/>
        <v>0.27378852729169761</v>
      </c>
    </row>
    <row r="425" spans="2:83">
      <c r="B425" s="318"/>
      <c r="C425" s="283" t="str">
        <f t="shared" si="53"/>
        <v>35</v>
      </c>
      <c r="D425" s="284" t="str">
        <f t="shared" si="53"/>
        <v>他に分類されない会員制団体</v>
      </c>
      <c r="E425" s="806">
        <f t="shared" si="45"/>
        <v>0</v>
      </c>
      <c r="F425" s="170">
        <f t="shared" si="61"/>
        <v>0</v>
      </c>
      <c r="G425" s="170">
        <f t="shared" si="61"/>
        <v>0</v>
      </c>
      <c r="H425" s="170">
        <f t="shared" si="61"/>
        <v>0</v>
      </c>
      <c r="I425" s="170">
        <f t="shared" si="61"/>
        <v>2.0715964444277617</v>
      </c>
      <c r="J425" s="170">
        <f t="shared" si="61"/>
        <v>0</v>
      </c>
      <c r="K425" s="170">
        <f t="shared" si="61"/>
        <v>0</v>
      </c>
      <c r="L425" s="170">
        <f t="shared" si="61"/>
        <v>0</v>
      </c>
      <c r="M425" s="170">
        <f t="shared" si="61"/>
        <v>0</v>
      </c>
      <c r="N425" s="170">
        <f t="shared" si="61"/>
        <v>0</v>
      </c>
      <c r="O425" s="170">
        <f t="shared" si="61"/>
        <v>0</v>
      </c>
      <c r="P425" s="170">
        <f t="shared" si="61"/>
        <v>0</v>
      </c>
      <c r="Q425" s="170">
        <f t="shared" si="61"/>
        <v>0</v>
      </c>
      <c r="R425" s="170">
        <f t="shared" si="61"/>
        <v>0</v>
      </c>
      <c r="S425" s="170">
        <f t="shared" si="61"/>
        <v>0</v>
      </c>
      <c r="T425" s="170">
        <f t="shared" si="61"/>
        <v>0</v>
      </c>
      <c r="U425" s="170">
        <f t="shared" si="61"/>
        <v>0</v>
      </c>
      <c r="V425" s="170">
        <f t="shared" si="61"/>
        <v>0</v>
      </c>
      <c r="W425" s="170">
        <f t="shared" si="61"/>
        <v>0</v>
      </c>
      <c r="X425" s="170">
        <f t="shared" si="61"/>
        <v>0</v>
      </c>
      <c r="Y425" s="170">
        <f t="shared" si="61"/>
        <v>0</v>
      </c>
      <c r="Z425" s="170">
        <f t="shared" si="61"/>
        <v>0</v>
      </c>
      <c r="AA425" s="170">
        <f t="shared" si="61"/>
        <v>0</v>
      </c>
      <c r="AB425" s="170">
        <f t="shared" si="61"/>
        <v>0</v>
      </c>
      <c r="AC425" s="170">
        <f t="shared" si="61"/>
        <v>0</v>
      </c>
      <c r="AD425" s="170">
        <f t="shared" si="61"/>
        <v>0</v>
      </c>
      <c r="AE425" s="170">
        <f t="shared" si="61"/>
        <v>0.47920422972276144</v>
      </c>
      <c r="AF425" s="170">
        <f t="shared" si="61"/>
        <v>0</v>
      </c>
      <c r="AG425" s="170">
        <f t="shared" si="61"/>
        <v>0</v>
      </c>
      <c r="AH425" s="170">
        <f t="shared" si="61"/>
        <v>0.3533918260982194</v>
      </c>
      <c r="AI425" s="170">
        <f t="shared" si="61"/>
        <v>0</v>
      </c>
      <c r="AJ425" s="170">
        <f t="shared" si="61"/>
        <v>0</v>
      </c>
      <c r="AK425" s="170">
        <f t="shared" si="61"/>
        <v>0</v>
      </c>
      <c r="AL425" s="170">
        <f t="shared" si="61"/>
        <v>0</v>
      </c>
      <c r="AM425" s="170">
        <f t="shared" si="61"/>
        <v>0</v>
      </c>
      <c r="AN425" s="170">
        <f t="shared" si="61"/>
        <v>0</v>
      </c>
      <c r="AO425" s="170">
        <f t="shared" si="61"/>
        <v>0</v>
      </c>
      <c r="AP425" s="170">
        <f t="shared" si="61"/>
        <v>0</v>
      </c>
      <c r="AQ425" s="133">
        <f t="shared" si="61"/>
        <v>0</v>
      </c>
      <c r="AR425" s="170">
        <f t="shared" si="61"/>
        <v>0</v>
      </c>
      <c r="AS425" s="170">
        <f t="shared" si="61"/>
        <v>0</v>
      </c>
      <c r="AT425" s="170">
        <f t="shared" si="61"/>
        <v>0</v>
      </c>
      <c r="AU425" s="170">
        <f t="shared" si="61"/>
        <v>0</v>
      </c>
      <c r="AV425" s="170">
        <f t="shared" si="61"/>
        <v>0</v>
      </c>
      <c r="AW425" s="170">
        <f t="shared" si="61"/>
        <v>0</v>
      </c>
      <c r="AX425" s="170">
        <f t="shared" si="61"/>
        <v>0</v>
      </c>
      <c r="AY425" s="170">
        <f t="shared" si="61"/>
        <v>0</v>
      </c>
      <c r="AZ425" s="170">
        <f t="shared" si="61"/>
        <v>0</v>
      </c>
      <c r="BA425" s="170">
        <f t="shared" si="61"/>
        <v>0</v>
      </c>
      <c r="BB425" s="170">
        <f t="shared" si="61"/>
        <v>0</v>
      </c>
      <c r="BC425" s="170">
        <f t="shared" si="61"/>
        <v>0</v>
      </c>
      <c r="BD425" s="170">
        <f t="shared" si="61"/>
        <v>0</v>
      </c>
      <c r="BE425" s="170">
        <f t="shared" si="61"/>
        <v>0</v>
      </c>
      <c r="BF425" s="170">
        <f t="shared" si="61"/>
        <v>0</v>
      </c>
      <c r="BG425" s="170">
        <f t="shared" si="61"/>
        <v>0</v>
      </c>
      <c r="BH425" s="170">
        <f t="shared" si="61"/>
        <v>0</v>
      </c>
      <c r="BI425" s="170">
        <f t="shared" si="61"/>
        <v>0</v>
      </c>
      <c r="BJ425" s="170">
        <f t="shared" si="61"/>
        <v>0</v>
      </c>
      <c r="BK425" s="170">
        <f t="shared" si="61"/>
        <v>0</v>
      </c>
      <c r="BL425" s="170">
        <f t="shared" si="61"/>
        <v>0</v>
      </c>
      <c r="BM425" s="170">
        <f t="shared" si="61"/>
        <v>0</v>
      </c>
      <c r="BN425" s="170">
        <f t="shared" si="61"/>
        <v>0</v>
      </c>
      <c r="BO425" s="170">
        <f t="shared" si="61"/>
        <v>0</v>
      </c>
      <c r="BP425" s="170">
        <f t="shared" si="61"/>
        <v>0</v>
      </c>
      <c r="BQ425" s="170">
        <f t="shared" si="61"/>
        <v>0</v>
      </c>
      <c r="BR425" s="170">
        <f t="shared" si="60"/>
        <v>0</v>
      </c>
      <c r="BS425" s="170">
        <f t="shared" si="60"/>
        <v>0</v>
      </c>
      <c r="BT425" s="170">
        <f t="shared" si="60"/>
        <v>0</v>
      </c>
      <c r="BU425" s="170">
        <f t="shared" si="60"/>
        <v>0</v>
      </c>
      <c r="BV425" s="170">
        <f t="shared" si="60"/>
        <v>0</v>
      </c>
      <c r="BW425" s="170">
        <f t="shared" si="60"/>
        <v>0</v>
      </c>
      <c r="BX425" s="170">
        <f t="shared" si="60"/>
        <v>0</v>
      </c>
      <c r="BY425" s="170">
        <f t="shared" si="60"/>
        <v>0</v>
      </c>
      <c r="BZ425" s="170">
        <f t="shared" si="60"/>
        <v>0</v>
      </c>
      <c r="CA425" s="170">
        <f t="shared" si="60"/>
        <v>0</v>
      </c>
      <c r="CB425" s="170">
        <f t="shared" si="60"/>
        <v>0</v>
      </c>
      <c r="CC425" s="170">
        <f t="shared" si="60"/>
        <v>0</v>
      </c>
      <c r="CD425" s="133">
        <f t="shared" si="60"/>
        <v>0</v>
      </c>
      <c r="CE425" s="807">
        <f t="shared" si="40"/>
        <v>2.9041925002487425</v>
      </c>
    </row>
    <row r="426" spans="2:83">
      <c r="B426" s="318"/>
      <c r="C426" s="283" t="str">
        <f t="shared" si="53"/>
        <v>36</v>
      </c>
      <c r="D426" s="284" t="str">
        <f t="shared" si="53"/>
        <v>対事業所サービス</v>
      </c>
      <c r="E426" s="806">
        <f t="shared" si="45"/>
        <v>0</v>
      </c>
      <c r="F426" s="170">
        <f t="shared" si="61"/>
        <v>0</v>
      </c>
      <c r="G426" s="170">
        <f t="shared" si="61"/>
        <v>0</v>
      </c>
      <c r="H426" s="170">
        <f t="shared" si="61"/>
        <v>0</v>
      </c>
      <c r="I426" s="170">
        <f t="shared" si="61"/>
        <v>61.241901245958786</v>
      </c>
      <c r="J426" s="170">
        <f t="shared" si="61"/>
        <v>0</v>
      </c>
      <c r="K426" s="170">
        <f t="shared" si="61"/>
        <v>0</v>
      </c>
      <c r="L426" s="170">
        <f t="shared" si="61"/>
        <v>0</v>
      </c>
      <c r="M426" s="170">
        <f t="shared" si="61"/>
        <v>0</v>
      </c>
      <c r="N426" s="170">
        <f t="shared" si="61"/>
        <v>0</v>
      </c>
      <c r="O426" s="170">
        <f t="shared" si="61"/>
        <v>0</v>
      </c>
      <c r="P426" s="170">
        <f t="shared" si="61"/>
        <v>0</v>
      </c>
      <c r="Q426" s="170">
        <f t="shared" si="61"/>
        <v>0</v>
      </c>
      <c r="R426" s="170">
        <f t="shared" si="61"/>
        <v>0</v>
      </c>
      <c r="S426" s="170">
        <f t="shared" si="61"/>
        <v>0</v>
      </c>
      <c r="T426" s="170">
        <f t="shared" si="61"/>
        <v>0</v>
      </c>
      <c r="U426" s="170">
        <f t="shared" si="61"/>
        <v>0</v>
      </c>
      <c r="V426" s="170">
        <f t="shared" si="61"/>
        <v>0</v>
      </c>
      <c r="W426" s="170">
        <f t="shared" si="61"/>
        <v>0</v>
      </c>
      <c r="X426" s="170">
        <f t="shared" si="61"/>
        <v>0</v>
      </c>
      <c r="Y426" s="170">
        <f t="shared" si="61"/>
        <v>0</v>
      </c>
      <c r="Z426" s="170">
        <f t="shared" si="61"/>
        <v>0</v>
      </c>
      <c r="AA426" s="170">
        <f t="shared" si="61"/>
        <v>0</v>
      </c>
      <c r="AB426" s="170">
        <f t="shared" si="61"/>
        <v>0</v>
      </c>
      <c r="AC426" s="170">
        <f t="shared" si="61"/>
        <v>0</v>
      </c>
      <c r="AD426" s="170">
        <f t="shared" si="61"/>
        <v>0</v>
      </c>
      <c r="AE426" s="170">
        <f t="shared" si="61"/>
        <v>54.999584973342571</v>
      </c>
      <c r="AF426" s="170">
        <f t="shared" si="61"/>
        <v>0</v>
      </c>
      <c r="AG426" s="170">
        <f t="shared" si="61"/>
        <v>0</v>
      </c>
      <c r="AH426" s="170">
        <f t="shared" si="61"/>
        <v>12.121136742244669</v>
      </c>
      <c r="AI426" s="170">
        <f t="shared" si="61"/>
        <v>0</v>
      </c>
      <c r="AJ426" s="170">
        <f t="shared" si="61"/>
        <v>0</v>
      </c>
      <c r="AK426" s="170">
        <f t="shared" si="61"/>
        <v>0</v>
      </c>
      <c r="AL426" s="170">
        <f t="shared" si="61"/>
        <v>0</v>
      </c>
      <c r="AM426" s="170">
        <f t="shared" si="61"/>
        <v>0</v>
      </c>
      <c r="AN426" s="170">
        <f t="shared" si="61"/>
        <v>0</v>
      </c>
      <c r="AO426" s="170">
        <f t="shared" si="61"/>
        <v>0</v>
      </c>
      <c r="AP426" s="170">
        <f t="shared" si="61"/>
        <v>0</v>
      </c>
      <c r="AQ426" s="133">
        <f t="shared" si="61"/>
        <v>0</v>
      </c>
      <c r="AR426" s="170">
        <f t="shared" si="61"/>
        <v>0</v>
      </c>
      <c r="AS426" s="170">
        <f t="shared" si="61"/>
        <v>0</v>
      </c>
      <c r="AT426" s="170">
        <f t="shared" si="61"/>
        <v>0</v>
      </c>
      <c r="AU426" s="170">
        <f t="shared" si="61"/>
        <v>0</v>
      </c>
      <c r="AV426" s="170">
        <f t="shared" si="61"/>
        <v>0.20054619071333457</v>
      </c>
      <c r="AW426" s="170">
        <f t="shared" si="61"/>
        <v>0</v>
      </c>
      <c r="AX426" s="170">
        <f t="shared" si="61"/>
        <v>0</v>
      </c>
      <c r="AY426" s="170">
        <f t="shared" si="61"/>
        <v>0</v>
      </c>
      <c r="AZ426" s="170">
        <f t="shared" si="61"/>
        <v>0</v>
      </c>
      <c r="BA426" s="170">
        <f t="shared" si="61"/>
        <v>0</v>
      </c>
      <c r="BB426" s="170">
        <f t="shared" si="61"/>
        <v>0</v>
      </c>
      <c r="BC426" s="170">
        <f t="shared" si="61"/>
        <v>0</v>
      </c>
      <c r="BD426" s="170">
        <f t="shared" si="61"/>
        <v>0</v>
      </c>
      <c r="BE426" s="170">
        <f t="shared" si="61"/>
        <v>0</v>
      </c>
      <c r="BF426" s="170">
        <f t="shared" si="61"/>
        <v>0</v>
      </c>
      <c r="BG426" s="170">
        <f t="shared" si="61"/>
        <v>0</v>
      </c>
      <c r="BH426" s="170">
        <f t="shared" si="61"/>
        <v>0</v>
      </c>
      <c r="BI426" s="170">
        <f t="shared" si="61"/>
        <v>0</v>
      </c>
      <c r="BJ426" s="170">
        <f t="shared" si="61"/>
        <v>0</v>
      </c>
      <c r="BK426" s="170">
        <f t="shared" si="61"/>
        <v>0</v>
      </c>
      <c r="BL426" s="170">
        <f t="shared" si="61"/>
        <v>0</v>
      </c>
      <c r="BM426" s="170">
        <f t="shared" si="61"/>
        <v>0</v>
      </c>
      <c r="BN426" s="170">
        <f t="shared" si="61"/>
        <v>0</v>
      </c>
      <c r="BO426" s="170">
        <f t="shared" si="61"/>
        <v>0</v>
      </c>
      <c r="BP426" s="170">
        <f t="shared" si="61"/>
        <v>0</v>
      </c>
      <c r="BQ426" s="170">
        <f t="shared" si="61"/>
        <v>0</v>
      </c>
      <c r="BR426" s="170">
        <f t="shared" si="60"/>
        <v>0.27304332043318896</v>
      </c>
      <c r="BS426" s="170">
        <f t="shared" si="60"/>
        <v>0</v>
      </c>
      <c r="BT426" s="170">
        <f t="shared" si="60"/>
        <v>0</v>
      </c>
      <c r="BU426" s="170">
        <f t="shared" si="60"/>
        <v>1.2758949308122618E-2</v>
      </c>
      <c r="BV426" s="170">
        <f t="shared" si="60"/>
        <v>0</v>
      </c>
      <c r="BW426" s="170">
        <f t="shared" si="60"/>
        <v>0</v>
      </c>
      <c r="BX426" s="170">
        <f t="shared" si="60"/>
        <v>0</v>
      </c>
      <c r="BY426" s="170">
        <f t="shared" si="60"/>
        <v>0</v>
      </c>
      <c r="BZ426" s="170">
        <f t="shared" si="60"/>
        <v>0</v>
      </c>
      <c r="CA426" s="170">
        <f t="shared" si="60"/>
        <v>0</v>
      </c>
      <c r="CB426" s="170">
        <f t="shared" si="60"/>
        <v>0</v>
      </c>
      <c r="CC426" s="170">
        <f t="shared" si="60"/>
        <v>0</v>
      </c>
      <c r="CD426" s="133">
        <f t="shared" si="60"/>
        <v>0</v>
      </c>
      <c r="CE426" s="807">
        <f t="shared" si="40"/>
        <v>128.84897142200069</v>
      </c>
    </row>
    <row r="427" spans="2:83">
      <c r="B427" s="318"/>
      <c r="C427" s="283" t="str">
        <f t="shared" si="53"/>
        <v>37</v>
      </c>
      <c r="D427" s="284" t="str">
        <f t="shared" si="53"/>
        <v>対個人サービス</v>
      </c>
      <c r="E427" s="806">
        <f t="shared" si="45"/>
        <v>0</v>
      </c>
      <c r="F427" s="170">
        <f t="shared" si="61"/>
        <v>0</v>
      </c>
      <c r="G427" s="170">
        <f t="shared" si="61"/>
        <v>0</v>
      </c>
      <c r="H427" s="170">
        <f t="shared" si="61"/>
        <v>0</v>
      </c>
      <c r="I427" s="170">
        <f t="shared" si="61"/>
        <v>0.30963080833035711</v>
      </c>
      <c r="J427" s="170">
        <f t="shared" si="61"/>
        <v>0</v>
      </c>
      <c r="K427" s="170">
        <f t="shared" si="61"/>
        <v>0</v>
      </c>
      <c r="L427" s="170">
        <f t="shared" si="61"/>
        <v>0</v>
      </c>
      <c r="M427" s="170">
        <f t="shared" si="61"/>
        <v>0</v>
      </c>
      <c r="N427" s="170">
        <f t="shared" si="61"/>
        <v>0</v>
      </c>
      <c r="O427" s="170">
        <f t="shared" si="61"/>
        <v>0</v>
      </c>
      <c r="P427" s="170">
        <f t="shared" si="61"/>
        <v>0</v>
      </c>
      <c r="Q427" s="170">
        <f t="shared" si="61"/>
        <v>0</v>
      </c>
      <c r="R427" s="170">
        <f t="shared" si="61"/>
        <v>0</v>
      </c>
      <c r="S427" s="170">
        <f t="shared" si="61"/>
        <v>0</v>
      </c>
      <c r="T427" s="170">
        <f t="shared" si="61"/>
        <v>0</v>
      </c>
      <c r="U427" s="170">
        <f t="shared" si="61"/>
        <v>0</v>
      </c>
      <c r="V427" s="170">
        <f t="shared" si="61"/>
        <v>0</v>
      </c>
      <c r="W427" s="170">
        <f t="shared" si="61"/>
        <v>0</v>
      </c>
      <c r="X427" s="170">
        <f t="shared" si="61"/>
        <v>0</v>
      </c>
      <c r="Y427" s="170">
        <f t="shared" si="61"/>
        <v>0</v>
      </c>
      <c r="Z427" s="170">
        <f t="shared" si="61"/>
        <v>0</v>
      </c>
      <c r="AA427" s="170">
        <f t="shared" si="61"/>
        <v>0</v>
      </c>
      <c r="AB427" s="170">
        <f t="shared" si="61"/>
        <v>0</v>
      </c>
      <c r="AC427" s="170">
        <f t="shared" si="61"/>
        <v>0</v>
      </c>
      <c r="AD427" s="170">
        <f t="shared" si="61"/>
        <v>0</v>
      </c>
      <c r="AE427" s="170">
        <f t="shared" si="61"/>
        <v>0.29441236516037905</v>
      </c>
      <c r="AF427" s="170">
        <f t="shared" si="61"/>
        <v>0</v>
      </c>
      <c r="AG427" s="170">
        <f t="shared" si="61"/>
        <v>0</v>
      </c>
      <c r="AH427" s="170">
        <f t="shared" si="61"/>
        <v>8.5027454414700998E-2</v>
      </c>
      <c r="AI427" s="170">
        <f t="shared" si="61"/>
        <v>0</v>
      </c>
      <c r="AJ427" s="170">
        <f t="shared" si="61"/>
        <v>0</v>
      </c>
      <c r="AK427" s="170">
        <f t="shared" si="61"/>
        <v>0</v>
      </c>
      <c r="AL427" s="170">
        <f t="shared" si="61"/>
        <v>0</v>
      </c>
      <c r="AM427" s="170">
        <f t="shared" si="61"/>
        <v>0</v>
      </c>
      <c r="AN427" s="170">
        <f t="shared" si="61"/>
        <v>0</v>
      </c>
      <c r="AO427" s="170">
        <f t="shared" si="61"/>
        <v>0</v>
      </c>
      <c r="AP427" s="170">
        <f t="shared" si="61"/>
        <v>0</v>
      </c>
      <c r="AQ427" s="133">
        <f t="shared" si="61"/>
        <v>0</v>
      </c>
      <c r="AR427" s="170">
        <f t="shared" si="61"/>
        <v>0</v>
      </c>
      <c r="AS427" s="170">
        <f t="shared" si="61"/>
        <v>0</v>
      </c>
      <c r="AT427" s="170">
        <f t="shared" si="61"/>
        <v>0</v>
      </c>
      <c r="AU427" s="170">
        <f t="shared" si="61"/>
        <v>0</v>
      </c>
      <c r="AV427" s="170">
        <f t="shared" si="61"/>
        <v>1.6335396167018928E-2</v>
      </c>
      <c r="AW427" s="170">
        <f t="shared" si="61"/>
        <v>0</v>
      </c>
      <c r="AX427" s="170">
        <f t="shared" si="61"/>
        <v>0</v>
      </c>
      <c r="AY427" s="170">
        <f t="shared" si="61"/>
        <v>0</v>
      </c>
      <c r="AZ427" s="170">
        <f t="shared" si="61"/>
        <v>0</v>
      </c>
      <c r="BA427" s="170">
        <f t="shared" si="61"/>
        <v>0</v>
      </c>
      <c r="BB427" s="170">
        <f t="shared" si="61"/>
        <v>0</v>
      </c>
      <c r="BC427" s="170">
        <f t="shared" si="61"/>
        <v>0</v>
      </c>
      <c r="BD427" s="170">
        <f t="shared" si="61"/>
        <v>0</v>
      </c>
      <c r="BE427" s="170">
        <f t="shared" si="61"/>
        <v>0</v>
      </c>
      <c r="BF427" s="170">
        <f t="shared" si="61"/>
        <v>0</v>
      </c>
      <c r="BG427" s="170">
        <f t="shared" si="61"/>
        <v>0</v>
      </c>
      <c r="BH427" s="170">
        <f t="shared" si="61"/>
        <v>0</v>
      </c>
      <c r="BI427" s="170">
        <f t="shared" si="61"/>
        <v>0</v>
      </c>
      <c r="BJ427" s="170">
        <f t="shared" si="61"/>
        <v>0</v>
      </c>
      <c r="BK427" s="170">
        <f t="shared" si="61"/>
        <v>0</v>
      </c>
      <c r="BL427" s="170">
        <f t="shared" si="61"/>
        <v>0</v>
      </c>
      <c r="BM427" s="170">
        <f t="shared" si="61"/>
        <v>0</v>
      </c>
      <c r="BN427" s="170">
        <f t="shared" si="61"/>
        <v>0</v>
      </c>
      <c r="BO427" s="170">
        <f t="shared" si="61"/>
        <v>0</v>
      </c>
      <c r="BP427" s="170">
        <f t="shared" si="61"/>
        <v>0</v>
      </c>
      <c r="BQ427" s="170">
        <f t="shared" ref="BQ427:CD430" si="62">BQ$387*BQ342</f>
        <v>0</v>
      </c>
      <c r="BR427" s="170">
        <f t="shared" si="62"/>
        <v>2.5216417838161639E-2</v>
      </c>
      <c r="BS427" s="170">
        <f t="shared" si="62"/>
        <v>0</v>
      </c>
      <c r="BT427" s="170">
        <f t="shared" si="62"/>
        <v>0</v>
      </c>
      <c r="BU427" s="170">
        <f t="shared" si="62"/>
        <v>1.4931502205094084E-3</v>
      </c>
      <c r="BV427" s="170">
        <f t="shared" si="62"/>
        <v>0</v>
      </c>
      <c r="BW427" s="170">
        <f t="shared" si="62"/>
        <v>0</v>
      </c>
      <c r="BX427" s="170">
        <f t="shared" si="62"/>
        <v>0</v>
      </c>
      <c r="BY427" s="170">
        <f t="shared" si="62"/>
        <v>0</v>
      </c>
      <c r="BZ427" s="170">
        <f t="shared" si="62"/>
        <v>0</v>
      </c>
      <c r="CA427" s="170">
        <f t="shared" si="62"/>
        <v>0</v>
      </c>
      <c r="CB427" s="170">
        <f t="shared" si="62"/>
        <v>0</v>
      </c>
      <c r="CC427" s="170">
        <f t="shared" si="62"/>
        <v>0</v>
      </c>
      <c r="CD427" s="133">
        <f t="shared" si="62"/>
        <v>0</v>
      </c>
      <c r="CE427" s="807">
        <f t="shared" si="40"/>
        <v>0.73211559213112709</v>
      </c>
    </row>
    <row r="428" spans="2:83">
      <c r="B428" s="318"/>
      <c r="C428" s="283" t="str">
        <f t="shared" si="53"/>
        <v>38</v>
      </c>
      <c r="D428" s="284" t="str">
        <f t="shared" si="53"/>
        <v>事務用品</v>
      </c>
      <c r="E428" s="806">
        <f t="shared" si="45"/>
        <v>0</v>
      </c>
      <c r="F428" s="170">
        <f t="shared" ref="F428:BQ431" si="63">F$387*F343</f>
        <v>0</v>
      </c>
      <c r="G428" s="170">
        <f t="shared" si="63"/>
        <v>0</v>
      </c>
      <c r="H428" s="170">
        <f t="shared" si="63"/>
        <v>0</v>
      </c>
      <c r="I428" s="170">
        <f t="shared" si="63"/>
        <v>1.3642041796037663</v>
      </c>
      <c r="J428" s="170">
        <f t="shared" si="63"/>
        <v>0</v>
      </c>
      <c r="K428" s="170">
        <f t="shared" si="63"/>
        <v>0</v>
      </c>
      <c r="L428" s="170">
        <f t="shared" si="63"/>
        <v>0</v>
      </c>
      <c r="M428" s="170">
        <f t="shared" si="63"/>
        <v>0</v>
      </c>
      <c r="N428" s="170">
        <f t="shared" si="63"/>
        <v>0</v>
      </c>
      <c r="O428" s="170">
        <f t="shared" si="63"/>
        <v>0</v>
      </c>
      <c r="P428" s="170">
        <f t="shared" si="63"/>
        <v>0</v>
      </c>
      <c r="Q428" s="170">
        <f t="shared" si="63"/>
        <v>0</v>
      </c>
      <c r="R428" s="170">
        <f t="shared" si="63"/>
        <v>0</v>
      </c>
      <c r="S428" s="170">
        <f t="shared" si="63"/>
        <v>0</v>
      </c>
      <c r="T428" s="170">
        <f t="shared" si="63"/>
        <v>0</v>
      </c>
      <c r="U428" s="170">
        <f t="shared" si="63"/>
        <v>0</v>
      </c>
      <c r="V428" s="170">
        <f t="shared" si="63"/>
        <v>0</v>
      </c>
      <c r="W428" s="170">
        <f t="shared" si="63"/>
        <v>0</v>
      </c>
      <c r="X428" s="170">
        <f t="shared" si="63"/>
        <v>0</v>
      </c>
      <c r="Y428" s="170">
        <f t="shared" si="63"/>
        <v>0</v>
      </c>
      <c r="Z428" s="170">
        <f t="shared" si="63"/>
        <v>0</v>
      </c>
      <c r="AA428" s="170">
        <f t="shared" si="63"/>
        <v>0</v>
      </c>
      <c r="AB428" s="170">
        <f t="shared" si="63"/>
        <v>0</v>
      </c>
      <c r="AC428" s="170">
        <f t="shared" si="63"/>
        <v>0</v>
      </c>
      <c r="AD428" s="170">
        <f t="shared" si="63"/>
        <v>0</v>
      </c>
      <c r="AE428" s="170">
        <f t="shared" si="63"/>
        <v>1.585792229233481</v>
      </c>
      <c r="AF428" s="170">
        <f t="shared" si="63"/>
        <v>0</v>
      </c>
      <c r="AG428" s="170">
        <f t="shared" si="63"/>
        <v>0</v>
      </c>
      <c r="AH428" s="170">
        <f t="shared" si="63"/>
        <v>0.52115695314204391</v>
      </c>
      <c r="AI428" s="170">
        <f t="shared" si="63"/>
        <v>0</v>
      </c>
      <c r="AJ428" s="170">
        <f t="shared" si="63"/>
        <v>0</v>
      </c>
      <c r="AK428" s="170">
        <f t="shared" si="63"/>
        <v>0</v>
      </c>
      <c r="AL428" s="170">
        <f t="shared" si="63"/>
        <v>0</v>
      </c>
      <c r="AM428" s="170">
        <f t="shared" si="63"/>
        <v>0</v>
      </c>
      <c r="AN428" s="170">
        <f t="shared" si="63"/>
        <v>0</v>
      </c>
      <c r="AO428" s="170">
        <f t="shared" si="63"/>
        <v>0</v>
      </c>
      <c r="AP428" s="170">
        <f t="shared" si="63"/>
        <v>0</v>
      </c>
      <c r="AQ428" s="133">
        <f t="shared" si="63"/>
        <v>0</v>
      </c>
      <c r="AR428" s="170">
        <f t="shared" si="63"/>
        <v>0</v>
      </c>
      <c r="AS428" s="170">
        <f t="shared" si="63"/>
        <v>0</v>
      </c>
      <c r="AT428" s="170">
        <f t="shared" si="63"/>
        <v>0</v>
      </c>
      <c r="AU428" s="170">
        <f t="shared" si="63"/>
        <v>0</v>
      </c>
      <c r="AV428" s="170">
        <f t="shared" si="63"/>
        <v>0</v>
      </c>
      <c r="AW428" s="170">
        <f t="shared" si="63"/>
        <v>0</v>
      </c>
      <c r="AX428" s="170">
        <f t="shared" si="63"/>
        <v>0</v>
      </c>
      <c r="AY428" s="170">
        <f t="shared" si="63"/>
        <v>0</v>
      </c>
      <c r="AZ428" s="170">
        <f t="shared" si="63"/>
        <v>0</v>
      </c>
      <c r="BA428" s="170">
        <f t="shared" si="63"/>
        <v>0</v>
      </c>
      <c r="BB428" s="170">
        <f t="shared" si="63"/>
        <v>0</v>
      </c>
      <c r="BC428" s="170">
        <f t="shared" si="63"/>
        <v>0</v>
      </c>
      <c r="BD428" s="170">
        <f t="shared" si="63"/>
        <v>0</v>
      </c>
      <c r="BE428" s="170">
        <f t="shared" si="63"/>
        <v>0</v>
      </c>
      <c r="BF428" s="170">
        <f t="shared" si="63"/>
        <v>0</v>
      </c>
      <c r="BG428" s="170">
        <f t="shared" si="63"/>
        <v>0</v>
      </c>
      <c r="BH428" s="170">
        <f t="shared" si="63"/>
        <v>0</v>
      </c>
      <c r="BI428" s="170">
        <f t="shared" si="63"/>
        <v>0</v>
      </c>
      <c r="BJ428" s="170">
        <f t="shared" si="63"/>
        <v>0</v>
      </c>
      <c r="BK428" s="170">
        <f t="shared" si="63"/>
        <v>0</v>
      </c>
      <c r="BL428" s="170">
        <f t="shared" si="63"/>
        <v>0</v>
      </c>
      <c r="BM428" s="170">
        <f t="shared" si="63"/>
        <v>0</v>
      </c>
      <c r="BN428" s="170">
        <f t="shared" si="63"/>
        <v>0</v>
      </c>
      <c r="BO428" s="170">
        <f t="shared" si="63"/>
        <v>0</v>
      </c>
      <c r="BP428" s="170">
        <f t="shared" si="63"/>
        <v>0</v>
      </c>
      <c r="BQ428" s="170">
        <f t="shared" si="63"/>
        <v>0</v>
      </c>
      <c r="BR428" s="170">
        <f t="shared" si="62"/>
        <v>0</v>
      </c>
      <c r="BS428" s="170">
        <f t="shared" si="62"/>
        <v>0</v>
      </c>
      <c r="BT428" s="170">
        <f t="shared" si="62"/>
        <v>0</v>
      </c>
      <c r="BU428" s="170">
        <f t="shared" si="62"/>
        <v>0</v>
      </c>
      <c r="BV428" s="170">
        <f t="shared" si="62"/>
        <v>0</v>
      </c>
      <c r="BW428" s="170">
        <f t="shared" si="62"/>
        <v>0</v>
      </c>
      <c r="BX428" s="170">
        <f t="shared" si="62"/>
        <v>0</v>
      </c>
      <c r="BY428" s="170">
        <f t="shared" si="62"/>
        <v>0</v>
      </c>
      <c r="BZ428" s="170">
        <f t="shared" si="62"/>
        <v>0</v>
      </c>
      <c r="CA428" s="170">
        <f t="shared" si="62"/>
        <v>0</v>
      </c>
      <c r="CB428" s="170">
        <f t="shared" si="62"/>
        <v>0</v>
      </c>
      <c r="CC428" s="170">
        <f t="shared" si="62"/>
        <v>0</v>
      </c>
      <c r="CD428" s="133">
        <f t="shared" si="62"/>
        <v>0</v>
      </c>
      <c r="CE428" s="807">
        <f t="shared" si="40"/>
        <v>3.4711533619792911</v>
      </c>
    </row>
    <row r="429" spans="2:83">
      <c r="B429" s="318"/>
      <c r="C429" s="283" t="str">
        <f t="shared" si="53"/>
        <v>39</v>
      </c>
      <c r="D429" s="284" t="str">
        <f t="shared" si="53"/>
        <v>分類不明</v>
      </c>
      <c r="E429" s="806">
        <f t="shared" si="45"/>
        <v>0</v>
      </c>
      <c r="F429" s="170">
        <f t="shared" si="63"/>
        <v>0</v>
      </c>
      <c r="G429" s="170">
        <f t="shared" si="63"/>
        <v>0</v>
      </c>
      <c r="H429" s="170">
        <f t="shared" si="63"/>
        <v>0</v>
      </c>
      <c r="I429" s="170">
        <f t="shared" si="63"/>
        <v>6.9266367054720268</v>
      </c>
      <c r="J429" s="170">
        <f t="shared" si="63"/>
        <v>0</v>
      </c>
      <c r="K429" s="170">
        <f t="shared" si="63"/>
        <v>0</v>
      </c>
      <c r="L429" s="170">
        <f t="shared" si="63"/>
        <v>0</v>
      </c>
      <c r="M429" s="170">
        <f t="shared" si="63"/>
        <v>0</v>
      </c>
      <c r="N429" s="170">
        <f t="shared" si="63"/>
        <v>0</v>
      </c>
      <c r="O429" s="170">
        <f t="shared" si="63"/>
        <v>0</v>
      </c>
      <c r="P429" s="170">
        <f t="shared" si="63"/>
        <v>0</v>
      </c>
      <c r="Q429" s="170">
        <f t="shared" si="63"/>
        <v>0</v>
      </c>
      <c r="R429" s="170">
        <f t="shared" si="63"/>
        <v>0</v>
      </c>
      <c r="S429" s="170">
        <f t="shared" si="63"/>
        <v>0</v>
      </c>
      <c r="T429" s="170">
        <f t="shared" si="63"/>
        <v>0</v>
      </c>
      <c r="U429" s="170">
        <f t="shared" si="63"/>
        <v>0</v>
      </c>
      <c r="V429" s="170">
        <f t="shared" si="63"/>
        <v>0</v>
      </c>
      <c r="W429" s="170">
        <f t="shared" si="63"/>
        <v>0</v>
      </c>
      <c r="X429" s="170">
        <f t="shared" si="63"/>
        <v>0</v>
      </c>
      <c r="Y429" s="170">
        <f t="shared" si="63"/>
        <v>0</v>
      </c>
      <c r="Z429" s="170">
        <f t="shared" si="63"/>
        <v>0</v>
      </c>
      <c r="AA429" s="170">
        <f t="shared" si="63"/>
        <v>0</v>
      </c>
      <c r="AB429" s="170">
        <f t="shared" si="63"/>
        <v>0</v>
      </c>
      <c r="AC429" s="170">
        <f t="shared" si="63"/>
        <v>0</v>
      </c>
      <c r="AD429" s="170">
        <f t="shared" si="63"/>
        <v>0</v>
      </c>
      <c r="AE429" s="170">
        <f t="shared" si="63"/>
        <v>3.3485582277084394</v>
      </c>
      <c r="AF429" s="170">
        <f t="shared" si="63"/>
        <v>0</v>
      </c>
      <c r="AG429" s="170">
        <f t="shared" si="63"/>
        <v>0</v>
      </c>
      <c r="AH429" s="170">
        <f t="shared" si="63"/>
        <v>0.88700597161345285</v>
      </c>
      <c r="AI429" s="170">
        <f t="shared" si="63"/>
        <v>0</v>
      </c>
      <c r="AJ429" s="170">
        <f t="shared" si="63"/>
        <v>0</v>
      </c>
      <c r="AK429" s="170">
        <f t="shared" si="63"/>
        <v>0</v>
      </c>
      <c r="AL429" s="170">
        <f t="shared" si="63"/>
        <v>0</v>
      </c>
      <c r="AM429" s="170">
        <f t="shared" si="63"/>
        <v>0</v>
      </c>
      <c r="AN429" s="170">
        <f t="shared" si="63"/>
        <v>0</v>
      </c>
      <c r="AO429" s="170">
        <f t="shared" si="63"/>
        <v>0</v>
      </c>
      <c r="AP429" s="170">
        <f t="shared" si="63"/>
        <v>0</v>
      </c>
      <c r="AQ429" s="133">
        <f t="shared" si="63"/>
        <v>0</v>
      </c>
      <c r="AR429" s="170">
        <f t="shared" si="63"/>
        <v>0</v>
      </c>
      <c r="AS429" s="170">
        <f t="shared" si="63"/>
        <v>0</v>
      </c>
      <c r="AT429" s="170">
        <f t="shared" si="63"/>
        <v>0</v>
      </c>
      <c r="AU429" s="170">
        <f t="shared" si="63"/>
        <v>0</v>
      </c>
      <c r="AV429" s="170">
        <f t="shared" si="63"/>
        <v>0</v>
      </c>
      <c r="AW429" s="170">
        <f t="shared" si="63"/>
        <v>0</v>
      </c>
      <c r="AX429" s="170">
        <f t="shared" si="63"/>
        <v>0</v>
      </c>
      <c r="AY429" s="170">
        <f t="shared" si="63"/>
        <v>0</v>
      </c>
      <c r="AZ429" s="170">
        <f t="shared" si="63"/>
        <v>0</v>
      </c>
      <c r="BA429" s="170">
        <f t="shared" si="63"/>
        <v>0</v>
      </c>
      <c r="BB429" s="170">
        <f t="shared" si="63"/>
        <v>0</v>
      </c>
      <c r="BC429" s="170">
        <f t="shared" si="63"/>
        <v>0</v>
      </c>
      <c r="BD429" s="170">
        <f t="shared" si="63"/>
        <v>0</v>
      </c>
      <c r="BE429" s="170">
        <f t="shared" si="63"/>
        <v>0</v>
      </c>
      <c r="BF429" s="170">
        <f t="shared" si="63"/>
        <v>0</v>
      </c>
      <c r="BG429" s="170">
        <f t="shared" si="63"/>
        <v>0</v>
      </c>
      <c r="BH429" s="170">
        <f t="shared" si="63"/>
        <v>0</v>
      </c>
      <c r="BI429" s="170">
        <f t="shared" si="63"/>
        <v>0</v>
      </c>
      <c r="BJ429" s="170">
        <f t="shared" si="63"/>
        <v>0</v>
      </c>
      <c r="BK429" s="170">
        <f t="shared" si="63"/>
        <v>0</v>
      </c>
      <c r="BL429" s="170">
        <f t="shared" si="63"/>
        <v>0</v>
      </c>
      <c r="BM429" s="170">
        <f t="shared" si="63"/>
        <v>0</v>
      </c>
      <c r="BN429" s="170">
        <f t="shared" si="63"/>
        <v>0</v>
      </c>
      <c r="BO429" s="170">
        <f t="shared" si="63"/>
        <v>0</v>
      </c>
      <c r="BP429" s="170">
        <f t="shared" si="63"/>
        <v>0</v>
      </c>
      <c r="BQ429" s="170">
        <f t="shared" si="63"/>
        <v>0</v>
      </c>
      <c r="BR429" s="170">
        <f t="shared" si="62"/>
        <v>0</v>
      </c>
      <c r="BS429" s="170">
        <f t="shared" si="62"/>
        <v>0</v>
      </c>
      <c r="BT429" s="170">
        <f t="shared" si="62"/>
        <v>0</v>
      </c>
      <c r="BU429" s="170">
        <f t="shared" si="62"/>
        <v>0</v>
      </c>
      <c r="BV429" s="170">
        <f t="shared" si="62"/>
        <v>0</v>
      </c>
      <c r="BW429" s="170">
        <f t="shared" si="62"/>
        <v>0</v>
      </c>
      <c r="BX429" s="170">
        <f t="shared" si="62"/>
        <v>0</v>
      </c>
      <c r="BY429" s="170">
        <f t="shared" si="62"/>
        <v>0</v>
      </c>
      <c r="BZ429" s="170">
        <f t="shared" si="62"/>
        <v>0</v>
      </c>
      <c r="CA429" s="170">
        <f t="shared" si="62"/>
        <v>0</v>
      </c>
      <c r="CB429" s="170">
        <f t="shared" si="62"/>
        <v>0</v>
      </c>
      <c r="CC429" s="170">
        <f t="shared" si="62"/>
        <v>0</v>
      </c>
      <c r="CD429" s="133">
        <f t="shared" si="62"/>
        <v>0</v>
      </c>
      <c r="CE429" s="807">
        <f t="shared" si="40"/>
        <v>11.162200904793918</v>
      </c>
    </row>
    <row r="430" spans="2:83">
      <c r="B430" s="323" t="s">
        <v>61</v>
      </c>
      <c r="C430" s="280" t="str">
        <f t="shared" ref="C430:D449" si="64">C5</f>
        <v>01</v>
      </c>
      <c r="D430" s="281" t="str">
        <f t="shared" si="64"/>
        <v>農業</v>
      </c>
      <c r="E430" s="804">
        <f t="shared" si="45"/>
        <v>0</v>
      </c>
      <c r="F430" s="408">
        <f t="shared" si="63"/>
        <v>0</v>
      </c>
      <c r="G430" s="408">
        <f t="shared" si="63"/>
        <v>0</v>
      </c>
      <c r="H430" s="408">
        <f t="shared" si="63"/>
        <v>0</v>
      </c>
      <c r="I430" s="408">
        <f t="shared" si="63"/>
        <v>139.72987235030683</v>
      </c>
      <c r="J430" s="408">
        <f t="shared" si="63"/>
        <v>0</v>
      </c>
      <c r="K430" s="408">
        <f t="shared" si="63"/>
        <v>0</v>
      </c>
      <c r="L430" s="408">
        <f t="shared" si="63"/>
        <v>0</v>
      </c>
      <c r="M430" s="408">
        <f t="shared" si="63"/>
        <v>0</v>
      </c>
      <c r="N430" s="408">
        <f t="shared" si="63"/>
        <v>0</v>
      </c>
      <c r="O430" s="408">
        <f t="shared" si="63"/>
        <v>0</v>
      </c>
      <c r="P430" s="408">
        <f t="shared" si="63"/>
        <v>0</v>
      </c>
      <c r="Q430" s="408">
        <f t="shared" si="63"/>
        <v>0</v>
      </c>
      <c r="R430" s="408">
        <f t="shared" si="63"/>
        <v>0</v>
      </c>
      <c r="S430" s="408">
        <f t="shared" si="63"/>
        <v>0</v>
      </c>
      <c r="T430" s="408">
        <f t="shared" si="63"/>
        <v>0</v>
      </c>
      <c r="U430" s="408">
        <f t="shared" si="63"/>
        <v>0</v>
      </c>
      <c r="V430" s="408">
        <f t="shared" si="63"/>
        <v>0</v>
      </c>
      <c r="W430" s="408">
        <f t="shared" si="63"/>
        <v>0</v>
      </c>
      <c r="X430" s="408">
        <f t="shared" si="63"/>
        <v>0</v>
      </c>
      <c r="Y430" s="408">
        <f t="shared" si="63"/>
        <v>0</v>
      </c>
      <c r="Z430" s="408">
        <f t="shared" si="63"/>
        <v>0</v>
      </c>
      <c r="AA430" s="408">
        <f t="shared" si="63"/>
        <v>0</v>
      </c>
      <c r="AB430" s="408">
        <f t="shared" si="63"/>
        <v>0</v>
      </c>
      <c r="AC430" s="408">
        <f t="shared" si="63"/>
        <v>0</v>
      </c>
      <c r="AD430" s="408">
        <f t="shared" si="63"/>
        <v>0</v>
      </c>
      <c r="AE430" s="408">
        <f t="shared" si="63"/>
        <v>6.9255587471917096E-2</v>
      </c>
      <c r="AF430" s="408">
        <f t="shared" si="63"/>
        <v>0</v>
      </c>
      <c r="AG430" s="408">
        <f t="shared" si="63"/>
        <v>0</v>
      </c>
      <c r="AH430" s="408">
        <f t="shared" si="63"/>
        <v>3.0021411485922148E-3</v>
      </c>
      <c r="AI430" s="408">
        <f t="shared" si="63"/>
        <v>0</v>
      </c>
      <c r="AJ430" s="408">
        <f t="shared" si="63"/>
        <v>0</v>
      </c>
      <c r="AK430" s="408">
        <f t="shared" si="63"/>
        <v>0</v>
      </c>
      <c r="AL430" s="408">
        <f t="shared" si="63"/>
        <v>0</v>
      </c>
      <c r="AM430" s="408">
        <f t="shared" si="63"/>
        <v>0</v>
      </c>
      <c r="AN430" s="408">
        <f t="shared" si="63"/>
        <v>0</v>
      </c>
      <c r="AO430" s="408">
        <f t="shared" si="63"/>
        <v>0</v>
      </c>
      <c r="AP430" s="408">
        <f t="shared" si="63"/>
        <v>0</v>
      </c>
      <c r="AQ430" s="129">
        <f t="shared" si="63"/>
        <v>0</v>
      </c>
      <c r="AR430" s="408">
        <f t="shared" si="63"/>
        <v>0</v>
      </c>
      <c r="AS430" s="408">
        <f t="shared" si="63"/>
        <v>0</v>
      </c>
      <c r="AT430" s="408">
        <f t="shared" si="63"/>
        <v>0</v>
      </c>
      <c r="AU430" s="408">
        <f t="shared" si="63"/>
        <v>0</v>
      </c>
      <c r="AV430" s="408">
        <f t="shared" si="63"/>
        <v>609.94583550618745</v>
      </c>
      <c r="AW430" s="408">
        <f t="shared" si="63"/>
        <v>0</v>
      </c>
      <c r="AX430" s="408">
        <f t="shared" si="63"/>
        <v>0</v>
      </c>
      <c r="AY430" s="408">
        <f t="shared" si="63"/>
        <v>0</v>
      </c>
      <c r="AZ430" s="408">
        <f t="shared" si="63"/>
        <v>0</v>
      </c>
      <c r="BA430" s="408">
        <f t="shared" si="63"/>
        <v>0</v>
      </c>
      <c r="BB430" s="408">
        <f t="shared" si="63"/>
        <v>0</v>
      </c>
      <c r="BC430" s="408">
        <f t="shared" si="63"/>
        <v>0</v>
      </c>
      <c r="BD430" s="408">
        <f t="shared" si="63"/>
        <v>0</v>
      </c>
      <c r="BE430" s="408">
        <f t="shared" si="63"/>
        <v>0</v>
      </c>
      <c r="BF430" s="408">
        <f t="shared" si="63"/>
        <v>0</v>
      </c>
      <c r="BG430" s="408">
        <f t="shared" si="63"/>
        <v>0</v>
      </c>
      <c r="BH430" s="408">
        <f t="shared" si="63"/>
        <v>0</v>
      </c>
      <c r="BI430" s="408">
        <f t="shared" si="63"/>
        <v>0</v>
      </c>
      <c r="BJ430" s="408">
        <f t="shared" si="63"/>
        <v>0</v>
      </c>
      <c r="BK430" s="408">
        <f t="shared" si="63"/>
        <v>0</v>
      </c>
      <c r="BL430" s="408">
        <f t="shared" si="63"/>
        <v>0</v>
      </c>
      <c r="BM430" s="408">
        <f t="shared" si="63"/>
        <v>0</v>
      </c>
      <c r="BN430" s="408">
        <f t="shared" si="63"/>
        <v>0</v>
      </c>
      <c r="BO430" s="408">
        <f t="shared" si="63"/>
        <v>0</v>
      </c>
      <c r="BP430" s="408">
        <f t="shared" si="63"/>
        <v>0</v>
      </c>
      <c r="BQ430" s="408">
        <f t="shared" si="63"/>
        <v>0</v>
      </c>
      <c r="BR430" s="408">
        <f t="shared" si="62"/>
        <v>0.29216050913323449</v>
      </c>
      <c r="BS430" s="408">
        <f t="shared" si="62"/>
        <v>0</v>
      </c>
      <c r="BT430" s="408">
        <f t="shared" si="62"/>
        <v>0</v>
      </c>
      <c r="BU430" s="408">
        <f t="shared" si="62"/>
        <v>6.3915886262615332E-3</v>
      </c>
      <c r="BV430" s="408">
        <f t="shared" si="62"/>
        <v>0</v>
      </c>
      <c r="BW430" s="408">
        <f t="shared" si="62"/>
        <v>0</v>
      </c>
      <c r="BX430" s="408">
        <f t="shared" si="62"/>
        <v>0</v>
      </c>
      <c r="BY430" s="408">
        <f t="shared" si="62"/>
        <v>0</v>
      </c>
      <c r="BZ430" s="408">
        <f t="shared" si="62"/>
        <v>0</v>
      </c>
      <c r="CA430" s="408">
        <f t="shared" si="62"/>
        <v>0</v>
      </c>
      <c r="CB430" s="408">
        <f t="shared" si="62"/>
        <v>0</v>
      </c>
      <c r="CC430" s="408">
        <f t="shared" si="62"/>
        <v>0</v>
      </c>
      <c r="CD430" s="129">
        <f t="shared" si="62"/>
        <v>0</v>
      </c>
      <c r="CE430" s="805">
        <f t="shared" si="40"/>
        <v>750.04651768287431</v>
      </c>
    </row>
    <row r="431" spans="2:83">
      <c r="B431" s="325"/>
      <c r="C431" s="283" t="str">
        <f t="shared" si="64"/>
        <v>02</v>
      </c>
      <c r="D431" s="284" t="str">
        <f t="shared" si="64"/>
        <v>林業</v>
      </c>
      <c r="E431" s="806">
        <f t="shared" si="45"/>
        <v>0</v>
      </c>
      <c r="F431" s="170">
        <f t="shared" si="63"/>
        <v>0</v>
      </c>
      <c r="G431" s="170">
        <f t="shared" si="63"/>
        <v>0</v>
      </c>
      <c r="H431" s="170">
        <f t="shared" si="63"/>
        <v>0</v>
      </c>
      <c r="I431" s="170">
        <f t="shared" si="63"/>
        <v>0.40752100650226031</v>
      </c>
      <c r="J431" s="170">
        <f t="shared" si="63"/>
        <v>0</v>
      </c>
      <c r="K431" s="170">
        <f t="shared" si="63"/>
        <v>0</v>
      </c>
      <c r="L431" s="170">
        <f t="shared" si="63"/>
        <v>0</v>
      </c>
      <c r="M431" s="170">
        <f t="shared" si="63"/>
        <v>0</v>
      </c>
      <c r="N431" s="170">
        <f t="shared" si="63"/>
        <v>0</v>
      </c>
      <c r="O431" s="170">
        <f t="shared" si="63"/>
        <v>0</v>
      </c>
      <c r="P431" s="170">
        <f t="shared" si="63"/>
        <v>0</v>
      </c>
      <c r="Q431" s="170">
        <f t="shared" si="63"/>
        <v>0</v>
      </c>
      <c r="R431" s="170">
        <f t="shared" si="63"/>
        <v>0</v>
      </c>
      <c r="S431" s="170">
        <f t="shared" si="63"/>
        <v>0</v>
      </c>
      <c r="T431" s="170">
        <f t="shared" si="63"/>
        <v>0</v>
      </c>
      <c r="U431" s="170">
        <f t="shared" si="63"/>
        <v>0</v>
      </c>
      <c r="V431" s="170">
        <f t="shared" si="63"/>
        <v>0</v>
      </c>
      <c r="W431" s="170">
        <f t="shared" si="63"/>
        <v>0</v>
      </c>
      <c r="X431" s="170">
        <f t="shared" si="63"/>
        <v>0</v>
      </c>
      <c r="Y431" s="170">
        <f t="shared" si="63"/>
        <v>0</v>
      </c>
      <c r="Z431" s="170">
        <f t="shared" si="63"/>
        <v>0</v>
      </c>
      <c r="AA431" s="170">
        <f t="shared" si="63"/>
        <v>0</v>
      </c>
      <c r="AB431" s="170">
        <f t="shared" si="63"/>
        <v>0</v>
      </c>
      <c r="AC431" s="170">
        <f t="shared" si="63"/>
        <v>0</v>
      </c>
      <c r="AD431" s="170">
        <f t="shared" si="63"/>
        <v>0</v>
      </c>
      <c r="AE431" s="170">
        <f t="shared" si="63"/>
        <v>0</v>
      </c>
      <c r="AF431" s="170">
        <f t="shared" si="63"/>
        <v>0</v>
      </c>
      <c r="AG431" s="170">
        <f t="shared" si="63"/>
        <v>0</v>
      </c>
      <c r="AH431" s="170">
        <f t="shared" si="63"/>
        <v>0</v>
      </c>
      <c r="AI431" s="170">
        <f t="shared" si="63"/>
        <v>0</v>
      </c>
      <c r="AJ431" s="170">
        <f t="shared" si="63"/>
        <v>0</v>
      </c>
      <c r="AK431" s="170">
        <f t="shared" si="63"/>
        <v>0</v>
      </c>
      <c r="AL431" s="170">
        <f t="shared" si="63"/>
        <v>0</v>
      </c>
      <c r="AM431" s="170">
        <f t="shared" si="63"/>
        <v>0</v>
      </c>
      <c r="AN431" s="170">
        <f t="shared" si="63"/>
        <v>0</v>
      </c>
      <c r="AO431" s="170">
        <f t="shared" si="63"/>
        <v>0</v>
      </c>
      <c r="AP431" s="170">
        <f t="shared" si="63"/>
        <v>0</v>
      </c>
      <c r="AQ431" s="133">
        <f t="shared" si="63"/>
        <v>0</v>
      </c>
      <c r="AR431" s="170">
        <f t="shared" si="63"/>
        <v>0</v>
      </c>
      <c r="AS431" s="170">
        <f t="shared" si="63"/>
        <v>0</v>
      </c>
      <c r="AT431" s="170">
        <f t="shared" si="63"/>
        <v>0</v>
      </c>
      <c r="AU431" s="170">
        <f t="shared" si="63"/>
        <v>0</v>
      </c>
      <c r="AV431" s="170">
        <f t="shared" si="63"/>
        <v>1.9481795431889195</v>
      </c>
      <c r="AW431" s="170">
        <f t="shared" si="63"/>
        <v>0</v>
      </c>
      <c r="AX431" s="170">
        <f t="shared" si="63"/>
        <v>0</v>
      </c>
      <c r="AY431" s="170">
        <f t="shared" si="63"/>
        <v>0</v>
      </c>
      <c r="AZ431" s="170">
        <f t="shared" si="63"/>
        <v>0</v>
      </c>
      <c r="BA431" s="170">
        <f t="shared" si="63"/>
        <v>0</v>
      </c>
      <c r="BB431" s="170">
        <f t="shared" si="63"/>
        <v>0</v>
      </c>
      <c r="BC431" s="170">
        <f t="shared" si="63"/>
        <v>0</v>
      </c>
      <c r="BD431" s="170">
        <f t="shared" si="63"/>
        <v>0</v>
      </c>
      <c r="BE431" s="170">
        <f t="shared" si="63"/>
        <v>0</v>
      </c>
      <c r="BF431" s="170">
        <f t="shared" si="63"/>
        <v>0</v>
      </c>
      <c r="BG431" s="170">
        <f t="shared" si="63"/>
        <v>0</v>
      </c>
      <c r="BH431" s="170">
        <f t="shared" si="63"/>
        <v>0</v>
      </c>
      <c r="BI431" s="170">
        <f t="shared" si="63"/>
        <v>0</v>
      </c>
      <c r="BJ431" s="170">
        <f t="shared" si="63"/>
        <v>0</v>
      </c>
      <c r="BK431" s="170">
        <f t="shared" si="63"/>
        <v>0</v>
      </c>
      <c r="BL431" s="170">
        <f t="shared" si="63"/>
        <v>0</v>
      </c>
      <c r="BM431" s="170">
        <f t="shared" si="63"/>
        <v>0</v>
      </c>
      <c r="BN431" s="170">
        <f t="shared" si="63"/>
        <v>0</v>
      </c>
      <c r="BO431" s="170">
        <f t="shared" si="63"/>
        <v>0</v>
      </c>
      <c r="BP431" s="170">
        <f t="shared" si="63"/>
        <v>0</v>
      </c>
      <c r="BQ431" s="170">
        <f t="shared" ref="BQ431:CD434" si="65">BQ$387*BQ346</f>
        <v>0</v>
      </c>
      <c r="BR431" s="170">
        <f t="shared" si="65"/>
        <v>0</v>
      </c>
      <c r="BS431" s="170">
        <f t="shared" si="65"/>
        <v>0</v>
      </c>
      <c r="BT431" s="170">
        <f t="shared" si="65"/>
        <v>0</v>
      </c>
      <c r="BU431" s="170">
        <f t="shared" si="65"/>
        <v>0</v>
      </c>
      <c r="BV431" s="170">
        <f t="shared" si="65"/>
        <v>0</v>
      </c>
      <c r="BW431" s="170">
        <f t="shared" si="65"/>
        <v>0</v>
      </c>
      <c r="BX431" s="170">
        <f t="shared" si="65"/>
        <v>0</v>
      </c>
      <c r="BY431" s="170">
        <f t="shared" si="65"/>
        <v>0</v>
      </c>
      <c r="BZ431" s="170">
        <f t="shared" si="65"/>
        <v>0</v>
      </c>
      <c r="CA431" s="170">
        <f t="shared" si="65"/>
        <v>0</v>
      </c>
      <c r="CB431" s="170">
        <f t="shared" si="65"/>
        <v>0</v>
      </c>
      <c r="CC431" s="170">
        <f t="shared" si="65"/>
        <v>0</v>
      </c>
      <c r="CD431" s="133">
        <f t="shared" si="65"/>
        <v>0</v>
      </c>
      <c r="CE431" s="807">
        <f t="shared" si="40"/>
        <v>2.3557005496911798</v>
      </c>
    </row>
    <row r="432" spans="2:83">
      <c r="B432" s="325"/>
      <c r="C432" s="283" t="str">
        <f t="shared" si="64"/>
        <v>03</v>
      </c>
      <c r="D432" s="284" t="str">
        <f t="shared" si="64"/>
        <v>漁業</v>
      </c>
      <c r="E432" s="806">
        <f t="shared" si="45"/>
        <v>0</v>
      </c>
      <c r="F432" s="170">
        <f t="shared" ref="F432:BQ435" si="66">F$387*F347</f>
        <v>0</v>
      </c>
      <c r="G432" s="170">
        <f t="shared" si="66"/>
        <v>0</v>
      </c>
      <c r="H432" s="170">
        <f t="shared" si="66"/>
        <v>0</v>
      </c>
      <c r="I432" s="170">
        <f t="shared" si="66"/>
        <v>13.756375589085421</v>
      </c>
      <c r="J432" s="170">
        <f t="shared" si="66"/>
        <v>0</v>
      </c>
      <c r="K432" s="170">
        <f t="shared" si="66"/>
        <v>0</v>
      </c>
      <c r="L432" s="170">
        <f t="shared" si="66"/>
        <v>0</v>
      </c>
      <c r="M432" s="170">
        <f t="shared" si="66"/>
        <v>0</v>
      </c>
      <c r="N432" s="170">
        <f t="shared" si="66"/>
        <v>0</v>
      </c>
      <c r="O432" s="170">
        <f t="shared" si="66"/>
        <v>0</v>
      </c>
      <c r="P432" s="170">
        <f t="shared" si="66"/>
        <v>0</v>
      </c>
      <c r="Q432" s="170">
        <f t="shared" si="66"/>
        <v>0</v>
      </c>
      <c r="R432" s="170">
        <f t="shared" si="66"/>
        <v>0</v>
      </c>
      <c r="S432" s="170">
        <f t="shared" si="66"/>
        <v>0</v>
      </c>
      <c r="T432" s="170">
        <f t="shared" si="66"/>
        <v>0</v>
      </c>
      <c r="U432" s="170">
        <f t="shared" si="66"/>
        <v>0</v>
      </c>
      <c r="V432" s="170">
        <f t="shared" si="66"/>
        <v>0</v>
      </c>
      <c r="W432" s="170">
        <f t="shared" si="66"/>
        <v>0</v>
      </c>
      <c r="X432" s="170">
        <f t="shared" si="66"/>
        <v>0</v>
      </c>
      <c r="Y432" s="170">
        <f t="shared" si="66"/>
        <v>0</v>
      </c>
      <c r="Z432" s="170">
        <f t="shared" si="66"/>
        <v>0</v>
      </c>
      <c r="AA432" s="170">
        <f t="shared" si="66"/>
        <v>0</v>
      </c>
      <c r="AB432" s="170">
        <f t="shared" si="66"/>
        <v>0</v>
      </c>
      <c r="AC432" s="170">
        <f t="shared" si="66"/>
        <v>0</v>
      </c>
      <c r="AD432" s="170">
        <f t="shared" si="66"/>
        <v>0</v>
      </c>
      <c r="AE432" s="170">
        <f t="shared" si="66"/>
        <v>0</v>
      </c>
      <c r="AF432" s="170">
        <f t="shared" si="66"/>
        <v>0</v>
      </c>
      <c r="AG432" s="170">
        <f t="shared" si="66"/>
        <v>0</v>
      </c>
      <c r="AH432" s="170">
        <f t="shared" si="66"/>
        <v>4.2948483973847797E-4</v>
      </c>
      <c r="AI432" s="170">
        <f t="shared" si="66"/>
        <v>0</v>
      </c>
      <c r="AJ432" s="170">
        <f t="shared" si="66"/>
        <v>0</v>
      </c>
      <c r="AK432" s="170">
        <f t="shared" si="66"/>
        <v>0</v>
      </c>
      <c r="AL432" s="170">
        <f t="shared" si="66"/>
        <v>0</v>
      </c>
      <c r="AM432" s="170">
        <f t="shared" si="66"/>
        <v>0</v>
      </c>
      <c r="AN432" s="170">
        <f t="shared" si="66"/>
        <v>0</v>
      </c>
      <c r="AO432" s="170">
        <f t="shared" si="66"/>
        <v>0</v>
      </c>
      <c r="AP432" s="170">
        <f t="shared" si="66"/>
        <v>0</v>
      </c>
      <c r="AQ432" s="133">
        <f t="shared" si="66"/>
        <v>0</v>
      </c>
      <c r="AR432" s="170">
        <f t="shared" si="66"/>
        <v>0</v>
      </c>
      <c r="AS432" s="170">
        <f t="shared" si="66"/>
        <v>0</v>
      </c>
      <c r="AT432" s="170">
        <f t="shared" si="66"/>
        <v>0</v>
      </c>
      <c r="AU432" s="170">
        <f t="shared" si="66"/>
        <v>0</v>
      </c>
      <c r="AV432" s="170">
        <f t="shared" si="66"/>
        <v>87.732270210756511</v>
      </c>
      <c r="AW432" s="170">
        <f t="shared" si="66"/>
        <v>0</v>
      </c>
      <c r="AX432" s="170">
        <f t="shared" si="66"/>
        <v>0</v>
      </c>
      <c r="AY432" s="170">
        <f t="shared" si="66"/>
        <v>0</v>
      </c>
      <c r="AZ432" s="170">
        <f t="shared" si="66"/>
        <v>0</v>
      </c>
      <c r="BA432" s="170">
        <f t="shared" si="66"/>
        <v>0</v>
      </c>
      <c r="BB432" s="170">
        <f t="shared" si="66"/>
        <v>0</v>
      </c>
      <c r="BC432" s="170">
        <f t="shared" si="66"/>
        <v>0</v>
      </c>
      <c r="BD432" s="170">
        <f t="shared" si="66"/>
        <v>0</v>
      </c>
      <c r="BE432" s="170">
        <f t="shared" si="66"/>
        <v>0</v>
      </c>
      <c r="BF432" s="170">
        <f t="shared" si="66"/>
        <v>0</v>
      </c>
      <c r="BG432" s="170">
        <f t="shared" si="66"/>
        <v>0</v>
      </c>
      <c r="BH432" s="170">
        <f t="shared" si="66"/>
        <v>0</v>
      </c>
      <c r="BI432" s="170">
        <f t="shared" si="66"/>
        <v>0</v>
      </c>
      <c r="BJ432" s="170">
        <f t="shared" si="66"/>
        <v>0</v>
      </c>
      <c r="BK432" s="170">
        <f t="shared" si="66"/>
        <v>0</v>
      </c>
      <c r="BL432" s="170">
        <f t="shared" si="66"/>
        <v>0</v>
      </c>
      <c r="BM432" s="170">
        <f t="shared" si="66"/>
        <v>0</v>
      </c>
      <c r="BN432" s="170">
        <f t="shared" si="66"/>
        <v>0</v>
      </c>
      <c r="BO432" s="170">
        <f t="shared" si="66"/>
        <v>0</v>
      </c>
      <c r="BP432" s="170">
        <f t="shared" si="66"/>
        <v>0</v>
      </c>
      <c r="BQ432" s="170">
        <f t="shared" si="66"/>
        <v>0</v>
      </c>
      <c r="BR432" s="170">
        <f t="shared" si="65"/>
        <v>0</v>
      </c>
      <c r="BS432" s="170">
        <f t="shared" si="65"/>
        <v>0</v>
      </c>
      <c r="BT432" s="170">
        <f t="shared" si="65"/>
        <v>0</v>
      </c>
      <c r="BU432" s="170">
        <f t="shared" si="65"/>
        <v>5.8786229613515891E-4</v>
      </c>
      <c r="BV432" s="170">
        <f t="shared" si="65"/>
        <v>0</v>
      </c>
      <c r="BW432" s="170">
        <f t="shared" si="65"/>
        <v>0</v>
      </c>
      <c r="BX432" s="170">
        <f t="shared" si="65"/>
        <v>0</v>
      </c>
      <c r="BY432" s="170">
        <f t="shared" si="65"/>
        <v>0</v>
      </c>
      <c r="BZ432" s="170">
        <f t="shared" si="65"/>
        <v>0</v>
      </c>
      <c r="CA432" s="170">
        <f t="shared" si="65"/>
        <v>0</v>
      </c>
      <c r="CB432" s="170">
        <f t="shared" si="65"/>
        <v>0</v>
      </c>
      <c r="CC432" s="170">
        <f t="shared" si="65"/>
        <v>0</v>
      </c>
      <c r="CD432" s="133">
        <f t="shared" si="65"/>
        <v>0</v>
      </c>
      <c r="CE432" s="807">
        <f t="shared" si="40"/>
        <v>101.4896631469778</v>
      </c>
    </row>
    <row r="433" spans="2:83">
      <c r="B433" s="325"/>
      <c r="C433" s="283" t="str">
        <f t="shared" si="64"/>
        <v>04</v>
      </c>
      <c r="D433" s="284" t="str">
        <f t="shared" si="64"/>
        <v>鉱業</v>
      </c>
      <c r="E433" s="806">
        <f t="shared" si="45"/>
        <v>0</v>
      </c>
      <c r="F433" s="170">
        <f t="shared" si="66"/>
        <v>0</v>
      </c>
      <c r="G433" s="170">
        <f t="shared" si="66"/>
        <v>0</v>
      </c>
      <c r="H433" s="170">
        <f t="shared" si="66"/>
        <v>0</v>
      </c>
      <c r="I433" s="170">
        <f t="shared" si="66"/>
        <v>5.2435321275030485E-3</v>
      </c>
      <c r="J433" s="170">
        <f t="shared" si="66"/>
        <v>0</v>
      </c>
      <c r="K433" s="170">
        <f t="shared" si="66"/>
        <v>0</v>
      </c>
      <c r="L433" s="170">
        <f t="shared" si="66"/>
        <v>0</v>
      </c>
      <c r="M433" s="170">
        <f t="shared" si="66"/>
        <v>0</v>
      </c>
      <c r="N433" s="170">
        <f t="shared" si="66"/>
        <v>0</v>
      </c>
      <c r="O433" s="170">
        <f t="shared" si="66"/>
        <v>0</v>
      </c>
      <c r="P433" s="170">
        <f t="shared" si="66"/>
        <v>0</v>
      </c>
      <c r="Q433" s="170">
        <f t="shared" si="66"/>
        <v>0</v>
      </c>
      <c r="R433" s="170">
        <f t="shared" si="66"/>
        <v>0</v>
      </c>
      <c r="S433" s="170">
        <f t="shared" si="66"/>
        <v>0</v>
      </c>
      <c r="T433" s="170">
        <f t="shared" si="66"/>
        <v>0</v>
      </c>
      <c r="U433" s="170">
        <f t="shared" si="66"/>
        <v>0</v>
      </c>
      <c r="V433" s="170">
        <f t="shared" si="66"/>
        <v>0</v>
      </c>
      <c r="W433" s="170">
        <f t="shared" si="66"/>
        <v>0</v>
      </c>
      <c r="X433" s="170">
        <f t="shared" si="66"/>
        <v>0</v>
      </c>
      <c r="Y433" s="170">
        <f t="shared" si="66"/>
        <v>0</v>
      </c>
      <c r="Z433" s="170">
        <f t="shared" si="66"/>
        <v>0</v>
      </c>
      <c r="AA433" s="170">
        <f t="shared" si="66"/>
        <v>0</v>
      </c>
      <c r="AB433" s="170">
        <f t="shared" si="66"/>
        <v>0</v>
      </c>
      <c r="AC433" s="170">
        <f t="shared" si="66"/>
        <v>0</v>
      </c>
      <c r="AD433" s="170">
        <f t="shared" si="66"/>
        <v>0</v>
      </c>
      <c r="AE433" s="170">
        <f t="shared" si="66"/>
        <v>1.9878409870640911E-5</v>
      </c>
      <c r="AF433" s="170">
        <f t="shared" si="66"/>
        <v>0</v>
      </c>
      <c r="AG433" s="170">
        <f t="shared" si="66"/>
        <v>0</v>
      </c>
      <c r="AH433" s="170">
        <f t="shared" si="66"/>
        <v>1.5072320732547543E-5</v>
      </c>
      <c r="AI433" s="170">
        <f t="shared" si="66"/>
        <v>0</v>
      </c>
      <c r="AJ433" s="170">
        <f t="shared" si="66"/>
        <v>0</v>
      </c>
      <c r="AK433" s="170">
        <f t="shared" si="66"/>
        <v>0</v>
      </c>
      <c r="AL433" s="170">
        <f t="shared" si="66"/>
        <v>0</v>
      </c>
      <c r="AM433" s="170">
        <f t="shared" si="66"/>
        <v>0</v>
      </c>
      <c r="AN433" s="170">
        <f t="shared" si="66"/>
        <v>0</v>
      </c>
      <c r="AO433" s="170">
        <f t="shared" si="66"/>
        <v>0</v>
      </c>
      <c r="AP433" s="170">
        <f t="shared" si="66"/>
        <v>0</v>
      </c>
      <c r="AQ433" s="133">
        <f t="shared" si="66"/>
        <v>0</v>
      </c>
      <c r="AR433" s="170">
        <f t="shared" si="66"/>
        <v>0</v>
      </c>
      <c r="AS433" s="170">
        <f t="shared" si="66"/>
        <v>0</v>
      </c>
      <c r="AT433" s="170">
        <f t="shared" si="66"/>
        <v>0</v>
      </c>
      <c r="AU433" s="170">
        <f t="shared" si="66"/>
        <v>0</v>
      </c>
      <c r="AV433" s="170">
        <f t="shared" si="66"/>
        <v>0.67366054247262008</v>
      </c>
      <c r="AW433" s="170">
        <f t="shared" si="66"/>
        <v>0</v>
      </c>
      <c r="AX433" s="170">
        <f t="shared" si="66"/>
        <v>0</v>
      </c>
      <c r="AY433" s="170">
        <f t="shared" si="66"/>
        <v>0</v>
      </c>
      <c r="AZ433" s="170">
        <f t="shared" si="66"/>
        <v>0</v>
      </c>
      <c r="BA433" s="170">
        <f t="shared" si="66"/>
        <v>0</v>
      </c>
      <c r="BB433" s="170">
        <f t="shared" si="66"/>
        <v>0</v>
      </c>
      <c r="BC433" s="170">
        <f t="shared" si="66"/>
        <v>0</v>
      </c>
      <c r="BD433" s="170">
        <f t="shared" si="66"/>
        <v>0</v>
      </c>
      <c r="BE433" s="170">
        <f t="shared" si="66"/>
        <v>0</v>
      </c>
      <c r="BF433" s="170">
        <f t="shared" si="66"/>
        <v>0</v>
      </c>
      <c r="BG433" s="170">
        <f t="shared" si="66"/>
        <v>0</v>
      </c>
      <c r="BH433" s="170">
        <f t="shared" si="66"/>
        <v>0</v>
      </c>
      <c r="BI433" s="170">
        <f t="shared" si="66"/>
        <v>0</v>
      </c>
      <c r="BJ433" s="170">
        <f t="shared" si="66"/>
        <v>0</v>
      </c>
      <c r="BK433" s="170">
        <f t="shared" si="66"/>
        <v>0</v>
      </c>
      <c r="BL433" s="170">
        <f t="shared" si="66"/>
        <v>0</v>
      </c>
      <c r="BM433" s="170">
        <f t="shared" si="66"/>
        <v>0</v>
      </c>
      <c r="BN433" s="170">
        <f t="shared" si="66"/>
        <v>0</v>
      </c>
      <c r="BO433" s="170">
        <f t="shared" si="66"/>
        <v>0</v>
      </c>
      <c r="BP433" s="170">
        <f t="shared" si="66"/>
        <v>0</v>
      </c>
      <c r="BQ433" s="170">
        <f t="shared" si="66"/>
        <v>0</v>
      </c>
      <c r="BR433" s="170">
        <f t="shared" si="65"/>
        <v>4.1910407296953216E-3</v>
      </c>
      <c r="BS433" s="170">
        <f t="shared" si="65"/>
        <v>0</v>
      </c>
      <c r="BT433" s="170">
        <f t="shared" si="65"/>
        <v>0</v>
      </c>
      <c r="BU433" s="170">
        <f t="shared" si="65"/>
        <v>6.0592895579691724E-4</v>
      </c>
      <c r="BV433" s="170">
        <f t="shared" si="65"/>
        <v>0</v>
      </c>
      <c r="BW433" s="170">
        <f t="shared" si="65"/>
        <v>0</v>
      </c>
      <c r="BX433" s="170">
        <f t="shared" si="65"/>
        <v>0</v>
      </c>
      <c r="BY433" s="170">
        <f t="shared" si="65"/>
        <v>0</v>
      </c>
      <c r="BZ433" s="170">
        <f t="shared" si="65"/>
        <v>0</v>
      </c>
      <c r="CA433" s="170">
        <f t="shared" si="65"/>
        <v>0</v>
      </c>
      <c r="CB433" s="170">
        <f t="shared" si="65"/>
        <v>0</v>
      </c>
      <c r="CC433" s="170">
        <f t="shared" si="65"/>
        <v>0</v>
      </c>
      <c r="CD433" s="133">
        <f t="shared" si="65"/>
        <v>0</v>
      </c>
      <c r="CE433" s="807">
        <f t="shared" si="40"/>
        <v>0.68373599501621862</v>
      </c>
    </row>
    <row r="434" spans="2:83">
      <c r="B434" s="325"/>
      <c r="C434" s="283" t="str">
        <f t="shared" si="64"/>
        <v>05</v>
      </c>
      <c r="D434" s="284" t="str">
        <f t="shared" si="64"/>
        <v>飲食料品</v>
      </c>
      <c r="E434" s="806">
        <f t="shared" si="45"/>
        <v>0</v>
      </c>
      <c r="F434" s="170">
        <f t="shared" si="66"/>
        <v>0</v>
      </c>
      <c r="G434" s="170">
        <f t="shared" si="66"/>
        <v>0</v>
      </c>
      <c r="H434" s="170">
        <f t="shared" si="66"/>
        <v>0</v>
      </c>
      <c r="I434" s="170">
        <f t="shared" si="66"/>
        <v>217.28743171701774</v>
      </c>
      <c r="J434" s="170">
        <f t="shared" si="66"/>
        <v>0</v>
      </c>
      <c r="K434" s="170">
        <f t="shared" si="66"/>
        <v>0</v>
      </c>
      <c r="L434" s="170">
        <f t="shared" si="66"/>
        <v>0</v>
      </c>
      <c r="M434" s="170">
        <f t="shared" si="66"/>
        <v>0</v>
      </c>
      <c r="N434" s="170">
        <f t="shared" si="66"/>
        <v>0</v>
      </c>
      <c r="O434" s="170">
        <f t="shared" si="66"/>
        <v>0</v>
      </c>
      <c r="P434" s="170">
        <f t="shared" si="66"/>
        <v>0</v>
      </c>
      <c r="Q434" s="170">
        <f t="shared" si="66"/>
        <v>0</v>
      </c>
      <c r="R434" s="170">
        <f t="shared" si="66"/>
        <v>0</v>
      </c>
      <c r="S434" s="170">
        <f t="shared" si="66"/>
        <v>0</v>
      </c>
      <c r="T434" s="170">
        <f t="shared" si="66"/>
        <v>0</v>
      </c>
      <c r="U434" s="170">
        <f t="shared" si="66"/>
        <v>0</v>
      </c>
      <c r="V434" s="170">
        <f t="shared" si="66"/>
        <v>0</v>
      </c>
      <c r="W434" s="170">
        <f t="shared" si="66"/>
        <v>0</v>
      </c>
      <c r="X434" s="170">
        <f t="shared" si="66"/>
        <v>0</v>
      </c>
      <c r="Y434" s="170">
        <f t="shared" si="66"/>
        <v>0</v>
      </c>
      <c r="Z434" s="170">
        <f t="shared" si="66"/>
        <v>0</v>
      </c>
      <c r="AA434" s="170">
        <f t="shared" si="66"/>
        <v>0</v>
      </c>
      <c r="AB434" s="170">
        <f t="shared" si="66"/>
        <v>0</v>
      </c>
      <c r="AC434" s="170">
        <f t="shared" si="66"/>
        <v>0</v>
      </c>
      <c r="AD434" s="170">
        <f t="shared" si="66"/>
        <v>0</v>
      </c>
      <c r="AE434" s="170">
        <f t="shared" si="66"/>
        <v>6.3587263480108056E-2</v>
      </c>
      <c r="AF434" s="170">
        <f t="shared" si="66"/>
        <v>0</v>
      </c>
      <c r="AG434" s="170">
        <f t="shared" si="66"/>
        <v>0</v>
      </c>
      <c r="AH434" s="170">
        <f t="shared" si="66"/>
        <v>8.5225876313511969E-3</v>
      </c>
      <c r="AI434" s="170">
        <f t="shared" si="66"/>
        <v>0</v>
      </c>
      <c r="AJ434" s="170">
        <f t="shared" si="66"/>
        <v>0</v>
      </c>
      <c r="AK434" s="170">
        <f t="shared" si="66"/>
        <v>0</v>
      </c>
      <c r="AL434" s="170">
        <f t="shared" si="66"/>
        <v>0</v>
      </c>
      <c r="AM434" s="170">
        <f t="shared" si="66"/>
        <v>0</v>
      </c>
      <c r="AN434" s="170">
        <f t="shared" si="66"/>
        <v>0</v>
      </c>
      <c r="AO434" s="170">
        <f t="shared" si="66"/>
        <v>0</v>
      </c>
      <c r="AP434" s="170">
        <f t="shared" si="66"/>
        <v>0</v>
      </c>
      <c r="AQ434" s="133">
        <f t="shared" si="66"/>
        <v>0</v>
      </c>
      <c r="AR434" s="170">
        <f t="shared" si="66"/>
        <v>0</v>
      </c>
      <c r="AS434" s="170">
        <f t="shared" si="66"/>
        <v>0</v>
      </c>
      <c r="AT434" s="170">
        <f t="shared" si="66"/>
        <v>0</v>
      </c>
      <c r="AU434" s="170">
        <f t="shared" si="66"/>
        <v>0</v>
      </c>
      <c r="AV434" s="170">
        <f t="shared" si="66"/>
        <v>710.83806473672553</v>
      </c>
      <c r="AW434" s="170">
        <f t="shared" si="66"/>
        <v>0</v>
      </c>
      <c r="AX434" s="170">
        <f t="shared" si="66"/>
        <v>0</v>
      </c>
      <c r="AY434" s="170">
        <f t="shared" si="66"/>
        <v>0</v>
      </c>
      <c r="AZ434" s="170">
        <f t="shared" si="66"/>
        <v>0</v>
      </c>
      <c r="BA434" s="170">
        <f t="shared" si="66"/>
        <v>0</v>
      </c>
      <c r="BB434" s="170">
        <f t="shared" si="66"/>
        <v>0</v>
      </c>
      <c r="BC434" s="170">
        <f t="shared" si="66"/>
        <v>0</v>
      </c>
      <c r="BD434" s="170">
        <f t="shared" si="66"/>
        <v>0</v>
      </c>
      <c r="BE434" s="170">
        <f t="shared" si="66"/>
        <v>0</v>
      </c>
      <c r="BF434" s="170">
        <f t="shared" si="66"/>
        <v>0</v>
      </c>
      <c r="BG434" s="170">
        <f t="shared" si="66"/>
        <v>0</v>
      </c>
      <c r="BH434" s="170">
        <f t="shared" si="66"/>
        <v>0</v>
      </c>
      <c r="BI434" s="170">
        <f t="shared" si="66"/>
        <v>0</v>
      </c>
      <c r="BJ434" s="170">
        <f t="shared" si="66"/>
        <v>0</v>
      </c>
      <c r="BK434" s="170">
        <f t="shared" si="66"/>
        <v>0</v>
      </c>
      <c r="BL434" s="170">
        <f t="shared" si="66"/>
        <v>0</v>
      </c>
      <c r="BM434" s="170">
        <f t="shared" si="66"/>
        <v>0</v>
      </c>
      <c r="BN434" s="170">
        <f t="shared" si="66"/>
        <v>0</v>
      </c>
      <c r="BO434" s="170">
        <f t="shared" si="66"/>
        <v>0</v>
      </c>
      <c r="BP434" s="170">
        <f t="shared" si="66"/>
        <v>0</v>
      </c>
      <c r="BQ434" s="170">
        <f t="shared" si="66"/>
        <v>0</v>
      </c>
      <c r="BR434" s="170">
        <f t="shared" si="65"/>
        <v>0.32469510480140518</v>
      </c>
      <c r="BS434" s="170">
        <f t="shared" si="65"/>
        <v>0</v>
      </c>
      <c r="BT434" s="170">
        <f t="shared" si="65"/>
        <v>0</v>
      </c>
      <c r="BU434" s="170">
        <f t="shared" si="65"/>
        <v>1.8190643926042718E-2</v>
      </c>
      <c r="BV434" s="170">
        <f t="shared" si="65"/>
        <v>0</v>
      </c>
      <c r="BW434" s="170">
        <f t="shared" si="65"/>
        <v>0</v>
      </c>
      <c r="BX434" s="170">
        <f t="shared" si="65"/>
        <v>0</v>
      </c>
      <c r="BY434" s="170">
        <f t="shared" si="65"/>
        <v>0</v>
      </c>
      <c r="BZ434" s="170">
        <f t="shared" si="65"/>
        <v>0</v>
      </c>
      <c r="CA434" s="170">
        <f t="shared" si="65"/>
        <v>0</v>
      </c>
      <c r="CB434" s="170">
        <f t="shared" si="65"/>
        <v>0</v>
      </c>
      <c r="CC434" s="170">
        <f t="shared" si="65"/>
        <v>0</v>
      </c>
      <c r="CD434" s="133">
        <f t="shared" si="65"/>
        <v>0</v>
      </c>
      <c r="CE434" s="807">
        <f t="shared" si="40"/>
        <v>928.54049205358217</v>
      </c>
    </row>
    <row r="435" spans="2:83">
      <c r="B435" s="325"/>
      <c r="C435" s="283" t="str">
        <f t="shared" si="64"/>
        <v>06</v>
      </c>
      <c r="D435" s="284" t="str">
        <f t="shared" si="64"/>
        <v>繊維製品</v>
      </c>
      <c r="E435" s="806">
        <f t="shared" si="45"/>
        <v>0</v>
      </c>
      <c r="F435" s="170">
        <f t="shared" si="66"/>
        <v>0</v>
      </c>
      <c r="G435" s="170">
        <f t="shared" si="66"/>
        <v>0</v>
      </c>
      <c r="H435" s="170">
        <f t="shared" si="66"/>
        <v>0</v>
      </c>
      <c r="I435" s="170">
        <f t="shared" si="66"/>
        <v>0.43207446191430549</v>
      </c>
      <c r="J435" s="170">
        <f t="shared" si="66"/>
        <v>0</v>
      </c>
      <c r="K435" s="170">
        <f t="shared" si="66"/>
        <v>0</v>
      </c>
      <c r="L435" s="170">
        <f t="shared" si="66"/>
        <v>0</v>
      </c>
      <c r="M435" s="170">
        <f t="shared" si="66"/>
        <v>0</v>
      </c>
      <c r="N435" s="170">
        <f t="shared" si="66"/>
        <v>0</v>
      </c>
      <c r="O435" s="170">
        <f t="shared" si="66"/>
        <v>0</v>
      </c>
      <c r="P435" s="170">
        <f t="shared" si="66"/>
        <v>0</v>
      </c>
      <c r="Q435" s="170">
        <f t="shared" si="66"/>
        <v>0</v>
      </c>
      <c r="R435" s="170">
        <f t="shared" si="66"/>
        <v>0</v>
      </c>
      <c r="S435" s="170">
        <f t="shared" si="66"/>
        <v>0</v>
      </c>
      <c r="T435" s="170">
        <f t="shared" si="66"/>
        <v>0</v>
      </c>
      <c r="U435" s="170">
        <f t="shared" si="66"/>
        <v>0</v>
      </c>
      <c r="V435" s="170">
        <f t="shared" si="66"/>
        <v>0</v>
      </c>
      <c r="W435" s="170">
        <f t="shared" si="66"/>
        <v>0</v>
      </c>
      <c r="X435" s="170">
        <f t="shared" si="66"/>
        <v>0</v>
      </c>
      <c r="Y435" s="170">
        <f t="shared" si="66"/>
        <v>0</v>
      </c>
      <c r="Z435" s="170">
        <f t="shared" si="66"/>
        <v>0</v>
      </c>
      <c r="AA435" s="170">
        <f t="shared" si="66"/>
        <v>0</v>
      </c>
      <c r="AB435" s="170">
        <f t="shared" si="66"/>
        <v>0</v>
      </c>
      <c r="AC435" s="170">
        <f t="shared" si="66"/>
        <v>0</v>
      </c>
      <c r="AD435" s="170">
        <f t="shared" si="66"/>
        <v>0</v>
      </c>
      <c r="AE435" s="170">
        <f t="shared" si="66"/>
        <v>0.85884627812411951</v>
      </c>
      <c r="AF435" s="170">
        <f t="shared" si="66"/>
        <v>0</v>
      </c>
      <c r="AG435" s="170">
        <f t="shared" si="66"/>
        <v>0</v>
      </c>
      <c r="AH435" s="170">
        <f t="shared" si="66"/>
        <v>0.11558745053689386</v>
      </c>
      <c r="AI435" s="170">
        <f t="shared" si="66"/>
        <v>0</v>
      </c>
      <c r="AJ435" s="170">
        <f t="shared" si="66"/>
        <v>0</v>
      </c>
      <c r="AK435" s="170">
        <f t="shared" si="66"/>
        <v>0</v>
      </c>
      <c r="AL435" s="170">
        <f t="shared" si="66"/>
        <v>0</v>
      </c>
      <c r="AM435" s="170">
        <f t="shared" si="66"/>
        <v>0</v>
      </c>
      <c r="AN435" s="170">
        <f t="shared" si="66"/>
        <v>0</v>
      </c>
      <c r="AO435" s="170">
        <f t="shared" si="66"/>
        <v>0</v>
      </c>
      <c r="AP435" s="170">
        <f t="shared" si="66"/>
        <v>0</v>
      </c>
      <c r="AQ435" s="133">
        <f t="shared" si="66"/>
        <v>0</v>
      </c>
      <c r="AR435" s="170">
        <f t="shared" si="66"/>
        <v>0</v>
      </c>
      <c r="AS435" s="170">
        <f t="shared" si="66"/>
        <v>0</v>
      </c>
      <c r="AT435" s="170">
        <f t="shared" si="66"/>
        <v>0</v>
      </c>
      <c r="AU435" s="170">
        <f t="shared" si="66"/>
        <v>0</v>
      </c>
      <c r="AV435" s="170">
        <f t="shared" si="66"/>
        <v>3.1699689752645273</v>
      </c>
      <c r="AW435" s="170">
        <f t="shared" si="66"/>
        <v>0</v>
      </c>
      <c r="AX435" s="170">
        <f t="shared" si="66"/>
        <v>0</v>
      </c>
      <c r="AY435" s="170">
        <f t="shared" si="66"/>
        <v>0</v>
      </c>
      <c r="AZ435" s="170">
        <f t="shared" si="66"/>
        <v>0</v>
      </c>
      <c r="BA435" s="170">
        <f t="shared" si="66"/>
        <v>0</v>
      </c>
      <c r="BB435" s="170">
        <f t="shared" si="66"/>
        <v>0</v>
      </c>
      <c r="BC435" s="170">
        <f t="shared" si="66"/>
        <v>0</v>
      </c>
      <c r="BD435" s="170">
        <f t="shared" si="66"/>
        <v>0</v>
      </c>
      <c r="BE435" s="170">
        <f t="shared" si="66"/>
        <v>0</v>
      </c>
      <c r="BF435" s="170">
        <f t="shared" si="66"/>
        <v>0</v>
      </c>
      <c r="BG435" s="170">
        <f t="shared" si="66"/>
        <v>0</v>
      </c>
      <c r="BH435" s="170">
        <f t="shared" si="66"/>
        <v>0</v>
      </c>
      <c r="BI435" s="170">
        <f t="shared" si="66"/>
        <v>0</v>
      </c>
      <c r="BJ435" s="170">
        <f t="shared" si="66"/>
        <v>0</v>
      </c>
      <c r="BK435" s="170">
        <f t="shared" si="66"/>
        <v>0</v>
      </c>
      <c r="BL435" s="170">
        <f t="shared" si="66"/>
        <v>0</v>
      </c>
      <c r="BM435" s="170">
        <f t="shared" si="66"/>
        <v>0</v>
      </c>
      <c r="BN435" s="170">
        <f t="shared" si="66"/>
        <v>0</v>
      </c>
      <c r="BO435" s="170">
        <f t="shared" si="66"/>
        <v>0</v>
      </c>
      <c r="BP435" s="170">
        <f t="shared" si="66"/>
        <v>0</v>
      </c>
      <c r="BQ435" s="170">
        <f t="shared" ref="BQ435:CD438" si="67">BQ$387*BQ350</f>
        <v>0</v>
      </c>
      <c r="BR435" s="170">
        <f t="shared" si="67"/>
        <v>10.156288358536022</v>
      </c>
      <c r="BS435" s="170">
        <f t="shared" si="67"/>
        <v>0</v>
      </c>
      <c r="BT435" s="170">
        <f t="shared" si="67"/>
        <v>0</v>
      </c>
      <c r="BU435" s="170">
        <f t="shared" si="67"/>
        <v>0.26076696716453701</v>
      </c>
      <c r="BV435" s="170">
        <f t="shared" si="67"/>
        <v>0</v>
      </c>
      <c r="BW435" s="170">
        <f t="shared" si="67"/>
        <v>0</v>
      </c>
      <c r="BX435" s="170">
        <f t="shared" si="67"/>
        <v>0</v>
      </c>
      <c r="BY435" s="170">
        <f t="shared" si="67"/>
        <v>0</v>
      </c>
      <c r="BZ435" s="170">
        <f t="shared" si="67"/>
        <v>0</v>
      </c>
      <c r="CA435" s="170">
        <f t="shared" si="67"/>
        <v>0</v>
      </c>
      <c r="CB435" s="170">
        <f t="shared" si="67"/>
        <v>0</v>
      </c>
      <c r="CC435" s="170">
        <f t="shared" si="67"/>
        <v>0</v>
      </c>
      <c r="CD435" s="133">
        <f t="shared" si="67"/>
        <v>0</v>
      </c>
      <c r="CE435" s="807">
        <f t="shared" si="40"/>
        <v>14.993532491540405</v>
      </c>
    </row>
    <row r="436" spans="2:83">
      <c r="B436" s="325"/>
      <c r="C436" s="283" t="str">
        <f t="shared" si="64"/>
        <v>07</v>
      </c>
      <c r="D436" s="284" t="str">
        <f t="shared" si="64"/>
        <v>パルプ・紙・木製品</v>
      </c>
      <c r="E436" s="806">
        <f t="shared" si="45"/>
        <v>0</v>
      </c>
      <c r="F436" s="170">
        <f t="shared" ref="F436:BQ439" si="68">F$387*F351</f>
        <v>0</v>
      </c>
      <c r="G436" s="170">
        <f t="shared" si="68"/>
        <v>0</v>
      </c>
      <c r="H436" s="170">
        <f t="shared" si="68"/>
        <v>0</v>
      </c>
      <c r="I436" s="170">
        <f t="shared" si="68"/>
        <v>15.22521878240609</v>
      </c>
      <c r="J436" s="170">
        <f t="shared" si="68"/>
        <v>0</v>
      </c>
      <c r="K436" s="170">
        <f t="shared" si="68"/>
        <v>0</v>
      </c>
      <c r="L436" s="170">
        <f t="shared" si="68"/>
        <v>0</v>
      </c>
      <c r="M436" s="170">
        <f t="shared" si="68"/>
        <v>0</v>
      </c>
      <c r="N436" s="170">
        <f t="shared" si="68"/>
        <v>0</v>
      </c>
      <c r="O436" s="170">
        <f t="shared" si="68"/>
        <v>0</v>
      </c>
      <c r="P436" s="170">
        <f t="shared" si="68"/>
        <v>0</v>
      </c>
      <c r="Q436" s="170">
        <f t="shared" si="68"/>
        <v>0</v>
      </c>
      <c r="R436" s="170">
        <f t="shared" si="68"/>
        <v>0</v>
      </c>
      <c r="S436" s="170">
        <f t="shared" si="68"/>
        <v>0</v>
      </c>
      <c r="T436" s="170">
        <f t="shared" si="68"/>
        <v>0</v>
      </c>
      <c r="U436" s="170">
        <f t="shared" si="68"/>
        <v>0</v>
      </c>
      <c r="V436" s="170">
        <f t="shared" si="68"/>
        <v>0</v>
      </c>
      <c r="W436" s="170">
        <f t="shared" si="68"/>
        <v>0</v>
      </c>
      <c r="X436" s="170">
        <f t="shared" si="68"/>
        <v>0</v>
      </c>
      <c r="Y436" s="170">
        <f t="shared" si="68"/>
        <v>0</v>
      </c>
      <c r="Z436" s="170">
        <f t="shared" si="68"/>
        <v>0</v>
      </c>
      <c r="AA436" s="170">
        <f t="shared" si="68"/>
        <v>0</v>
      </c>
      <c r="AB436" s="170">
        <f t="shared" si="68"/>
        <v>0</v>
      </c>
      <c r="AC436" s="170">
        <f t="shared" si="68"/>
        <v>0</v>
      </c>
      <c r="AD436" s="170">
        <f t="shared" si="68"/>
        <v>0</v>
      </c>
      <c r="AE436" s="170">
        <f t="shared" si="68"/>
        <v>3.2730750376966076</v>
      </c>
      <c r="AF436" s="170">
        <f t="shared" si="68"/>
        <v>0</v>
      </c>
      <c r="AG436" s="170">
        <f t="shared" si="68"/>
        <v>0</v>
      </c>
      <c r="AH436" s="170">
        <f t="shared" si="68"/>
        <v>0.83725111563865606</v>
      </c>
      <c r="AI436" s="170">
        <f t="shared" si="68"/>
        <v>0</v>
      </c>
      <c r="AJ436" s="170">
        <f t="shared" si="68"/>
        <v>0</v>
      </c>
      <c r="AK436" s="170">
        <f t="shared" si="68"/>
        <v>0</v>
      </c>
      <c r="AL436" s="170">
        <f t="shared" si="68"/>
        <v>0</v>
      </c>
      <c r="AM436" s="170">
        <f t="shared" si="68"/>
        <v>0</v>
      </c>
      <c r="AN436" s="170">
        <f t="shared" si="68"/>
        <v>0</v>
      </c>
      <c r="AO436" s="170">
        <f t="shared" si="68"/>
        <v>0</v>
      </c>
      <c r="AP436" s="170">
        <f t="shared" si="68"/>
        <v>0</v>
      </c>
      <c r="AQ436" s="133">
        <f t="shared" si="68"/>
        <v>0</v>
      </c>
      <c r="AR436" s="170">
        <f t="shared" si="68"/>
        <v>0</v>
      </c>
      <c r="AS436" s="170">
        <f t="shared" si="68"/>
        <v>0</v>
      </c>
      <c r="AT436" s="170">
        <f t="shared" si="68"/>
        <v>0</v>
      </c>
      <c r="AU436" s="170">
        <f t="shared" si="68"/>
        <v>0</v>
      </c>
      <c r="AV436" s="170">
        <f t="shared" si="68"/>
        <v>52.440797471594642</v>
      </c>
      <c r="AW436" s="170">
        <f t="shared" si="68"/>
        <v>0</v>
      </c>
      <c r="AX436" s="170">
        <f t="shared" si="68"/>
        <v>0</v>
      </c>
      <c r="AY436" s="170">
        <f t="shared" si="68"/>
        <v>0</v>
      </c>
      <c r="AZ436" s="170">
        <f t="shared" si="68"/>
        <v>0</v>
      </c>
      <c r="BA436" s="170">
        <f t="shared" si="68"/>
        <v>0</v>
      </c>
      <c r="BB436" s="170">
        <f t="shared" si="68"/>
        <v>0</v>
      </c>
      <c r="BC436" s="170">
        <f t="shared" si="68"/>
        <v>0</v>
      </c>
      <c r="BD436" s="170">
        <f t="shared" si="68"/>
        <v>0</v>
      </c>
      <c r="BE436" s="170">
        <f t="shared" si="68"/>
        <v>0</v>
      </c>
      <c r="BF436" s="170">
        <f t="shared" si="68"/>
        <v>0</v>
      </c>
      <c r="BG436" s="170">
        <f t="shared" si="68"/>
        <v>0</v>
      </c>
      <c r="BH436" s="170">
        <f t="shared" si="68"/>
        <v>0</v>
      </c>
      <c r="BI436" s="170">
        <f t="shared" si="68"/>
        <v>0</v>
      </c>
      <c r="BJ436" s="170">
        <f t="shared" si="68"/>
        <v>0</v>
      </c>
      <c r="BK436" s="170">
        <f t="shared" si="68"/>
        <v>0</v>
      </c>
      <c r="BL436" s="170">
        <f t="shared" si="68"/>
        <v>0</v>
      </c>
      <c r="BM436" s="170">
        <f t="shared" si="68"/>
        <v>0</v>
      </c>
      <c r="BN436" s="170">
        <f t="shared" si="68"/>
        <v>0</v>
      </c>
      <c r="BO436" s="170">
        <f t="shared" si="68"/>
        <v>0</v>
      </c>
      <c r="BP436" s="170">
        <f t="shared" si="68"/>
        <v>0</v>
      </c>
      <c r="BQ436" s="170">
        <f t="shared" si="68"/>
        <v>0</v>
      </c>
      <c r="BR436" s="170">
        <f t="shared" si="67"/>
        <v>17.806727193209635</v>
      </c>
      <c r="BS436" s="170">
        <f t="shared" si="67"/>
        <v>0</v>
      </c>
      <c r="BT436" s="170">
        <f t="shared" si="67"/>
        <v>0</v>
      </c>
      <c r="BU436" s="170">
        <f t="shared" si="67"/>
        <v>0.98149362696897124</v>
      </c>
      <c r="BV436" s="170">
        <f t="shared" si="67"/>
        <v>0</v>
      </c>
      <c r="BW436" s="170">
        <f t="shared" si="67"/>
        <v>0</v>
      </c>
      <c r="BX436" s="170">
        <f t="shared" si="67"/>
        <v>0</v>
      </c>
      <c r="BY436" s="170">
        <f t="shared" si="67"/>
        <v>0</v>
      </c>
      <c r="BZ436" s="170">
        <f t="shared" si="67"/>
        <v>0</v>
      </c>
      <c r="CA436" s="170">
        <f t="shared" si="67"/>
        <v>0</v>
      </c>
      <c r="CB436" s="170">
        <f t="shared" si="67"/>
        <v>0</v>
      </c>
      <c r="CC436" s="170">
        <f t="shared" si="67"/>
        <v>0</v>
      </c>
      <c r="CD436" s="133">
        <f t="shared" si="67"/>
        <v>0</v>
      </c>
      <c r="CE436" s="807">
        <f t="shared" si="40"/>
        <v>90.564563227514597</v>
      </c>
    </row>
    <row r="437" spans="2:83">
      <c r="B437" s="325"/>
      <c r="C437" s="283" t="str">
        <f t="shared" si="64"/>
        <v>08</v>
      </c>
      <c r="D437" s="284" t="str">
        <f t="shared" si="64"/>
        <v>化学製品</v>
      </c>
      <c r="E437" s="806">
        <f t="shared" si="45"/>
        <v>0</v>
      </c>
      <c r="F437" s="170">
        <f t="shared" si="68"/>
        <v>0</v>
      </c>
      <c r="G437" s="170">
        <f t="shared" si="68"/>
        <v>0</v>
      </c>
      <c r="H437" s="170">
        <f t="shared" si="68"/>
        <v>0</v>
      </c>
      <c r="I437" s="170">
        <f t="shared" si="68"/>
        <v>9.6729003765176991</v>
      </c>
      <c r="J437" s="170">
        <f t="shared" si="68"/>
        <v>0</v>
      </c>
      <c r="K437" s="170">
        <f t="shared" si="68"/>
        <v>0</v>
      </c>
      <c r="L437" s="170">
        <f t="shared" si="68"/>
        <v>0</v>
      </c>
      <c r="M437" s="170">
        <f t="shared" si="68"/>
        <v>0</v>
      </c>
      <c r="N437" s="170">
        <f t="shared" si="68"/>
        <v>0</v>
      </c>
      <c r="O437" s="170">
        <f t="shared" si="68"/>
        <v>0</v>
      </c>
      <c r="P437" s="170">
        <f t="shared" si="68"/>
        <v>0</v>
      </c>
      <c r="Q437" s="170">
        <f t="shared" si="68"/>
        <v>0</v>
      </c>
      <c r="R437" s="170">
        <f t="shared" si="68"/>
        <v>0</v>
      </c>
      <c r="S437" s="170">
        <f t="shared" si="68"/>
        <v>0</v>
      </c>
      <c r="T437" s="170">
        <f t="shared" si="68"/>
        <v>0</v>
      </c>
      <c r="U437" s="170">
        <f t="shared" si="68"/>
        <v>0</v>
      </c>
      <c r="V437" s="170">
        <f t="shared" si="68"/>
        <v>0</v>
      </c>
      <c r="W437" s="170">
        <f t="shared" si="68"/>
        <v>0</v>
      </c>
      <c r="X437" s="170">
        <f t="shared" si="68"/>
        <v>0</v>
      </c>
      <c r="Y437" s="170">
        <f t="shared" si="68"/>
        <v>0</v>
      </c>
      <c r="Z437" s="170">
        <f t="shared" si="68"/>
        <v>0</v>
      </c>
      <c r="AA437" s="170">
        <f t="shared" si="68"/>
        <v>0</v>
      </c>
      <c r="AB437" s="170">
        <f t="shared" si="68"/>
        <v>0</v>
      </c>
      <c r="AC437" s="170">
        <f t="shared" si="68"/>
        <v>0</v>
      </c>
      <c r="AD437" s="170">
        <f t="shared" si="68"/>
        <v>0</v>
      </c>
      <c r="AE437" s="170">
        <f t="shared" si="68"/>
        <v>4.955184573255735E-3</v>
      </c>
      <c r="AF437" s="170">
        <f t="shared" si="68"/>
        <v>0</v>
      </c>
      <c r="AG437" s="170">
        <f t="shared" si="68"/>
        <v>0</v>
      </c>
      <c r="AH437" s="170">
        <f t="shared" si="68"/>
        <v>6.9228933788884256E-2</v>
      </c>
      <c r="AI437" s="170">
        <f t="shared" si="68"/>
        <v>0</v>
      </c>
      <c r="AJ437" s="170">
        <f t="shared" si="68"/>
        <v>0</v>
      </c>
      <c r="AK437" s="170">
        <f t="shared" si="68"/>
        <v>0</v>
      </c>
      <c r="AL437" s="170">
        <f t="shared" si="68"/>
        <v>0</v>
      </c>
      <c r="AM437" s="170">
        <f t="shared" si="68"/>
        <v>0</v>
      </c>
      <c r="AN437" s="170">
        <f t="shared" si="68"/>
        <v>0</v>
      </c>
      <c r="AO437" s="170">
        <f t="shared" si="68"/>
        <v>0</v>
      </c>
      <c r="AP437" s="170">
        <f t="shared" si="68"/>
        <v>0</v>
      </c>
      <c r="AQ437" s="133">
        <f t="shared" si="68"/>
        <v>0</v>
      </c>
      <c r="AR437" s="170">
        <f t="shared" si="68"/>
        <v>0</v>
      </c>
      <c r="AS437" s="170">
        <f t="shared" si="68"/>
        <v>0</v>
      </c>
      <c r="AT437" s="170">
        <f t="shared" si="68"/>
        <v>0</v>
      </c>
      <c r="AU437" s="170">
        <f t="shared" si="68"/>
        <v>0</v>
      </c>
      <c r="AV437" s="170">
        <f t="shared" si="68"/>
        <v>33.900492330589785</v>
      </c>
      <c r="AW437" s="170">
        <f t="shared" si="68"/>
        <v>0</v>
      </c>
      <c r="AX437" s="170">
        <f t="shared" si="68"/>
        <v>0</v>
      </c>
      <c r="AY437" s="170">
        <f t="shared" si="68"/>
        <v>0</v>
      </c>
      <c r="AZ437" s="170">
        <f t="shared" si="68"/>
        <v>0</v>
      </c>
      <c r="BA437" s="170">
        <f t="shared" si="68"/>
        <v>0</v>
      </c>
      <c r="BB437" s="170">
        <f t="shared" si="68"/>
        <v>0</v>
      </c>
      <c r="BC437" s="170">
        <f t="shared" si="68"/>
        <v>0</v>
      </c>
      <c r="BD437" s="170">
        <f t="shared" si="68"/>
        <v>0</v>
      </c>
      <c r="BE437" s="170">
        <f t="shared" si="68"/>
        <v>0</v>
      </c>
      <c r="BF437" s="170">
        <f t="shared" si="68"/>
        <v>0</v>
      </c>
      <c r="BG437" s="170">
        <f t="shared" si="68"/>
        <v>0</v>
      </c>
      <c r="BH437" s="170">
        <f t="shared" si="68"/>
        <v>0</v>
      </c>
      <c r="BI437" s="170">
        <f t="shared" si="68"/>
        <v>0</v>
      </c>
      <c r="BJ437" s="170">
        <f t="shared" si="68"/>
        <v>0</v>
      </c>
      <c r="BK437" s="170">
        <f t="shared" si="68"/>
        <v>0</v>
      </c>
      <c r="BL437" s="170">
        <f t="shared" si="68"/>
        <v>0</v>
      </c>
      <c r="BM437" s="170">
        <f t="shared" si="68"/>
        <v>0</v>
      </c>
      <c r="BN437" s="170">
        <f t="shared" si="68"/>
        <v>0</v>
      </c>
      <c r="BO437" s="170">
        <f t="shared" si="68"/>
        <v>0</v>
      </c>
      <c r="BP437" s="170">
        <f t="shared" si="68"/>
        <v>0</v>
      </c>
      <c r="BQ437" s="170">
        <f t="shared" si="68"/>
        <v>0</v>
      </c>
      <c r="BR437" s="170">
        <f t="shared" si="67"/>
        <v>2.7329638233379909E-2</v>
      </c>
      <c r="BS437" s="170">
        <f t="shared" si="67"/>
        <v>0</v>
      </c>
      <c r="BT437" s="170">
        <f t="shared" si="67"/>
        <v>0</v>
      </c>
      <c r="BU437" s="170">
        <f t="shared" si="67"/>
        <v>8.3945039886950845E-2</v>
      </c>
      <c r="BV437" s="170">
        <f t="shared" si="67"/>
        <v>0</v>
      </c>
      <c r="BW437" s="170">
        <f t="shared" si="67"/>
        <v>0</v>
      </c>
      <c r="BX437" s="170">
        <f t="shared" si="67"/>
        <v>0</v>
      </c>
      <c r="BY437" s="170">
        <f t="shared" si="67"/>
        <v>0</v>
      </c>
      <c r="BZ437" s="170">
        <f t="shared" si="67"/>
        <v>0</v>
      </c>
      <c r="CA437" s="170">
        <f t="shared" si="67"/>
        <v>0</v>
      </c>
      <c r="CB437" s="170">
        <f t="shared" si="67"/>
        <v>0</v>
      </c>
      <c r="CC437" s="170">
        <f t="shared" si="67"/>
        <v>0</v>
      </c>
      <c r="CD437" s="133">
        <f t="shared" si="67"/>
        <v>0</v>
      </c>
      <c r="CE437" s="807">
        <f t="shared" si="40"/>
        <v>43.758851503589952</v>
      </c>
    </row>
    <row r="438" spans="2:83">
      <c r="B438" s="325"/>
      <c r="C438" s="283" t="str">
        <f t="shared" si="64"/>
        <v>09</v>
      </c>
      <c r="D438" s="284" t="str">
        <f t="shared" si="64"/>
        <v>石油・石炭製品</v>
      </c>
      <c r="E438" s="806">
        <f t="shared" si="45"/>
        <v>0</v>
      </c>
      <c r="F438" s="170">
        <f t="shared" si="68"/>
        <v>0</v>
      </c>
      <c r="G438" s="170">
        <f t="shared" si="68"/>
        <v>0</v>
      </c>
      <c r="H438" s="170">
        <f t="shared" si="68"/>
        <v>0</v>
      </c>
      <c r="I438" s="170">
        <f t="shared" si="68"/>
        <v>5.7081739674080554</v>
      </c>
      <c r="J438" s="170">
        <f t="shared" si="68"/>
        <v>0</v>
      </c>
      <c r="K438" s="170">
        <f t="shared" si="68"/>
        <v>0</v>
      </c>
      <c r="L438" s="170">
        <f t="shared" si="68"/>
        <v>0</v>
      </c>
      <c r="M438" s="170">
        <f t="shared" si="68"/>
        <v>0</v>
      </c>
      <c r="N438" s="170">
        <f t="shared" si="68"/>
        <v>0</v>
      </c>
      <c r="O438" s="170">
        <f t="shared" si="68"/>
        <v>0</v>
      </c>
      <c r="P438" s="170">
        <f t="shared" si="68"/>
        <v>0</v>
      </c>
      <c r="Q438" s="170">
        <f t="shared" si="68"/>
        <v>0</v>
      </c>
      <c r="R438" s="170">
        <f t="shared" si="68"/>
        <v>0</v>
      </c>
      <c r="S438" s="170">
        <f t="shared" si="68"/>
        <v>0</v>
      </c>
      <c r="T438" s="170">
        <f t="shared" si="68"/>
        <v>0</v>
      </c>
      <c r="U438" s="170">
        <f t="shared" si="68"/>
        <v>0</v>
      </c>
      <c r="V438" s="170">
        <f t="shared" si="68"/>
        <v>0</v>
      </c>
      <c r="W438" s="170">
        <f t="shared" si="68"/>
        <v>0</v>
      </c>
      <c r="X438" s="170">
        <f t="shared" si="68"/>
        <v>0</v>
      </c>
      <c r="Y438" s="170">
        <f t="shared" si="68"/>
        <v>0</v>
      </c>
      <c r="Z438" s="170">
        <f t="shared" si="68"/>
        <v>0</v>
      </c>
      <c r="AA438" s="170">
        <f t="shared" si="68"/>
        <v>0</v>
      </c>
      <c r="AB438" s="170">
        <f t="shared" si="68"/>
        <v>0</v>
      </c>
      <c r="AC438" s="170">
        <f t="shared" si="68"/>
        <v>0</v>
      </c>
      <c r="AD438" s="170">
        <f t="shared" si="68"/>
        <v>0</v>
      </c>
      <c r="AE438" s="170">
        <f t="shared" si="68"/>
        <v>5.5932434889460803</v>
      </c>
      <c r="AF438" s="170">
        <f t="shared" si="68"/>
        <v>0</v>
      </c>
      <c r="AG438" s="170">
        <f t="shared" si="68"/>
        <v>0</v>
      </c>
      <c r="AH438" s="170">
        <f t="shared" si="68"/>
        <v>4.4650032576490242</v>
      </c>
      <c r="AI438" s="170">
        <f t="shared" si="68"/>
        <v>0</v>
      </c>
      <c r="AJ438" s="170">
        <f t="shared" si="68"/>
        <v>0</v>
      </c>
      <c r="AK438" s="170">
        <f t="shared" si="68"/>
        <v>0</v>
      </c>
      <c r="AL438" s="170">
        <f t="shared" si="68"/>
        <v>0</v>
      </c>
      <c r="AM438" s="170">
        <f t="shared" si="68"/>
        <v>0</v>
      </c>
      <c r="AN438" s="170">
        <f t="shared" si="68"/>
        <v>0</v>
      </c>
      <c r="AO438" s="170">
        <f t="shared" si="68"/>
        <v>0</v>
      </c>
      <c r="AP438" s="170">
        <f t="shared" si="68"/>
        <v>0</v>
      </c>
      <c r="AQ438" s="133">
        <f t="shared" si="68"/>
        <v>0</v>
      </c>
      <c r="AR438" s="170">
        <f t="shared" si="68"/>
        <v>0</v>
      </c>
      <c r="AS438" s="170">
        <f t="shared" si="68"/>
        <v>0</v>
      </c>
      <c r="AT438" s="170">
        <f t="shared" si="68"/>
        <v>0</v>
      </c>
      <c r="AU438" s="170">
        <f t="shared" si="68"/>
        <v>0</v>
      </c>
      <c r="AV438" s="170">
        <f t="shared" si="68"/>
        <v>15.133662771525366</v>
      </c>
      <c r="AW438" s="170">
        <f t="shared" si="68"/>
        <v>0</v>
      </c>
      <c r="AX438" s="170">
        <f t="shared" si="68"/>
        <v>0</v>
      </c>
      <c r="AY438" s="170">
        <f t="shared" si="68"/>
        <v>0</v>
      </c>
      <c r="AZ438" s="170">
        <f t="shared" si="68"/>
        <v>0</v>
      </c>
      <c r="BA438" s="170">
        <f t="shared" si="68"/>
        <v>0</v>
      </c>
      <c r="BB438" s="170">
        <f t="shared" si="68"/>
        <v>0</v>
      </c>
      <c r="BC438" s="170">
        <f t="shared" si="68"/>
        <v>0</v>
      </c>
      <c r="BD438" s="170">
        <f t="shared" si="68"/>
        <v>0</v>
      </c>
      <c r="BE438" s="170">
        <f t="shared" si="68"/>
        <v>0</v>
      </c>
      <c r="BF438" s="170">
        <f t="shared" si="68"/>
        <v>0</v>
      </c>
      <c r="BG438" s="170">
        <f t="shared" si="68"/>
        <v>0</v>
      </c>
      <c r="BH438" s="170">
        <f t="shared" si="68"/>
        <v>0</v>
      </c>
      <c r="BI438" s="170">
        <f t="shared" si="68"/>
        <v>0</v>
      </c>
      <c r="BJ438" s="170">
        <f t="shared" si="68"/>
        <v>0</v>
      </c>
      <c r="BK438" s="170">
        <f t="shared" si="68"/>
        <v>0</v>
      </c>
      <c r="BL438" s="170">
        <f t="shared" si="68"/>
        <v>0</v>
      </c>
      <c r="BM438" s="170">
        <f t="shared" si="68"/>
        <v>0</v>
      </c>
      <c r="BN438" s="170">
        <f t="shared" si="68"/>
        <v>0</v>
      </c>
      <c r="BO438" s="170">
        <f t="shared" si="68"/>
        <v>0</v>
      </c>
      <c r="BP438" s="170">
        <f t="shared" si="68"/>
        <v>0</v>
      </c>
      <c r="BQ438" s="170">
        <f t="shared" si="68"/>
        <v>0</v>
      </c>
      <c r="BR438" s="170">
        <f t="shared" si="67"/>
        <v>24.504241427747438</v>
      </c>
      <c r="BS438" s="170">
        <f t="shared" si="67"/>
        <v>0</v>
      </c>
      <c r="BT438" s="170">
        <f t="shared" si="67"/>
        <v>0</v>
      </c>
      <c r="BU438" s="170">
        <f t="shared" si="67"/>
        <v>4.8940677133735804</v>
      </c>
      <c r="BV438" s="170">
        <f t="shared" si="67"/>
        <v>0</v>
      </c>
      <c r="BW438" s="170">
        <f t="shared" si="67"/>
        <v>0</v>
      </c>
      <c r="BX438" s="170">
        <f t="shared" si="67"/>
        <v>0</v>
      </c>
      <c r="BY438" s="170">
        <f t="shared" si="67"/>
        <v>0</v>
      </c>
      <c r="BZ438" s="170">
        <f t="shared" si="67"/>
        <v>0</v>
      </c>
      <c r="CA438" s="170">
        <f t="shared" si="67"/>
        <v>0</v>
      </c>
      <c r="CB438" s="170">
        <f t="shared" si="67"/>
        <v>0</v>
      </c>
      <c r="CC438" s="170">
        <f t="shared" si="67"/>
        <v>0</v>
      </c>
      <c r="CD438" s="133">
        <f t="shared" si="67"/>
        <v>0</v>
      </c>
      <c r="CE438" s="807">
        <f t="shared" si="40"/>
        <v>60.298392626649544</v>
      </c>
    </row>
    <row r="439" spans="2:83">
      <c r="B439" s="325"/>
      <c r="C439" s="283" t="str">
        <f t="shared" si="64"/>
        <v>10</v>
      </c>
      <c r="D439" s="284" t="str">
        <f t="shared" si="64"/>
        <v>プラスチック・ゴム製品</v>
      </c>
      <c r="E439" s="806">
        <f t="shared" si="45"/>
        <v>0</v>
      </c>
      <c r="F439" s="170">
        <f t="shared" si="68"/>
        <v>0</v>
      </c>
      <c r="G439" s="170">
        <f t="shared" si="68"/>
        <v>0</v>
      </c>
      <c r="H439" s="170">
        <f t="shared" si="68"/>
        <v>0</v>
      </c>
      <c r="I439" s="170">
        <f t="shared" si="68"/>
        <v>24.159541675957389</v>
      </c>
      <c r="J439" s="170">
        <f t="shared" si="68"/>
        <v>0</v>
      </c>
      <c r="K439" s="170">
        <f t="shared" si="68"/>
        <v>0</v>
      </c>
      <c r="L439" s="170">
        <f t="shared" si="68"/>
        <v>0</v>
      </c>
      <c r="M439" s="170">
        <f t="shared" si="68"/>
        <v>0</v>
      </c>
      <c r="N439" s="170">
        <f t="shared" si="68"/>
        <v>0</v>
      </c>
      <c r="O439" s="170">
        <f t="shared" si="68"/>
        <v>0</v>
      </c>
      <c r="P439" s="170">
        <f t="shared" si="68"/>
        <v>0</v>
      </c>
      <c r="Q439" s="170">
        <f t="shared" si="68"/>
        <v>0</v>
      </c>
      <c r="R439" s="170">
        <f t="shared" si="68"/>
        <v>0</v>
      </c>
      <c r="S439" s="170">
        <f t="shared" si="68"/>
        <v>0</v>
      </c>
      <c r="T439" s="170">
        <f t="shared" si="68"/>
        <v>0</v>
      </c>
      <c r="U439" s="170">
        <f t="shared" si="68"/>
        <v>0</v>
      </c>
      <c r="V439" s="170">
        <f t="shared" si="68"/>
        <v>0</v>
      </c>
      <c r="W439" s="170">
        <f t="shared" si="68"/>
        <v>0</v>
      </c>
      <c r="X439" s="170">
        <f t="shared" si="68"/>
        <v>0</v>
      </c>
      <c r="Y439" s="170">
        <f t="shared" si="68"/>
        <v>0</v>
      </c>
      <c r="Z439" s="170">
        <f t="shared" si="68"/>
        <v>0</v>
      </c>
      <c r="AA439" s="170">
        <f t="shared" si="68"/>
        <v>0</v>
      </c>
      <c r="AB439" s="170">
        <f t="shared" si="68"/>
        <v>0</v>
      </c>
      <c r="AC439" s="170">
        <f t="shared" si="68"/>
        <v>0</v>
      </c>
      <c r="AD439" s="170">
        <f t="shared" si="68"/>
        <v>0</v>
      </c>
      <c r="AE439" s="170">
        <f t="shared" si="68"/>
        <v>2.9606005600126122</v>
      </c>
      <c r="AF439" s="170">
        <f t="shared" si="68"/>
        <v>0</v>
      </c>
      <c r="AG439" s="170">
        <f t="shared" si="68"/>
        <v>0</v>
      </c>
      <c r="AH439" s="170">
        <f t="shared" si="68"/>
        <v>0.33305477508243442</v>
      </c>
      <c r="AI439" s="170">
        <f t="shared" si="68"/>
        <v>0</v>
      </c>
      <c r="AJ439" s="170">
        <f t="shared" si="68"/>
        <v>0</v>
      </c>
      <c r="AK439" s="170">
        <f t="shared" si="68"/>
        <v>0</v>
      </c>
      <c r="AL439" s="170">
        <f t="shared" si="68"/>
        <v>0</v>
      </c>
      <c r="AM439" s="170">
        <f t="shared" si="68"/>
        <v>0</v>
      </c>
      <c r="AN439" s="170">
        <f t="shared" si="68"/>
        <v>0</v>
      </c>
      <c r="AO439" s="170">
        <f t="shared" si="68"/>
        <v>0</v>
      </c>
      <c r="AP439" s="170">
        <f t="shared" si="68"/>
        <v>0</v>
      </c>
      <c r="AQ439" s="133">
        <f t="shared" si="68"/>
        <v>0</v>
      </c>
      <c r="AR439" s="170">
        <f t="shared" si="68"/>
        <v>0</v>
      </c>
      <c r="AS439" s="170">
        <f t="shared" si="68"/>
        <v>0</v>
      </c>
      <c r="AT439" s="170">
        <f t="shared" si="68"/>
        <v>0</v>
      </c>
      <c r="AU439" s="170">
        <f t="shared" si="68"/>
        <v>0</v>
      </c>
      <c r="AV439" s="170">
        <f t="shared" si="68"/>
        <v>61.649111643585051</v>
      </c>
      <c r="AW439" s="170">
        <f t="shared" si="68"/>
        <v>0</v>
      </c>
      <c r="AX439" s="170">
        <f t="shared" si="68"/>
        <v>0</v>
      </c>
      <c r="AY439" s="170">
        <f t="shared" si="68"/>
        <v>0</v>
      </c>
      <c r="AZ439" s="170">
        <f t="shared" si="68"/>
        <v>0</v>
      </c>
      <c r="BA439" s="170">
        <f t="shared" si="68"/>
        <v>0</v>
      </c>
      <c r="BB439" s="170">
        <f t="shared" si="68"/>
        <v>0</v>
      </c>
      <c r="BC439" s="170">
        <f t="shared" si="68"/>
        <v>0</v>
      </c>
      <c r="BD439" s="170">
        <f t="shared" si="68"/>
        <v>0</v>
      </c>
      <c r="BE439" s="170">
        <f t="shared" si="68"/>
        <v>0</v>
      </c>
      <c r="BF439" s="170">
        <f t="shared" si="68"/>
        <v>0</v>
      </c>
      <c r="BG439" s="170">
        <f t="shared" si="68"/>
        <v>0</v>
      </c>
      <c r="BH439" s="170">
        <f t="shared" si="68"/>
        <v>0</v>
      </c>
      <c r="BI439" s="170">
        <f t="shared" si="68"/>
        <v>0</v>
      </c>
      <c r="BJ439" s="170">
        <f t="shared" si="68"/>
        <v>0</v>
      </c>
      <c r="BK439" s="170">
        <f t="shared" si="68"/>
        <v>0</v>
      </c>
      <c r="BL439" s="170">
        <f t="shared" si="68"/>
        <v>0</v>
      </c>
      <c r="BM439" s="170">
        <f t="shared" si="68"/>
        <v>0</v>
      </c>
      <c r="BN439" s="170">
        <f t="shared" si="68"/>
        <v>0</v>
      </c>
      <c r="BO439" s="170">
        <f t="shared" si="68"/>
        <v>0</v>
      </c>
      <c r="BP439" s="170">
        <f t="shared" si="68"/>
        <v>0</v>
      </c>
      <c r="BQ439" s="170">
        <f t="shared" ref="BQ439:CD442" si="69">BQ$387*BQ354</f>
        <v>0</v>
      </c>
      <c r="BR439" s="170">
        <f t="shared" si="69"/>
        <v>11.983152064167388</v>
      </c>
      <c r="BS439" s="170">
        <f t="shared" si="69"/>
        <v>0</v>
      </c>
      <c r="BT439" s="170">
        <f t="shared" si="69"/>
        <v>0</v>
      </c>
      <c r="BU439" s="170">
        <f t="shared" si="69"/>
        <v>0.33312302106657954</v>
      </c>
      <c r="BV439" s="170">
        <f t="shared" si="69"/>
        <v>0</v>
      </c>
      <c r="BW439" s="170">
        <f t="shared" si="69"/>
        <v>0</v>
      </c>
      <c r="BX439" s="170">
        <f t="shared" si="69"/>
        <v>0</v>
      </c>
      <c r="BY439" s="170">
        <f t="shared" si="69"/>
        <v>0</v>
      </c>
      <c r="BZ439" s="170">
        <f t="shared" si="69"/>
        <v>0</v>
      </c>
      <c r="CA439" s="170">
        <f t="shared" si="69"/>
        <v>0</v>
      </c>
      <c r="CB439" s="170">
        <f t="shared" si="69"/>
        <v>0</v>
      </c>
      <c r="CC439" s="170">
        <f t="shared" si="69"/>
        <v>0</v>
      </c>
      <c r="CD439" s="133">
        <f t="shared" si="69"/>
        <v>0</v>
      </c>
      <c r="CE439" s="807">
        <f t="shared" si="40"/>
        <v>101.41858373987145</v>
      </c>
    </row>
    <row r="440" spans="2:83">
      <c r="B440" s="325"/>
      <c r="C440" s="283" t="str">
        <f t="shared" si="64"/>
        <v>11</v>
      </c>
      <c r="D440" s="284" t="str">
        <f t="shared" si="64"/>
        <v>窯業・土石製品</v>
      </c>
      <c r="E440" s="806">
        <f t="shared" si="45"/>
        <v>0</v>
      </c>
      <c r="F440" s="170">
        <f t="shared" ref="F440:BQ443" si="70">F$387*F355</f>
        <v>0</v>
      </c>
      <c r="G440" s="170">
        <f t="shared" si="70"/>
        <v>0</v>
      </c>
      <c r="H440" s="170">
        <f t="shared" si="70"/>
        <v>0</v>
      </c>
      <c r="I440" s="170">
        <f t="shared" si="70"/>
        <v>2.0327981773121677</v>
      </c>
      <c r="J440" s="170">
        <f t="shared" si="70"/>
        <v>0</v>
      </c>
      <c r="K440" s="170">
        <f t="shared" si="70"/>
        <v>0</v>
      </c>
      <c r="L440" s="170">
        <f t="shared" si="70"/>
        <v>0</v>
      </c>
      <c r="M440" s="170">
        <f t="shared" si="70"/>
        <v>0</v>
      </c>
      <c r="N440" s="170">
        <f t="shared" si="70"/>
        <v>0</v>
      </c>
      <c r="O440" s="170">
        <f t="shared" si="70"/>
        <v>0</v>
      </c>
      <c r="P440" s="170">
        <f t="shared" si="70"/>
        <v>0</v>
      </c>
      <c r="Q440" s="170">
        <f t="shared" si="70"/>
        <v>0</v>
      </c>
      <c r="R440" s="170">
        <f t="shared" si="70"/>
        <v>0</v>
      </c>
      <c r="S440" s="170">
        <f t="shared" si="70"/>
        <v>0</v>
      </c>
      <c r="T440" s="170">
        <f t="shared" si="70"/>
        <v>0</v>
      </c>
      <c r="U440" s="170">
        <f t="shared" si="70"/>
        <v>0</v>
      </c>
      <c r="V440" s="170">
        <f t="shared" si="70"/>
        <v>0</v>
      </c>
      <c r="W440" s="170">
        <f t="shared" si="70"/>
        <v>0</v>
      </c>
      <c r="X440" s="170">
        <f t="shared" si="70"/>
        <v>0</v>
      </c>
      <c r="Y440" s="170">
        <f t="shared" si="70"/>
        <v>0</v>
      </c>
      <c r="Z440" s="170">
        <f t="shared" si="70"/>
        <v>0</v>
      </c>
      <c r="AA440" s="170">
        <f t="shared" si="70"/>
        <v>0</v>
      </c>
      <c r="AB440" s="170">
        <f t="shared" si="70"/>
        <v>0</v>
      </c>
      <c r="AC440" s="170">
        <f t="shared" si="70"/>
        <v>0</v>
      </c>
      <c r="AD440" s="170">
        <f t="shared" si="70"/>
        <v>0</v>
      </c>
      <c r="AE440" s="170">
        <f t="shared" si="70"/>
        <v>8.0200864490169541E-2</v>
      </c>
      <c r="AF440" s="170">
        <f t="shared" si="70"/>
        <v>0</v>
      </c>
      <c r="AG440" s="170">
        <f t="shared" si="70"/>
        <v>0</v>
      </c>
      <c r="AH440" s="170">
        <f t="shared" si="70"/>
        <v>5.3254826119434268E-3</v>
      </c>
      <c r="AI440" s="170">
        <f t="shared" si="70"/>
        <v>0</v>
      </c>
      <c r="AJ440" s="170">
        <f t="shared" si="70"/>
        <v>0</v>
      </c>
      <c r="AK440" s="170">
        <f t="shared" si="70"/>
        <v>0</v>
      </c>
      <c r="AL440" s="170">
        <f t="shared" si="70"/>
        <v>0</v>
      </c>
      <c r="AM440" s="170">
        <f t="shared" si="70"/>
        <v>0</v>
      </c>
      <c r="AN440" s="170">
        <f t="shared" si="70"/>
        <v>0</v>
      </c>
      <c r="AO440" s="170">
        <f t="shared" si="70"/>
        <v>0</v>
      </c>
      <c r="AP440" s="170">
        <f t="shared" si="70"/>
        <v>0</v>
      </c>
      <c r="AQ440" s="133">
        <f t="shared" si="70"/>
        <v>0</v>
      </c>
      <c r="AR440" s="170">
        <f t="shared" si="70"/>
        <v>0</v>
      </c>
      <c r="AS440" s="170">
        <f t="shared" si="70"/>
        <v>0</v>
      </c>
      <c r="AT440" s="170">
        <f t="shared" si="70"/>
        <v>0</v>
      </c>
      <c r="AU440" s="170">
        <f t="shared" si="70"/>
        <v>0</v>
      </c>
      <c r="AV440" s="170">
        <f t="shared" si="70"/>
        <v>6.1036514994723916</v>
      </c>
      <c r="AW440" s="170">
        <f t="shared" si="70"/>
        <v>0</v>
      </c>
      <c r="AX440" s="170">
        <f t="shared" si="70"/>
        <v>0</v>
      </c>
      <c r="AY440" s="170">
        <f t="shared" si="70"/>
        <v>0</v>
      </c>
      <c r="AZ440" s="170">
        <f t="shared" si="70"/>
        <v>0</v>
      </c>
      <c r="BA440" s="170">
        <f t="shared" si="70"/>
        <v>0</v>
      </c>
      <c r="BB440" s="170">
        <f t="shared" si="70"/>
        <v>0</v>
      </c>
      <c r="BC440" s="170">
        <f t="shared" si="70"/>
        <v>0</v>
      </c>
      <c r="BD440" s="170">
        <f t="shared" si="70"/>
        <v>0</v>
      </c>
      <c r="BE440" s="170">
        <f t="shared" si="70"/>
        <v>0</v>
      </c>
      <c r="BF440" s="170">
        <f t="shared" si="70"/>
        <v>0</v>
      </c>
      <c r="BG440" s="170">
        <f t="shared" si="70"/>
        <v>0</v>
      </c>
      <c r="BH440" s="170">
        <f t="shared" si="70"/>
        <v>0</v>
      </c>
      <c r="BI440" s="170">
        <f t="shared" si="70"/>
        <v>0</v>
      </c>
      <c r="BJ440" s="170">
        <f t="shared" si="70"/>
        <v>0</v>
      </c>
      <c r="BK440" s="170">
        <f t="shared" si="70"/>
        <v>0</v>
      </c>
      <c r="BL440" s="170">
        <f t="shared" si="70"/>
        <v>0</v>
      </c>
      <c r="BM440" s="170">
        <f t="shared" si="70"/>
        <v>0</v>
      </c>
      <c r="BN440" s="170">
        <f t="shared" si="70"/>
        <v>0</v>
      </c>
      <c r="BO440" s="170">
        <f t="shared" si="70"/>
        <v>0</v>
      </c>
      <c r="BP440" s="170">
        <f t="shared" si="70"/>
        <v>0</v>
      </c>
      <c r="BQ440" s="170">
        <f t="shared" si="70"/>
        <v>0</v>
      </c>
      <c r="BR440" s="170">
        <f t="shared" si="69"/>
        <v>0.45453484448088832</v>
      </c>
      <c r="BS440" s="170">
        <f t="shared" si="69"/>
        <v>0</v>
      </c>
      <c r="BT440" s="170">
        <f t="shared" si="69"/>
        <v>0</v>
      </c>
      <c r="BU440" s="170">
        <f t="shared" si="69"/>
        <v>7.0670863812242225E-3</v>
      </c>
      <c r="BV440" s="170">
        <f t="shared" si="69"/>
        <v>0</v>
      </c>
      <c r="BW440" s="170">
        <f t="shared" si="69"/>
        <v>0</v>
      </c>
      <c r="BX440" s="170">
        <f t="shared" si="69"/>
        <v>0</v>
      </c>
      <c r="BY440" s="170">
        <f t="shared" si="69"/>
        <v>0</v>
      </c>
      <c r="BZ440" s="170">
        <f t="shared" si="69"/>
        <v>0</v>
      </c>
      <c r="CA440" s="170">
        <f t="shared" si="69"/>
        <v>0</v>
      </c>
      <c r="CB440" s="170">
        <f t="shared" si="69"/>
        <v>0</v>
      </c>
      <c r="CC440" s="170">
        <f t="shared" si="69"/>
        <v>0</v>
      </c>
      <c r="CD440" s="133">
        <f t="shared" si="69"/>
        <v>0</v>
      </c>
      <c r="CE440" s="807">
        <f t="shared" si="40"/>
        <v>8.6835779547487846</v>
      </c>
    </row>
    <row r="441" spans="2:83">
      <c r="B441" s="325"/>
      <c r="C441" s="283" t="str">
        <f t="shared" si="64"/>
        <v>12</v>
      </c>
      <c r="D441" s="284" t="str">
        <f t="shared" si="64"/>
        <v>鉄鋼</v>
      </c>
      <c r="E441" s="806">
        <f t="shared" si="45"/>
        <v>0</v>
      </c>
      <c r="F441" s="170">
        <f t="shared" si="70"/>
        <v>0</v>
      </c>
      <c r="G441" s="170">
        <f t="shared" si="70"/>
        <v>0</v>
      </c>
      <c r="H441" s="170">
        <f t="shared" si="70"/>
        <v>0</v>
      </c>
      <c r="I441" s="170">
        <f t="shared" si="70"/>
        <v>0</v>
      </c>
      <c r="J441" s="170">
        <f t="shared" si="70"/>
        <v>0</v>
      </c>
      <c r="K441" s="170">
        <f t="shared" si="70"/>
        <v>0</v>
      </c>
      <c r="L441" s="170">
        <f t="shared" si="70"/>
        <v>0</v>
      </c>
      <c r="M441" s="170">
        <f t="shared" si="70"/>
        <v>0</v>
      </c>
      <c r="N441" s="170">
        <f t="shared" si="70"/>
        <v>0</v>
      </c>
      <c r="O441" s="170">
        <f t="shared" si="70"/>
        <v>0</v>
      </c>
      <c r="P441" s="170">
        <f t="shared" si="70"/>
        <v>0</v>
      </c>
      <c r="Q441" s="170">
        <f t="shared" si="70"/>
        <v>0</v>
      </c>
      <c r="R441" s="170">
        <f t="shared" si="70"/>
        <v>0</v>
      </c>
      <c r="S441" s="170">
        <f t="shared" si="70"/>
        <v>0</v>
      </c>
      <c r="T441" s="170">
        <f t="shared" si="70"/>
        <v>0</v>
      </c>
      <c r="U441" s="170">
        <f t="shared" si="70"/>
        <v>0</v>
      </c>
      <c r="V441" s="170">
        <f t="shared" si="70"/>
        <v>0</v>
      </c>
      <c r="W441" s="170">
        <f t="shared" si="70"/>
        <v>0</v>
      </c>
      <c r="X441" s="170">
        <f t="shared" si="70"/>
        <v>0</v>
      </c>
      <c r="Y441" s="170">
        <f t="shared" si="70"/>
        <v>0</v>
      </c>
      <c r="Z441" s="170">
        <f t="shared" si="70"/>
        <v>0</v>
      </c>
      <c r="AA441" s="170">
        <f t="shared" si="70"/>
        <v>0</v>
      </c>
      <c r="AB441" s="170">
        <f t="shared" si="70"/>
        <v>0</v>
      </c>
      <c r="AC441" s="170">
        <f t="shared" si="70"/>
        <v>0</v>
      </c>
      <c r="AD441" s="170">
        <f t="shared" si="70"/>
        <v>0</v>
      </c>
      <c r="AE441" s="170">
        <f t="shared" si="70"/>
        <v>0</v>
      </c>
      <c r="AF441" s="170">
        <f t="shared" si="70"/>
        <v>0</v>
      </c>
      <c r="AG441" s="170">
        <f t="shared" si="70"/>
        <v>0</v>
      </c>
      <c r="AH441" s="170">
        <f t="shared" si="70"/>
        <v>1.493784655429509E-2</v>
      </c>
      <c r="AI441" s="170">
        <f t="shared" si="70"/>
        <v>0</v>
      </c>
      <c r="AJ441" s="170">
        <f t="shared" si="70"/>
        <v>0</v>
      </c>
      <c r="AK441" s="170">
        <f t="shared" si="70"/>
        <v>0</v>
      </c>
      <c r="AL441" s="170">
        <f t="shared" si="70"/>
        <v>0</v>
      </c>
      <c r="AM441" s="170">
        <f t="shared" si="70"/>
        <v>0</v>
      </c>
      <c r="AN441" s="170">
        <f t="shared" si="70"/>
        <v>0</v>
      </c>
      <c r="AO441" s="170">
        <f t="shared" si="70"/>
        <v>0</v>
      </c>
      <c r="AP441" s="170">
        <f t="shared" si="70"/>
        <v>0</v>
      </c>
      <c r="AQ441" s="133">
        <f t="shared" si="70"/>
        <v>0</v>
      </c>
      <c r="AR441" s="170">
        <f t="shared" si="70"/>
        <v>0</v>
      </c>
      <c r="AS441" s="170">
        <f t="shared" si="70"/>
        <v>0</v>
      </c>
      <c r="AT441" s="170">
        <f t="shared" si="70"/>
        <v>0</v>
      </c>
      <c r="AU441" s="170">
        <f t="shared" si="70"/>
        <v>0</v>
      </c>
      <c r="AV441" s="170">
        <f t="shared" si="70"/>
        <v>0</v>
      </c>
      <c r="AW441" s="170">
        <f t="shared" si="70"/>
        <v>0</v>
      </c>
      <c r="AX441" s="170">
        <f t="shared" si="70"/>
        <v>0</v>
      </c>
      <c r="AY441" s="170">
        <f t="shared" si="70"/>
        <v>0</v>
      </c>
      <c r="AZ441" s="170">
        <f t="shared" si="70"/>
        <v>0</v>
      </c>
      <c r="BA441" s="170">
        <f t="shared" si="70"/>
        <v>0</v>
      </c>
      <c r="BB441" s="170">
        <f t="shared" si="70"/>
        <v>0</v>
      </c>
      <c r="BC441" s="170">
        <f t="shared" si="70"/>
        <v>0</v>
      </c>
      <c r="BD441" s="170">
        <f t="shared" si="70"/>
        <v>0</v>
      </c>
      <c r="BE441" s="170">
        <f t="shared" si="70"/>
        <v>0</v>
      </c>
      <c r="BF441" s="170">
        <f t="shared" si="70"/>
        <v>0</v>
      </c>
      <c r="BG441" s="170">
        <f t="shared" si="70"/>
        <v>0</v>
      </c>
      <c r="BH441" s="170">
        <f t="shared" si="70"/>
        <v>0</v>
      </c>
      <c r="BI441" s="170">
        <f t="shared" si="70"/>
        <v>0</v>
      </c>
      <c r="BJ441" s="170">
        <f t="shared" si="70"/>
        <v>0</v>
      </c>
      <c r="BK441" s="170">
        <f t="shared" si="70"/>
        <v>0</v>
      </c>
      <c r="BL441" s="170">
        <f t="shared" si="70"/>
        <v>0</v>
      </c>
      <c r="BM441" s="170">
        <f t="shared" si="70"/>
        <v>0</v>
      </c>
      <c r="BN441" s="170">
        <f t="shared" si="70"/>
        <v>0</v>
      </c>
      <c r="BO441" s="170">
        <f t="shared" si="70"/>
        <v>0</v>
      </c>
      <c r="BP441" s="170">
        <f t="shared" si="70"/>
        <v>0</v>
      </c>
      <c r="BQ441" s="170">
        <f t="shared" si="70"/>
        <v>0</v>
      </c>
      <c r="BR441" s="170">
        <f t="shared" si="69"/>
        <v>0</v>
      </c>
      <c r="BS441" s="170">
        <f t="shared" si="69"/>
        <v>0</v>
      </c>
      <c r="BT441" s="170">
        <f t="shared" si="69"/>
        <v>0</v>
      </c>
      <c r="BU441" s="170">
        <f t="shared" si="69"/>
        <v>4.3638603940882432E-2</v>
      </c>
      <c r="BV441" s="170">
        <f t="shared" si="69"/>
        <v>0</v>
      </c>
      <c r="BW441" s="170">
        <f t="shared" si="69"/>
        <v>0</v>
      </c>
      <c r="BX441" s="170">
        <f t="shared" si="69"/>
        <v>0</v>
      </c>
      <c r="BY441" s="170">
        <f t="shared" si="69"/>
        <v>0</v>
      </c>
      <c r="BZ441" s="170">
        <f t="shared" si="69"/>
        <v>0</v>
      </c>
      <c r="CA441" s="170">
        <f t="shared" si="69"/>
        <v>0</v>
      </c>
      <c r="CB441" s="170">
        <f t="shared" si="69"/>
        <v>0</v>
      </c>
      <c r="CC441" s="170">
        <f t="shared" si="69"/>
        <v>0</v>
      </c>
      <c r="CD441" s="133">
        <f t="shared" si="69"/>
        <v>0</v>
      </c>
      <c r="CE441" s="807">
        <f t="shared" si="40"/>
        <v>5.8576450495177526E-2</v>
      </c>
    </row>
    <row r="442" spans="2:83">
      <c r="B442" s="325"/>
      <c r="C442" s="283" t="str">
        <f t="shared" si="64"/>
        <v>13</v>
      </c>
      <c r="D442" s="284" t="str">
        <f t="shared" si="64"/>
        <v>非鉄金属</v>
      </c>
      <c r="E442" s="806">
        <f t="shared" si="45"/>
        <v>0</v>
      </c>
      <c r="F442" s="170">
        <f t="shared" si="70"/>
        <v>0</v>
      </c>
      <c r="G442" s="170">
        <f t="shared" si="70"/>
        <v>0</v>
      </c>
      <c r="H442" s="170">
        <f t="shared" si="70"/>
        <v>0</v>
      </c>
      <c r="I442" s="170">
        <f t="shared" si="70"/>
        <v>1.3094846518257344</v>
      </c>
      <c r="J442" s="170">
        <f t="shared" si="70"/>
        <v>0</v>
      </c>
      <c r="K442" s="170">
        <f t="shared" si="70"/>
        <v>0</v>
      </c>
      <c r="L442" s="170">
        <f t="shared" si="70"/>
        <v>0</v>
      </c>
      <c r="M442" s="170">
        <f t="shared" si="70"/>
        <v>0</v>
      </c>
      <c r="N442" s="170">
        <f t="shared" si="70"/>
        <v>0</v>
      </c>
      <c r="O442" s="170">
        <f t="shared" si="70"/>
        <v>0</v>
      </c>
      <c r="P442" s="170">
        <f t="shared" si="70"/>
        <v>0</v>
      </c>
      <c r="Q442" s="170">
        <f t="shared" si="70"/>
        <v>0</v>
      </c>
      <c r="R442" s="170">
        <f t="shared" si="70"/>
        <v>0</v>
      </c>
      <c r="S442" s="170">
        <f t="shared" si="70"/>
        <v>0</v>
      </c>
      <c r="T442" s="170">
        <f t="shared" si="70"/>
        <v>0</v>
      </c>
      <c r="U442" s="170">
        <f t="shared" si="70"/>
        <v>0</v>
      </c>
      <c r="V442" s="170">
        <f t="shared" si="70"/>
        <v>0</v>
      </c>
      <c r="W442" s="170">
        <f t="shared" si="70"/>
        <v>0</v>
      </c>
      <c r="X442" s="170">
        <f t="shared" si="70"/>
        <v>0</v>
      </c>
      <c r="Y442" s="170">
        <f t="shared" si="70"/>
        <v>0</v>
      </c>
      <c r="Z442" s="170">
        <f t="shared" si="70"/>
        <v>0</v>
      </c>
      <c r="AA442" s="170">
        <f t="shared" si="70"/>
        <v>0</v>
      </c>
      <c r="AB442" s="170">
        <f t="shared" si="70"/>
        <v>0</v>
      </c>
      <c r="AC442" s="170">
        <f t="shared" si="70"/>
        <v>0</v>
      </c>
      <c r="AD442" s="170">
        <f t="shared" si="70"/>
        <v>0</v>
      </c>
      <c r="AE442" s="170">
        <f t="shared" si="70"/>
        <v>5.7802705234079781E-3</v>
      </c>
      <c r="AF442" s="170">
        <f t="shared" si="70"/>
        <v>0</v>
      </c>
      <c r="AG442" s="170">
        <f t="shared" si="70"/>
        <v>0</v>
      </c>
      <c r="AH442" s="170">
        <f t="shared" si="70"/>
        <v>2.1144844158638844E-3</v>
      </c>
      <c r="AI442" s="170">
        <f t="shared" si="70"/>
        <v>0</v>
      </c>
      <c r="AJ442" s="170">
        <f t="shared" si="70"/>
        <v>0</v>
      </c>
      <c r="AK442" s="170">
        <f t="shared" si="70"/>
        <v>0</v>
      </c>
      <c r="AL442" s="170">
        <f t="shared" si="70"/>
        <v>0</v>
      </c>
      <c r="AM442" s="170">
        <f t="shared" si="70"/>
        <v>0</v>
      </c>
      <c r="AN442" s="170">
        <f t="shared" si="70"/>
        <v>0</v>
      </c>
      <c r="AO442" s="170">
        <f t="shared" si="70"/>
        <v>0</v>
      </c>
      <c r="AP442" s="170">
        <f t="shared" si="70"/>
        <v>0</v>
      </c>
      <c r="AQ442" s="133">
        <f t="shared" si="70"/>
        <v>0</v>
      </c>
      <c r="AR442" s="170">
        <f t="shared" si="70"/>
        <v>0</v>
      </c>
      <c r="AS442" s="170">
        <f t="shared" si="70"/>
        <v>0</v>
      </c>
      <c r="AT442" s="170">
        <f t="shared" si="70"/>
        <v>0</v>
      </c>
      <c r="AU442" s="170">
        <f t="shared" si="70"/>
        <v>0</v>
      </c>
      <c r="AV442" s="170">
        <f t="shared" si="70"/>
        <v>4.3678605415475085</v>
      </c>
      <c r="AW442" s="170">
        <f t="shared" si="70"/>
        <v>0</v>
      </c>
      <c r="AX442" s="170">
        <f t="shared" si="70"/>
        <v>0</v>
      </c>
      <c r="AY442" s="170">
        <f t="shared" si="70"/>
        <v>0</v>
      </c>
      <c r="AZ442" s="170">
        <f t="shared" si="70"/>
        <v>0</v>
      </c>
      <c r="BA442" s="170">
        <f t="shared" si="70"/>
        <v>0</v>
      </c>
      <c r="BB442" s="170">
        <f t="shared" si="70"/>
        <v>0</v>
      </c>
      <c r="BC442" s="170">
        <f t="shared" si="70"/>
        <v>0</v>
      </c>
      <c r="BD442" s="170">
        <f t="shared" si="70"/>
        <v>0</v>
      </c>
      <c r="BE442" s="170">
        <f t="shared" si="70"/>
        <v>0</v>
      </c>
      <c r="BF442" s="170">
        <f t="shared" si="70"/>
        <v>0</v>
      </c>
      <c r="BG442" s="170">
        <f t="shared" si="70"/>
        <v>0</v>
      </c>
      <c r="BH442" s="170">
        <f t="shared" si="70"/>
        <v>0</v>
      </c>
      <c r="BI442" s="170">
        <f t="shared" si="70"/>
        <v>0</v>
      </c>
      <c r="BJ442" s="170">
        <f t="shared" si="70"/>
        <v>0</v>
      </c>
      <c r="BK442" s="170">
        <f t="shared" si="70"/>
        <v>0</v>
      </c>
      <c r="BL442" s="170">
        <f t="shared" si="70"/>
        <v>0</v>
      </c>
      <c r="BM442" s="170">
        <f t="shared" si="70"/>
        <v>0</v>
      </c>
      <c r="BN442" s="170">
        <f t="shared" si="70"/>
        <v>0</v>
      </c>
      <c r="BO442" s="170">
        <f t="shared" si="70"/>
        <v>0</v>
      </c>
      <c r="BP442" s="170">
        <f t="shared" si="70"/>
        <v>0</v>
      </c>
      <c r="BQ442" s="170">
        <f t="shared" si="70"/>
        <v>0</v>
      </c>
      <c r="BR442" s="170">
        <f t="shared" si="69"/>
        <v>3.1893038591636537E-2</v>
      </c>
      <c r="BS442" s="170">
        <f t="shared" si="69"/>
        <v>0</v>
      </c>
      <c r="BT442" s="170">
        <f t="shared" si="69"/>
        <v>0</v>
      </c>
      <c r="BU442" s="170">
        <f t="shared" si="69"/>
        <v>2.5246385601524995E-3</v>
      </c>
      <c r="BV442" s="170">
        <f t="shared" si="69"/>
        <v>0</v>
      </c>
      <c r="BW442" s="170">
        <f t="shared" si="69"/>
        <v>0</v>
      </c>
      <c r="BX442" s="170">
        <f t="shared" si="69"/>
        <v>0</v>
      </c>
      <c r="BY442" s="170">
        <f t="shared" si="69"/>
        <v>0</v>
      </c>
      <c r="BZ442" s="170">
        <f t="shared" si="69"/>
        <v>0</v>
      </c>
      <c r="CA442" s="170">
        <f t="shared" si="69"/>
        <v>0</v>
      </c>
      <c r="CB442" s="170">
        <f t="shared" si="69"/>
        <v>0</v>
      </c>
      <c r="CC442" s="170">
        <f t="shared" si="69"/>
        <v>0</v>
      </c>
      <c r="CD442" s="133">
        <f t="shared" si="69"/>
        <v>0</v>
      </c>
      <c r="CE442" s="807">
        <f t="shared" si="40"/>
        <v>5.7196576254643041</v>
      </c>
    </row>
    <row r="443" spans="2:83">
      <c r="B443" s="325"/>
      <c r="C443" s="283" t="str">
        <f t="shared" si="64"/>
        <v>14</v>
      </c>
      <c r="D443" s="284" t="str">
        <f t="shared" si="64"/>
        <v>金属製品</v>
      </c>
      <c r="E443" s="806">
        <f t="shared" si="45"/>
        <v>0</v>
      </c>
      <c r="F443" s="170">
        <f t="shared" si="70"/>
        <v>0</v>
      </c>
      <c r="G443" s="170">
        <f t="shared" si="70"/>
        <v>0</v>
      </c>
      <c r="H443" s="170">
        <f t="shared" si="70"/>
        <v>0</v>
      </c>
      <c r="I443" s="170">
        <f t="shared" si="70"/>
        <v>13.655084864135018</v>
      </c>
      <c r="J443" s="170">
        <f t="shared" si="70"/>
        <v>0</v>
      </c>
      <c r="K443" s="170">
        <f t="shared" si="70"/>
        <v>0</v>
      </c>
      <c r="L443" s="170">
        <f t="shared" si="70"/>
        <v>0</v>
      </c>
      <c r="M443" s="170">
        <f t="shared" si="70"/>
        <v>0</v>
      </c>
      <c r="N443" s="170">
        <f t="shared" si="70"/>
        <v>0</v>
      </c>
      <c r="O443" s="170">
        <f t="shared" si="70"/>
        <v>0</v>
      </c>
      <c r="P443" s="170">
        <f t="shared" si="70"/>
        <v>0</v>
      </c>
      <c r="Q443" s="170">
        <f t="shared" si="70"/>
        <v>0</v>
      </c>
      <c r="R443" s="170">
        <f t="shared" si="70"/>
        <v>0</v>
      </c>
      <c r="S443" s="170">
        <f t="shared" si="70"/>
        <v>0</v>
      </c>
      <c r="T443" s="170">
        <f t="shared" si="70"/>
        <v>0</v>
      </c>
      <c r="U443" s="170">
        <f t="shared" si="70"/>
        <v>0</v>
      </c>
      <c r="V443" s="170">
        <f t="shared" si="70"/>
        <v>0</v>
      </c>
      <c r="W443" s="170">
        <f t="shared" si="70"/>
        <v>0</v>
      </c>
      <c r="X443" s="170">
        <f t="shared" si="70"/>
        <v>0</v>
      </c>
      <c r="Y443" s="170">
        <f t="shared" si="70"/>
        <v>0</v>
      </c>
      <c r="Z443" s="170">
        <f t="shared" si="70"/>
        <v>0</v>
      </c>
      <c r="AA443" s="170">
        <f t="shared" si="70"/>
        <v>0</v>
      </c>
      <c r="AB443" s="170">
        <f t="shared" si="70"/>
        <v>0</v>
      </c>
      <c r="AC443" s="170">
        <f t="shared" si="70"/>
        <v>0</v>
      </c>
      <c r="AD443" s="170">
        <f t="shared" si="70"/>
        <v>0</v>
      </c>
      <c r="AE443" s="170">
        <f t="shared" si="70"/>
        <v>1.3186264966578385</v>
      </c>
      <c r="AF443" s="170">
        <f t="shared" si="70"/>
        <v>0</v>
      </c>
      <c r="AG443" s="170">
        <f t="shared" si="70"/>
        <v>0</v>
      </c>
      <c r="AH443" s="170">
        <f t="shared" si="70"/>
        <v>0.2570775710807035</v>
      </c>
      <c r="AI443" s="170">
        <f t="shared" si="70"/>
        <v>0</v>
      </c>
      <c r="AJ443" s="170">
        <f t="shared" si="70"/>
        <v>0</v>
      </c>
      <c r="AK443" s="170">
        <f t="shared" si="70"/>
        <v>0</v>
      </c>
      <c r="AL443" s="170">
        <f t="shared" si="70"/>
        <v>0</v>
      </c>
      <c r="AM443" s="170">
        <f t="shared" si="70"/>
        <v>0</v>
      </c>
      <c r="AN443" s="170">
        <f t="shared" si="70"/>
        <v>0</v>
      </c>
      <c r="AO443" s="170">
        <f t="shared" si="70"/>
        <v>0</v>
      </c>
      <c r="AP443" s="170">
        <f t="shared" si="70"/>
        <v>0</v>
      </c>
      <c r="AQ443" s="133">
        <f t="shared" si="70"/>
        <v>0</v>
      </c>
      <c r="AR443" s="170">
        <f t="shared" si="70"/>
        <v>0</v>
      </c>
      <c r="AS443" s="170">
        <f t="shared" si="70"/>
        <v>0</v>
      </c>
      <c r="AT443" s="170">
        <f t="shared" si="70"/>
        <v>0</v>
      </c>
      <c r="AU443" s="170">
        <f t="shared" si="70"/>
        <v>0</v>
      </c>
      <c r="AV443" s="170">
        <f t="shared" si="70"/>
        <v>37.958675426780516</v>
      </c>
      <c r="AW443" s="170">
        <f t="shared" si="70"/>
        <v>0</v>
      </c>
      <c r="AX443" s="170">
        <f t="shared" si="70"/>
        <v>0</v>
      </c>
      <c r="AY443" s="170">
        <f t="shared" si="70"/>
        <v>0</v>
      </c>
      <c r="AZ443" s="170">
        <f t="shared" si="70"/>
        <v>0</v>
      </c>
      <c r="BA443" s="170">
        <f t="shared" si="70"/>
        <v>0</v>
      </c>
      <c r="BB443" s="170">
        <f t="shared" si="70"/>
        <v>0</v>
      </c>
      <c r="BC443" s="170">
        <f t="shared" si="70"/>
        <v>0</v>
      </c>
      <c r="BD443" s="170">
        <f t="shared" si="70"/>
        <v>0</v>
      </c>
      <c r="BE443" s="170">
        <f t="shared" si="70"/>
        <v>0</v>
      </c>
      <c r="BF443" s="170">
        <f t="shared" si="70"/>
        <v>0</v>
      </c>
      <c r="BG443" s="170">
        <f t="shared" si="70"/>
        <v>0</v>
      </c>
      <c r="BH443" s="170">
        <f t="shared" si="70"/>
        <v>0</v>
      </c>
      <c r="BI443" s="170">
        <f t="shared" si="70"/>
        <v>0</v>
      </c>
      <c r="BJ443" s="170">
        <f t="shared" si="70"/>
        <v>0</v>
      </c>
      <c r="BK443" s="170">
        <f t="shared" si="70"/>
        <v>0</v>
      </c>
      <c r="BL443" s="170">
        <f t="shared" si="70"/>
        <v>0</v>
      </c>
      <c r="BM443" s="170">
        <f t="shared" si="70"/>
        <v>0</v>
      </c>
      <c r="BN443" s="170">
        <f t="shared" si="70"/>
        <v>0</v>
      </c>
      <c r="BO443" s="170">
        <f t="shared" si="70"/>
        <v>0</v>
      </c>
      <c r="BP443" s="170">
        <f t="shared" si="70"/>
        <v>0</v>
      </c>
      <c r="BQ443" s="170">
        <f t="shared" ref="BQ443:CD446" si="71">BQ$387*BQ358</f>
        <v>0</v>
      </c>
      <c r="BR443" s="170">
        <f t="shared" si="71"/>
        <v>6.7265168250377707</v>
      </c>
      <c r="BS443" s="170">
        <f t="shared" si="71"/>
        <v>0</v>
      </c>
      <c r="BT443" s="170">
        <f t="shared" si="71"/>
        <v>0</v>
      </c>
      <c r="BU443" s="170">
        <f t="shared" si="71"/>
        <v>0.24887058249361771</v>
      </c>
      <c r="BV443" s="170">
        <f t="shared" si="71"/>
        <v>0</v>
      </c>
      <c r="BW443" s="170">
        <f t="shared" si="71"/>
        <v>0</v>
      </c>
      <c r="BX443" s="170">
        <f t="shared" si="71"/>
        <v>0</v>
      </c>
      <c r="BY443" s="170">
        <f t="shared" si="71"/>
        <v>0</v>
      </c>
      <c r="BZ443" s="170">
        <f t="shared" si="71"/>
        <v>0</v>
      </c>
      <c r="CA443" s="170">
        <f t="shared" si="71"/>
        <v>0</v>
      </c>
      <c r="CB443" s="170">
        <f t="shared" si="71"/>
        <v>0</v>
      </c>
      <c r="CC443" s="170">
        <f t="shared" si="71"/>
        <v>0</v>
      </c>
      <c r="CD443" s="133">
        <f t="shared" si="71"/>
        <v>0</v>
      </c>
      <c r="CE443" s="807">
        <f t="shared" si="40"/>
        <v>60.164851766185464</v>
      </c>
    </row>
    <row r="444" spans="2:83">
      <c r="B444" s="325"/>
      <c r="C444" s="283" t="str">
        <f t="shared" si="64"/>
        <v>15</v>
      </c>
      <c r="D444" s="284" t="str">
        <f t="shared" si="64"/>
        <v>はん用機械</v>
      </c>
      <c r="E444" s="806">
        <f t="shared" si="45"/>
        <v>0</v>
      </c>
      <c r="F444" s="170">
        <f t="shared" ref="F444:BQ447" si="72">F$387*F359</f>
        <v>0</v>
      </c>
      <c r="G444" s="170">
        <f t="shared" si="72"/>
        <v>0</v>
      </c>
      <c r="H444" s="170">
        <f t="shared" si="72"/>
        <v>0</v>
      </c>
      <c r="I444" s="170">
        <f t="shared" si="72"/>
        <v>0</v>
      </c>
      <c r="J444" s="170">
        <f t="shared" si="72"/>
        <v>0</v>
      </c>
      <c r="K444" s="170">
        <f t="shared" si="72"/>
        <v>0</v>
      </c>
      <c r="L444" s="170">
        <f t="shared" si="72"/>
        <v>0</v>
      </c>
      <c r="M444" s="170">
        <f t="shared" si="72"/>
        <v>0</v>
      </c>
      <c r="N444" s="170">
        <f t="shared" si="72"/>
        <v>0</v>
      </c>
      <c r="O444" s="170">
        <f t="shared" si="72"/>
        <v>0</v>
      </c>
      <c r="P444" s="170">
        <f t="shared" si="72"/>
        <v>0</v>
      </c>
      <c r="Q444" s="170">
        <f t="shared" si="72"/>
        <v>0</v>
      </c>
      <c r="R444" s="170">
        <f t="shared" si="72"/>
        <v>0</v>
      </c>
      <c r="S444" s="170">
        <f t="shared" si="72"/>
        <v>0</v>
      </c>
      <c r="T444" s="170">
        <f t="shared" si="72"/>
        <v>0</v>
      </c>
      <c r="U444" s="170">
        <f t="shared" si="72"/>
        <v>0</v>
      </c>
      <c r="V444" s="170">
        <f t="shared" si="72"/>
        <v>0</v>
      </c>
      <c r="W444" s="170">
        <f t="shared" si="72"/>
        <v>0</v>
      </c>
      <c r="X444" s="170">
        <f t="shared" si="72"/>
        <v>0</v>
      </c>
      <c r="Y444" s="170">
        <f t="shared" si="72"/>
        <v>0</v>
      </c>
      <c r="Z444" s="170">
        <f t="shared" si="72"/>
        <v>0</v>
      </c>
      <c r="AA444" s="170">
        <f t="shared" si="72"/>
        <v>0</v>
      </c>
      <c r="AB444" s="170">
        <f t="shared" si="72"/>
        <v>0</v>
      </c>
      <c r="AC444" s="170">
        <f t="shared" si="72"/>
        <v>0</v>
      </c>
      <c r="AD444" s="170">
        <f t="shared" si="72"/>
        <v>0</v>
      </c>
      <c r="AE444" s="170">
        <f t="shared" si="72"/>
        <v>1.6331111031677266E-3</v>
      </c>
      <c r="AF444" s="170">
        <f t="shared" si="72"/>
        <v>0</v>
      </c>
      <c r="AG444" s="170">
        <f t="shared" si="72"/>
        <v>0</v>
      </c>
      <c r="AH444" s="170">
        <f t="shared" si="72"/>
        <v>1.2757900031519279E-2</v>
      </c>
      <c r="AI444" s="170">
        <f t="shared" si="72"/>
        <v>0</v>
      </c>
      <c r="AJ444" s="170">
        <f t="shared" si="72"/>
        <v>0</v>
      </c>
      <c r="AK444" s="170">
        <f t="shared" si="72"/>
        <v>0</v>
      </c>
      <c r="AL444" s="170">
        <f t="shared" si="72"/>
        <v>0</v>
      </c>
      <c r="AM444" s="170">
        <f t="shared" si="72"/>
        <v>0</v>
      </c>
      <c r="AN444" s="170">
        <f t="shared" si="72"/>
        <v>0</v>
      </c>
      <c r="AO444" s="170">
        <f t="shared" si="72"/>
        <v>0</v>
      </c>
      <c r="AP444" s="170">
        <f t="shared" si="72"/>
        <v>0</v>
      </c>
      <c r="AQ444" s="133">
        <f t="shared" si="72"/>
        <v>0</v>
      </c>
      <c r="AR444" s="170">
        <f t="shared" si="72"/>
        <v>0</v>
      </c>
      <c r="AS444" s="170">
        <f t="shared" si="72"/>
        <v>0</v>
      </c>
      <c r="AT444" s="170">
        <f t="shared" si="72"/>
        <v>0</v>
      </c>
      <c r="AU444" s="170">
        <f t="shared" si="72"/>
        <v>0</v>
      </c>
      <c r="AV444" s="170">
        <f t="shared" si="72"/>
        <v>0</v>
      </c>
      <c r="AW444" s="170">
        <f t="shared" si="72"/>
        <v>0</v>
      </c>
      <c r="AX444" s="170">
        <f t="shared" si="72"/>
        <v>0</v>
      </c>
      <c r="AY444" s="170">
        <f t="shared" si="72"/>
        <v>0</v>
      </c>
      <c r="AZ444" s="170">
        <f t="shared" si="72"/>
        <v>0</v>
      </c>
      <c r="BA444" s="170">
        <f t="shared" si="72"/>
        <v>0</v>
      </c>
      <c r="BB444" s="170">
        <f t="shared" si="72"/>
        <v>0</v>
      </c>
      <c r="BC444" s="170">
        <f t="shared" si="72"/>
        <v>0</v>
      </c>
      <c r="BD444" s="170">
        <f t="shared" si="72"/>
        <v>0</v>
      </c>
      <c r="BE444" s="170">
        <f t="shared" si="72"/>
        <v>0</v>
      </c>
      <c r="BF444" s="170">
        <f t="shared" si="72"/>
        <v>0</v>
      </c>
      <c r="BG444" s="170">
        <f t="shared" si="72"/>
        <v>0</v>
      </c>
      <c r="BH444" s="170">
        <f t="shared" si="72"/>
        <v>0</v>
      </c>
      <c r="BI444" s="170">
        <f t="shared" si="72"/>
        <v>0</v>
      </c>
      <c r="BJ444" s="170">
        <f t="shared" si="72"/>
        <v>0</v>
      </c>
      <c r="BK444" s="170">
        <f t="shared" si="72"/>
        <v>0</v>
      </c>
      <c r="BL444" s="170">
        <f t="shared" si="72"/>
        <v>0</v>
      </c>
      <c r="BM444" s="170">
        <f t="shared" si="72"/>
        <v>0</v>
      </c>
      <c r="BN444" s="170">
        <f t="shared" si="72"/>
        <v>0</v>
      </c>
      <c r="BO444" s="170">
        <f t="shared" si="72"/>
        <v>0</v>
      </c>
      <c r="BP444" s="170">
        <f t="shared" si="72"/>
        <v>0</v>
      </c>
      <c r="BQ444" s="170">
        <f t="shared" si="72"/>
        <v>0</v>
      </c>
      <c r="BR444" s="170">
        <f t="shared" si="71"/>
        <v>8.2749789917156008E-3</v>
      </c>
      <c r="BS444" s="170">
        <f t="shared" si="71"/>
        <v>0</v>
      </c>
      <c r="BT444" s="170">
        <f t="shared" si="71"/>
        <v>0</v>
      </c>
      <c r="BU444" s="170">
        <f t="shared" si="71"/>
        <v>1.2094483666873249E-2</v>
      </c>
      <c r="BV444" s="170">
        <f t="shared" si="71"/>
        <v>0</v>
      </c>
      <c r="BW444" s="170">
        <f t="shared" si="71"/>
        <v>0</v>
      </c>
      <c r="BX444" s="170">
        <f t="shared" si="71"/>
        <v>0</v>
      </c>
      <c r="BY444" s="170">
        <f t="shared" si="71"/>
        <v>0</v>
      </c>
      <c r="BZ444" s="170">
        <f t="shared" si="71"/>
        <v>0</v>
      </c>
      <c r="CA444" s="170">
        <f t="shared" si="71"/>
        <v>0</v>
      </c>
      <c r="CB444" s="170">
        <f t="shared" si="71"/>
        <v>0</v>
      </c>
      <c r="CC444" s="170">
        <f t="shared" si="71"/>
        <v>0</v>
      </c>
      <c r="CD444" s="133">
        <f t="shared" si="71"/>
        <v>0</v>
      </c>
      <c r="CE444" s="807">
        <f t="shared" si="40"/>
        <v>3.4760473793275855E-2</v>
      </c>
    </row>
    <row r="445" spans="2:83">
      <c r="B445" s="325"/>
      <c r="C445" s="283" t="str">
        <f t="shared" si="64"/>
        <v>16</v>
      </c>
      <c r="D445" s="284" t="str">
        <f t="shared" si="64"/>
        <v>生産用機械</v>
      </c>
      <c r="E445" s="806">
        <f t="shared" si="45"/>
        <v>0</v>
      </c>
      <c r="F445" s="170">
        <f t="shared" si="72"/>
        <v>0</v>
      </c>
      <c r="G445" s="170">
        <f t="shared" si="72"/>
        <v>0</v>
      </c>
      <c r="H445" s="170">
        <f t="shared" si="72"/>
        <v>0</v>
      </c>
      <c r="I445" s="170">
        <f t="shared" si="72"/>
        <v>0</v>
      </c>
      <c r="J445" s="170">
        <f t="shared" si="72"/>
        <v>0</v>
      </c>
      <c r="K445" s="170">
        <f t="shared" si="72"/>
        <v>0</v>
      </c>
      <c r="L445" s="170">
        <f t="shared" si="72"/>
        <v>0</v>
      </c>
      <c r="M445" s="170">
        <f t="shared" si="72"/>
        <v>0</v>
      </c>
      <c r="N445" s="170">
        <f t="shared" si="72"/>
        <v>0</v>
      </c>
      <c r="O445" s="170">
        <f t="shared" si="72"/>
        <v>0</v>
      </c>
      <c r="P445" s="170">
        <f t="shared" si="72"/>
        <v>0</v>
      </c>
      <c r="Q445" s="170">
        <f t="shared" si="72"/>
        <v>0</v>
      </c>
      <c r="R445" s="170">
        <f t="shared" si="72"/>
        <v>0</v>
      </c>
      <c r="S445" s="170">
        <f t="shared" si="72"/>
        <v>0</v>
      </c>
      <c r="T445" s="170">
        <f t="shared" si="72"/>
        <v>0</v>
      </c>
      <c r="U445" s="170">
        <f t="shared" si="72"/>
        <v>0</v>
      </c>
      <c r="V445" s="170">
        <f t="shared" si="72"/>
        <v>0</v>
      </c>
      <c r="W445" s="170">
        <f t="shared" si="72"/>
        <v>0</v>
      </c>
      <c r="X445" s="170">
        <f t="shared" si="72"/>
        <v>0</v>
      </c>
      <c r="Y445" s="170">
        <f t="shared" si="72"/>
        <v>0</v>
      </c>
      <c r="Z445" s="170">
        <f t="shared" si="72"/>
        <v>0</v>
      </c>
      <c r="AA445" s="170">
        <f t="shared" si="72"/>
        <v>0</v>
      </c>
      <c r="AB445" s="170">
        <f t="shared" si="72"/>
        <v>0</v>
      </c>
      <c r="AC445" s="170">
        <f t="shared" si="72"/>
        <v>0</v>
      </c>
      <c r="AD445" s="170">
        <f t="shared" si="72"/>
        <v>0</v>
      </c>
      <c r="AE445" s="170">
        <f t="shared" si="72"/>
        <v>1.1416526642534001E-3</v>
      </c>
      <c r="AF445" s="170">
        <f t="shared" si="72"/>
        <v>0</v>
      </c>
      <c r="AG445" s="170">
        <f t="shared" si="72"/>
        <v>0</v>
      </c>
      <c r="AH445" s="170">
        <f t="shared" si="72"/>
        <v>8.5360771751222583E-3</v>
      </c>
      <c r="AI445" s="170">
        <f t="shared" si="72"/>
        <v>0</v>
      </c>
      <c r="AJ445" s="170">
        <f t="shared" si="72"/>
        <v>0</v>
      </c>
      <c r="AK445" s="170">
        <f t="shared" si="72"/>
        <v>0</v>
      </c>
      <c r="AL445" s="170">
        <f t="shared" si="72"/>
        <v>0</v>
      </c>
      <c r="AM445" s="170">
        <f t="shared" si="72"/>
        <v>0</v>
      </c>
      <c r="AN445" s="170">
        <f t="shared" si="72"/>
        <v>0</v>
      </c>
      <c r="AO445" s="170">
        <f t="shared" si="72"/>
        <v>0</v>
      </c>
      <c r="AP445" s="170">
        <f t="shared" si="72"/>
        <v>0</v>
      </c>
      <c r="AQ445" s="133">
        <f t="shared" si="72"/>
        <v>0</v>
      </c>
      <c r="AR445" s="170">
        <f t="shared" si="72"/>
        <v>0</v>
      </c>
      <c r="AS445" s="170">
        <f t="shared" si="72"/>
        <v>0</v>
      </c>
      <c r="AT445" s="170">
        <f t="shared" si="72"/>
        <v>0</v>
      </c>
      <c r="AU445" s="170">
        <f t="shared" si="72"/>
        <v>0</v>
      </c>
      <c r="AV445" s="170">
        <f t="shared" si="72"/>
        <v>0</v>
      </c>
      <c r="AW445" s="170">
        <f t="shared" si="72"/>
        <v>0</v>
      </c>
      <c r="AX445" s="170">
        <f t="shared" si="72"/>
        <v>0</v>
      </c>
      <c r="AY445" s="170">
        <f t="shared" si="72"/>
        <v>0</v>
      </c>
      <c r="AZ445" s="170">
        <f t="shared" si="72"/>
        <v>0</v>
      </c>
      <c r="BA445" s="170">
        <f t="shared" si="72"/>
        <v>0</v>
      </c>
      <c r="BB445" s="170">
        <f t="shared" si="72"/>
        <v>0</v>
      </c>
      <c r="BC445" s="170">
        <f t="shared" si="72"/>
        <v>0</v>
      </c>
      <c r="BD445" s="170">
        <f t="shared" si="72"/>
        <v>0</v>
      </c>
      <c r="BE445" s="170">
        <f t="shared" si="72"/>
        <v>0</v>
      </c>
      <c r="BF445" s="170">
        <f t="shared" si="72"/>
        <v>0</v>
      </c>
      <c r="BG445" s="170">
        <f t="shared" si="72"/>
        <v>0</v>
      </c>
      <c r="BH445" s="170">
        <f t="shared" si="72"/>
        <v>0</v>
      </c>
      <c r="BI445" s="170">
        <f t="shared" si="72"/>
        <v>0</v>
      </c>
      <c r="BJ445" s="170">
        <f t="shared" si="72"/>
        <v>0</v>
      </c>
      <c r="BK445" s="170">
        <f t="shared" si="72"/>
        <v>0</v>
      </c>
      <c r="BL445" s="170">
        <f t="shared" si="72"/>
        <v>0</v>
      </c>
      <c r="BM445" s="170">
        <f t="shared" si="72"/>
        <v>0</v>
      </c>
      <c r="BN445" s="170">
        <f t="shared" si="72"/>
        <v>0</v>
      </c>
      <c r="BO445" s="170">
        <f t="shared" si="72"/>
        <v>0</v>
      </c>
      <c r="BP445" s="170">
        <f t="shared" si="72"/>
        <v>0</v>
      </c>
      <c r="BQ445" s="170">
        <f t="shared" si="72"/>
        <v>0</v>
      </c>
      <c r="BR445" s="170">
        <f t="shared" si="71"/>
        <v>7.0989517257108239E-3</v>
      </c>
      <c r="BS445" s="170">
        <f t="shared" si="71"/>
        <v>0</v>
      </c>
      <c r="BT445" s="170">
        <f t="shared" si="71"/>
        <v>0</v>
      </c>
      <c r="BU445" s="170">
        <f t="shared" si="71"/>
        <v>8.4960492507700092E-3</v>
      </c>
      <c r="BV445" s="170">
        <f t="shared" si="71"/>
        <v>0</v>
      </c>
      <c r="BW445" s="170">
        <f t="shared" si="71"/>
        <v>0</v>
      </c>
      <c r="BX445" s="170">
        <f t="shared" si="71"/>
        <v>0</v>
      </c>
      <c r="BY445" s="170">
        <f t="shared" si="71"/>
        <v>0</v>
      </c>
      <c r="BZ445" s="170">
        <f t="shared" si="71"/>
        <v>0</v>
      </c>
      <c r="CA445" s="170">
        <f t="shared" si="71"/>
        <v>0</v>
      </c>
      <c r="CB445" s="170">
        <f t="shared" si="71"/>
        <v>0</v>
      </c>
      <c r="CC445" s="170">
        <f t="shared" si="71"/>
        <v>0</v>
      </c>
      <c r="CD445" s="133">
        <f t="shared" si="71"/>
        <v>0</v>
      </c>
      <c r="CE445" s="807">
        <f t="shared" si="40"/>
        <v>2.5272730815856494E-2</v>
      </c>
    </row>
    <row r="446" spans="2:83">
      <c r="B446" s="325"/>
      <c r="C446" s="283" t="str">
        <f t="shared" si="64"/>
        <v>17</v>
      </c>
      <c r="D446" s="284" t="str">
        <f t="shared" si="64"/>
        <v>業務用機械</v>
      </c>
      <c r="E446" s="806">
        <f t="shared" si="45"/>
        <v>0</v>
      </c>
      <c r="F446" s="170">
        <f t="shared" si="72"/>
        <v>0</v>
      </c>
      <c r="G446" s="170">
        <f t="shared" si="72"/>
        <v>0</v>
      </c>
      <c r="H446" s="170">
        <f t="shared" si="72"/>
        <v>0</v>
      </c>
      <c r="I446" s="170">
        <f t="shared" si="72"/>
        <v>0</v>
      </c>
      <c r="J446" s="170">
        <f t="shared" si="72"/>
        <v>0</v>
      </c>
      <c r="K446" s="170">
        <f t="shared" si="72"/>
        <v>0</v>
      </c>
      <c r="L446" s="170">
        <f t="shared" si="72"/>
        <v>0</v>
      </c>
      <c r="M446" s="170">
        <f t="shared" si="72"/>
        <v>0</v>
      </c>
      <c r="N446" s="170">
        <f t="shared" si="72"/>
        <v>0</v>
      </c>
      <c r="O446" s="170">
        <f t="shared" si="72"/>
        <v>0</v>
      </c>
      <c r="P446" s="170">
        <f t="shared" si="72"/>
        <v>0</v>
      </c>
      <c r="Q446" s="170">
        <f t="shared" si="72"/>
        <v>0</v>
      </c>
      <c r="R446" s="170">
        <f t="shared" si="72"/>
        <v>0</v>
      </c>
      <c r="S446" s="170">
        <f t="shared" si="72"/>
        <v>0</v>
      </c>
      <c r="T446" s="170">
        <f t="shared" si="72"/>
        <v>0</v>
      </c>
      <c r="U446" s="170">
        <f t="shared" si="72"/>
        <v>0</v>
      </c>
      <c r="V446" s="170">
        <f t="shared" si="72"/>
        <v>0</v>
      </c>
      <c r="W446" s="170">
        <f t="shared" si="72"/>
        <v>0</v>
      </c>
      <c r="X446" s="170">
        <f t="shared" si="72"/>
        <v>0</v>
      </c>
      <c r="Y446" s="170">
        <f t="shared" si="72"/>
        <v>0</v>
      </c>
      <c r="Z446" s="170">
        <f t="shared" si="72"/>
        <v>0</v>
      </c>
      <c r="AA446" s="170">
        <f t="shared" si="72"/>
        <v>0</v>
      </c>
      <c r="AB446" s="170">
        <f t="shared" si="72"/>
        <v>0</v>
      </c>
      <c r="AC446" s="170">
        <f t="shared" si="72"/>
        <v>0</v>
      </c>
      <c r="AD446" s="170">
        <f t="shared" si="72"/>
        <v>0</v>
      </c>
      <c r="AE446" s="170">
        <f t="shared" si="72"/>
        <v>0.39865872072296099</v>
      </c>
      <c r="AF446" s="170">
        <f t="shared" si="72"/>
        <v>0</v>
      </c>
      <c r="AG446" s="170">
        <f t="shared" si="72"/>
        <v>0</v>
      </c>
      <c r="AH446" s="170">
        <f t="shared" si="72"/>
        <v>6.5477137056538957E-3</v>
      </c>
      <c r="AI446" s="170">
        <f t="shared" si="72"/>
        <v>0</v>
      </c>
      <c r="AJ446" s="170">
        <f t="shared" si="72"/>
        <v>0</v>
      </c>
      <c r="AK446" s="170">
        <f t="shared" si="72"/>
        <v>0</v>
      </c>
      <c r="AL446" s="170">
        <f t="shared" si="72"/>
        <v>0</v>
      </c>
      <c r="AM446" s="170">
        <f t="shared" si="72"/>
        <v>0</v>
      </c>
      <c r="AN446" s="170">
        <f t="shared" si="72"/>
        <v>0</v>
      </c>
      <c r="AO446" s="170">
        <f t="shared" si="72"/>
        <v>0</v>
      </c>
      <c r="AP446" s="170">
        <f t="shared" si="72"/>
        <v>0</v>
      </c>
      <c r="AQ446" s="133">
        <f t="shared" si="72"/>
        <v>0</v>
      </c>
      <c r="AR446" s="170">
        <f t="shared" si="72"/>
        <v>0</v>
      </c>
      <c r="AS446" s="170">
        <f t="shared" si="72"/>
        <v>0</v>
      </c>
      <c r="AT446" s="170">
        <f t="shared" si="72"/>
        <v>0</v>
      </c>
      <c r="AU446" s="170">
        <f t="shared" si="72"/>
        <v>0</v>
      </c>
      <c r="AV446" s="170">
        <f t="shared" si="72"/>
        <v>4.9253294035857221E-4</v>
      </c>
      <c r="AW446" s="170">
        <f t="shared" si="72"/>
        <v>0</v>
      </c>
      <c r="AX446" s="170">
        <f t="shared" si="72"/>
        <v>0</v>
      </c>
      <c r="AY446" s="170">
        <f t="shared" si="72"/>
        <v>0</v>
      </c>
      <c r="AZ446" s="170">
        <f t="shared" si="72"/>
        <v>0</v>
      </c>
      <c r="BA446" s="170">
        <f t="shared" si="72"/>
        <v>0</v>
      </c>
      <c r="BB446" s="170">
        <f t="shared" si="72"/>
        <v>0</v>
      </c>
      <c r="BC446" s="170">
        <f t="shared" si="72"/>
        <v>0</v>
      </c>
      <c r="BD446" s="170">
        <f t="shared" si="72"/>
        <v>0</v>
      </c>
      <c r="BE446" s="170">
        <f t="shared" si="72"/>
        <v>0</v>
      </c>
      <c r="BF446" s="170">
        <f t="shared" si="72"/>
        <v>0</v>
      </c>
      <c r="BG446" s="170">
        <f t="shared" si="72"/>
        <v>0</v>
      </c>
      <c r="BH446" s="170">
        <f t="shared" si="72"/>
        <v>0</v>
      </c>
      <c r="BI446" s="170">
        <f t="shared" si="72"/>
        <v>0</v>
      </c>
      <c r="BJ446" s="170">
        <f t="shared" si="72"/>
        <v>0</v>
      </c>
      <c r="BK446" s="170">
        <f t="shared" si="72"/>
        <v>0</v>
      </c>
      <c r="BL446" s="170">
        <f t="shared" si="72"/>
        <v>0</v>
      </c>
      <c r="BM446" s="170">
        <f t="shared" si="72"/>
        <v>0</v>
      </c>
      <c r="BN446" s="170">
        <f t="shared" si="72"/>
        <v>0</v>
      </c>
      <c r="BO446" s="170">
        <f t="shared" si="72"/>
        <v>0</v>
      </c>
      <c r="BP446" s="170">
        <f t="shared" si="72"/>
        <v>0</v>
      </c>
      <c r="BQ446" s="170">
        <f t="shared" si="72"/>
        <v>0</v>
      </c>
      <c r="BR446" s="170">
        <f t="shared" si="71"/>
        <v>2.4485858503203883</v>
      </c>
      <c r="BS446" s="170">
        <f t="shared" si="71"/>
        <v>0</v>
      </c>
      <c r="BT446" s="170">
        <f t="shared" si="71"/>
        <v>0</v>
      </c>
      <c r="BU446" s="170">
        <f t="shared" si="71"/>
        <v>4.7111133173181139E-3</v>
      </c>
      <c r="BV446" s="170">
        <f t="shared" si="71"/>
        <v>0</v>
      </c>
      <c r="BW446" s="170">
        <f t="shared" si="71"/>
        <v>0</v>
      </c>
      <c r="BX446" s="170">
        <f t="shared" si="71"/>
        <v>0</v>
      </c>
      <c r="BY446" s="170">
        <f t="shared" si="71"/>
        <v>0</v>
      </c>
      <c r="BZ446" s="170">
        <f t="shared" si="71"/>
        <v>0</v>
      </c>
      <c r="CA446" s="170">
        <f t="shared" si="71"/>
        <v>0</v>
      </c>
      <c r="CB446" s="170">
        <f t="shared" si="71"/>
        <v>0</v>
      </c>
      <c r="CC446" s="170">
        <f t="shared" si="71"/>
        <v>0</v>
      </c>
      <c r="CD446" s="133">
        <f t="shared" si="71"/>
        <v>0</v>
      </c>
      <c r="CE446" s="807">
        <f t="shared" si="40"/>
        <v>2.8589959310066799</v>
      </c>
    </row>
    <row r="447" spans="2:83">
      <c r="B447" s="325"/>
      <c r="C447" s="283" t="str">
        <f t="shared" si="64"/>
        <v>18</v>
      </c>
      <c r="D447" s="284" t="str">
        <f t="shared" si="64"/>
        <v>電子部品</v>
      </c>
      <c r="E447" s="806">
        <f t="shared" si="45"/>
        <v>0</v>
      </c>
      <c r="F447" s="170">
        <f t="shared" si="72"/>
        <v>0</v>
      </c>
      <c r="G447" s="170">
        <f t="shared" si="72"/>
        <v>0</v>
      </c>
      <c r="H447" s="170">
        <f t="shared" si="72"/>
        <v>0</v>
      </c>
      <c r="I447" s="170">
        <f t="shared" si="72"/>
        <v>0</v>
      </c>
      <c r="J447" s="170">
        <f t="shared" si="72"/>
        <v>0</v>
      </c>
      <c r="K447" s="170">
        <f t="shared" si="72"/>
        <v>0</v>
      </c>
      <c r="L447" s="170">
        <f t="shared" si="72"/>
        <v>0</v>
      </c>
      <c r="M447" s="170">
        <f t="shared" si="72"/>
        <v>0</v>
      </c>
      <c r="N447" s="170">
        <f t="shared" si="72"/>
        <v>0</v>
      </c>
      <c r="O447" s="170">
        <f t="shared" si="72"/>
        <v>0</v>
      </c>
      <c r="P447" s="170">
        <f t="shared" si="72"/>
        <v>0</v>
      </c>
      <c r="Q447" s="170">
        <f t="shared" si="72"/>
        <v>0</v>
      </c>
      <c r="R447" s="170">
        <f t="shared" si="72"/>
        <v>0</v>
      </c>
      <c r="S447" s="170">
        <f t="shared" si="72"/>
        <v>0</v>
      </c>
      <c r="T447" s="170">
        <f t="shared" si="72"/>
        <v>0</v>
      </c>
      <c r="U447" s="170">
        <f t="shared" si="72"/>
        <v>0</v>
      </c>
      <c r="V447" s="170">
        <f t="shared" si="72"/>
        <v>0</v>
      </c>
      <c r="W447" s="170">
        <f t="shared" si="72"/>
        <v>0</v>
      </c>
      <c r="X447" s="170">
        <f t="shared" si="72"/>
        <v>0</v>
      </c>
      <c r="Y447" s="170">
        <f t="shared" si="72"/>
        <v>0</v>
      </c>
      <c r="Z447" s="170">
        <f t="shared" si="72"/>
        <v>0</v>
      </c>
      <c r="AA447" s="170">
        <f t="shared" si="72"/>
        <v>0</v>
      </c>
      <c r="AB447" s="170">
        <f t="shared" si="72"/>
        <v>0</v>
      </c>
      <c r="AC447" s="170">
        <f t="shared" si="72"/>
        <v>0</v>
      </c>
      <c r="AD447" s="170">
        <f t="shared" si="72"/>
        <v>0</v>
      </c>
      <c r="AE447" s="170">
        <f t="shared" si="72"/>
        <v>1.1255015656290314E-2</v>
      </c>
      <c r="AF447" s="170">
        <f t="shared" si="72"/>
        <v>0</v>
      </c>
      <c r="AG447" s="170">
        <f t="shared" si="72"/>
        <v>0</v>
      </c>
      <c r="AH447" s="170">
        <f t="shared" si="72"/>
        <v>8.8894185809599094E-4</v>
      </c>
      <c r="AI447" s="170">
        <f t="shared" si="72"/>
        <v>0</v>
      </c>
      <c r="AJ447" s="170">
        <f t="shared" si="72"/>
        <v>0</v>
      </c>
      <c r="AK447" s="170">
        <f t="shared" si="72"/>
        <v>0</v>
      </c>
      <c r="AL447" s="170">
        <f t="shared" si="72"/>
        <v>0</v>
      </c>
      <c r="AM447" s="170">
        <f t="shared" si="72"/>
        <v>0</v>
      </c>
      <c r="AN447" s="170">
        <f t="shared" si="72"/>
        <v>0</v>
      </c>
      <c r="AO447" s="170">
        <f t="shared" si="72"/>
        <v>0</v>
      </c>
      <c r="AP447" s="170">
        <f t="shared" si="72"/>
        <v>0</v>
      </c>
      <c r="AQ447" s="133">
        <f t="shared" si="72"/>
        <v>0</v>
      </c>
      <c r="AR447" s="170">
        <f t="shared" si="72"/>
        <v>0</v>
      </c>
      <c r="AS447" s="170">
        <f t="shared" si="72"/>
        <v>0</v>
      </c>
      <c r="AT447" s="170">
        <f t="shared" si="72"/>
        <v>0</v>
      </c>
      <c r="AU447" s="170">
        <f t="shared" si="72"/>
        <v>0</v>
      </c>
      <c r="AV447" s="170">
        <f t="shared" si="72"/>
        <v>3.1096810162407934E-3</v>
      </c>
      <c r="AW447" s="170">
        <f t="shared" si="72"/>
        <v>0</v>
      </c>
      <c r="AX447" s="170">
        <f t="shared" si="72"/>
        <v>0</v>
      </c>
      <c r="AY447" s="170">
        <f t="shared" si="72"/>
        <v>0</v>
      </c>
      <c r="AZ447" s="170">
        <f t="shared" si="72"/>
        <v>0</v>
      </c>
      <c r="BA447" s="170">
        <f t="shared" si="72"/>
        <v>0</v>
      </c>
      <c r="BB447" s="170">
        <f t="shared" si="72"/>
        <v>0</v>
      </c>
      <c r="BC447" s="170">
        <f t="shared" si="72"/>
        <v>0</v>
      </c>
      <c r="BD447" s="170">
        <f t="shared" si="72"/>
        <v>0</v>
      </c>
      <c r="BE447" s="170">
        <f t="shared" si="72"/>
        <v>0</v>
      </c>
      <c r="BF447" s="170">
        <f t="shared" si="72"/>
        <v>0</v>
      </c>
      <c r="BG447" s="170">
        <f t="shared" si="72"/>
        <v>0</v>
      </c>
      <c r="BH447" s="170">
        <f t="shared" si="72"/>
        <v>0</v>
      </c>
      <c r="BI447" s="170">
        <f t="shared" si="72"/>
        <v>0</v>
      </c>
      <c r="BJ447" s="170">
        <f t="shared" si="72"/>
        <v>0</v>
      </c>
      <c r="BK447" s="170">
        <f t="shared" si="72"/>
        <v>0</v>
      </c>
      <c r="BL447" s="170">
        <f t="shared" si="72"/>
        <v>0</v>
      </c>
      <c r="BM447" s="170">
        <f t="shared" si="72"/>
        <v>0</v>
      </c>
      <c r="BN447" s="170">
        <f t="shared" si="72"/>
        <v>0</v>
      </c>
      <c r="BO447" s="170">
        <f t="shared" si="72"/>
        <v>0</v>
      </c>
      <c r="BP447" s="170">
        <f t="shared" si="72"/>
        <v>0</v>
      </c>
      <c r="BQ447" s="170">
        <f t="shared" ref="BQ447:CD450" si="73">BQ$387*BQ362</f>
        <v>0</v>
      </c>
      <c r="BR447" s="170">
        <f t="shared" si="73"/>
        <v>5.7366444709656489E-2</v>
      </c>
      <c r="BS447" s="170">
        <f t="shared" si="73"/>
        <v>0</v>
      </c>
      <c r="BT447" s="170">
        <f t="shared" si="73"/>
        <v>0</v>
      </c>
      <c r="BU447" s="170">
        <f t="shared" si="73"/>
        <v>8.6312894163358752E-4</v>
      </c>
      <c r="BV447" s="170">
        <f t="shared" si="73"/>
        <v>0</v>
      </c>
      <c r="BW447" s="170">
        <f t="shared" si="73"/>
        <v>0</v>
      </c>
      <c r="BX447" s="170">
        <f t="shared" si="73"/>
        <v>0</v>
      </c>
      <c r="BY447" s="170">
        <f t="shared" si="73"/>
        <v>0</v>
      </c>
      <c r="BZ447" s="170">
        <f t="shared" si="73"/>
        <v>0</v>
      </c>
      <c r="CA447" s="170">
        <f t="shared" si="73"/>
        <v>0</v>
      </c>
      <c r="CB447" s="170">
        <f t="shared" si="73"/>
        <v>0</v>
      </c>
      <c r="CC447" s="170">
        <f t="shared" si="73"/>
        <v>0</v>
      </c>
      <c r="CD447" s="133">
        <f t="shared" si="73"/>
        <v>0</v>
      </c>
      <c r="CE447" s="807">
        <f t="shared" si="40"/>
        <v>7.3483212181917168E-2</v>
      </c>
    </row>
    <row r="448" spans="2:83">
      <c r="B448" s="325"/>
      <c r="C448" s="283" t="str">
        <f t="shared" si="64"/>
        <v>19</v>
      </c>
      <c r="D448" s="284" t="str">
        <f t="shared" si="64"/>
        <v>電気機械</v>
      </c>
      <c r="E448" s="806">
        <f t="shared" si="45"/>
        <v>0</v>
      </c>
      <c r="F448" s="170">
        <f t="shared" ref="F448:BQ451" si="74">F$387*F363</f>
        <v>0</v>
      </c>
      <c r="G448" s="170">
        <f t="shared" si="74"/>
        <v>0</v>
      </c>
      <c r="H448" s="170">
        <f t="shared" si="74"/>
        <v>0</v>
      </c>
      <c r="I448" s="170">
        <f t="shared" si="74"/>
        <v>4.6880781125350514E-4</v>
      </c>
      <c r="J448" s="170">
        <f t="shared" si="74"/>
        <v>0</v>
      </c>
      <c r="K448" s="170">
        <f t="shared" si="74"/>
        <v>0</v>
      </c>
      <c r="L448" s="170">
        <f t="shared" si="74"/>
        <v>0</v>
      </c>
      <c r="M448" s="170">
        <f t="shared" si="74"/>
        <v>0</v>
      </c>
      <c r="N448" s="170">
        <f t="shared" si="74"/>
        <v>0</v>
      </c>
      <c r="O448" s="170">
        <f t="shared" si="74"/>
        <v>0</v>
      </c>
      <c r="P448" s="170">
        <f t="shared" si="74"/>
        <v>0</v>
      </c>
      <c r="Q448" s="170">
        <f t="shared" si="74"/>
        <v>0</v>
      </c>
      <c r="R448" s="170">
        <f t="shared" si="74"/>
        <v>0</v>
      </c>
      <c r="S448" s="170">
        <f t="shared" si="74"/>
        <v>0</v>
      </c>
      <c r="T448" s="170">
        <f t="shared" si="74"/>
        <v>0</v>
      </c>
      <c r="U448" s="170">
        <f t="shared" si="74"/>
        <v>0</v>
      </c>
      <c r="V448" s="170">
        <f t="shared" si="74"/>
        <v>0</v>
      </c>
      <c r="W448" s="170">
        <f t="shared" si="74"/>
        <v>0</v>
      </c>
      <c r="X448" s="170">
        <f t="shared" si="74"/>
        <v>0</v>
      </c>
      <c r="Y448" s="170">
        <f t="shared" si="74"/>
        <v>0</v>
      </c>
      <c r="Z448" s="170">
        <f t="shared" si="74"/>
        <v>0</v>
      </c>
      <c r="AA448" s="170">
        <f t="shared" si="74"/>
        <v>0</v>
      </c>
      <c r="AB448" s="170">
        <f t="shared" si="74"/>
        <v>0</v>
      </c>
      <c r="AC448" s="170">
        <f t="shared" si="74"/>
        <v>0</v>
      </c>
      <c r="AD448" s="170">
        <f t="shared" si="74"/>
        <v>0</v>
      </c>
      <c r="AE448" s="170">
        <f t="shared" si="74"/>
        <v>9.1909558111983314E-2</v>
      </c>
      <c r="AF448" s="170">
        <f t="shared" si="74"/>
        <v>0</v>
      </c>
      <c r="AG448" s="170">
        <f t="shared" si="74"/>
        <v>0</v>
      </c>
      <c r="AH448" s="170">
        <f t="shared" si="74"/>
        <v>2.6273703815410169E-2</v>
      </c>
      <c r="AI448" s="170">
        <f t="shared" si="74"/>
        <v>0</v>
      </c>
      <c r="AJ448" s="170">
        <f t="shared" si="74"/>
        <v>0</v>
      </c>
      <c r="AK448" s="170">
        <f t="shared" si="74"/>
        <v>0</v>
      </c>
      <c r="AL448" s="170">
        <f t="shared" si="74"/>
        <v>0</v>
      </c>
      <c r="AM448" s="170">
        <f t="shared" si="74"/>
        <v>0</v>
      </c>
      <c r="AN448" s="170">
        <f t="shared" si="74"/>
        <v>0</v>
      </c>
      <c r="AO448" s="170">
        <f t="shared" si="74"/>
        <v>0</v>
      </c>
      <c r="AP448" s="170">
        <f t="shared" si="74"/>
        <v>0</v>
      </c>
      <c r="AQ448" s="133">
        <f t="shared" si="74"/>
        <v>0</v>
      </c>
      <c r="AR448" s="170">
        <f t="shared" si="74"/>
        <v>0</v>
      </c>
      <c r="AS448" s="170">
        <f t="shared" si="74"/>
        <v>0</v>
      </c>
      <c r="AT448" s="170">
        <f t="shared" si="74"/>
        <v>0</v>
      </c>
      <c r="AU448" s="170">
        <f t="shared" si="74"/>
        <v>0</v>
      </c>
      <c r="AV448" s="170">
        <f t="shared" si="74"/>
        <v>4.205116657218894E-3</v>
      </c>
      <c r="AW448" s="170">
        <f t="shared" si="74"/>
        <v>0</v>
      </c>
      <c r="AX448" s="170">
        <f t="shared" si="74"/>
        <v>0</v>
      </c>
      <c r="AY448" s="170">
        <f t="shared" si="74"/>
        <v>0</v>
      </c>
      <c r="AZ448" s="170">
        <f t="shared" si="74"/>
        <v>0</v>
      </c>
      <c r="BA448" s="170">
        <f t="shared" si="74"/>
        <v>0</v>
      </c>
      <c r="BB448" s="170">
        <f t="shared" si="74"/>
        <v>0</v>
      </c>
      <c r="BC448" s="170">
        <f t="shared" si="74"/>
        <v>0</v>
      </c>
      <c r="BD448" s="170">
        <f t="shared" si="74"/>
        <v>0</v>
      </c>
      <c r="BE448" s="170">
        <f t="shared" si="74"/>
        <v>0</v>
      </c>
      <c r="BF448" s="170">
        <f t="shared" si="74"/>
        <v>0</v>
      </c>
      <c r="BG448" s="170">
        <f t="shared" si="74"/>
        <v>0</v>
      </c>
      <c r="BH448" s="170">
        <f t="shared" si="74"/>
        <v>0</v>
      </c>
      <c r="BI448" s="170">
        <f t="shared" si="74"/>
        <v>0</v>
      </c>
      <c r="BJ448" s="170">
        <f t="shared" si="74"/>
        <v>0</v>
      </c>
      <c r="BK448" s="170">
        <f t="shared" si="74"/>
        <v>0</v>
      </c>
      <c r="BL448" s="170">
        <f t="shared" si="74"/>
        <v>0</v>
      </c>
      <c r="BM448" s="170">
        <f t="shared" si="74"/>
        <v>0</v>
      </c>
      <c r="BN448" s="170">
        <f t="shared" si="74"/>
        <v>0</v>
      </c>
      <c r="BO448" s="170">
        <f t="shared" si="74"/>
        <v>0</v>
      </c>
      <c r="BP448" s="170">
        <f t="shared" si="74"/>
        <v>0</v>
      </c>
      <c r="BQ448" s="170">
        <f t="shared" si="74"/>
        <v>0</v>
      </c>
      <c r="BR448" s="170">
        <f t="shared" si="73"/>
        <v>0.46756972524098378</v>
      </c>
      <c r="BS448" s="170">
        <f t="shared" si="73"/>
        <v>0</v>
      </c>
      <c r="BT448" s="170">
        <f t="shared" si="73"/>
        <v>0</v>
      </c>
      <c r="BU448" s="170">
        <f t="shared" si="73"/>
        <v>2.3239945564843226E-2</v>
      </c>
      <c r="BV448" s="170">
        <f t="shared" si="73"/>
        <v>0</v>
      </c>
      <c r="BW448" s="170">
        <f t="shared" si="73"/>
        <v>0</v>
      </c>
      <c r="BX448" s="170">
        <f t="shared" si="73"/>
        <v>0</v>
      </c>
      <c r="BY448" s="170">
        <f t="shared" si="73"/>
        <v>0</v>
      </c>
      <c r="BZ448" s="170">
        <f t="shared" si="73"/>
        <v>0</v>
      </c>
      <c r="CA448" s="170">
        <f t="shared" si="73"/>
        <v>0</v>
      </c>
      <c r="CB448" s="170">
        <f t="shared" si="73"/>
        <v>0</v>
      </c>
      <c r="CC448" s="170">
        <f t="shared" si="73"/>
        <v>0</v>
      </c>
      <c r="CD448" s="133">
        <f t="shared" si="73"/>
        <v>0</v>
      </c>
      <c r="CE448" s="807">
        <f t="shared" si="40"/>
        <v>0.61366685720169289</v>
      </c>
    </row>
    <row r="449" spans="2:83">
      <c r="B449" s="325"/>
      <c r="C449" s="283" t="str">
        <f t="shared" si="64"/>
        <v>20</v>
      </c>
      <c r="D449" s="284" t="str">
        <f t="shared" si="64"/>
        <v>情報通信機器</v>
      </c>
      <c r="E449" s="806">
        <f t="shared" si="45"/>
        <v>0</v>
      </c>
      <c r="F449" s="170">
        <f t="shared" si="74"/>
        <v>0</v>
      </c>
      <c r="G449" s="170">
        <f t="shared" si="74"/>
        <v>0</v>
      </c>
      <c r="H449" s="170">
        <f t="shared" si="74"/>
        <v>0</v>
      </c>
      <c r="I449" s="170">
        <f t="shared" si="74"/>
        <v>2.893284826401082E-3</v>
      </c>
      <c r="J449" s="170">
        <f t="shared" si="74"/>
        <v>0</v>
      </c>
      <c r="K449" s="170">
        <f t="shared" si="74"/>
        <v>0</v>
      </c>
      <c r="L449" s="170">
        <f t="shared" si="74"/>
        <v>0</v>
      </c>
      <c r="M449" s="170">
        <f t="shared" si="74"/>
        <v>0</v>
      </c>
      <c r="N449" s="170">
        <f t="shared" si="74"/>
        <v>0</v>
      </c>
      <c r="O449" s="170">
        <f t="shared" si="74"/>
        <v>0</v>
      </c>
      <c r="P449" s="170">
        <f t="shared" si="74"/>
        <v>0</v>
      </c>
      <c r="Q449" s="170">
        <f t="shared" si="74"/>
        <v>0</v>
      </c>
      <c r="R449" s="170">
        <f t="shared" si="74"/>
        <v>0</v>
      </c>
      <c r="S449" s="170">
        <f t="shared" si="74"/>
        <v>0</v>
      </c>
      <c r="T449" s="170">
        <f t="shared" si="74"/>
        <v>0</v>
      </c>
      <c r="U449" s="170">
        <f t="shared" si="74"/>
        <v>0</v>
      </c>
      <c r="V449" s="170">
        <f t="shared" si="74"/>
        <v>0</v>
      </c>
      <c r="W449" s="170">
        <f t="shared" si="74"/>
        <v>0</v>
      </c>
      <c r="X449" s="170">
        <f t="shared" si="74"/>
        <v>0</v>
      </c>
      <c r="Y449" s="170">
        <f t="shared" si="74"/>
        <v>0</v>
      </c>
      <c r="Z449" s="170">
        <f t="shared" si="74"/>
        <v>0</v>
      </c>
      <c r="AA449" s="170">
        <f t="shared" si="74"/>
        <v>0</v>
      </c>
      <c r="AB449" s="170">
        <f t="shared" si="74"/>
        <v>0</v>
      </c>
      <c r="AC449" s="170">
        <f t="shared" si="74"/>
        <v>0</v>
      </c>
      <c r="AD449" s="170">
        <f t="shared" si="74"/>
        <v>0</v>
      </c>
      <c r="AE449" s="170">
        <f t="shared" si="74"/>
        <v>2.1398490498416585E-2</v>
      </c>
      <c r="AF449" s="170">
        <f t="shared" si="74"/>
        <v>0</v>
      </c>
      <c r="AG449" s="170">
        <f t="shared" si="74"/>
        <v>0</v>
      </c>
      <c r="AH449" s="170">
        <f t="shared" si="74"/>
        <v>2.8590725981328512E-3</v>
      </c>
      <c r="AI449" s="170">
        <f t="shared" si="74"/>
        <v>0</v>
      </c>
      <c r="AJ449" s="170">
        <f t="shared" si="74"/>
        <v>0</v>
      </c>
      <c r="AK449" s="170">
        <f t="shared" si="74"/>
        <v>0</v>
      </c>
      <c r="AL449" s="170">
        <f t="shared" si="74"/>
        <v>0</v>
      </c>
      <c r="AM449" s="170">
        <f t="shared" si="74"/>
        <v>0</v>
      </c>
      <c r="AN449" s="170">
        <f t="shared" si="74"/>
        <v>0</v>
      </c>
      <c r="AO449" s="170">
        <f t="shared" si="74"/>
        <v>0</v>
      </c>
      <c r="AP449" s="170">
        <f t="shared" si="74"/>
        <v>0</v>
      </c>
      <c r="AQ449" s="133">
        <f t="shared" si="74"/>
        <v>0</v>
      </c>
      <c r="AR449" s="170">
        <f t="shared" si="74"/>
        <v>0</v>
      </c>
      <c r="AS449" s="170">
        <f t="shared" si="74"/>
        <v>0</v>
      </c>
      <c r="AT449" s="170">
        <f t="shared" si="74"/>
        <v>0</v>
      </c>
      <c r="AU449" s="170">
        <f t="shared" si="74"/>
        <v>0</v>
      </c>
      <c r="AV449" s="170">
        <f t="shared" si="74"/>
        <v>5.4326722548657586E-2</v>
      </c>
      <c r="AW449" s="170">
        <f t="shared" si="74"/>
        <v>0</v>
      </c>
      <c r="AX449" s="170">
        <f t="shared" si="74"/>
        <v>0</v>
      </c>
      <c r="AY449" s="170">
        <f t="shared" si="74"/>
        <v>0</v>
      </c>
      <c r="AZ449" s="170">
        <f t="shared" si="74"/>
        <v>0</v>
      </c>
      <c r="BA449" s="170">
        <f t="shared" si="74"/>
        <v>0</v>
      </c>
      <c r="BB449" s="170">
        <f t="shared" si="74"/>
        <v>0</v>
      </c>
      <c r="BC449" s="170">
        <f t="shared" si="74"/>
        <v>0</v>
      </c>
      <c r="BD449" s="170">
        <f t="shared" si="74"/>
        <v>0</v>
      </c>
      <c r="BE449" s="170">
        <f t="shared" si="74"/>
        <v>0</v>
      </c>
      <c r="BF449" s="170">
        <f t="shared" si="74"/>
        <v>0</v>
      </c>
      <c r="BG449" s="170">
        <f t="shared" si="74"/>
        <v>0</v>
      </c>
      <c r="BH449" s="170">
        <f t="shared" si="74"/>
        <v>0</v>
      </c>
      <c r="BI449" s="170">
        <f t="shared" si="74"/>
        <v>0</v>
      </c>
      <c r="BJ449" s="170">
        <f t="shared" si="74"/>
        <v>0</v>
      </c>
      <c r="BK449" s="170">
        <f t="shared" si="74"/>
        <v>0</v>
      </c>
      <c r="BL449" s="170">
        <f t="shared" si="74"/>
        <v>0</v>
      </c>
      <c r="BM449" s="170">
        <f t="shared" si="74"/>
        <v>0</v>
      </c>
      <c r="BN449" s="170">
        <f t="shared" si="74"/>
        <v>0</v>
      </c>
      <c r="BO449" s="170">
        <f t="shared" si="74"/>
        <v>0</v>
      </c>
      <c r="BP449" s="170">
        <f t="shared" si="74"/>
        <v>0</v>
      </c>
      <c r="BQ449" s="170">
        <f t="shared" si="74"/>
        <v>0</v>
      </c>
      <c r="BR449" s="170">
        <f t="shared" si="73"/>
        <v>0.53105575538471883</v>
      </c>
      <c r="BS449" s="170">
        <f t="shared" si="73"/>
        <v>0</v>
      </c>
      <c r="BT449" s="170">
        <f t="shared" si="73"/>
        <v>0</v>
      </c>
      <c r="BU449" s="170">
        <f t="shared" si="73"/>
        <v>1.4385823319336646E-2</v>
      </c>
      <c r="BV449" s="170">
        <f t="shared" si="73"/>
        <v>0</v>
      </c>
      <c r="BW449" s="170">
        <f t="shared" si="73"/>
        <v>0</v>
      </c>
      <c r="BX449" s="170">
        <f t="shared" si="73"/>
        <v>0</v>
      </c>
      <c r="BY449" s="170">
        <f t="shared" si="73"/>
        <v>0</v>
      </c>
      <c r="BZ449" s="170">
        <f t="shared" si="73"/>
        <v>0</v>
      </c>
      <c r="CA449" s="170">
        <f t="shared" si="73"/>
        <v>0</v>
      </c>
      <c r="CB449" s="170">
        <f t="shared" si="73"/>
        <v>0</v>
      </c>
      <c r="CC449" s="170">
        <f t="shared" si="73"/>
        <v>0</v>
      </c>
      <c r="CD449" s="133">
        <f t="shared" si="73"/>
        <v>0</v>
      </c>
      <c r="CE449" s="807">
        <f t="shared" si="40"/>
        <v>0.6269191491756636</v>
      </c>
    </row>
    <row r="450" spans="2:83">
      <c r="B450" s="325"/>
      <c r="C450" s="283" t="str">
        <f t="shared" ref="C450:D468" si="75">C25</f>
        <v>21</v>
      </c>
      <c r="D450" s="284" t="str">
        <f t="shared" si="75"/>
        <v>輸送機械</v>
      </c>
      <c r="E450" s="806">
        <f t="shared" si="45"/>
        <v>0</v>
      </c>
      <c r="F450" s="170">
        <f t="shared" si="74"/>
        <v>0</v>
      </c>
      <c r="G450" s="170">
        <f t="shared" si="74"/>
        <v>0</v>
      </c>
      <c r="H450" s="170">
        <f t="shared" si="74"/>
        <v>0</v>
      </c>
      <c r="I450" s="170">
        <f t="shared" si="74"/>
        <v>0</v>
      </c>
      <c r="J450" s="170">
        <f t="shared" si="74"/>
        <v>0</v>
      </c>
      <c r="K450" s="170">
        <f t="shared" si="74"/>
        <v>0</v>
      </c>
      <c r="L450" s="170">
        <f t="shared" si="74"/>
        <v>0</v>
      </c>
      <c r="M450" s="170">
        <f t="shared" si="74"/>
        <v>0</v>
      </c>
      <c r="N450" s="170">
        <f t="shared" si="74"/>
        <v>0</v>
      </c>
      <c r="O450" s="170">
        <f t="shared" si="74"/>
        <v>0</v>
      </c>
      <c r="P450" s="170">
        <f t="shared" si="74"/>
        <v>0</v>
      </c>
      <c r="Q450" s="170">
        <f t="shared" si="74"/>
        <v>0</v>
      </c>
      <c r="R450" s="170">
        <f t="shared" si="74"/>
        <v>0</v>
      </c>
      <c r="S450" s="170">
        <f t="shared" si="74"/>
        <v>0</v>
      </c>
      <c r="T450" s="170">
        <f t="shared" si="74"/>
        <v>0</v>
      </c>
      <c r="U450" s="170">
        <f t="shared" si="74"/>
        <v>0</v>
      </c>
      <c r="V450" s="170">
        <f t="shared" si="74"/>
        <v>0</v>
      </c>
      <c r="W450" s="170">
        <f t="shared" si="74"/>
        <v>0</v>
      </c>
      <c r="X450" s="170">
        <f t="shared" si="74"/>
        <v>0</v>
      </c>
      <c r="Y450" s="170">
        <f t="shared" si="74"/>
        <v>0</v>
      </c>
      <c r="Z450" s="170">
        <f t="shared" si="74"/>
        <v>0</v>
      </c>
      <c r="AA450" s="170">
        <f t="shared" si="74"/>
        <v>0</v>
      </c>
      <c r="AB450" s="170">
        <f t="shared" si="74"/>
        <v>0</v>
      </c>
      <c r="AC450" s="170">
        <f t="shared" si="74"/>
        <v>0</v>
      </c>
      <c r="AD450" s="170">
        <f t="shared" si="74"/>
        <v>0</v>
      </c>
      <c r="AE450" s="170">
        <f t="shared" si="74"/>
        <v>2.403303471379235E-3</v>
      </c>
      <c r="AF450" s="170">
        <f t="shared" si="74"/>
        <v>0</v>
      </c>
      <c r="AG450" s="170">
        <f t="shared" si="74"/>
        <v>0</v>
      </c>
      <c r="AH450" s="170">
        <f t="shared" si="74"/>
        <v>2.3073110314599905</v>
      </c>
      <c r="AI450" s="170">
        <f t="shared" si="74"/>
        <v>0</v>
      </c>
      <c r="AJ450" s="170">
        <f t="shared" si="74"/>
        <v>0</v>
      </c>
      <c r="AK450" s="170">
        <f t="shared" si="74"/>
        <v>0</v>
      </c>
      <c r="AL450" s="170">
        <f t="shared" si="74"/>
        <v>0</v>
      </c>
      <c r="AM450" s="170">
        <f t="shared" si="74"/>
        <v>0</v>
      </c>
      <c r="AN450" s="170">
        <f t="shared" si="74"/>
        <v>0</v>
      </c>
      <c r="AO450" s="170">
        <f t="shared" si="74"/>
        <v>0</v>
      </c>
      <c r="AP450" s="170">
        <f t="shared" si="74"/>
        <v>0</v>
      </c>
      <c r="AQ450" s="133">
        <f t="shared" si="74"/>
        <v>0</v>
      </c>
      <c r="AR450" s="170">
        <f t="shared" si="74"/>
        <v>0</v>
      </c>
      <c r="AS450" s="170">
        <f t="shared" si="74"/>
        <v>0</v>
      </c>
      <c r="AT450" s="170">
        <f t="shared" si="74"/>
        <v>0</v>
      </c>
      <c r="AU450" s="170">
        <f t="shared" si="74"/>
        <v>0</v>
      </c>
      <c r="AV450" s="170">
        <f t="shared" si="74"/>
        <v>2.1000435865271639E-3</v>
      </c>
      <c r="AW450" s="170">
        <f t="shared" si="74"/>
        <v>0</v>
      </c>
      <c r="AX450" s="170">
        <f t="shared" si="74"/>
        <v>0</v>
      </c>
      <c r="AY450" s="170">
        <f t="shared" si="74"/>
        <v>0</v>
      </c>
      <c r="AZ450" s="170">
        <f t="shared" si="74"/>
        <v>0</v>
      </c>
      <c r="BA450" s="170">
        <f t="shared" si="74"/>
        <v>0</v>
      </c>
      <c r="BB450" s="170">
        <f t="shared" si="74"/>
        <v>0</v>
      </c>
      <c r="BC450" s="170">
        <f t="shared" si="74"/>
        <v>0</v>
      </c>
      <c r="BD450" s="170">
        <f t="shared" si="74"/>
        <v>0</v>
      </c>
      <c r="BE450" s="170">
        <f t="shared" si="74"/>
        <v>0</v>
      </c>
      <c r="BF450" s="170">
        <f t="shared" si="74"/>
        <v>0</v>
      </c>
      <c r="BG450" s="170">
        <f t="shared" si="74"/>
        <v>0</v>
      </c>
      <c r="BH450" s="170">
        <f t="shared" si="74"/>
        <v>0</v>
      </c>
      <c r="BI450" s="170">
        <f t="shared" si="74"/>
        <v>0</v>
      </c>
      <c r="BJ450" s="170">
        <f t="shared" si="74"/>
        <v>0</v>
      </c>
      <c r="BK450" s="170">
        <f t="shared" si="74"/>
        <v>0</v>
      </c>
      <c r="BL450" s="170">
        <f t="shared" si="74"/>
        <v>0</v>
      </c>
      <c r="BM450" s="170">
        <f t="shared" si="74"/>
        <v>0</v>
      </c>
      <c r="BN450" s="170">
        <f t="shared" si="74"/>
        <v>0</v>
      </c>
      <c r="BO450" s="170">
        <f t="shared" si="74"/>
        <v>0</v>
      </c>
      <c r="BP450" s="170">
        <f t="shared" si="74"/>
        <v>0</v>
      </c>
      <c r="BQ450" s="170">
        <f t="shared" si="74"/>
        <v>0</v>
      </c>
      <c r="BR450" s="170">
        <f t="shared" si="73"/>
        <v>1.2045310463380868E-2</v>
      </c>
      <c r="BS450" s="170">
        <f t="shared" si="73"/>
        <v>0</v>
      </c>
      <c r="BT450" s="170">
        <f t="shared" si="73"/>
        <v>0</v>
      </c>
      <c r="BU450" s="170">
        <f t="shared" si="73"/>
        <v>2.5409133616269477</v>
      </c>
      <c r="BV450" s="170">
        <f t="shared" si="73"/>
        <v>0</v>
      </c>
      <c r="BW450" s="170">
        <f t="shared" si="73"/>
        <v>0</v>
      </c>
      <c r="BX450" s="170">
        <f t="shared" si="73"/>
        <v>0</v>
      </c>
      <c r="BY450" s="170">
        <f t="shared" si="73"/>
        <v>0</v>
      </c>
      <c r="BZ450" s="170">
        <f t="shared" si="73"/>
        <v>0</v>
      </c>
      <c r="CA450" s="170">
        <f t="shared" si="73"/>
        <v>0</v>
      </c>
      <c r="CB450" s="170">
        <f t="shared" si="73"/>
        <v>0</v>
      </c>
      <c r="CC450" s="170">
        <f t="shared" si="73"/>
        <v>0</v>
      </c>
      <c r="CD450" s="133">
        <f t="shared" si="73"/>
        <v>0</v>
      </c>
      <c r="CE450" s="807">
        <f t="shared" si="40"/>
        <v>4.8647730506082256</v>
      </c>
    </row>
    <row r="451" spans="2:83">
      <c r="B451" s="325"/>
      <c r="C451" s="283" t="str">
        <f t="shared" si="75"/>
        <v>22</v>
      </c>
      <c r="D451" s="284" t="str">
        <f t="shared" si="75"/>
        <v>その他の製造工業製品</v>
      </c>
      <c r="E451" s="806">
        <f t="shared" si="45"/>
        <v>0</v>
      </c>
      <c r="F451" s="170">
        <f t="shared" si="74"/>
        <v>0</v>
      </c>
      <c r="G451" s="170">
        <f t="shared" si="74"/>
        <v>0</v>
      </c>
      <c r="H451" s="170">
        <f t="shared" si="74"/>
        <v>0</v>
      </c>
      <c r="I451" s="170">
        <f t="shared" si="74"/>
        <v>3.9118374845567581</v>
      </c>
      <c r="J451" s="170">
        <f t="shared" si="74"/>
        <v>0</v>
      </c>
      <c r="K451" s="170">
        <f t="shared" si="74"/>
        <v>0</v>
      </c>
      <c r="L451" s="170">
        <f t="shared" si="74"/>
        <v>0</v>
      </c>
      <c r="M451" s="170">
        <f t="shared" si="74"/>
        <v>0</v>
      </c>
      <c r="N451" s="170">
        <f t="shared" si="74"/>
        <v>0</v>
      </c>
      <c r="O451" s="170">
        <f t="shared" si="74"/>
        <v>0</v>
      </c>
      <c r="P451" s="170">
        <f t="shared" si="74"/>
        <v>0</v>
      </c>
      <c r="Q451" s="170">
        <f t="shared" si="74"/>
        <v>0</v>
      </c>
      <c r="R451" s="170">
        <f t="shared" si="74"/>
        <v>0</v>
      </c>
      <c r="S451" s="170">
        <f t="shared" si="74"/>
        <v>0</v>
      </c>
      <c r="T451" s="170">
        <f t="shared" si="74"/>
        <v>0</v>
      </c>
      <c r="U451" s="170">
        <f t="shared" si="74"/>
        <v>0</v>
      </c>
      <c r="V451" s="170">
        <f t="shared" si="74"/>
        <v>0</v>
      </c>
      <c r="W451" s="170">
        <f t="shared" si="74"/>
        <v>0</v>
      </c>
      <c r="X451" s="170">
        <f t="shared" si="74"/>
        <v>0</v>
      </c>
      <c r="Y451" s="170">
        <f t="shared" si="74"/>
        <v>0</v>
      </c>
      <c r="Z451" s="170">
        <f t="shared" si="74"/>
        <v>0</v>
      </c>
      <c r="AA451" s="170">
        <f t="shared" si="74"/>
        <v>0</v>
      </c>
      <c r="AB451" s="170">
        <f t="shared" si="74"/>
        <v>0</v>
      </c>
      <c r="AC451" s="170">
        <f t="shared" si="74"/>
        <v>0</v>
      </c>
      <c r="AD451" s="170">
        <f t="shared" si="74"/>
        <v>0</v>
      </c>
      <c r="AE451" s="170">
        <f t="shared" si="74"/>
        <v>1.5709550252174298</v>
      </c>
      <c r="AF451" s="170">
        <f t="shared" si="74"/>
        <v>0</v>
      </c>
      <c r="AG451" s="170">
        <f t="shared" si="74"/>
        <v>0</v>
      </c>
      <c r="AH451" s="170">
        <f t="shared" si="74"/>
        <v>0.16313788527804921</v>
      </c>
      <c r="AI451" s="170">
        <f t="shared" si="74"/>
        <v>0</v>
      </c>
      <c r="AJ451" s="170">
        <f t="shared" si="74"/>
        <v>0</v>
      </c>
      <c r="AK451" s="170">
        <f t="shared" si="74"/>
        <v>0</v>
      </c>
      <c r="AL451" s="170">
        <f t="shared" si="74"/>
        <v>0</v>
      </c>
      <c r="AM451" s="170">
        <f t="shared" si="74"/>
        <v>0</v>
      </c>
      <c r="AN451" s="170">
        <f t="shared" si="74"/>
        <v>0</v>
      </c>
      <c r="AO451" s="170">
        <f t="shared" si="74"/>
        <v>0</v>
      </c>
      <c r="AP451" s="170">
        <f t="shared" si="74"/>
        <v>0</v>
      </c>
      <c r="AQ451" s="133">
        <f t="shared" si="74"/>
        <v>0</v>
      </c>
      <c r="AR451" s="170">
        <f t="shared" si="74"/>
        <v>0</v>
      </c>
      <c r="AS451" s="170">
        <f t="shared" si="74"/>
        <v>0</v>
      </c>
      <c r="AT451" s="170">
        <f t="shared" si="74"/>
        <v>0</v>
      </c>
      <c r="AU451" s="170">
        <f t="shared" si="74"/>
        <v>0</v>
      </c>
      <c r="AV451" s="170">
        <f t="shared" si="74"/>
        <v>23.501357871294765</v>
      </c>
      <c r="AW451" s="170">
        <f t="shared" si="74"/>
        <v>0</v>
      </c>
      <c r="AX451" s="170">
        <f t="shared" si="74"/>
        <v>0</v>
      </c>
      <c r="AY451" s="170">
        <f t="shared" si="74"/>
        <v>0</v>
      </c>
      <c r="AZ451" s="170">
        <f t="shared" si="74"/>
        <v>0</v>
      </c>
      <c r="BA451" s="170">
        <f t="shared" si="74"/>
        <v>0</v>
      </c>
      <c r="BB451" s="170">
        <f t="shared" si="74"/>
        <v>0</v>
      </c>
      <c r="BC451" s="170">
        <f t="shared" si="74"/>
        <v>0</v>
      </c>
      <c r="BD451" s="170">
        <f t="shared" si="74"/>
        <v>0</v>
      </c>
      <c r="BE451" s="170">
        <f t="shared" si="74"/>
        <v>0</v>
      </c>
      <c r="BF451" s="170">
        <f t="shared" si="74"/>
        <v>0</v>
      </c>
      <c r="BG451" s="170">
        <f t="shared" si="74"/>
        <v>0</v>
      </c>
      <c r="BH451" s="170">
        <f t="shared" si="74"/>
        <v>0</v>
      </c>
      <c r="BI451" s="170">
        <f t="shared" si="74"/>
        <v>0</v>
      </c>
      <c r="BJ451" s="170">
        <f t="shared" si="74"/>
        <v>0</v>
      </c>
      <c r="BK451" s="170">
        <f t="shared" si="74"/>
        <v>0</v>
      </c>
      <c r="BL451" s="170">
        <f t="shared" si="74"/>
        <v>0</v>
      </c>
      <c r="BM451" s="170">
        <f t="shared" si="74"/>
        <v>0</v>
      </c>
      <c r="BN451" s="170">
        <f t="shared" si="74"/>
        <v>0</v>
      </c>
      <c r="BO451" s="170">
        <f t="shared" si="74"/>
        <v>0</v>
      </c>
      <c r="BP451" s="170">
        <f t="shared" si="74"/>
        <v>0</v>
      </c>
      <c r="BQ451" s="170">
        <f t="shared" ref="BQ451:CD454" si="76">BQ$387*BQ366</f>
        <v>0</v>
      </c>
      <c r="BR451" s="170">
        <f t="shared" si="76"/>
        <v>11.695606193214058</v>
      </c>
      <c r="BS451" s="170">
        <f t="shared" si="76"/>
        <v>0</v>
      </c>
      <c r="BT451" s="170">
        <f t="shared" si="76"/>
        <v>0</v>
      </c>
      <c r="BU451" s="170">
        <f t="shared" si="76"/>
        <v>0.27617149920501877</v>
      </c>
      <c r="BV451" s="170">
        <f t="shared" si="76"/>
        <v>0</v>
      </c>
      <c r="BW451" s="170">
        <f t="shared" si="76"/>
        <v>0</v>
      </c>
      <c r="BX451" s="170">
        <f t="shared" si="76"/>
        <v>0</v>
      </c>
      <c r="BY451" s="170">
        <f t="shared" si="76"/>
        <v>0</v>
      </c>
      <c r="BZ451" s="170">
        <f t="shared" si="76"/>
        <v>0</v>
      </c>
      <c r="CA451" s="170">
        <f t="shared" si="76"/>
        <v>0</v>
      </c>
      <c r="CB451" s="170">
        <f t="shared" si="76"/>
        <v>0</v>
      </c>
      <c r="CC451" s="170">
        <f t="shared" si="76"/>
        <v>0</v>
      </c>
      <c r="CD451" s="133">
        <f t="shared" si="76"/>
        <v>0</v>
      </c>
      <c r="CE451" s="807">
        <f t="shared" si="40"/>
        <v>41.119065958766079</v>
      </c>
    </row>
    <row r="452" spans="2:83">
      <c r="B452" s="325"/>
      <c r="C452" s="283" t="str">
        <f t="shared" si="75"/>
        <v>23</v>
      </c>
      <c r="D452" s="284" t="str">
        <f t="shared" si="75"/>
        <v>建設</v>
      </c>
      <c r="E452" s="806">
        <f t="shared" si="45"/>
        <v>0</v>
      </c>
      <c r="F452" s="170">
        <f t="shared" ref="F452:BQ455" si="77">F$387*F367</f>
        <v>0</v>
      </c>
      <c r="G452" s="170">
        <f t="shared" si="77"/>
        <v>0</v>
      </c>
      <c r="H452" s="170">
        <f t="shared" si="77"/>
        <v>0</v>
      </c>
      <c r="I452" s="170">
        <f t="shared" si="77"/>
        <v>0</v>
      </c>
      <c r="J452" s="170">
        <f t="shared" si="77"/>
        <v>0</v>
      </c>
      <c r="K452" s="170">
        <f t="shared" si="77"/>
        <v>0</v>
      </c>
      <c r="L452" s="170">
        <f t="shared" si="77"/>
        <v>0</v>
      </c>
      <c r="M452" s="170">
        <f t="shared" si="77"/>
        <v>0</v>
      </c>
      <c r="N452" s="170">
        <f t="shared" si="77"/>
        <v>0</v>
      </c>
      <c r="O452" s="170">
        <f t="shared" si="77"/>
        <v>0</v>
      </c>
      <c r="P452" s="170">
        <f t="shared" si="77"/>
        <v>0</v>
      </c>
      <c r="Q452" s="170">
        <f t="shared" si="77"/>
        <v>0</v>
      </c>
      <c r="R452" s="170">
        <f t="shared" si="77"/>
        <v>0</v>
      </c>
      <c r="S452" s="170">
        <f t="shared" si="77"/>
        <v>0</v>
      </c>
      <c r="T452" s="170">
        <f t="shared" si="77"/>
        <v>0</v>
      </c>
      <c r="U452" s="170">
        <f t="shared" si="77"/>
        <v>0</v>
      </c>
      <c r="V452" s="170">
        <f t="shared" si="77"/>
        <v>0</v>
      </c>
      <c r="W452" s="170">
        <f t="shared" si="77"/>
        <v>0</v>
      </c>
      <c r="X452" s="170">
        <f t="shared" si="77"/>
        <v>0</v>
      </c>
      <c r="Y452" s="170">
        <f t="shared" si="77"/>
        <v>0</v>
      </c>
      <c r="Z452" s="170">
        <f t="shared" si="77"/>
        <v>0</v>
      </c>
      <c r="AA452" s="170">
        <f t="shared" si="77"/>
        <v>0</v>
      </c>
      <c r="AB452" s="170">
        <f t="shared" si="77"/>
        <v>0</v>
      </c>
      <c r="AC452" s="170">
        <f t="shared" si="77"/>
        <v>0</v>
      </c>
      <c r="AD452" s="170">
        <f t="shared" si="77"/>
        <v>0</v>
      </c>
      <c r="AE452" s="170">
        <f t="shared" si="77"/>
        <v>0</v>
      </c>
      <c r="AF452" s="170">
        <f t="shared" si="77"/>
        <v>0</v>
      </c>
      <c r="AG452" s="170">
        <f t="shared" si="77"/>
        <v>0</v>
      </c>
      <c r="AH452" s="170">
        <f t="shared" si="77"/>
        <v>0</v>
      </c>
      <c r="AI452" s="170">
        <f t="shared" si="77"/>
        <v>0</v>
      </c>
      <c r="AJ452" s="170">
        <f t="shared" si="77"/>
        <v>0</v>
      </c>
      <c r="AK452" s="170">
        <f t="shared" si="77"/>
        <v>0</v>
      </c>
      <c r="AL452" s="170">
        <f t="shared" si="77"/>
        <v>0</v>
      </c>
      <c r="AM452" s="170">
        <f t="shared" si="77"/>
        <v>0</v>
      </c>
      <c r="AN452" s="170">
        <f t="shared" si="77"/>
        <v>0</v>
      </c>
      <c r="AO452" s="170">
        <f t="shared" si="77"/>
        <v>0</v>
      </c>
      <c r="AP452" s="170">
        <f t="shared" si="77"/>
        <v>0</v>
      </c>
      <c r="AQ452" s="133">
        <f t="shared" si="77"/>
        <v>0</v>
      </c>
      <c r="AR452" s="170">
        <f t="shared" si="77"/>
        <v>0</v>
      </c>
      <c r="AS452" s="170">
        <f t="shared" si="77"/>
        <v>0</v>
      </c>
      <c r="AT452" s="170">
        <f t="shared" si="77"/>
        <v>0</v>
      </c>
      <c r="AU452" s="170">
        <f t="shared" si="77"/>
        <v>0</v>
      </c>
      <c r="AV452" s="170">
        <f t="shared" si="77"/>
        <v>2.7935303212698916</v>
      </c>
      <c r="AW452" s="170">
        <f t="shared" si="77"/>
        <v>0</v>
      </c>
      <c r="AX452" s="170">
        <f t="shared" si="77"/>
        <v>0</v>
      </c>
      <c r="AY452" s="170">
        <f t="shared" si="77"/>
        <v>0</v>
      </c>
      <c r="AZ452" s="170">
        <f t="shared" si="77"/>
        <v>0</v>
      </c>
      <c r="BA452" s="170">
        <f t="shared" si="77"/>
        <v>0</v>
      </c>
      <c r="BB452" s="170">
        <f t="shared" si="77"/>
        <v>0</v>
      </c>
      <c r="BC452" s="170">
        <f t="shared" si="77"/>
        <v>0</v>
      </c>
      <c r="BD452" s="170">
        <f t="shared" si="77"/>
        <v>0</v>
      </c>
      <c r="BE452" s="170">
        <f t="shared" si="77"/>
        <v>0</v>
      </c>
      <c r="BF452" s="170">
        <f t="shared" si="77"/>
        <v>0</v>
      </c>
      <c r="BG452" s="170">
        <f t="shared" si="77"/>
        <v>0</v>
      </c>
      <c r="BH452" s="170">
        <f t="shared" si="77"/>
        <v>0</v>
      </c>
      <c r="BI452" s="170">
        <f t="shared" si="77"/>
        <v>0</v>
      </c>
      <c r="BJ452" s="170">
        <f t="shared" si="77"/>
        <v>0</v>
      </c>
      <c r="BK452" s="170">
        <f t="shared" si="77"/>
        <v>0</v>
      </c>
      <c r="BL452" s="170">
        <f t="shared" si="77"/>
        <v>0</v>
      </c>
      <c r="BM452" s="170">
        <f t="shared" si="77"/>
        <v>0</v>
      </c>
      <c r="BN452" s="170">
        <f t="shared" si="77"/>
        <v>0</v>
      </c>
      <c r="BO452" s="170">
        <f t="shared" si="77"/>
        <v>0</v>
      </c>
      <c r="BP452" s="170">
        <f t="shared" si="77"/>
        <v>0</v>
      </c>
      <c r="BQ452" s="170">
        <f t="shared" si="77"/>
        <v>0</v>
      </c>
      <c r="BR452" s="170">
        <f t="shared" si="76"/>
        <v>10.390103840661586</v>
      </c>
      <c r="BS452" s="170">
        <f t="shared" si="76"/>
        <v>0</v>
      </c>
      <c r="BT452" s="170">
        <f t="shared" si="76"/>
        <v>0</v>
      </c>
      <c r="BU452" s="170">
        <f t="shared" si="76"/>
        <v>0.97707507652175607</v>
      </c>
      <c r="BV452" s="170">
        <f t="shared" si="76"/>
        <v>0</v>
      </c>
      <c r="BW452" s="170">
        <f t="shared" si="76"/>
        <v>0</v>
      </c>
      <c r="BX452" s="170">
        <f t="shared" si="76"/>
        <v>0</v>
      </c>
      <c r="BY452" s="170">
        <f t="shared" si="76"/>
        <v>0</v>
      </c>
      <c r="BZ452" s="170">
        <f t="shared" si="76"/>
        <v>0</v>
      </c>
      <c r="CA452" s="170">
        <f t="shared" si="76"/>
        <v>0</v>
      </c>
      <c r="CB452" s="170">
        <f t="shared" si="76"/>
        <v>0</v>
      </c>
      <c r="CC452" s="170">
        <f t="shared" si="76"/>
        <v>0</v>
      </c>
      <c r="CD452" s="133">
        <f t="shared" si="76"/>
        <v>0</v>
      </c>
      <c r="CE452" s="807">
        <f t="shared" si="40"/>
        <v>14.160709238453233</v>
      </c>
    </row>
    <row r="453" spans="2:83">
      <c r="B453" s="325"/>
      <c r="C453" s="283" t="str">
        <f t="shared" si="75"/>
        <v>24</v>
      </c>
      <c r="D453" s="284" t="str">
        <f t="shared" si="75"/>
        <v>電力・ガス・熱供給</v>
      </c>
      <c r="E453" s="806">
        <f t="shared" si="45"/>
        <v>0</v>
      </c>
      <c r="F453" s="170">
        <f t="shared" si="77"/>
        <v>0</v>
      </c>
      <c r="G453" s="170">
        <f t="shared" si="77"/>
        <v>0</v>
      </c>
      <c r="H453" s="170">
        <f t="shared" si="77"/>
        <v>0</v>
      </c>
      <c r="I453" s="170">
        <f t="shared" si="77"/>
        <v>1.5590577561766855E-2</v>
      </c>
      <c r="J453" s="170">
        <f t="shared" si="77"/>
        <v>0</v>
      </c>
      <c r="K453" s="170">
        <f t="shared" si="77"/>
        <v>0</v>
      </c>
      <c r="L453" s="170">
        <f t="shared" si="77"/>
        <v>0</v>
      </c>
      <c r="M453" s="170">
        <f t="shared" si="77"/>
        <v>0</v>
      </c>
      <c r="N453" s="170">
        <f t="shared" si="77"/>
        <v>0</v>
      </c>
      <c r="O453" s="170">
        <f t="shared" si="77"/>
        <v>0</v>
      </c>
      <c r="P453" s="170">
        <f t="shared" si="77"/>
        <v>0</v>
      </c>
      <c r="Q453" s="170">
        <f t="shared" si="77"/>
        <v>0</v>
      </c>
      <c r="R453" s="170">
        <f t="shared" si="77"/>
        <v>0</v>
      </c>
      <c r="S453" s="170">
        <f t="shared" si="77"/>
        <v>0</v>
      </c>
      <c r="T453" s="170">
        <f t="shared" si="77"/>
        <v>0</v>
      </c>
      <c r="U453" s="170">
        <f t="shared" si="77"/>
        <v>0</v>
      </c>
      <c r="V453" s="170">
        <f t="shared" si="77"/>
        <v>0</v>
      </c>
      <c r="W453" s="170">
        <f t="shared" si="77"/>
        <v>0</v>
      </c>
      <c r="X453" s="170">
        <f t="shared" si="77"/>
        <v>0</v>
      </c>
      <c r="Y453" s="170">
        <f t="shared" si="77"/>
        <v>0</v>
      </c>
      <c r="Z453" s="170">
        <f t="shared" si="77"/>
        <v>0</v>
      </c>
      <c r="AA453" s="170">
        <f t="shared" si="77"/>
        <v>0</v>
      </c>
      <c r="AB453" s="170">
        <f t="shared" si="77"/>
        <v>0</v>
      </c>
      <c r="AC453" s="170">
        <f t="shared" si="77"/>
        <v>0</v>
      </c>
      <c r="AD453" s="170">
        <f t="shared" si="77"/>
        <v>0</v>
      </c>
      <c r="AE453" s="170">
        <f t="shared" si="77"/>
        <v>1.2106066583640262E-2</v>
      </c>
      <c r="AF453" s="170">
        <f t="shared" si="77"/>
        <v>0</v>
      </c>
      <c r="AG453" s="170">
        <f t="shared" si="77"/>
        <v>0</v>
      </c>
      <c r="AH453" s="170">
        <f t="shared" si="77"/>
        <v>1.7276437279192145E-3</v>
      </c>
      <c r="AI453" s="170">
        <f t="shared" si="77"/>
        <v>0</v>
      </c>
      <c r="AJ453" s="170">
        <f t="shared" si="77"/>
        <v>0</v>
      </c>
      <c r="AK453" s="170">
        <f t="shared" si="77"/>
        <v>0</v>
      </c>
      <c r="AL453" s="170">
        <f t="shared" si="77"/>
        <v>0</v>
      </c>
      <c r="AM453" s="170">
        <f t="shared" si="77"/>
        <v>0</v>
      </c>
      <c r="AN453" s="170">
        <f t="shared" si="77"/>
        <v>0</v>
      </c>
      <c r="AO453" s="170">
        <f t="shared" si="77"/>
        <v>0</v>
      </c>
      <c r="AP453" s="170">
        <f t="shared" si="77"/>
        <v>0</v>
      </c>
      <c r="AQ453" s="133">
        <f t="shared" si="77"/>
        <v>0</v>
      </c>
      <c r="AR453" s="170">
        <f t="shared" si="77"/>
        <v>0</v>
      </c>
      <c r="AS453" s="170">
        <f t="shared" si="77"/>
        <v>0</v>
      </c>
      <c r="AT453" s="170">
        <f t="shared" si="77"/>
        <v>0</v>
      </c>
      <c r="AU453" s="170">
        <f t="shared" si="77"/>
        <v>0</v>
      </c>
      <c r="AV453" s="170">
        <f t="shared" si="77"/>
        <v>46.630770985623613</v>
      </c>
      <c r="AW453" s="170">
        <f t="shared" si="77"/>
        <v>0</v>
      </c>
      <c r="AX453" s="170">
        <f t="shared" si="77"/>
        <v>0</v>
      </c>
      <c r="AY453" s="170">
        <f t="shared" si="77"/>
        <v>0</v>
      </c>
      <c r="AZ453" s="170">
        <f t="shared" si="77"/>
        <v>0</v>
      </c>
      <c r="BA453" s="170">
        <f t="shared" si="77"/>
        <v>0</v>
      </c>
      <c r="BB453" s="170">
        <f t="shared" si="77"/>
        <v>0</v>
      </c>
      <c r="BC453" s="170">
        <f t="shared" si="77"/>
        <v>0</v>
      </c>
      <c r="BD453" s="170">
        <f t="shared" si="77"/>
        <v>0</v>
      </c>
      <c r="BE453" s="170">
        <f t="shared" si="77"/>
        <v>0</v>
      </c>
      <c r="BF453" s="170">
        <f t="shared" si="77"/>
        <v>0</v>
      </c>
      <c r="BG453" s="170">
        <f t="shared" si="77"/>
        <v>0</v>
      </c>
      <c r="BH453" s="170">
        <f t="shared" si="77"/>
        <v>0</v>
      </c>
      <c r="BI453" s="170">
        <f t="shared" si="77"/>
        <v>0</v>
      </c>
      <c r="BJ453" s="170">
        <f t="shared" si="77"/>
        <v>0</v>
      </c>
      <c r="BK453" s="170">
        <f t="shared" si="77"/>
        <v>0</v>
      </c>
      <c r="BL453" s="170">
        <f t="shared" si="77"/>
        <v>0</v>
      </c>
      <c r="BM453" s="170">
        <f t="shared" si="77"/>
        <v>0</v>
      </c>
      <c r="BN453" s="170">
        <f t="shared" si="77"/>
        <v>0</v>
      </c>
      <c r="BO453" s="170">
        <f t="shared" si="77"/>
        <v>0</v>
      </c>
      <c r="BP453" s="170">
        <f t="shared" si="77"/>
        <v>0</v>
      </c>
      <c r="BQ453" s="170">
        <f t="shared" si="77"/>
        <v>0</v>
      </c>
      <c r="BR453" s="170">
        <f t="shared" si="76"/>
        <v>51.24536688565761</v>
      </c>
      <c r="BS453" s="170">
        <f t="shared" si="76"/>
        <v>0</v>
      </c>
      <c r="BT453" s="170">
        <f t="shared" si="76"/>
        <v>0</v>
      </c>
      <c r="BU453" s="170">
        <f t="shared" si="76"/>
        <v>1.7559650539500995</v>
      </c>
      <c r="BV453" s="170">
        <f t="shared" si="76"/>
        <v>0</v>
      </c>
      <c r="BW453" s="170">
        <f t="shared" si="76"/>
        <v>0</v>
      </c>
      <c r="BX453" s="170">
        <f t="shared" si="76"/>
        <v>0</v>
      </c>
      <c r="BY453" s="170">
        <f t="shared" si="76"/>
        <v>0</v>
      </c>
      <c r="BZ453" s="170">
        <f t="shared" si="76"/>
        <v>0</v>
      </c>
      <c r="CA453" s="170">
        <f t="shared" si="76"/>
        <v>0</v>
      </c>
      <c r="CB453" s="170">
        <f t="shared" si="76"/>
        <v>0</v>
      </c>
      <c r="CC453" s="170">
        <f t="shared" si="76"/>
        <v>0</v>
      </c>
      <c r="CD453" s="133">
        <f t="shared" si="76"/>
        <v>0</v>
      </c>
      <c r="CE453" s="807">
        <f t="shared" si="40"/>
        <v>99.661527213104662</v>
      </c>
    </row>
    <row r="454" spans="2:83">
      <c r="B454" s="325"/>
      <c r="C454" s="283" t="str">
        <f t="shared" si="75"/>
        <v>25</v>
      </c>
      <c r="D454" s="284" t="str">
        <f t="shared" si="75"/>
        <v>水道</v>
      </c>
      <c r="E454" s="806">
        <f t="shared" si="45"/>
        <v>0</v>
      </c>
      <c r="F454" s="170">
        <f t="shared" si="77"/>
        <v>0</v>
      </c>
      <c r="G454" s="170">
        <f t="shared" si="77"/>
        <v>0</v>
      </c>
      <c r="H454" s="170">
        <f t="shared" si="77"/>
        <v>0</v>
      </c>
      <c r="I454" s="170">
        <f t="shared" si="77"/>
        <v>0</v>
      </c>
      <c r="J454" s="170">
        <f t="shared" si="77"/>
        <v>0</v>
      </c>
      <c r="K454" s="170">
        <f t="shared" si="77"/>
        <v>0</v>
      </c>
      <c r="L454" s="170">
        <f t="shared" si="77"/>
        <v>0</v>
      </c>
      <c r="M454" s="170">
        <f t="shared" si="77"/>
        <v>0</v>
      </c>
      <c r="N454" s="170">
        <f t="shared" si="77"/>
        <v>0</v>
      </c>
      <c r="O454" s="170">
        <f t="shared" si="77"/>
        <v>0</v>
      </c>
      <c r="P454" s="170">
        <f t="shared" si="77"/>
        <v>0</v>
      </c>
      <c r="Q454" s="170">
        <f t="shared" si="77"/>
        <v>0</v>
      </c>
      <c r="R454" s="170">
        <f t="shared" si="77"/>
        <v>0</v>
      </c>
      <c r="S454" s="170">
        <f t="shared" si="77"/>
        <v>0</v>
      </c>
      <c r="T454" s="170">
        <f t="shared" si="77"/>
        <v>0</v>
      </c>
      <c r="U454" s="170">
        <f t="shared" si="77"/>
        <v>0</v>
      </c>
      <c r="V454" s="170">
        <f t="shared" si="77"/>
        <v>0</v>
      </c>
      <c r="W454" s="170">
        <f t="shared" si="77"/>
        <v>0</v>
      </c>
      <c r="X454" s="170">
        <f t="shared" si="77"/>
        <v>0</v>
      </c>
      <c r="Y454" s="170">
        <f t="shared" si="77"/>
        <v>0</v>
      </c>
      <c r="Z454" s="170">
        <f t="shared" si="77"/>
        <v>0</v>
      </c>
      <c r="AA454" s="170">
        <f t="shared" si="77"/>
        <v>0</v>
      </c>
      <c r="AB454" s="170">
        <f t="shared" si="77"/>
        <v>0</v>
      </c>
      <c r="AC454" s="170">
        <f t="shared" si="77"/>
        <v>0</v>
      </c>
      <c r="AD454" s="170">
        <f t="shared" si="77"/>
        <v>0</v>
      </c>
      <c r="AE454" s="170">
        <f t="shared" si="77"/>
        <v>0</v>
      </c>
      <c r="AF454" s="170">
        <f t="shared" si="77"/>
        <v>0</v>
      </c>
      <c r="AG454" s="170">
        <f t="shared" si="77"/>
        <v>0</v>
      </c>
      <c r="AH454" s="170">
        <f t="shared" si="77"/>
        <v>0</v>
      </c>
      <c r="AI454" s="170">
        <f t="shared" si="77"/>
        <v>0</v>
      </c>
      <c r="AJ454" s="170">
        <f t="shared" si="77"/>
        <v>0</v>
      </c>
      <c r="AK454" s="170">
        <f t="shared" si="77"/>
        <v>0</v>
      </c>
      <c r="AL454" s="170">
        <f t="shared" si="77"/>
        <v>0</v>
      </c>
      <c r="AM454" s="170">
        <f t="shared" si="77"/>
        <v>0</v>
      </c>
      <c r="AN454" s="170">
        <f t="shared" si="77"/>
        <v>0</v>
      </c>
      <c r="AO454" s="170">
        <f t="shared" si="77"/>
        <v>0</v>
      </c>
      <c r="AP454" s="170">
        <f t="shared" si="77"/>
        <v>0</v>
      </c>
      <c r="AQ454" s="133">
        <f t="shared" si="77"/>
        <v>0</v>
      </c>
      <c r="AR454" s="170">
        <f t="shared" si="77"/>
        <v>0</v>
      </c>
      <c r="AS454" s="170">
        <f t="shared" si="77"/>
        <v>0</v>
      </c>
      <c r="AT454" s="170">
        <f t="shared" si="77"/>
        <v>0</v>
      </c>
      <c r="AU454" s="170">
        <f t="shared" si="77"/>
        <v>0</v>
      </c>
      <c r="AV454" s="170">
        <f t="shared" si="77"/>
        <v>6.0666331629315051</v>
      </c>
      <c r="AW454" s="170">
        <f t="shared" si="77"/>
        <v>0</v>
      </c>
      <c r="AX454" s="170">
        <f t="shared" si="77"/>
        <v>0</v>
      </c>
      <c r="AY454" s="170">
        <f t="shared" si="77"/>
        <v>0</v>
      </c>
      <c r="AZ454" s="170">
        <f t="shared" si="77"/>
        <v>0</v>
      </c>
      <c r="BA454" s="170">
        <f t="shared" si="77"/>
        <v>0</v>
      </c>
      <c r="BB454" s="170">
        <f t="shared" si="77"/>
        <v>0</v>
      </c>
      <c r="BC454" s="170">
        <f t="shared" si="77"/>
        <v>0</v>
      </c>
      <c r="BD454" s="170">
        <f t="shared" si="77"/>
        <v>0</v>
      </c>
      <c r="BE454" s="170">
        <f t="shared" si="77"/>
        <v>0</v>
      </c>
      <c r="BF454" s="170">
        <f t="shared" si="77"/>
        <v>0</v>
      </c>
      <c r="BG454" s="170">
        <f t="shared" si="77"/>
        <v>0</v>
      </c>
      <c r="BH454" s="170">
        <f t="shared" si="77"/>
        <v>0</v>
      </c>
      <c r="BI454" s="170">
        <f t="shared" si="77"/>
        <v>0</v>
      </c>
      <c r="BJ454" s="170">
        <f t="shared" si="77"/>
        <v>0</v>
      </c>
      <c r="BK454" s="170">
        <f t="shared" si="77"/>
        <v>0</v>
      </c>
      <c r="BL454" s="170">
        <f t="shared" si="77"/>
        <v>0</v>
      </c>
      <c r="BM454" s="170">
        <f t="shared" si="77"/>
        <v>0</v>
      </c>
      <c r="BN454" s="170">
        <f t="shared" si="77"/>
        <v>0</v>
      </c>
      <c r="BO454" s="170">
        <f t="shared" si="77"/>
        <v>0</v>
      </c>
      <c r="BP454" s="170">
        <f t="shared" si="77"/>
        <v>0</v>
      </c>
      <c r="BQ454" s="170">
        <f t="shared" si="77"/>
        <v>0</v>
      </c>
      <c r="BR454" s="170">
        <f t="shared" si="76"/>
        <v>6.6219533210913175</v>
      </c>
      <c r="BS454" s="170">
        <f t="shared" si="76"/>
        <v>0</v>
      </c>
      <c r="BT454" s="170">
        <f t="shared" si="76"/>
        <v>0</v>
      </c>
      <c r="BU454" s="170">
        <f t="shared" si="76"/>
        <v>0.34458186668755397</v>
      </c>
      <c r="BV454" s="170">
        <f t="shared" si="76"/>
        <v>0</v>
      </c>
      <c r="BW454" s="170">
        <f t="shared" si="76"/>
        <v>0</v>
      </c>
      <c r="BX454" s="170">
        <f t="shared" si="76"/>
        <v>0</v>
      </c>
      <c r="BY454" s="170">
        <f t="shared" si="76"/>
        <v>0</v>
      </c>
      <c r="BZ454" s="170">
        <f t="shared" si="76"/>
        <v>0</v>
      </c>
      <c r="CA454" s="170">
        <f t="shared" si="76"/>
        <v>0</v>
      </c>
      <c r="CB454" s="170">
        <f t="shared" si="76"/>
        <v>0</v>
      </c>
      <c r="CC454" s="170">
        <f t="shared" si="76"/>
        <v>0</v>
      </c>
      <c r="CD454" s="133">
        <f t="shared" si="76"/>
        <v>0</v>
      </c>
      <c r="CE454" s="807">
        <f t="shared" si="40"/>
        <v>13.033168350710376</v>
      </c>
    </row>
    <row r="455" spans="2:83">
      <c r="B455" s="325"/>
      <c r="C455" s="283" t="str">
        <f t="shared" si="75"/>
        <v>26</v>
      </c>
      <c r="D455" s="284" t="str">
        <f t="shared" si="75"/>
        <v>廃棄物処理</v>
      </c>
      <c r="E455" s="806">
        <f t="shared" si="45"/>
        <v>0</v>
      </c>
      <c r="F455" s="170">
        <f t="shared" si="77"/>
        <v>0</v>
      </c>
      <c r="G455" s="170">
        <f t="shared" si="77"/>
        <v>0</v>
      </c>
      <c r="H455" s="170">
        <f t="shared" si="77"/>
        <v>0</v>
      </c>
      <c r="I455" s="170">
        <f t="shared" si="77"/>
        <v>2.1649426953503845E-2</v>
      </c>
      <c r="J455" s="170">
        <f t="shared" si="77"/>
        <v>0</v>
      </c>
      <c r="K455" s="170">
        <f t="shared" si="77"/>
        <v>0</v>
      </c>
      <c r="L455" s="170">
        <f t="shared" si="77"/>
        <v>0</v>
      </c>
      <c r="M455" s="170">
        <f t="shared" si="77"/>
        <v>0</v>
      </c>
      <c r="N455" s="170">
        <f t="shared" si="77"/>
        <v>0</v>
      </c>
      <c r="O455" s="170">
        <f t="shared" si="77"/>
        <v>0</v>
      </c>
      <c r="P455" s="170">
        <f t="shared" si="77"/>
        <v>0</v>
      </c>
      <c r="Q455" s="170">
        <f t="shared" si="77"/>
        <v>0</v>
      </c>
      <c r="R455" s="170">
        <f t="shared" si="77"/>
        <v>0</v>
      </c>
      <c r="S455" s="170">
        <f t="shared" si="77"/>
        <v>0</v>
      </c>
      <c r="T455" s="170">
        <f t="shared" si="77"/>
        <v>0</v>
      </c>
      <c r="U455" s="170">
        <f t="shared" si="77"/>
        <v>0</v>
      </c>
      <c r="V455" s="170">
        <f t="shared" si="77"/>
        <v>0</v>
      </c>
      <c r="W455" s="170">
        <f t="shared" si="77"/>
        <v>0</v>
      </c>
      <c r="X455" s="170">
        <f t="shared" si="77"/>
        <v>0</v>
      </c>
      <c r="Y455" s="170">
        <f t="shared" si="77"/>
        <v>0</v>
      </c>
      <c r="Z455" s="170">
        <f t="shared" si="77"/>
        <v>0</v>
      </c>
      <c r="AA455" s="170">
        <f t="shared" si="77"/>
        <v>0</v>
      </c>
      <c r="AB455" s="170">
        <f t="shared" si="77"/>
        <v>0</v>
      </c>
      <c r="AC455" s="170">
        <f t="shared" si="77"/>
        <v>0</v>
      </c>
      <c r="AD455" s="170">
        <f t="shared" si="77"/>
        <v>0</v>
      </c>
      <c r="AE455" s="170">
        <f t="shared" si="77"/>
        <v>1.0871112294325623E-2</v>
      </c>
      <c r="AF455" s="170">
        <f t="shared" si="77"/>
        <v>0</v>
      </c>
      <c r="AG455" s="170">
        <f t="shared" si="77"/>
        <v>0</v>
      </c>
      <c r="AH455" s="170">
        <f t="shared" si="77"/>
        <v>1.9210711543132458E-2</v>
      </c>
      <c r="AI455" s="170">
        <f t="shared" si="77"/>
        <v>0</v>
      </c>
      <c r="AJ455" s="170">
        <f t="shared" si="77"/>
        <v>0</v>
      </c>
      <c r="AK455" s="170">
        <f t="shared" si="77"/>
        <v>0</v>
      </c>
      <c r="AL455" s="170">
        <f t="shared" si="77"/>
        <v>0</v>
      </c>
      <c r="AM455" s="170">
        <f t="shared" si="77"/>
        <v>0</v>
      </c>
      <c r="AN455" s="170">
        <f t="shared" si="77"/>
        <v>0</v>
      </c>
      <c r="AO455" s="170">
        <f t="shared" si="77"/>
        <v>0</v>
      </c>
      <c r="AP455" s="170">
        <f t="shared" si="77"/>
        <v>0</v>
      </c>
      <c r="AQ455" s="133">
        <f t="shared" si="77"/>
        <v>0</v>
      </c>
      <c r="AR455" s="170">
        <f t="shared" si="77"/>
        <v>0</v>
      </c>
      <c r="AS455" s="170">
        <f t="shared" si="77"/>
        <v>0</v>
      </c>
      <c r="AT455" s="170">
        <f t="shared" si="77"/>
        <v>0</v>
      </c>
      <c r="AU455" s="170">
        <f t="shared" si="77"/>
        <v>0</v>
      </c>
      <c r="AV455" s="170">
        <f t="shared" si="77"/>
        <v>4.6433100427808194</v>
      </c>
      <c r="AW455" s="170">
        <f t="shared" si="77"/>
        <v>0</v>
      </c>
      <c r="AX455" s="170">
        <f t="shared" si="77"/>
        <v>0</v>
      </c>
      <c r="AY455" s="170">
        <f t="shared" si="77"/>
        <v>0</v>
      </c>
      <c r="AZ455" s="170">
        <f t="shared" si="77"/>
        <v>0</v>
      </c>
      <c r="BA455" s="170">
        <f t="shared" si="77"/>
        <v>0</v>
      </c>
      <c r="BB455" s="170">
        <f t="shared" si="77"/>
        <v>0</v>
      </c>
      <c r="BC455" s="170">
        <f t="shared" si="77"/>
        <v>0</v>
      </c>
      <c r="BD455" s="170">
        <f t="shared" si="77"/>
        <v>0</v>
      </c>
      <c r="BE455" s="170">
        <f t="shared" si="77"/>
        <v>0</v>
      </c>
      <c r="BF455" s="170">
        <f t="shared" si="77"/>
        <v>0</v>
      </c>
      <c r="BG455" s="170">
        <f t="shared" si="77"/>
        <v>0</v>
      </c>
      <c r="BH455" s="170">
        <f t="shared" si="77"/>
        <v>0</v>
      </c>
      <c r="BI455" s="170">
        <f t="shared" si="77"/>
        <v>0</v>
      </c>
      <c r="BJ455" s="170">
        <f t="shared" si="77"/>
        <v>0</v>
      </c>
      <c r="BK455" s="170">
        <f t="shared" si="77"/>
        <v>0</v>
      </c>
      <c r="BL455" s="170">
        <f t="shared" si="77"/>
        <v>0</v>
      </c>
      <c r="BM455" s="170">
        <f t="shared" si="77"/>
        <v>0</v>
      </c>
      <c r="BN455" s="170">
        <f t="shared" si="77"/>
        <v>0</v>
      </c>
      <c r="BO455" s="170">
        <f t="shared" si="77"/>
        <v>0</v>
      </c>
      <c r="BP455" s="170">
        <f t="shared" si="77"/>
        <v>0</v>
      </c>
      <c r="BQ455" s="170">
        <f t="shared" ref="BQ455:CD462" si="78">BQ$387*BQ370</f>
        <v>0</v>
      </c>
      <c r="BR455" s="170">
        <f t="shared" si="78"/>
        <v>3.5922805371899504</v>
      </c>
      <c r="BS455" s="170">
        <f t="shared" si="78"/>
        <v>0</v>
      </c>
      <c r="BT455" s="170">
        <f t="shared" si="78"/>
        <v>0</v>
      </c>
      <c r="BU455" s="170">
        <f t="shared" si="78"/>
        <v>1.4083255711858003</v>
      </c>
      <c r="BV455" s="170">
        <f t="shared" si="78"/>
        <v>0</v>
      </c>
      <c r="BW455" s="170">
        <f t="shared" si="78"/>
        <v>0</v>
      </c>
      <c r="BX455" s="170">
        <f t="shared" si="78"/>
        <v>0</v>
      </c>
      <c r="BY455" s="170">
        <f t="shared" si="78"/>
        <v>0</v>
      </c>
      <c r="BZ455" s="170">
        <f t="shared" si="78"/>
        <v>0</v>
      </c>
      <c r="CA455" s="170">
        <f t="shared" si="78"/>
        <v>0</v>
      </c>
      <c r="CB455" s="170">
        <f t="shared" si="78"/>
        <v>0</v>
      </c>
      <c r="CC455" s="170">
        <f t="shared" si="78"/>
        <v>0</v>
      </c>
      <c r="CD455" s="133">
        <f t="shared" si="78"/>
        <v>0</v>
      </c>
      <c r="CE455" s="807">
        <f t="shared" si="40"/>
        <v>9.6956474019475323</v>
      </c>
    </row>
    <row r="456" spans="2:83">
      <c r="B456" s="325"/>
      <c r="C456" s="283" t="str">
        <f t="shared" si="75"/>
        <v>27</v>
      </c>
      <c r="D456" s="284" t="str">
        <f t="shared" si="75"/>
        <v>商業</v>
      </c>
      <c r="E456" s="806">
        <f t="shared" si="45"/>
        <v>0</v>
      </c>
      <c r="F456" s="170">
        <f t="shared" ref="F456:BQ459" si="79">F$387*F371</f>
        <v>0</v>
      </c>
      <c r="G456" s="170">
        <f t="shared" si="79"/>
        <v>0</v>
      </c>
      <c r="H456" s="170">
        <f t="shared" si="79"/>
        <v>0</v>
      </c>
      <c r="I456" s="170">
        <f t="shared" si="79"/>
        <v>86.581698651189043</v>
      </c>
      <c r="J456" s="170">
        <f t="shared" si="79"/>
        <v>0</v>
      </c>
      <c r="K456" s="170">
        <f t="shared" si="79"/>
        <v>0</v>
      </c>
      <c r="L456" s="170">
        <f t="shared" si="79"/>
        <v>0</v>
      </c>
      <c r="M456" s="170">
        <f t="shared" si="79"/>
        <v>0</v>
      </c>
      <c r="N456" s="170">
        <f t="shared" si="79"/>
        <v>0</v>
      </c>
      <c r="O456" s="170">
        <f t="shared" si="79"/>
        <v>0</v>
      </c>
      <c r="P456" s="170">
        <f t="shared" si="79"/>
        <v>0</v>
      </c>
      <c r="Q456" s="170">
        <f t="shared" si="79"/>
        <v>0</v>
      </c>
      <c r="R456" s="170">
        <f t="shared" si="79"/>
        <v>0</v>
      </c>
      <c r="S456" s="170">
        <f t="shared" si="79"/>
        <v>0</v>
      </c>
      <c r="T456" s="170">
        <f t="shared" si="79"/>
        <v>0</v>
      </c>
      <c r="U456" s="170">
        <f t="shared" si="79"/>
        <v>0</v>
      </c>
      <c r="V456" s="170">
        <f t="shared" si="79"/>
        <v>0</v>
      </c>
      <c r="W456" s="170">
        <f t="shared" si="79"/>
        <v>0</v>
      </c>
      <c r="X456" s="170">
        <f t="shared" si="79"/>
        <v>0</v>
      </c>
      <c r="Y456" s="170">
        <f t="shared" si="79"/>
        <v>0</v>
      </c>
      <c r="Z456" s="170">
        <f t="shared" si="79"/>
        <v>0</v>
      </c>
      <c r="AA456" s="170">
        <f t="shared" si="79"/>
        <v>0</v>
      </c>
      <c r="AB456" s="170">
        <f t="shared" si="79"/>
        <v>0</v>
      </c>
      <c r="AC456" s="170">
        <f t="shared" si="79"/>
        <v>0</v>
      </c>
      <c r="AD456" s="170">
        <f t="shared" si="79"/>
        <v>0</v>
      </c>
      <c r="AE456" s="170">
        <f t="shared" si="79"/>
        <v>7.224908600666982</v>
      </c>
      <c r="AF456" s="170">
        <f t="shared" si="79"/>
        <v>0</v>
      </c>
      <c r="AG456" s="170">
        <f t="shared" si="79"/>
        <v>0</v>
      </c>
      <c r="AH456" s="170">
        <f t="shared" si="79"/>
        <v>1.429729388489009</v>
      </c>
      <c r="AI456" s="170">
        <f t="shared" si="79"/>
        <v>0</v>
      </c>
      <c r="AJ456" s="170">
        <f t="shared" si="79"/>
        <v>0</v>
      </c>
      <c r="AK456" s="170">
        <f t="shared" si="79"/>
        <v>0</v>
      </c>
      <c r="AL456" s="170">
        <f t="shared" si="79"/>
        <v>0</v>
      </c>
      <c r="AM456" s="170">
        <f t="shared" si="79"/>
        <v>0</v>
      </c>
      <c r="AN456" s="170">
        <f t="shared" si="79"/>
        <v>0</v>
      </c>
      <c r="AO456" s="170">
        <f t="shared" si="79"/>
        <v>0</v>
      </c>
      <c r="AP456" s="170">
        <f t="shared" si="79"/>
        <v>0</v>
      </c>
      <c r="AQ456" s="133">
        <f t="shared" si="79"/>
        <v>0</v>
      </c>
      <c r="AR456" s="170">
        <f t="shared" si="79"/>
        <v>0</v>
      </c>
      <c r="AS456" s="170">
        <f t="shared" si="79"/>
        <v>0</v>
      </c>
      <c r="AT456" s="170">
        <f t="shared" si="79"/>
        <v>0</v>
      </c>
      <c r="AU456" s="170">
        <f t="shared" si="79"/>
        <v>0</v>
      </c>
      <c r="AV456" s="170">
        <f t="shared" si="79"/>
        <v>228.37931929319365</v>
      </c>
      <c r="AW456" s="170">
        <f t="shared" si="79"/>
        <v>0</v>
      </c>
      <c r="AX456" s="170">
        <f t="shared" si="79"/>
        <v>0</v>
      </c>
      <c r="AY456" s="170">
        <f t="shared" si="79"/>
        <v>0</v>
      </c>
      <c r="AZ456" s="170">
        <f t="shared" si="79"/>
        <v>0</v>
      </c>
      <c r="BA456" s="170">
        <f t="shared" si="79"/>
        <v>0</v>
      </c>
      <c r="BB456" s="170">
        <f t="shared" si="79"/>
        <v>0</v>
      </c>
      <c r="BC456" s="170">
        <f t="shared" si="79"/>
        <v>0</v>
      </c>
      <c r="BD456" s="170">
        <f t="shared" si="79"/>
        <v>0</v>
      </c>
      <c r="BE456" s="170">
        <f t="shared" si="79"/>
        <v>0</v>
      </c>
      <c r="BF456" s="170">
        <f t="shared" si="79"/>
        <v>0</v>
      </c>
      <c r="BG456" s="170">
        <f t="shared" si="79"/>
        <v>0</v>
      </c>
      <c r="BH456" s="170">
        <f t="shared" si="79"/>
        <v>0</v>
      </c>
      <c r="BI456" s="170">
        <f t="shared" si="79"/>
        <v>0</v>
      </c>
      <c r="BJ456" s="170">
        <f t="shared" si="79"/>
        <v>0</v>
      </c>
      <c r="BK456" s="170">
        <f t="shared" si="79"/>
        <v>0</v>
      </c>
      <c r="BL456" s="170">
        <f t="shared" si="79"/>
        <v>0</v>
      </c>
      <c r="BM456" s="170">
        <f t="shared" si="79"/>
        <v>0</v>
      </c>
      <c r="BN456" s="170">
        <f t="shared" si="79"/>
        <v>0</v>
      </c>
      <c r="BO456" s="170">
        <f t="shared" si="79"/>
        <v>0</v>
      </c>
      <c r="BP456" s="170">
        <f t="shared" si="79"/>
        <v>0</v>
      </c>
      <c r="BQ456" s="170">
        <f t="shared" si="79"/>
        <v>0</v>
      </c>
      <c r="BR456" s="170">
        <f t="shared" si="78"/>
        <v>28.749723078491407</v>
      </c>
      <c r="BS456" s="170">
        <f t="shared" si="78"/>
        <v>0</v>
      </c>
      <c r="BT456" s="170">
        <f t="shared" si="78"/>
        <v>0</v>
      </c>
      <c r="BU456" s="170">
        <f t="shared" si="78"/>
        <v>1.1878752765809377</v>
      </c>
      <c r="BV456" s="170">
        <f t="shared" si="78"/>
        <v>0</v>
      </c>
      <c r="BW456" s="170">
        <f t="shared" si="78"/>
        <v>0</v>
      </c>
      <c r="BX456" s="170">
        <f t="shared" si="78"/>
        <v>0</v>
      </c>
      <c r="BY456" s="170">
        <f t="shared" si="78"/>
        <v>0</v>
      </c>
      <c r="BZ456" s="170">
        <f t="shared" si="78"/>
        <v>0</v>
      </c>
      <c r="CA456" s="170">
        <f t="shared" si="78"/>
        <v>0</v>
      </c>
      <c r="CB456" s="170">
        <f t="shared" si="78"/>
        <v>0</v>
      </c>
      <c r="CC456" s="170">
        <f t="shared" si="78"/>
        <v>0</v>
      </c>
      <c r="CD456" s="133">
        <f t="shared" si="78"/>
        <v>0</v>
      </c>
      <c r="CE456" s="807">
        <f t="shared" ref="CE456:CE468" si="80">SUM(E456:CD456)</f>
        <v>353.55325428861101</v>
      </c>
    </row>
    <row r="457" spans="2:83">
      <c r="B457" s="325"/>
      <c r="C457" s="283" t="str">
        <f t="shared" si="75"/>
        <v>28</v>
      </c>
      <c r="D457" s="284" t="str">
        <f t="shared" si="75"/>
        <v>金融・保険</v>
      </c>
      <c r="E457" s="806">
        <f t="shared" si="45"/>
        <v>0</v>
      </c>
      <c r="F457" s="170">
        <f t="shared" si="79"/>
        <v>0</v>
      </c>
      <c r="G457" s="170">
        <f t="shared" si="79"/>
        <v>0</v>
      </c>
      <c r="H457" s="170">
        <f t="shared" si="79"/>
        <v>0</v>
      </c>
      <c r="I457" s="170">
        <f t="shared" si="79"/>
        <v>2.0987653120808849</v>
      </c>
      <c r="J457" s="170">
        <f t="shared" si="79"/>
        <v>0</v>
      </c>
      <c r="K457" s="170">
        <f t="shared" si="79"/>
        <v>0</v>
      </c>
      <c r="L457" s="170">
        <f t="shared" si="79"/>
        <v>0</v>
      </c>
      <c r="M457" s="170">
        <f t="shared" si="79"/>
        <v>0</v>
      </c>
      <c r="N457" s="170">
        <f t="shared" si="79"/>
        <v>0</v>
      </c>
      <c r="O457" s="170">
        <f t="shared" si="79"/>
        <v>0</v>
      </c>
      <c r="P457" s="170">
        <f t="shared" si="79"/>
        <v>0</v>
      </c>
      <c r="Q457" s="170">
        <f t="shared" si="79"/>
        <v>0</v>
      </c>
      <c r="R457" s="170">
        <f t="shared" si="79"/>
        <v>0</v>
      </c>
      <c r="S457" s="170">
        <f t="shared" si="79"/>
        <v>0</v>
      </c>
      <c r="T457" s="170">
        <f t="shared" si="79"/>
        <v>0</v>
      </c>
      <c r="U457" s="170">
        <f t="shared" si="79"/>
        <v>0</v>
      </c>
      <c r="V457" s="170">
        <f t="shared" si="79"/>
        <v>0</v>
      </c>
      <c r="W457" s="170">
        <f t="shared" si="79"/>
        <v>0</v>
      </c>
      <c r="X457" s="170">
        <f t="shared" si="79"/>
        <v>0</v>
      </c>
      <c r="Y457" s="170">
        <f t="shared" si="79"/>
        <v>0</v>
      </c>
      <c r="Z457" s="170">
        <f t="shared" si="79"/>
        <v>0</v>
      </c>
      <c r="AA457" s="170">
        <f t="shared" si="79"/>
        <v>0</v>
      </c>
      <c r="AB457" s="170">
        <f t="shared" si="79"/>
        <v>0</v>
      </c>
      <c r="AC457" s="170">
        <f t="shared" si="79"/>
        <v>0</v>
      </c>
      <c r="AD457" s="170">
        <f t="shared" si="79"/>
        <v>0</v>
      </c>
      <c r="AE457" s="170">
        <f t="shared" si="79"/>
        <v>2.6658569390310629</v>
      </c>
      <c r="AF457" s="170">
        <f t="shared" si="79"/>
        <v>0</v>
      </c>
      <c r="AG457" s="170">
        <f t="shared" si="79"/>
        <v>0</v>
      </c>
      <c r="AH457" s="170">
        <f t="shared" si="79"/>
        <v>0.77284057806484985</v>
      </c>
      <c r="AI457" s="170">
        <f t="shared" si="79"/>
        <v>0</v>
      </c>
      <c r="AJ457" s="170">
        <f t="shared" si="79"/>
        <v>0</v>
      </c>
      <c r="AK457" s="170">
        <f t="shared" si="79"/>
        <v>0</v>
      </c>
      <c r="AL457" s="170">
        <f t="shared" si="79"/>
        <v>0</v>
      </c>
      <c r="AM457" s="170">
        <f t="shared" si="79"/>
        <v>0</v>
      </c>
      <c r="AN457" s="170">
        <f t="shared" si="79"/>
        <v>0</v>
      </c>
      <c r="AO457" s="170">
        <f t="shared" si="79"/>
        <v>0</v>
      </c>
      <c r="AP457" s="170">
        <f t="shared" si="79"/>
        <v>0</v>
      </c>
      <c r="AQ457" s="133">
        <f t="shared" si="79"/>
        <v>0</v>
      </c>
      <c r="AR457" s="170">
        <f t="shared" si="79"/>
        <v>0</v>
      </c>
      <c r="AS457" s="170">
        <f t="shared" si="79"/>
        <v>0</v>
      </c>
      <c r="AT457" s="170">
        <f t="shared" si="79"/>
        <v>0</v>
      </c>
      <c r="AU457" s="170">
        <f t="shared" si="79"/>
        <v>0</v>
      </c>
      <c r="AV457" s="170">
        <f t="shared" si="79"/>
        <v>26.743671318272821</v>
      </c>
      <c r="AW457" s="170">
        <f t="shared" si="79"/>
        <v>0</v>
      </c>
      <c r="AX457" s="170">
        <f t="shared" si="79"/>
        <v>0</v>
      </c>
      <c r="AY457" s="170">
        <f t="shared" si="79"/>
        <v>0</v>
      </c>
      <c r="AZ457" s="170">
        <f t="shared" si="79"/>
        <v>0</v>
      </c>
      <c r="BA457" s="170">
        <f t="shared" si="79"/>
        <v>0</v>
      </c>
      <c r="BB457" s="170">
        <f t="shared" si="79"/>
        <v>0</v>
      </c>
      <c r="BC457" s="170">
        <f t="shared" si="79"/>
        <v>0</v>
      </c>
      <c r="BD457" s="170">
        <f t="shared" si="79"/>
        <v>0</v>
      </c>
      <c r="BE457" s="170">
        <f t="shared" si="79"/>
        <v>0</v>
      </c>
      <c r="BF457" s="170">
        <f t="shared" si="79"/>
        <v>0</v>
      </c>
      <c r="BG457" s="170">
        <f t="shared" si="79"/>
        <v>0</v>
      </c>
      <c r="BH457" s="170">
        <f t="shared" si="79"/>
        <v>0</v>
      </c>
      <c r="BI457" s="170">
        <f t="shared" si="79"/>
        <v>0</v>
      </c>
      <c r="BJ457" s="170">
        <f t="shared" si="79"/>
        <v>0</v>
      </c>
      <c r="BK457" s="170">
        <f t="shared" si="79"/>
        <v>0</v>
      </c>
      <c r="BL457" s="170">
        <f t="shared" si="79"/>
        <v>0</v>
      </c>
      <c r="BM457" s="170">
        <f t="shared" si="79"/>
        <v>0</v>
      </c>
      <c r="BN457" s="170">
        <f t="shared" si="79"/>
        <v>0</v>
      </c>
      <c r="BO457" s="170">
        <f t="shared" si="79"/>
        <v>0</v>
      </c>
      <c r="BP457" s="170">
        <f t="shared" si="79"/>
        <v>0</v>
      </c>
      <c r="BQ457" s="170">
        <f t="shared" si="79"/>
        <v>0</v>
      </c>
      <c r="BR457" s="170">
        <f t="shared" si="78"/>
        <v>49.471672539554888</v>
      </c>
      <c r="BS457" s="170">
        <f t="shared" si="78"/>
        <v>0</v>
      </c>
      <c r="BT457" s="170">
        <f t="shared" si="78"/>
        <v>0</v>
      </c>
      <c r="BU457" s="170">
        <f t="shared" si="78"/>
        <v>2.9498538061477095</v>
      </c>
      <c r="BV457" s="170">
        <f t="shared" si="78"/>
        <v>0</v>
      </c>
      <c r="BW457" s="170">
        <f t="shared" si="78"/>
        <v>0</v>
      </c>
      <c r="BX457" s="170">
        <f t="shared" si="78"/>
        <v>0</v>
      </c>
      <c r="BY457" s="170">
        <f t="shared" si="78"/>
        <v>0</v>
      </c>
      <c r="BZ457" s="170">
        <f t="shared" si="78"/>
        <v>0</v>
      </c>
      <c r="CA457" s="170">
        <f t="shared" si="78"/>
        <v>0</v>
      </c>
      <c r="CB457" s="170">
        <f t="shared" si="78"/>
        <v>0</v>
      </c>
      <c r="CC457" s="170">
        <f t="shared" si="78"/>
        <v>0</v>
      </c>
      <c r="CD457" s="133">
        <f t="shared" si="78"/>
        <v>0</v>
      </c>
      <c r="CE457" s="807">
        <f t="shared" si="80"/>
        <v>84.702660493152223</v>
      </c>
    </row>
    <row r="458" spans="2:83">
      <c r="B458" s="325"/>
      <c r="C458" s="283" t="str">
        <f t="shared" si="75"/>
        <v>29</v>
      </c>
      <c r="D458" s="284" t="str">
        <f t="shared" si="75"/>
        <v>不動産</v>
      </c>
      <c r="E458" s="806">
        <f t="shared" si="45"/>
        <v>0</v>
      </c>
      <c r="F458" s="170">
        <f t="shared" si="79"/>
        <v>0</v>
      </c>
      <c r="G458" s="170">
        <f t="shared" si="79"/>
        <v>0</v>
      </c>
      <c r="H458" s="170">
        <f t="shared" si="79"/>
        <v>0</v>
      </c>
      <c r="I458" s="170">
        <f t="shared" si="79"/>
        <v>5.8732544238976378E-2</v>
      </c>
      <c r="J458" s="170">
        <f t="shared" si="79"/>
        <v>0</v>
      </c>
      <c r="K458" s="170">
        <f t="shared" si="79"/>
        <v>0</v>
      </c>
      <c r="L458" s="170">
        <f t="shared" si="79"/>
        <v>0</v>
      </c>
      <c r="M458" s="170">
        <f t="shared" si="79"/>
        <v>0</v>
      </c>
      <c r="N458" s="170">
        <f t="shared" si="79"/>
        <v>0</v>
      </c>
      <c r="O458" s="170">
        <f t="shared" si="79"/>
        <v>0</v>
      </c>
      <c r="P458" s="170">
        <f t="shared" si="79"/>
        <v>0</v>
      </c>
      <c r="Q458" s="170">
        <f t="shared" si="79"/>
        <v>0</v>
      </c>
      <c r="R458" s="170">
        <f t="shared" si="79"/>
        <v>0</v>
      </c>
      <c r="S458" s="170">
        <f t="shared" si="79"/>
        <v>0</v>
      </c>
      <c r="T458" s="170">
        <f t="shared" si="79"/>
        <v>0</v>
      </c>
      <c r="U458" s="170">
        <f t="shared" si="79"/>
        <v>0</v>
      </c>
      <c r="V458" s="170">
        <f t="shared" si="79"/>
        <v>0</v>
      </c>
      <c r="W458" s="170">
        <f t="shared" si="79"/>
        <v>0</v>
      </c>
      <c r="X458" s="170">
        <f t="shared" si="79"/>
        <v>0</v>
      </c>
      <c r="Y458" s="170">
        <f t="shared" si="79"/>
        <v>0</v>
      </c>
      <c r="Z458" s="170">
        <f t="shared" si="79"/>
        <v>0</v>
      </c>
      <c r="AA458" s="170">
        <f t="shared" si="79"/>
        <v>0</v>
      </c>
      <c r="AB458" s="170">
        <f t="shared" si="79"/>
        <v>0</v>
      </c>
      <c r="AC458" s="170">
        <f t="shared" si="79"/>
        <v>0</v>
      </c>
      <c r="AD458" s="170">
        <f t="shared" si="79"/>
        <v>0</v>
      </c>
      <c r="AE458" s="170">
        <f t="shared" si="79"/>
        <v>0.25079639530114956</v>
      </c>
      <c r="AF458" s="170">
        <f t="shared" si="79"/>
        <v>0</v>
      </c>
      <c r="AG458" s="170">
        <f t="shared" si="79"/>
        <v>0</v>
      </c>
      <c r="AH458" s="170">
        <f t="shared" si="79"/>
        <v>6.1048857735810494E-2</v>
      </c>
      <c r="AI458" s="170">
        <f t="shared" si="79"/>
        <v>0</v>
      </c>
      <c r="AJ458" s="170">
        <f t="shared" si="79"/>
        <v>0</v>
      </c>
      <c r="AK458" s="170">
        <f t="shared" si="79"/>
        <v>0</v>
      </c>
      <c r="AL458" s="170">
        <f t="shared" si="79"/>
        <v>0</v>
      </c>
      <c r="AM458" s="170">
        <f t="shared" si="79"/>
        <v>0</v>
      </c>
      <c r="AN458" s="170">
        <f t="shared" si="79"/>
        <v>0</v>
      </c>
      <c r="AO458" s="170">
        <f t="shared" si="79"/>
        <v>0</v>
      </c>
      <c r="AP458" s="170">
        <f t="shared" si="79"/>
        <v>0</v>
      </c>
      <c r="AQ458" s="133">
        <f t="shared" si="79"/>
        <v>0</v>
      </c>
      <c r="AR458" s="170">
        <f t="shared" si="79"/>
        <v>0</v>
      </c>
      <c r="AS458" s="170">
        <f t="shared" si="79"/>
        <v>0</v>
      </c>
      <c r="AT458" s="170">
        <f t="shared" si="79"/>
        <v>0</v>
      </c>
      <c r="AU458" s="170">
        <f t="shared" si="79"/>
        <v>0</v>
      </c>
      <c r="AV458" s="170">
        <f t="shared" si="79"/>
        <v>13.179883547596422</v>
      </c>
      <c r="AW458" s="170">
        <f t="shared" si="79"/>
        <v>0</v>
      </c>
      <c r="AX458" s="170">
        <f t="shared" si="79"/>
        <v>0</v>
      </c>
      <c r="AY458" s="170">
        <f t="shared" si="79"/>
        <v>0</v>
      </c>
      <c r="AZ458" s="170">
        <f t="shared" si="79"/>
        <v>0</v>
      </c>
      <c r="BA458" s="170">
        <f t="shared" si="79"/>
        <v>0</v>
      </c>
      <c r="BB458" s="170">
        <f t="shared" si="79"/>
        <v>0</v>
      </c>
      <c r="BC458" s="170">
        <f t="shared" si="79"/>
        <v>0</v>
      </c>
      <c r="BD458" s="170">
        <f t="shared" si="79"/>
        <v>0</v>
      </c>
      <c r="BE458" s="170">
        <f t="shared" si="79"/>
        <v>0</v>
      </c>
      <c r="BF458" s="170">
        <f t="shared" si="79"/>
        <v>0</v>
      </c>
      <c r="BG458" s="170">
        <f t="shared" si="79"/>
        <v>0</v>
      </c>
      <c r="BH458" s="170">
        <f t="shared" si="79"/>
        <v>0</v>
      </c>
      <c r="BI458" s="170">
        <f t="shared" si="79"/>
        <v>0</v>
      </c>
      <c r="BJ458" s="170">
        <f t="shared" si="79"/>
        <v>0</v>
      </c>
      <c r="BK458" s="170">
        <f t="shared" si="79"/>
        <v>0</v>
      </c>
      <c r="BL458" s="170">
        <f t="shared" si="79"/>
        <v>0</v>
      </c>
      <c r="BM458" s="170">
        <f t="shared" si="79"/>
        <v>0</v>
      </c>
      <c r="BN458" s="170">
        <f t="shared" si="79"/>
        <v>0</v>
      </c>
      <c r="BO458" s="170">
        <f t="shared" si="79"/>
        <v>0</v>
      </c>
      <c r="BP458" s="170">
        <f t="shared" si="79"/>
        <v>0</v>
      </c>
      <c r="BQ458" s="170">
        <f t="shared" si="79"/>
        <v>0</v>
      </c>
      <c r="BR458" s="170">
        <f t="shared" si="78"/>
        <v>85.02243627845327</v>
      </c>
      <c r="BS458" s="170">
        <f t="shared" si="78"/>
        <v>0</v>
      </c>
      <c r="BT458" s="170">
        <f t="shared" si="78"/>
        <v>0</v>
      </c>
      <c r="BU458" s="170">
        <f t="shared" si="78"/>
        <v>3.6773130106873184</v>
      </c>
      <c r="BV458" s="170">
        <f t="shared" si="78"/>
        <v>0</v>
      </c>
      <c r="BW458" s="170">
        <f t="shared" si="78"/>
        <v>0</v>
      </c>
      <c r="BX458" s="170">
        <f t="shared" si="78"/>
        <v>0</v>
      </c>
      <c r="BY458" s="170">
        <f t="shared" si="78"/>
        <v>0</v>
      </c>
      <c r="BZ458" s="170">
        <f t="shared" si="78"/>
        <v>0</v>
      </c>
      <c r="CA458" s="170">
        <f t="shared" si="78"/>
        <v>0</v>
      </c>
      <c r="CB458" s="170">
        <f t="shared" si="78"/>
        <v>0</v>
      </c>
      <c r="CC458" s="170">
        <f t="shared" si="78"/>
        <v>0</v>
      </c>
      <c r="CD458" s="133">
        <f t="shared" si="78"/>
        <v>0</v>
      </c>
      <c r="CE458" s="807">
        <f t="shared" si="80"/>
        <v>102.25021063401294</v>
      </c>
    </row>
    <row r="459" spans="2:83">
      <c r="B459" s="325"/>
      <c r="C459" s="283" t="str">
        <f t="shared" si="75"/>
        <v>30</v>
      </c>
      <c r="D459" s="284" t="str">
        <f t="shared" si="75"/>
        <v>運輸・郵便</v>
      </c>
      <c r="E459" s="806">
        <f t="shared" ref="E459:T468" si="81">E$387*E374</f>
        <v>0</v>
      </c>
      <c r="F459" s="170">
        <f t="shared" si="81"/>
        <v>0</v>
      </c>
      <c r="G459" s="170">
        <f t="shared" si="81"/>
        <v>0</v>
      </c>
      <c r="H459" s="170">
        <f t="shared" si="81"/>
        <v>0</v>
      </c>
      <c r="I459" s="170">
        <f t="shared" si="81"/>
        <v>25.131794166316592</v>
      </c>
      <c r="J459" s="170">
        <f t="shared" si="81"/>
        <v>0</v>
      </c>
      <c r="K459" s="170">
        <f t="shared" si="81"/>
        <v>0</v>
      </c>
      <c r="L459" s="170">
        <f t="shared" si="81"/>
        <v>0</v>
      </c>
      <c r="M459" s="170">
        <f t="shared" si="81"/>
        <v>0</v>
      </c>
      <c r="N459" s="170">
        <f t="shared" si="81"/>
        <v>0</v>
      </c>
      <c r="O459" s="170">
        <f t="shared" si="81"/>
        <v>0</v>
      </c>
      <c r="P459" s="170">
        <f t="shared" si="81"/>
        <v>0</v>
      </c>
      <c r="Q459" s="170">
        <f t="shared" si="81"/>
        <v>0</v>
      </c>
      <c r="R459" s="170">
        <f t="shared" si="81"/>
        <v>0</v>
      </c>
      <c r="S459" s="170">
        <f t="shared" si="81"/>
        <v>0</v>
      </c>
      <c r="T459" s="170">
        <f t="shared" si="81"/>
        <v>0</v>
      </c>
      <c r="U459" s="170">
        <f t="shared" si="79"/>
        <v>0</v>
      </c>
      <c r="V459" s="170">
        <f t="shared" si="79"/>
        <v>0</v>
      </c>
      <c r="W459" s="170">
        <f t="shared" si="79"/>
        <v>0</v>
      </c>
      <c r="X459" s="170">
        <f t="shared" si="79"/>
        <v>0</v>
      </c>
      <c r="Y459" s="170">
        <f t="shared" si="79"/>
        <v>0</v>
      </c>
      <c r="Z459" s="170">
        <f t="shared" si="79"/>
        <v>0</v>
      </c>
      <c r="AA459" s="170">
        <f t="shared" si="79"/>
        <v>0</v>
      </c>
      <c r="AB459" s="170">
        <f t="shared" si="79"/>
        <v>0</v>
      </c>
      <c r="AC459" s="170">
        <f t="shared" si="79"/>
        <v>0</v>
      </c>
      <c r="AD459" s="170">
        <f t="shared" si="79"/>
        <v>0</v>
      </c>
      <c r="AE459" s="170">
        <f t="shared" si="79"/>
        <v>6.4966434131362991</v>
      </c>
      <c r="AF459" s="170">
        <f t="shared" si="79"/>
        <v>0</v>
      </c>
      <c r="AG459" s="170">
        <f t="shared" si="79"/>
        <v>0</v>
      </c>
      <c r="AH459" s="170">
        <f t="shared" si="79"/>
        <v>6.3994340919803463</v>
      </c>
      <c r="AI459" s="170">
        <f t="shared" si="79"/>
        <v>0</v>
      </c>
      <c r="AJ459" s="170">
        <f t="shared" si="79"/>
        <v>0</v>
      </c>
      <c r="AK459" s="170">
        <f t="shared" si="79"/>
        <v>0</v>
      </c>
      <c r="AL459" s="170">
        <f t="shared" si="79"/>
        <v>0</v>
      </c>
      <c r="AM459" s="170">
        <f t="shared" si="79"/>
        <v>0</v>
      </c>
      <c r="AN459" s="170">
        <f t="shared" si="79"/>
        <v>0</v>
      </c>
      <c r="AO459" s="170">
        <f t="shared" si="79"/>
        <v>0</v>
      </c>
      <c r="AP459" s="170">
        <f t="shared" si="79"/>
        <v>0</v>
      </c>
      <c r="AQ459" s="133">
        <f t="shared" si="79"/>
        <v>0</v>
      </c>
      <c r="AR459" s="170">
        <f t="shared" si="79"/>
        <v>0</v>
      </c>
      <c r="AS459" s="170">
        <f t="shared" si="79"/>
        <v>0</v>
      </c>
      <c r="AT459" s="170">
        <f t="shared" si="79"/>
        <v>0</v>
      </c>
      <c r="AU459" s="170">
        <f t="shared" si="79"/>
        <v>0</v>
      </c>
      <c r="AV459" s="170">
        <f t="shared" si="79"/>
        <v>124.02703219838453</v>
      </c>
      <c r="AW459" s="170">
        <f t="shared" si="79"/>
        <v>0</v>
      </c>
      <c r="AX459" s="170">
        <f t="shared" si="79"/>
        <v>0</v>
      </c>
      <c r="AY459" s="170">
        <f t="shared" si="79"/>
        <v>0</v>
      </c>
      <c r="AZ459" s="170">
        <f t="shared" si="79"/>
        <v>0</v>
      </c>
      <c r="BA459" s="170">
        <f t="shared" si="79"/>
        <v>0</v>
      </c>
      <c r="BB459" s="170">
        <f t="shared" si="79"/>
        <v>0</v>
      </c>
      <c r="BC459" s="170">
        <f t="shared" si="79"/>
        <v>0</v>
      </c>
      <c r="BD459" s="170">
        <f t="shared" si="79"/>
        <v>0</v>
      </c>
      <c r="BE459" s="170">
        <f t="shared" si="79"/>
        <v>0</v>
      </c>
      <c r="BF459" s="170">
        <f t="shared" si="79"/>
        <v>0</v>
      </c>
      <c r="BG459" s="170">
        <f t="shared" si="79"/>
        <v>0</v>
      </c>
      <c r="BH459" s="170">
        <f t="shared" si="79"/>
        <v>0</v>
      </c>
      <c r="BI459" s="170">
        <f t="shared" si="79"/>
        <v>0</v>
      </c>
      <c r="BJ459" s="170">
        <f t="shared" si="79"/>
        <v>0</v>
      </c>
      <c r="BK459" s="170">
        <f t="shared" si="79"/>
        <v>0</v>
      </c>
      <c r="BL459" s="170">
        <f t="shared" si="79"/>
        <v>0</v>
      </c>
      <c r="BM459" s="170">
        <f t="shared" si="79"/>
        <v>0</v>
      </c>
      <c r="BN459" s="170">
        <f t="shared" si="79"/>
        <v>0</v>
      </c>
      <c r="BO459" s="170">
        <f t="shared" si="79"/>
        <v>0</v>
      </c>
      <c r="BP459" s="170">
        <f t="shared" si="79"/>
        <v>0</v>
      </c>
      <c r="BQ459" s="170">
        <f t="shared" si="79"/>
        <v>0</v>
      </c>
      <c r="BR459" s="170">
        <f t="shared" si="78"/>
        <v>54.889877642552833</v>
      </c>
      <c r="BS459" s="170">
        <f t="shared" si="78"/>
        <v>0</v>
      </c>
      <c r="BT459" s="170">
        <f t="shared" si="78"/>
        <v>0</v>
      </c>
      <c r="BU459" s="170">
        <f t="shared" si="78"/>
        <v>13.973937685158786</v>
      </c>
      <c r="BV459" s="170">
        <f t="shared" si="78"/>
        <v>0</v>
      </c>
      <c r="BW459" s="170">
        <f t="shared" si="78"/>
        <v>0</v>
      </c>
      <c r="BX459" s="170">
        <f t="shared" si="78"/>
        <v>0</v>
      </c>
      <c r="BY459" s="170">
        <f t="shared" si="78"/>
        <v>0</v>
      </c>
      <c r="BZ459" s="170">
        <f t="shared" si="78"/>
        <v>0</v>
      </c>
      <c r="CA459" s="170">
        <f t="shared" si="78"/>
        <v>0</v>
      </c>
      <c r="CB459" s="170">
        <f t="shared" si="78"/>
        <v>0</v>
      </c>
      <c r="CC459" s="170">
        <f t="shared" si="78"/>
        <v>0</v>
      </c>
      <c r="CD459" s="133">
        <f t="shared" si="78"/>
        <v>0</v>
      </c>
      <c r="CE459" s="807">
        <f t="shared" si="80"/>
        <v>230.91871919752936</v>
      </c>
    </row>
    <row r="460" spans="2:83">
      <c r="B460" s="325"/>
      <c r="C460" s="283" t="str">
        <f t="shared" si="75"/>
        <v>31</v>
      </c>
      <c r="D460" s="284" t="str">
        <f t="shared" si="75"/>
        <v>情報通信</v>
      </c>
      <c r="E460" s="806">
        <f t="shared" si="81"/>
        <v>0</v>
      </c>
      <c r="F460" s="170">
        <f t="shared" ref="F460:BQ463" si="82">F$387*F375</f>
        <v>0</v>
      </c>
      <c r="G460" s="170">
        <f t="shared" si="82"/>
        <v>0</v>
      </c>
      <c r="H460" s="170">
        <f t="shared" si="82"/>
        <v>0</v>
      </c>
      <c r="I460" s="170">
        <f t="shared" si="82"/>
        <v>3.5293307871793766</v>
      </c>
      <c r="J460" s="170">
        <f t="shared" si="82"/>
        <v>0</v>
      </c>
      <c r="K460" s="170">
        <f t="shared" si="82"/>
        <v>0</v>
      </c>
      <c r="L460" s="170">
        <f t="shared" si="82"/>
        <v>0</v>
      </c>
      <c r="M460" s="170">
        <f t="shared" si="82"/>
        <v>0</v>
      </c>
      <c r="N460" s="170">
        <f t="shared" si="82"/>
        <v>0</v>
      </c>
      <c r="O460" s="170">
        <f t="shared" si="82"/>
        <v>0</v>
      </c>
      <c r="P460" s="170">
        <f t="shared" si="82"/>
        <v>0</v>
      </c>
      <c r="Q460" s="170">
        <f t="shared" si="82"/>
        <v>0</v>
      </c>
      <c r="R460" s="170">
        <f t="shared" si="82"/>
        <v>0</v>
      </c>
      <c r="S460" s="170">
        <f t="shared" si="82"/>
        <v>0</v>
      </c>
      <c r="T460" s="170">
        <f t="shared" si="82"/>
        <v>0</v>
      </c>
      <c r="U460" s="170">
        <f t="shared" si="82"/>
        <v>0</v>
      </c>
      <c r="V460" s="170">
        <f t="shared" si="82"/>
        <v>0</v>
      </c>
      <c r="W460" s="170">
        <f t="shared" si="82"/>
        <v>0</v>
      </c>
      <c r="X460" s="170">
        <f t="shared" si="82"/>
        <v>0</v>
      </c>
      <c r="Y460" s="170">
        <f t="shared" si="82"/>
        <v>0</v>
      </c>
      <c r="Z460" s="170">
        <f t="shared" si="82"/>
        <v>0</v>
      </c>
      <c r="AA460" s="170">
        <f t="shared" si="82"/>
        <v>0</v>
      </c>
      <c r="AB460" s="170">
        <f t="shared" si="82"/>
        <v>0</v>
      </c>
      <c r="AC460" s="170">
        <f t="shared" si="82"/>
        <v>0</v>
      </c>
      <c r="AD460" s="170">
        <f t="shared" si="82"/>
        <v>0</v>
      </c>
      <c r="AE460" s="170">
        <f t="shared" si="82"/>
        <v>14.098064341592291</v>
      </c>
      <c r="AF460" s="170">
        <f t="shared" si="82"/>
        <v>0</v>
      </c>
      <c r="AG460" s="170">
        <f t="shared" si="82"/>
        <v>0</v>
      </c>
      <c r="AH460" s="170">
        <f t="shared" si="82"/>
        <v>1.1078285562919552</v>
      </c>
      <c r="AI460" s="170">
        <f t="shared" si="82"/>
        <v>0</v>
      </c>
      <c r="AJ460" s="170">
        <f t="shared" si="82"/>
        <v>0</v>
      </c>
      <c r="AK460" s="170">
        <f t="shared" si="82"/>
        <v>0</v>
      </c>
      <c r="AL460" s="170">
        <f t="shared" si="82"/>
        <v>0</v>
      </c>
      <c r="AM460" s="170">
        <f t="shared" si="82"/>
        <v>0</v>
      </c>
      <c r="AN460" s="170">
        <f t="shared" si="82"/>
        <v>0</v>
      </c>
      <c r="AO460" s="170">
        <f t="shared" si="82"/>
        <v>0</v>
      </c>
      <c r="AP460" s="170">
        <f t="shared" si="82"/>
        <v>0</v>
      </c>
      <c r="AQ460" s="133">
        <f t="shared" si="82"/>
        <v>0</v>
      </c>
      <c r="AR460" s="170">
        <f t="shared" si="82"/>
        <v>0</v>
      </c>
      <c r="AS460" s="170">
        <f t="shared" si="82"/>
        <v>0</v>
      </c>
      <c r="AT460" s="170">
        <f t="shared" si="82"/>
        <v>0</v>
      </c>
      <c r="AU460" s="170">
        <f t="shared" si="82"/>
        <v>0</v>
      </c>
      <c r="AV460" s="170">
        <f t="shared" si="82"/>
        <v>16.428133194955237</v>
      </c>
      <c r="AW460" s="170">
        <f t="shared" si="82"/>
        <v>0</v>
      </c>
      <c r="AX460" s="170">
        <f t="shared" si="82"/>
        <v>0</v>
      </c>
      <c r="AY460" s="170">
        <f t="shared" si="82"/>
        <v>0</v>
      </c>
      <c r="AZ460" s="170">
        <f t="shared" si="82"/>
        <v>0</v>
      </c>
      <c r="BA460" s="170">
        <f t="shared" si="82"/>
        <v>0</v>
      </c>
      <c r="BB460" s="170">
        <f t="shared" si="82"/>
        <v>0</v>
      </c>
      <c r="BC460" s="170">
        <f t="shared" si="82"/>
        <v>0</v>
      </c>
      <c r="BD460" s="170">
        <f t="shared" si="82"/>
        <v>0</v>
      </c>
      <c r="BE460" s="170">
        <f t="shared" si="82"/>
        <v>0</v>
      </c>
      <c r="BF460" s="170">
        <f t="shared" si="82"/>
        <v>0</v>
      </c>
      <c r="BG460" s="170">
        <f t="shared" si="82"/>
        <v>0</v>
      </c>
      <c r="BH460" s="170">
        <f t="shared" si="82"/>
        <v>0</v>
      </c>
      <c r="BI460" s="170">
        <f t="shared" si="82"/>
        <v>0</v>
      </c>
      <c r="BJ460" s="170">
        <f t="shared" si="82"/>
        <v>0</v>
      </c>
      <c r="BK460" s="170">
        <f t="shared" si="82"/>
        <v>0</v>
      </c>
      <c r="BL460" s="170">
        <f t="shared" si="82"/>
        <v>0</v>
      </c>
      <c r="BM460" s="170">
        <f t="shared" si="82"/>
        <v>0</v>
      </c>
      <c r="BN460" s="170">
        <f t="shared" si="82"/>
        <v>0</v>
      </c>
      <c r="BO460" s="170">
        <f t="shared" si="82"/>
        <v>0</v>
      </c>
      <c r="BP460" s="170">
        <f t="shared" si="82"/>
        <v>0</v>
      </c>
      <c r="BQ460" s="170">
        <f t="shared" si="82"/>
        <v>0</v>
      </c>
      <c r="BR460" s="170">
        <f t="shared" si="78"/>
        <v>93.7815860875005</v>
      </c>
      <c r="BS460" s="170">
        <f t="shared" si="78"/>
        <v>0</v>
      </c>
      <c r="BT460" s="170">
        <f t="shared" si="78"/>
        <v>0</v>
      </c>
      <c r="BU460" s="170">
        <f t="shared" si="78"/>
        <v>1.5576228817436157</v>
      </c>
      <c r="BV460" s="170">
        <f t="shared" si="78"/>
        <v>0</v>
      </c>
      <c r="BW460" s="170">
        <f t="shared" si="78"/>
        <v>0</v>
      </c>
      <c r="BX460" s="170">
        <f t="shared" si="78"/>
        <v>0</v>
      </c>
      <c r="BY460" s="170">
        <f t="shared" si="78"/>
        <v>0</v>
      </c>
      <c r="BZ460" s="170">
        <f t="shared" si="78"/>
        <v>0</v>
      </c>
      <c r="CA460" s="170">
        <f t="shared" si="78"/>
        <v>0</v>
      </c>
      <c r="CB460" s="170">
        <f t="shared" si="78"/>
        <v>0</v>
      </c>
      <c r="CC460" s="170">
        <f t="shared" si="78"/>
        <v>0</v>
      </c>
      <c r="CD460" s="133">
        <f t="shared" si="78"/>
        <v>0</v>
      </c>
      <c r="CE460" s="807">
        <f t="shared" si="80"/>
        <v>130.50256584926296</v>
      </c>
    </row>
    <row r="461" spans="2:83">
      <c r="B461" s="325"/>
      <c r="C461" s="283" t="str">
        <f t="shared" si="75"/>
        <v>32</v>
      </c>
      <c r="D461" s="284" t="str">
        <f t="shared" si="75"/>
        <v>公務</v>
      </c>
      <c r="E461" s="806">
        <f t="shared" si="81"/>
        <v>0</v>
      </c>
      <c r="F461" s="170">
        <f t="shared" si="82"/>
        <v>0</v>
      </c>
      <c r="G461" s="170">
        <f t="shared" si="82"/>
        <v>0</v>
      </c>
      <c r="H461" s="170">
        <f t="shared" si="82"/>
        <v>0</v>
      </c>
      <c r="I461" s="170">
        <f t="shared" si="82"/>
        <v>0</v>
      </c>
      <c r="J461" s="170">
        <f t="shared" si="82"/>
        <v>0</v>
      </c>
      <c r="K461" s="170">
        <f t="shared" si="82"/>
        <v>0</v>
      </c>
      <c r="L461" s="170">
        <f t="shared" si="82"/>
        <v>0</v>
      </c>
      <c r="M461" s="170">
        <f t="shared" si="82"/>
        <v>0</v>
      </c>
      <c r="N461" s="170">
        <f t="shared" si="82"/>
        <v>0</v>
      </c>
      <c r="O461" s="170">
        <f t="shared" si="82"/>
        <v>0</v>
      </c>
      <c r="P461" s="170">
        <f t="shared" si="82"/>
        <v>0</v>
      </c>
      <c r="Q461" s="170">
        <f t="shared" si="82"/>
        <v>0</v>
      </c>
      <c r="R461" s="170">
        <f t="shared" si="82"/>
        <v>0</v>
      </c>
      <c r="S461" s="170">
        <f t="shared" si="82"/>
        <v>0</v>
      </c>
      <c r="T461" s="170">
        <f t="shared" si="82"/>
        <v>0</v>
      </c>
      <c r="U461" s="170">
        <f t="shared" si="82"/>
        <v>0</v>
      </c>
      <c r="V461" s="170">
        <f t="shared" si="82"/>
        <v>0</v>
      </c>
      <c r="W461" s="170">
        <f t="shared" si="82"/>
        <v>0</v>
      </c>
      <c r="X461" s="170">
        <f t="shared" si="82"/>
        <v>0</v>
      </c>
      <c r="Y461" s="170">
        <f t="shared" si="82"/>
        <v>0</v>
      </c>
      <c r="Z461" s="170">
        <f t="shared" si="82"/>
        <v>0</v>
      </c>
      <c r="AA461" s="170">
        <f t="shared" si="82"/>
        <v>0</v>
      </c>
      <c r="AB461" s="170">
        <f t="shared" si="82"/>
        <v>0</v>
      </c>
      <c r="AC461" s="170">
        <f t="shared" si="82"/>
        <v>0</v>
      </c>
      <c r="AD461" s="170">
        <f t="shared" si="82"/>
        <v>0</v>
      </c>
      <c r="AE461" s="170">
        <f t="shared" si="82"/>
        <v>0</v>
      </c>
      <c r="AF461" s="170">
        <f t="shared" si="82"/>
        <v>0</v>
      </c>
      <c r="AG461" s="170">
        <f t="shared" si="82"/>
        <v>0</v>
      </c>
      <c r="AH461" s="170">
        <f t="shared" si="82"/>
        <v>0</v>
      </c>
      <c r="AI461" s="170">
        <f t="shared" si="82"/>
        <v>0</v>
      </c>
      <c r="AJ461" s="170">
        <f t="shared" si="82"/>
        <v>0</v>
      </c>
      <c r="AK461" s="170">
        <f t="shared" si="82"/>
        <v>0</v>
      </c>
      <c r="AL461" s="170">
        <f t="shared" si="82"/>
        <v>0</v>
      </c>
      <c r="AM461" s="170">
        <f t="shared" si="82"/>
        <v>0</v>
      </c>
      <c r="AN461" s="170">
        <f t="shared" si="82"/>
        <v>0</v>
      </c>
      <c r="AO461" s="170">
        <f t="shared" si="82"/>
        <v>0</v>
      </c>
      <c r="AP461" s="170">
        <f t="shared" si="82"/>
        <v>0</v>
      </c>
      <c r="AQ461" s="133">
        <f t="shared" si="82"/>
        <v>0</v>
      </c>
      <c r="AR461" s="170">
        <f t="shared" si="82"/>
        <v>0</v>
      </c>
      <c r="AS461" s="170">
        <f t="shared" si="82"/>
        <v>0</v>
      </c>
      <c r="AT461" s="170">
        <f t="shared" si="82"/>
        <v>0</v>
      </c>
      <c r="AU461" s="170">
        <f t="shared" si="82"/>
        <v>0</v>
      </c>
      <c r="AV461" s="170">
        <f t="shared" si="82"/>
        <v>0</v>
      </c>
      <c r="AW461" s="170">
        <f t="shared" si="82"/>
        <v>0</v>
      </c>
      <c r="AX461" s="170">
        <f t="shared" si="82"/>
        <v>0</v>
      </c>
      <c r="AY461" s="170">
        <f t="shared" si="82"/>
        <v>0</v>
      </c>
      <c r="AZ461" s="170">
        <f t="shared" si="82"/>
        <v>0</v>
      </c>
      <c r="BA461" s="170">
        <f t="shared" si="82"/>
        <v>0</v>
      </c>
      <c r="BB461" s="170">
        <f t="shared" si="82"/>
        <v>0</v>
      </c>
      <c r="BC461" s="170">
        <f t="shared" si="82"/>
        <v>0</v>
      </c>
      <c r="BD461" s="170">
        <f t="shared" si="82"/>
        <v>0</v>
      </c>
      <c r="BE461" s="170">
        <f t="shared" si="82"/>
        <v>0</v>
      </c>
      <c r="BF461" s="170">
        <f t="shared" si="82"/>
        <v>0</v>
      </c>
      <c r="BG461" s="170">
        <f t="shared" si="82"/>
        <v>0</v>
      </c>
      <c r="BH461" s="170">
        <f t="shared" si="82"/>
        <v>0</v>
      </c>
      <c r="BI461" s="170">
        <f t="shared" si="82"/>
        <v>0</v>
      </c>
      <c r="BJ461" s="170">
        <f t="shared" si="82"/>
        <v>0</v>
      </c>
      <c r="BK461" s="170">
        <f t="shared" si="82"/>
        <v>0</v>
      </c>
      <c r="BL461" s="170">
        <f t="shared" si="82"/>
        <v>0</v>
      </c>
      <c r="BM461" s="170">
        <f t="shared" si="82"/>
        <v>0</v>
      </c>
      <c r="BN461" s="170">
        <f t="shared" si="82"/>
        <v>0</v>
      </c>
      <c r="BO461" s="170">
        <f t="shared" si="82"/>
        <v>0</v>
      </c>
      <c r="BP461" s="170">
        <f t="shared" si="82"/>
        <v>0</v>
      </c>
      <c r="BQ461" s="170">
        <f t="shared" si="82"/>
        <v>0</v>
      </c>
      <c r="BR461" s="170">
        <f t="shared" si="78"/>
        <v>0</v>
      </c>
      <c r="BS461" s="170">
        <f t="shared" si="78"/>
        <v>0</v>
      </c>
      <c r="BT461" s="170">
        <f t="shared" si="78"/>
        <v>0</v>
      </c>
      <c r="BU461" s="170">
        <f t="shared" si="78"/>
        <v>0</v>
      </c>
      <c r="BV461" s="170">
        <f t="shared" si="78"/>
        <v>0</v>
      </c>
      <c r="BW461" s="170">
        <f t="shared" si="78"/>
        <v>0</v>
      </c>
      <c r="BX461" s="170">
        <f t="shared" si="78"/>
        <v>0</v>
      </c>
      <c r="BY461" s="170">
        <f t="shared" si="78"/>
        <v>0</v>
      </c>
      <c r="BZ461" s="170">
        <f t="shared" si="78"/>
        <v>0</v>
      </c>
      <c r="CA461" s="170">
        <f t="shared" si="78"/>
        <v>0</v>
      </c>
      <c r="CB461" s="170">
        <f t="shared" si="78"/>
        <v>0</v>
      </c>
      <c r="CC461" s="170">
        <f t="shared" si="78"/>
        <v>0</v>
      </c>
      <c r="CD461" s="133">
        <f t="shared" si="78"/>
        <v>0</v>
      </c>
      <c r="CE461" s="807">
        <f t="shared" si="80"/>
        <v>0</v>
      </c>
    </row>
    <row r="462" spans="2:83">
      <c r="B462" s="325"/>
      <c r="C462" s="283" t="str">
        <f t="shared" si="75"/>
        <v>33</v>
      </c>
      <c r="D462" s="284" t="str">
        <f t="shared" si="75"/>
        <v>教育・研究</v>
      </c>
      <c r="E462" s="806">
        <f t="shared" si="81"/>
        <v>0</v>
      </c>
      <c r="F462" s="170">
        <f t="shared" si="82"/>
        <v>0</v>
      </c>
      <c r="G462" s="170">
        <f t="shared" si="82"/>
        <v>0</v>
      </c>
      <c r="H462" s="170">
        <f t="shared" si="82"/>
        <v>0</v>
      </c>
      <c r="I462" s="170">
        <f t="shared" si="82"/>
        <v>0.12682914006710092</v>
      </c>
      <c r="J462" s="170">
        <f t="shared" si="82"/>
        <v>0</v>
      </c>
      <c r="K462" s="170">
        <f t="shared" si="82"/>
        <v>0</v>
      </c>
      <c r="L462" s="170">
        <f t="shared" si="82"/>
        <v>0</v>
      </c>
      <c r="M462" s="170">
        <f t="shared" si="82"/>
        <v>0</v>
      </c>
      <c r="N462" s="170">
        <f t="shared" si="82"/>
        <v>0</v>
      </c>
      <c r="O462" s="170">
        <f t="shared" si="82"/>
        <v>0</v>
      </c>
      <c r="P462" s="170">
        <f t="shared" si="82"/>
        <v>0</v>
      </c>
      <c r="Q462" s="170">
        <f t="shared" si="82"/>
        <v>0</v>
      </c>
      <c r="R462" s="170">
        <f t="shared" si="82"/>
        <v>0</v>
      </c>
      <c r="S462" s="170">
        <f t="shared" si="82"/>
        <v>0</v>
      </c>
      <c r="T462" s="170">
        <f t="shared" si="82"/>
        <v>0</v>
      </c>
      <c r="U462" s="170">
        <f t="shared" si="82"/>
        <v>0</v>
      </c>
      <c r="V462" s="170">
        <f t="shared" si="82"/>
        <v>0</v>
      </c>
      <c r="W462" s="170">
        <f t="shared" si="82"/>
        <v>0</v>
      </c>
      <c r="X462" s="170">
        <f t="shared" si="82"/>
        <v>0</v>
      </c>
      <c r="Y462" s="170">
        <f t="shared" si="82"/>
        <v>0</v>
      </c>
      <c r="Z462" s="170">
        <f t="shared" si="82"/>
        <v>0</v>
      </c>
      <c r="AA462" s="170">
        <f t="shared" si="82"/>
        <v>0</v>
      </c>
      <c r="AB462" s="170">
        <f t="shared" si="82"/>
        <v>0</v>
      </c>
      <c r="AC462" s="170">
        <f t="shared" si="82"/>
        <v>0</v>
      </c>
      <c r="AD462" s="170">
        <f t="shared" si="82"/>
        <v>0</v>
      </c>
      <c r="AE462" s="170">
        <f t="shared" si="82"/>
        <v>5.9434946877322023E-2</v>
      </c>
      <c r="AF462" s="170">
        <f t="shared" si="82"/>
        <v>0</v>
      </c>
      <c r="AG462" s="170">
        <f t="shared" si="82"/>
        <v>0</v>
      </c>
      <c r="AH462" s="170">
        <f t="shared" si="82"/>
        <v>5.9878787940984009E-2</v>
      </c>
      <c r="AI462" s="170">
        <f t="shared" si="82"/>
        <v>0</v>
      </c>
      <c r="AJ462" s="170">
        <f t="shared" si="82"/>
        <v>0</v>
      </c>
      <c r="AK462" s="170">
        <f t="shared" si="82"/>
        <v>0</v>
      </c>
      <c r="AL462" s="170">
        <f t="shared" si="82"/>
        <v>0</v>
      </c>
      <c r="AM462" s="170">
        <f t="shared" si="82"/>
        <v>0</v>
      </c>
      <c r="AN462" s="170">
        <f t="shared" si="82"/>
        <v>0</v>
      </c>
      <c r="AO462" s="170">
        <f t="shared" si="82"/>
        <v>0</v>
      </c>
      <c r="AP462" s="170">
        <f t="shared" si="82"/>
        <v>0</v>
      </c>
      <c r="AQ462" s="133">
        <f t="shared" si="82"/>
        <v>0</v>
      </c>
      <c r="AR462" s="170">
        <f t="shared" si="82"/>
        <v>0</v>
      </c>
      <c r="AS462" s="170">
        <f t="shared" si="82"/>
        <v>0</v>
      </c>
      <c r="AT462" s="170">
        <f t="shared" si="82"/>
        <v>0</v>
      </c>
      <c r="AU462" s="170">
        <f t="shared" si="82"/>
        <v>0</v>
      </c>
      <c r="AV462" s="170">
        <f t="shared" si="82"/>
        <v>0.76897561382368373</v>
      </c>
      <c r="AW462" s="170">
        <f t="shared" si="82"/>
        <v>0</v>
      </c>
      <c r="AX462" s="170">
        <f t="shared" si="82"/>
        <v>0</v>
      </c>
      <c r="AY462" s="170">
        <f t="shared" si="82"/>
        <v>0</v>
      </c>
      <c r="AZ462" s="170">
        <f t="shared" si="82"/>
        <v>0</v>
      </c>
      <c r="BA462" s="170">
        <f t="shared" si="82"/>
        <v>0</v>
      </c>
      <c r="BB462" s="170">
        <f t="shared" si="82"/>
        <v>0</v>
      </c>
      <c r="BC462" s="170">
        <f t="shared" si="82"/>
        <v>0</v>
      </c>
      <c r="BD462" s="170">
        <f t="shared" si="82"/>
        <v>0</v>
      </c>
      <c r="BE462" s="170">
        <f t="shared" si="82"/>
        <v>0</v>
      </c>
      <c r="BF462" s="170">
        <f t="shared" si="82"/>
        <v>0</v>
      </c>
      <c r="BG462" s="170">
        <f t="shared" si="82"/>
        <v>0</v>
      </c>
      <c r="BH462" s="170">
        <f t="shared" si="82"/>
        <v>0</v>
      </c>
      <c r="BI462" s="170">
        <f t="shared" si="82"/>
        <v>0</v>
      </c>
      <c r="BJ462" s="170">
        <f t="shared" si="82"/>
        <v>0</v>
      </c>
      <c r="BK462" s="170">
        <f t="shared" si="82"/>
        <v>0</v>
      </c>
      <c r="BL462" s="170">
        <f t="shared" si="82"/>
        <v>0</v>
      </c>
      <c r="BM462" s="170">
        <f t="shared" si="82"/>
        <v>0</v>
      </c>
      <c r="BN462" s="170">
        <f t="shared" si="82"/>
        <v>0</v>
      </c>
      <c r="BO462" s="170">
        <f t="shared" si="82"/>
        <v>0</v>
      </c>
      <c r="BP462" s="170">
        <f t="shared" si="82"/>
        <v>0</v>
      </c>
      <c r="BQ462" s="170">
        <f t="shared" si="82"/>
        <v>0</v>
      </c>
      <c r="BR462" s="170">
        <f t="shared" si="78"/>
        <v>0.54028865583284624</v>
      </c>
      <c r="BS462" s="170">
        <f t="shared" si="78"/>
        <v>0</v>
      </c>
      <c r="BT462" s="170">
        <f t="shared" si="78"/>
        <v>0</v>
      </c>
      <c r="BU462" s="170">
        <f t="shared" si="78"/>
        <v>0.12922991989960664</v>
      </c>
      <c r="BV462" s="170">
        <f t="shared" si="78"/>
        <v>0</v>
      </c>
      <c r="BW462" s="170">
        <f t="shared" si="78"/>
        <v>0</v>
      </c>
      <c r="BX462" s="170">
        <f t="shared" si="78"/>
        <v>0</v>
      </c>
      <c r="BY462" s="170">
        <f t="shared" si="78"/>
        <v>0</v>
      </c>
      <c r="BZ462" s="170">
        <f t="shared" si="78"/>
        <v>0</v>
      </c>
      <c r="CA462" s="170">
        <f t="shared" si="78"/>
        <v>0</v>
      </c>
      <c r="CB462" s="170">
        <f t="shared" si="78"/>
        <v>0</v>
      </c>
      <c r="CC462" s="170">
        <f t="shared" si="78"/>
        <v>0</v>
      </c>
      <c r="CD462" s="133">
        <f t="shared" si="78"/>
        <v>0</v>
      </c>
      <c r="CE462" s="807">
        <f t="shared" si="80"/>
        <v>1.6846370644415436</v>
      </c>
    </row>
    <row r="463" spans="2:83">
      <c r="B463" s="325"/>
      <c r="C463" s="283" t="str">
        <f t="shared" si="75"/>
        <v>34</v>
      </c>
      <c r="D463" s="284" t="str">
        <f t="shared" si="75"/>
        <v>医療・福祉</v>
      </c>
      <c r="E463" s="806">
        <f t="shared" si="81"/>
        <v>0</v>
      </c>
      <c r="F463" s="170">
        <f t="shared" si="82"/>
        <v>0</v>
      </c>
      <c r="G463" s="170">
        <f t="shared" si="82"/>
        <v>0</v>
      </c>
      <c r="H463" s="170">
        <f t="shared" si="82"/>
        <v>0</v>
      </c>
      <c r="I463" s="170">
        <f t="shared" si="82"/>
        <v>0</v>
      </c>
      <c r="J463" s="170">
        <f t="shared" si="82"/>
        <v>0</v>
      </c>
      <c r="K463" s="170">
        <f t="shared" si="82"/>
        <v>0</v>
      </c>
      <c r="L463" s="170">
        <f t="shared" si="82"/>
        <v>0</v>
      </c>
      <c r="M463" s="170">
        <f t="shared" si="82"/>
        <v>0</v>
      </c>
      <c r="N463" s="170">
        <f t="shared" si="82"/>
        <v>0</v>
      </c>
      <c r="O463" s="170">
        <f t="shared" si="82"/>
        <v>0</v>
      </c>
      <c r="P463" s="170">
        <f t="shared" si="82"/>
        <v>0</v>
      </c>
      <c r="Q463" s="170">
        <f t="shared" si="82"/>
        <v>0</v>
      </c>
      <c r="R463" s="170">
        <f t="shared" si="82"/>
        <v>0</v>
      </c>
      <c r="S463" s="170">
        <f t="shared" si="82"/>
        <v>0</v>
      </c>
      <c r="T463" s="170">
        <f t="shared" si="82"/>
        <v>0</v>
      </c>
      <c r="U463" s="170">
        <f t="shared" si="82"/>
        <v>0</v>
      </c>
      <c r="V463" s="170">
        <f t="shared" si="82"/>
        <v>0</v>
      </c>
      <c r="W463" s="170">
        <f t="shared" si="82"/>
        <v>0</v>
      </c>
      <c r="X463" s="170">
        <f t="shared" si="82"/>
        <v>0</v>
      </c>
      <c r="Y463" s="170">
        <f t="shared" si="82"/>
        <v>0</v>
      </c>
      <c r="Z463" s="170">
        <f t="shared" si="82"/>
        <v>0</v>
      </c>
      <c r="AA463" s="170">
        <f t="shared" si="82"/>
        <v>0</v>
      </c>
      <c r="AB463" s="170">
        <f t="shared" si="82"/>
        <v>0</v>
      </c>
      <c r="AC463" s="170">
        <f t="shared" si="82"/>
        <v>0</v>
      </c>
      <c r="AD463" s="170">
        <f t="shared" si="82"/>
        <v>0</v>
      </c>
      <c r="AE463" s="170">
        <f t="shared" si="82"/>
        <v>6.289924654747644E-5</v>
      </c>
      <c r="AF463" s="170">
        <f t="shared" si="82"/>
        <v>0</v>
      </c>
      <c r="AG463" s="170">
        <f t="shared" si="82"/>
        <v>0</v>
      </c>
      <c r="AH463" s="170">
        <f t="shared" si="82"/>
        <v>1.0297302411213373E-3</v>
      </c>
      <c r="AI463" s="170">
        <f t="shared" si="82"/>
        <v>0</v>
      </c>
      <c r="AJ463" s="170">
        <f t="shared" si="82"/>
        <v>0</v>
      </c>
      <c r="AK463" s="170">
        <f t="shared" si="82"/>
        <v>0</v>
      </c>
      <c r="AL463" s="170">
        <f t="shared" si="82"/>
        <v>0</v>
      </c>
      <c r="AM463" s="170">
        <f t="shared" si="82"/>
        <v>0</v>
      </c>
      <c r="AN463" s="170">
        <f t="shared" si="82"/>
        <v>0</v>
      </c>
      <c r="AO463" s="170">
        <f t="shared" si="82"/>
        <v>0</v>
      </c>
      <c r="AP463" s="170">
        <f t="shared" si="82"/>
        <v>0</v>
      </c>
      <c r="AQ463" s="133">
        <f t="shared" si="82"/>
        <v>0</v>
      </c>
      <c r="AR463" s="170">
        <f t="shared" si="82"/>
        <v>0</v>
      </c>
      <c r="AS463" s="170">
        <f t="shared" si="82"/>
        <v>0</v>
      </c>
      <c r="AT463" s="170">
        <f t="shared" si="82"/>
        <v>0</v>
      </c>
      <c r="AU463" s="170">
        <f t="shared" si="82"/>
        <v>0</v>
      </c>
      <c r="AV463" s="170">
        <f t="shared" si="82"/>
        <v>0</v>
      </c>
      <c r="AW463" s="170">
        <f t="shared" si="82"/>
        <v>0</v>
      </c>
      <c r="AX463" s="170">
        <f t="shared" si="82"/>
        <v>0</v>
      </c>
      <c r="AY463" s="170">
        <f t="shared" si="82"/>
        <v>0</v>
      </c>
      <c r="AZ463" s="170">
        <f t="shared" si="82"/>
        <v>0</v>
      </c>
      <c r="BA463" s="170">
        <f t="shared" si="82"/>
        <v>0</v>
      </c>
      <c r="BB463" s="170">
        <f t="shared" si="82"/>
        <v>0</v>
      </c>
      <c r="BC463" s="170">
        <f t="shared" si="82"/>
        <v>0</v>
      </c>
      <c r="BD463" s="170">
        <f t="shared" si="82"/>
        <v>0</v>
      </c>
      <c r="BE463" s="170">
        <f t="shared" si="82"/>
        <v>0</v>
      </c>
      <c r="BF463" s="170">
        <f t="shared" si="82"/>
        <v>0</v>
      </c>
      <c r="BG463" s="170">
        <f t="shared" si="82"/>
        <v>0</v>
      </c>
      <c r="BH463" s="170">
        <f t="shared" si="82"/>
        <v>0</v>
      </c>
      <c r="BI463" s="170">
        <f t="shared" si="82"/>
        <v>0</v>
      </c>
      <c r="BJ463" s="170">
        <f t="shared" si="82"/>
        <v>0</v>
      </c>
      <c r="BK463" s="170">
        <f t="shared" si="82"/>
        <v>0</v>
      </c>
      <c r="BL463" s="170">
        <f t="shared" si="82"/>
        <v>0</v>
      </c>
      <c r="BM463" s="170">
        <f t="shared" si="82"/>
        <v>0</v>
      </c>
      <c r="BN463" s="170">
        <f t="shared" si="82"/>
        <v>0</v>
      </c>
      <c r="BO463" s="170">
        <f t="shared" si="82"/>
        <v>0</v>
      </c>
      <c r="BP463" s="170">
        <f t="shared" si="82"/>
        <v>0</v>
      </c>
      <c r="BQ463" s="170">
        <f t="shared" ref="BQ463:CD466" si="83">BQ$387*BQ378</f>
        <v>0</v>
      </c>
      <c r="BR463" s="170">
        <f t="shared" si="83"/>
        <v>4.5872967896101353E-2</v>
      </c>
      <c r="BS463" s="170">
        <f t="shared" si="83"/>
        <v>0</v>
      </c>
      <c r="BT463" s="170">
        <f t="shared" si="83"/>
        <v>0</v>
      </c>
      <c r="BU463" s="170">
        <f t="shared" si="83"/>
        <v>0.12988018712183047</v>
      </c>
      <c r="BV463" s="170">
        <f t="shared" si="83"/>
        <v>0</v>
      </c>
      <c r="BW463" s="170">
        <f t="shared" si="83"/>
        <v>0</v>
      </c>
      <c r="BX463" s="170">
        <f t="shared" si="83"/>
        <v>0</v>
      </c>
      <c r="BY463" s="170">
        <f t="shared" si="83"/>
        <v>0</v>
      </c>
      <c r="BZ463" s="170">
        <f t="shared" si="83"/>
        <v>0</v>
      </c>
      <c r="CA463" s="170">
        <f t="shared" si="83"/>
        <v>0</v>
      </c>
      <c r="CB463" s="170">
        <f t="shared" si="83"/>
        <v>0</v>
      </c>
      <c r="CC463" s="170">
        <f t="shared" si="83"/>
        <v>0</v>
      </c>
      <c r="CD463" s="133">
        <f t="shared" si="83"/>
        <v>0</v>
      </c>
      <c r="CE463" s="807">
        <f t="shared" si="80"/>
        <v>0.17684578450560062</v>
      </c>
    </row>
    <row r="464" spans="2:83">
      <c r="B464" s="325"/>
      <c r="C464" s="283" t="str">
        <f t="shared" si="75"/>
        <v>35</v>
      </c>
      <c r="D464" s="284" t="str">
        <f t="shared" si="75"/>
        <v>他に分類されない会員制団体</v>
      </c>
      <c r="E464" s="806">
        <f t="shared" si="81"/>
        <v>0</v>
      </c>
      <c r="F464" s="170">
        <f t="shared" ref="F464:BQ467" si="84">F$387*F379</f>
        <v>0</v>
      </c>
      <c r="G464" s="170">
        <f t="shared" si="84"/>
        <v>0</v>
      </c>
      <c r="H464" s="170">
        <f t="shared" si="84"/>
        <v>0</v>
      </c>
      <c r="I464" s="170">
        <f t="shared" si="84"/>
        <v>2.0716710800302331E-2</v>
      </c>
      <c r="J464" s="170">
        <f t="shared" si="84"/>
        <v>0</v>
      </c>
      <c r="K464" s="170">
        <f t="shared" si="84"/>
        <v>0</v>
      </c>
      <c r="L464" s="170">
        <f t="shared" si="84"/>
        <v>0</v>
      </c>
      <c r="M464" s="170">
        <f t="shared" si="84"/>
        <v>0</v>
      </c>
      <c r="N464" s="170">
        <f t="shared" si="84"/>
        <v>0</v>
      </c>
      <c r="O464" s="170">
        <f t="shared" si="84"/>
        <v>0</v>
      </c>
      <c r="P464" s="170">
        <f t="shared" si="84"/>
        <v>0</v>
      </c>
      <c r="Q464" s="170">
        <f t="shared" si="84"/>
        <v>0</v>
      </c>
      <c r="R464" s="170">
        <f t="shared" si="84"/>
        <v>0</v>
      </c>
      <c r="S464" s="170">
        <f t="shared" si="84"/>
        <v>0</v>
      </c>
      <c r="T464" s="170">
        <f t="shared" si="84"/>
        <v>0</v>
      </c>
      <c r="U464" s="170">
        <f t="shared" si="84"/>
        <v>0</v>
      </c>
      <c r="V464" s="170">
        <f t="shared" si="84"/>
        <v>0</v>
      </c>
      <c r="W464" s="170">
        <f t="shared" si="84"/>
        <v>0</v>
      </c>
      <c r="X464" s="170">
        <f t="shared" si="84"/>
        <v>0</v>
      </c>
      <c r="Y464" s="170">
        <f t="shared" si="84"/>
        <v>0</v>
      </c>
      <c r="Z464" s="170">
        <f t="shared" si="84"/>
        <v>0</v>
      </c>
      <c r="AA464" s="170">
        <f t="shared" si="84"/>
        <v>0</v>
      </c>
      <c r="AB464" s="170">
        <f t="shared" si="84"/>
        <v>0</v>
      </c>
      <c r="AC464" s="170">
        <f t="shared" si="84"/>
        <v>0</v>
      </c>
      <c r="AD464" s="170">
        <f t="shared" si="84"/>
        <v>0</v>
      </c>
      <c r="AE464" s="170">
        <f t="shared" si="84"/>
        <v>4.7922149452184351E-3</v>
      </c>
      <c r="AF464" s="170">
        <f t="shared" si="84"/>
        <v>0</v>
      </c>
      <c r="AG464" s="170">
        <f t="shared" si="84"/>
        <v>0</v>
      </c>
      <c r="AH464" s="170">
        <f t="shared" si="84"/>
        <v>3.5340455812038533E-3</v>
      </c>
      <c r="AI464" s="170">
        <f t="shared" si="84"/>
        <v>0</v>
      </c>
      <c r="AJ464" s="170">
        <f t="shared" si="84"/>
        <v>0</v>
      </c>
      <c r="AK464" s="170">
        <f t="shared" si="84"/>
        <v>0</v>
      </c>
      <c r="AL464" s="170">
        <f t="shared" si="84"/>
        <v>0</v>
      </c>
      <c r="AM464" s="170">
        <f t="shared" si="84"/>
        <v>0</v>
      </c>
      <c r="AN464" s="170">
        <f t="shared" si="84"/>
        <v>0</v>
      </c>
      <c r="AO464" s="170">
        <f t="shared" si="84"/>
        <v>0</v>
      </c>
      <c r="AP464" s="170">
        <f t="shared" si="84"/>
        <v>0</v>
      </c>
      <c r="AQ464" s="133">
        <f t="shared" si="84"/>
        <v>0</v>
      </c>
      <c r="AR464" s="170">
        <f t="shared" si="84"/>
        <v>0</v>
      </c>
      <c r="AS464" s="170">
        <f t="shared" si="84"/>
        <v>0</v>
      </c>
      <c r="AT464" s="170">
        <f t="shared" si="84"/>
        <v>0</v>
      </c>
      <c r="AU464" s="170">
        <f t="shared" si="84"/>
        <v>0</v>
      </c>
      <c r="AV464" s="170">
        <f t="shared" si="84"/>
        <v>4.4978274776024634</v>
      </c>
      <c r="AW464" s="170">
        <f t="shared" si="84"/>
        <v>0</v>
      </c>
      <c r="AX464" s="170">
        <f t="shared" si="84"/>
        <v>0</v>
      </c>
      <c r="AY464" s="170">
        <f t="shared" si="84"/>
        <v>0</v>
      </c>
      <c r="AZ464" s="170">
        <f t="shared" si="84"/>
        <v>0</v>
      </c>
      <c r="BA464" s="170">
        <f t="shared" si="84"/>
        <v>0</v>
      </c>
      <c r="BB464" s="170">
        <f t="shared" si="84"/>
        <v>0</v>
      </c>
      <c r="BC464" s="170">
        <f t="shared" si="84"/>
        <v>0</v>
      </c>
      <c r="BD464" s="170">
        <f t="shared" si="84"/>
        <v>0</v>
      </c>
      <c r="BE464" s="170">
        <f t="shared" si="84"/>
        <v>0</v>
      </c>
      <c r="BF464" s="170">
        <f t="shared" si="84"/>
        <v>0</v>
      </c>
      <c r="BG464" s="170">
        <f t="shared" si="84"/>
        <v>0</v>
      </c>
      <c r="BH464" s="170">
        <f t="shared" si="84"/>
        <v>0</v>
      </c>
      <c r="BI464" s="170">
        <f t="shared" si="84"/>
        <v>0</v>
      </c>
      <c r="BJ464" s="170">
        <f t="shared" si="84"/>
        <v>0</v>
      </c>
      <c r="BK464" s="170">
        <f t="shared" si="84"/>
        <v>0</v>
      </c>
      <c r="BL464" s="170">
        <f t="shared" si="84"/>
        <v>0</v>
      </c>
      <c r="BM464" s="170">
        <f t="shared" si="84"/>
        <v>0</v>
      </c>
      <c r="BN464" s="170">
        <f t="shared" si="84"/>
        <v>0</v>
      </c>
      <c r="BO464" s="170">
        <f t="shared" si="84"/>
        <v>0</v>
      </c>
      <c r="BP464" s="170">
        <f t="shared" si="84"/>
        <v>0</v>
      </c>
      <c r="BQ464" s="170">
        <f t="shared" si="84"/>
        <v>0</v>
      </c>
      <c r="BR464" s="170">
        <f t="shared" si="83"/>
        <v>1.3519137291596883</v>
      </c>
      <c r="BS464" s="170">
        <f t="shared" si="83"/>
        <v>0</v>
      </c>
      <c r="BT464" s="170">
        <f t="shared" si="83"/>
        <v>0</v>
      </c>
      <c r="BU464" s="170">
        <f t="shared" si="83"/>
        <v>0.21431646332758061</v>
      </c>
      <c r="BV464" s="170">
        <f t="shared" si="83"/>
        <v>0</v>
      </c>
      <c r="BW464" s="170">
        <f t="shared" si="83"/>
        <v>0</v>
      </c>
      <c r="BX464" s="170">
        <f t="shared" si="83"/>
        <v>0</v>
      </c>
      <c r="BY464" s="170">
        <f t="shared" si="83"/>
        <v>0</v>
      </c>
      <c r="BZ464" s="170">
        <f t="shared" si="83"/>
        <v>0</v>
      </c>
      <c r="CA464" s="170">
        <f t="shared" si="83"/>
        <v>0</v>
      </c>
      <c r="CB464" s="170">
        <f t="shared" si="83"/>
        <v>0</v>
      </c>
      <c r="CC464" s="170">
        <f t="shared" si="83"/>
        <v>0</v>
      </c>
      <c r="CD464" s="133">
        <f t="shared" si="83"/>
        <v>0</v>
      </c>
      <c r="CE464" s="807">
        <f t="shared" si="80"/>
        <v>6.0931006414164575</v>
      </c>
    </row>
    <row r="465" spans="2:83">
      <c r="B465" s="325"/>
      <c r="C465" s="283" t="str">
        <f t="shared" si="75"/>
        <v>36</v>
      </c>
      <c r="D465" s="284" t="str">
        <f t="shared" si="75"/>
        <v>対事業所サービス</v>
      </c>
      <c r="E465" s="806">
        <f t="shared" si="81"/>
        <v>0</v>
      </c>
      <c r="F465" s="170">
        <f t="shared" si="84"/>
        <v>0</v>
      </c>
      <c r="G465" s="170">
        <f t="shared" si="84"/>
        <v>0</v>
      </c>
      <c r="H465" s="170">
        <f t="shared" si="84"/>
        <v>0</v>
      </c>
      <c r="I465" s="170">
        <f t="shared" si="84"/>
        <v>20.476729531443834</v>
      </c>
      <c r="J465" s="170">
        <f t="shared" si="84"/>
        <v>0</v>
      </c>
      <c r="K465" s="170">
        <f t="shared" si="84"/>
        <v>0</v>
      </c>
      <c r="L465" s="170">
        <f t="shared" si="84"/>
        <v>0</v>
      </c>
      <c r="M465" s="170">
        <f t="shared" si="84"/>
        <v>0</v>
      </c>
      <c r="N465" s="170">
        <f t="shared" si="84"/>
        <v>0</v>
      </c>
      <c r="O465" s="170">
        <f t="shared" si="84"/>
        <v>0</v>
      </c>
      <c r="P465" s="170">
        <f t="shared" si="84"/>
        <v>0</v>
      </c>
      <c r="Q465" s="170">
        <f t="shared" si="84"/>
        <v>0</v>
      </c>
      <c r="R465" s="170">
        <f t="shared" si="84"/>
        <v>0</v>
      </c>
      <c r="S465" s="170">
        <f t="shared" si="84"/>
        <v>0</v>
      </c>
      <c r="T465" s="170">
        <f t="shared" si="84"/>
        <v>0</v>
      </c>
      <c r="U465" s="170">
        <f t="shared" si="84"/>
        <v>0</v>
      </c>
      <c r="V465" s="170">
        <f t="shared" si="84"/>
        <v>0</v>
      </c>
      <c r="W465" s="170">
        <f t="shared" si="84"/>
        <v>0</v>
      </c>
      <c r="X465" s="170">
        <f t="shared" si="84"/>
        <v>0</v>
      </c>
      <c r="Y465" s="170">
        <f t="shared" si="84"/>
        <v>0</v>
      </c>
      <c r="Z465" s="170">
        <f t="shared" si="84"/>
        <v>0</v>
      </c>
      <c r="AA465" s="170">
        <f t="shared" si="84"/>
        <v>0</v>
      </c>
      <c r="AB465" s="170">
        <f t="shared" si="84"/>
        <v>0</v>
      </c>
      <c r="AC465" s="170">
        <f t="shared" si="84"/>
        <v>0</v>
      </c>
      <c r="AD465" s="170">
        <f t="shared" si="84"/>
        <v>0</v>
      </c>
      <c r="AE465" s="170">
        <f t="shared" si="84"/>
        <v>18.389560136575849</v>
      </c>
      <c r="AF465" s="170">
        <f t="shared" si="84"/>
        <v>0</v>
      </c>
      <c r="AG465" s="170">
        <f t="shared" si="84"/>
        <v>0</v>
      </c>
      <c r="AH465" s="170">
        <f t="shared" si="84"/>
        <v>4.0528010011930933</v>
      </c>
      <c r="AI465" s="170">
        <f t="shared" si="84"/>
        <v>0</v>
      </c>
      <c r="AJ465" s="170">
        <f t="shared" si="84"/>
        <v>0</v>
      </c>
      <c r="AK465" s="170">
        <f t="shared" si="84"/>
        <v>0</v>
      </c>
      <c r="AL465" s="170">
        <f t="shared" si="84"/>
        <v>0</v>
      </c>
      <c r="AM465" s="170">
        <f t="shared" si="84"/>
        <v>0</v>
      </c>
      <c r="AN465" s="170">
        <f t="shared" si="84"/>
        <v>0</v>
      </c>
      <c r="AO465" s="170">
        <f t="shared" si="84"/>
        <v>0</v>
      </c>
      <c r="AP465" s="170">
        <f t="shared" si="84"/>
        <v>0</v>
      </c>
      <c r="AQ465" s="133">
        <f t="shared" si="84"/>
        <v>0</v>
      </c>
      <c r="AR465" s="170">
        <f t="shared" si="84"/>
        <v>0</v>
      </c>
      <c r="AS465" s="170">
        <f t="shared" si="84"/>
        <v>0</v>
      </c>
      <c r="AT465" s="170">
        <f t="shared" si="84"/>
        <v>0</v>
      </c>
      <c r="AU465" s="170">
        <f t="shared" si="84"/>
        <v>0</v>
      </c>
      <c r="AV465" s="170">
        <f t="shared" si="84"/>
        <v>157.39591482479949</v>
      </c>
      <c r="AW465" s="170">
        <f t="shared" si="84"/>
        <v>0</v>
      </c>
      <c r="AX465" s="170">
        <f t="shared" si="84"/>
        <v>0</v>
      </c>
      <c r="AY465" s="170">
        <f t="shared" si="84"/>
        <v>0</v>
      </c>
      <c r="AZ465" s="170">
        <f t="shared" si="84"/>
        <v>0</v>
      </c>
      <c r="BA465" s="170">
        <f t="shared" si="84"/>
        <v>0</v>
      </c>
      <c r="BB465" s="170">
        <f t="shared" si="84"/>
        <v>0</v>
      </c>
      <c r="BC465" s="170">
        <f t="shared" si="84"/>
        <v>0</v>
      </c>
      <c r="BD465" s="170">
        <f t="shared" si="84"/>
        <v>0</v>
      </c>
      <c r="BE465" s="170">
        <f t="shared" si="84"/>
        <v>0</v>
      </c>
      <c r="BF465" s="170">
        <f t="shared" si="84"/>
        <v>0</v>
      </c>
      <c r="BG465" s="170">
        <f t="shared" si="84"/>
        <v>0</v>
      </c>
      <c r="BH465" s="170">
        <f t="shared" si="84"/>
        <v>0</v>
      </c>
      <c r="BI465" s="170">
        <f t="shared" si="84"/>
        <v>0</v>
      </c>
      <c r="BJ465" s="170">
        <f t="shared" si="84"/>
        <v>0</v>
      </c>
      <c r="BK465" s="170">
        <f t="shared" si="84"/>
        <v>0</v>
      </c>
      <c r="BL465" s="170">
        <f t="shared" si="84"/>
        <v>0</v>
      </c>
      <c r="BM465" s="170">
        <f t="shared" si="84"/>
        <v>0</v>
      </c>
      <c r="BN465" s="170">
        <f t="shared" si="84"/>
        <v>0</v>
      </c>
      <c r="BO465" s="170">
        <f t="shared" si="84"/>
        <v>0</v>
      </c>
      <c r="BP465" s="170">
        <f t="shared" si="84"/>
        <v>0</v>
      </c>
      <c r="BQ465" s="170">
        <f t="shared" si="84"/>
        <v>0</v>
      </c>
      <c r="BR465" s="170">
        <f t="shared" si="83"/>
        <v>214.29428828101456</v>
      </c>
      <c r="BS465" s="170">
        <f t="shared" si="83"/>
        <v>0</v>
      </c>
      <c r="BT465" s="170">
        <f t="shared" si="83"/>
        <v>0</v>
      </c>
      <c r="BU465" s="170">
        <f t="shared" si="83"/>
        <v>10.013685582419162</v>
      </c>
      <c r="BV465" s="170">
        <f t="shared" si="83"/>
        <v>0</v>
      </c>
      <c r="BW465" s="170">
        <f t="shared" si="83"/>
        <v>0</v>
      </c>
      <c r="BX465" s="170">
        <f t="shared" si="83"/>
        <v>0</v>
      </c>
      <c r="BY465" s="170">
        <f t="shared" si="83"/>
        <v>0</v>
      </c>
      <c r="BZ465" s="170">
        <f t="shared" si="83"/>
        <v>0</v>
      </c>
      <c r="CA465" s="170">
        <f t="shared" si="83"/>
        <v>0</v>
      </c>
      <c r="CB465" s="170">
        <f t="shared" si="83"/>
        <v>0</v>
      </c>
      <c r="CC465" s="170">
        <f t="shared" si="83"/>
        <v>0</v>
      </c>
      <c r="CD465" s="133">
        <f t="shared" si="83"/>
        <v>0</v>
      </c>
      <c r="CE465" s="807">
        <f t="shared" si="80"/>
        <v>424.62297935744596</v>
      </c>
    </row>
    <row r="466" spans="2:83">
      <c r="B466" s="325"/>
      <c r="C466" s="283" t="str">
        <f t="shared" si="75"/>
        <v>37</v>
      </c>
      <c r="D466" s="284" t="str">
        <f t="shared" si="75"/>
        <v>対個人サービス</v>
      </c>
      <c r="E466" s="806">
        <f t="shared" si="81"/>
        <v>0</v>
      </c>
      <c r="F466" s="170">
        <f t="shared" si="84"/>
        <v>0</v>
      </c>
      <c r="G466" s="170">
        <f t="shared" si="84"/>
        <v>0</v>
      </c>
      <c r="H466" s="170">
        <f t="shared" si="84"/>
        <v>0</v>
      </c>
      <c r="I466" s="170">
        <f t="shared" si="84"/>
        <v>0.23125014499054969</v>
      </c>
      <c r="J466" s="170">
        <f t="shared" si="84"/>
        <v>0</v>
      </c>
      <c r="K466" s="170">
        <f t="shared" si="84"/>
        <v>0</v>
      </c>
      <c r="L466" s="170">
        <f t="shared" si="84"/>
        <v>0</v>
      </c>
      <c r="M466" s="170">
        <f t="shared" si="84"/>
        <v>0</v>
      </c>
      <c r="N466" s="170">
        <f t="shared" si="84"/>
        <v>0</v>
      </c>
      <c r="O466" s="170">
        <f t="shared" si="84"/>
        <v>0</v>
      </c>
      <c r="P466" s="170">
        <f t="shared" si="84"/>
        <v>0</v>
      </c>
      <c r="Q466" s="170">
        <f t="shared" si="84"/>
        <v>0</v>
      </c>
      <c r="R466" s="170">
        <f t="shared" si="84"/>
        <v>0</v>
      </c>
      <c r="S466" s="170">
        <f t="shared" si="84"/>
        <v>0</v>
      </c>
      <c r="T466" s="170">
        <f t="shared" si="84"/>
        <v>0</v>
      </c>
      <c r="U466" s="170">
        <f t="shared" si="84"/>
        <v>0</v>
      </c>
      <c r="V466" s="170">
        <f t="shared" si="84"/>
        <v>0</v>
      </c>
      <c r="W466" s="170">
        <f t="shared" si="84"/>
        <v>0</v>
      </c>
      <c r="X466" s="170">
        <f t="shared" si="84"/>
        <v>0</v>
      </c>
      <c r="Y466" s="170">
        <f t="shared" si="84"/>
        <v>0</v>
      </c>
      <c r="Z466" s="170">
        <f t="shared" si="84"/>
        <v>0</v>
      </c>
      <c r="AA466" s="170">
        <f t="shared" si="84"/>
        <v>0</v>
      </c>
      <c r="AB466" s="170">
        <f t="shared" si="84"/>
        <v>0</v>
      </c>
      <c r="AC466" s="170">
        <f t="shared" si="84"/>
        <v>0</v>
      </c>
      <c r="AD466" s="170">
        <f t="shared" si="84"/>
        <v>0</v>
      </c>
      <c r="AE466" s="170">
        <f t="shared" si="84"/>
        <v>0.21988413393833867</v>
      </c>
      <c r="AF466" s="170">
        <f t="shared" si="84"/>
        <v>0</v>
      </c>
      <c r="AG466" s="170">
        <f t="shared" si="84"/>
        <v>0</v>
      </c>
      <c r="AH466" s="170">
        <f t="shared" si="84"/>
        <v>6.3503406743033675E-2</v>
      </c>
      <c r="AI466" s="170">
        <f t="shared" si="84"/>
        <v>0</v>
      </c>
      <c r="AJ466" s="170">
        <f t="shared" si="84"/>
        <v>0</v>
      </c>
      <c r="AK466" s="170">
        <f t="shared" si="84"/>
        <v>0</v>
      </c>
      <c r="AL466" s="170">
        <f t="shared" si="84"/>
        <v>0</v>
      </c>
      <c r="AM466" s="170">
        <f t="shared" si="84"/>
        <v>0</v>
      </c>
      <c r="AN466" s="170">
        <f t="shared" si="84"/>
        <v>0</v>
      </c>
      <c r="AO466" s="170">
        <f t="shared" si="84"/>
        <v>0</v>
      </c>
      <c r="AP466" s="170">
        <f t="shared" si="84"/>
        <v>0</v>
      </c>
      <c r="AQ466" s="133">
        <f t="shared" si="84"/>
        <v>0</v>
      </c>
      <c r="AR466" s="170">
        <f t="shared" si="84"/>
        <v>0</v>
      </c>
      <c r="AS466" s="170">
        <f t="shared" si="84"/>
        <v>0</v>
      </c>
      <c r="AT466" s="170">
        <f t="shared" si="84"/>
        <v>0</v>
      </c>
      <c r="AU466" s="170">
        <f t="shared" si="84"/>
        <v>0</v>
      </c>
      <c r="AV466" s="170">
        <f t="shared" si="84"/>
        <v>1.0406815875535111</v>
      </c>
      <c r="AW466" s="170">
        <f t="shared" si="84"/>
        <v>0</v>
      </c>
      <c r="AX466" s="170">
        <f t="shared" si="84"/>
        <v>0</v>
      </c>
      <c r="AY466" s="170">
        <f t="shared" si="84"/>
        <v>0</v>
      </c>
      <c r="AZ466" s="170">
        <f t="shared" si="84"/>
        <v>0</v>
      </c>
      <c r="BA466" s="170">
        <f t="shared" si="84"/>
        <v>0</v>
      </c>
      <c r="BB466" s="170">
        <f t="shared" si="84"/>
        <v>0</v>
      </c>
      <c r="BC466" s="170">
        <f t="shared" si="84"/>
        <v>0</v>
      </c>
      <c r="BD466" s="170">
        <f t="shared" si="84"/>
        <v>0</v>
      </c>
      <c r="BE466" s="170">
        <f t="shared" si="84"/>
        <v>0</v>
      </c>
      <c r="BF466" s="170">
        <f t="shared" si="84"/>
        <v>0</v>
      </c>
      <c r="BG466" s="170">
        <f t="shared" si="84"/>
        <v>0</v>
      </c>
      <c r="BH466" s="170">
        <f t="shared" si="84"/>
        <v>0</v>
      </c>
      <c r="BI466" s="170">
        <f t="shared" si="84"/>
        <v>0</v>
      </c>
      <c r="BJ466" s="170">
        <f t="shared" si="84"/>
        <v>0</v>
      </c>
      <c r="BK466" s="170">
        <f t="shared" si="84"/>
        <v>0</v>
      </c>
      <c r="BL466" s="170">
        <f t="shared" si="84"/>
        <v>0</v>
      </c>
      <c r="BM466" s="170">
        <f t="shared" si="84"/>
        <v>0</v>
      </c>
      <c r="BN466" s="170">
        <f t="shared" si="84"/>
        <v>0</v>
      </c>
      <c r="BO466" s="170">
        <f t="shared" si="84"/>
        <v>0</v>
      </c>
      <c r="BP466" s="170">
        <f t="shared" si="84"/>
        <v>0</v>
      </c>
      <c r="BQ466" s="170">
        <f t="shared" si="84"/>
        <v>0</v>
      </c>
      <c r="BR466" s="170">
        <f t="shared" si="83"/>
        <v>1.6064661964681153</v>
      </c>
      <c r="BS466" s="170">
        <f t="shared" si="83"/>
        <v>0</v>
      </c>
      <c r="BT466" s="170">
        <f t="shared" si="83"/>
        <v>0</v>
      </c>
      <c r="BU466" s="170">
        <f t="shared" si="83"/>
        <v>9.5124349972785419E-2</v>
      </c>
      <c r="BV466" s="170">
        <f t="shared" si="83"/>
        <v>0</v>
      </c>
      <c r="BW466" s="170">
        <f t="shared" si="83"/>
        <v>0</v>
      </c>
      <c r="BX466" s="170">
        <f t="shared" si="83"/>
        <v>0</v>
      </c>
      <c r="BY466" s="170">
        <f t="shared" si="83"/>
        <v>0</v>
      </c>
      <c r="BZ466" s="170">
        <f t="shared" si="83"/>
        <v>0</v>
      </c>
      <c r="CA466" s="170">
        <f t="shared" si="83"/>
        <v>0</v>
      </c>
      <c r="CB466" s="170">
        <f t="shared" si="83"/>
        <v>0</v>
      </c>
      <c r="CC466" s="170">
        <f t="shared" si="83"/>
        <v>0</v>
      </c>
      <c r="CD466" s="133">
        <f t="shared" si="83"/>
        <v>0</v>
      </c>
      <c r="CE466" s="807">
        <f t="shared" si="80"/>
        <v>3.2569098196663342</v>
      </c>
    </row>
    <row r="467" spans="2:83">
      <c r="B467" s="325"/>
      <c r="C467" s="283" t="str">
        <f t="shared" si="75"/>
        <v>38</v>
      </c>
      <c r="D467" s="284" t="str">
        <f t="shared" si="75"/>
        <v>事務用品</v>
      </c>
      <c r="E467" s="806">
        <f t="shared" si="81"/>
        <v>0</v>
      </c>
      <c r="F467" s="170">
        <f t="shared" si="84"/>
        <v>0</v>
      </c>
      <c r="G467" s="170">
        <f t="shared" si="84"/>
        <v>0</v>
      </c>
      <c r="H467" s="170">
        <f t="shared" si="84"/>
        <v>0</v>
      </c>
      <c r="I467" s="170">
        <f t="shared" si="84"/>
        <v>0</v>
      </c>
      <c r="J467" s="170">
        <f t="shared" si="84"/>
        <v>0</v>
      </c>
      <c r="K467" s="170">
        <f t="shared" si="84"/>
        <v>0</v>
      </c>
      <c r="L467" s="170">
        <f t="shared" si="84"/>
        <v>0</v>
      </c>
      <c r="M467" s="170">
        <f t="shared" si="84"/>
        <v>0</v>
      </c>
      <c r="N467" s="170">
        <f t="shared" si="84"/>
        <v>0</v>
      </c>
      <c r="O467" s="170">
        <f t="shared" si="84"/>
        <v>0</v>
      </c>
      <c r="P467" s="170">
        <f t="shared" si="84"/>
        <v>0</v>
      </c>
      <c r="Q467" s="170">
        <f t="shared" si="84"/>
        <v>0</v>
      </c>
      <c r="R467" s="170">
        <f t="shared" si="84"/>
        <v>0</v>
      </c>
      <c r="S467" s="170">
        <f t="shared" si="84"/>
        <v>0</v>
      </c>
      <c r="T467" s="170">
        <f t="shared" si="84"/>
        <v>0</v>
      </c>
      <c r="U467" s="170">
        <f t="shared" si="84"/>
        <v>0</v>
      </c>
      <c r="V467" s="170">
        <f t="shared" si="84"/>
        <v>0</v>
      </c>
      <c r="W467" s="170">
        <f t="shared" si="84"/>
        <v>0</v>
      </c>
      <c r="X467" s="170">
        <f t="shared" si="84"/>
        <v>0</v>
      </c>
      <c r="Y467" s="170">
        <f t="shared" si="84"/>
        <v>0</v>
      </c>
      <c r="Z467" s="170">
        <f t="shared" si="84"/>
        <v>0</v>
      </c>
      <c r="AA467" s="170">
        <f t="shared" si="84"/>
        <v>0</v>
      </c>
      <c r="AB467" s="170">
        <f t="shared" si="84"/>
        <v>0</v>
      </c>
      <c r="AC467" s="170">
        <f t="shared" si="84"/>
        <v>0</v>
      </c>
      <c r="AD467" s="170">
        <f t="shared" si="84"/>
        <v>0</v>
      </c>
      <c r="AE467" s="170">
        <f t="shared" si="84"/>
        <v>0</v>
      </c>
      <c r="AF467" s="170">
        <f t="shared" si="84"/>
        <v>0</v>
      </c>
      <c r="AG467" s="170">
        <f t="shared" si="84"/>
        <v>0</v>
      </c>
      <c r="AH467" s="170">
        <f t="shared" si="84"/>
        <v>0</v>
      </c>
      <c r="AI467" s="170">
        <f t="shared" si="84"/>
        <v>0</v>
      </c>
      <c r="AJ467" s="170">
        <f t="shared" si="84"/>
        <v>0</v>
      </c>
      <c r="AK467" s="170">
        <f t="shared" si="84"/>
        <v>0</v>
      </c>
      <c r="AL467" s="170">
        <f t="shared" si="84"/>
        <v>0</v>
      </c>
      <c r="AM467" s="170">
        <f t="shared" si="84"/>
        <v>0</v>
      </c>
      <c r="AN467" s="170">
        <f t="shared" si="84"/>
        <v>0</v>
      </c>
      <c r="AO467" s="170">
        <f t="shared" si="84"/>
        <v>0</v>
      </c>
      <c r="AP467" s="170">
        <f t="shared" si="84"/>
        <v>0</v>
      </c>
      <c r="AQ467" s="133">
        <f t="shared" si="84"/>
        <v>0</v>
      </c>
      <c r="AR467" s="170">
        <f t="shared" si="84"/>
        <v>0</v>
      </c>
      <c r="AS467" s="170">
        <f t="shared" si="84"/>
        <v>0</v>
      </c>
      <c r="AT467" s="170">
        <f t="shared" si="84"/>
        <v>0</v>
      </c>
      <c r="AU467" s="170">
        <f t="shared" si="84"/>
        <v>0</v>
      </c>
      <c r="AV467" s="170">
        <f t="shared" si="84"/>
        <v>2.6359157131649598</v>
      </c>
      <c r="AW467" s="170">
        <f t="shared" si="84"/>
        <v>0</v>
      </c>
      <c r="AX467" s="170">
        <f t="shared" si="84"/>
        <v>0</v>
      </c>
      <c r="AY467" s="170">
        <f t="shared" si="84"/>
        <v>0</v>
      </c>
      <c r="AZ467" s="170">
        <f t="shared" si="84"/>
        <v>0</v>
      </c>
      <c r="BA467" s="170">
        <f t="shared" si="84"/>
        <v>0</v>
      </c>
      <c r="BB467" s="170">
        <f t="shared" si="84"/>
        <v>0</v>
      </c>
      <c r="BC467" s="170">
        <f t="shared" si="84"/>
        <v>0</v>
      </c>
      <c r="BD467" s="170">
        <f t="shared" si="84"/>
        <v>0</v>
      </c>
      <c r="BE467" s="170">
        <f t="shared" si="84"/>
        <v>0</v>
      </c>
      <c r="BF467" s="170">
        <f t="shared" si="84"/>
        <v>0</v>
      </c>
      <c r="BG467" s="170">
        <f t="shared" si="84"/>
        <v>0</v>
      </c>
      <c r="BH467" s="170">
        <f t="shared" si="84"/>
        <v>0</v>
      </c>
      <c r="BI467" s="170">
        <f t="shared" si="84"/>
        <v>0</v>
      </c>
      <c r="BJ467" s="170">
        <f t="shared" si="84"/>
        <v>0</v>
      </c>
      <c r="BK467" s="170">
        <f t="shared" si="84"/>
        <v>0</v>
      </c>
      <c r="BL467" s="170">
        <f t="shared" si="84"/>
        <v>0</v>
      </c>
      <c r="BM467" s="170">
        <f t="shared" si="84"/>
        <v>0</v>
      </c>
      <c r="BN467" s="170">
        <f t="shared" si="84"/>
        <v>0</v>
      </c>
      <c r="BO467" s="170">
        <f t="shared" si="84"/>
        <v>0</v>
      </c>
      <c r="BP467" s="170">
        <f t="shared" si="84"/>
        <v>0</v>
      </c>
      <c r="BQ467" s="170">
        <f t="shared" ref="BQ467:CD468" si="85">BQ$387*BQ382</f>
        <v>0</v>
      </c>
      <c r="BR467" s="170">
        <f t="shared" si="85"/>
        <v>4.6856750026321237</v>
      </c>
      <c r="BS467" s="170">
        <f t="shared" si="85"/>
        <v>0</v>
      </c>
      <c r="BT467" s="170">
        <f t="shared" si="85"/>
        <v>0</v>
      </c>
      <c r="BU467" s="170">
        <f t="shared" si="85"/>
        <v>0.31819833126558184</v>
      </c>
      <c r="BV467" s="170">
        <f t="shared" si="85"/>
        <v>0</v>
      </c>
      <c r="BW467" s="170">
        <f t="shared" si="85"/>
        <v>0</v>
      </c>
      <c r="BX467" s="170">
        <f t="shared" si="85"/>
        <v>0</v>
      </c>
      <c r="BY467" s="170">
        <f t="shared" si="85"/>
        <v>0</v>
      </c>
      <c r="BZ467" s="170">
        <f t="shared" si="85"/>
        <v>0</v>
      </c>
      <c r="CA467" s="170">
        <f t="shared" si="85"/>
        <v>0</v>
      </c>
      <c r="CB467" s="170">
        <f t="shared" si="85"/>
        <v>0</v>
      </c>
      <c r="CC467" s="170">
        <f t="shared" si="85"/>
        <v>0</v>
      </c>
      <c r="CD467" s="133">
        <f t="shared" si="85"/>
        <v>0</v>
      </c>
      <c r="CE467" s="807">
        <f t="shared" si="80"/>
        <v>7.6397890470626653</v>
      </c>
    </row>
    <row r="468" spans="2:83">
      <c r="B468" s="327"/>
      <c r="C468" s="283" t="str">
        <f t="shared" si="75"/>
        <v>39</v>
      </c>
      <c r="D468" s="284" t="str">
        <f t="shared" si="75"/>
        <v>分類不明</v>
      </c>
      <c r="E468" s="806">
        <f t="shared" si="81"/>
        <v>0</v>
      </c>
      <c r="F468" s="170">
        <f t="shared" ref="F468:BQ468" si="86">F$387*F383</f>
        <v>0</v>
      </c>
      <c r="G468" s="170">
        <f t="shared" si="86"/>
        <v>0</v>
      </c>
      <c r="H468" s="170">
        <f t="shared" si="86"/>
        <v>0</v>
      </c>
      <c r="I468" s="170">
        <f t="shared" si="86"/>
        <v>0</v>
      </c>
      <c r="J468" s="170">
        <f t="shared" si="86"/>
        <v>0</v>
      </c>
      <c r="K468" s="170">
        <f t="shared" si="86"/>
        <v>0</v>
      </c>
      <c r="L468" s="170">
        <f t="shared" si="86"/>
        <v>0</v>
      </c>
      <c r="M468" s="170">
        <f t="shared" si="86"/>
        <v>0</v>
      </c>
      <c r="N468" s="170">
        <f t="shared" si="86"/>
        <v>0</v>
      </c>
      <c r="O468" s="170">
        <f t="shared" si="86"/>
        <v>0</v>
      </c>
      <c r="P468" s="170">
        <f t="shared" si="86"/>
        <v>0</v>
      </c>
      <c r="Q468" s="170">
        <f t="shared" si="86"/>
        <v>0</v>
      </c>
      <c r="R468" s="170">
        <f t="shared" si="86"/>
        <v>0</v>
      </c>
      <c r="S468" s="170">
        <f t="shared" si="86"/>
        <v>0</v>
      </c>
      <c r="T468" s="170">
        <f t="shared" si="86"/>
        <v>0</v>
      </c>
      <c r="U468" s="170">
        <f t="shared" si="86"/>
        <v>0</v>
      </c>
      <c r="V468" s="170">
        <f t="shared" si="86"/>
        <v>0</v>
      </c>
      <c r="W468" s="170">
        <f t="shared" si="86"/>
        <v>0</v>
      </c>
      <c r="X468" s="170">
        <f t="shared" si="86"/>
        <v>0</v>
      </c>
      <c r="Y468" s="170">
        <f t="shared" si="86"/>
        <v>0</v>
      </c>
      <c r="Z468" s="170">
        <f t="shared" si="86"/>
        <v>0</v>
      </c>
      <c r="AA468" s="170">
        <f t="shared" si="86"/>
        <v>0</v>
      </c>
      <c r="AB468" s="170">
        <f t="shared" si="86"/>
        <v>0</v>
      </c>
      <c r="AC468" s="170">
        <f t="shared" si="86"/>
        <v>0</v>
      </c>
      <c r="AD468" s="170">
        <f t="shared" si="86"/>
        <v>0</v>
      </c>
      <c r="AE468" s="170">
        <f t="shared" si="86"/>
        <v>0</v>
      </c>
      <c r="AF468" s="170">
        <f t="shared" si="86"/>
        <v>0</v>
      </c>
      <c r="AG468" s="170">
        <f t="shared" si="86"/>
        <v>0</v>
      </c>
      <c r="AH468" s="170">
        <f t="shared" si="86"/>
        <v>0</v>
      </c>
      <c r="AI468" s="170">
        <f t="shared" si="86"/>
        <v>0</v>
      </c>
      <c r="AJ468" s="170">
        <f t="shared" si="86"/>
        <v>0</v>
      </c>
      <c r="AK468" s="170">
        <f t="shared" si="86"/>
        <v>0</v>
      </c>
      <c r="AL468" s="170">
        <f t="shared" si="86"/>
        <v>0</v>
      </c>
      <c r="AM468" s="170">
        <f t="shared" si="86"/>
        <v>0</v>
      </c>
      <c r="AN468" s="170">
        <f t="shared" si="86"/>
        <v>0</v>
      </c>
      <c r="AO468" s="170">
        <f t="shared" si="86"/>
        <v>0</v>
      </c>
      <c r="AP468" s="170">
        <f t="shared" si="86"/>
        <v>0</v>
      </c>
      <c r="AQ468" s="133">
        <f t="shared" si="86"/>
        <v>0</v>
      </c>
      <c r="AR468" s="170">
        <f t="shared" si="86"/>
        <v>0</v>
      </c>
      <c r="AS468" s="170">
        <f t="shared" si="86"/>
        <v>0</v>
      </c>
      <c r="AT468" s="170">
        <f t="shared" si="86"/>
        <v>0</v>
      </c>
      <c r="AU468" s="170">
        <f t="shared" si="86"/>
        <v>0</v>
      </c>
      <c r="AV468" s="170">
        <f t="shared" si="86"/>
        <v>17.317522753252348</v>
      </c>
      <c r="AW468" s="170">
        <f t="shared" si="86"/>
        <v>0</v>
      </c>
      <c r="AX468" s="170">
        <f t="shared" si="86"/>
        <v>0</v>
      </c>
      <c r="AY468" s="170">
        <f t="shared" si="86"/>
        <v>0</v>
      </c>
      <c r="AZ468" s="170">
        <f t="shared" si="86"/>
        <v>0</v>
      </c>
      <c r="BA468" s="170">
        <f t="shared" si="86"/>
        <v>0</v>
      </c>
      <c r="BB468" s="170">
        <f t="shared" si="86"/>
        <v>0</v>
      </c>
      <c r="BC468" s="170">
        <f t="shared" si="86"/>
        <v>0</v>
      </c>
      <c r="BD468" s="170">
        <f t="shared" si="86"/>
        <v>0</v>
      </c>
      <c r="BE468" s="170">
        <f t="shared" si="86"/>
        <v>0</v>
      </c>
      <c r="BF468" s="170">
        <f t="shared" si="86"/>
        <v>0</v>
      </c>
      <c r="BG468" s="170">
        <f t="shared" si="86"/>
        <v>0</v>
      </c>
      <c r="BH468" s="170">
        <f t="shared" si="86"/>
        <v>0</v>
      </c>
      <c r="BI468" s="170">
        <f t="shared" si="86"/>
        <v>0</v>
      </c>
      <c r="BJ468" s="170">
        <f t="shared" si="86"/>
        <v>0</v>
      </c>
      <c r="BK468" s="170">
        <f t="shared" si="86"/>
        <v>0</v>
      </c>
      <c r="BL468" s="170">
        <f t="shared" si="86"/>
        <v>0</v>
      </c>
      <c r="BM468" s="170">
        <f t="shared" si="86"/>
        <v>0</v>
      </c>
      <c r="BN468" s="170">
        <f t="shared" si="86"/>
        <v>0</v>
      </c>
      <c r="BO468" s="170">
        <f t="shared" si="86"/>
        <v>0</v>
      </c>
      <c r="BP468" s="170">
        <f t="shared" si="86"/>
        <v>0</v>
      </c>
      <c r="BQ468" s="170">
        <f t="shared" si="86"/>
        <v>0</v>
      </c>
      <c r="BR468" s="170">
        <f t="shared" si="85"/>
        <v>10.840376911822608</v>
      </c>
      <c r="BS468" s="170">
        <f t="shared" si="85"/>
        <v>0</v>
      </c>
      <c r="BT468" s="170">
        <f t="shared" si="85"/>
        <v>0</v>
      </c>
      <c r="BU468" s="170">
        <f t="shared" si="85"/>
        <v>0.55214479317391141</v>
      </c>
      <c r="BV468" s="170">
        <f t="shared" si="85"/>
        <v>0</v>
      </c>
      <c r="BW468" s="170">
        <f t="shared" si="85"/>
        <v>0</v>
      </c>
      <c r="BX468" s="170">
        <f t="shared" si="85"/>
        <v>0</v>
      </c>
      <c r="BY468" s="170">
        <f t="shared" si="85"/>
        <v>0</v>
      </c>
      <c r="BZ468" s="170">
        <f t="shared" si="85"/>
        <v>0</v>
      </c>
      <c r="CA468" s="170">
        <f t="shared" si="85"/>
        <v>0</v>
      </c>
      <c r="CB468" s="170">
        <f t="shared" si="85"/>
        <v>0</v>
      </c>
      <c r="CC468" s="170">
        <f t="shared" si="85"/>
        <v>0</v>
      </c>
      <c r="CD468" s="133">
        <f t="shared" si="85"/>
        <v>0</v>
      </c>
      <c r="CE468" s="807">
        <f t="shared" si="80"/>
        <v>28.71004445824887</v>
      </c>
    </row>
    <row r="469" spans="2:83">
      <c r="B469" s="369"/>
      <c r="C469" s="370"/>
      <c r="D469" s="371" t="s">
        <v>263</v>
      </c>
      <c r="E469" s="808">
        <f>E$387*E384</f>
        <v>0</v>
      </c>
      <c r="F469" s="809">
        <f t="shared" ref="F469:BQ469" si="87">F$387*F384</f>
        <v>0</v>
      </c>
      <c r="G469" s="809">
        <f t="shared" si="87"/>
        <v>0</v>
      </c>
      <c r="H469" s="809">
        <f t="shared" si="87"/>
        <v>0</v>
      </c>
      <c r="I469" s="809">
        <f t="shared" si="87"/>
        <v>578.50258412734024</v>
      </c>
      <c r="J469" s="809">
        <f t="shared" si="87"/>
        <v>0</v>
      </c>
      <c r="K469" s="809">
        <f t="shared" si="87"/>
        <v>0</v>
      </c>
      <c r="L469" s="809">
        <f t="shared" si="87"/>
        <v>0</v>
      </c>
      <c r="M469" s="809">
        <f t="shared" si="87"/>
        <v>0</v>
      </c>
      <c r="N469" s="809">
        <f t="shared" si="87"/>
        <v>0</v>
      </c>
      <c r="O469" s="809">
        <f t="shared" si="87"/>
        <v>0</v>
      </c>
      <c r="P469" s="809">
        <f t="shared" si="87"/>
        <v>0</v>
      </c>
      <c r="Q469" s="809">
        <f t="shared" si="87"/>
        <v>0</v>
      </c>
      <c r="R469" s="809">
        <f t="shared" si="87"/>
        <v>0</v>
      </c>
      <c r="S469" s="809">
        <f t="shared" si="87"/>
        <v>0</v>
      </c>
      <c r="T469" s="809">
        <f t="shared" si="87"/>
        <v>0</v>
      </c>
      <c r="U469" s="809">
        <f t="shared" si="87"/>
        <v>0</v>
      </c>
      <c r="V469" s="809">
        <f t="shared" si="87"/>
        <v>0</v>
      </c>
      <c r="W469" s="809">
        <f t="shared" si="87"/>
        <v>0</v>
      </c>
      <c r="X469" s="809">
        <f t="shared" si="87"/>
        <v>0</v>
      </c>
      <c r="Y469" s="809">
        <f t="shared" si="87"/>
        <v>0</v>
      </c>
      <c r="Z469" s="809">
        <f t="shared" si="87"/>
        <v>0</v>
      </c>
      <c r="AA469" s="809">
        <f t="shared" si="87"/>
        <v>0</v>
      </c>
      <c r="AB469" s="809">
        <f t="shared" si="87"/>
        <v>0</v>
      </c>
      <c r="AC469" s="809">
        <f t="shared" si="87"/>
        <v>0</v>
      </c>
      <c r="AD469" s="809">
        <f t="shared" si="87"/>
        <v>0</v>
      </c>
      <c r="AE469" s="809">
        <f t="shared" si="87"/>
        <v>544.76253347363797</v>
      </c>
      <c r="AF469" s="809">
        <f t="shared" si="87"/>
        <v>0</v>
      </c>
      <c r="AG469" s="809">
        <f t="shared" si="87"/>
        <v>0</v>
      </c>
      <c r="AH469" s="809">
        <f t="shared" si="87"/>
        <v>130.95339148977521</v>
      </c>
      <c r="AI469" s="809">
        <f t="shared" si="87"/>
        <v>0</v>
      </c>
      <c r="AJ469" s="809">
        <f t="shared" si="87"/>
        <v>0</v>
      </c>
      <c r="AK469" s="809">
        <f t="shared" si="87"/>
        <v>0</v>
      </c>
      <c r="AL469" s="809">
        <f t="shared" si="87"/>
        <v>0</v>
      </c>
      <c r="AM469" s="809">
        <f t="shared" si="87"/>
        <v>0</v>
      </c>
      <c r="AN469" s="809">
        <f t="shared" si="87"/>
        <v>0</v>
      </c>
      <c r="AO469" s="809">
        <f t="shared" si="87"/>
        <v>0</v>
      </c>
      <c r="AP469" s="809">
        <f t="shared" si="87"/>
        <v>0</v>
      </c>
      <c r="AQ469" s="149">
        <f t="shared" si="87"/>
        <v>0</v>
      </c>
      <c r="AR469" s="809">
        <f t="shared" si="87"/>
        <v>0</v>
      </c>
      <c r="AS469" s="809">
        <f t="shared" si="87"/>
        <v>0</v>
      </c>
      <c r="AT469" s="809">
        <f t="shared" si="87"/>
        <v>0</v>
      </c>
      <c r="AU469" s="809">
        <f t="shared" si="87"/>
        <v>0</v>
      </c>
      <c r="AV469" s="809">
        <f t="shared" si="87"/>
        <v>1313.5116157748002</v>
      </c>
      <c r="AW469" s="809">
        <f t="shared" si="87"/>
        <v>0</v>
      </c>
      <c r="AX469" s="809">
        <f t="shared" si="87"/>
        <v>0</v>
      </c>
      <c r="AY469" s="809">
        <f t="shared" si="87"/>
        <v>0</v>
      </c>
      <c r="AZ469" s="809">
        <f t="shared" si="87"/>
        <v>0</v>
      </c>
      <c r="BA469" s="809">
        <f t="shared" si="87"/>
        <v>0</v>
      </c>
      <c r="BB469" s="809">
        <f t="shared" si="87"/>
        <v>0</v>
      </c>
      <c r="BC469" s="809">
        <f t="shared" si="87"/>
        <v>0</v>
      </c>
      <c r="BD469" s="809">
        <f t="shared" si="87"/>
        <v>0</v>
      </c>
      <c r="BE469" s="809">
        <f t="shared" si="87"/>
        <v>0</v>
      </c>
      <c r="BF469" s="809">
        <f t="shared" si="87"/>
        <v>0</v>
      </c>
      <c r="BG469" s="809">
        <f t="shared" si="87"/>
        <v>0</v>
      </c>
      <c r="BH469" s="809">
        <f t="shared" si="87"/>
        <v>0</v>
      </c>
      <c r="BI469" s="809">
        <f t="shared" si="87"/>
        <v>0</v>
      </c>
      <c r="BJ469" s="809">
        <f t="shared" si="87"/>
        <v>0</v>
      </c>
      <c r="BK469" s="809">
        <f t="shared" si="87"/>
        <v>0</v>
      </c>
      <c r="BL469" s="809">
        <f t="shared" si="87"/>
        <v>0</v>
      </c>
      <c r="BM469" s="809">
        <f t="shared" si="87"/>
        <v>0</v>
      </c>
      <c r="BN469" s="809">
        <f t="shared" si="87"/>
        <v>0</v>
      </c>
      <c r="BO469" s="809">
        <f t="shared" si="87"/>
        <v>0</v>
      </c>
      <c r="BP469" s="809">
        <f t="shared" si="87"/>
        <v>0</v>
      </c>
      <c r="BQ469" s="809">
        <f t="shared" si="87"/>
        <v>0</v>
      </c>
      <c r="BR469" s="809">
        <f t="shared" ref="BR469:CD469" si="88">BR$387*BR384</f>
        <v>1687.7788385465813</v>
      </c>
      <c r="BS469" s="809">
        <f t="shared" si="88"/>
        <v>0</v>
      </c>
      <c r="BT469" s="809">
        <f t="shared" si="88"/>
        <v>0</v>
      </c>
      <c r="BU469" s="809">
        <f t="shared" si="88"/>
        <v>84.888805034460987</v>
      </c>
      <c r="BV469" s="809">
        <f t="shared" si="88"/>
        <v>0</v>
      </c>
      <c r="BW469" s="809">
        <f t="shared" si="88"/>
        <v>0</v>
      </c>
      <c r="BX469" s="809">
        <f t="shared" si="88"/>
        <v>0</v>
      </c>
      <c r="BY469" s="809">
        <f t="shared" si="88"/>
        <v>0</v>
      </c>
      <c r="BZ469" s="809">
        <f t="shared" si="88"/>
        <v>0</v>
      </c>
      <c r="CA469" s="809">
        <f t="shared" si="88"/>
        <v>0</v>
      </c>
      <c r="CB469" s="809">
        <f t="shared" si="88"/>
        <v>0</v>
      </c>
      <c r="CC469" s="809">
        <f t="shared" si="88"/>
        <v>0</v>
      </c>
      <c r="CD469" s="149">
        <f t="shared" si="88"/>
        <v>0</v>
      </c>
      <c r="CE469" s="810">
        <f t="shared" ref="CE469:CE470" si="89">SUM(E469:CD469)</f>
        <v>4340.3977684465963</v>
      </c>
    </row>
    <row r="470" spans="2:83" ht="14.25">
      <c r="B470" s="375"/>
      <c r="C470" s="148"/>
      <c r="D470" s="309" t="s">
        <v>66</v>
      </c>
      <c r="E470" s="808">
        <f>SUM(E391:E469)</f>
        <v>0</v>
      </c>
      <c r="F470" s="809">
        <f t="shared" ref="F470:BQ470" si="90">SUM(F391:F469)</f>
        <v>0</v>
      </c>
      <c r="G470" s="809">
        <f t="shared" si="90"/>
        <v>0</v>
      </c>
      <c r="H470" s="809">
        <f t="shared" si="90"/>
        <v>0</v>
      </c>
      <c r="I470" s="809">
        <f t="shared" si="90"/>
        <v>1690.6674411601118</v>
      </c>
      <c r="J470" s="809">
        <f t="shared" si="90"/>
        <v>0</v>
      </c>
      <c r="K470" s="809">
        <f t="shared" si="90"/>
        <v>0</v>
      </c>
      <c r="L470" s="809">
        <f t="shared" si="90"/>
        <v>0</v>
      </c>
      <c r="M470" s="809">
        <f t="shared" si="90"/>
        <v>0</v>
      </c>
      <c r="N470" s="809">
        <f t="shared" si="90"/>
        <v>0</v>
      </c>
      <c r="O470" s="809">
        <f t="shared" si="90"/>
        <v>0</v>
      </c>
      <c r="P470" s="809">
        <f t="shared" si="90"/>
        <v>0</v>
      </c>
      <c r="Q470" s="809">
        <f t="shared" si="90"/>
        <v>0</v>
      </c>
      <c r="R470" s="809">
        <f t="shared" si="90"/>
        <v>0</v>
      </c>
      <c r="S470" s="809">
        <f t="shared" si="90"/>
        <v>0</v>
      </c>
      <c r="T470" s="809">
        <f t="shared" si="90"/>
        <v>0</v>
      </c>
      <c r="U470" s="809">
        <f t="shared" si="90"/>
        <v>0</v>
      </c>
      <c r="V470" s="809">
        <f t="shared" si="90"/>
        <v>0</v>
      </c>
      <c r="W470" s="809">
        <f t="shared" si="90"/>
        <v>0</v>
      </c>
      <c r="X470" s="809">
        <f t="shared" si="90"/>
        <v>0</v>
      </c>
      <c r="Y470" s="809">
        <f t="shared" si="90"/>
        <v>0</v>
      </c>
      <c r="Z470" s="809">
        <f t="shared" si="90"/>
        <v>0</v>
      </c>
      <c r="AA470" s="809">
        <f t="shared" si="90"/>
        <v>0</v>
      </c>
      <c r="AB470" s="809">
        <f t="shared" si="90"/>
        <v>0</v>
      </c>
      <c r="AC470" s="809">
        <f t="shared" si="90"/>
        <v>0</v>
      </c>
      <c r="AD470" s="809">
        <f t="shared" si="90"/>
        <v>0</v>
      </c>
      <c r="AE470" s="809">
        <f t="shared" si="90"/>
        <v>784.86874532919182</v>
      </c>
      <c r="AF470" s="809">
        <f t="shared" si="90"/>
        <v>0</v>
      </c>
      <c r="AG470" s="809">
        <f t="shared" si="90"/>
        <v>0</v>
      </c>
      <c r="AH470" s="809">
        <f t="shared" si="90"/>
        <v>203.21676160170654</v>
      </c>
      <c r="AI470" s="809">
        <f t="shared" si="90"/>
        <v>0</v>
      </c>
      <c r="AJ470" s="809">
        <f t="shared" si="90"/>
        <v>0</v>
      </c>
      <c r="AK470" s="809">
        <f t="shared" si="90"/>
        <v>0</v>
      </c>
      <c r="AL470" s="809">
        <f t="shared" si="90"/>
        <v>0</v>
      </c>
      <c r="AM470" s="809">
        <f t="shared" si="90"/>
        <v>0</v>
      </c>
      <c r="AN470" s="809">
        <f t="shared" si="90"/>
        <v>0</v>
      </c>
      <c r="AO470" s="809">
        <f t="shared" si="90"/>
        <v>0</v>
      </c>
      <c r="AP470" s="809">
        <f t="shared" si="90"/>
        <v>0</v>
      </c>
      <c r="AQ470" s="149">
        <f t="shared" si="90"/>
        <v>0</v>
      </c>
      <c r="AR470" s="809">
        <f t="shared" si="90"/>
        <v>0</v>
      </c>
      <c r="AS470" s="809">
        <f t="shared" si="90"/>
        <v>0</v>
      </c>
      <c r="AT470" s="809">
        <f t="shared" si="90"/>
        <v>0</v>
      </c>
      <c r="AU470" s="809">
        <f t="shared" si="90"/>
        <v>0</v>
      </c>
      <c r="AV470" s="809">
        <f t="shared" si="90"/>
        <v>3665.1926278089618</v>
      </c>
      <c r="AW470" s="809">
        <f t="shared" si="90"/>
        <v>0</v>
      </c>
      <c r="AX470" s="809">
        <f t="shared" si="90"/>
        <v>0</v>
      </c>
      <c r="AY470" s="809">
        <f t="shared" si="90"/>
        <v>0</v>
      </c>
      <c r="AZ470" s="809">
        <f t="shared" si="90"/>
        <v>0</v>
      </c>
      <c r="BA470" s="809">
        <f t="shared" si="90"/>
        <v>0</v>
      </c>
      <c r="BB470" s="809">
        <f t="shared" si="90"/>
        <v>0</v>
      </c>
      <c r="BC470" s="809">
        <f t="shared" si="90"/>
        <v>0</v>
      </c>
      <c r="BD470" s="809">
        <f t="shared" si="90"/>
        <v>0</v>
      </c>
      <c r="BE470" s="809">
        <f t="shared" si="90"/>
        <v>0</v>
      </c>
      <c r="BF470" s="809">
        <f t="shared" si="90"/>
        <v>0</v>
      </c>
      <c r="BG470" s="809">
        <f t="shared" si="90"/>
        <v>0</v>
      </c>
      <c r="BH470" s="809">
        <f t="shared" si="90"/>
        <v>0</v>
      </c>
      <c r="BI470" s="809">
        <f t="shared" si="90"/>
        <v>0</v>
      </c>
      <c r="BJ470" s="809">
        <f t="shared" si="90"/>
        <v>0</v>
      </c>
      <c r="BK470" s="809">
        <f t="shared" si="90"/>
        <v>0</v>
      </c>
      <c r="BL470" s="809">
        <f t="shared" si="90"/>
        <v>0</v>
      </c>
      <c r="BM470" s="809">
        <f t="shared" si="90"/>
        <v>0</v>
      </c>
      <c r="BN470" s="809">
        <f t="shared" si="90"/>
        <v>0</v>
      </c>
      <c r="BO470" s="809">
        <f t="shared" si="90"/>
        <v>0</v>
      </c>
      <c r="BP470" s="809">
        <f t="shared" si="90"/>
        <v>0</v>
      </c>
      <c r="BQ470" s="809">
        <f t="shared" si="90"/>
        <v>0</v>
      </c>
      <c r="BR470" s="809">
        <f t="shared" ref="BR470:CD470" si="91">SUM(BR391:BR469)</f>
        <v>2397.0224075344349</v>
      </c>
      <c r="BS470" s="809">
        <f t="shared" si="91"/>
        <v>0</v>
      </c>
      <c r="BT470" s="809">
        <f t="shared" si="91"/>
        <v>0</v>
      </c>
      <c r="BU470" s="809">
        <f t="shared" si="91"/>
        <v>134.43150416967552</v>
      </c>
      <c r="BV470" s="809">
        <f t="shared" si="91"/>
        <v>0</v>
      </c>
      <c r="BW470" s="809">
        <f t="shared" si="91"/>
        <v>0</v>
      </c>
      <c r="BX470" s="809">
        <f t="shared" si="91"/>
        <v>0</v>
      </c>
      <c r="BY470" s="809">
        <f t="shared" si="91"/>
        <v>0</v>
      </c>
      <c r="BZ470" s="809">
        <f t="shared" si="91"/>
        <v>0</v>
      </c>
      <c r="CA470" s="809">
        <f t="shared" si="91"/>
        <v>0</v>
      </c>
      <c r="CB470" s="809">
        <f t="shared" si="91"/>
        <v>0</v>
      </c>
      <c r="CC470" s="809">
        <f t="shared" si="91"/>
        <v>0</v>
      </c>
      <c r="CD470" s="149">
        <f t="shared" si="91"/>
        <v>0</v>
      </c>
      <c r="CE470" s="810">
        <f t="shared" si="89"/>
        <v>8875.3994876040815</v>
      </c>
    </row>
    <row r="471" spans="2:83" ht="14.25">
      <c r="B471" s="273"/>
    </row>
    <row r="472" spans="2:83" ht="14.25">
      <c r="B472" s="273"/>
    </row>
    <row r="473" spans="2:83" ht="14.25">
      <c r="B473" s="196" t="s">
        <v>265</v>
      </c>
    </row>
    <row r="474" spans="2:83">
      <c r="B474" s="379"/>
      <c r="C474" s="380"/>
      <c r="D474" s="381"/>
      <c r="E474" s="382" t="s">
        <v>66</v>
      </c>
    </row>
    <row r="475" spans="2:83">
      <c r="B475" s="315" t="s">
        <v>416</v>
      </c>
      <c r="C475" s="280" t="str">
        <f t="shared" ref="C475:D494" si="92">C5</f>
        <v>01</v>
      </c>
      <c r="D475" s="281" t="str">
        <f t="shared" si="92"/>
        <v>農業</v>
      </c>
      <c r="E475" s="312">
        <f t="array" ref="E475:E552">+CE391:CE468</f>
        <v>106.09980236309994</v>
      </c>
    </row>
    <row r="476" spans="2:83">
      <c r="B476" s="318"/>
      <c r="C476" s="283" t="str">
        <f t="shared" si="92"/>
        <v>02</v>
      </c>
      <c r="D476" s="284" t="str">
        <f t="shared" si="92"/>
        <v>林業</v>
      </c>
      <c r="E476" s="313">
        <v>0.4411285123438044</v>
      </c>
    </row>
    <row r="477" spans="2:83">
      <c r="B477" s="318"/>
      <c r="C477" s="283" t="str">
        <f t="shared" si="92"/>
        <v>03</v>
      </c>
      <c r="D477" s="284" t="str">
        <f t="shared" si="92"/>
        <v>漁業</v>
      </c>
      <c r="E477" s="313">
        <v>7.0324551208463593</v>
      </c>
    </row>
    <row r="478" spans="2:83">
      <c r="B478" s="318"/>
      <c r="C478" s="283" t="str">
        <f t="shared" si="92"/>
        <v>04</v>
      </c>
      <c r="D478" s="284" t="str">
        <f t="shared" si="92"/>
        <v>鉱業</v>
      </c>
      <c r="E478" s="313">
        <v>0.35075655993523736</v>
      </c>
    </row>
    <row r="479" spans="2:83">
      <c r="B479" s="318"/>
      <c r="C479" s="283" t="str">
        <f t="shared" si="92"/>
        <v>05</v>
      </c>
      <c r="D479" s="284" t="str">
        <f t="shared" si="92"/>
        <v>飲食料品</v>
      </c>
      <c r="E479" s="313">
        <v>193.26025262946209</v>
      </c>
    </row>
    <row r="480" spans="2:83">
      <c r="B480" s="318"/>
      <c r="C480" s="283" t="str">
        <f t="shared" si="92"/>
        <v>06</v>
      </c>
      <c r="D480" s="284" t="str">
        <f t="shared" si="92"/>
        <v>繊維製品</v>
      </c>
      <c r="E480" s="313">
        <v>4.3202898401064331</v>
      </c>
    </row>
    <row r="481" spans="2:5">
      <c r="B481" s="318"/>
      <c r="C481" s="283" t="str">
        <f t="shared" si="92"/>
        <v>07</v>
      </c>
      <c r="D481" s="284" t="str">
        <f t="shared" si="92"/>
        <v>パルプ・紙・木製品</v>
      </c>
      <c r="E481" s="313">
        <v>16.500345661688158</v>
      </c>
    </row>
    <row r="482" spans="2:5">
      <c r="B482" s="318"/>
      <c r="C482" s="283" t="str">
        <f t="shared" si="92"/>
        <v>08</v>
      </c>
      <c r="D482" s="284" t="str">
        <f t="shared" si="92"/>
        <v>化学製品</v>
      </c>
      <c r="E482" s="313">
        <v>10.744230752516923</v>
      </c>
    </row>
    <row r="483" spans="2:5">
      <c r="B483" s="318"/>
      <c r="C483" s="283" t="str">
        <f t="shared" si="92"/>
        <v>09</v>
      </c>
      <c r="D483" s="284" t="str">
        <f t="shared" si="92"/>
        <v>石油・石炭製品</v>
      </c>
      <c r="E483" s="313">
        <v>6.9772570998943229</v>
      </c>
    </row>
    <row r="484" spans="2:5">
      <c r="B484" s="318"/>
      <c r="C484" s="283" t="str">
        <f t="shared" si="92"/>
        <v>10</v>
      </c>
      <c r="D484" s="284" t="str">
        <f t="shared" si="92"/>
        <v>プラスチック・ゴム製品</v>
      </c>
      <c r="E484" s="313">
        <v>18.096663830092314</v>
      </c>
    </row>
    <row r="485" spans="2:5">
      <c r="B485" s="318"/>
      <c r="C485" s="283" t="str">
        <f t="shared" si="92"/>
        <v>11</v>
      </c>
      <c r="D485" s="284" t="str">
        <f t="shared" si="92"/>
        <v>窯業・土石製品</v>
      </c>
      <c r="E485" s="313">
        <v>2.365018015029392</v>
      </c>
    </row>
    <row r="486" spans="2:5">
      <c r="B486" s="318"/>
      <c r="C486" s="283" t="str">
        <f t="shared" si="92"/>
        <v>12</v>
      </c>
      <c r="D486" s="284" t="str">
        <f t="shared" si="92"/>
        <v>鉄鋼</v>
      </c>
      <c r="E486" s="313">
        <v>4.9402372034951958E-2</v>
      </c>
    </row>
    <row r="487" spans="2:5">
      <c r="B487" s="318"/>
      <c r="C487" s="283" t="str">
        <f t="shared" si="92"/>
        <v>13</v>
      </c>
      <c r="D487" s="284" t="str">
        <f t="shared" si="92"/>
        <v>非鉄金属</v>
      </c>
      <c r="E487" s="313">
        <v>1.0870661064135247</v>
      </c>
    </row>
    <row r="488" spans="2:5">
      <c r="B488" s="318"/>
      <c r="C488" s="283" t="str">
        <f t="shared" si="92"/>
        <v>14</v>
      </c>
      <c r="D488" s="284" t="str">
        <f t="shared" si="92"/>
        <v>金属製品</v>
      </c>
      <c r="E488" s="313">
        <v>11.04679867645874</v>
      </c>
    </row>
    <row r="489" spans="2:5">
      <c r="B489" s="318"/>
      <c r="C489" s="283" t="str">
        <f t="shared" si="92"/>
        <v>15</v>
      </c>
      <c r="D489" s="284" t="str">
        <f t="shared" si="92"/>
        <v>はん用機械</v>
      </c>
      <c r="E489" s="313">
        <v>1.3967811200753695E-2</v>
      </c>
    </row>
    <row r="490" spans="2:5">
      <c r="B490" s="318"/>
      <c r="C490" s="283" t="str">
        <f t="shared" si="92"/>
        <v>16</v>
      </c>
      <c r="D490" s="284" t="str">
        <f t="shared" si="92"/>
        <v>生産用機械</v>
      </c>
      <c r="E490" s="313">
        <v>9.0974372361610906E-3</v>
      </c>
    </row>
    <row r="491" spans="2:5">
      <c r="B491" s="318"/>
      <c r="C491" s="283" t="str">
        <f t="shared" si="92"/>
        <v>17</v>
      </c>
      <c r="D491" s="284" t="str">
        <f t="shared" si="92"/>
        <v>業務用機械</v>
      </c>
      <c r="E491" s="313">
        <v>0.39354783218560802</v>
      </c>
    </row>
    <row r="492" spans="2:5">
      <c r="B492" s="318"/>
      <c r="C492" s="283" t="str">
        <f t="shared" si="92"/>
        <v>18</v>
      </c>
      <c r="D492" s="284" t="str">
        <f t="shared" si="92"/>
        <v>電子部品</v>
      </c>
      <c r="E492" s="313">
        <v>1.2003071696018363E-2</v>
      </c>
    </row>
    <row r="493" spans="2:5">
      <c r="B493" s="318"/>
      <c r="C493" s="283" t="str">
        <f t="shared" si="92"/>
        <v>19</v>
      </c>
      <c r="D493" s="284" t="str">
        <f t="shared" si="92"/>
        <v>電気機械</v>
      </c>
      <c r="E493" s="313">
        <v>0.11689376467281422</v>
      </c>
    </row>
    <row r="494" spans="2:5">
      <c r="B494" s="318"/>
      <c r="C494" s="283" t="str">
        <f t="shared" si="92"/>
        <v>20</v>
      </c>
      <c r="D494" s="284" t="str">
        <f t="shared" si="92"/>
        <v>情報通信機器</v>
      </c>
      <c r="E494" s="313">
        <v>0.20536359578916</v>
      </c>
    </row>
    <row r="495" spans="2:5">
      <c r="B495" s="318"/>
      <c r="C495" s="283" t="str">
        <f t="shared" ref="C495:D513" si="93">C25</f>
        <v>21</v>
      </c>
      <c r="D495" s="284" t="str">
        <f t="shared" si="93"/>
        <v>輸送機械</v>
      </c>
      <c r="E495" s="313">
        <v>1.3478554100348685</v>
      </c>
    </row>
    <row r="496" spans="2:5">
      <c r="B496" s="318"/>
      <c r="C496" s="283" t="str">
        <f t="shared" si="93"/>
        <v>22</v>
      </c>
      <c r="D496" s="284" t="str">
        <f t="shared" si="93"/>
        <v>その他の製造工業製品</v>
      </c>
      <c r="E496" s="313">
        <v>10.484904931103419</v>
      </c>
    </row>
    <row r="497" spans="2:5">
      <c r="B497" s="318"/>
      <c r="C497" s="283" t="str">
        <f t="shared" si="93"/>
        <v>23</v>
      </c>
      <c r="D497" s="284" t="str">
        <f t="shared" si="93"/>
        <v>建設</v>
      </c>
      <c r="E497" s="313">
        <v>6.6865934699246186</v>
      </c>
    </row>
    <row r="498" spans="2:5">
      <c r="B498" s="318"/>
      <c r="C498" s="283" t="str">
        <f t="shared" si="93"/>
        <v>24</v>
      </c>
      <c r="D498" s="284" t="str">
        <f t="shared" si="93"/>
        <v>電力・ガス・熱供給</v>
      </c>
      <c r="E498" s="313">
        <v>50.219399197742298</v>
      </c>
    </row>
    <row r="499" spans="2:5">
      <c r="B499" s="318"/>
      <c r="C499" s="283" t="str">
        <f t="shared" si="93"/>
        <v>25</v>
      </c>
      <c r="D499" s="284" t="str">
        <f t="shared" si="93"/>
        <v>水道</v>
      </c>
      <c r="E499" s="313">
        <v>6.3647899597904205</v>
      </c>
    </row>
    <row r="500" spans="2:5">
      <c r="B500" s="318"/>
      <c r="C500" s="283" t="str">
        <f t="shared" si="93"/>
        <v>26</v>
      </c>
      <c r="D500" s="284" t="str">
        <f t="shared" si="93"/>
        <v>廃棄物処理</v>
      </c>
      <c r="E500" s="313">
        <v>5.7948103921461493</v>
      </c>
    </row>
    <row r="501" spans="2:5">
      <c r="B501" s="318"/>
      <c r="C501" s="283" t="str">
        <f t="shared" si="93"/>
        <v>27</v>
      </c>
      <c r="D501" s="284" t="str">
        <f t="shared" si="93"/>
        <v>商業</v>
      </c>
      <c r="E501" s="313">
        <v>38.113024126667561</v>
      </c>
    </row>
    <row r="502" spans="2:5">
      <c r="B502" s="318"/>
      <c r="C502" s="283" t="str">
        <f t="shared" si="93"/>
        <v>28</v>
      </c>
      <c r="D502" s="284" t="str">
        <f t="shared" si="93"/>
        <v>金融・保険</v>
      </c>
      <c r="E502" s="313">
        <v>27.106445400986832</v>
      </c>
    </row>
    <row r="503" spans="2:5">
      <c r="B503" s="318"/>
      <c r="C503" s="283" t="str">
        <f t="shared" si="93"/>
        <v>29</v>
      </c>
      <c r="D503" s="284" t="str">
        <f t="shared" si="93"/>
        <v>不動産</v>
      </c>
      <c r="E503" s="313">
        <v>41.806255042694332</v>
      </c>
    </row>
    <row r="504" spans="2:5">
      <c r="B504" s="318"/>
      <c r="C504" s="283" t="str">
        <f t="shared" si="93"/>
        <v>30</v>
      </c>
      <c r="D504" s="284" t="str">
        <f t="shared" si="93"/>
        <v>運輸・郵便</v>
      </c>
      <c r="E504" s="313">
        <v>65.054768993520128</v>
      </c>
    </row>
    <row r="505" spans="2:5">
      <c r="B505" s="318"/>
      <c r="C505" s="283" t="str">
        <f t="shared" si="93"/>
        <v>31</v>
      </c>
      <c r="D505" s="284" t="str">
        <f t="shared" si="93"/>
        <v>情報通信</v>
      </c>
      <c r="E505" s="313">
        <v>24.598573117644619</v>
      </c>
    </row>
    <row r="506" spans="2:5">
      <c r="B506" s="318"/>
      <c r="C506" s="283" t="str">
        <f t="shared" si="93"/>
        <v>32</v>
      </c>
      <c r="D506" s="284" t="str">
        <f t="shared" si="93"/>
        <v>公務</v>
      </c>
      <c r="E506" s="313">
        <v>0</v>
      </c>
    </row>
    <row r="507" spans="2:5">
      <c r="B507" s="318"/>
      <c r="C507" s="283" t="str">
        <f t="shared" si="93"/>
        <v>33</v>
      </c>
      <c r="D507" s="284" t="str">
        <f t="shared" si="93"/>
        <v>教育・研究</v>
      </c>
      <c r="E507" s="313">
        <v>1.2531327367603375</v>
      </c>
    </row>
    <row r="508" spans="2:5">
      <c r="B508" s="318"/>
      <c r="C508" s="283" t="str">
        <f t="shared" si="93"/>
        <v>34</v>
      </c>
      <c r="D508" s="284" t="str">
        <f t="shared" si="93"/>
        <v>医療・福祉</v>
      </c>
      <c r="E508" s="313">
        <v>0.27378852729169761</v>
      </c>
    </row>
    <row r="509" spans="2:5">
      <c r="B509" s="318"/>
      <c r="C509" s="283" t="str">
        <f t="shared" si="93"/>
        <v>35</v>
      </c>
      <c r="D509" s="284" t="str">
        <f t="shared" si="93"/>
        <v>他に分類されない会員制団体</v>
      </c>
      <c r="E509" s="313">
        <v>2.9041925002487425</v>
      </c>
    </row>
    <row r="510" spans="2:5">
      <c r="B510" s="318"/>
      <c r="C510" s="283" t="str">
        <f t="shared" si="93"/>
        <v>36</v>
      </c>
      <c r="D510" s="284" t="str">
        <f t="shared" si="93"/>
        <v>対事業所サービス</v>
      </c>
      <c r="E510" s="313">
        <v>128.84897142200069</v>
      </c>
    </row>
    <row r="511" spans="2:5">
      <c r="B511" s="318"/>
      <c r="C511" s="283" t="str">
        <f t="shared" si="93"/>
        <v>37</v>
      </c>
      <c r="D511" s="284" t="str">
        <f t="shared" si="93"/>
        <v>対個人サービス</v>
      </c>
      <c r="E511" s="313">
        <v>0.73211559213112709</v>
      </c>
    </row>
    <row r="512" spans="2:5">
      <c r="B512" s="318"/>
      <c r="C512" s="283" t="str">
        <f t="shared" si="93"/>
        <v>38</v>
      </c>
      <c r="D512" s="284" t="str">
        <f t="shared" si="93"/>
        <v>事務用品</v>
      </c>
      <c r="E512" s="313">
        <v>3.4711533619792911</v>
      </c>
    </row>
    <row r="513" spans="2:5">
      <c r="B513" s="318"/>
      <c r="C513" s="283" t="str">
        <f t="shared" si="93"/>
        <v>39</v>
      </c>
      <c r="D513" s="284" t="str">
        <f t="shared" si="93"/>
        <v>分類不明</v>
      </c>
      <c r="E513" s="311">
        <v>11.162200904793918</v>
      </c>
    </row>
    <row r="514" spans="2:5">
      <c r="B514" s="323" t="s">
        <v>61</v>
      </c>
      <c r="C514" s="280" t="str">
        <f t="shared" ref="C514:D533" si="94">C5</f>
        <v>01</v>
      </c>
      <c r="D514" s="281" t="str">
        <f t="shared" si="94"/>
        <v>農業</v>
      </c>
      <c r="E514" s="312">
        <v>750.04651768287431</v>
      </c>
    </row>
    <row r="515" spans="2:5">
      <c r="B515" s="325"/>
      <c r="C515" s="283" t="str">
        <f t="shared" si="94"/>
        <v>02</v>
      </c>
      <c r="D515" s="284" t="str">
        <f t="shared" si="94"/>
        <v>林業</v>
      </c>
      <c r="E515" s="313">
        <v>2.3557005496911798</v>
      </c>
    </row>
    <row r="516" spans="2:5">
      <c r="B516" s="325"/>
      <c r="C516" s="283" t="str">
        <f t="shared" si="94"/>
        <v>03</v>
      </c>
      <c r="D516" s="284" t="str">
        <f t="shared" si="94"/>
        <v>漁業</v>
      </c>
      <c r="E516" s="313">
        <v>101.4896631469778</v>
      </c>
    </row>
    <row r="517" spans="2:5">
      <c r="B517" s="325"/>
      <c r="C517" s="283" t="str">
        <f t="shared" si="94"/>
        <v>04</v>
      </c>
      <c r="D517" s="284" t="str">
        <f t="shared" si="94"/>
        <v>鉱業</v>
      </c>
      <c r="E517" s="313">
        <v>0.68373599501621862</v>
      </c>
    </row>
    <row r="518" spans="2:5">
      <c r="B518" s="325"/>
      <c r="C518" s="283" t="str">
        <f t="shared" si="94"/>
        <v>05</v>
      </c>
      <c r="D518" s="284" t="str">
        <f t="shared" si="94"/>
        <v>飲食料品</v>
      </c>
      <c r="E518" s="313">
        <v>928.54049205358217</v>
      </c>
    </row>
    <row r="519" spans="2:5">
      <c r="B519" s="325"/>
      <c r="C519" s="283" t="str">
        <f t="shared" si="94"/>
        <v>06</v>
      </c>
      <c r="D519" s="284" t="str">
        <f t="shared" si="94"/>
        <v>繊維製品</v>
      </c>
      <c r="E519" s="313">
        <v>14.993532491540405</v>
      </c>
    </row>
    <row r="520" spans="2:5">
      <c r="B520" s="325"/>
      <c r="C520" s="283" t="str">
        <f t="shared" si="94"/>
        <v>07</v>
      </c>
      <c r="D520" s="284" t="str">
        <f t="shared" si="94"/>
        <v>パルプ・紙・木製品</v>
      </c>
      <c r="E520" s="313">
        <v>90.564563227514597</v>
      </c>
    </row>
    <row r="521" spans="2:5">
      <c r="B521" s="325"/>
      <c r="C521" s="283" t="str">
        <f t="shared" si="94"/>
        <v>08</v>
      </c>
      <c r="D521" s="284" t="str">
        <f t="shared" si="94"/>
        <v>化学製品</v>
      </c>
      <c r="E521" s="313">
        <v>43.758851503589952</v>
      </c>
    </row>
    <row r="522" spans="2:5">
      <c r="B522" s="325"/>
      <c r="C522" s="283" t="str">
        <f t="shared" si="94"/>
        <v>09</v>
      </c>
      <c r="D522" s="284" t="str">
        <f t="shared" si="94"/>
        <v>石油・石炭製品</v>
      </c>
      <c r="E522" s="313">
        <v>60.298392626649544</v>
      </c>
    </row>
    <row r="523" spans="2:5">
      <c r="B523" s="325"/>
      <c r="C523" s="283" t="str">
        <f t="shared" si="94"/>
        <v>10</v>
      </c>
      <c r="D523" s="284" t="str">
        <f t="shared" si="94"/>
        <v>プラスチック・ゴム製品</v>
      </c>
      <c r="E523" s="313">
        <v>101.41858373987145</v>
      </c>
    </row>
    <row r="524" spans="2:5">
      <c r="B524" s="325"/>
      <c r="C524" s="283" t="str">
        <f t="shared" si="94"/>
        <v>11</v>
      </c>
      <c r="D524" s="284" t="str">
        <f t="shared" si="94"/>
        <v>窯業・土石製品</v>
      </c>
      <c r="E524" s="313">
        <v>8.6835779547487846</v>
      </c>
    </row>
    <row r="525" spans="2:5">
      <c r="B525" s="325"/>
      <c r="C525" s="283" t="str">
        <f t="shared" si="94"/>
        <v>12</v>
      </c>
      <c r="D525" s="284" t="str">
        <f t="shared" si="94"/>
        <v>鉄鋼</v>
      </c>
      <c r="E525" s="313">
        <v>5.8576450495177526E-2</v>
      </c>
    </row>
    <row r="526" spans="2:5">
      <c r="B526" s="325"/>
      <c r="C526" s="283" t="str">
        <f t="shared" si="94"/>
        <v>13</v>
      </c>
      <c r="D526" s="284" t="str">
        <f t="shared" si="94"/>
        <v>非鉄金属</v>
      </c>
      <c r="E526" s="313">
        <v>5.7196576254643041</v>
      </c>
    </row>
    <row r="527" spans="2:5">
      <c r="B527" s="325"/>
      <c r="C527" s="283" t="str">
        <f t="shared" si="94"/>
        <v>14</v>
      </c>
      <c r="D527" s="284" t="str">
        <f t="shared" si="94"/>
        <v>金属製品</v>
      </c>
      <c r="E527" s="313">
        <v>60.164851766185464</v>
      </c>
    </row>
    <row r="528" spans="2:5">
      <c r="B528" s="325"/>
      <c r="C528" s="283" t="str">
        <f t="shared" si="94"/>
        <v>15</v>
      </c>
      <c r="D528" s="284" t="str">
        <f t="shared" si="94"/>
        <v>はん用機械</v>
      </c>
      <c r="E528" s="313">
        <v>3.4760473793275855E-2</v>
      </c>
    </row>
    <row r="529" spans="2:5">
      <c r="B529" s="325"/>
      <c r="C529" s="283" t="str">
        <f t="shared" si="94"/>
        <v>16</v>
      </c>
      <c r="D529" s="284" t="str">
        <f t="shared" si="94"/>
        <v>生産用機械</v>
      </c>
      <c r="E529" s="313">
        <v>2.5272730815856494E-2</v>
      </c>
    </row>
    <row r="530" spans="2:5">
      <c r="B530" s="325"/>
      <c r="C530" s="283" t="str">
        <f t="shared" si="94"/>
        <v>17</v>
      </c>
      <c r="D530" s="284" t="str">
        <f t="shared" si="94"/>
        <v>業務用機械</v>
      </c>
      <c r="E530" s="313">
        <v>2.8589959310066799</v>
      </c>
    </row>
    <row r="531" spans="2:5">
      <c r="B531" s="325"/>
      <c r="C531" s="283" t="str">
        <f t="shared" si="94"/>
        <v>18</v>
      </c>
      <c r="D531" s="284" t="str">
        <f t="shared" si="94"/>
        <v>電子部品</v>
      </c>
      <c r="E531" s="313">
        <v>7.3483212181917168E-2</v>
      </c>
    </row>
    <row r="532" spans="2:5">
      <c r="B532" s="325"/>
      <c r="C532" s="283" t="str">
        <f t="shared" si="94"/>
        <v>19</v>
      </c>
      <c r="D532" s="284" t="str">
        <f t="shared" si="94"/>
        <v>電気機械</v>
      </c>
      <c r="E532" s="313">
        <v>0.61366685720169289</v>
      </c>
    </row>
    <row r="533" spans="2:5">
      <c r="B533" s="325"/>
      <c r="C533" s="283" t="str">
        <f t="shared" si="94"/>
        <v>20</v>
      </c>
      <c r="D533" s="284" t="str">
        <f t="shared" si="94"/>
        <v>情報通信機器</v>
      </c>
      <c r="E533" s="313">
        <v>0.6269191491756636</v>
      </c>
    </row>
    <row r="534" spans="2:5">
      <c r="B534" s="325"/>
      <c r="C534" s="283" t="str">
        <f t="shared" ref="C534:D552" si="95">C25</f>
        <v>21</v>
      </c>
      <c r="D534" s="284" t="str">
        <f t="shared" si="95"/>
        <v>輸送機械</v>
      </c>
      <c r="E534" s="313">
        <v>4.8647730506082256</v>
      </c>
    </row>
    <row r="535" spans="2:5">
      <c r="B535" s="325"/>
      <c r="C535" s="283" t="str">
        <f t="shared" si="95"/>
        <v>22</v>
      </c>
      <c r="D535" s="284" t="str">
        <f t="shared" si="95"/>
        <v>その他の製造工業製品</v>
      </c>
      <c r="E535" s="313">
        <v>41.119065958766079</v>
      </c>
    </row>
    <row r="536" spans="2:5">
      <c r="B536" s="325"/>
      <c r="C536" s="283" t="str">
        <f t="shared" si="95"/>
        <v>23</v>
      </c>
      <c r="D536" s="284" t="str">
        <f t="shared" si="95"/>
        <v>建設</v>
      </c>
      <c r="E536" s="313">
        <v>14.160709238453233</v>
      </c>
    </row>
    <row r="537" spans="2:5">
      <c r="B537" s="325"/>
      <c r="C537" s="283" t="str">
        <f t="shared" si="95"/>
        <v>24</v>
      </c>
      <c r="D537" s="284" t="str">
        <f t="shared" si="95"/>
        <v>電力・ガス・熱供給</v>
      </c>
      <c r="E537" s="313">
        <v>99.661527213104662</v>
      </c>
    </row>
    <row r="538" spans="2:5">
      <c r="B538" s="325"/>
      <c r="C538" s="283" t="str">
        <f t="shared" si="95"/>
        <v>25</v>
      </c>
      <c r="D538" s="284" t="str">
        <f t="shared" si="95"/>
        <v>水道</v>
      </c>
      <c r="E538" s="313">
        <v>13.033168350710376</v>
      </c>
    </row>
    <row r="539" spans="2:5">
      <c r="B539" s="325"/>
      <c r="C539" s="283" t="str">
        <f t="shared" si="95"/>
        <v>26</v>
      </c>
      <c r="D539" s="284" t="str">
        <f t="shared" si="95"/>
        <v>廃棄物処理</v>
      </c>
      <c r="E539" s="313">
        <v>9.6956474019475323</v>
      </c>
    </row>
    <row r="540" spans="2:5">
      <c r="B540" s="325"/>
      <c r="C540" s="283" t="str">
        <f t="shared" si="95"/>
        <v>27</v>
      </c>
      <c r="D540" s="284" t="str">
        <f t="shared" si="95"/>
        <v>商業</v>
      </c>
      <c r="E540" s="313">
        <v>353.55325428861101</v>
      </c>
    </row>
    <row r="541" spans="2:5">
      <c r="B541" s="325"/>
      <c r="C541" s="283" t="str">
        <f t="shared" si="95"/>
        <v>28</v>
      </c>
      <c r="D541" s="284" t="str">
        <f t="shared" si="95"/>
        <v>金融・保険</v>
      </c>
      <c r="E541" s="313">
        <v>84.702660493152223</v>
      </c>
    </row>
    <row r="542" spans="2:5">
      <c r="B542" s="325"/>
      <c r="C542" s="283" t="str">
        <f t="shared" si="95"/>
        <v>29</v>
      </c>
      <c r="D542" s="284" t="str">
        <f t="shared" si="95"/>
        <v>不動産</v>
      </c>
      <c r="E542" s="313">
        <v>102.25021063401294</v>
      </c>
    </row>
    <row r="543" spans="2:5">
      <c r="B543" s="325"/>
      <c r="C543" s="283" t="str">
        <f t="shared" si="95"/>
        <v>30</v>
      </c>
      <c r="D543" s="284" t="str">
        <f t="shared" si="95"/>
        <v>運輸・郵便</v>
      </c>
      <c r="E543" s="313">
        <v>230.91871919752936</v>
      </c>
    </row>
    <row r="544" spans="2:5">
      <c r="B544" s="325"/>
      <c r="C544" s="283" t="str">
        <f t="shared" si="95"/>
        <v>31</v>
      </c>
      <c r="D544" s="284" t="str">
        <f t="shared" si="95"/>
        <v>情報通信</v>
      </c>
      <c r="E544" s="313">
        <v>130.50256584926296</v>
      </c>
    </row>
    <row r="545" spans="2:17">
      <c r="B545" s="325"/>
      <c r="C545" s="283" t="str">
        <f t="shared" si="95"/>
        <v>32</v>
      </c>
      <c r="D545" s="284" t="str">
        <f t="shared" si="95"/>
        <v>公務</v>
      </c>
      <c r="E545" s="313">
        <v>0</v>
      </c>
    </row>
    <row r="546" spans="2:17">
      <c r="B546" s="325"/>
      <c r="C546" s="283" t="str">
        <f t="shared" si="95"/>
        <v>33</v>
      </c>
      <c r="D546" s="284" t="str">
        <f t="shared" si="95"/>
        <v>教育・研究</v>
      </c>
      <c r="E546" s="313">
        <v>1.6846370644415436</v>
      </c>
    </row>
    <row r="547" spans="2:17">
      <c r="B547" s="325"/>
      <c r="C547" s="283" t="str">
        <f t="shared" si="95"/>
        <v>34</v>
      </c>
      <c r="D547" s="284" t="str">
        <f t="shared" si="95"/>
        <v>医療・福祉</v>
      </c>
      <c r="E547" s="313">
        <v>0.17684578450560062</v>
      </c>
    </row>
    <row r="548" spans="2:17">
      <c r="B548" s="325"/>
      <c r="C548" s="283" t="str">
        <f t="shared" si="95"/>
        <v>35</v>
      </c>
      <c r="D548" s="284" t="str">
        <f t="shared" si="95"/>
        <v>他に分類されない会員制団体</v>
      </c>
      <c r="E548" s="313">
        <v>6.0931006414164575</v>
      </c>
    </row>
    <row r="549" spans="2:17">
      <c r="B549" s="325"/>
      <c r="C549" s="283" t="str">
        <f t="shared" si="95"/>
        <v>36</v>
      </c>
      <c r="D549" s="284" t="str">
        <f t="shared" si="95"/>
        <v>対事業所サービス</v>
      </c>
      <c r="E549" s="313">
        <v>424.62297935744596</v>
      </c>
    </row>
    <row r="550" spans="2:17">
      <c r="B550" s="325"/>
      <c r="C550" s="283" t="str">
        <f t="shared" si="95"/>
        <v>37</v>
      </c>
      <c r="D550" s="284" t="str">
        <f t="shared" si="95"/>
        <v>対個人サービス</v>
      </c>
      <c r="E550" s="313">
        <v>3.2569098196663342</v>
      </c>
    </row>
    <row r="551" spans="2:17">
      <c r="B551" s="325"/>
      <c r="C551" s="283" t="str">
        <f t="shared" si="95"/>
        <v>38</v>
      </c>
      <c r="D551" s="284" t="str">
        <f t="shared" si="95"/>
        <v>事務用品</v>
      </c>
      <c r="E551" s="313">
        <v>7.6397890470626653</v>
      </c>
    </row>
    <row r="552" spans="2:17">
      <c r="B552" s="327"/>
      <c r="C552" s="283" t="str">
        <f t="shared" si="95"/>
        <v>39</v>
      </c>
      <c r="D552" s="284" t="str">
        <f t="shared" si="95"/>
        <v>分類不明</v>
      </c>
      <c r="E552" s="311">
        <v>28.71004445824887</v>
      </c>
    </row>
    <row r="553" spans="2:17">
      <c r="B553" s="329" t="s">
        <v>497</v>
      </c>
      <c r="C553" s="330"/>
      <c r="D553" s="330"/>
      <c r="E553" s="383">
        <f>SUM(E475:E513)</f>
        <v>805.34531614016373</v>
      </c>
    </row>
    <row r="554" spans="2:17">
      <c r="B554" s="333" t="s">
        <v>226</v>
      </c>
      <c r="C554" s="139"/>
      <c r="D554" s="139"/>
      <c r="E554" s="384">
        <f>SUM(E514:E552)</f>
        <v>3729.6564030173217</v>
      </c>
    </row>
    <row r="555" spans="2:17">
      <c r="B555" s="335" t="s">
        <v>66</v>
      </c>
      <c r="C555" s="336"/>
      <c r="D555" s="336"/>
      <c r="E555" s="385">
        <f>SUM(E553:E554)</f>
        <v>4535.0017191574852</v>
      </c>
    </row>
    <row r="556" spans="2:17" ht="14.25">
      <c r="B556" s="273"/>
    </row>
    <row r="557" spans="2:17" ht="14.25">
      <c r="B557" s="273"/>
    </row>
    <row r="558" spans="2:17" ht="17.25">
      <c r="B558" s="272" t="s">
        <v>507</v>
      </c>
      <c r="D558" s="274"/>
      <c r="E558" s="274"/>
      <c r="F558" s="274"/>
      <c r="G558" s="274"/>
    </row>
    <row r="559" spans="2:17" ht="36.75" thickBot="1">
      <c r="B559" s="275"/>
      <c r="C559" s="276" t="s">
        <v>224</v>
      </c>
      <c r="D559" s="277" t="s">
        <v>48</v>
      </c>
      <c r="F559" s="278" t="s">
        <v>508</v>
      </c>
      <c r="H559" s="278" t="s">
        <v>509</v>
      </c>
      <c r="J559" s="299" t="s">
        <v>510</v>
      </c>
      <c r="K559" s="386"/>
      <c r="L559" s="150"/>
      <c r="M559" s="150"/>
      <c r="N559" s="204"/>
      <c r="O559" s="150"/>
      <c r="P559" s="150"/>
      <c r="Q559" s="150"/>
    </row>
    <row r="560" spans="2:17">
      <c r="B560" s="279" t="s">
        <v>416</v>
      </c>
      <c r="C560" s="280" t="str">
        <f t="shared" ref="C560:D579" si="96">C5</f>
        <v>01</v>
      </c>
      <c r="D560" s="281" t="str">
        <f t="shared" si="96"/>
        <v>農業</v>
      </c>
      <c r="E560" s="387"/>
      <c r="F560" s="37">
        <f t="array" ref="F560:F598">+$E$475:$E$513</f>
        <v>106.09980236309994</v>
      </c>
      <c r="G560" s="387"/>
      <c r="H560" s="301">
        <f>係数!I3</f>
        <v>0.75113928154714138</v>
      </c>
      <c r="I560" s="389"/>
      <c r="J560" s="390">
        <f t="shared" ref="J560:J598" si="97">F560*H560</f>
        <v>79.695729319312576</v>
      </c>
      <c r="K560" s="132"/>
      <c r="M560" s="132"/>
      <c r="N560" s="391"/>
      <c r="O560" s="132"/>
      <c r="P560" s="150"/>
      <c r="Q560" s="132"/>
    </row>
    <row r="561" spans="2:17">
      <c r="B561" s="285"/>
      <c r="C561" s="283" t="str">
        <f t="shared" si="96"/>
        <v>02</v>
      </c>
      <c r="D561" s="284" t="str">
        <f t="shared" si="96"/>
        <v>林業</v>
      </c>
      <c r="E561" s="387"/>
      <c r="F561" s="37">
        <v>0.4411285123438044</v>
      </c>
      <c r="G561" s="387"/>
      <c r="H561" s="304">
        <f>係数!I4</f>
        <v>0.87491823194094009</v>
      </c>
      <c r="I561" s="389"/>
      <c r="J561" s="393">
        <f t="shared" si="97"/>
        <v>0.38595137807857849</v>
      </c>
      <c r="K561" s="150"/>
      <c r="M561" s="150"/>
      <c r="N561" s="391"/>
      <c r="O561" s="132"/>
      <c r="P561" s="150"/>
      <c r="Q561" s="132"/>
    </row>
    <row r="562" spans="2:17">
      <c r="B562" s="285"/>
      <c r="C562" s="283" t="str">
        <f t="shared" si="96"/>
        <v>03</v>
      </c>
      <c r="D562" s="284" t="str">
        <f t="shared" si="96"/>
        <v>漁業</v>
      </c>
      <c r="E562" s="387"/>
      <c r="F562" s="37">
        <v>7.0324551208463593</v>
      </c>
      <c r="G562" s="387"/>
      <c r="H562" s="304">
        <f>係数!I5</f>
        <v>0.88719305673158344</v>
      </c>
      <c r="I562" s="389"/>
      <c r="J562" s="305">
        <f t="shared" si="97"/>
        <v>6.2391453549913587</v>
      </c>
      <c r="K562" s="150"/>
      <c r="M562" s="150"/>
      <c r="N562" s="131"/>
      <c r="O562" s="132"/>
      <c r="P562" s="150"/>
      <c r="Q562" s="132"/>
    </row>
    <row r="563" spans="2:17">
      <c r="B563" s="285"/>
      <c r="C563" s="283" t="str">
        <f t="shared" si="96"/>
        <v>04</v>
      </c>
      <c r="D563" s="284" t="str">
        <f t="shared" si="96"/>
        <v>鉱業</v>
      </c>
      <c r="E563" s="387"/>
      <c r="F563" s="37">
        <v>0.35075655993523736</v>
      </c>
      <c r="G563" s="387"/>
      <c r="H563" s="304">
        <f>係数!I6</f>
        <v>2.4175291205330462E-2</v>
      </c>
      <c r="I563" s="389"/>
      <c r="J563" s="305">
        <f t="shared" si="97"/>
        <v>8.4796419786143107E-3</v>
      </c>
      <c r="K563" s="150"/>
      <c r="M563" s="150"/>
      <c r="N563" s="131"/>
      <c r="O563" s="132"/>
      <c r="P563" s="150"/>
      <c r="Q563" s="132"/>
    </row>
    <row r="564" spans="2:17">
      <c r="B564" s="285"/>
      <c r="C564" s="283" t="str">
        <f t="shared" si="96"/>
        <v>05</v>
      </c>
      <c r="D564" s="284" t="str">
        <f t="shared" si="96"/>
        <v>飲食料品</v>
      </c>
      <c r="E564" s="387"/>
      <c r="F564" s="37">
        <v>193.26025262946209</v>
      </c>
      <c r="G564" s="387"/>
      <c r="H564" s="304">
        <f>係数!I7</f>
        <v>0.8290129328503939</v>
      </c>
      <c r="I564" s="389"/>
      <c r="J564" s="305">
        <f t="shared" si="97"/>
        <v>160.21524883575842</v>
      </c>
      <c r="K564" s="150"/>
      <c r="M564" s="150"/>
      <c r="N564" s="131"/>
      <c r="O564" s="132"/>
      <c r="P564" s="150"/>
      <c r="Q564" s="132"/>
    </row>
    <row r="565" spans="2:17">
      <c r="B565" s="285"/>
      <c r="C565" s="283" t="str">
        <f t="shared" si="96"/>
        <v>06</v>
      </c>
      <c r="D565" s="284" t="str">
        <f t="shared" si="96"/>
        <v>繊維製品</v>
      </c>
      <c r="E565" s="387"/>
      <c r="F565" s="37">
        <v>4.3202898401064331</v>
      </c>
      <c r="G565" s="387"/>
      <c r="H565" s="304">
        <f>係数!I8</f>
        <v>0.33362887646161665</v>
      </c>
      <c r="I565" s="389"/>
      <c r="J565" s="305">
        <f t="shared" si="97"/>
        <v>1.4413734453432467</v>
      </c>
      <c r="K565" s="150"/>
      <c r="M565" s="150"/>
      <c r="N565" s="131"/>
      <c r="O565" s="132"/>
      <c r="P565" s="150"/>
      <c r="Q565" s="132"/>
    </row>
    <row r="566" spans="2:17">
      <c r="B566" s="285"/>
      <c r="C566" s="283" t="str">
        <f t="shared" si="96"/>
        <v>07</v>
      </c>
      <c r="D566" s="284" t="str">
        <f t="shared" si="96"/>
        <v>パルプ・紙・木製品</v>
      </c>
      <c r="E566" s="387"/>
      <c r="F566" s="37">
        <v>16.500345661688158</v>
      </c>
      <c r="G566" s="387"/>
      <c r="H566" s="304">
        <f>係数!I9</f>
        <v>0.85555365464203081</v>
      </c>
      <c r="I566" s="389"/>
      <c r="J566" s="305">
        <f t="shared" si="97"/>
        <v>14.116931033714081</v>
      </c>
      <c r="K566" s="150"/>
      <c r="M566" s="150"/>
      <c r="N566" s="131"/>
      <c r="O566" s="132"/>
      <c r="P566" s="150"/>
      <c r="Q566" s="132"/>
    </row>
    <row r="567" spans="2:17">
      <c r="B567" s="285"/>
      <c r="C567" s="283" t="str">
        <f t="shared" si="96"/>
        <v>08</v>
      </c>
      <c r="D567" s="284" t="str">
        <f t="shared" si="96"/>
        <v>化学製品</v>
      </c>
      <c r="E567" s="387"/>
      <c r="F567" s="37">
        <v>10.744230752516923</v>
      </c>
      <c r="G567" s="387"/>
      <c r="H567" s="304">
        <f>係数!I10</f>
        <v>0.72925544185098645</v>
      </c>
      <c r="I567" s="389"/>
      <c r="J567" s="305">
        <f t="shared" si="97"/>
        <v>7.8352887447756858</v>
      </c>
      <c r="K567" s="150"/>
      <c r="M567" s="150"/>
      <c r="N567" s="131"/>
      <c r="O567" s="132"/>
      <c r="P567" s="150"/>
      <c r="Q567" s="132"/>
    </row>
    <row r="568" spans="2:17">
      <c r="B568" s="285"/>
      <c r="C568" s="283" t="str">
        <f t="shared" si="96"/>
        <v>09</v>
      </c>
      <c r="D568" s="284" t="str">
        <f t="shared" si="96"/>
        <v>石油・石炭製品</v>
      </c>
      <c r="E568" s="387"/>
      <c r="F568" s="37">
        <v>6.9772570998943229</v>
      </c>
      <c r="G568" s="387"/>
      <c r="H568" s="304">
        <f>係数!I11</f>
        <v>0.885899370930604</v>
      </c>
      <c r="I568" s="389"/>
      <c r="J568" s="305">
        <f t="shared" si="97"/>
        <v>6.1811476756174715</v>
      </c>
      <c r="K568" s="150"/>
      <c r="M568" s="150"/>
      <c r="N568" s="131"/>
      <c r="O568" s="132"/>
      <c r="P568" s="150"/>
      <c r="Q568" s="132"/>
    </row>
    <row r="569" spans="2:17">
      <c r="B569" s="286"/>
      <c r="C569" s="283" t="str">
        <f t="shared" si="96"/>
        <v>10</v>
      </c>
      <c r="D569" s="284" t="str">
        <f t="shared" si="96"/>
        <v>プラスチック・ゴム製品</v>
      </c>
      <c r="E569" s="387"/>
      <c r="F569" s="37">
        <v>18.096663830092314</v>
      </c>
      <c r="G569" s="387"/>
      <c r="H569" s="304">
        <f>係数!I12</f>
        <v>0.86983063599849519</v>
      </c>
      <c r="I569" s="389"/>
      <c r="J569" s="305">
        <f t="shared" si="97"/>
        <v>15.741032608780161</v>
      </c>
      <c r="K569" s="150"/>
      <c r="M569" s="150"/>
      <c r="N569" s="131"/>
      <c r="O569" s="132"/>
      <c r="P569" s="150"/>
      <c r="Q569" s="132"/>
    </row>
    <row r="570" spans="2:17">
      <c r="B570" s="286"/>
      <c r="C570" s="283" t="str">
        <f t="shared" si="96"/>
        <v>11</v>
      </c>
      <c r="D570" s="284" t="str">
        <f t="shared" si="96"/>
        <v>窯業・土石製品</v>
      </c>
      <c r="E570" s="387"/>
      <c r="F570" s="37">
        <v>2.365018015029392</v>
      </c>
      <c r="G570" s="387"/>
      <c r="H570" s="304">
        <f>係数!I13</f>
        <v>0.89944724905189577</v>
      </c>
      <c r="I570" s="389"/>
      <c r="J570" s="305">
        <f t="shared" si="97"/>
        <v>2.1272089475763618</v>
      </c>
      <c r="K570" s="150"/>
      <c r="M570" s="150"/>
      <c r="N570" s="131"/>
      <c r="O570" s="132"/>
      <c r="P570" s="150"/>
      <c r="Q570" s="132"/>
    </row>
    <row r="571" spans="2:17">
      <c r="B571" s="286"/>
      <c r="C571" s="283" t="str">
        <f t="shared" si="96"/>
        <v>12</v>
      </c>
      <c r="D571" s="284" t="str">
        <f t="shared" si="96"/>
        <v>鉄鋼</v>
      </c>
      <c r="E571" s="387"/>
      <c r="F571" s="37">
        <v>4.9402372034951958E-2</v>
      </c>
      <c r="G571" s="387"/>
      <c r="H571" s="304">
        <f>係数!I14</f>
        <v>0.9602517039985663</v>
      </c>
      <c r="I571" s="389"/>
      <c r="J571" s="305">
        <f t="shared" si="97"/>
        <v>4.7438711928133738E-2</v>
      </c>
      <c r="K571" s="150"/>
      <c r="M571" s="150"/>
      <c r="N571" s="131"/>
      <c r="O571" s="132"/>
      <c r="P571" s="150"/>
      <c r="Q571" s="132"/>
    </row>
    <row r="572" spans="2:17">
      <c r="B572" s="286"/>
      <c r="C572" s="283" t="str">
        <f t="shared" si="96"/>
        <v>13</v>
      </c>
      <c r="D572" s="284" t="str">
        <f t="shared" si="96"/>
        <v>非鉄金属</v>
      </c>
      <c r="E572" s="387"/>
      <c r="F572" s="37">
        <v>1.0870661064135247</v>
      </c>
      <c r="G572" s="387"/>
      <c r="H572" s="304">
        <f>係数!I15</f>
        <v>0.61688168937588095</v>
      </c>
      <c r="I572" s="389"/>
      <c r="J572" s="305">
        <f t="shared" si="97"/>
        <v>0.67059117618763631</v>
      </c>
      <c r="K572" s="150"/>
      <c r="M572" s="150"/>
      <c r="N572" s="131"/>
      <c r="O572" s="132"/>
      <c r="P572" s="150"/>
      <c r="Q572" s="132"/>
    </row>
    <row r="573" spans="2:17">
      <c r="B573" s="286"/>
      <c r="C573" s="283" t="str">
        <f t="shared" si="96"/>
        <v>14</v>
      </c>
      <c r="D573" s="284" t="str">
        <f t="shared" si="96"/>
        <v>金属製品</v>
      </c>
      <c r="E573" s="387"/>
      <c r="F573" s="37">
        <v>11.04679867645874</v>
      </c>
      <c r="G573" s="387"/>
      <c r="H573" s="304">
        <f>係数!I16</f>
        <v>0.9069921155752797</v>
      </c>
      <c r="I573" s="389"/>
      <c r="J573" s="305">
        <f t="shared" si="97"/>
        <v>10.019359301895513</v>
      </c>
      <c r="K573" s="150"/>
      <c r="M573" s="150"/>
      <c r="N573" s="131"/>
      <c r="O573" s="132"/>
      <c r="P573" s="150"/>
      <c r="Q573" s="132"/>
    </row>
    <row r="574" spans="2:17">
      <c r="B574" s="286"/>
      <c r="C574" s="283" t="str">
        <f t="shared" si="96"/>
        <v>15</v>
      </c>
      <c r="D574" s="284" t="str">
        <f t="shared" si="96"/>
        <v>はん用機械</v>
      </c>
      <c r="E574" s="387"/>
      <c r="F574" s="37">
        <v>1.3967811200753695E-2</v>
      </c>
      <c r="G574" s="387"/>
      <c r="H574" s="304">
        <f>係数!I17</f>
        <v>0.83648048500066763</v>
      </c>
      <c r="I574" s="389"/>
      <c r="J574" s="305">
        <f t="shared" si="97"/>
        <v>1.1683801487604209E-2</v>
      </c>
      <c r="K574" s="150"/>
      <c r="M574" s="150"/>
      <c r="N574" s="131"/>
      <c r="O574" s="132"/>
      <c r="P574" s="150"/>
      <c r="Q574" s="132"/>
    </row>
    <row r="575" spans="2:17">
      <c r="B575" s="286"/>
      <c r="C575" s="283" t="str">
        <f t="shared" si="96"/>
        <v>16</v>
      </c>
      <c r="D575" s="284" t="str">
        <f t="shared" si="96"/>
        <v>生産用機械</v>
      </c>
      <c r="E575" s="387"/>
      <c r="F575" s="37">
        <v>9.0974372361610906E-3</v>
      </c>
      <c r="G575" s="387"/>
      <c r="H575" s="304">
        <f>係数!I18</f>
        <v>0.85063688971353513</v>
      </c>
      <c r="I575" s="389"/>
      <c r="J575" s="305">
        <f t="shared" si="97"/>
        <v>7.7386157149321698E-3</v>
      </c>
      <c r="K575" s="150"/>
      <c r="M575" s="150"/>
      <c r="N575" s="131"/>
      <c r="O575" s="132"/>
      <c r="P575" s="150"/>
      <c r="Q575" s="132"/>
    </row>
    <row r="576" spans="2:17">
      <c r="B576" s="286"/>
      <c r="C576" s="283" t="str">
        <f t="shared" si="96"/>
        <v>17</v>
      </c>
      <c r="D576" s="284" t="str">
        <f t="shared" si="96"/>
        <v>業務用機械</v>
      </c>
      <c r="E576" s="387"/>
      <c r="F576" s="37">
        <v>0.39354783218560802</v>
      </c>
      <c r="G576" s="387"/>
      <c r="H576" s="304">
        <f>係数!I19</f>
        <v>0.63403669507013838</v>
      </c>
      <c r="I576" s="389"/>
      <c r="J576" s="305">
        <f t="shared" si="97"/>
        <v>0.24952376687098035</v>
      </c>
      <c r="K576" s="150"/>
      <c r="M576" s="150"/>
      <c r="N576" s="131"/>
      <c r="O576" s="132"/>
      <c r="P576" s="150"/>
      <c r="Q576" s="132"/>
    </row>
    <row r="577" spans="2:17">
      <c r="B577" s="286"/>
      <c r="C577" s="283" t="str">
        <f t="shared" si="96"/>
        <v>18</v>
      </c>
      <c r="D577" s="284" t="str">
        <f t="shared" si="96"/>
        <v>電子部品</v>
      </c>
      <c r="E577" s="387"/>
      <c r="F577" s="37">
        <v>1.2003071696018363E-2</v>
      </c>
      <c r="G577" s="387"/>
      <c r="H577" s="304">
        <f>係数!I20</f>
        <v>0.6556003563118582</v>
      </c>
      <c r="I577" s="389"/>
      <c r="J577" s="305">
        <f t="shared" si="97"/>
        <v>7.869218080746419E-3</v>
      </c>
      <c r="K577" s="150"/>
      <c r="M577" s="150"/>
      <c r="N577" s="131"/>
      <c r="O577" s="132"/>
      <c r="P577" s="150"/>
      <c r="Q577" s="132"/>
    </row>
    <row r="578" spans="2:17">
      <c r="B578" s="286"/>
      <c r="C578" s="283" t="str">
        <f t="shared" si="96"/>
        <v>19</v>
      </c>
      <c r="D578" s="284" t="str">
        <f t="shared" si="96"/>
        <v>電気機械</v>
      </c>
      <c r="E578" s="387"/>
      <c r="F578" s="37">
        <v>0.11689376467281422</v>
      </c>
      <c r="G578" s="387"/>
      <c r="H578" s="304">
        <f>係数!I21</f>
        <v>0.73900942309324869</v>
      </c>
      <c r="I578" s="389"/>
      <c r="J578" s="305">
        <f t="shared" si="97"/>
        <v>8.6385593594054413E-2</v>
      </c>
      <c r="K578" s="150"/>
      <c r="M578" s="150"/>
      <c r="N578" s="131"/>
      <c r="O578" s="132"/>
      <c r="P578" s="150"/>
      <c r="Q578" s="132"/>
    </row>
    <row r="579" spans="2:17">
      <c r="B579" s="286"/>
      <c r="C579" s="283" t="str">
        <f t="shared" si="96"/>
        <v>20</v>
      </c>
      <c r="D579" s="284" t="str">
        <f t="shared" si="96"/>
        <v>情報通信機器</v>
      </c>
      <c r="E579" s="387"/>
      <c r="F579" s="37">
        <v>0.20536359578916</v>
      </c>
      <c r="G579" s="387"/>
      <c r="H579" s="304">
        <f>係数!I22</f>
        <v>0.31354186795111672</v>
      </c>
      <c r="I579" s="389"/>
      <c r="J579" s="305">
        <f t="shared" si="97"/>
        <v>6.4390085432891306E-2</v>
      </c>
      <c r="K579" s="150"/>
      <c r="M579" s="150"/>
      <c r="N579" s="131"/>
      <c r="O579" s="132"/>
      <c r="P579" s="150"/>
      <c r="Q579" s="132"/>
    </row>
    <row r="580" spans="2:17">
      <c r="B580" s="286"/>
      <c r="C580" s="283" t="str">
        <f t="shared" ref="C580:D598" si="98">C25</f>
        <v>21</v>
      </c>
      <c r="D580" s="284" t="str">
        <f t="shared" si="98"/>
        <v>輸送機械</v>
      </c>
      <c r="E580" s="387"/>
      <c r="F580" s="37">
        <v>1.3478554100348685</v>
      </c>
      <c r="G580" s="387"/>
      <c r="H580" s="304">
        <f>係数!I23</f>
        <v>0.85175660323598001</v>
      </c>
      <c r="I580" s="389"/>
      <c r="J580" s="305">
        <f t="shared" si="97"/>
        <v>1.1480447457045386</v>
      </c>
      <c r="K580" s="150"/>
      <c r="M580" s="150"/>
      <c r="N580" s="131"/>
      <c r="O580" s="132"/>
      <c r="P580" s="150"/>
      <c r="Q580" s="132"/>
    </row>
    <row r="581" spans="2:17">
      <c r="B581" s="286"/>
      <c r="C581" s="283" t="str">
        <f t="shared" si="98"/>
        <v>22</v>
      </c>
      <c r="D581" s="284" t="str">
        <f t="shared" si="98"/>
        <v>その他の製造工業製品</v>
      </c>
      <c r="E581" s="387"/>
      <c r="F581" s="37">
        <v>10.484904931103419</v>
      </c>
      <c r="G581" s="387"/>
      <c r="H581" s="304">
        <f>係数!I24</f>
        <v>0.76898392237564406</v>
      </c>
      <c r="I581" s="389"/>
      <c r="J581" s="305">
        <f t="shared" si="97"/>
        <v>8.0627233196556389</v>
      </c>
      <c r="K581" s="150"/>
      <c r="M581" s="150"/>
      <c r="N581" s="131"/>
      <c r="O581" s="132"/>
      <c r="P581" s="150"/>
      <c r="Q581" s="132"/>
    </row>
    <row r="582" spans="2:17">
      <c r="B582" s="286"/>
      <c r="C582" s="283" t="str">
        <f t="shared" si="98"/>
        <v>23</v>
      </c>
      <c r="D582" s="284" t="str">
        <f t="shared" si="98"/>
        <v>建設</v>
      </c>
      <c r="E582" s="387"/>
      <c r="F582" s="37">
        <v>6.6865934699246186</v>
      </c>
      <c r="G582" s="387"/>
      <c r="H582" s="304">
        <f>係数!I25</f>
        <v>1</v>
      </c>
      <c r="I582" s="389"/>
      <c r="J582" s="305">
        <f t="shared" si="97"/>
        <v>6.6865934699246186</v>
      </c>
      <c r="K582" s="150"/>
      <c r="M582" s="150"/>
      <c r="N582" s="131"/>
      <c r="O582" s="132"/>
      <c r="P582" s="150"/>
      <c r="Q582" s="132"/>
    </row>
    <row r="583" spans="2:17">
      <c r="B583" s="286"/>
      <c r="C583" s="283" t="str">
        <f t="shared" si="98"/>
        <v>24</v>
      </c>
      <c r="D583" s="284" t="str">
        <f t="shared" si="98"/>
        <v>電力・ガス・熱供給</v>
      </c>
      <c r="E583" s="387"/>
      <c r="F583" s="37">
        <v>50.219399197742298</v>
      </c>
      <c r="G583" s="387"/>
      <c r="H583" s="304">
        <f>係数!I26</f>
        <v>0.99992489861312772</v>
      </c>
      <c r="I583" s="389"/>
      <c r="J583" s="305">
        <f t="shared" si="97"/>
        <v>50.215627651214653</v>
      </c>
      <c r="K583" s="150"/>
      <c r="M583" s="150"/>
      <c r="N583" s="131"/>
      <c r="O583" s="132"/>
      <c r="P583" s="150"/>
      <c r="Q583" s="132"/>
    </row>
    <row r="584" spans="2:17">
      <c r="B584" s="286"/>
      <c r="C584" s="283" t="str">
        <f t="shared" si="98"/>
        <v>25</v>
      </c>
      <c r="D584" s="284" t="str">
        <f t="shared" si="98"/>
        <v>水道</v>
      </c>
      <c r="E584" s="387"/>
      <c r="F584" s="37">
        <v>6.3647899597904205</v>
      </c>
      <c r="G584" s="387"/>
      <c r="H584" s="304">
        <f>係数!I27</f>
        <v>0.9998360837770528</v>
      </c>
      <c r="I584" s="389"/>
      <c r="J584" s="305">
        <f t="shared" si="97"/>
        <v>6.3637466674603598</v>
      </c>
      <c r="K584" s="150"/>
      <c r="M584" s="150"/>
      <c r="N584" s="131"/>
      <c r="O584" s="132"/>
      <c r="P584" s="150"/>
      <c r="Q584" s="132"/>
    </row>
    <row r="585" spans="2:17">
      <c r="B585" s="286"/>
      <c r="C585" s="283" t="str">
        <f t="shared" si="98"/>
        <v>26</v>
      </c>
      <c r="D585" s="284" t="str">
        <f t="shared" si="98"/>
        <v>廃棄物処理</v>
      </c>
      <c r="E585" s="387"/>
      <c r="F585" s="37">
        <v>5.7948103921461493</v>
      </c>
      <c r="G585" s="387"/>
      <c r="H585" s="304">
        <f>係数!I28</f>
        <v>0.99993327164667778</v>
      </c>
      <c r="I585" s="389"/>
      <c r="J585" s="305">
        <f t="shared" si="97"/>
        <v>5.7944237139908665</v>
      </c>
      <c r="K585" s="150"/>
      <c r="M585" s="150"/>
      <c r="N585" s="131"/>
      <c r="O585" s="132"/>
      <c r="P585" s="150"/>
      <c r="Q585" s="132"/>
    </row>
    <row r="586" spans="2:17">
      <c r="B586" s="286"/>
      <c r="C586" s="283" t="str">
        <f t="shared" si="98"/>
        <v>27</v>
      </c>
      <c r="D586" s="284" t="str">
        <f t="shared" si="98"/>
        <v>商業</v>
      </c>
      <c r="E586" s="387"/>
      <c r="F586" s="37">
        <v>38.113024126667561</v>
      </c>
      <c r="G586" s="387"/>
      <c r="H586" s="304">
        <f>係数!I29</f>
        <v>0.99754131211722741</v>
      </c>
      <c r="I586" s="389"/>
      <c r="J586" s="305">
        <f t="shared" si="97"/>
        <v>38.019316096071506</v>
      </c>
      <c r="K586" s="150"/>
      <c r="M586" s="150"/>
      <c r="N586" s="131"/>
      <c r="O586" s="132"/>
      <c r="P586" s="150"/>
      <c r="Q586" s="132"/>
    </row>
    <row r="587" spans="2:17">
      <c r="B587" s="286"/>
      <c r="C587" s="283" t="str">
        <f t="shared" si="98"/>
        <v>28</v>
      </c>
      <c r="D587" s="284" t="str">
        <f t="shared" si="98"/>
        <v>金融・保険</v>
      </c>
      <c r="E587" s="387"/>
      <c r="F587" s="37">
        <v>27.106445400986832</v>
      </c>
      <c r="G587" s="387"/>
      <c r="H587" s="304">
        <f>係数!I30</f>
        <v>0.92388438087922342</v>
      </c>
      <c r="I587" s="389"/>
      <c r="J587" s="305">
        <f t="shared" si="97"/>
        <v>25.043221527127191</v>
      </c>
      <c r="K587" s="150"/>
      <c r="M587" s="150"/>
      <c r="N587" s="131"/>
      <c r="O587" s="132"/>
      <c r="P587" s="150"/>
      <c r="Q587" s="132"/>
    </row>
    <row r="588" spans="2:17">
      <c r="B588" s="286"/>
      <c r="C588" s="283" t="str">
        <f t="shared" si="98"/>
        <v>29</v>
      </c>
      <c r="D588" s="284" t="str">
        <f t="shared" si="98"/>
        <v>不動産</v>
      </c>
      <c r="E588" s="387"/>
      <c r="F588" s="37">
        <v>41.806255042694332</v>
      </c>
      <c r="G588" s="387"/>
      <c r="H588" s="304">
        <f>係数!I31</f>
        <v>0.99997740467849006</v>
      </c>
      <c r="I588" s="389"/>
      <c r="J588" s="305">
        <f t="shared" si="97"/>
        <v>41.805310416920513</v>
      </c>
      <c r="K588" s="150"/>
      <c r="M588" s="150"/>
      <c r="N588" s="131"/>
      <c r="O588" s="132"/>
      <c r="P588" s="150"/>
      <c r="Q588" s="132"/>
    </row>
    <row r="589" spans="2:17">
      <c r="B589" s="286"/>
      <c r="C589" s="283" t="str">
        <f t="shared" si="98"/>
        <v>30</v>
      </c>
      <c r="D589" s="284" t="str">
        <f t="shared" si="98"/>
        <v>運輸・郵便</v>
      </c>
      <c r="E589" s="387"/>
      <c r="F589" s="37">
        <v>65.054768993520128</v>
      </c>
      <c r="G589" s="387"/>
      <c r="H589" s="304">
        <f>係数!I32</f>
        <v>0.96542724930078672</v>
      </c>
      <c r="I589" s="389"/>
      <c r="J589" s="305">
        <f t="shared" si="97"/>
        <v>62.805646683312247</v>
      </c>
      <c r="K589" s="150"/>
      <c r="M589" s="150"/>
      <c r="N589" s="131"/>
      <c r="O589" s="132"/>
      <c r="P589" s="150"/>
      <c r="Q589" s="132"/>
    </row>
    <row r="590" spans="2:17">
      <c r="B590" s="286"/>
      <c r="C590" s="283" t="str">
        <f t="shared" si="98"/>
        <v>31</v>
      </c>
      <c r="D590" s="284" t="str">
        <f t="shared" si="98"/>
        <v>情報通信</v>
      </c>
      <c r="E590" s="387"/>
      <c r="F590" s="37">
        <v>24.598573117644619</v>
      </c>
      <c r="G590" s="387"/>
      <c r="H590" s="304">
        <f>係数!I33</f>
        <v>0.90931964064510451</v>
      </c>
      <c r="I590" s="389"/>
      <c r="J590" s="305">
        <f t="shared" si="97"/>
        <v>22.367965667718934</v>
      </c>
      <c r="K590" s="150"/>
      <c r="M590" s="150"/>
      <c r="N590" s="131"/>
      <c r="O590" s="132"/>
      <c r="P590" s="150"/>
      <c r="Q590" s="132"/>
    </row>
    <row r="591" spans="2:17">
      <c r="B591" s="286"/>
      <c r="C591" s="283" t="str">
        <f t="shared" si="98"/>
        <v>32</v>
      </c>
      <c r="D591" s="284" t="str">
        <f t="shared" si="98"/>
        <v>公務</v>
      </c>
      <c r="E591" s="387"/>
      <c r="F591" s="37">
        <v>0</v>
      </c>
      <c r="G591" s="387"/>
      <c r="H591" s="304">
        <f>係数!I34</f>
        <v>1</v>
      </c>
      <c r="I591" s="389"/>
      <c r="J591" s="305">
        <f t="shared" si="97"/>
        <v>0</v>
      </c>
      <c r="K591" s="150"/>
      <c r="M591" s="150"/>
      <c r="N591" s="131"/>
      <c r="O591" s="132"/>
      <c r="P591" s="150"/>
      <c r="Q591" s="132"/>
    </row>
    <row r="592" spans="2:17">
      <c r="B592" s="286"/>
      <c r="C592" s="283" t="str">
        <f t="shared" si="98"/>
        <v>33</v>
      </c>
      <c r="D592" s="284" t="str">
        <f t="shared" si="98"/>
        <v>教育・研究</v>
      </c>
      <c r="E592" s="387"/>
      <c r="F592" s="37">
        <v>1.2531327367603375</v>
      </c>
      <c r="G592" s="387"/>
      <c r="H592" s="304">
        <f>係数!I35</f>
        <v>0.95370904327581829</v>
      </c>
      <c r="I592" s="389"/>
      <c r="J592" s="305">
        <f t="shared" si="97"/>
        <v>1.1951240234733094</v>
      </c>
      <c r="K592" s="150"/>
      <c r="M592" s="150"/>
      <c r="N592" s="131"/>
      <c r="O592" s="132"/>
      <c r="P592" s="150"/>
      <c r="Q592" s="132"/>
    </row>
    <row r="593" spans="2:18">
      <c r="B593" s="286"/>
      <c r="C593" s="283" t="str">
        <f t="shared" si="98"/>
        <v>34</v>
      </c>
      <c r="D593" s="284" t="str">
        <f t="shared" si="98"/>
        <v>医療・福祉</v>
      </c>
      <c r="E593" s="387"/>
      <c r="F593" s="37">
        <v>0.27378852729169761</v>
      </c>
      <c r="G593" s="387"/>
      <c r="H593" s="304">
        <f>係数!I36</f>
        <v>0.99992374216116675</v>
      </c>
      <c r="I593" s="389"/>
      <c r="J593" s="305">
        <f t="shared" si="97"/>
        <v>0.27376764877030901</v>
      </c>
      <c r="K593" s="150"/>
      <c r="M593" s="150"/>
      <c r="N593" s="131"/>
      <c r="O593" s="132"/>
      <c r="P593" s="150"/>
      <c r="Q593" s="132"/>
    </row>
    <row r="594" spans="2:18">
      <c r="B594" s="286"/>
      <c r="C594" s="283" t="str">
        <f t="shared" si="98"/>
        <v>35</v>
      </c>
      <c r="D594" s="284" t="str">
        <f t="shared" si="98"/>
        <v>他に分類されない会員制団体</v>
      </c>
      <c r="E594" s="387"/>
      <c r="F594" s="37">
        <v>2.9041925002487425</v>
      </c>
      <c r="G594" s="387"/>
      <c r="H594" s="304">
        <f>係数!I37</f>
        <v>0.97544283413848631</v>
      </c>
      <c r="I594" s="389"/>
      <c r="J594" s="305">
        <f t="shared" si="97"/>
        <v>2.8328737633263699</v>
      </c>
      <c r="K594" s="150"/>
      <c r="M594" s="150"/>
      <c r="N594" s="131"/>
      <c r="O594" s="132"/>
      <c r="P594" s="150"/>
      <c r="Q594" s="132"/>
    </row>
    <row r="595" spans="2:18">
      <c r="B595" s="286"/>
      <c r="C595" s="283" t="str">
        <f t="shared" si="98"/>
        <v>36</v>
      </c>
      <c r="D595" s="284" t="str">
        <f t="shared" si="98"/>
        <v>対事業所サービス</v>
      </c>
      <c r="E595" s="387"/>
      <c r="F595" s="37">
        <v>128.84897142200069</v>
      </c>
      <c r="G595" s="387"/>
      <c r="H595" s="304">
        <f>係数!I38</f>
        <v>0.93411949455125054</v>
      </c>
      <c r="I595" s="389"/>
      <c r="J595" s="305">
        <f t="shared" si="97"/>
        <v>120.3603360581678</v>
      </c>
      <c r="K595" s="150"/>
      <c r="M595" s="150"/>
      <c r="N595" s="131"/>
      <c r="O595" s="132"/>
      <c r="P595" s="150"/>
      <c r="Q595" s="132"/>
    </row>
    <row r="596" spans="2:18">
      <c r="B596" s="286"/>
      <c r="C596" s="283" t="str">
        <f t="shared" si="98"/>
        <v>37</v>
      </c>
      <c r="D596" s="284" t="str">
        <f t="shared" si="98"/>
        <v>対個人サービス</v>
      </c>
      <c r="E596" s="387"/>
      <c r="F596" s="37">
        <v>0.73211559213112709</v>
      </c>
      <c r="G596" s="387"/>
      <c r="H596" s="304">
        <f>係数!I39</f>
        <v>0.98741734450144869</v>
      </c>
      <c r="I596" s="389"/>
      <c r="J596" s="305">
        <f t="shared" si="97"/>
        <v>0.72290363385022327</v>
      </c>
      <c r="K596" s="150"/>
      <c r="M596" s="150"/>
      <c r="N596" s="131"/>
      <c r="O596" s="132"/>
      <c r="P596" s="150"/>
      <c r="Q596" s="132"/>
    </row>
    <row r="597" spans="2:18">
      <c r="B597" s="286"/>
      <c r="C597" s="283" t="str">
        <f t="shared" si="98"/>
        <v>38</v>
      </c>
      <c r="D597" s="284" t="str">
        <f t="shared" si="98"/>
        <v>事務用品</v>
      </c>
      <c r="E597" s="387"/>
      <c r="F597" s="37">
        <v>3.4711533619792911</v>
      </c>
      <c r="G597" s="387"/>
      <c r="H597" s="304">
        <f>係数!I40</f>
        <v>1</v>
      </c>
      <c r="I597" s="389"/>
      <c r="J597" s="305">
        <f t="shared" si="97"/>
        <v>3.4711533619792911</v>
      </c>
      <c r="K597" s="150"/>
      <c r="M597" s="150"/>
      <c r="N597" s="131"/>
      <c r="O597" s="132"/>
      <c r="P597" s="150"/>
      <c r="Q597" s="132"/>
    </row>
    <row r="598" spans="2:18" ht="12.75" thickBot="1">
      <c r="B598" s="394"/>
      <c r="C598" s="283" t="str">
        <f t="shared" si="98"/>
        <v>39</v>
      </c>
      <c r="D598" s="284" t="str">
        <f t="shared" si="98"/>
        <v>分類不明</v>
      </c>
      <c r="E598" s="387"/>
      <c r="F598" s="37">
        <v>11.162200904793918</v>
      </c>
      <c r="G598" s="387"/>
      <c r="H598" s="306">
        <f>係数!I41</f>
        <v>0.63561708735819755</v>
      </c>
      <c r="I598" s="389"/>
      <c r="J598" s="307">
        <f t="shared" si="97"/>
        <v>7.0948856276121477</v>
      </c>
      <c r="K598" s="150"/>
      <c r="M598" s="150"/>
      <c r="N598" s="131"/>
      <c r="O598" s="132"/>
      <c r="P598" s="150"/>
      <c r="Q598" s="132"/>
    </row>
    <row r="599" spans="2:18">
      <c r="B599" s="396" t="s">
        <v>66</v>
      </c>
      <c r="C599" s="397"/>
      <c r="D599" s="398"/>
      <c r="E599" s="399"/>
      <c r="F599" s="400">
        <f>SUM(F560:F598)</f>
        <v>805.34531614016373</v>
      </c>
      <c r="G599" s="399"/>
      <c r="H599" s="391"/>
      <c r="I599" s="401"/>
      <c r="J599" s="311">
        <f>SUM(J560:J598)</f>
        <v>709.41618133339978</v>
      </c>
      <c r="K599" s="386"/>
      <c r="L599" s="150"/>
      <c r="M599" s="150"/>
      <c r="N599" s="131"/>
      <c r="O599" s="132"/>
      <c r="P599" s="391"/>
      <c r="Q599" s="132"/>
    </row>
    <row r="600" spans="2:18">
      <c r="B600" s="132"/>
      <c r="C600" s="103"/>
      <c r="D600" s="132"/>
      <c r="E600" s="401"/>
      <c r="F600" s="402"/>
      <c r="G600" s="401"/>
      <c r="H600" s="391"/>
      <c r="I600" s="401"/>
      <c r="N600" s="170"/>
      <c r="O600" s="401"/>
      <c r="P600" s="391"/>
      <c r="Q600" s="401"/>
      <c r="R600" s="170"/>
    </row>
    <row r="601" spans="2:18" ht="17.25">
      <c r="B601" s="272" t="s">
        <v>505</v>
      </c>
      <c r="D601" s="274"/>
      <c r="E601" s="401"/>
      <c r="F601" s="402"/>
      <c r="G601" s="401"/>
      <c r="H601" s="391"/>
      <c r="I601" s="401"/>
      <c r="N601" s="170"/>
      <c r="O601" s="401"/>
      <c r="P601" s="391"/>
      <c r="Q601" s="401"/>
      <c r="R601" s="170"/>
    </row>
    <row r="602" spans="2:18" ht="41.45" customHeight="1">
      <c r="B602" s="275"/>
      <c r="C602" s="276" t="s">
        <v>224</v>
      </c>
      <c r="D602" s="277" t="s">
        <v>48</v>
      </c>
      <c r="E602" s="401"/>
      <c r="F602" s="278" t="s">
        <v>508</v>
      </c>
      <c r="G602" s="401"/>
      <c r="H602" s="278" t="s">
        <v>511</v>
      </c>
      <c r="J602" s="278" t="s">
        <v>512</v>
      </c>
      <c r="N602" s="170"/>
      <c r="O602" s="401"/>
      <c r="P602" s="391"/>
      <c r="Q602" s="401"/>
      <c r="R602" s="170"/>
    </row>
    <row r="603" spans="2:18">
      <c r="B603" s="279" t="s">
        <v>416</v>
      </c>
      <c r="C603" s="280" t="str">
        <f t="shared" ref="C603:D622" si="99">C5</f>
        <v>01</v>
      </c>
      <c r="D603" s="281" t="str">
        <f t="shared" si="99"/>
        <v>農業</v>
      </c>
      <c r="E603" s="401"/>
      <c r="F603" s="37">
        <f t="array" ref="F603:F641">+$E$475:$E$513</f>
        <v>106.09980236309994</v>
      </c>
      <c r="G603" s="401"/>
      <c r="H603" s="301">
        <f>係数!F3</f>
        <v>0.24886071845285865</v>
      </c>
      <c r="I603" s="387"/>
      <c r="J603" s="293">
        <f t="shared" ref="J603:J641" si="100">F603*H603</f>
        <v>26.40407304378736</v>
      </c>
      <c r="N603" s="170"/>
      <c r="O603" s="401"/>
      <c r="P603" s="391"/>
      <c r="Q603" s="401"/>
      <c r="R603" s="170"/>
    </row>
    <row r="604" spans="2:18">
      <c r="B604" s="285"/>
      <c r="C604" s="283" t="str">
        <f t="shared" si="99"/>
        <v>02</v>
      </c>
      <c r="D604" s="284" t="str">
        <f t="shared" si="99"/>
        <v>林業</v>
      </c>
      <c r="E604" s="401"/>
      <c r="F604" s="37">
        <v>0.4411285123438044</v>
      </c>
      <c r="G604" s="401"/>
      <c r="H604" s="304">
        <f>係数!F4</f>
        <v>0.12508176805905991</v>
      </c>
      <c r="I604" s="387"/>
      <c r="J604" s="293">
        <f t="shared" si="100"/>
        <v>5.5177134265225886E-2</v>
      </c>
      <c r="N604" s="170"/>
      <c r="O604" s="401"/>
      <c r="P604" s="391"/>
      <c r="Q604" s="401"/>
      <c r="R604" s="170"/>
    </row>
    <row r="605" spans="2:18">
      <c r="B605" s="285"/>
      <c r="C605" s="283" t="str">
        <f t="shared" si="99"/>
        <v>03</v>
      </c>
      <c r="D605" s="284" t="str">
        <f t="shared" si="99"/>
        <v>漁業</v>
      </c>
      <c r="E605" s="401"/>
      <c r="F605" s="37">
        <v>7.0324551208463593</v>
      </c>
      <c r="G605" s="401"/>
      <c r="H605" s="304">
        <f>係数!F5</f>
        <v>0.1128069432684166</v>
      </c>
      <c r="I605" s="387"/>
      <c r="J605" s="313">
        <f t="shared" si="100"/>
        <v>0.79330976585500101</v>
      </c>
      <c r="N605" s="170"/>
      <c r="O605" s="401"/>
      <c r="P605" s="391"/>
      <c r="Q605" s="401"/>
      <c r="R605" s="170"/>
    </row>
    <row r="606" spans="2:18">
      <c r="B606" s="285"/>
      <c r="C606" s="283" t="str">
        <f t="shared" si="99"/>
        <v>04</v>
      </c>
      <c r="D606" s="284" t="str">
        <f t="shared" si="99"/>
        <v>鉱業</v>
      </c>
      <c r="E606" s="401"/>
      <c r="F606" s="37">
        <v>0.35075655993523736</v>
      </c>
      <c r="G606" s="401"/>
      <c r="H606" s="304">
        <f>係数!F6</f>
        <v>0.97582470879466954</v>
      </c>
      <c r="I606" s="387"/>
      <c r="J606" s="313">
        <f t="shared" si="100"/>
        <v>0.34227691795662302</v>
      </c>
      <c r="N606" s="170"/>
      <c r="O606" s="401"/>
      <c r="P606" s="391"/>
      <c r="Q606" s="401"/>
      <c r="R606" s="170"/>
    </row>
    <row r="607" spans="2:18">
      <c r="B607" s="285"/>
      <c r="C607" s="283" t="str">
        <f t="shared" si="99"/>
        <v>05</v>
      </c>
      <c r="D607" s="284" t="str">
        <f t="shared" si="99"/>
        <v>飲食料品</v>
      </c>
      <c r="E607" s="401"/>
      <c r="F607" s="37">
        <v>193.26025262946209</v>
      </c>
      <c r="G607" s="401"/>
      <c r="H607" s="304">
        <f>係数!F7</f>
        <v>0.17098706714960613</v>
      </c>
      <c r="I607" s="387"/>
      <c r="J607" s="313">
        <f t="shared" si="100"/>
        <v>33.045003793703678</v>
      </c>
      <c r="N607" s="170"/>
      <c r="O607" s="401"/>
      <c r="P607" s="391"/>
      <c r="Q607" s="401"/>
      <c r="R607" s="170"/>
    </row>
    <row r="608" spans="2:18">
      <c r="B608" s="285"/>
      <c r="C608" s="283" t="str">
        <f t="shared" si="99"/>
        <v>06</v>
      </c>
      <c r="D608" s="284" t="str">
        <f t="shared" si="99"/>
        <v>繊維製品</v>
      </c>
      <c r="E608" s="401"/>
      <c r="F608" s="37">
        <v>4.3202898401064331</v>
      </c>
      <c r="G608" s="401"/>
      <c r="H608" s="304">
        <f>係数!F8</f>
        <v>0.66637112353838335</v>
      </c>
      <c r="I608" s="387"/>
      <c r="J608" s="313">
        <f t="shared" si="100"/>
        <v>2.8789163947631864</v>
      </c>
      <c r="N608" s="170"/>
      <c r="O608" s="401"/>
      <c r="P608" s="391"/>
      <c r="Q608" s="401"/>
      <c r="R608" s="170"/>
    </row>
    <row r="609" spans="2:18">
      <c r="B609" s="285"/>
      <c r="C609" s="283" t="str">
        <f t="shared" si="99"/>
        <v>07</v>
      </c>
      <c r="D609" s="284" t="str">
        <f t="shared" si="99"/>
        <v>パルプ・紙・木製品</v>
      </c>
      <c r="E609" s="401"/>
      <c r="F609" s="37">
        <v>16.500345661688158</v>
      </c>
      <c r="G609" s="401"/>
      <c r="H609" s="304">
        <f>係数!F9</f>
        <v>0.14444634535796919</v>
      </c>
      <c r="I609" s="387"/>
      <c r="J609" s="313">
        <f t="shared" si="100"/>
        <v>2.3834146279740764</v>
      </c>
      <c r="N609" s="170"/>
      <c r="O609" s="401"/>
      <c r="P609" s="391"/>
      <c r="Q609" s="401"/>
      <c r="R609" s="170"/>
    </row>
    <row r="610" spans="2:18">
      <c r="B610" s="285"/>
      <c r="C610" s="283" t="str">
        <f t="shared" si="99"/>
        <v>08</v>
      </c>
      <c r="D610" s="284" t="str">
        <f t="shared" si="99"/>
        <v>化学製品</v>
      </c>
      <c r="E610" s="401"/>
      <c r="F610" s="37">
        <v>10.744230752516923</v>
      </c>
      <c r="G610" s="401"/>
      <c r="H610" s="304">
        <f>係数!F10</f>
        <v>0.27074455814901355</v>
      </c>
      <c r="I610" s="387"/>
      <c r="J610" s="313">
        <f t="shared" si="100"/>
        <v>2.9089420077412376</v>
      </c>
      <c r="N610" s="170"/>
      <c r="O610" s="401"/>
      <c r="P610" s="391"/>
      <c r="Q610" s="401"/>
      <c r="R610" s="170"/>
    </row>
    <row r="611" spans="2:18">
      <c r="B611" s="285"/>
      <c r="C611" s="283" t="str">
        <f t="shared" si="99"/>
        <v>09</v>
      </c>
      <c r="D611" s="284" t="str">
        <f t="shared" si="99"/>
        <v>石油・石炭製品</v>
      </c>
      <c r="E611" s="401"/>
      <c r="F611" s="37">
        <v>6.9772570998943229</v>
      </c>
      <c r="G611" s="401"/>
      <c r="H611" s="304">
        <f>係数!F11</f>
        <v>0.11410062906939594</v>
      </c>
      <c r="I611" s="387"/>
      <c r="J611" s="313">
        <f t="shared" si="100"/>
        <v>0.79610942427685139</v>
      </c>
      <c r="N611" s="170"/>
      <c r="O611" s="401"/>
      <c r="P611" s="391"/>
      <c r="Q611" s="401"/>
      <c r="R611" s="170"/>
    </row>
    <row r="612" spans="2:18">
      <c r="B612" s="286"/>
      <c r="C612" s="283" t="str">
        <f t="shared" si="99"/>
        <v>10</v>
      </c>
      <c r="D612" s="284" t="str">
        <f t="shared" si="99"/>
        <v>プラスチック・ゴム製品</v>
      </c>
      <c r="E612" s="401"/>
      <c r="F612" s="37">
        <v>18.096663830092314</v>
      </c>
      <c r="G612" s="401"/>
      <c r="H612" s="304">
        <f>係数!F12</f>
        <v>0.13016936400150478</v>
      </c>
      <c r="I612" s="387"/>
      <c r="J612" s="313">
        <f t="shared" si="100"/>
        <v>2.355631221312152</v>
      </c>
      <c r="N612" s="170"/>
      <c r="O612" s="401"/>
      <c r="P612" s="391"/>
      <c r="Q612" s="401"/>
      <c r="R612" s="170"/>
    </row>
    <row r="613" spans="2:18">
      <c r="B613" s="286"/>
      <c r="C613" s="283" t="str">
        <f t="shared" si="99"/>
        <v>11</v>
      </c>
      <c r="D613" s="284" t="str">
        <f t="shared" si="99"/>
        <v>窯業・土石製品</v>
      </c>
      <c r="E613" s="401"/>
      <c r="F613" s="37">
        <v>2.365018015029392</v>
      </c>
      <c r="G613" s="401"/>
      <c r="H613" s="304">
        <f>係数!F13</f>
        <v>0.1005527509481042</v>
      </c>
      <c r="I613" s="387"/>
      <c r="J613" s="313">
        <f t="shared" si="100"/>
        <v>0.23780906745303021</v>
      </c>
      <c r="N613" s="170"/>
      <c r="O613" s="401"/>
      <c r="P613" s="391"/>
      <c r="Q613" s="401"/>
      <c r="R613" s="170"/>
    </row>
    <row r="614" spans="2:18">
      <c r="B614" s="286"/>
      <c r="C614" s="283" t="str">
        <f t="shared" si="99"/>
        <v>12</v>
      </c>
      <c r="D614" s="284" t="str">
        <f t="shared" si="99"/>
        <v>鉄鋼</v>
      </c>
      <c r="E614" s="401"/>
      <c r="F614" s="37">
        <v>4.9402372034951958E-2</v>
      </c>
      <c r="G614" s="401"/>
      <c r="H614" s="304">
        <f>係数!F14</f>
        <v>3.9748296001433696E-2</v>
      </c>
      <c r="I614" s="387"/>
      <c r="J614" s="313">
        <f t="shared" si="100"/>
        <v>1.9636601068182208E-3</v>
      </c>
      <c r="N614" s="170"/>
      <c r="O614" s="401"/>
      <c r="P614" s="391"/>
      <c r="Q614" s="401"/>
      <c r="R614" s="170"/>
    </row>
    <row r="615" spans="2:18">
      <c r="B615" s="286"/>
      <c r="C615" s="283" t="str">
        <f t="shared" si="99"/>
        <v>13</v>
      </c>
      <c r="D615" s="284" t="str">
        <f t="shared" si="99"/>
        <v>非鉄金属</v>
      </c>
      <c r="E615" s="401"/>
      <c r="F615" s="37">
        <v>1.0870661064135247</v>
      </c>
      <c r="G615" s="401"/>
      <c r="H615" s="304">
        <f>係数!F15</f>
        <v>0.38311831062411905</v>
      </c>
      <c r="I615" s="387"/>
      <c r="J615" s="313">
        <f t="shared" si="100"/>
        <v>0.41647493022588844</v>
      </c>
      <c r="N615" s="170"/>
      <c r="O615" s="401"/>
      <c r="P615" s="391"/>
      <c r="Q615" s="401"/>
      <c r="R615" s="170"/>
    </row>
    <row r="616" spans="2:18">
      <c r="B616" s="286"/>
      <c r="C616" s="283" t="str">
        <f t="shared" si="99"/>
        <v>14</v>
      </c>
      <c r="D616" s="284" t="str">
        <f t="shared" si="99"/>
        <v>金属製品</v>
      </c>
      <c r="E616" s="401"/>
      <c r="F616" s="37">
        <v>11.04679867645874</v>
      </c>
      <c r="G616" s="401"/>
      <c r="H616" s="304">
        <f>係数!F16</f>
        <v>9.3007884424720272E-2</v>
      </c>
      <c r="I616" s="387"/>
      <c r="J616" s="313">
        <f t="shared" si="100"/>
        <v>1.0274393745632273</v>
      </c>
      <c r="N616" s="170"/>
      <c r="O616" s="401"/>
      <c r="P616" s="391"/>
      <c r="Q616" s="401"/>
      <c r="R616" s="170"/>
    </row>
    <row r="617" spans="2:18">
      <c r="B617" s="286"/>
      <c r="C617" s="283" t="str">
        <f t="shared" si="99"/>
        <v>15</v>
      </c>
      <c r="D617" s="284" t="str">
        <f t="shared" si="99"/>
        <v>はん用機械</v>
      </c>
      <c r="E617" s="401"/>
      <c r="F617" s="37">
        <v>1.3967811200753695E-2</v>
      </c>
      <c r="G617" s="401"/>
      <c r="H617" s="304">
        <f>係数!F17</f>
        <v>0.16351951499933237</v>
      </c>
      <c r="I617" s="387"/>
      <c r="J617" s="313">
        <f t="shared" si="100"/>
        <v>2.2840097131494866E-3</v>
      </c>
      <c r="N617" s="170"/>
      <c r="O617" s="401"/>
      <c r="P617" s="391"/>
      <c r="Q617" s="401"/>
      <c r="R617" s="170"/>
    </row>
    <row r="618" spans="2:18">
      <c r="B618" s="286"/>
      <c r="C618" s="283" t="str">
        <f t="shared" si="99"/>
        <v>16</v>
      </c>
      <c r="D618" s="284" t="str">
        <f t="shared" si="99"/>
        <v>生産用機械</v>
      </c>
      <c r="E618" s="401"/>
      <c r="F618" s="37">
        <v>9.0974372361610906E-3</v>
      </c>
      <c r="G618" s="401"/>
      <c r="H618" s="304">
        <f>係数!F18</f>
        <v>0.1493631102864649</v>
      </c>
      <c r="I618" s="387"/>
      <c r="J618" s="313">
        <f t="shared" si="100"/>
        <v>1.3588215212289214E-3</v>
      </c>
      <c r="N618" s="170"/>
      <c r="O618" s="401"/>
      <c r="P618" s="391"/>
      <c r="Q618" s="401"/>
      <c r="R618" s="170"/>
    </row>
    <row r="619" spans="2:18">
      <c r="B619" s="286"/>
      <c r="C619" s="283" t="str">
        <f t="shared" si="99"/>
        <v>17</v>
      </c>
      <c r="D619" s="284" t="str">
        <f t="shared" si="99"/>
        <v>業務用機械</v>
      </c>
      <c r="E619" s="401"/>
      <c r="F619" s="37">
        <v>0.39354783218560802</v>
      </c>
      <c r="G619" s="401"/>
      <c r="H619" s="304">
        <f>係数!F19</f>
        <v>0.36596330492986162</v>
      </c>
      <c r="I619" s="387"/>
      <c r="J619" s="313">
        <f t="shared" si="100"/>
        <v>0.14402406531462766</v>
      </c>
      <c r="N619" s="170"/>
      <c r="O619" s="401"/>
      <c r="P619" s="391"/>
      <c r="Q619" s="401"/>
      <c r="R619" s="170"/>
    </row>
    <row r="620" spans="2:18">
      <c r="B620" s="286"/>
      <c r="C620" s="283" t="str">
        <f t="shared" si="99"/>
        <v>18</v>
      </c>
      <c r="D620" s="284" t="str">
        <f t="shared" si="99"/>
        <v>電子部品</v>
      </c>
      <c r="E620" s="401"/>
      <c r="F620" s="37">
        <v>1.2003071696018363E-2</v>
      </c>
      <c r="G620" s="401"/>
      <c r="H620" s="304">
        <f>係数!F20</f>
        <v>0.34439964368814185</v>
      </c>
      <c r="I620" s="387"/>
      <c r="J620" s="313">
        <f t="shared" si="100"/>
        <v>4.1338536152719452E-3</v>
      </c>
      <c r="N620" s="170"/>
      <c r="O620" s="401"/>
      <c r="P620" s="391"/>
      <c r="Q620" s="401"/>
      <c r="R620" s="170"/>
    </row>
    <row r="621" spans="2:18">
      <c r="B621" s="286"/>
      <c r="C621" s="283" t="str">
        <f t="shared" si="99"/>
        <v>19</v>
      </c>
      <c r="D621" s="284" t="str">
        <f t="shared" si="99"/>
        <v>電気機械</v>
      </c>
      <c r="E621" s="401"/>
      <c r="F621" s="37">
        <v>0.11689376467281422</v>
      </c>
      <c r="G621" s="401"/>
      <c r="H621" s="304">
        <f>係数!F21</f>
        <v>0.26099057690675137</v>
      </c>
      <c r="I621" s="387"/>
      <c r="J621" s="313">
        <f t="shared" si="100"/>
        <v>3.0508171078759815E-2</v>
      </c>
      <c r="N621" s="170"/>
      <c r="O621" s="401"/>
      <c r="P621" s="391"/>
      <c r="Q621" s="401"/>
      <c r="R621" s="170"/>
    </row>
    <row r="622" spans="2:18">
      <c r="B622" s="286"/>
      <c r="C622" s="283" t="str">
        <f t="shared" si="99"/>
        <v>20</v>
      </c>
      <c r="D622" s="284" t="str">
        <f t="shared" si="99"/>
        <v>情報通信機器</v>
      </c>
      <c r="E622" s="401"/>
      <c r="F622" s="37">
        <v>0.20536359578916</v>
      </c>
      <c r="G622" s="401"/>
      <c r="H622" s="304">
        <f>係数!F22</f>
        <v>0.68645813204888328</v>
      </c>
      <c r="I622" s="387"/>
      <c r="J622" s="313">
        <f t="shared" si="100"/>
        <v>0.14097351035626868</v>
      </c>
      <c r="N622" s="170"/>
      <c r="O622" s="401"/>
      <c r="P622" s="391"/>
      <c r="Q622" s="401"/>
      <c r="R622" s="170"/>
    </row>
    <row r="623" spans="2:18">
      <c r="B623" s="286"/>
      <c r="C623" s="283" t="str">
        <f t="shared" ref="C623:D641" si="101">C25</f>
        <v>21</v>
      </c>
      <c r="D623" s="284" t="str">
        <f t="shared" si="101"/>
        <v>輸送機械</v>
      </c>
      <c r="E623" s="401"/>
      <c r="F623" s="37">
        <v>1.3478554100348685</v>
      </c>
      <c r="G623" s="401"/>
      <c r="H623" s="304">
        <f>係数!F23</f>
        <v>0.14824339676401999</v>
      </c>
      <c r="I623" s="387"/>
      <c r="J623" s="313">
        <f t="shared" si="100"/>
        <v>0.19981066433032987</v>
      </c>
      <c r="N623" s="170"/>
      <c r="O623" s="401"/>
      <c r="P623" s="391"/>
      <c r="Q623" s="401"/>
      <c r="R623" s="170"/>
    </row>
    <row r="624" spans="2:18">
      <c r="B624" s="286"/>
      <c r="C624" s="283" t="str">
        <f t="shared" si="101"/>
        <v>22</v>
      </c>
      <c r="D624" s="284" t="str">
        <f t="shared" si="101"/>
        <v>その他の製造工業製品</v>
      </c>
      <c r="E624" s="401"/>
      <c r="F624" s="37">
        <v>10.484904931103419</v>
      </c>
      <c r="G624" s="401"/>
      <c r="H624" s="304">
        <f>係数!F24</f>
        <v>0.23101607762435589</v>
      </c>
      <c r="I624" s="387"/>
      <c r="J624" s="313">
        <f t="shared" si="100"/>
        <v>2.4221816114477792</v>
      </c>
      <c r="N624" s="170"/>
      <c r="O624" s="401"/>
      <c r="P624" s="391"/>
      <c r="Q624" s="401"/>
      <c r="R624" s="170"/>
    </row>
    <row r="625" spans="2:18">
      <c r="B625" s="286"/>
      <c r="C625" s="283" t="str">
        <f t="shared" si="101"/>
        <v>23</v>
      </c>
      <c r="D625" s="284" t="str">
        <f t="shared" si="101"/>
        <v>建設</v>
      </c>
      <c r="E625" s="401"/>
      <c r="F625" s="37">
        <v>6.6865934699246186</v>
      </c>
      <c r="G625" s="401"/>
      <c r="H625" s="304">
        <f>係数!F25</f>
        <v>0</v>
      </c>
      <c r="I625" s="387"/>
      <c r="J625" s="313">
        <f t="shared" si="100"/>
        <v>0</v>
      </c>
      <c r="N625" s="170"/>
      <c r="O625" s="401"/>
      <c r="P625" s="391"/>
      <c r="Q625" s="401"/>
      <c r="R625" s="170"/>
    </row>
    <row r="626" spans="2:18">
      <c r="B626" s="286"/>
      <c r="C626" s="283" t="str">
        <f t="shared" si="101"/>
        <v>24</v>
      </c>
      <c r="D626" s="284" t="str">
        <f t="shared" si="101"/>
        <v>電力・ガス・熱供給</v>
      </c>
      <c r="E626" s="401"/>
      <c r="F626" s="37">
        <v>50.219399197742298</v>
      </c>
      <c r="G626" s="401"/>
      <c r="H626" s="304">
        <f>係数!F26</f>
        <v>7.5101386872277579E-5</v>
      </c>
      <c r="I626" s="387"/>
      <c r="J626" s="313">
        <f t="shared" si="100"/>
        <v>3.7715465276429907E-3</v>
      </c>
      <c r="N626" s="170"/>
      <c r="O626" s="401"/>
      <c r="P626" s="391"/>
      <c r="Q626" s="401"/>
      <c r="R626" s="170"/>
    </row>
    <row r="627" spans="2:18">
      <c r="B627" s="286"/>
      <c r="C627" s="283" t="str">
        <f t="shared" si="101"/>
        <v>25</v>
      </c>
      <c r="D627" s="284" t="str">
        <f t="shared" si="101"/>
        <v>水道</v>
      </c>
      <c r="E627" s="401"/>
      <c r="F627" s="37">
        <v>6.3647899597904205</v>
      </c>
      <c r="G627" s="401"/>
      <c r="H627" s="304">
        <f>係数!F27</f>
        <v>1.6391622294721368E-4</v>
      </c>
      <c r="I627" s="387"/>
      <c r="J627" s="313">
        <f t="shared" si="100"/>
        <v>1.0432923300611938E-3</v>
      </c>
      <c r="N627" s="170"/>
      <c r="O627" s="401"/>
      <c r="P627" s="391"/>
      <c r="Q627" s="401"/>
      <c r="R627" s="170"/>
    </row>
    <row r="628" spans="2:18">
      <c r="B628" s="286"/>
      <c r="C628" s="283" t="str">
        <f t="shared" si="101"/>
        <v>26</v>
      </c>
      <c r="D628" s="284" t="str">
        <f t="shared" si="101"/>
        <v>廃棄物処理</v>
      </c>
      <c r="E628" s="401"/>
      <c r="F628" s="37">
        <v>5.7948103921461493</v>
      </c>
      <c r="G628" s="401"/>
      <c r="H628" s="304">
        <f>係数!F28</f>
        <v>6.6728353322182278E-5</v>
      </c>
      <c r="I628" s="387"/>
      <c r="J628" s="313">
        <f t="shared" si="100"/>
        <v>3.8667815528218192E-4</v>
      </c>
      <c r="N628" s="170"/>
      <c r="O628" s="401"/>
      <c r="P628" s="391"/>
      <c r="Q628" s="401"/>
      <c r="R628" s="170"/>
    </row>
    <row r="629" spans="2:18">
      <c r="B629" s="286"/>
      <c r="C629" s="283" t="str">
        <f t="shared" si="101"/>
        <v>27</v>
      </c>
      <c r="D629" s="284" t="str">
        <f t="shared" si="101"/>
        <v>商業</v>
      </c>
      <c r="E629" s="401"/>
      <c r="F629" s="37">
        <v>38.113024126667561</v>
      </c>
      <c r="G629" s="401"/>
      <c r="H629" s="304">
        <f>係数!F29</f>
        <v>2.4586878827726234E-3</v>
      </c>
      <c r="I629" s="387"/>
      <c r="J629" s="313">
        <f t="shared" si="100"/>
        <v>9.3708030596058187E-2</v>
      </c>
      <c r="N629" s="170"/>
      <c r="O629" s="401"/>
      <c r="P629" s="391"/>
      <c r="Q629" s="401"/>
      <c r="R629" s="170"/>
    </row>
    <row r="630" spans="2:18">
      <c r="B630" s="286"/>
      <c r="C630" s="283" t="str">
        <f t="shared" si="101"/>
        <v>28</v>
      </c>
      <c r="D630" s="284" t="str">
        <f t="shared" si="101"/>
        <v>金融・保険</v>
      </c>
      <c r="E630" s="401"/>
      <c r="F630" s="37">
        <v>27.106445400986832</v>
      </c>
      <c r="G630" s="401"/>
      <c r="H630" s="304">
        <f>係数!F30</f>
        <v>7.6115619120776634E-2</v>
      </c>
      <c r="I630" s="387"/>
      <c r="J630" s="313">
        <f t="shared" si="100"/>
        <v>2.0632238738596413</v>
      </c>
      <c r="N630" s="170"/>
      <c r="O630" s="401"/>
      <c r="P630" s="391"/>
      <c r="Q630" s="401"/>
      <c r="R630" s="170"/>
    </row>
    <row r="631" spans="2:18">
      <c r="B631" s="286"/>
      <c r="C631" s="283" t="str">
        <f t="shared" si="101"/>
        <v>29</v>
      </c>
      <c r="D631" s="284" t="str">
        <f t="shared" si="101"/>
        <v>不動産</v>
      </c>
      <c r="E631" s="401"/>
      <c r="F631" s="37">
        <v>41.806255042694332</v>
      </c>
      <c r="G631" s="401"/>
      <c r="H631" s="304">
        <f>係数!F31</f>
        <v>2.2595321509973832E-5</v>
      </c>
      <c r="I631" s="387"/>
      <c r="J631" s="313">
        <f t="shared" si="100"/>
        <v>9.4462577381764325E-4</v>
      </c>
      <c r="N631" s="170"/>
      <c r="O631" s="401"/>
      <c r="P631" s="391"/>
      <c r="Q631" s="401"/>
      <c r="R631" s="170"/>
    </row>
    <row r="632" spans="2:18">
      <c r="B632" s="286"/>
      <c r="C632" s="283" t="str">
        <f t="shared" si="101"/>
        <v>30</v>
      </c>
      <c r="D632" s="284" t="str">
        <f t="shared" si="101"/>
        <v>運輸・郵便</v>
      </c>
      <c r="E632" s="401"/>
      <c r="F632" s="37">
        <v>65.054768993520128</v>
      </c>
      <c r="G632" s="401"/>
      <c r="H632" s="304">
        <f>係数!F32</f>
        <v>3.4572750699213249E-2</v>
      </c>
      <c r="I632" s="387"/>
      <c r="J632" s="313">
        <f t="shared" si="100"/>
        <v>2.2491223102078792</v>
      </c>
      <c r="N632" s="170"/>
      <c r="O632" s="401"/>
      <c r="P632" s="391"/>
      <c r="Q632" s="401"/>
      <c r="R632" s="170"/>
    </row>
    <row r="633" spans="2:18">
      <c r="B633" s="286"/>
      <c r="C633" s="283" t="str">
        <f t="shared" si="101"/>
        <v>31</v>
      </c>
      <c r="D633" s="284" t="str">
        <f t="shared" si="101"/>
        <v>情報通信</v>
      </c>
      <c r="E633" s="401"/>
      <c r="F633" s="37">
        <v>24.598573117644619</v>
      </c>
      <c r="G633" s="401"/>
      <c r="H633" s="304">
        <f>係数!F33</f>
        <v>9.0680359354895532E-2</v>
      </c>
      <c r="I633" s="387"/>
      <c r="J633" s="313">
        <f t="shared" si="100"/>
        <v>2.2306074499256869</v>
      </c>
      <c r="N633" s="170"/>
      <c r="O633" s="401"/>
      <c r="P633" s="391"/>
      <c r="Q633" s="401"/>
      <c r="R633" s="170"/>
    </row>
    <row r="634" spans="2:18">
      <c r="B634" s="286"/>
      <c r="C634" s="283" t="str">
        <f t="shared" si="101"/>
        <v>32</v>
      </c>
      <c r="D634" s="284" t="str">
        <f t="shared" si="101"/>
        <v>公務</v>
      </c>
      <c r="E634" s="401"/>
      <c r="F634" s="37">
        <v>0</v>
      </c>
      <c r="G634" s="401"/>
      <c r="H634" s="304">
        <f>係数!F34</f>
        <v>0</v>
      </c>
      <c r="I634" s="387"/>
      <c r="J634" s="313">
        <f t="shared" si="100"/>
        <v>0</v>
      </c>
      <c r="N634" s="170"/>
      <c r="O634" s="401"/>
      <c r="P634" s="391"/>
      <c r="Q634" s="401"/>
      <c r="R634" s="170"/>
    </row>
    <row r="635" spans="2:18">
      <c r="B635" s="286"/>
      <c r="C635" s="283" t="str">
        <f t="shared" si="101"/>
        <v>33</v>
      </c>
      <c r="D635" s="284" t="str">
        <f t="shared" si="101"/>
        <v>教育・研究</v>
      </c>
      <c r="E635" s="401"/>
      <c r="F635" s="37">
        <v>1.2531327367603375</v>
      </c>
      <c r="G635" s="401"/>
      <c r="H635" s="304">
        <f>係数!F35</f>
        <v>4.6290956724181695E-2</v>
      </c>
      <c r="I635" s="387"/>
      <c r="J635" s="313">
        <f t="shared" si="100"/>
        <v>5.8008713287028155E-2</v>
      </c>
      <c r="N635" s="170"/>
      <c r="O635" s="401"/>
      <c r="P635" s="391"/>
      <c r="Q635" s="401"/>
      <c r="R635" s="170"/>
    </row>
    <row r="636" spans="2:18">
      <c r="B636" s="286"/>
      <c r="C636" s="283" t="str">
        <f t="shared" si="101"/>
        <v>34</v>
      </c>
      <c r="D636" s="284" t="str">
        <f t="shared" si="101"/>
        <v>医療・福祉</v>
      </c>
      <c r="E636" s="401"/>
      <c r="F636" s="37">
        <v>0.27378852729169761</v>
      </c>
      <c r="G636" s="401"/>
      <c r="H636" s="304">
        <f>係数!F36</f>
        <v>7.6257838833294179E-5</v>
      </c>
      <c r="I636" s="387"/>
      <c r="J636" s="313">
        <f t="shared" si="100"/>
        <v>2.0878521388615241E-5</v>
      </c>
      <c r="N636" s="170"/>
      <c r="O636" s="401"/>
      <c r="P636" s="391"/>
      <c r="Q636" s="401"/>
      <c r="R636" s="170"/>
    </row>
    <row r="637" spans="2:18">
      <c r="B637" s="286"/>
      <c r="C637" s="283" t="str">
        <f t="shared" si="101"/>
        <v>35</v>
      </c>
      <c r="D637" s="284" t="str">
        <f t="shared" si="101"/>
        <v>他に分類されない会員制団体</v>
      </c>
      <c r="E637" s="401"/>
      <c r="F637" s="37">
        <v>2.9041925002487425</v>
      </c>
      <c r="G637" s="401"/>
      <c r="H637" s="304">
        <f>係数!F37</f>
        <v>2.4557165861513689E-2</v>
      </c>
      <c r="I637" s="387"/>
      <c r="J637" s="313">
        <f t="shared" si="100"/>
        <v>7.1318736922372505E-2</v>
      </c>
      <c r="N637" s="170"/>
      <c r="O637" s="401"/>
      <c r="P637" s="391"/>
      <c r="Q637" s="401"/>
      <c r="R637" s="170"/>
    </row>
    <row r="638" spans="2:18">
      <c r="B638" s="286"/>
      <c r="C638" s="283" t="str">
        <f t="shared" si="101"/>
        <v>36</v>
      </c>
      <c r="D638" s="284" t="str">
        <f t="shared" si="101"/>
        <v>対事業所サービス</v>
      </c>
      <c r="E638" s="401"/>
      <c r="F638" s="37">
        <v>128.84897142200069</v>
      </c>
      <c r="G638" s="401"/>
      <c r="H638" s="304">
        <f>係数!F38</f>
        <v>6.5880505448749516E-2</v>
      </c>
      <c r="I638" s="387"/>
      <c r="J638" s="313">
        <f t="shared" si="100"/>
        <v>8.4886353638328877</v>
      </c>
      <c r="N638" s="170"/>
      <c r="O638" s="401"/>
      <c r="P638" s="391"/>
      <c r="Q638" s="401"/>
      <c r="R638" s="170"/>
    </row>
    <row r="639" spans="2:18">
      <c r="B639" s="286"/>
      <c r="C639" s="283" t="str">
        <f t="shared" si="101"/>
        <v>37</v>
      </c>
      <c r="D639" s="284" t="str">
        <f t="shared" si="101"/>
        <v>対個人サービス</v>
      </c>
      <c r="E639" s="401"/>
      <c r="F639" s="37">
        <v>0.73211559213112709</v>
      </c>
      <c r="G639" s="401"/>
      <c r="H639" s="304">
        <f>係数!F39</f>
        <v>1.258265549855129E-2</v>
      </c>
      <c r="I639" s="387"/>
      <c r="J639" s="313">
        <f t="shared" si="100"/>
        <v>9.2119582809038602E-3</v>
      </c>
      <c r="N639" s="170"/>
      <c r="O639" s="401"/>
      <c r="P639" s="391"/>
      <c r="Q639" s="401"/>
      <c r="R639" s="170"/>
    </row>
    <row r="640" spans="2:18">
      <c r="B640" s="286"/>
      <c r="C640" s="283" t="str">
        <f t="shared" si="101"/>
        <v>38</v>
      </c>
      <c r="D640" s="284" t="str">
        <f t="shared" si="101"/>
        <v>事務用品</v>
      </c>
      <c r="E640" s="401"/>
      <c r="F640" s="37">
        <v>3.4711533619792911</v>
      </c>
      <c r="G640" s="401"/>
      <c r="H640" s="304">
        <f>係数!F40</f>
        <v>0</v>
      </c>
      <c r="I640" s="387"/>
      <c r="J640" s="313">
        <f t="shared" si="100"/>
        <v>0</v>
      </c>
      <c r="N640" s="170"/>
      <c r="O640" s="401"/>
      <c r="P640" s="391"/>
      <c r="Q640" s="401"/>
      <c r="R640" s="170"/>
    </row>
    <row r="641" spans="2:18">
      <c r="B641" s="394"/>
      <c r="C641" s="283" t="str">
        <f t="shared" si="101"/>
        <v>39</v>
      </c>
      <c r="D641" s="284" t="str">
        <f t="shared" si="101"/>
        <v>分類不明</v>
      </c>
      <c r="E641" s="401"/>
      <c r="F641" s="37">
        <v>11.162200904793918</v>
      </c>
      <c r="G641" s="401"/>
      <c r="H641" s="306">
        <f>係数!F41</f>
        <v>0.36438291264180245</v>
      </c>
      <c r="I641" s="387"/>
      <c r="J641" s="313">
        <f t="shared" si="100"/>
        <v>4.0673152771817707</v>
      </c>
      <c r="N641" s="170"/>
      <c r="O641" s="401"/>
      <c r="P641" s="391"/>
      <c r="Q641" s="401"/>
      <c r="R641" s="170"/>
    </row>
    <row r="642" spans="2:18">
      <c r="B642" s="396" t="s">
        <v>66</v>
      </c>
      <c r="C642" s="397"/>
      <c r="D642" s="398"/>
      <c r="E642" s="401"/>
      <c r="F642" s="400">
        <f>SUM(F603:F641)</f>
        <v>805.34531614016373</v>
      </c>
      <c r="G642" s="401"/>
      <c r="I642" s="399"/>
      <c r="J642" s="310">
        <f>SUM(J603:J641)</f>
        <v>95.929134806764196</v>
      </c>
      <c r="N642" s="170"/>
      <c r="O642" s="401"/>
      <c r="P642" s="391"/>
      <c r="Q642" s="401"/>
      <c r="R642" s="170"/>
    </row>
    <row r="643" spans="2:18">
      <c r="B643" s="132"/>
      <c r="C643" s="103"/>
      <c r="D643" s="132"/>
      <c r="E643" s="401"/>
      <c r="F643" s="402"/>
      <c r="G643" s="401"/>
      <c r="H643" s="391"/>
      <c r="I643" s="401"/>
      <c r="N643" s="170"/>
      <c r="O643" s="401"/>
      <c r="P643" s="391"/>
      <c r="Q643" s="401"/>
      <c r="R643" s="170"/>
    </row>
    <row r="644" spans="2:18" ht="17.25">
      <c r="B644" s="272" t="s">
        <v>266</v>
      </c>
      <c r="D644" s="274"/>
      <c r="E644" s="274"/>
      <c r="F644" s="150"/>
    </row>
    <row r="645" spans="2:18" ht="36">
      <c r="B645" s="275"/>
      <c r="C645" s="276" t="s">
        <v>267</v>
      </c>
      <c r="D645" s="277" t="s">
        <v>48</v>
      </c>
      <c r="F645" s="278" t="s">
        <v>268</v>
      </c>
      <c r="G645" s="403"/>
      <c r="H645" s="278" t="s">
        <v>269</v>
      </c>
      <c r="I645" s="334"/>
      <c r="J645" s="278" t="s">
        <v>270</v>
      </c>
    </row>
    <row r="646" spans="2:18">
      <c r="B646" s="404" t="s">
        <v>61</v>
      </c>
      <c r="C646" s="280" t="str">
        <f t="shared" ref="C646:D665" si="102">C5</f>
        <v>01</v>
      </c>
      <c r="D646" s="281" t="str">
        <f t="shared" si="102"/>
        <v>農業</v>
      </c>
      <c r="E646" s="387"/>
      <c r="F646" s="293">
        <f t="array" ref="F646:F684">+$E$514:$E$552</f>
        <v>750.04651768287431</v>
      </c>
      <c r="G646" s="389"/>
      <c r="H646" s="324">
        <f>係数!F42</f>
        <v>0.16202040583040275</v>
      </c>
      <c r="I646" s="405"/>
      <c r="J646" s="293">
        <f t="shared" ref="J646:J684" si="103">F646*H646</f>
        <v>121.52284118665965</v>
      </c>
    </row>
    <row r="647" spans="2:18">
      <c r="B647" s="289"/>
      <c r="C647" s="283" t="str">
        <f t="shared" si="102"/>
        <v>02</v>
      </c>
      <c r="D647" s="284" t="str">
        <f t="shared" si="102"/>
        <v>林業</v>
      </c>
      <c r="E647" s="387"/>
      <c r="F647" s="293">
        <v>2.3557005496911798</v>
      </c>
      <c r="G647" s="389"/>
      <c r="H647" s="326">
        <f>係数!F43</f>
        <v>0.11855107779278627</v>
      </c>
      <c r="I647" s="405"/>
      <c r="J647" s="293">
        <f t="shared" si="103"/>
        <v>0.27927083912294842</v>
      </c>
    </row>
    <row r="648" spans="2:18">
      <c r="B648" s="289"/>
      <c r="C648" s="283" t="str">
        <f t="shared" si="102"/>
        <v>03</v>
      </c>
      <c r="D648" s="284" t="str">
        <f t="shared" si="102"/>
        <v>漁業</v>
      </c>
      <c r="E648" s="387"/>
      <c r="F648" s="313">
        <v>101.4896631469778</v>
      </c>
      <c r="G648" s="389"/>
      <c r="H648" s="326">
        <f>係数!F44</f>
        <v>0.12754895517022308</v>
      </c>
      <c r="I648" s="405"/>
      <c r="J648" s="313">
        <f t="shared" si="103"/>
        <v>12.944900494974913</v>
      </c>
    </row>
    <row r="649" spans="2:18">
      <c r="B649" s="289"/>
      <c r="C649" s="283" t="str">
        <f t="shared" si="102"/>
        <v>04</v>
      </c>
      <c r="D649" s="284" t="str">
        <f t="shared" si="102"/>
        <v>鉱業</v>
      </c>
      <c r="E649" s="387"/>
      <c r="F649" s="313">
        <v>0.68373599501621862</v>
      </c>
      <c r="G649" s="389"/>
      <c r="H649" s="326">
        <f>係数!F45</f>
        <v>0.96559995951691147</v>
      </c>
      <c r="I649" s="405"/>
      <c r="J649" s="313">
        <f t="shared" si="103"/>
        <v>0.66021544910791585</v>
      </c>
    </row>
    <row r="650" spans="2:18">
      <c r="B650" s="289"/>
      <c r="C650" s="283" t="str">
        <f t="shared" si="102"/>
        <v>05</v>
      </c>
      <c r="D650" s="284" t="str">
        <f t="shared" si="102"/>
        <v>飲食料品</v>
      </c>
      <c r="E650" s="387"/>
      <c r="F650" s="313">
        <v>928.54049205358217</v>
      </c>
      <c r="G650" s="389"/>
      <c r="H650" s="326">
        <f>係数!F46</f>
        <v>0.16959362677520978</v>
      </c>
      <c r="I650" s="405"/>
      <c r="J650" s="313">
        <f t="shared" si="103"/>
        <v>157.47454965500486</v>
      </c>
    </row>
    <row r="651" spans="2:18">
      <c r="B651" s="289"/>
      <c r="C651" s="283" t="str">
        <f t="shared" si="102"/>
        <v>06</v>
      </c>
      <c r="D651" s="284" t="str">
        <f t="shared" si="102"/>
        <v>繊維製品</v>
      </c>
      <c r="E651" s="387"/>
      <c r="F651" s="313">
        <v>14.993532491540405</v>
      </c>
      <c r="G651" s="389"/>
      <c r="H651" s="326">
        <f>係数!F47</f>
        <v>0.65566496494351811</v>
      </c>
      <c r="I651" s="405"/>
      <c r="J651" s="313">
        <f t="shared" si="103"/>
        <v>9.8307339554453392</v>
      </c>
    </row>
    <row r="652" spans="2:18">
      <c r="B652" s="289"/>
      <c r="C652" s="283" t="str">
        <f t="shared" si="102"/>
        <v>07</v>
      </c>
      <c r="D652" s="284" t="str">
        <f t="shared" si="102"/>
        <v>パルプ・紙・木製品</v>
      </c>
      <c r="E652" s="387"/>
      <c r="F652" s="313">
        <v>90.564563227514597</v>
      </c>
      <c r="G652" s="389"/>
      <c r="H652" s="326">
        <f>係数!F48</f>
        <v>0.16557245196730003</v>
      </c>
      <c r="I652" s="405"/>
      <c r="J652" s="313">
        <f t="shared" si="103"/>
        <v>14.994996794927166</v>
      </c>
    </row>
    <row r="653" spans="2:18">
      <c r="B653" s="289"/>
      <c r="C653" s="283" t="str">
        <f t="shared" si="102"/>
        <v>08</v>
      </c>
      <c r="D653" s="284" t="str">
        <f t="shared" si="102"/>
        <v>化学製品</v>
      </c>
      <c r="E653" s="387"/>
      <c r="F653" s="313">
        <v>43.758851503589952</v>
      </c>
      <c r="G653" s="389"/>
      <c r="H653" s="326">
        <f>係数!F49</f>
        <v>0.2658533855863402</v>
      </c>
      <c r="I653" s="405"/>
      <c r="J653" s="313">
        <f t="shared" si="103"/>
        <v>11.633438821599302</v>
      </c>
    </row>
    <row r="654" spans="2:18">
      <c r="B654" s="289"/>
      <c r="C654" s="283" t="str">
        <f t="shared" si="102"/>
        <v>09</v>
      </c>
      <c r="D654" s="284" t="str">
        <f t="shared" si="102"/>
        <v>石油・石炭製品</v>
      </c>
      <c r="E654" s="387"/>
      <c r="F654" s="313">
        <v>60.298392626649544</v>
      </c>
      <c r="G654" s="389"/>
      <c r="H654" s="326">
        <f>係数!F50</f>
        <v>0.15913323392527837</v>
      </c>
      <c r="I654" s="405"/>
      <c r="J654" s="313">
        <f t="shared" si="103"/>
        <v>9.5954782191749022</v>
      </c>
    </row>
    <row r="655" spans="2:18">
      <c r="B655" s="290"/>
      <c r="C655" s="283" t="str">
        <f t="shared" si="102"/>
        <v>10</v>
      </c>
      <c r="D655" s="284" t="str">
        <f t="shared" si="102"/>
        <v>プラスチック・ゴム製品</v>
      </c>
      <c r="E655" s="387"/>
      <c r="F655" s="313">
        <v>101.41858373987145</v>
      </c>
      <c r="G655" s="389"/>
      <c r="H655" s="326">
        <f>係数!F51</f>
        <v>0.1430411774754298</v>
      </c>
      <c r="I655" s="405"/>
      <c r="J655" s="313">
        <f t="shared" si="103"/>
        <v>14.50703363604169</v>
      </c>
    </row>
    <row r="656" spans="2:18">
      <c r="B656" s="290"/>
      <c r="C656" s="283" t="str">
        <f t="shared" si="102"/>
        <v>11</v>
      </c>
      <c r="D656" s="284" t="str">
        <f t="shared" si="102"/>
        <v>窯業・土石製品</v>
      </c>
      <c r="E656" s="387"/>
      <c r="F656" s="313">
        <v>8.6835779547487846</v>
      </c>
      <c r="G656" s="389"/>
      <c r="H656" s="326">
        <f>係数!F52</f>
        <v>9.3905051587842028E-2</v>
      </c>
      <c r="I656" s="405"/>
      <c r="J656" s="313">
        <f t="shared" si="103"/>
        <v>0.81543183580773237</v>
      </c>
    </row>
    <row r="657" spans="2:10">
      <c r="B657" s="290"/>
      <c r="C657" s="283" t="str">
        <f t="shared" si="102"/>
        <v>12</v>
      </c>
      <c r="D657" s="284" t="str">
        <f t="shared" si="102"/>
        <v>鉄鋼</v>
      </c>
      <c r="E657" s="387"/>
      <c r="F657" s="313">
        <v>5.8576450495177526E-2</v>
      </c>
      <c r="G657" s="389"/>
      <c r="H657" s="326">
        <f>係数!F53</f>
        <v>4.6042596396512744E-2</v>
      </c>
      <c r="I657" s="405"/>
      <c r="J657" s="313">
        <f t="shared" si="103"/>
        <v>2.697011868489768E-3</v>
      </c>
    </row>
    <row r="658" spans="2:10">
      <c r="B658" s="290"/>
      <c r="C658" s="283" t="str">
        <f t="shared" si="102"/>
        <v>13</v>
      </c>
      <c r="D658" s="284" t="str">
        <f t="shared" si="102"/>
        <v>非鉄金属</v>
      </c>
      <c r="E658" s="387"/>
      <c r="F658" s="313">
        <v>5.7196576254643041</v>
      </c>
      <c r="G658" s="389"/>
      <c r="H658" s="326">
        <f>係数!F54</f>
        <v>0.41659526388753726</v>
      </c>
      <c r="I658" s="405"/>
      <c r="J658" s="313">
        <f t="shared" si="103"/>
        <v>2.3827822778266667</v>
      </c>
    </row>
    <row r="659" spans="2:10">
      <c r="B659" s="290"/>
      <c r="C659" s="283" t="str">
        <f t="shared" si="102"/>
        <v>14</v>
      </c>
      <c r="D659" s="284" t="str">
        <f t="shared" si="102"/>
        <v>金属製品</v>
      </c>
      <c r="E659" s="387"/>
      <c r="F659" s="313">
        <v>60.164851766185464</v>
      </c>
      <c r="G659" s="389"/>
      <c r="H659" s="326">
        <f>係数!F55</f>
        <v>9.0827020925185159E-2</v>
      </c>
      <c r="I659" s="405"/>
      <c r="J659" s="313">
        <f t="shared" si="103"/>
        <v>5.4645942503279903</v>
      </c>
    </row>
    <row r="660" spans="2:10">
      <c r="B660" s="290"/>
      <c r="C660" s="283" t="str">
        <f t="shared" si="102"/>
        <v>15</v>
      </c>
      <c r="D660" s="284" t="str">
        <f t="shared" si="102"/>
        <v>はん用機械</v>
      </c>
      <c r="E660" s="387"/>
      <c r="F660" s="313">
        <v>3.4760473793275855E-2</v>
      </c>
      <c r="G660" s="389"/>
      <c r="H660" s="326">
        <f>係数!F56</f>
        <v>0.16380393760291762</v>
      </c>
      <c r="I660" s="405"/>
      <c r="J660" s="313">
        <f t="shared" si="103"/>
        <v>5.6939024802816112E-3</v>
      </c>
    </row>
    <row r="661" spans="2:10">
      <c r="B661" s="290"/>
      <c r="C661" s="283" t="str">
        <f t="shared" si="102"/>
        <v>16</v>
      </c>
      <c r="D661" s="284" t="str">
        <f t="shared" si="102"/>
        <v>生産用機械</v>
      </c>
      <c r="E661" s="387"/>
      <c r="F661" s="313">
        <v>2.5272730815856494E-2</v>
      </c>
      <c r="G661" s="389"/>
      <c r="H661" s="326">
        <f>係数!F57</f>
        <v>0.17092961577277244</v>
      </c>
      <c r="I661" s="405"/>
      <c r="J661" s="313">
        <f t="shared" si="103"/>
        <v>4.3198581678830558E-3</v>
      </c>
    </row>
    <row r="662" spans="2:10">
      <c r="B662" s="290"/>
      <c r="C662" s="283" t="str">
        <f t="shared" si="102"/>
        <v>17</v>
      </c>
      <c r="D662" s="284" t="str">
        <f t="shared" si="102"/>
        <v>業務用機械</v>
      </c>
      <c r="E662" s="387"/>
      <c r="F662" s="313">
        <v>2.8589959310066799</v>
      </c>
      <c r="G662" s="389"/>
      <c r="H662" s="326">
        <f>係数!F58</f>
        <v>0.3763210433006452</v>
      </c>
      <c r="I662" s="405"/>
      <c r="J662" s="313">
        <f t="shared" si="103"/>
        <v>1.0759003315487332</v>
      </c>
    </row>
    <row r="663" spans="2:10">
      <c r="B663" s="290"/>
      <c r="C663" s="283" t="str">
        <f t="shared" si="102"/>
        <v>18</v>
      </c>
      <c r="D663" s="284" t="str">
        <f t="shared" si="102"/>
        <v>電子部品</v>
      </c>
      <c r="E663" s="387"/>
      <c r="F663" s="313">
        <v>7.3483212181917168E-2</v>
      </c>
      <c r="G663" s="389"/>
      <c r="H663" s="326">
        <f>係数!F59</f>
        <v>0.35396533795251539</v>
      </c>
      <c r="I663" s="405"/>
      <c r="J663" s="313">
        <f t="shared" si="103"/>
        <v>2.6010510033808706E-2</v>
      </c>
    </row>
    <row r="664" spans="2:10">
      <c r="B664" s="290"/>
      <c r="C664" s="283" t="str">
        <f t="shared" si="102"/>
        <v>19</v>
      </c>
      <c r="D664" s="284" t="str">
        <f t="shared" si="102"/>
        <v>電気機械</v>
      </c>
      <c r="E664" s="387"/>
      <c r="F664" s="313">
        <v>0.61366685720169289</v>
      </c>
      <c r="G664" s="389"/>
      <c r="H664" s="326">
        <f>係数!F60</f>
        <v>0.30472200973400065</v>
      </c>
      <c r="I664" s="405"/>
      <c r="J664" s="313">
        <f t="shared" si="103"/>
        <v>0.18699779803364786</v>
      </c>
    </row>
    <row r="665" spans="2:10">
      <c r="B665" s="290"/>
      <c r="C665" s="283" t="str">
        <f t="shared" si="102"/>
        <v>20</v>
      </c>
      <c r="D665" s="284" t="str">
        <f t="shared" si="102"/>
        <v>情報通信機器</v>
      </c>
      <c r="E665" s="387"/>
      <c r="F665" s="313">
        <v>0.6269191491756636</v>
      </c>
      <c r="G665" s="389"/>
      <c r="H665" s="326">
        <f>係数!F61</f>
        <v>0.65113022808351861</v>
      </c>
      <c r="I665" s="405"/>
      <c r="J665" s="313">
        <f t="shared" si="103"/>
        <v>0.40820600859267525</v>
      </c>
    </row>
    <row r="666" spans="2:10">
      <c r="B666" s="290"/>
      <c r="C666" s="283" t="str">
        <f t="shared" ref="C666:D684" si="104">C25</f>
        <v>21</v>
      </c>
      <c r="D666" s="284" t="str">
        <f t="shared" si="104"/>
        <v>輸送機械</v>
      </c>
      <c r="E666" s="387"/>
      <c r="F666" s="313">
        <v>4.8647730506082256</v>
      </c>
      <c r="G666" s="389"/>
      <c r="H666" s="326">
        <f>係数!F62</f>
        <v>0.10786321201538127</v>
      </c>
      <c r="I666" s="405"/>
      <c r="J666" s="313">
        <f t="shared" si="103"/>
        <v>0.52473004696446812</v>
      </c>
    </row>
    <row r="667" spans="2:10">
      <c r="B667" s="290"/>
      <c r="C667" s="283" t="str">
        <f t="shared" si="104"/>
        <v>22</v>
      </c>
      <c r="D667" s="284" t="str">
        <f t="shared" si="104"/>
        <v>その他の製造工業製品</v>
      </c>
      <c r="E667" s="387"/>
      <c r="F667" s="313">
        <v>41.119065958766079</v>
      </c>
      <c r="G667" s="389"/>
      <c r="H667" s="326">
        <f>係数!F63</f>
        <v>0.24232436280211642</v>
      </c>
      <c r="I667" s="405"/>
      <c r="J667" s="313">
        <f t="shared" si="103"/>
        <v>9.964151457476186</v>
      </c>
    </row>
    <row r="668" spans="2:10">
      <c r="B668" s="290"/>
      <c r="C668" s="283" t="str">
        <f t="shared" si="104"/>
        <v>23</v>
      </c>
      <c r="D668" s="284" t="str">
        <f t="shared" si="104"/>
        <v>建設</v>
      </c>
      <c r="E668" s="387"/>
      <c r="F668" s="313">
        <v>14.160709238453233</v>
      </c>
      <c r="G668" s="389"/>
      <c r="H668" s="326">
        <f>係数!F64</f>
        <v>0</v>
      </c>
      <c r="I668" s="405"/>
      <c r="J668" s="313">
        <f t="shared" si="103"/>
        <v>0</v>
      </c>
    </row>
    <row r="669" spans="2:10">
      <c r="B669" s="290"/>
      <c r="C669" s="283" t="str">
        <f t="shared" si="104"/>
        <v>24</v>
      </c>
      <c r="D669" s="284" t="str">
        <f t="shared" si="104"/>
        <v>電力・ガス・熱供給</v>
      </c>
      <c r="E669" s="387"/>
      <c r="F669" s="313">
        <v>99.661527213104662</v>
      </c>
      <c r="G669" s="389"/>
      <c r="H669" s="326">
        <f>係数!F65</f>
        <v>1.5772860668296785E-4</v>
      </c>
      <c r="I669" s="405"/>
      <c r="J669" s="313">
        <f t="shared" si="103"/>
        <v>1.5719473827219683E-2</v>
      </c>
    </row>
    <row r="670" spans="2:10">
      <c r="B670" s="290"/>
      <c r="C670" s="283" t="str">
        <f t="shared" si="104"/>
        <v>25</v>
      </c>
      <c r="D670" s="284" t="str">
        <f t="shared" si="104"/>
        <v>水道</v>
      </c>
      <c r="E670" s="387"/>
      <c r="F670" s="313">
        <v>13.033168350710376</v>
      </c>
      <c r="G670" s="389"/>
      <c r="H670" s="326">
        <f>係数!F66</f>
        <v>1.9527427022307718E-4</v>
      </c>
      <c r="I670" s="405"/>
      <c r="J670" s="313">
        <f t="shared" si="103"/>
        <v>2.545042438379475E-3</v>
      </c>
    </row>
    <row r="671" spans="2:10">
      <c r="B671" s="290"/>
      <c r="C671" s="283" t="str">
        <f t="shared" si="104"/>
        <v>26</v>
      </c>
      <c r="D671" s="284" t="str">
        <f t="shared" si="104"/>
        <v>廃棄物処理</v>
      </c>
      <c r="E671" s="387"/>
      <c r="F671" s="313">
        <v>9.6956474019475323</v>
      </c>
      <c r="G671" s="389"/>
      <c r="H671" s="326">
        <f>係数!F67</f>
        <v>5.3472305772699992E-5</v>
      </c>
      <c r="I671" s="405"/>
      <c r="J671" s="313">
        <f t="shared" si="103"/>
        <v>5.1844862254122269E-4</v>
      </c>
    </row>
    <row r="672" spans="2:10">
      <c r="B672" s="290"/>
      <c r="C672" s="283" t="str">
        <f t="shared" si="104"/>
        <v>27</v>
      </c>
      <c r="D672" s="284" t="str">
        <f t="shared" si="104"/>
        <v>商業</v>
      </c>
      <c r="E672" s="387"/>
      <c r="F672" s="313">
        <v>353.55325428861101</v>
      </c>
      <c r="G672" s="389"/>
      <c r="H672" s="326">
        <f>係数!F68</f>
        <v>1.3157463364248546E-3</v>
      </c>
      <c r="I672" s="405"/>
      <c r="J672" s="313">
        <f t="shared" si="103"/>
        <v>0.46518639906132497</v>
      </c>
    </row>
    <row r="673" spans="2:13">
      <c r="B673" s="290"/>
      <c r="C673" s="283" t="str">
        <f t="shared" si="104"/>
        <v>28</v>
      </c>
      <c r="D673" s="284" t="str">
        <f t="shared" si="104"/>
        <v>金融・保険</v>
      </c>
      <c r="E673" s="387"/>
      <c r="F673" s="313">
        <v>84.702660493152223</v>
      </c>
      <c r="G673" s="389"/>
      <c r="H673" s="326">
        <f>係数!F69</f>
        <v>6.5503996249535401E-2</v>
      </c>
      <c r="I673" s="405"/>
      <c r="J673" s="313">
        <f t="shared" si="103"/>
        <v>5.5483627552691139</v>
      </c>
    </row>
    <row r="674" spans="2:13">
      <c r="B674" s="290"/>
      <c r="C674" s="283" t="str">
        <f t="shared" si="104"/>
        <v>29</v>
      </c>
      <c r="D674" s="284" t="str">
        <f t="shared" si="104"/>
        <v>不動産</v>
      </c>
      <c r="E674" s="387"/>
      <c r="F674" s="313">
        <v>102.25021063401294</v>
      </c>
      <c r="G674" s="389"/>
      <c r="H674" s="326">
        <f>係数!F70</f>
        <v>1.6100322407519707E-5</v>
      </c>
      <c r="I674" s="405"/>
      <c r="J674" s="313">
        <f t="shared" si="103"/>
        <v>1.6462613574444085E-3</v>
      </c>
    </row>
    <row r="675" spans="2:13">
      <c r="B675" s="290"/>
      <c r="C675" s="283" t="str">
        <f t="shared" si="104"/>
        <v>30</v>
      </c>
      <c r="D675" s="284" t="str">
        <f t="shared" si="104"/>
        <v>運輸・郵便</v>
      </c>
      <c r="E675" s="387"/>
      <c r="F675" s="313">
        <v>230.91871919752936</v>
      </c>
      <c r="G675" s="389"/>
      <c r="H675" s="326">
        <f>係数!F71</f>
        <v>5.5706273746692014E-2</v>
      </c>
      <c r="I675" s="405"/>
      <c r="J675" s="313">
        <f t="shared" si="103"/>
        <v>12.863621384853074</v>
      </c>
    </row>
    <row r="676" spans="2:13">
      <c r="B676" s="290"/>
      <c r="C676" s="283" t="str">
        <f t="shared" si="104"/>
        <v>31</v>
      </c>
      <c r="D676" s="284" t="str">
        <f t="shared" si="104"/>
        <v>情報通信</v>
      </c>
      <c r="E676" s="387"/>
      <c r="F676" s="313">
        <v>130.50256584926296</v>
      </c>
      <c r="G676" s="389"/>
      <c r="H676" s="326">
        <f>係数!F72</f>
        <v>5.4269365782528389E-2</v>
      </c>
      <c r="I676" s="405"/>
      <c r="J676" s="313">
        <f t="shared" si="103"/>
        <v>7.0822914816321498</v>
      </c>
    </row>
    <row r="677" spans="2:13">
      <c r="B677" s="290"/>
      <c r="C677" s="283" t="str">
        <f t="shared" si="104"/>
        <v>32</v>
      </c>
      <c r="D677" s="284" t="str">
        <f t="shared" si="104"/>
        <v>公務</v>
      </c>
      <c r="E677" s="387"/>
      <c r="F677" s="313">
        <v>0</v>
      </c>
      <c r="G677" s="389"/>
      <c r="H677" s="326">
        <f>係数!F73</f>
        <v>0</v>
      </c>
      <c r="I677" s="405"/>
      <c r="J677" s="313">
        <f t="shared" si="103"/>
        <v>0</v>
      </c>
    </row>
    <row r="678" spans="2:13">
      <c r="B678" s="290"/>
      <c r="C678" s="283" t="str">
        <f t="shared" si="104"/>
        <v>33</v>
      </c>
      <c r="D678" s="284" t="str">
        <f t="shared" si="104"/>
        <v>教育・研究</v>
      </c>
      <c r="E678" s="387"/>
      <c r="F678" s="313">
        <v>1.6846370644415436</v>
      </c>
      <c r="G678" s="389"/>
      <c r="H678" s="326">
        <f>係数!F74</f>
        <v>4.3013390055044967E-2</v>
      </c>
      <c r="I678" s="405"/>
      <c r="J678" s="313">
        <f t="shared" si="103"/>
        <v>7.2461951154010038E-2</v>
      </c>
    </row>
    <row r="679" spans="2:13">
      <c r="B679" s="290"/>
      <c r="C679" s="283" t="str">
        <f t="shared" si="104"/>
        <v>34</v>
      </c>
      <c r="D679" s="284" t="str">
        <f t="shared" si="104"/>
        <v>医療・福祉</v>
      </c>
      <c r="E679" s="387"/>
      <c r="F679" s="313">
        <v>0.17684578450560062</v>
      </c>
      <c r="G679" s="389"/>
      <c r="H679" s="326">
        <f>係数!F75</f>
        <v>6.8904593613930393E-5</v>
      </c>
      <c r="I679" s="405"/>
      <c r="J679" s="313">
        <f t="shared" si="103"/>
        <v>1.2185486913695118E-5</v>
      </c>
    </row>
    <row r="680" spans="2:13">
      <c r="B680" s="290"/>
      <c r="C680" s="283" t="str">
        <f t="shared" si="104"/>
        <v>35</v>
      </c>
      <c r="D680" s="284" t="str">
        <f t="shared" si="104"/>
        <v>他に分類されない会員制団体</v>
      </c>
      <c r="E680" s="387"/>
      <c r="F680" s="313">
        <v>6.0931006414164575</v>
      </c>
      <c r="G680" s="389"/>
      <c r="H680" s="326">
        <f>係数!F76</f>
        <v>2.0861613892497549E-2</v>
      </c>
      <c r="I680" s="405"/>
      <c r="J680" s="313">
        <f t="shared" si="103"/>
        <v>0.12711191298935931</v>
      </c>
    </row>
    <row r="681" spans="2:13">
      <c r="B681" s="290"/>
      <c r="C681" s="283" t="str">
        <f t="shared" si="104"/>
        <v>36</v>
      </c>
      <c r="D681" s="284" t="str">
        <f t="shared" si="104"/>
        <v>対事業所サービス</v>
      </c>
      <c r="E681" s="387"/>
      <c r="F681" s="313">
        <v>424.62297935744596</v>
      </c>
      <c r="G681" s="389"/>
      <c r="H681" s="326">
        <f>係数!F77</f>
        <v>4.7544389969090023E-2</v>
      </c>
      <c r="I681" s="405"/>
      <c r="J681" s="313">
        <f t="shared" si="103"/>
        <v>20.188440520407273</v>
      </c>
    </row>
    <row r="682" spans="2:13">
      <c r="B682" s="290"/>
      <c r="C682" s="283" t="str">
        <f t="shared" si="104"/>
        <v>37</v>
      </c>
      <c r="D682" s="284" t="str">
        <f t="shared" si="104"/>
        <v>対個人サービス</v>
      </c>
      <c r="E682" s="387"/>
      <c r="F682" s="313">
        <v>3.2569098196663342</v>
      </c>
      <c r="G682" s="389"/>
      <c r="H682" s="326">
        <f>係数!F78</f>
        <v>1.1004985512735909E-2</v>
      </c>
      <c r="I682" s="405"/>
      <c r="J682" s="313">
        <f t="shared" si="103"/>
        <v>3.5842245381715328E-2</v>
      </c>
    </row>
    <row r="683" spans="2:13">
      <c r="B683" s="290"/>
      <c r="C683" s="283" t="str">
        <f t="shared" si="104"/>
        <v>38</v>
      </c>
      <c r="D683" s="284" t="str">
        <f t="shared" si="104"/>
        <v>事務用品</v>
      </c>
      <c r="E683" s="387"/>
      <c r="F683" s="313">
        <v>7.6397890470626653</v>
      </c>
      <c r="G683" s="389"/>
      <c r="H683" s="326">
        <f>係数!F79</f>
        <v>0</v>
      </c>
      <c r="I683" s="405"/>
      <c r="J683" s="313">
        <f t="shared" si="103"/>
        <v>0</v>
      </c>
    </row>
    <row r="684" spans="2:13">
      <c r="B684" s="406"/>
      <c r="C684" s="283" t="str">
        <f t="shared" si="104"/>
        <v>39</v>
      </c>
      <c r="D684" s="284" t="str">
        <f t="shared" si="104"/>
        <v>分類不明</v>
      </c>
      <c r="E684" s="387"/>
      <c r="F684" s="313">
        <v>28.71004445824887</v>
      </c>
      <c r="G684" s="389"/>
      <c r="H684" s="328">
        <f>係数!F80</f>
        <v>0.26651870741593503</v>
      </c>
      <c r="I684" s="405"/>
      <c r="J684" s="313">
        <f t="shared" si="103"/>
        <v>7.6517639388665177</v>
      </c>
    </row>
    <row r="685" spans="2:13">
      <c r="B685" s="396" t="s">
        <v>66</v>
      </c>
      <c r="C685" s="397"/>
      <c r="D685" s="398"/>
      <c r="E685" s="399"/>
      <c r="F685" s="310">
        <f>SUM(F646:F684)</f>
        <v>3729.6564030173217</v>
      </c>
      <c r="G685" s="333"/>
      <c r="H685" s="330"/>
      <c r="I685" s="407"/>
      <c r="J685" s="310">
        <f>SUM(J646:J684)</f>
        <v>428.36049834253419</v>
      </c>
    </row>
    <row r="686" spans="2:13">
      <c r="F686" s="150"/>
    </row>
    <row r="687" spans="2:13" ht="17.25">
      <c r="B687" s="272" t="s">
        <v>271</v>
      </c>
      <c r="D687" s="274"/>
      <c r="E687" s="274"/>
      <c r="F687" s="132"/>
      <c r="G687" s="274"/>
    </row>
    <row r="688" spans="2:13" ht="42.2" customHeight="1" thickBot="1">
      <c r="B688" s="275"/>
      <c r="C688" s="276" t="s">
        <v>224</v>
      </c>
      <c r="D688" s="277" t="s">
        <v>48</v>
      </c>
      <c r="F688" s="278" t="s">
        <v>268</v>
      </c>
      <c r="G688" s="403"/>
      <c r="H688" s="278" t="s">
        <v>272</v>
      </c>
      <c r="I688" s="334"/>
      <c r="J688" s="299" t="s">
        <v>273</v>
      </c>
      <c r="K688" s="403"/>
      <c r="M688" s="139"/>
    </row>
    <row r="689" spans="2:13">
      <c r="B689" s="404" t="s">
        <v>61</v>
      </c>
      <c r="C689" s="280" t="str">
        <f t="shared" ref="C689:D708" si="105">C5</f>
        <v>01</v>
      </c>
      <c r="D689" s="281" t="str">
        <f t="shared" si="105"/>
        <v>農業</v>
      </c>
      <c r="E689" s="387"/>
      <c r="F689" s="293">
        <f t="array" ref="F689:F727">+$E$514:$E$552</f>
        <v>750.04651768287431</v>
      </c>
      <c r="G689" s="389"/>
      <c r="H689" s="324">
        <f>係数!I42</f>
        <v>0.83797959416959722</v>
      </c>
      <c r="I689" s="387"/>
      <c r="J689" s="390">
        <f t="shared" ref="J689:J727" si="106">F689*H689</f>
        <v>628.52367649621465</v>
      </c>
      <c r="K689" s="401"/>
      <c r="M689" s="401"/>
    </row>
    <row r="690" spans="2:13">
      <c r="B690" s="289"/>
      <c r="C690" s="283" t="str">
        <f t="shared" si="105"/>
        <v>02</v>
      </c>
      <c r="D690" s="284" t="str">
        <f t="shared" si="105"/>
        <v>林業</v>
      </c>
      <c r="E690" s="387"/>
      <c r="F690" s="293">
        <v>2.3557005496911798</v>
      </c>
      <c r="G690" s="389"/>
      <c r="H690" s="326">
        <f>係数!I43</f>
        <v>0.88144892220721371</v>
      </c>
      <c r="I690" s="387"/>
      <c r="J690" s="393">
        <f t="shared" si="106"/>
        <v>2.0764297105682314</v>
      </c>
      <c r="K690" s="401"/>
      <c r="M690" s="401"/>
    </row>
    <row r="691" spans="2:13">
      <c r="B691" s="289"/>
      <c r="C691" s="283" t="str">
        <f t="shared" si="105"/>
        <v>03</v>
      </c>
      <c r="D691" s="284" t="str">
        <f t="shared" si="105"/>
        <v>漁業</v>
      </c>
      <c r="E691" s="387"/>
      <c r="F691" s="313">
        <v>101.4896631469778</v>
      </c>
      <c r="G691" s="389"/>
      <c r="H691" s="326">
        <f>係数!I44</f>
        <v>0.87245104482977687</v>
      </c>
      <c r="I691" s="387"/>
      <c r="J691" s="305">
        <f t="shared" si="106"/>
        <v>88.544762652002888</v>
      </c>
      <c r="K691" s="401"/>
      <c r="M691" s="401"/>
    </row>
    <row r="692" spans="2:13">
      <c r="B692" s="289"/>
      <c r="C692" s="283" t="str">
        <f t="shared" si="105"/>
        <v>04</v>
      </c>
      <c r="D692" s="284" t="str">
        <f t="shared" si="105"/>
        <v>鉱業</v>
      </c>
      <c r="E692" s="387"/>
      <c r="F692" s="313">
        <v>0.68373599501621862</v>
      </c>
      <c r="G692" s="389"/>
      <c r="H692" s="326">
        <f>係数!I45</f>
        <v>3.4400040483088534E-2</v>
      </c>
      <c r="I692" s="387"/>
      <c r="J692" s="305">
        <f t="shared" si="106"/>
        <v>2.3520545908302742E-2</v>
      </c>
      <c r="K692" s="401"/>
      <c r="M692" s="401"/>
    </row>
    <row r="693" spans="2:13">
      <c r="B693" s="289"/>
      <c r="C693" s="283" t="str">
        <f t="shared" si="105"/>
        <v>05</v>
      </c>
      <c r="D693" s="284" t="str">
        <f t="shared" si="105"/>
        <v>飲食料品</v>
      </c>
      <c r="E693" s="387"/>
      <c r="F693" s="313">
        <v>928.54049205358217</v>
      </c>
      <c r="G693" s="389"/>
      <c r="H693" s="326">
        <f>係数!I46</f>
        <v>0.83040637322479016</v>
      </c>
      <c r="I693" s="387"/>
      <c r="J693" s="305">
        <f t="shared" si="106"/>
        <v>771.06594239857725</v>
      </c>
      <c r="K693" s="401"/>
      <c r="M693" s="401"/>
    </row>
    <row r="694" spans="2:13">
      <c r="B694" s="289"/>
      <c r="C694" s="283" t="str">
        <f t="shared" si="105"/>
        <v>06</v>
      </c>
      <c r="D694" s="284" t="str">
        <f t="shared" si="105"/>
        <v>繊維製品</v>
      </c>
      <c r="E694" s="387"/>
      <c r="F694" s="313">
        <v>14.993532491540405</v>
      </c>
      <c r="G694" s="389"/>
      <c r="H694" s="326">
        <f>係数!I47</f>
        <v>0.34433503505648189</v>
      </c>
      <c r="I694" s="387"/>
      <c r="J694" s="305">
        <f t="shared" si="106"/>
        <v>5.1627985360950657</v>
      </c>
      <c r="K694" s="401"/>
      <c r="M694" s="401"/>
    </row>
    <row r="695" spans="2:13">
      <c r="B695" s="289"/>
      <c r="C695" s="283" t="str">
        <f t="shared" si="105"/>
        <v>07</v>
      </c>
      <c r="D695" s="284" t="str">
        <f t="shared" si="105"/>
        <v>パルプ・紙・木製品</v>
      </c>
      <c r="E695" s="387"/>
      <c r="F695" s="313">
        <v>90.564563227514597</v>
      </c>
      <c r="G695" s="389"/>
      <c r="H695" s="326">
        <f>係数!I48</f>
        <v>0.83442754803269992</v>
      </c>
      <c r="I695" s="387"/>
      <c r="J695" s="305">
        <f t="shared" si="106"/>
        <v>75.569566432587422</v>
      </c>
      <c r="K695" s="401"/>
      <c r="M695" s="401"/>
    </row>
    <row r="696" spans="2:13">
      <c r="B696" s="289"/>
      <c r="C696" s="283" t="str">
        <f t="shared" si="105"/>
        <v>08</v>
      </c>
      <c r="D696" s="284" t="str">
        <f t="shared" si="105"/>
        <v>化学製品</v>
      </c>
      <c r="E696" s="387"/>
      <c r="F696" s="313">
        <v>43.758851503589952</v>
      </c>
      <c r="G696" s="389"/>
      <c r="H696" s="326">
        <f>係数!I49</f>
        <v>0.7341466144136598</v>
      </c>
      <c r="I696" s="387"/>
      <c r="J696" s="305">
        <f t="shared" si="106"/>
        <v>32.125412681990653</v>
      </c>
      <c r="K696" s="401"/>
      <c r="M696" s="401"/>
    </row>
    <row r="697" spans="2:13">
      <c r="B697" s="289"/>
      <c r="C697" s="283" t="str">
        <f t="shared" si="105"/>
        <v>09</v>
      </c>
      <c r="D697" s="284" t="str">
        <f t="shared" si="105"/>
        <v>石油・石炭製品</v>
      </c>
      <c r="E697" s="387"/>
      <c r="F697" s="313">
        <v>60.298392626649544</v>
      </c>
      <c r="G697" s="389"/>
      <c r="H697" s="326">
        <f>係数!I50</f>
        <v>0.84086676607472166</v>
      </c>
      <c r="I697" s="387"/>
      <c r="J697" s="305">
        <f t="shared" si="106"/>
        <v>50.702914407474644</v>
      </c>
      <c r="K697" s="401"/>
      <c r="M697" s="401"/>
    </row>
    <row r="698" spans="2:13">
      <c r="B698" s="290"/>
      <c r="C698" s="283" t="str">
        <f t="shared" si="105"/>
        <v>10</v>
      </c>
      <c r="D698" s="284" t="str">
        <f t="shared" si="105"/>
        <v>プラスチック・ゴム製品</v>
      </c>
      <c r="E698" s="387"/>
      <c r="F698" s="313">
        <v>101.41858373987145</v>
      </c>
      <c r="G698" s="389"/>
      <c r="H698" s="326">
        <f>係数!I51</f>
        <v>0.85695882252457023</v>
      </c>
      <c r="I698" s="387"/>
      <c r="J698" s="305">
        <f t="shared" si="106"/>
        <v>86.911550103829768</v>
      </c>
      <c r="K698" s="401"/>
      <c r="M698" s="401"/>
    </row>
    <row r="699" spans="2:13">
      <c r="B699" s="290"/>
      <c r="C699" s="283" t="str">
        <f t="shared" si="105"/>
        <v>11</v>
      </c>
      <c r="D699" s="284" t="str">
        <f t="shared" si="105"/>
        <v>窯業・土石製品</v>
      </c>
      <c r="E699" s="387"/>
      <c r="F699" s="313">
        <v>8.6835779547487846</v>
      </c>
      <c r="G699" s="389"/>
      <c r="H699" s="326">
        <f>係数!I52</f>
        <v>0.90609494841215799</v>
      </c>
      <c r="I699" s="387"/>
      <c r="J699" s="305">
        <f t="shared" si="106"/>
        <v>7.868146118941052</v>
      </c>
      <c r="K699" s="401"/>
      <c r="M699" s="401"/>
    </row>
    <row r="700" spans="2:13">
      <c r="B700" s="290"/>
      <c r="C700" s="283" t="str">
        <f t="shared" si="105"/>
        <v>12</v>
      </c>
      <c r="D700" s="284" t="str">
        <f t="shared" si="105"/>
        <v>鉄鋼</v>
      </c>
      <c r="E700" s="387"/>
      <c r="F700" s="313">
        <v>5.8576450495177526E-2</v>
      </c>
      <c r="G700" s="389"/>
      <c r="H700" s="326">
        <f>係数!I53</f>
        <v>0.95395740360348724</v>
      </c>
      <c r="I700" s="387"/>
      <c r="J700" s="305">
        <f t="shared" si="106"/>
        <v>5.5879438626687761E-2</v>
      </c>
      <c r="K700" s="401"/>
      <c r="M700" s="401"/>
    </row>
    <row r="701" spans="2:13">
      <c r="B701" s="290"/>
      <c r="C701" s="283" t="str">
        <f t="shared" si="105"/>
        <v>13</v>
      </c>
      <c r="D701" s="284" t="str">
        <f t="shared" si="105"/>
        <v>非鉄金属</v>
      </c>
      <c r="E701" s="387"/>
      <c r="F701" s="313">
        <v>5.7196576254643041</v>
      </c>
      <c r="G701" s="389"/>
      <c r="H701" s="326">
        <f>係数!I54</f>
        <v>0.5834047361124628</v>
      </c>
      <c r="I701" s="387"/>
      <c r="J701" s="305">
        <f t="shared" si="106"/>
        <v>3.3368753476376378</v>
      </c>
      <c r="K701" s="401"/>
      <c r="M701" s="401"/>
    </row>
    <row r="702" spans="2:13">
      <c r="B702" s="290"/>
      <c r="C702" s="283" t="str">
        <f t="shared" si="105"/>
        <v>14</v>
      </c>
      <c r="D702" s="284" t="str">
        <f t="shared" si="105"/>
        <v>金属製品</v>
      </c>
      <c r="E702" s="387"/>
      <c r="F702" s="313">
        <v>60.164851766185464</v>
      </c>
      <c r="G702" s="389"/>
      <c r="H702" s="326">
        <f>係数!I55</f>
        <v>0.90917297907481487</v>
      </c>
      <c r="I702" s="387"/>
      <c r="J702" s="305">
        <f t="shared" si="106"/>
        <v>54.700257515857473</v>
      </c>
      <c r="K702" s="401"/>
      <c r="M702" s="401"/>
    </row>
    <row r="703" spans="2:13">
      <c r="B703" s="290"/>
      <c r="C703" s="283" t="str">
        <f t="shared" si="105"/>
        <v>15</v>
      </c>
      <c r="D703" s="284" t="str">
        <f t="shared" si="105"/>
        <v>はん用機械</v>
      </c>
      <c r="E703" s="387"/>
      <c r="F703" s="313">
        <v>3.4760473793275855E-2</v>
      </c>
      <c r="G703" s="389"/>
      <c r="H703" s="326">
        <f>係数!I56</f>
        <v>0.83619606239708233</v>
      </c>
      <c r="I703" s="387"/>
      <c r="J703" s="305">
        <f t="shared" si="106"/>
        <v>2.9066571312994241E-2</v>
      </c>
      <c r="K703" s="401"/>
      <c r="M703" s="401"/>
    </row>
    <row r="704" spans="2:13">
      <c r="B704" s="290"/>
      <c r="C704" s="283" t="str">
        <f t="shared" si="105"/>
        <v>16</v>
      </c>
      <c r="D704" s="284" t="str">
        <f t="shared" si="105"/>
        <v>生産用機械</v>
      </c>
      <c r="E704" s="387"/>
      <c r="F704" s="313">
        <v>2.5272730815856494E-2</v>
      </c>
      <c r="G704" s="389"/>
      <c r="H704" s="326">
        <f>係数!I57</f>
        <v>0.82907038422722756</v>
      </c>
      <c r="I704" s="387"/>
      <c r="J704" s="305">
        <f t="shared" si="106"/>
        <v>2.0952872647973436E-2</v>
      </c>
      <c r="K704" s="401"/>
      <c r="M704" s="401"/>
    </row>
    <row r="705" spans="2:13">
      <c r="B705" s="290"/>
      <c r="C705" s="283" t="str">
        <f t="shared" si="105"/>
        <v>17</v>
      </c>
      <c r="D705" s="284" t="str">
        <f t="shared" si="105"/>
        <v>業務用機械</v>
      </c>
      <c r="E705" s="387"/>
      <c r="F705" s="313">
        <v>2.8589959310066799</v>
      </c>
      <c r="G705" s="389"/>
      <c r="H705" s="326">
        <f>係数!I58</f>
        <v>0.6236789566993548</v>
      </c>
      <c r="I705" s="387"/>
      <c r="J705" s="305">
        <f t="shared" si="106"/>
        <v>1.7830955994579467</v>
      </c>
      <c r="K705" s="401"/>
      <c r="M705" s="401"/>
    </row>
    <row r="706" spans="2:13">
      <c r="B706" s="290"/>
      <c r="C706" s="283" t="str">
        <f t="shared" si="105"/>
        <v>18</v>
      </c>
      <c r="D706" s="284" t="str">
        <f t="shared" si="105"/>
        <v>電子部品</v>
      </c>
      <c r="E706" s="387"/>
      <c r="F706" s="313">
        <v>7.3483212181917168E-2</v>
      </c>
      <c r="G706" s="389"/>
      <c r="H706" s="326">
        <f>係数!I59</f>
        <v>0.64603466204748461</v>
      </c>
      <c r="I706" s="387"/>
      <c r="J706" s="305">
        <f t="shared" si="106"/>
        <v>4.7472702148108462E-2</v>
      </c>
      <c r="K706" s="401"/>
      <c r="M706" s="401"/>
    </row>
    <row r="707" spans="2:13">
      <c r="B707" s="290"/>
      <c r="C707" s="283" t="str">
        <f t="shared" si="105"/>
        <v>19</v>
      </c>
      <c r="D707" s="284" t="str">
        <f t="shared" si="105"/>
        <v>電気機械</v>
      </c>
      <c r="E707" s="387"/>
      <c r="F707" s="313">
        <v>0.61366685720169289</v>
      </c>
      <c r="G707" s="389"/>
      <c r="H707" s="326">
        <f>係数!I60</f>
        <v>0.69527799026599935</v>
      </c>
      <c r="I707" s="387"/>
      <c r="J707" s="305">
        <f t="shared" si="106"/>
        <v>0.42666905916804504</v>
      </c>
      <c r="K707" s="401"/>
      <c r="M707" s="401"/>
    </row>
    <row r="708" spans="2:13">
      <c r="B708" s="290"/>
      <c r="C708" s="283" t="str">
        <f t="shared" si="105"/>
        <v>20</v>
      </c>
      <c r="D708" s="284" t="str">
        <f t="shared" si="105"/>
        <v>情報通信機器</v>
      </c>
      <c r="E708" s="387"/>
      <c r="F708" s="313">
        <v>0.6269191491756636</v>
      </c>
      <c r="G708" s="389"/>
      <c r="H708" s="326">
        <f>係数!I61</f>
        <v>0.34886977191648139</v>
      </c>
      <c r="I708" s="387"/>
      <c r="J708" s="305">
        <f t="shared" si="106"/>
        <v>0.21871314058298832</v>
      </c>
      <c r="K708" s="401"/>
      <c r="M708" s="401"/>
    </row>
    <row r="709" spans="2:13">
      <c r="B709" s="290"/>
      <c r="C709" s="283" t="str">
        <f t="shared" ref="C709:D727" si="107">C25</f>
        <v>21</v>
      </c>
      <c r="D709" s="284" t="str">
        <f t="shared" si="107"/>
        <v>輸送機械</v>
      </c>
      <c r="E709" s="387"/>
      <c r="F709" s="313">
        <v>4.8647730506082256</v>
      </c>
      <c r="G709" s="389"/>
      <c r="H709" s="326">
        <f>係数!I62</f>
        <v>0.89213678798461871</v>
      </c>
      <c r="I709" s="387"/>
      <c r="J709" s="305">
        <f t="shared" si="106"/>
        <v>4.3400430036437569</v>
      </c>
      <c r="K709" s="401"/>
      <c r="M709" s="401"/>
    </row>
    <row r="710" spans="2:13">
      <c r="B710" s="290"/>
      <c r="C710" s="283" t="str">
        <f t="shared" si="107"/>
        <v>22</v>
      </c>
      <c r="D710" s="284" t="str">
        <f t="shared" si="107"/>
        <v>その他の製造工業製品</v>
      </c>
      <c r="E710" s="387"/>
      <c r="F710" s="313">
        <v>41.119065958766079</v>
      </c>
      <c r="G710" s="389"/>
      <c r="H710" s="326">
        <f>係数!I63</f>
        <v>0.75767563719788356</v>
      </c>
      <c r="I710" s="387"/>
      <c r="J710" s="305">
        <f t="shared" si="106"/>
        <v>31.154914501289891</v>
      </c>
      <c r="K710" s="401"/>
      <c r="M710" s="401"/>
    </row>
    <row r="711" spans="2:13">
      <c r="B711" s="290"/>
      <c r="C711" s="283" t="str">
        <f t="shared" si="107"/>
        <v>23</v>
      </c>
      <c r="D711" s="284" t="str">
        <f t="shared" si="107"/>
        <v>建設</v>
      </c>
      <c r="E711" s="387"/>
      <c r="F711" s="313">
        <v>14.160709238453233</v>
      </c>
      <c r="G711" s="389"/>
      <c r="H711" s="326">
        <f>係数!I64</f>
        <v>1</v>
      </c>
      <c r="I711" s="387"/>
      <c r="J711" s="305">
        <f t="shared" si="106"/>
        <v>14.160709238453233</v>
      </c>
      <c r="K711" s="401"/>
      <c r="M711" s="401"/>
    </row>
    <row r="712" spans="2:13">
      <c r="B712" s="290"/>
      <c r="C712" s="283" t="str">
        <f t="shared" si="107"/>
        <v>24</v>
      </c>
      <c r="D712" s="284" t="str">
        <f t="shared" si="107"/>
        <v>電力・ガス・熱供給</v>
      </c>
      <c r="E712" s="387"/>
      <c r="F712" s="313">
        <v>99.661527213104662</v>
      </c>
      <c r="G712" s="389"/>
      <c r="H712" s="326">
        <f>係数!I65</f>
        <v>0.99984227139331705</v>
      </c>
      <c r="I712" s="387"/>
      <c r="J712" s="305">
        <f t="shared" si="106"/>
        <v>99.645807739277444</v>
      </c>
      <c r="K712" s="401"/>
      <c r="M712" s="401"/>
    </row>
    <row r="713" spans="2:13">
      <c r="B713" s="290"/>
      <c r="C713" s="283" t="str">
        <f t="shared" si="107"/>
        <v>25</v>
      </c>
      <c r="D713" s="284" t="str">
        <f t="shared" si="107"/>
        <v>水道</v>
      </c>
      <c r="E713" s="387"/>
      <c r="F713" s="313">
        <v>13.033168350710376</v>
      </c>
      <c r="G713" s="389"/>
      <c r="H713" s="326">
        <f>係数!I66</f>
        <v>0.99980472572977697</v>
      </c>
      <c r="I713" s="387"/>
      <c r="J713" s="305">
        <f t="shared" si="106"/>
        <v>13.030623308271997</v>
      </c>
      <c r="K713" s="401"/>
      <c r="M713" s="401"/>
    </row>
    <row r="714" spans="2:13">
      <c r="B714" s="290"/>
      <c r="C714" s="283" t="str">
        <f t="shared" si="107"/>
        <v>26</v>
      </c>
      <c r="D714" s="284" t="str">
        <f t="shared" si="107"/>
        <v>廃棄物処理</v>
      </c>
      <c r="E714" s="387"/>
      <c r="F714" s="313">
        <v>9.6956474019475323</v>
      </c>
      <c r="G714" s="389"/>
      <c r="H714" s="326">
        <f>係数!I67</f>
        <v>0.99994652769422732</v>
      </c>
      <c r="I714" s="387"/>
      <c r="J714" s="305">
        <f t="shared" si="106"/>
        <v>9.6951289533249909</v>
      </c>
      <c r="K714" s="401"/>
      <c r="M714" s="401"/>
    </row>
    <row r="715" spans="2:13">
      <c r="B715" s="290"/>
      <c r="C715" s="283" t="str">
        <f t="shared" si="107"/>
        <v>27</v>
      </c>
      <c r="D715" s="284" t="str">
        <f t="shared" si="107"/>
        <v>商業</v>
      </c>
      <c r="E715" s="387"/>
      <c r="F715" s="313">
        <v>353.55325428861101</v>
      </c>
      <c r="G715" s="389"/>
      <c r="H715" s="326">
        <f>係数!I68</f>
        <v>0.99868425366357516</v>
      </c>
      <c r="I715" s="387"/>
      <c r="J715" s="305">
        <f t="shared" si="106"/>
        <v>353.08806788954968</v>
      </c>
      <c r="K715" s="401"/>
      <c r="M715" s="401"/>
    </row>
    <row r="716" spans="2:13">
      <c r="B716" s="290"/>
      <c r="C716" s="283" t="str">
        <f t="shared" si="107"/>
        <v>28</v>
      </c>
      <c r="D716" s="284" t="str">
        <f t="shared" si="107"/>
        <v>金融・保険</v>
      </c>
      <c r="E716" s="387"/>
      <c r="F716" s="313">
        <v>84.702660493152223</v>
      </c>
      <c r="G716" s="389"/>
      <c r="H716" s="326">
        <f>係数!I69</f>
        <v>0.9344960037504646</v>
      </c>
      <c r="I716" s="387"/>
      <c r="J716" s="305">
        <f t="shared" si="106"/>
        <v>79.154297737883113</v>
      </c>
      <c r="K716" s="401"/>
      <c r="M716" s="401"/>
    </row>
    <row r="717" spans="2:13">
      <c r="B717" s="290"/>
      <c r="C717" s="283" t="str">
        <f t="shared" si="107"/>
        <v>29</v>
      </c>
      <c r="D717" s="284" t="str">
        <f t="shared" si="107"/>
        <v>不動産</v>
      </c>
      <c r="E717" s="387"/>
      <c r="F717" s="313">
        <v>102.25021063401294</v>
      </c>
      <c r="G717" s="389"/>
      <c r="H717" s="326">
        <f>係数!I70</f>
        <v>0.99998389967759249</v>
      </c>
      <c r="I717" s="387"/>
      <c r="J717" s="305">
        <f t="shared" si="106"/>
        <v>102.24856437265551</v>
      </c>
      <c r="K717" s="401"/>
      <c r="M717" s="401"/>
    </row>
    <row r="718" spans="2:13">
      <c r="B718" s="290"/>
      <c r="C718" s="283" t="str">
        <f t="shared" si="107"/>
        <v>30</v>
      </c>
      <c r="D718" s="284" t="str">
        <f t="shared" si="107"/>
        <v>運輸・郵便</v>
      </c>
      <c r="E718" s="387"/>
      <c r="F718" s="313">
        <v>230.91871919752936</v>
      </c>
      <c r="G718" s="389"/>
      <c r="H718" s="326">
        <f>係数!I71</f>
        <v>0.94429372625330799</v>
      </c>
      <c r="I718" s="387"/>
      <c r="J718" s="305">
        <f t="shared" si="106"/>
        <v>218.05509781267628</v>
      </c>
      <c r="K718" s="401"/>
      <c r="M718" s="401"/>
    </row>
    <row r="719" spans="2:13">
      <c r="B719" s="290"/>
      <c r="C719" s="283" t="str">
        <f t="shared" si="107"/>
        <v>31</v>
      </c>
      <c r="D719" s="284" t="str">
        <f t="shared" si="107"/>
        <v>情報通信</v>
      </c>
      <c r="E719" s="387"/>
      <c r="F719" s="313">
        <v>130.50256584926296</v>
      </c>
      <c r="G719" s="389"/>
      <c r="H719" s="326">
        <f>係数!I72</f>
        <v>0.94573063421747161</v>
      </c>
      <c r="I719" s="387"/>
      <c r="J719" s="305">
        <f t="shared" si="106"/>
        <v>123.42027436763081</v>
      </c>
      <c r="K719" s="401"/>
      <c r="M719" s="401"/>
    </row>
    <row r="720" spans="2:13">
      <c r="B720" s="290"/>
      <c r="C720" s="283" t="str">
        <f t="shared" si="107"/>
        <v>32</v>
      </c>
      <c r="D720" s="284" t="str">
        <f t="shared" si="107"/>
        <v>公務</v>
      </c>
      <c r="E720" s="387"/>
      <c r="F720" s="313">
        <v>0</v>
      </c>
      <c r="G720" s="389"/>
      <c r="H720" s="326">
        <f>係数!I73</f>
        <v>1</v>
      </c>
      <c r="I720" s="387"/>
      <c r="J720" s="305">
        <f t="shared" si="106"/>
        <v>0</v>
      </c>
      <c r="K720" s="401"/>
      <c r="M720" s="401"/>
    </row>
    <row r="721" spans="2:13">
      <c r="B721" s="290"/>
      <c r="C721" s="283" t="str">
        <f t="shared" si="107"/>
        <v>33</v>
      </c>
      <c r="D721" s="284" t="str">
        <f t="shared" si="107"/>
        <v>教育・研究</v>
      </c>
      <c r="E721" s="387"/>
      <c r="F721" s="313">
        <v>1.6846370644415436</v>
      </c>
      <c r="G721" s="389"/>
      <c r="H721" s="326">
        <f>係数!I74</f>
        <v>0.95698660994495499</v>
      </c>
      <c r="I721" s="387"/>
      <c r="J721" s="305">
        <f t="shared" si="106"/>
        <v>1.6121751132875335</v>
      </c>
      <c r="K721" s="401"/>
      <c r="M721" s="401"/>
    </row>
    <row r="722" spans="2:13">
      <c r="B722" s="290"/>
      <c r="C722" s="283" t="str">
        <f t="shared" si="107"/>
        <v>34</v>
      </c>
      <c r="D722" s="284" t="str">
        <f t="shared" si="107"/>
        <v>医療・福祉</v>
      </c>
      <c r="E722" s="387"/>
      <c r="F722" s="313">
        <v>0.17684578450560062</v>
      </c>
      <c r="G722" s="389"/>
      <c r="H722" s="326">
        <f>係数!I75</f>
        <v>0.99993109540638603</v>
      </c>
      <c r="I722" s="387"/>
      <c r="J722" s="305">
        <f t="shared" si="106"/>
        <v>0.17683359901868692</v>
      </c>
      <c r="K722" s="401"/>
      <c r="M722" s="401"/>
    </row>
    <row r="723" spans="2:13">
      <c r="B723" s="290"/>
      <c r="C723" s="283" t="str">
        <f t="shared" si="107"/>
        <v>35</v>
      </c>
      <c r="D723" s="284" t="str">
        <f t="shared" si="107"/>
        <v>他に分類されない会員制団体</v>
      </c>
      <c r="E723" s="387"/>
      <c r="F723" s="313">
        <v>6.0931006414164575</v>
      </c>
      <c r="G723" s="389"/>
      <c r="H723" s="326">
        <f>係数!I76</f>
        <v>0.97913838610750248</v>
      </c>
      <c r="I723" s="387"/>
      <c r="J723" s="305">
        <f t="shared" si="106"/>
        <v>5.9659887284270985</v>
      </c>
      <c r="K723" s="401"/>
      <c r="M723" s="401"/>
    </row>
    <row r="724" spans="2:13">
      <c r="B724" s="290"/>
      <c r="C724" s="283" t="str">
        <f t="shared" si="107"/>
        <v>36</v>
      </c>
      <c r="D724" s="284" t="str">
        <f t="shared" si="107"/>
        <v>対事業所サービス</v>
      </c>
      <c r="E724" s="387"/>
      <c r="F724" s="313">
        <v>424.62297935744596</v>
      </c>
      <c r="G724" s="389"/>
      <c r="H724" s="326">
        <f>係数!I77</f>
        <v>0.95245561003090995</v>
      </c>
      <c r="I724" s="387"/>
      <c r="J724" s="305">
        <f t="shared" si="106"/>
        <v>404.43453883703864</v>
      </c>
      <c r="K724" s="401"/>
      <c r="M724" s="401"/>
    </row>
    <row r="725" spans="2:13">
      <c r="B725" s="290"/>
      <c r="C725" s="283" t="str">
        <f t="shared" si="107"/>
        <v>37</v>
      </c>
      <c r="D725" s="284" t="str">
        <f t="shared" si="107"/>
        <v>対個人サービス</v>
      </c>
      <c r="E725" s="387"/>
      <c r="F725" s="313">
        <v>3.2569098196663342</v>
      </c>
      <c r="G725" s="389"/>
      <c r="H725" s="326">
        <f>係数!I78</f>
        <v>0.98899501448726412</v>
      </c>
      <c r="I725" s="387"/>
      <c r="J725" s="305">
        <f t="shared" si="106"/>
        <v>3.2210675742846191</v>
      </c>
      <c r="K725" s="401"/>
      <c r="M725" s="401"/>
    </row>
    <row r="726" spans="2:13">
      <c r="B726" s="290"/>
      <c r="C726" s="283" t="str">
        <f t="shared" si="107"/>
        <v>38</v>
      </c>
      <c r="D726" s="284" t="str">
        <f t="shared" si="107"/>
        <v>事務用品</v>
      </c>
      <c r="E726" s="387"/>
      <c r="F726" s="313">
        <v>7.6397890470626653</v>
      </c>
      <c r="G726" s="389"/>
      <c r="H726" s="326">
        <f>係数!I79</f>
        <v>1</v>
      </c>
      <c r="I726" s="387"/>
      <c r="J726" s="305">
        <f t="shared" si="106"/>
        <v>7.6397890470626653</v>
      </c>
      <c r="K726" s="401"/>
      <c r="M726" s="401"/>
    </row>
    <row r="727" spans="2:13" ht="12.75" thickBot="1">
      <c r="B727" s="406"/>
      <c r="C727" s="283" t="str">
        <f t="shared" si="107"/>
        <v>39</v>
      </c>
      <c r="D727" s="284" t="str">
        <f t="shared" si="107"/>
        <v>分類不明</v>
      </c>
      <c r="E727" s="387"/>
      <c r="F727" s="313">
        <v>28.71004445824887</v>
      </c>
      <c r="G727" s="389"/>
      <c r="H727" s="328">
        <f>係数!I80</f>
        <v>0.73348129258406503</v>
      </c>
      <c r="I727" s="387"/>
      <c r="J727" s="307">
        <f t="shared" si="106"/>
        <v>21.058280519382354</v>
      </c>
      <c r="K727" s="401"/>
      <c r="M727" s="401"/>
    </row>
    <row r="728" spans="2:13">
      <c r="B728" s="396" t="s">
        <v>66</v>
      </c>
      <c r="C728" s="397"/>
      <c r="D728" s="398"/>
      <c r="E728" s="399"/>
      <c r="F728" s="310">
        <f>SUM(F689:F727)</f>
        <v>3729.6564030173217</v>
      </c>
      <c r="G728" s="333"/>
      <c r="H728" s="408"/>
      <c r="I728" s="407"/>
      <c r="J728" s="311">
        <f>SUM(J689:J727)</f>
        <v>3301.2959046747869</v>
      </c>
      <c r="K728" s="333"/>
      <c r="M728" s="401"/>
    </row>
    <row r="729" spans="2:13">
      <c r="B729" s="132"/>
      <c r="C729" s="103"/>
      <c r="D729" s="132"/>
      <c r="E729" s="401"/>
      <c r="F729" s="170"/>
      <c r="G729" s="401"/>
      <c r="H729" s="170"/>
      <c r="I729" s="401"/>
      <c r="J729" s="170"/>
      <c r="K729" s="401"/>
      <c r="M729" s="401"/>
    </row>
    <row r="730" spans="2:13">
      <c r="B730" s="132"/>
      <c r="C730" s="103"/>
      <c r="D730" s="132"/>
      <c r="E730" s="401"/>
      <c r="F730" s="170"/>
      <c r="G730" s="401"/>
      <c r="H730" s="170"/>
      <c r="I730" s="401"/>
      <c r="J730" s="170"/>
      <c r="K730" s="401"/>
      <c r="M730" s="401"/>
    </row>
    <row r="731" spans="2:13" ht="14.25">
      <c r="B731" s="196" t="s">
        <v>274</v>
      </c>
      <c r="C731" s="103"/>
      <c r="D731" s="132"/>
      <c r="E731" s="401"/>
      <c r="F731" s="170"/>
      <c r="G731" s="401"/>
      <c r="H731" s="170"/>
      <c r="I731" s="401"/>
      <c r="J731" s="170"/>
      <c r="K731" s="401"/>
      <c r="M731" s="401"/>
    </row>
    <row r="732" spans="2:13" ht="12.75" thickBot="1">
      <c r="B732" s="379"/>
      <c r="C732" s="380"/>
      <c r="D732" s="381"/>
      <c r="E732" s="409" t="s">
        <v>66</v>
      </c>
      <c r="F732" s="170"/>
      <c r="G732" s="401"/>
      <c r="H732" s="170"/>
      <c r="I732" s="401"/>
      <c r="J732" s="170"/>
      <c r="K732" s="401"/>
      <c r="M732" s="401"/>
    </row>
    <row r="733" spans="2:13">
      <c r="B733" s="315" t="s">
        <v>416</v>
      </c>
      <c r="C733" s="280" t="str">
        <f t="shared" ref="C733:D752" si="108">C5</f>
        <v>01</v>
      </c>
      <c r="D733" s="281" t="str">
        <f t="shared" si="108"/>
        <v>農業</v>
      </c>
      <c r="E733" s="303">
        <f t="array" ref="E733:E771">+J560:J598</f>
        <v>79.695729319312576</v>
      </c>
      <c r="F733" s="170"/>
      <c r="G733" s="401"/>
      <c r="H733" s="170"/>
      <c r="I733" s="401"/>
      <c r="J733" s="170"/>
      <c r="K733" s="401"/>
      <c r="M733" s="401"/>
    </row>
    <row r="734" spans="2:13">
      <c r="B734" s="318"/>
      <c r="C734" s="283" t="str">
        <f t="shared" si="108"/>
        <v>02</v>
      </c>
      <c r="D734" s="284" t="str">
        <f t="shared" si="108"/>
        <v>林業</v>
      </c>
      <c r="E734" s="305">
        <v>0.38595137807857849</v>
      </c>
      <c r="F734" s="170"/>
      <c r="G734" s="401"/>
      <c r="H734" s="170"/>
      <c r="I734" s="401"/>
      <c r="J734" s="170"/>
      <c r="K734" s="401"/>
      <c r="M734" s="401"/>
    </row>
    <row r="735" spans="2:13">
      <c r="B735" s="318"/>
      <c r="C735" s="283" t="str">
        <f t="shared" si="108"/>
        <v>03</v>
      </c>
      <c r="D735" s="284" t="str">
        <f t="shared" si="108"/>
        <v>漁業</v>
      </c>
      <c r="E735" s="305">
        <v>6.2391453549913587</v>
      </c>
      <c r="F735" s="170"/>
      <c r="G735" s="401"/>
      <c r="H735" s="170"/>
      <c r="I735" s="401"/>
      <c r="J735" s="170"/>
      <c r="K735" s="401"/>
      <c r="M735" s="401"/>
    </row>
    <row r="736" spans="2:13">
      <c r="B736" s="318"/>
      <c r="C736" s="283" t="str">
        <f t="shared" si="108"/>
        <v>04</v>
      </c>
      <c r="D736" s="284" t="str">
        <f t="shared" si="108"/>
        <v>鉱業</v>
      </c>
      <c r="E736" s="305">
        <v>8.4796419786143107E-3</v>
      </c>
      <c r="F736" s="170"/>
      <c r="G736" s="401"/>
      <c r="H736" s="170"/>
      <c r="I736" s="401"/>
      <c r="J736" s="170"/>
      <c r="K736" s="401"/>
      <c r="M736" s="401"/>
    </row>
    <row r="737" spans="2:13">
      <c r="B737" s="318"/>
      <c r="C737" s="283" t="str">
        <f t="shared" si="108"/>
        <v>05</v>
      </c>
      <c r="D737" s="284" t="str">
        <f t="shared" si="108"/>
        <v>飲食料品</v>
      </c>
      <c r="E737" s="305">
        <v>160.21524883575842</v>
      </c>
      <c r="F737" s="170"/>
      <c r="G737" s="401"/>
      <c r="H737" s="170"/>
      <c r="I737" s="401"/>
      <c r="J737" s="170"/>
      <c r="K737" s="401"/>
      <c r="M737" s="401"/>
    </row>
    <row r="738" spans="2:13">
      <c r="B738" s="318"/>
      <c r="C738" s="283" t="str">
        <f t="shared" si="108"/>
        <v>06</v>
      </c>
      <c r="D738" s="284" t="str">
        <f t="shared" si="108"/>
        <v>繊維製品</v>
      </c>
      <c r="E738" s="305">
        <v>1.4413734453432467</v>
      </c>
      <c r="F738" s="170"/>
      <c r="G738" s="401"/>
      <c r="H738" s="170"/>
      <c r="I738" s="401"/>
      <c r="J738" s="170"/>
      <c r="K738" s="401"/>
      <c r="M738" s="401"/>
    </row>
    <row r="739" spans="2:13">
      <c r="B739" s="318"/>
      <c r="C739" s="283" t="str">
        <f t="shared" si="108"/>
        <v>07</v>
      </c>
      <c r="D739" s="284" t="str">
        <f t="shared" si="108"/>
        <v>パルプ・紙・木製品</v>
      </c>
      <c r="E739" s="305">
        <v>14.116931033714081</v>
      </c>
      <c r="F739" s="170"/>
      <c r="G739" s="401"/>
      <c r="H739" s="170"/>
      <c r="I739" s="401"/>
      <c r="J739" s="170"/>
      <c r="K739" s="401"/>
      <c r="M739" s="401"/>
    </row>
    <row r="740" spans="2:13">
      <c r="B740" s="318"/>
      <c r="C740" s="283" t="str">
        <f t="shared" si="108"/>
        <v>08</v>
      </c>
      <c r="D740" s="284" t="str">
        <f t="shared" si="108"/>
        <v>化学製品</v>
      </c>
      <c r="E740" s="305">
        <v>7.8352887447756858</v>
      </c>
      <c r="F740" s="170"/>
      <c r="G740" s="401"/>
      <c r="H740" s="170"/>
      <c r="I740" s="401"/>
      <c r="J740" s="170"/>
      <c r="K740" s="401"/>
      <c r="M740" s="401"/>
    </row>
    <row r="741" spans="2:13">
      <c r="B741" s="318"/>
      <c r="C741" s="283" t="str">
        <f t="shared" si="108"/>
        <v>09</v>
      </c>
      <c r="D741" s="284" t="str">
        <f t="shared" si="108"/>
        <v>石油・石炭製品</v>
      </c>
      <c r="E741" s="305">
        <v>6.1811476756174715</v>
      </c>
      <c r="F741" s="170"/>
      <c r="G741" s="401"/>
      <c r="H741" s="170"/>
      <c r="I741" s="401"/>
      <c r="J741" s="170"/>
      <c r="K741" s="401"/>
      <c r="M741" s="401"/>
    </row>
    <row r="742" spans="2:13">
      <c r="B742" s="318"/>
      <c r="C742" s="283" t="str">
        <f t="shared" si="108"/>
        <v>10</v>
      </c>
      <c r="D742" s="284" t="str">
        <f t="shared" si="108"/>
        <v>プラスチック・ゴム製品</v>
      </c>
      <c r="E742" s="305">
        <v>15.741032608780161</v>
      </c>
      <c r="F742" s="170"/>
      <c r="G742" s="401"/>
      <c r="H742" s="170"/>
      <c r="I742" s="401"/>
      <c r="J742" s="170"/>
      <c r="K742" s="401"/>
      <c r="M742" s="401"/>
    </row>
    <row r="743" spans="2:13">
      <c r="B743" s="318"/>
      <c r="C743" s="283" t="str">
        <f t="shared" si="108"/>
        <v>11</v>
      </c>
      <c r="D743" s="284" t="str">
        <f t="shared" si="108"/>
        <v>窯業・土石製品</v>
      </c>
      <c r="E743" s="305">
        <v>2.1272089475763618</v>
      </c>
      <c r="F743" s="170"/>
      <c r="G743" s="401"/>
      <c r="H743" s="170"/>
      <c r="I743" s="401"/>
      <c r="J743" s="170"/>
      <c r="K743" s="401"/>
      <c r="M743" s="401"/>
    </row>
    <row r="744" spans="2:13">
      <c r="B744" s="318"/>
      <c r="C744" s="283" t="str">
        <f t="shared" si="108"/>
        <v>12</v>
      </c>
      <c r="D744" s="284" t="str">
        <f t="shared" si="108"/>
        <v>鉄鋼</v>
      </c>
      <c r="E744" s="305">
        <v>4.7438711928133738E-2</v>
      </c>
      <c r="F744" s="170"/>
      <c r="G744" s="401"/>
      <c r="H744" s="170"/>
      <c r="I744" s="401"/>
      <c r="J744" s="170"/>
      <c r="K744" s="401"/>
      <c r="M744" s="401"/>
    </row>
    <row r="745" spans="2:13">
      <c r="B745" s="318"/>
      <c r="C745" s="283" t="str">
        <f t="shared" si="108"/>
        <v>13</v>
      </c>
      <c r="D745" s="284" t="str">
        <f t="shared" si="108"/>
        <v>非鉄金属</v>
      </c>
      <c r="E745" s="305">
        <v>0.67059117618763631</v>
      </c>
      <c r="F745" s="170"/>
      <c r="G745" s="401"/>
      <c r="H745" s="170"/>
      <c r="I745" s="401"/>
      <c r="J745" s="170"/>
      <c r="K745" s="401"/>
      <c r="M745" s="401"/>
    </row>
    <row r="746" spans="2:13">
      <c r="B746" s="318"/>
      <c r="C746" s="283" t="str">
        <f t="shared" si="108"/>
        <v>14</v>
      </c>
      <c r="D746" s="284" t="str">
        <f t="shared" si="108"/>
        <v>金属製品</v>
      </c>
      <c r="E746" s="305">
        <v>10.019359301895513</v>
      </c>
      <c r="F746" s="170"/>
      <c r="G746" s="401"/>
      <c r="H746" s="170"/>
      <c r="I746" s="401"/>
      <c r="J746" s="170"/>
      <c r="K746" s="401"/>
      <c r="M746" s="401"/>
    </row>
    <row r="747" spans="2:13">
      <c r="B747" s="318"/>
      <c r="C747" s="283" t="str">
        <f t="shared" si="108"/>
        <v>15</v>
      </c>
      <c r="D747" s="284" t="str">
        <f t="shared" si="108"/>
        <v>はん用機械</v>
      </c>
      <c r="E747" s="305">
        <v>1.1683801487604209E-2</v>
      </c>
      <c r="F747" s="170"/>
      <c r="G747" s="401"/>
      <c r="H747" s="170"/>
      <c r="I747" s="401"/>
      <c r="J747" s="170"/>
      <c r="K747" s="401"/>
      <c r="M747" s="401"/>
    </row>
    <row r="748" spans="2:13">
      <c r="B748" s="318"/>
      <c r="C748" s="283" t="str">
        <f t="shared" si="108"/>
        <v>16</v>
      </c>
      <c r="D748" s="284" t="str">
        <f t="shared" si="108"/>
        <v>生産用機械</v>
      </c>
      <c r="E748" s="305">
        <v>7.7386157149321698E-3</v>
      </c>
      <c r="F748" s="170"/>
      <c r="G748" s="401"/>
      <c r="H748" s="170"/>
      <c r="I748" s="401"/>
      <c r="J748" s="170"/>
      <c r="K748" s="401"/>
      <c r="M748" s="401"/>
    </row>
    <row r="749" spans="2:13">
      <c r="B749" s="318"/>
      <c r="C749" s="283" t="str">
        <f t="shared" si="108"/>
        <v>17</v>
      </c>
      <c r="D749" s="284" t="str">
        <f t="shared" si="108"/>
        <v>業務用機械</v>
      </c>
      <c r="E749" s="305">
        <v>0.24952376687098035</v>
      </c>
      <c r="F749" s="170"/>
      <c r="G749" s="401"/>
      <c r="H749" s="170"/>
      <c r="I749" s="401"/>
      <c r="J749" s="170"/>
      <c r="K749" s="401"/>
      <c r="M749" s="401"/>
    </row>
    <row r="750" spans="2:13">
      <c r="B750" s="318"/>
      <c r="C750" s="283" t="str">
        <f t="shared" si="108"/>
        <v>18</v>
      </c>
      <c r="D750" s="284" t="str">
        <f t="shared" si="108"/>
        <v>電子部品</v>
      </c>
      <c r="E750" s="305">
        <v>7.869218080746419E-3</v>
      </c>
      <c r="F750" s="170"/>
      <c r="G750" s="401"/>
      <c r="H750" s="170"/>
      <c r="I750" s="401"/>
      <c r="J750" s="170"/>
      <c r="K750" s="401"/>
      <c r="M750" s="401"/>
    </row>
    <row r="751" spans="2:13">
      <c r="B751" s="318"/>
      <c r="C751" s="283" t="str">
        <f t="shared" si="108"/>
        <v>19</v>
      </c>
      <c r="D751" s="284" t="str">
        <f t="shared" si="108"/>
        <v>電気機械</v>
      </c>
      <c r="E751" s="305">
        <v>8.6385593594054413E-2</v>
      </c>
      <c r="F751" s="170"/>
      <c r="G751" s="401"/>
      <c r="H751" s="170"/>
      <c r="I751" s="401"/>
      <c r="J751" s="170"/>
      <c r="K751" s="401"/>
      <c r="M751" s="401"/>
    </row>
    <row r="752" spans="2:13">
      <c r="B752" s="318"/>
      <c r="C752" s="283" t="str">
        <f t="shared" si="108"/>
        <v>20</v>
      </c>
      <c r="D752" s="284" t="str">
        <f t="shared" si="108"/>
        <v>情報通信機器</v>
      </c>
      <c r="E752" s="305">
        <v>6.4390085432891306E-2</v>
      </c>
      <c r="F752" s="170"/>
      <c r="G752" s="401"/>
      <c r="H752" s="170"/>
      <c r="I752" s="401"/>
      <c r="J752" s="170"/>
      <c r="K752" s="401"/>
      <c r="M752" s="401"/>
    </row>
    <row r="753" spans="2:13">
      <c r="B753" s="318"/>
      <c r="C753" s="283" t="str">
        <f t="shared" ref="C753:D771" si="109">C25</f>
        <v>21</v>
      </c>
      <c r="D753" s="284" t="str">
        <f t="shared" si="109"/>
        <v>輸送機械</v>
      </c>
      <c r="E753" s="305">
        <v>1.1480447457045386</v>
      </c>
      <c r="F753" s="170"/>
      <c r="G753" s="401"/>
      <c r="H753" s="170"/>
      <c r="I753" s="401"/>
      <c r="J753" s="170"/>
      <c r="K753" s="401"/>
      <c r="M753" s="401"/>
    </row>
    <row r="754" spans="2:13">
      <c r="B754" s="318"/>
      <c r="C754" s="283" t="str">
        <f t="shared" si="109"/>
        <v>22</v>
      </c>
      <c r="D754" s="284" t="str">
        <f t="shared" si="109"/>
        <v>その他の製造工業製品</v>
      </c>
      <c r="E754" s="305">
        <v>8.0627233196556389</v>
      </c>
      <c r="F754" s="170"/>
      <c r="G754" s="401"/>
      <c r="H754" s="170"/>
      <c r="I754" s="401"/>
      <c r="J754" s="170"/>
      <c r="K754" s="401"/>
      <c r="M754" s="401"/>
    </row>
    <row r="755" spans="2:13">
      <c r="B755" s="318"/>
      <c r="C755" s="283" t="str">
        <f t="shared" si="109"/>
        <v>23</v>
      </c>
      <c r="D755" s="284" t="str">
        <f t="shared" si="109"/>
        <v>建設</v>
      </c>
      <c r="E755" s="305">
        <v>6.6865934699246186</v>
      </c>
      <c r="F755" s="170"/>
      <c r="G755" s="401"/>
      <c r="H755" s="170"/>
      <c r="I755" s="401"/>
      <c r="J755" s="170"/>
      <c r="K755" s="401"/>
      <c r="M755" s="401"/>
    </row>
    <row r="756" spans="2:13">
      <c r="B756" s="318"/>
      <c r="C756" s="283" t="str">
        <f t="shared" si="109"/>
        <v>24</v>
      </c>
      <c r="D756" s="284" t="str">
        <f t="shared" si="109"/>
        <v>電力・ガス・熱供給</v>
      </c>
      <c r="E756" s="305">
        <v>50.215627651214653</v>
      </c>
      <c r="F756" s="170"/>
      <c r="G756" s="401"/>
      <c r="H756" s="170"/>
      <c r="I756" s="401"/>
      <c r="J756" s="170"/>
      <c r="K756" s="401"/>
      <c r="M756" s="401"/>
    </row>
    <row r="757" spans="2:13">
      <c r="B757" s="318"/>
      <c r="C757" s="283" t="str">
        <f t="shared" si="109"/>
        <v>25</v>
      </c>
      <c r="D757" s="284" t="str">
        <f t="shared" si="109"/>
        <v>水道</v>
      </c>
      <c r="E757" s="305">
        <v>6.3637466674603598</v>
      </c>
      <c r="F757" s="170"/>
      <c r="G757" s="401"/>
      <c r="H757" s="170"/>
      <c r="I757" s="401"/>
      <c r="J757" s="170"/>
      <c r="K757" s="401"/>
      <c r="M757" s="401"/>
    </row>
    <row r="758" spans="2:13">
      <c r="B758" s="318"/>
      <c r="C758" s="283" t="str">
        <f t="shared" si="109"/>
        <v>26</v>
      </c>
      <c r="D758" s="284" t="str">
        <f t="shared" si="109"/>
        <v>廃棄物処理</v>
      </c>
      <c r="E758" s="305">
        <v>5.7944237139908665</v>
      </c>
      <c r="F758" s="170"/>
      <c r="G758" s="401"/>
      <c r="H758" s="170"/>
      <c r="I758" s="401"/>
      <c r="J758" s="170"/>
      <c r="K758" s="401"/>
      <c r="M758" s="401"/>
    </row>
    <row r="759" spans="2:13">
      <c r="B759" s="318"/>
      <c r="C759" s="283" t="str">
        <f t="shared" si="109"/>
        <v>27</v>
      </c>
      <c r="D759" s="284" t="str">
        <f t="shared" si="109"/>
        <v>商業</v>
      </c>
      <c r="E759" s="305">
        <v>38.019316096071506</v>
      </c>
      <c r="F759" s="170"/>
      <c r="G759" s="401"/>
      <c r="H759" s="170"/>
      <c r="I759" s="401"/>
      <c r="J759" s="170"/>
      <c r="K759" s="401"/>
      <c r="M759" s="401"/>
    </row>
    <row r="760" spans="2:13">
      <c r="B760" s="318"/>
      <c r="C760" s="283" t="str">
        <f t="shared" si="109"/>
        <v>28</v>
      </c>
      <c r="D760" s="284" t="str">
        <f t="shared" si="109"/>
        <v>金融・保険</v>
      </c>
      <c r="E760" s="305">
        <v>25.043221527127191</v>
      </c>
      <c r="F760" s="170"/>
      <c r="G760" s="401"/>
      <c r="H760" s="170"/>
      <c r="I760" s="401"/>
      <c r="J760" s="170"/>
      <c r="K760" s="401"/>
      <c r="M760" s="401"/>
    </row>
    <row r="761" spans="2:13">
      <c r="B761" s="318"/>
      <c r="C761" s="283" t="str">
        <f t="shared" si="109"/>
        <v>29</v>
      </c>
      <c r="D761" s="284" t="str">
        <f t="shared" si="109"/>
        <v>不動産</v>
      </c>
      <c r="E761" s="305">
        <v>41.805310416920513</v>
      </c>
      <c r="F761" s="170"/>
      <c r="G761" s="401"/>
      <c r="H761" s="170"/>
      <c r="I761" s="401"/>
      <c r="J761" s="170"/>
      <c r="K761" s="401"/>
      <c r="M761" s="401"/>
    </row>
    <row r="762" spans="2:13">
      <c r="B762" s="318"/>
      <c r="C762" s="283" t="str">
        <f t="shared" si="109"/>
        <v>30</v>
      </c>
      <c r="D762" s="284" t="str">
        <f t="shared" si="109"/>
        <v>運輸・郵便</v>
      </c>
      <c r="E762" s="305">
        <v>62.805646683312247</v>
      </c>
      <c r="F762" s="170"/>
      <c r="G762" s="401"/>
      <c r="H762" s="170"/>
      <c r="I762" s="401"/>
      <c r="J762" s="170"/>
      <c r="K762" s="401"/>
      <c r="M762" s="401"/>
    </row>
    <row r="763" spans="2:13">
      <c r="B763" s="318"/>
      <c r="C763" s="283" t="str">
        <f t="shared" si="109"/>
        <v>31</v>
      </c>
      <c r="D763" s="284" t="str">
        <f t="shared" si="109"/>
        <v>情報通信</v>
      </c>
      <c r="E763" s="305">
        <v>22.367965667718934</v>
      </c>
      <c r="F763" s="170"/>
      <c r="G763" s="401"/>
      <c r="H763" s="170"/>
      <c r="I763" s="401"/>
      <c r="J763" s="170"/>
      <c r="K763" s="401"/>
      <c r="M763" s="401"/>
    </row>
    <row r="764" spans="2:13">
      <c r="B764" s="318"/>
      <c r="C764" s="283" t="str">
        <f t="shared" si="109"/>
        <v>32</v>
      </c>
      <c r="D764" s="284" t="str">
        <f t="shared" si="109"/>
        <v>公務</v>
      </c>
      <c r="E764" s="305">
        <v>0</v>
      </c>
      <c r="F764" s="170"/>
      <c r="G764" s="401"/>
      <c r="H764" s="170"/>
      <c r="I764" s="401"/>
      <c r="J764" s="170"/>
      <c r="K764" s="401"/>
      <c r="M764" s="401"/>
    </row>
    <row r="765" spans="2:13">
      <c r="B765" s="318"/>
      <c r="C765" s="283" t="str">
        <f t="shared" si="109"/>
        <v>33</v>
      </c>
      <c r="D765" s="284" t="str">
        <f t="shared" si="109"/>
        <v>教育・研究</v>
      </c>
      <c r="E765" s="305">
        <v>1.1951240234733094</v>
      </c>
      <c r="F765" s="170"/>
      <c r="G765" s="401"/>
      <c r="H765" s="170"/>
      <c r="I765" s="401"/>
      <c r="J765" s="170"/>
      <c r="K765" s="401"/>
      <c r="M765" s="401"/>
    </row>
    <row r="766" spans="2:13">
      <c r="B766" s="318"/>
      <c r="C766" s="283" t="str">
        <f t="shared" si="109"/>
        <v>34</v>
      </c>
      <c r="D766" s="284" t="str">
        <f t="shared" si="109"/>
        <v>医療・福祉</v>
      </c>
      <c r="E766" s="305">
        <v>0.27376764877030901</v>
      </c>
      <c r="F766" s="170"/>
      <c r="G766" s="401"/>
      <c r="H766" s="170"/>
      <c r="I766" s="401"/>
      <c r="J766" s="170"/>
      <c r="K766" s="401"/>
      <c r="M766" s="401"/>
    </row>
    <row r="767" spans="2:13">
      <c r="B767" s="318"/>
      <c r="C767" s="283" t="str">
        <f t="shared" si="109"/>
        <v>35</v>
      </c>
      <c r="D767" s="284" t="str">
        <f t="shared" si="109"/>
        <v>他に分類されない会員制団体</v>
      </c>
      <c r="E767" s="305">
        <v>2.8328737633263699</v>
      </c>
      <c r="F767" s="170"/>
      <c r="G767" s="401"/>
      <c r="H767" s="170"/>
      <c r="I767" s="401"/>
      <c r="J767" s="170"/>
      <c r="K767" s="401"/>
      <c r="M767" s="401"/>
    </row>
    <row r="768" spans="2:13">
      <c r="B768" s="318"/>
      <c r="C768" s="283" t="str">
        <f t="shared" si="109"/>
        <v>36</v>
      </c>
      <c r="D768" s="284" t="str">
        <f t="shared" si="109"/>
        <v>対事業所サービス</v>
      </c>
      <c r="E768" s="305">
        <v>120.3603360581678</v>
      </c>
      <c r="F768" s="170"/>
      <c r="G768" s="401"/>
      <c r="H768" s="170"/>
      <c r="I768" s="401"/>
      <c r="J768" s="170"/>
      <c r="K768" s="401"/>
      <c r="M768" s="401"/>
    </row>
    <row r="769" spans="2:13">
      <c r="B769" s="318"/>
      <c r="C769" s="283" t="str">
        <f t="shared" si="109"/>
        <v>37</v>
      </c>
      <c r="D769" s="284" t="str">
        <f t="shared" si="109"/>
        <v>対個人サービス</v>
      </c>
      <c r="E769" s="305">
        <v>0.72290363385022327</v>
      </c>
      <c r="F769" s="170"/>
      <c r="G769" s="401"/>
      <c r="H769" s="170"/>
      <c r="I769" s="401"/>
      <c r="J769" s="170"/>
      <c r="K769" s="401"/>
      <c r="M769" s="401"/>
    </row>
    <row r="770" spans="2:13">
      <c r="B770" s="318"/>
      <c r="C770" s="283" t="str">
        <f t="shared" si="109"/>
        <v>38</v>
      </c>
      <c r="D770" s="284" t="str">
        <f t="shared" si="109"/>
        <v>事務用品</v>
      </c>
      <c r="E770" s="305">
        <v>3.4711533619792911</v>
      </c>
      <c r="F770" s="170"/>
      <c r="G770" s="401"/>
      <c r="H770" s="170"/>
      <c r="I770" s="401"/>
      <c r="J770" s="170"/>
      <c r="K770" s="401"/>
      <c r="M770" s="401"/>
    </row>
    <row r="771" spans="2:13" ht="12.75" thickBot="1">
      <c r="B771" s="318"/>
      <c r="C771" s="283" t="str">
        <f t="shared" si="109"/>
        <v>39</v>
      </c>
      <c r="D771" s="284" t="str">
        <f t="shared" si="109"/>
        <v>分類不明</v>
      </c>
      <c r="E771" s="307">
        <v>7.0948856276121477</v>
      </c>
      <c r="F771" s="170"/>
      <c r="G771" s="401"/>
      <c r="H771" s="170"/>
      <c r="I771" s="401"/>
      <c r="J771" s="170"/>
      <c r="K771" s="401"/>
      <c r="M771" s="401"/>
    </row>
    <row r="772" spans="2:13">
      <c r="B772" s="323" t="s">
        <v>61</v>
      </c>
      <c r="C772" s="280" t="str">
        <f t="shared" ref="C772:D791" si="110">C5</f>
        <v>01</v>
      </c>
      <c r="D772" s="281" t="str">
        <f t="shared" si="110"/>
        <v>農業</v>
      </c>
      <c r="E772" s="303">
        <f t="array" ref="E772:E810">+J689:J727</f>
        <v>628.52367649621465</v>
      </c>
      <c r="F772" s="170"/>
      <c r="G772" s="401"/>
      <c r="H772" s="170"/>
      <c r="I772" s="401"/>
      <c r="J772" s="170"/>
      <c r="K772" s="401"/>
      <c r="M772" s="401"/>
    </row>
    <row r="773" spans="2:13">
      <c r="B773" s="325"/>
      <c r="C773" s="283" t="str">
        <f t="shared" si="110"/>
        <v>02</v>
      </c>
      <c r="D773" s="284" t="str">
        <f t="shared" si="110"/>
        <v>林業</v>
      </c>
      <c r="E773" s="305">
        <v>2.0764297105682314</v>
      </c>
      <c r="F773" s="170"/>
      <c r="G773" s="401"/>
      <c r="H773" s="170"/>
      <c r="I773" s="401"/>
      <c r="J773" s="170"/>
      <c r="K773" s="401"/>
      <c r="M773" s="401"/>
    </row>
    <row r="774" spans="2:13">
      <c r="B774" s="325"/>
      <c r="C774" s="283" t="str">
        <f t="shared" si="110"/>
        <v>03</v>
      </c>
      <c r="D774" s="284" t="str">
        <f t="shared" si="110"/>
        <v>漁業</v>
      </c>
      <c r="E774" s="305">
        <v>88.544762652002888</v>
      </c>
      <c r="F774" s="170"/>
      <c r="G774" s="401"/>
      <c r="H774" s="170"/>
      <c r="I774" s="401"/>
      <c r="J774" s="170"/>
      <c r="K774" s="401"/>
      <c r="M774" s="401"/>
    </row>
    <row r="775" spans="2:13">
      <c r="B775" s="325"/>
      <c r="C775" s="283" t="str">
        <f t="shared" si="110"/>
        <v>04</v>
      </c>
      <c r="D775" s="284" t="str">
        <f t="shared" si="110"/>
        <v>鉱業</v>
      </c>
      <c r="E775" s="305">
        <v>2.3520545908302742E-2</v>
      </c>
      <c r="F775" s="170"/>
      <c r="G775" s="401"/>
      <c r="H775" s="170"/>
      <c r="I775" s="401"/>
      <c r="J775" s="170"/>
      <c r="K775" s="401"/>
      <c r="M775" s="401"/>
    </row>
    <row r="776" spans="2:13">
      <c r="B776" s="325"/>
      <c r="C776" s="283" t="str">
        <f t="shared" si="110"/>
        <v>05</v>
      </c>
      <c r="D776" s="284" t="str">
        <f t="shared" si="110"/>
        <v>飲食料品</v>
      </c>
      <c r="E776" s="305">
        <v>771.06594239857725</v>
      </c>
      <c r="F776" s="170"/>
      <c r="G776" s="401"/>
      <c r="H776" s="170"/>
      <c r="I776" s="401"/>
      <c r="J776" s="170"/>
      <c r="K776" s="401"/>
      <c r="M776" s="401"/>
    </row>
    <row r="777" spans="2:13">
      <c r="B777" s="325"/>
      <c r="C777" s="283" t="str">
        <f t="shared" si="110"/>
        <v>06</v>
      </c>
      <c r="D777" s="284" t="str">
        <f t="shared" si="110"/>
        <v>繊維製品</v>
      </c>
      <c r="E777" s="305">
        <v>5.1627985360950657</v>
      </c>
      <c r="F777" s="170"/>
      <c r="G777" s="401"/>
      <c r="H777" s="170"/>
      <c r="I777" s="401"/>
      <c r="J777" s="170"/>
      <c r="K777" s="401"/>
      <c r="M777" s="401"/>
    </row>
    <row r="778" spans="2:13">
      <c r="B778" s="325"/>
      <c r="C778" s="283" t="str">
        <f t="shared" si="110"/>
        <v>07</v>
      </c>
      <c r="D778" s="284" t="str">
        <f t="shared" si="110"/>
        <v>パルプ・紙・木製品</v>
      </c>
      <c r="E778" s="305">
        <v>75.569566432587422</v>
      </c>
      <c r="F778" s="170"/>
      <c r="G778" s="401"/>
      <c r="H778" s="170"/>
      <c r="I778" s="401"/>
      <c r="J778" s="170"/>
      <c r="K778" s="401"/>
      <c r="M778" s="401"/>
    </row>
    <row r="779" spans="2:13">
      <c r="B779" s="325"/>
      <c r="C779" s="283" t="str">
        <f t="shared" si="110"/>
        <v>08</v>
      </c>
      <c r="D779" s="284" t="str">
        <f t="shared" si="110"/>
        <v>化学製品</v>
      </c>
      <c r="E779" s="305">
        <v>32.125412681990653</v>
      </c>
      <c r="F779" s="170"/>
      <c r="G779" s="401"/>
      <c r="H779" s="170"/>
      <c r="I779" s="401"/>
      <c r="J779" s="170"/>
      <c r="K779" s="401"/>
      <c r="M779" s="401"/>
    </row>
    <row r="780" spans="2:13">
      <c r="B780" s="325"/>
      <c r="C780" s="283" t="str">
        <f t="shared" si="110"/>
        <v>09</v>
      </c>
      <c r="D780" s="284" t="str">
        <f t="shared" si="110"/>
        <v>石油・石炭製品</v>
      </c>
      <c r="E780" s="305">
        <v>50.702914407474644</v>
      </c>
      <c r="F780" s="170"/>
      <c r="G780" s="401"/>
      <c r="H780" s="170"/>
      <c r="I780" s="401"/>
      <c r="J780" s="170"/>
      <c r="K780" s="401"/>
      <c r="M780" s="401"/>
    </row>
    <row r="781" spans="2:13">
      <c r="B781" s="325"/>
      <c r="C781" s="283" t="str">
        <f t="shared" si="110"/>
        <v>10</v>
      </c>
      <c r="D781" s="284" t="str">
        <f t="shared" si="110"/>
        <v>プラスチック・ゴム製品</v>
      </c>
      <c r="E781" s="305">
        <v>86.911550103829768</v>
      </c>
      <c r="F781" s="170"/>
      <c r="G781" s="401"/>
      <c r="H781" s="170"/>
      <c r="I781" s="401"/>
      <c r="J781" s="170"/>
      <c r="K781" s="401"/>
      <c r="M781" s="401"/>
    </row>
    <row r="782" spans="2:13">
      <c r="B782" s="325"/>
      <c r="C782" s="283" t="str">
        <f t="shared" si="110"/>
        <v>11</v>
      </c>
      <c r="D782" s="284" t="str">
        <f t="shared" si="110"/>
        <v>窯業・土石製品</v>
      </c>
      <c r="E782" s="305">
        <v>7.868146118941052</v>
      </c>
      <c r="F782" s="170"/>
      <c r="G782" s="401"/>
      <c r="H782" s="170"/>
      <c r="I782" s="401"/>
      <c r="J782" s="170"/>
      <c r="K782" s="401"/>
      <c r="M782" s="401"/>
    </row>
    <row r="783" spans="2:13">
      <c r="B783" s="325"/>
      <c r="C783" s="283" t="str">
        <f t="shared" si="110"/>
        <v>12</v>
      </c>
      <c r="D783" s="284" t="str">
        <f t="shared" si="110"/>
        <v>鉄鋼</v>
      </c>
      <c r="E783" s="305">
        <v>5.5879438626687761E-2</v>
      </c>
      <c r="F783" s="170"/>
      <c r="G783" s="401"/>
      <c r="H783" s="170"/>
      <c r="I783" s="401"/>
      <c r="J783" s="170"/>
      <c r="K783" s="401"/>
      <c r="M783" s="401"/>
    </row>
    <row r="784" spans="2:13">
      <c r="B784" s="325"/>
      <c r="C784" s="283" t="str">
        <f t="shared" si="110"/>
        <v>13</v>
      </c>
      <c r="D784" s="284" t="str">
        <f t="shared" si="110"/>
        <v>非鉄金属</v>
      </c>
      <c r="E784" s="305">
        <v>3.3368753476376378</v>
      </c>
      <c r="F784" s="170"/>
      <c r="G784" s="401"/>
      <c r="H784" s="170"/>
      <c r="I784" s="401"/>
      <c r="J784" s="170"/>
      <c r="K784" s="401"/>
      <c r="M784" s="401"/>
    </row>
    <row r="785" spans="2:13">
      <c r="B785" s="325"/>
      <c r="C785" s="283" t="str">
        <f t="shared" si="110"/>
        <v>14</v>
      </c>
      <c r="D785" s="284" t="str">
        <f t="shared" si="110"/>
        <v>金属製品</v>
      </c>
      <c r="E785" s="305">
        <v>54.700257515857473</v>
      </c>
      <c r="F785" s="170"/>
      <c r="G785" s="401"/>
      <c r="H785" s="170"/>
      <c r="I785" s="401"/>
      <c r="J785" s="170"/>
      <c r="K785" s="401"/>
      <c r="M785" s="401"/>
    </row>
    <row r="786" spans="2:13">
      <c r="B786" s="325"/>
      <c r="C786" s="283" t="str">
        <f t="shared" si="110"/>
        <v>15</v>
      </c>
      <c r="D786" s="284" t="str">
        <f t="shared" si="110"/>
        <v>はん用機械</v>
      </c>
      <c r="E786" s="305">
        <v>2.9066571312994241E-2</v>
      </c>
      <c r="F786" s="170"/>
      <c r="G786" s="401"/>
      <c r="H786" s="170"/>
      <c r="I786" s="401"/>
      <c r="J786" s="170"/>
      <c r="K786" s="401"/>
      <c r="M786" s="401"/>
    </row>
    <row r="787" spans="2:13">
      <c r="B787" s="325"/>
      <c r="C787" s="283" t="str">
        <f t="shared" si="110"/>
        <v>16</v>
      </c>
      <c r="D787" s="284" t="str">
        <f t="shared" si="110"/>
        <v>生産用機械</v>
      </c>
      <c r="E787" s="305">
        <v>2.0952872647973436E-2</v>
      </c>
      <c r="F787" s="170"/>
      <c r="G787" s="401"/>
      <c r="H787" s="170"/>
      <c r="I787" s="401"/>
      <c r="J787" s="170"/>
      <c r="K787" s="401"/>
      <c r="M787" s="401"/>
    </row>
    <row r="788" spans="2:13">
      <c r="B788" s="325"/>
      <c r="C788" s="283" t="str">
        <f t="shared" si="110"/>
        <v>17</v>
      </c>
      <c r="D788" s="284" t="str">
        <f t="shared" si="110"/>
        <v>業務用機械</v>
      </c>
      <c r="E788" s="305">
        <v>1.7830955994579467</v>
      </c>
      <c r="F788" s="170"/>
      <c r="G788" s="401"/>
      <c r="H788" s="170"/>
      <c r="I788" s="401"/>
      <c r="J788" s="170"/>
      <c r="K788" s="401"/>
      <c r="M788" s="401"/>
    </row>
    <row r="789" spans="2:13">
      <c r="B789" s="325"/>
      <c r="C789" s="283" t="str">
        <f t="shared" si="110"/>
        <v>18</v>
      </c>
      <c r="D789" s="284" t="str">
        <f t="shared" si="110"/>
        <v>電子部品</v>
      </c>
      <c r="E789" s="305">
        <v>4.7472702148108462E-2</v>
      </c>
      <c r="F789" s="170"/>
      <c r="G789" s="401"/>
      <c r="H789" s="170"/>
      <c r="I789" s="401"/>
      <c r="J789" s="170"/>
      <c r="K789" s="401"/>
      <c r="M789" s="401"/>
    </row>
    <row r="790" spans="2:13">
      <c r="B790" s="325"/>
      <c r="C790" s="283" t="str">
        <f t="shared" si="110"/>
        <v>19</v>
      </c>
      <c r="D790" s="284" t="str">
        <f t="shared" si="110"/>
        <v>電気機械</v>
      </c>
      <c r="E790" s="305">
        <v>0.42666905916804504</v>
      </c>
      <c r="F790" s="170"/>
      <c r="G790" s="401"/>
      <c r="H790" s="170"/>
      <c r="I790" s="401"/>
      <c r="J790" s="170"/>
      <c r="K790" s="401"/>
      <c r="M790" s="401"/>
    </row>
    <row r="791" spans="2:13">
      <c r="B791" s="325"/>
      <c r="C791" s="283" t="str">
        <f t="shared" si="110"/>
        <v>20</v>
      </c>
      <c r="D791" s="284" t="str">
        <f t="shared" si="110"/>
        <v>情報通信機器</v>
      </c>
      <c r="E791" s="305">
        <v>0.21871314058298832</v>
      </c>
      <c r="F791" s="170"/>
      <c r="G791" s="401"/>
      <c r="H791" s="170"/>
      <c r="I791" s="401"/>
      <c r="J791" s="170"/>
      <c r="K791" s="401"/>
      <c r="M791" s="401"/>
    </row>
    <row r="792" spans="2:13">
      <c r="B792" s="325"/>
      <c r="C792" s="283" t="str">
        <f t="shared" ref="C792:D810" si="111">C25</f>
        <v>21</v>
      </c>
      <c r="D792" s="284" t="str">
        <f t="shared" si="111"/>
        <v>輸送機械</v>
      </c>
      <c r="E792" s="305">
        <v>4.3400430036437569</v>
      </c>
      <c r="F792" s="170"/>
      <c r="G792" s="401"/>
      <c r="H792" s="170"/>
      <c r="I792" s="401"/>
      <c r="J792" s="170"/>
      <c r="K792" s="401"/>
      <c r="M792" s="401"/>
    </row>
    <row r="793" spans="2:13">
      <c r="B793" s="325"/>
      <c r="C793" s="283" t="str">
        <f t="shared" si="111"/>
        <v>22</v>
      </c>
      <c r="D793" s="284" t="str">
        <f t="shared" si="111"/>
        <v>その他の製造工業製品</v>
      </c>
      <c r="E793" s="305">
        <v>31.154914501289891</v>
      </c>
      <c r="F793" s="170"/>
      <c r="G793" s="401"/>
      <c r="H793" s="170"/>
      <c r="I793" s="401"/>
      <c r="J793" s="170"/>
      <c r="K793" s="401"/>
      <c r="M793" s="401"/>
    </row>
    <row r="794" spans="2:13">
      <c r="B794" s="325"/>
      <c r="C794" s="283" t="str">
        <f t="shared" si="111"/>
        <v>23</v>
      </c>
      <c r="D794" s="284" t="str">
        <f t="shared" si="111"/>
        <v>建設</v>
      </c>
      <c r="E794" s="305">
        <v>14.160709238453233</v>
      </c>
      <c r="F794" s="170"/>
      <c r="G794" s="401"/>
      <c r="H794" s="170"/>
      <c r="I794" s="401"/>
      <c r="J794" s="170"/>
      <c r="K794" s="401"/>
      <c r="M794" s="401"/>
    </row>
    <row r="795" spans="2:13">
      <c r="B795" s="325"/>
      <c r="C795" s="283" t="str">
        <f t="shared" si="111"/>
        <v>24</v>
      </c>
      <c r="D795" s="284" t="str">
        <f t="shared" si="111"/>
        <v>電力・ガス・熱供給</v>
      </c>
      <c r="E795" s="305">
        <v>99.645807739277444</v>
      </c>
      <c r="F795" s="170"/>
      <c r="G795" s="401"/>
      <c r="H795" s="170"/>
      <c r="I795" s="401"/>
      <c r="J795" s="170"/>
      <c r="K795" s="401"/>
      <c r="M795" s="401"/>
    </row>
    <row r="796" spans="2:13">
      <c r="B796" s="325"/>
      <c r="C796" s="283" t="str">
        <f t="shared" si="111"/>
        <v>25</v>
      </c>
      <c r="D796" s="284" t="str">
        <f t="shared" si="111"/>
        <v>水道</v>
      </c>
      <c r="E796" s="305">
        <v>13.030623308271997</v>
      </c>
      <c r="F796" s="170"/>
      <c r="G796" s="401"/>
      <c r="H796" s="170"/>
      <c r="I796" s="401"/>
      <c r="J796" s="170"/>
      <c r="K796" s="401"/>
      <c r="M796" s="401"/>
    </row>
    <row r="797" spans="2:13">
      <c r="B797" s="325"/>
      <c r="C797" s="283" t="str">
        <f t="shared" si="111"/>
        <v>26</v>
      </c>
      <c r="D797" s="284" t="str">
        <f t="shared" si="111"/>
        <v>廃棄物処理</v>
      </c>
      <c r="E797" s="305">
        <v>9.6951289533249909</v>
      </c>
      <c r="F797" s="170"/>
      <c r="G797" s="401"/>
      <c r="H797" s="170"/>
      <c r="I797" s="401"/>
      <c r="J797" s="170"/>
      <c r="K797" s="401"/>
      <c r="M797" s="401"/>
    </row>
    <row r="798" spans="2:13">
      <c r="B798" s="325"/>
      <c r="C798" s="283" t="str">
        <f t="shared" si="111"/>
        <v>27</v>
      </c>
      <c r="D798" s="284" t="str">
        <f t="shared" si="111"/>
        <v>商業</v>
      </c>
      <c r="E798" s="305">
        <v>353.08806788954968</v>
      </c>
      <c r="F798" s="170"/>
      <c r="G798" s="401"/>
      <c r="H798" s="170"/>
      <c r="I798" s="401"/>
      <c r="J798" s="170"/>
      <c r="K798" s="401"/>
      <c r="M798" s="401"/>
    </row>
    <row r="799" spans="2:13">
      <c r="B799" s="325"/>
      <c r="C799" s="283" t="str">
        <f t="shared" si="111"/>
        <v>28</v>
      </c>
      <c r="D799" s="284" t="str">
        <f t="shared" si="111"/>
        <v>金融・保険</v>
      </c>
      <c r="E799" s="305">
        <v>79.154297737883113</v>
      </c>
      <c r="F799" s="170"/>
      <c r="G799" s="401"/>
      <c r="H799" s="170"/>
      <c r="I799" s="401"/>
      <c r="J799" s="170"/>
      <c r="K799" s="401"/>
      <c r="M799" s="401"/>
    </row>
    <row r="800" spans="2:13">
      <c r="B800" s="325"/>
      <c r="C800" s="283" t="str">
        <f t="shared" si="111"/>
        <v>29</v>
      </c>
      <c r="D800" s="284" t="str">
        <f t="shared" si="111"/>
        <v>不動産</v>
      </c>
      <c r="E800" s="305">
        <v>102.24856437265551</v>
      </c>
      <c r="F800" s="170"/>
      <c r="G800" s="401"/>
      <c r="H800" s="170"/>
      <c r="I800" s="401"/>
      <c r="J800" s="170"/>
      <c r="K800" s="401"/>
      <c r="M800" s="401"/>
    </row>
    <row r="801" spans="2:82">
      <c r="B801" s="325"/>
      <c r="C801" s="283" t="str">
        <f t="shared" si="111"/>
        <v>30</v>
      </c>
      <c r="D801" s="284" t="str">
        <f t="shared" si="111"/>
        <v>運輸・郵便</v>
      </c>
      <c r="E801" s="305">
        <v>218.05509781267628</v>
      </c>
      <c r="F801" s="170"/>
      <c r="G801" s="401"/>
      <c r="H801" s="170"/>
      <c r="I801" s="401"/>
      <c r="J801" s="170"/>
      <c r="K801" s="401"/>
      <c r="M801" s="401"/>
    </row>
    <row r="802" spans="2:82">
      <c r="B802" s="325"/>
      <c r="C802" s="283" t="str">
        <f t="shared" si="111"/>
        <v>31</v>
      </c>
      <c r="D802" s="284" t="str">
        <f t="shared" si="111"/>
        <v>情報通信</v>
      </c>
      <c r="E802" s="305">
        <v>123.42027436763081</v>
      </c>
      <c r="F802" s="170"/>
      <c r="G802" s="401"/>
      <c r="H802" s="170"/>
      <c r="I802" s="401"/>
      <c r="J802" s="170"/>
      <c r="K802" s="401"/>
      <c r="M802" s="401"/>
    </row>
    <row r="803" spans="2:82">
      <c r="B803" s="325"/>
      <c r="C803" s="283" t="str">
        <f t="shared" si="111"/>
        <v>32</v>
      </c>
      <c r="D803" s="284" t="str">
        <f t="shared" si="111"/>
        <v>公務</v>
      </c>
      <c r="E803" s="305">
        <v>0</v>
      </c>
      <c r="F803" s="170"/>
      <c r="G803" s="401"/>
      <c r="H803" s="170"/>
      <c r="I803" s="401"/>
      <c r="J803" s="170"/>
      <c r="K803" s="401"/>
      <c r="M803" s="401"/>
    </row>
    <row r="804" spans="2:82">
      <c r="B804" s="325"/>
      <c r="C804" s="283" t="str">
        <f t="shared" si="111"/>
        <v>33</v>
      </c>
      <c r="D804" s="284" t="str">
        <f t="shared" si="111"/>
        <v>教育・研究</v>
      </c>
      <c r="E804" s="305">
        <v>1.6121751132875335</v>
      </c>
      <c r="F804" s="170"/>
      <c r="G804" s="401"/>
      <c r="H804" s="170"/>
      <c r="I804" s="401"/>
      <c r="J804" s="170"/>
      <c r="K804" s="401"/>
      <c r="M804" s="401"/>
    </row>
    <row r="805" spans="2:82">
      <c r="B805" s="325"/>
      <c r="C805" s="283" t="str">
        <f t="shared" si="111"/>
        <v>34</v>
      </c>
      <c r="D805" s="284" t="str">
        <f t="shared" si="111"/>
        <v>医療・福祉</v>
      </c>
      <c r="E805" s="305">
        <v>0.17683359901868692</v>
      </c>
      <c r="F805" s="170"/>
      <c r="G805" s="401"/>
      <c r="H805" s="170"/>
      <c r="I805" s="401"/>
      <c r="J805" s="170"/>
      <c r="K805" s="401"/>
      <c r="M805" s="401"/>
    </row>
    <row r="806" spans="2:82">
      <c r="B806" s="325"/>
      <c r="C806" s="283" t="str">
        <f t="shared" si="111"/>
        <v>35</v>
      </c>
      <c r="D806" s="284" t="str">
        <f t="shared" si="111"/>
        <v>他に分類されない会員制団体</v>
      </c>
      <c r="E806" s="305">
        <v>5.9659887284270985</v>
      </c>
      <c r="F806" s="170"/>
      <c r="G806" s="401"/>
      <c r="H806" s="170"/>
      <c r="I806" s="401"/>
      <c r="J806" s="170"/>
      <c r="K806" s="401"/>
      <c r="M806" s="401"/>
    </row>
    <row r="807" spans="2:82">
      <c r="B807" s="325"/>
      <c r="C807" s="283" t="str">
        <f t="shared" si="111"/>
        <v>36</v>
      </c>
      <c r="D807" s="284" t="str">
        <f t="shared" si="111"/>
        <v>対事業所サービス</v>
      </c>
      <c r="E807" s="305">
        <v>404.43453883703864</v>
      </c>
      <c r="F807" s="170"/>
      <c r="G807" s="401"/>
      <c r="H807" s="170"/>
      <c r="I807" s="401"/>
      <c r="J807" s="170"/>
      <c r="K807" s="401"/>
      <c r="M807" s="401"/>
    </row>
    <row r="808" spans="2:82">
      <c r="B808" s="325"/>
      <c r="C808" s="283" t="str">
        <f t="shared" si="111"/>
        <v>37</v>
      </c>
      <c r="D808" s="284" t="str">
        <f t="shared" si="111"/>
        <v>対個人サービス</v>
      </c>
      <c r="E808" s="305">
        <v>3.2210675742846191</v>
      </c>
      <c r="F808" s="170"/>
      <c r="G808" s="401"/>
      <c r="H808" s="170"/>
      <c r="I808" s="401"/>
      <c r="J808" s="170"/>
      <c r="K808" s="401"/>
      <c r="M808" s="401"/>
    </row>
    <row r="809" spans="2:82">
      <c r="B809" s="325"/>
      <c r="C809" s="283" t="str">
        <f t="shared" si="111"/>
        <v>38</v>
      </c>
      <c r="D809" s="284" t="str">
        <f t="shared" si="111"/>
        <v>事務用品</v>
      </c>
      <c r="E809" s="305">
        <v>7.6397890470626653</v>
      </c>
      <c r="F809" s="170"/>
      <c r="G809" s="401"/>
      <c r="H809" s="170"/>
      <c r="I809" s="401"/>
      <c r="J809" s="170"/>
      <c r="K809" s="401"/>
      <c r="M809" s="401"/>
    </row>
    <row r="810" spans="2:82" ht="12.75" thickBot="1">
      <c r="B810" s="327"/>
      <c r="C810" s="283" t="str">
        <f t="shared" si="111"/>
        <v>39</v>
      </c>
      <c r="D810" s="284" t="str">
        <f t="shared" si="111"/>
        <v>分類不明</v>
      </c>
      <c r="E810" s="307">
        <v>21.058280519382354</v>
      </c>
      <c r="F810" s="170"/>
      <c r="G810" s="401"/>
      <c r="H810" s="170"/>
      <c r="I810" s="401"/>
      <c r="J810" s="170"/>
      <c r="K810" s="401"/>
      <c r="M810" s="401"/>
    </row>
    <row r="811" spans="2:82">
      <c r="B811" s="329" t="s">
        <v>497</v>
      </c>
      <c r="C811" s="330"/>
      <c r="D811" s="330"/>
      <c r="E811" s="384">
        <f>SUM(E733:E771)</f>
        <v>709.41618133339978</v>
      </c>
      <c r="F811" s="170"/>
      <c r="G811" s="401"/>
      <c r="H811" s="170"/>
      <c r="I811" s="401"/>
      <c r="J811" s="170"/>
      <c r="K811" s="401"/>
      <c r="M811" s="401"/>
    </row>
    <row r="812" spans="2:82">
      <c r="B812" s="333" t="s">
        <v>226</v>
      </c>
      <c r="C812" s="139"/>
      <c r="D812" s="139"/>
      <c r="E812" s="384">
        <f>SUM(E772:E810)</f>
        <v>3301.2959046747869</v>
      </c>
      <c r="F812" s="170"/>
      <c r="G812" s="401"/>
      <c r="H812" s="170"/>
      <c r="I812" s="401"/>
      <c r="J812" s="170"/>
      <c r="K812" s="401"/>
      <c r="M812" s="401"/>
    </row>
    <row r="813" spans="2:82">
      <c r="B813" s="335" t="s">
        <v>66</v>
      </c>
      <c r="C813" s="336"/>
      <c r="D813" s="336"/>
      <c r="E813" s="385">
        <f>SUM(E811:E812)</f>
        <v>4010.7120860081868</v>
      </c>
      <c r="F813" s="170"/>
      <c r="G813" s="401"/>
      <c r="H813" s="170"/>
      <c r="I813" s="401"/>
      <c r="J813" s="170"/>
      <c r="K813" s="401"/>
      <c r="M813" s="401"/>
    </row>
    <row r="814" spans="2:82">
      <c r="B814" s="132"/>
      <c r="C814" s="103"/>
      <c r="D814" s="132"/>
      <c r="E814" s="401"/>
      <c r="F814" s="170"/>
      <c r="G814" s="401"/>
      <c r="H814" s="170"/>
      <c r="I814" s="401"/>
      <c r="J814" s="170"/>
      <c r="K814" s="401"/>
      <c r="M814" s="401"/>
    </row>
    <row r="815" spans="2:82" ht="14.25">
      <c r="B815" s="196" t="s">
        <v>513</v>
      </c>
      <c r="C815" s="103"/>
      <c r="D815" s="132"/>
      <c r="E815" s="401"/>
      <c r="F815" s="170"/>
      <c r="G815" s="401"/>
      <c r="H815" s="170"/>
      <c r="I815" s="401"/>
      <c r="J815" s="170"/>
      <c r="K815" s="401"/>
      <c r="M815" s="401"/>
    </row>
    <row r="816" spans="2:82">
      <c r="B816" s="410"/>
      <c r="C816" s="411"/>
      <c r="D816" s="412"/>
      <c r="E816" s="413" t="s">
        <v>416</v>
      </c>
      <c r="F816" s="414"/>
      <c r="G816" s="414"/>
      <c r="H816" s="414"/>
      <c r="I816" s="414"/>
      <c r="J816" s="414"/>
      <c r="K816" s="414"/>
      <c r="L816" s="414"/>
      <c r="M816" s="414"/>
      <c r="N816" s="414"/>
      <c r="O816" s="414"/>
      <c r="P816" s="414"/>
      <c r="Q816" s="414"/>
      <c r="R816" s="414"/>
      <c r="S816" s="414"/>
      <c r="T816" s="414"/>
      <c r="U816" s="414"/>
      <c r="V816" s="414"/>
      <c r="W816" s="414"/>
      <c r="X816" s="414"/>
      <c r="Y816" s="414"/>
      <c r="Z816" s="414"/>
      <c r="AA816" s="414"/>
      <c r="AB816" s="414"/>
      <c r="AC816" s="414"/>
      <c r="AD816" s="414"/>
      <c r="AE816" s="414"/>
      <c r="AF816" s="414"/>
      <c r="AG816" s="414"/>
      <c r="AH816" s="414"/>
      <c r="AI816" s="414"/>
      <c r="AJ816" s="414"/>
      <c r="AK816" s="414"/>
      <c r="AL816" s="414"/>
      <c r="AM816" s="414"/>
      <c r="AN816" s="414"/>
      <c r="AO816" s="414"/>
      <c r="AP816" s="414"/>
      <c r="AQ816" s="414"/>
      <c r="AR816" s="415" t="s">
        <v>61</v>
      </c>
      <c r="AS816" s="416"/>
      <c r="AT816" s="416"/>
      <c r="AU816" s="416"/>
      <c r="AV816" s="416"/>
      <c r="AW816" s="416"/>
      <c r="AX816" s="416"/>
      <c r="AY816" s="416"/>
      <c r="AZ816" s="416"/>
      <c r="BA816" s="416"/>
      <c r="BB816" s="416"/>
      <c r="BC816" s="416"/>
      <c r="BD816" s="416"/>
      <c r="BE816" s="416"/>
      <c r="BF816" s="417"/>
      <c r="BG816" s="417"/>
      <c r="BH816" s="417"/>
      <c r="BI816" s="417"/>
      <c r="BJ816" s="417"/>
      <c r="BK816" s="417"/>
      <c r="BL816" s="417"/>
      <c r="BM816" s="417"/>
      <c r="BN816" s="417"/>
      <c r="BO816" s="417"/>
      <c r="BP816" s="417"/>
      <c r="BQ816" s="417"/>
      <c r="BR816" s="417"/>
      <c r="BS816" s="417"/>
      <c r="BT816" s="417"/>
      <c r="BU816" s="417"/>
      <c r="BV816" s="417"/>
      <c r="BW816" s="417"/>
      <c r="BX816" s="417"/>
      <c r="BY816" s="417"/>
      <c r="BZ816" s="417"/>
      <c r="CA816" s="417"/>
      <c r="CB816" s="417"/>
      <c r="CC816" s="417"/>
      <c r="CD816" s="418"/>
    </row>
    <row r="817" spans="2:82">
      <c r="B817" s="419"/>
      <c r="C817" s="420"/>
      <c r="D817" s="421"/>
      <c r="E817" s="422" t="str">
        <f t="shared" ref="E817:AJ817" si="112">E304</f>
        <v>01</v>
      </c>
      <c r="F817" s="422" t="str">
        <f t="shared" si="112"/>
        <v>02</v>
      </c>
      <c r="G817" s="422" t="str">
        <f t="shared" si="112"/>
        <v>03</v>
      </c>
      <c r="H817" s="422" t="str">
        <f t="shared" si="112"/>
        <v>04</v>
      </c>
      <c r="I817" s="422" t="str">
        <f t="shared" si="112"/>
        <v>05</v>
      </c>
      <c r="J817" s="422" t="str">
        <f t="shared" si="112"/>
        <v>06</v>
      </c>
      <c r="K817" s="422" t="str">
        <f t="shared" si="112"/>
        <v>07</v>
      </c>
      <c r="L817" s="422" t="str">
        <f t="shared" si="112"/>
        <v>08</v>
      </c>
      <c r="M817" s="422" t="str">
        <f t="shared" si="112"/>
        <v>09</v>
      </c>
      <c r="N817" s="422" t="str">
        <f t="shared" si="112"/>
        <v>10</v>
      </c>
      <c r="O817" s="422" t="str">
        <f t="shared" si="112"/>
        <v>11</v>
      </c>
      <c r="P817" s="422" t="str">
        <f t="shared" si="112"/>
        <v>12</v>
      </c>
      <c r="Q817" s="423" t="str">
        <f t="shared" si="112"/>
        <v>13</v>
      </c>
      <c r="R817" s="423" t="str">
        <f t="shared" si="112"/>
        <v>14</v>
      </c>
      <c r="S817" s="423" t="str">
        <f t="shared" si="112"/>
        <v>15</v>
      </c>
      <c r="T817" s="423" t="str">
        <f t="shared" si="112"/>
        <v>16</v>
      </c>
      <c r="U817" s="423" t="str">
        <f t="shared" si="112"/>
        <v>17</v>
      </c>
      <c r="V817" s="423" t="str">
        <f t="shared" si="112"/>
        <v>18</v>
      </c>
      <c r="W817" s="423" t="str">
        <f t="shared" si="112"/>
        <v>19</v>
      </c>
      <c r="X817" s="423" t="str">
        <f t="shared" si="112"/>
        <v>20</v>
      </c>
      <c r="Y817" s="423" t="str">
        <f t="shared" si="112"/>
        <v>21</v>
      </c>
      <c r="Z817" s="423" t="str">
        <f t="shared" si="112"/>
        <v>22</v>
      </c>
      <c r="AA817" s="423" t="str">
        <f t="shared" si="112"/>
        <v>23</v>
      </c>
      <c r="AB817" s="423" t="str">
        <f t="shared" si="112"/>
        <v>24</v>
      </c>
      <c r="AC817" s="423" t="str">
        <f t="shared" si="112"/>
        <v>25</v>
      </c>
      <c r="AD817" s="423" t="str">
        <f t="shared" si="112"/>
        <v>26</v>
      </c>
      <c r="AE817" s="423" t="str">
        <f t="shared" si="112"/>
        <v>27</v>
      </c>
      <c r="AF817" s="423" t="str">
        <f t="shared" si="112"/>
        <v>28</v>
      </c>
      <c r="AG817" s="423" t="str">
        <f t="shared" si="112"/>
        <v>29</v>
      </c>
      <c r="AH817" s="423" t="str">
        <f t="shared" si="112"/>
        <v>30</v>
      </c>
      <c r="AI817" s="423" t="str">
        <f t="shared" si="112"/>
        <v>31</v>
      </c>
      <c r="AJ817" s="423" t="str">
        <f t="shared" si="112"/>
        <v>32</v>
      </c>
      <c r="AK817" s="423" t="str">
        <f t="shared" ref="AK817:BP817" si="113">AK304</f>
        <v>33</v>
      </c>
      <c r="AL817" s="423" t="str">
        <f t="shared" si="113"/>
        <v>34</v>
      </c>
      <c r="AM817" s="423" t="str">
        <f t="shared" si="113"/>
        <v>35</v>
      </c>
      <c r="AN817" s="423" t="str">
        <f t="shared" si="113"/>
        <v>36</v>
      </c>
      <c r="AO817" s="423" t="str">
        <f t="shared" si="113"/>
        <v>37</v>
      </c>
      <c r="AP817" s="423" t="str">
        <f t="shared" si="113"/>
        <v>38</v>
      </c>
      <c r="AQ817" s="423" t="str">
        <f t="shared" si="113"/>
        <v>39</v>
      </c>
      <c r="AR817" s="422" t="str">
        <f t="shared" si="113"/>
        <v>01</v>
      </c>
      <c r="AS817" s="422" t="str">
        <f t="shared" si="113"/>
        <v>02</v>
      </c>
      <c r="AT817" s="422" t="str">
        <f t="shared" si="113"/>
        <v>03</v>
      </c>
      <c r="AU817" s="422" t="str">
        <f t="shared" si="113"/>
        <v>04</v>
      </c>
      <c r="AV817" s="422" t="str">
        <f t="shared" si="113"/>
        <v>05</v>
      </c>
      <c r="AW817" s="422" t="str">
        <f t="shared" si="113"/>
        <v>06</v>
      </c>
      <c r="AX817" s="422" t="str">
        <f t="shared" si="113"/>
        <v>07</v>
      </c>
      <c r="AY817" s="422" t="str">
        <f t="shared" si="113"/>
        <v>08</v>
      </c>
      <c r="AZ817" s="422" t="str">
        <f t="shared" si="113"/>
        <v>09</v>
      </c>
      <c r="BA817" s="422" t="str">
        <f t="shared" si="113"/>
        <v>10</v>
      </c>
      <c r="BB817" s="422" t="str">
        <f t="shared" si="113"/>
        <v>11</v>
      </c>
      <c r="BC817" s="422" t="str">
        <f t="shared" si="113"/>
        <v>12</v>
      </c>
      <c r="BD817" s="423" t="str">
        <f t="shared" si="113"/>
        <v>13</v>
      </c>
      <c r="BE817" s="299" t="str">
        <f t="shared" si="113"/>
        <v>14</v>
      </c>
      <c r="BF817" s="299" t="str">
        <f t="shared" si="113"/>
        <v>15</v>
      </c>
      <c r="BG817" s="299" t="str">
        <f t="shared" si="113"/>
        <v>16</v>
      </c>
      <c r="BH817" s="299" t="str">
        <f t="shared" si="113"/>
        <v>17</v>
      </c>
      <c r="BI817" s="299" t="str">
        <f t="shared" si="113"/>
        <v>18</v>
      </c>
      <c r="BJ817" s="299" t="str">
        <f t="shared" si="113"/>
        <v>19</v>
      </c>
      <c r="BK817" s="299" t="str">
        <f t="shared" si="113"/>
        <v>20</v>
      </c>
      <c r="BL817" s="299" t="str">
        <f t="shared" si="113"/>
        <v>21</v>
      </c>
      <c r="BM817" s="299" t="str">
        <f t="shared" si="113"/>
        <v>22</v>
      </c>
      <c r="BN817" s="299" t="str">
        <f t="shared" si="113"/>
        <v>23</v>
      </c>
      <c r="BO817" s="299" t="str">
        <f t="shared" si="113"/>
        <v>24</v>
      </c>
      <c r="BP817" s="299" t="str">
        <f t="shared" si="113"/>
        <v>25</v>
      </c>
      <c r="BQ817" s="299" t="str">
        <f t="shared" ref="BQ817:CD817" si="114">BQ304</f>
        <v>26</v>
      </c>
      <c r="BR817" s="299" t="str">
        <f t="shared" si="114"/>
        <v>27</v>
      </c>
      <c r="BS817" s="299" t="str">
        <f t="shared" si="114"/>
        <v>28</v>
      </c>
      <c r="BT817" s="299" t="str">
        <f t="shared" si="114"/>
        <v>29</v>
      </c>
      <c r="BU817" s="299" t="str">
        <f t="shared" si="114"/>
        <v>30</v>
      </c>
      <c r="BV817" s="299" t="str">
        <f t="shared" si="114"/>
        <v>31</v>
      </c>
      <c r="BW817" s="299" t="str">
        <f t="shared" si="114"/>
        <v>32</v>
      </c>
      <c r="BX817" s="299" t="str">
        <f t="shared" si="114"/>
        <v>33</v>
      </c>
      <c r="BY817" s="299" t="str">
        <f t="shared" si="114"/>
        <v>34</v>
      </c>
      <c r="BZ817" s="299" t="str">
        <f t="shared" si="114"/>
        <v>35</v>
      </c>
      <c r="CA817" s="299" t="str">
        <f t="shared" si="114"/>
        <v>36</v>
      </c>
      <c r="CB817" s="299" t="str">
        <f t="shared" si="114"/>
        <v>37</v>
      </c>
      <c r="CC817" s="299" t="str">
        <f t="shared" si="114"/>
        <v>38</v>
      </c>
      <c r="CD817" s="299" t="str">
        <f t="shared" si="114"/>
        <v>39</v>
      </c>
    </row>
    <row r="818" spans="2:82" ht="36">
      <c r="B818" s="424"/>
      <c r="C818" s="425" t="s">
        <v>224</v>
      </c>
      <c r="D818" s="426" t="s">
        <v>48</v>
      </c>
      <c r="E818" s="427" t="str">
        <f t="shared" ref="E818:AJ818" si="115">E305</f>
        <v>農業</v>
      </c>
      <c r="F818" s="427" t="str">
        <f t="shared" si="115"/>
        <v>林業</v>
      </c>
      <c r="G818" s="427" t="str">
        <f t="shared" si="115"/>
        <v>漁業</v>
      </c>
      <c r="H818" s="427" t="str">
        <f t="shared" si="115"/>
        <v>鉱業</v>
      </c>
      <c r="I818" s="427" t="str">
        <f t="shared" si="115"/>
        <v>飲食料品</v>
      </c>
      <c r="J818" s="427" t="str">
        <f t="shared" si="115"/>
        <v>繊維製品</v>
      </c>
      <c r="K818" s="427" t="str">
        <f t="shared" si="115"/>
        <v>パルプ・紙・木製品</v>
      </c>
      <c r="L818" s="427" t="str">
        <f t="shared" si="115"/>
        <v>化学製品</v>
      </c>
      <c r="M818" s="427" t="str">
        <f t="shared" si="115"/>
        <v>石油・石炭製品</v>
      </c>
      <c r="N818" s="427" t="str">
        <f t="shared" si="115"/>
        <v>プラスチック・ゴム製品</v>
      </c>
      <c r="O818" s="427" t="str">
        <f t="shared" si="115"/>
        <v>窯業・土石製品</v>
      </c>
      <c r="P818" s="427" t="str">
        <f t="shared" si="115"/>
        <v>鉄鋼</v>
      </c>
      <c r="Q818" s="428" t="str">
        <f t="shared" si="115"/>
        <v>非鉄金属</v>
      </c>
      <c r="R818" s="428" t="str">
        <f t="shared" si="115"/>
        <v>金属製品</v>
      </c>
      <c r="S818" s="428" t="str">
        <f t="shared" si="115"/>
        <v>はん用機械</v>
      </c>
      <c r="T818" s="428" t="str">
        <f t="shared" si="115"/>
        <v>生産用機械</v>
      </c>
      <c r="U818" s="428" t="str">
        <f t="shared" si="115"/>
        <v>業務用機械</v>
      </c>
      <c r="V818" s="428" t="str">
        <f t="shared" si="115"/>
        <v>電子部品</v>
      </c>
      <c r="W818" s="428" t="str">
        <f t="shared" si="115"/>
        <v>電気機械</v>
      </c>
      <c r="X818" s="428" t="str">
        <f t="shared" si="115"/>
        <v>情報通信機器</v>
      </c>
      <c r="Y818" s="428" t="str">
        <f t="shared" si="115"/>
        <v>輸送機械</v>
      </c>
      <c r="Z818" s="428" t="str">
        <f t="shared" si="115"/>
        <v>その他の製造工業製品</v>
      </c>
      <c r="AA818" s="428" t="str">
        <f t="shared" si="115"/>
        <v>建設</v>
      </c>
      <c r="AB818" s="428" t="str">
        <f t="shared" si="115"/>
        <v>電力・ガス・熱供給</v>
      </c>
      <c r="AC818" s="428" t="str">
        <f t="shared" si="115"/>
        <v>水道</v>
      </c>
      <c r="AD818" s="428" t="str">
        <f t="shared" si="115"/>
        <v>廃棄物処理</v>
      </c>
      <c r="AE818" s="428" t="str">
        <f t="shared" si="115"/>
        <v>商業</v>
      </c>
      <c r="AF818" s="428" t="str">
        <f t="shared" si="115"/>
        <v>金融・保険</v>
      </c>
      <c r="AG818" s="428" t="str">
        <f t="shared" si="115"/>
        <v>不動産</v>
      </c>
      <c r="AH818" s="428" t="str">
        <f t="shared" si="115"/>
        <v>運輸・郵便</v>
      </c>
      <c r="AI818" s="428" t="str">
        <f t="shared" si="115"/>
        <v>情報通信</v>
      </c>
      <c r="AJ818" s="428" t="str">
        <f t="shared" si="115"/>
        <v>公務</v>
      </c>
      <c r="AK818" s="428" t="str">
        <f t="shared" ref="AK818:BP818" si="116">AK305</f>
        <v>教育・研究</v>
      </c>
      <c r="AL818" s="428" t="str">
        <f t="shared" si="116"/>
        <v>医療・福祉</v>
      </c>
      <c r="AM818" s="428" t="str">
        <f t="shared" si="116"/>
        <v>他に分類されない会員制団体</v>
      </c>
      <c r="AN818" s="428" t="str">
        <f t="shared" si="116"/>
        <v>対事業所サービス</v>
      </c>
      <c r="AO818" s="428" t="str">
        <f t="shared" si="116"/>
        <v>対個人サービス</v>
      </c>
      <c r="AP818" s="428" t="str">
        <f t="shared" si="116"/>
        <v>事務用品</v>
      </c>
      <c r="AQ818" s="428" t="str">
        <f t="shared" si="116"/>
        <v>分類不明</v>
      </c>
      <c r="AR818" s="427" t="str">
        <f t="shared" si="116"/>
        <v>農業</v>
      </c>
      <c r="AS818" s="427" t="str">
        <f t="shared" si="116"/>
        <v>林業</v>
      </c>
      <c r="AT818" s="427" t="str">
        <f t="shared" si="116"/>
        <v>漁業</v>
      </c>
      <c r="AU818" s="427" t="str">
        <f t="shared" si="116"/>
        <v>鉱業</v>
      </c>
      <c r="AV818" s="427" t="str">
        <f t="shared" si="116"/>
        <v>飲食料品</v>
      </c>
      <c r="AW818" s="427" t="str">
        <f t="shared" si="116"/>
        <v>繊維製品</v>
      </c>
      <c r="AX818" s="427" t="str">
        <f t="shared" si="116"/>
        <v>パルプ・紙・木製品</v>
      </c>
      <c r="AY818" s="427" t="str">
        <f t="shared" si="116"/>
        <v>化学製品</v>
      </c>
      <c r="AZ818" s="427" t="str">
        <f t="shared" si="116"/>
        <v>石油・石炭製品</v>
      </c>
      <c r="BA818" s="427" t="str">
        <f t="shared" si="116"/>
        <v>プラスチック・ゴム製品</v>
      </c>
      <c r="BB818" s="427" t="str">
        <f t="shared" si="116"/>
        <v>窯業・土石製品</v>
      </c>
      <c r="BC818" s="427" t="str">
        <f t="shared" si="116"/>
        <v>鉄鋼</v>
      </c>
      <c r="BD818" s="428" t="str">
        <f t="shared" si="116"/>
        <v>非鉄金属</v>
      </c>
      <c r="BE818" s="427" t="str">
        <f t="shared" si="116"/>
        <v>金属製品</v>
      </c>
      <c r="BF818" s="427" t="str">
        <f t="shared" si="116"/>
        <v>はん用機械</v>
      </c>
      <c r="BG818" s="427" t="str">
        <f t="shared" si="116"/>
        <v>生産用機械</v>
      </c>
      <c r="BH818" s="427" t="str">
        <f t="shared" si="116"/>
        <v>業務用機械</v>
      </c>
      <c r="BI818" s="427" t="str">
        <f t="shared" si="116"/>
        <v>電子部品</v>
      </c>
      <c r="BJ818" s="427" t="str">
        <f t="shared" si="116"/>
        <v>電気機械</v>
      </c>
      <c r="BK818" s="427" t="str">
        <f t="shared" si="116"/>
        <v>情報通信機器</v>
      </c>
      <c r="BL818" s="427" t="str">
        <f t="shared" si="116"/>
        <v>輸送機械</v>
      </c>
      <c r="BM818" s="427" t="str">
        <f t="shared" si="116"/>
        <v>その他の製造工業製品</v>
      </c>
      <c r="BN818" s="427" t="str">
        <f t="shared" si="116"/>
        <v>建設</v>
      </c>
      <c r="BO818" s="427" t="str">
        <f t="shared" si="116"/>
        <v>電力・ガス・熱供給</v>
      </c>
      <c r="BP818" s="427" t="str">
        <f t="shared" si="116"/>
        <v>水道</v>
      </c>
      <c r="BQ818" s="427" t="str">
        <f t="shared" ref="BQ818:CD818" si="117">BQ305</f>
        <v>廃棄物処理</v>
      </c>
      <c r="BR818" s="427" t="str">
        <f t="shared" si="117"/>
        <v>商業</v>
      </c>
      <c r="BS818" s="427" t="str">
        <f t="shared" si="117"/>
        <v>金融・保険</v>
      </c>
      <c r="BT818" s="427" t="str">
        <f t="shared" si="117"/>
        <v>不動産</v>
      </c>
      <c r="BU818" s="427" t="str">
        <f t="shared" si="117"/>
        <v>運輸・郵便</v>
      </c>
      <c r="BV818" s="427" t="str">
        <f t="shared" si="117"/>
        <v>情報通信</v>
      </c>
      <c r="BW818" s="427" t="str">
        <f t="shared" si="117"/>
        <v>公務</v>
      </c>
      <c r="BX818" s="427" t="str">
        <f t="shared" si="117"/>
        <v>教育・研究</v>
      </c>
      <c r="BY818" s="427" t="str">
        <f t="shared" si="117"/>
        <v>医療・福祉</v>
      </c>
      <c r="BZ818" s="427" t="str">
        <f t="shared" si="117"/>
        <v>他に分類されない会員制団体</v>
      </c>
      <c r="CA818" s="427" t="str">
        <f t="shared" si="117"/>
        <v>対事業所サービス</v>
      </c>
      <c r="CB818" s="427" t="str">
        <f t="shared" si="117"/>
        <v>対個人サービス</v>
      </c>
      <c r="CC818" s="427" t="str">
        <f t="shared" si="117"/>
        <v>事務用品</v>
      </c>
      <c r="CD818" s="427" t="str">
        <f t="shared" si="117"/>
        <v>分類不明</v>
      </c>
    </row>
    <row r="819" spans="2:82">
      <c r="B819" s="279" t="s">
        <v>416</v>
      </c>
      <c r="C819" s="280" t="str">
        <f t="shared" ref="C819:D838" si="118">C5</f>
        <v>01</v>
      </c>
      <c r="D819" s="281" t="str">
        <f t="shared" si="118"/>
        <v>農業</v>
      </c>
      <c r="E819" s="360">
        <v>1.0277543284568491</v>
      </c>
      <c r="F819" s="361">
        <v>1.9872955851632566E-4</v>
      </c>
      <c r="G819" s="361">
        <v>1.2063606228712601E-3</v>
      </c>
      <c r="H819" s="361">
        <v>1.1213639978326106E-5</v>
      </c>
      <c r="I819" s="361">
        <v>2.7471922776178846E-2</v>
      </c>
      <c r="J819" s="361">
        <v>2.040396923596614E-3</v>
      </c>
      <c r="K819" s="361">
        <v>2.9579568652220352E-4</v>
      </c>
      <c r="L819" s="361">
        <v>3.3176363983094458E-4</v>
      </c>
      <c r="M819" s="361">
        <v>5.2870502619211225E-6</v>
      </c>
      <c r="N819" s="361">
        <v>1.0034886279100474E-3</v>
      </c>
      <c r="O819" s="361">
        <v>2.9585884065643651E-5</v>
      </c>
      <c r="P819" s="361">
        <v>1.1527456847992563E-5</v>
      </c>
      <c r="Q819" s="361">
        <v>1.4847745960704818E-5</v>
      </c>
      <c r="R819" s="361">
        <v>1.1098658040599756E-5</v>
      </c>
      <c r="S819" s="361">
        <v>8.6654266987270153E-6</v>
      </c>
      <c r="T819" s="361">
        <v>1.5043573453073918E-5</v>
      </c>
      <c r="U819" s="361">
        <v>2.2505819250878876E-5</v>
      </c>
      <c r="V819" s="361">
        <v>1.5199428562847858E-5</v>
      </c>
      <c r="W819" s="361">
        <v>1.7693279624803426E-5</v>
      </c>
      <c r="X819" s="361">
        <v>2.4963208664191504E-5</v>
      </c>
      <c r="Y819" s="361">
        <v>1.9354290270475907E-5</v>
      </c>
      <c r="Z819" s="361">
        <v>7.9436356115502975E-4</v>
      </c>
      <c r="AA819" s="361">
        <v>1.7948570516017437E-4</v>
      </c>
      <c r="AB819" s="361">
        <v>1.3141653295206706E-5</v>
      </c>
      <c r="AC819" s="361">
        <v>3.3961325331404396E-5</v>
      </c>
      <c r="AD819" s="361">
        <v>1.6110554753798261E-5</v>
      </c>
      <c r="AE819" s="361">
        <v>3.9584500508808985E-5</v>
      </c>
      <c r="AF819" s="361">
        <v>1.3513108850803645E-5</v>
      </c>
      <c r="AG819" s="361">
        <v>6.8510319025548778E-6</v>
      </c>
      <c r="AH819" s="361">
        <v>1.6185987744524964E-5</v>
      </c>
      <c r="AI819" s="361">
        <v>2.8273699749720924E-5</v>
      </c>
      <c r="AJ819" s="361">
        <v>1.8363734224648179E-5</v>
      </c>
      <c r="AK819" s="361">
        <v>2.886132789655056E-4</v>
      </c>
      <c r="AL819" s="361">
        <v>3.9761297411053457E-4</v>
      </c>
      <c r="AM819" s="361">
        <v>4.5410249230156492E-4</v>
      </c>
      <c r="AN819" s="361">
        <v>1.5304260450156862E-5</v>
      </c>
      <c r="AO819" s="361">
        <v>3.0155954359980821E-3</v>
      </c>
      <c r="AP819" s="361">
        <v>1.1150174271464761E-4</v>
      </c>
      <c r="AQ819" s="361">
        <v>4.7715618284323695E-5</v>
      </c>
      <c r="AR819" s="363">
        <v>1.3434160094856885E-3</v>
      </c>
      <c r="AS819" s="364">
        <v>8.8022464622670719E-5</v>
      </c>
      <c r="AT819" s="364">
        <v>2.93407304350859E-4</v>
      </c>
      <c r="AU819" s="364">
        <v>3.0457049906899227E-6</v>
      </c>
      <c r="AV819" s="364">
        <v>1.7979400955390151E-3</v>
      </c>
      <c r="AW819" s="364">
        <v>6.5567375228131394E-5</v>
      </c>
      <c r="AX819" s="364">
        <v>3.4413029567349631E-5</v>
      </c>
      <c r="AY819" s="364">
        <v>5.202663241662734E-5</v>
      </c>
      <c r="AZ819" s="364">
        <v>4.9412412235366961E-7</v>
      </c>
      <c r="BA819" s="364">
        <v>8.7473026317809878E-5</v>
      </c>
      <c r="BB819" s="364">
        <v>7.2544952787262789E-6</v>
      </c>
      <c r="BC819" s="364">
        <v>2.6227312766730247E-6</v>
      </c>
      <c r="BD819" s="364">
        <v>4.4366119011484526E-6</v>
      </c>
      <c r="BE819" s="364">
        <v>2.7796164445408449E-6</v>
      </c>
      <c r="BF819" s="364">
        <v>3.7281826735072536E-6</v>
      </c>
      <c r="BG819" s="364">
        <v>4.2699397932038624E-6</v>
      </c>
      <c r="BH819" s="364">
        <v>7.7428025105361157E-6</v>
      </c>
      <c r="BI819" s="364">
        <v>5.1871791474432438E-6</v>
      </c>
      <c r="BJ819" s="364">
        <v>7.2580160222317098E-6</v>
      </c>
      <c r="BK819" s="364">
        <v>7.514231557642117E-6</v>
      </c>
      <c r="BL819" s="364">
        <v>1.0318143763232577E-5</v>
      </c>
      <c r="BM819" s="364">
        <v>3.1294796343672878E-5</v>
      </c>
      <c r="BN819" s="364">
        <v>1.2189005293734729E-5</v>
      </c>
      <c r="BO819" s="364">
        <v>1.8807793121808246E-6</v>
      </c>
      <c r="BP819" s="364">
        <v>7.2013860767388483E-6</v>
      </c>
      <c r="BQ819" s="364">
        <v>4.4860873752556072E-6</v>
      </c>
      <c r="BR819" s="364">
        <v>3.8444246266547676E-6</v>
      </c>
      <c r="BS819" s="364">
        <v>2.7734818221929619E-6</v>
      </c>
      <c r="BT819" s="364">
        <v>1.1133932467013825E-6</v>
      </c>
      <c r="BU819" s="364">
        <v>3.1809830866304652E-6</v>
      </c>
      <c r="BV819" s="364">
        <v>7.6863750602833007E-6</v>
      </c>
      <c r="BW819" s="364">
        <v>4.0713697348129977E-6</v>
      </c>
      <c r="BX819" s="364">
        <v>2.9562731469370493E-5</v>
      </c>
      <c r="BY819" s="364">
        <v>4.8465053692872845E-5</v>
      </c>
      <c r="BZ819" s="364">
        <v>2.7405529176806869E-5</v>
      </c>
      <c r="CA819" s="364">
        <v>4.674792426896531E-6</v>
      </c>
      <c r="CB819" s="364">
        <v>3.545831580923986E-4</v>
      </c>
      <c r="CC819" s="364">
        <v>2.663532153192036E-5</v>
      </c>
      <c r="CD819" s="365">
        <v>1.2803918680561914E-5</v>
      </c>
    </row>
    <row r="820" spans="2:82">
      <c r="B820" s="285"/>
      <c r="C820" s="283" t="str">
        <f t="shared" si="118"/>
        <v>02</v>
      </c>
      <c r="D820" s="284" t="str">
        <f t="shared" si="118"/>
        <v>林業</v>
      </c>
      <c r="E820" s="363">
        <v>3.1170746865155793E-4</v>
      </c>
      <c r="F820" s="364">
        <v>1.0803154869846956</v>
      </c>
      <c r="G820" s="364">
        <v>1.8847446436896285E-4</v>
      </c>
      <c r="H820" s="364">
        <v>9.7313298421628945E-6</v>
      </c>
      <c r="I820" s="364">
        <v>2.8934271176209126E-4</v>
      </c>
      <c r="J820" s="364">
        <v>3.3842441223314421E-5</v>
      </c>
      <c r="K820" s="364">
        <v>8.7962555443644296E-3</v>
      </c>
      <c r="L820" s="364">
        <v>1.9327657474593076E-4</v>
      </c>
      <c r="M820" s="364">
        <v>4.0176491344699093E-6</v>
      </c>
      <c r="N820" s="364">
        <v>2.9212067595960917E-5</v>
      </c>
      <c r="O820" s="364">
        <v>5.5959082914733765E-5</v>
      </c>
      <c r="P820" s="364">
        <v>8.897258803185923E-6</v>
      </c>
      <c r="Q820" s="364">
        <v>1.0608509942246601E-5</v>
      </c>
      <c r="R820" s="364">
        <v>2.1778188791250649E-5</v>
      </c>
      <c r="S820" s="364">
        <v>6.891471943797797E-6</v>
      </c>
      <c r="T820" s="364">
        <v>8.6580273603922272E-6</v>
      </c>
      <c r="U820" s="364">
        <v>1.9202480269924806E-5</v>
      </c>
      <c r="V820" s="364">
        <v>1.8166777286798465E-5</v>
      </c>
      <c r="W820" s="364">
        <v>2.2016107560340826E-5</v>
      </c>
      <c r="X820" s="364">
        <v>2.2740736615859037E-5</v>
      </c>
      <c r="Y820" s="364">
        <v>1.3616913981664698E-5</v>
      </c>
      <c r="Z820" s="364">
        <v>3.2374241401310545E-4</v>
      </c>
      <c r="AA820" s="364">
        <v>1.3195311642442913E-4</v>
      </c>
      <c r="AB820" s="364">
        <v>2.0102578547639851E-5</v>
      </c>
      <c r="AC820" s="364">
        <v>2.6529923897901763E-5</v>
      </c>
      <c r="AD820" s="364">
        <v>2.2391673410823821E-5</v>
      </c>
      <c r="AE820" s="364">
        <v>2.779414250440872E-5</v>
      </c>
      <c r="AF820" s="364">
        <v>2.4007463187268338E-5</v>
      </c>
      <c r="AG820" s="364">
        <v>6.1725062049043854E-6</v>
      </c>
      <c r="AH820" s="364">
        <v>2.8817912909717685E-5</v>
      </c>
      <c r="AI820" s="364">
        <v>3.9515490621456212E-5</v>
      </c>
      <c r="AJ820" s="364">
        <v>1.3661540998703664E-5</v>
      </c>
      <c r="AK820" s="364">
        <v>5.555154738503242E-5</v>
      </c>
      <c r="AL820" s="364">
        <v>5.562651929938601E-5</v>
      </c>
      <c r="AM820" s="364">
        <v>6.5482131407910385E-5</v>
      </c>
      <c r="AN820" s="364">
        <v>1.6779562343502286E-5</v>
      </c>
      <c r="AO820" s="364">
        <v>5.2141510290128331E-4</v>
      </c>
      <c r="AP820" s="364">
        <v>1.1774186456883879E-3</v>
      </c>
      <c r="AQ820" s="364">
        <v>1.0284311297372787E-5</v>
      </c>
      <c r="AR820" s="363">
        <v>1.2658862182614277E-5</v>
      </c>
      <c r="AS820" s="364">
        <v>2.9985215350480834E-4</v>
      </c>
      <c r="AT820" s="364">
        <v>4.8321550043053705E-6</v>
      </c>
      <c r="AU820" s="364">
        <v>1.7404986710633649E-6</v>
      </c>
      <c r="AV820" s="364">
        <v>1.1318628587780916E-5</v>
      </c>
      <c r="AW820" s="364">
        <v>4.3393271847903644E-6</v>
      </c>
      <c r="AX820" s="364">
        <v>9.6570884821522412E-5</v>
      </c>
      <c r="AY820" s="364">
        <v>1.0081460153910129E-5</v>
      </c>
      <c r="AZ820" s="364">
        <v>2.7000199567751036E-7</v>
      </c>
      <c r="BA820" s="364">
        <v>5.4805377163344835E-6</v>
      </c>
      <c r="BB820" s="364">
        <v>5.738529502142536E-6</v>
      </c>
      <c r="BC820" s="364">
        <v>1.6237035694529982E-6</v>
      </c>
      <c r="BD820" s="364">
        <v>2.6010060535832063E-6</v>
      </c>
      <c r="BE820" s="364">
        <v>2.2266469659830639E-6</v>
      </c>
      <c r="BF820" s="364">
        <v>1.8392316480994914E-6</v>
      </c>
      <c r="BG820" s="364">
        <v>1.6397584135151739E-6</v>
      </c>
      <c r="BH820" s="364">
        <v>3.1774808329745914E-6</v>
      </c>
      <c r="BI820" s="364">
        <v>2.9741080543755509E-6</v>
      </c>
      <c r="BJ820" s="364">
        <v>3.4522273438136356E-6</v>
      </c>
      <c r="BK820" s="364">
        <v>3.2242636895016384E-6</v>
      </c>
      <c r="BL820" s="364">
        <v>2.6459908962445496E-6</v>
      </c>
      <c r="BM820" s="364">
        <v>1.8001902030573922E-5</v>
      </c>
      <c r="BN820" s="364">
        <v>1.0793484103904043E-5</v>
      </c>
      <c r="BO820" s="364">
        <v>1.9878800331399073E-6</v>
      </c>
      <c r="BP820" s="364">
        <v>2.8087470113910216E-6</v>
      </c>
      <c r="BQ820" s="364">
        <v>2.5198935583345839E-6</v>
      </c>
      <c r="BR820" s="364">
        <v>2.6841198498107903E-6</v>
      </c>
      <c r="BS820" s="364">
        <v>2.5309939622808078E-6</v>
      </c>
      <c r="BT820" s="364">
        <v>6.5678484116803362E-7</v>
      </c>
      <c r="BU820" s="364">
        <v>2.8515155913404832E-6</v>
      </c>
      <c r="BV820" s="364">
        <v>3.7989835140968312E-6</v>
      </c>
      <c r="BW820" s="364">
        <v>1.4520131160438072E-6</v>
      </c>
      <c r="BX820" s="364">
        <v>3.8147711948249218E-6</v>
      </c>
      <c r="BY820" s="364">
        <v>5.1310524030496447E-6</v>
      </c>
      <c r="BZ820" s="364">
        <v>6.3426074953614796E-6</v>
      </c>
      <c r="CA820" s="364">
        <v>2.2848469884145162E-6</v>
      </c>
      <c r="CB820" s="364">
        <v>6.3063296567010588E-6</v>
      </c>
      <c r="CC820" s="364">
        <v>1.0037758677592344E-4</v>
      </c>
      <c r="CD820" s="365">
        <v>1.2347650723560854E-6</v>
      </c>
    </row>
    <row r="821" spans="2:82">
      <c r="B821" s="285"/>
      <c r="C821" s="283" t="str">
        <f t="shared" si="118"/>
        <v>03</v>
      </c>
      <c r="D821" s="284" t="str">
        <f t="shared" si="118"/>
        <v>漁業</v>
      </c>
      <c r="E821" s="363">
        <v>1.4587025050583405E-4</v>
      </c>
      <c r="F821" s="364">
        <v>1.0356910373145564E-5</v>
      </c>
      <c r="G821" s="364">
        <v>1.007000687213371</v>
      </c>
      <c r="H821" s="364">
        <v>1.399408665516334E-6</v>
      </c>
      <c r="I821" s="364">
        <v>1.6089815080613341E-3</v>
      </c>
      <c r="J821" s="364">
        <v>8.5643191489012167E-6</v>
      </c>
      <c r="K821" s="364">
        <v>5.9058555333034242E-6</v>
      </c>
      <c r="L821" s="364">
        <v>2.109636749270389E-5</v>
      </c>
      <c r="M821" s="364">
        <v>1.418483085478807E-6</v>
      </c>
      <c r="N821" s="364">
        <v>4.0092187684028522E-6</v>
      </c>
      <c r="O821" s="364">
        <v>3.0520628147171514E-6</v>
      </c>
      <c r="P821" s="364">
        <v>2.9644484138198607E-6</v>
      </c>
      <c r="Q821" s="364">
        <v>5.391772849332224E-6</v>
      </c>
      <c r="R821" s="364">
        <v>1.956980186551983E-6</v>
      </c>
      <c r="S821" s="364">
        <v>1.1464927681962656E-6</v>
      </c>
      <c r="T821" s="364">
        <v>1.4300229761939267E-6</v>
      </c>
      <c r="U821" s="364">
        <v>2.398807514345485E-6</v>
      </c>
      <c r="V821" s="364">
        <v>1.7322851510657284E-6</v>
      </c>
      <c r="W821" s="364">
        <v>1.6747225506668111E-6</v>
      </c>
      <c r="X821" s="364">
        <v>2.142122611137394E-6</v>
      </c>
      <c r="Y821" s="364">
        <v>1.6267677777757557E-6</v>
      </c>
      <c r="Z821" s="364">
        <v>2.8298627925786406E-4</v>
      </c>
      <c r="AA821" s="364">
        <v>1.7883706421190315E-6</v>
      </c>
      <c r="AB821" s="364">
        <v>2.0834414328115382E-6</v>
      </c>
      <c r="AC821" s="364">
        <v>2.104821708588857E-6</v>
      </c>
      <c r="AD821" s="364">
        <v>1.7641174129241695E-6</v>
      </c>
      <c r="AE821" s="364">
        <v>1.9611416983076585E-6</v>
      </c>
      <c r="AF821" s="364">
        <v>3.2061474531019444E-6</v>
      </c>
      <c r="AG821" s="364">
        <v>7.1867532455095073E-7</v>
      </c>
      <c r="AH821" s="364">
        <v>1.8556453331024959E-6</v>
      </c>
      <c r="AI821" s="364">
        <v>6.496436115733838E-6</v>
      </c>
      <c r="AJ821" s="364">
        <v>3.1064169066229374E-6</v>
      </c>
      <c r="AK821" s="364">
        <v>2.3512674737244143E-5</v>
      </c>
      <c r="AL821" s="364">
        <v>5.6395704216334705E-5</v>
      </c>
      <c r="AM821" s="364">
        <v>9.5118570757833977E-6</v>
      </c>
      <c r="AN821" s="364">
        <v>2.3357669860463577E-6</v>
      </c>
      <c r="AO821" s="364">
        <v>5.8823577750533832E-4</v>
      </c>
      <c r="AP821" s="364">
        <v>2.124532173185632E-5</v>
      </c>
      <c r="AQ821" s="364">
        <v>6.2642252112230943E-6</v>
      </c>
      <c r="AR821" s="363">
        <v>1.12342274823159E-4</v>
      </c>
      <c r="AS821" s="364">
        <v>2.4687253052463792E-5</v>
      </c>
      <c r="AT821" s="364">
        <v>1.3979921068800684E-3</v>
      </c>
      <c r="AU821" s="364">
        <v>9.4134267149275293E-7</v>
      </c>
      <c r="AV821" s="364">
        <v>9.5170106977910437E-4</v>
      </c>
      <c r="AW821" s="364">
        <v>5.6591301458480885E-6</v>
      </c>
      <c r="AX821" s="364">
        <v>4.5822944899517194E-6</v>
      </c>
      <c r="AY821" s="364">
        <v>1.3397946664128197E-5</v>
      </c>
      <c r="AZ821" s="364">
        <v>2.1459376900835257E-7</v>
      </c>
      <c r="BA821" s="364">
        <v>3.6284911805206909E-6</v>
      </c>
      <c r="BB821" s="364">
        <v>1.952592149792797E-6</v>
      </c>
      <c r="BC821" s="364">
        <v>1.6027986073364343E-6</v>
      </c>
      <c r="BD821" s="364">
        <v>3.6876519437853098E-6</v>
      </c>
      <c r="BE821" s="364">
        <v>9.919040645400482E-7</v>
      </c>
      <c r="BF821" s="364">
        <v>8.7422050092757494E-7</v>
      </c>
      <c r="BG821" s="364">
        <v>9.063995374385002E-7</v>
      </c>
      <c r="BH821" s="364">
        <v>1.3631737910989278E-6</v>
      </c>
      <c r="BI821" s="364">
        <v>1.1753010172768673E-6</v>
      </c>
      <c r="BJ821" s="364">
        <v>1.2837732277524427E-6</v>
      </c>
      <c r="BK821" s="364">
        <v>1.3511599285403073E-6</v>
      </c>
      <c r="BL821" s="364">
        <v>1.2322167523490655E-6</v>
      </c>
      <c r="BM821" s="364">
        <v>8.2912219776638764E-5</v>
      </c>
      <c r="BN821" s="364">
        <v>1.3113364411722393E-6</v>
      </c>
      <c r="BO821" s="364">
        <v>1.0542781392069581E-6</v>
      </c>
      <c r="BP821" s="364">
        <v>1.334613278949096E-6</v>
      </c>
      <c r="BQ821" s="364">
        <v>1.096163696620664E-6</v>
      </c>
      <c r="BR821" s="364">
        <v>1.1603922104439355E-6</v>
      </c>
      <c r="BS821" s="364">
        <v>1.7821913343100536E-6</v>
      </c>
      <c r="BT821" s="364">
        <v>4.4596870274780946E-7</v>
      </c>
      <c r="BU821" s="364">
        <v>1.1057451242475863E-6</v>
      </c>
      <c r="BV821" s="364">
        <v>4.4984064495364268E-6</v>
      </c>
      <c r="BW821" s="364">
        <v>1.8315950876849937E-6</v>
      </c>
      <c r="BX821" s="364">
        <v>1.1173426386406205E-5</v>
      </c>
      <c r="BY821" s="364">
        <v>2.2385883428099019E-5</v>
      </c>
      <c r="BZ821" s="364">
        <v>5.4409596191274711E-6</v>
      </c>
      <c r="CA821" s="364">
        <v>1.9992555016295978E-6</v>
      </c>
      <c r="CB821" s="364">
        <v>1.9867126277487609E-4</v>
      </c>
      <c r="CC821" s="364">
        <v>1.096559379357074E-5</v>
      </c>
      <c r="CD821" s="365">
        <v>4.5817795826517069E-6</v>
      </c>
    </row>
    <row r="822" spans="2:82">
      <c r="B822" s="285"/>
      <c r="C822" s="283" t="str">
        <f t="shared" si="118"/>
        <v>04</v>
      </c>
      <c r="D822" s="284" t="str">
        <f t="shared" si="118"/>
        <v>鉱業</v>
      </c>
      <c r="E822" s="363">
        <v>6.4292206029447111E-5</v>
      </c>
      <c r="F822" s="364">
        <v>4.1208409885214775E-5</v>
      </c>
      <c r="G822" s="364">
        <v>7.4839368650933205E-5</v>
      </c>
      <c r="H822" s="364">
        <v>1.0001707952394707</v>
      </c>
      <c r="I822" s="364">
        <v>6.376102116860558E-5</v>
      </c>
      <c r="J822" s="364">
        <v>9.6507418346139553E-5</v>
      </c>
      <c r="K822" s="364">
        <v>1.6209375979091877E-4</v>
      </c>
      <c r="L822" s="364">
        <v>1.4882886669072146E-4</v>
      </c>
      <c r="M822" s="364">
        <v>5.0653030155177149E-3</v>
      </c>
      <c r="N822" s="364">
        <v>9.4756885512884711E-5</v>
      </c>
      <c r="O822" s="364">
        <v>6.5225577116423102E-4</v>
      </c>
      <c r="P822" s="364">
        <v>1.1389308994817766E-3</v>
      </c>
      <c r="Q822" s="364">
        <v>1.14912184710096E-3</v>
      </c>
      <c r="R822" s="364">
        <v>2.2006806917958602E-4</v>
      </c>
      <c r="S822" s="364">
        <v>1.500939483525337E-4</v>
      </c>
      <c r="T822" s="364">
        <v>1.1133159821125493E-4</v>
      </c>
      <c r="U822" s="364">
        <v>6.6400826699943529E-5</v>
      </c>
      <c r="V822" s="364">
        <v>1.0233071447168157E-4</v>
      </c>
      <c r="W822" s="364">
        <v>9.1942976197171691E-5</v>
      </c>
      <c r="X822" s="364">
        <v>4.0392849721032369E-5</v>
      </c>
      <c r="Y822" s="364">
        <v>1.226512541273879E-4</v>
      </c>
      <c r="Z822" s="364">
        <v>8.7450571805314575E-5</v>
      </c>
      <c r="AA822" s="364">
        <v>9.0413450514007884E-5</v>
      </c>
      <c r="AB822" s="364">
        <v>2.6872968246364273E-3</v>
      </c>
      <c r="AC822" s="364">
        <v>1.9352986121398336E-4</v>
      </c>
      <c r="AD822" s="364">
        <v>2.1212956705875664E-4</v>
      </c>
      <c r="AE822" s="364">
        <v>8.6372688713450249E-5</v>
      </c>
      <c r="AF822" s="364">
        <v>2.6065300562062176E-5</v>
      </c>
      <c r="AG822" s="364">
        <v>1.7432700780464553E-5</v>
      </c>
      <c r="AH822" s="364">
        <v>8.0975334394408163E-5</v>
      </c>
      <c r="AI822" s="364">
        <v>3.4991614692686614E-5</v>
      </c>
      <c r="AJ822" s="364">
        <v>5.3838458000591495E-5</v>
      </c>
      <c r="AK822" s="364">
        <v>5.6612966451495085E-5</v>
      </c>
      <c r="AL822" s="364">
        <v>4.9431702481552015E-5</v>
      </c>
      <c r="AM822" s="364">
        <v>2.6900214640756828E-5</v>
      </c>
      <c r="AN822" s="364">
        <v>2.6128473026443927E-5</v>
      </c>
      <c r="AO822" s="364">
        <v>1.0198176981426372E-4</v>
      </c>
      <c r="AP822" s="364">
        <v>3.9980284853519583E-5</v>
      </c>
      <c r="AQ822" s="364">
        <v>3.7368977867969946E-5</v>
      </c>
      <c r="AR822" s="363">
        <v>4.3361808787358289E-6</v>
      </c>
      <c r="AS822" s="364">
        <v>2.6846495182932999E-6</v>
      </c>
      <c r="AT822" s="364">
        <v>4.4940727062941294E-6</v>
      </c>
      <c r="AU822" s="364">
        <v>6.191170066902881E-6</v>
      </c>
      <c r="AV822" s="364">
        <v>4.0952933069950846E-6</v>
      </c>
      <c r="AW822" s="364">
        <v>4.1723832638976246E-6</v>
      </c>
      <c r="AX822" s="364">
        <v>7.4101849717129023E-6</v>
      </c>
      <c r="AY822" s="364">
        <v>9.0008059933600715E-6</v>
      </c>
      <c r="AZ822" s="364">
        <v>2.053058850227049E-5</v>
      </c>
      <c r="BA822" s="364">
        <v>5.9254848414052238E-6</v>
      </c>
      <c r="BB822" s="364">
        <v>9.6476704387923592E-6</v>
      </c>
      <c r="BC822" s="364">
        <v>5.2491564839832041E-5</v>
      </c>
      <c r="BD822" s="364">
        <v>2.3462487483523187E-5</v>
      </c>
      <c r="BE822" s="364">
        <v>2.4304937029668348E-5</v>
      </c>
      <c r="BF822" s="364">
        <v>1.7243373587128356E-5</v>
      </c>
      <c r="BG822" s="364">
        <v>1.3747005538638337E-5</v>
      </c>
      <c r="BH822" s="364">
        <v>8.6838884745458656E-6</v>
      </c>
      <c r="BI822" s="364">
        <v>8.3504448752867164E-6</v>
      </c>
      <c r="BJ822" s="364">
        <v>1.1681747887898666E-5</v>
      </c>
      <c r="BK822" s="364">
        <v>7.0452701487085861E-6</v>
      </c>
      <c r="BL822" s="364">
        <v>1.53380289476912E-5</v>
      </c>
      <c r="BM822" s="364">
        <v>4.9150394773167839E-6</v>
      </c>
      <c r="BN822" s="364">
        <v>8.4818826414374951E-6</v>
      </c>
      <c r="BO822" s="364">
        <v>1.4271879811561314E-5</v>
      </c>
      <c r="BP822" s="364">
        <v>5.1412179110284377E-6</v>
      </c>
      <c r="BQ822" s="364">
        <v>4.9168177949496205E-6</v>
      </c>
      <c r="BR822" s="364">
        <v>2.1402516595207818E-6</v>
      </c>
      <c r="BS822" s="364">
        <v>1.1612572935645534E-6</v>
      </c>
      <c r="BT822" s="364">
        <v>6.0739222077844058E-7</v>
      </c>
      <c r="BU822" s="364">
        <v>3.3362067086253357E-6</v>
      </c>
      <c r="BV822" s="364">
        <v>1.4610219295491551E-6</v>
      </c>
      <c r="BW822" s="364">
        <v>2.0784214886217695E-6</v>
      </c>
      <c r="BX822" s="364">
        <v>1.9836832516872551E-6</v>
      </c>
      <c r="BY822" s="364">
        <v>3.5359890313111468E-6</v>
      </c>
      <c r="BZ822" s="364">
        <v>1.690199212693954E-6</v>
      </c>
      <c r="CA822" s="364">
        <v>2.1323336507026632E-6</v>
      </c>
      <c r="CB822" s="364">
        <v>3.4318659743163195E-6</v>
      </c>
      <c r="CC822" s="364">
        <v>6.8367178815198767E-6</v>
      </c>
      <c r="CD822" s="365">
        <v>1.9256085665352445E-6</v>
      </c>
    </row>
    <row r="823" spans="2:82">
      <c r="B823" s="285"/>
      <c r="C823" s="283" t="str">
        <f t="shared" si="118"/>
        <v>05</v>
      </c>
      <c r="D823" s="284" t="str">
        <f t="shared" si="118"/>
        <v>飲食料品</v>
      </c>
      <c r="E823" s="363">
        <v>4.045809488275199E-2</v>
      </c>
      <c r="F823" s="364">
        <v>2.3026498374000026E-3</v>
      </c>
      <c r="G823" s="364">
        <v>4.1030122454293952E-2</v>
      </c>
      <c r="H823" s="364">
        <v>3.3463880501333142E-5</v>
      </c>
      <c r="I823" s="364">
        <v>1.0663121928591399</v>
      </c>
      <c r="J823" s="364">
        <v>1.2446714688794593E-3</v>
      </c>
      <c r="K823" s="364">
        <v>6.0495546545860364E-4</v>
      </c>
      <c r="L823" s="364">
        <v>3.2416755184020113E-3</v>
      </c>
      <c r="M823" s="364">
        <v>2.0298329863283848E-5</v>
      </c>
      <c r="N823" s="364">
        <v>2.7403649329168199E-4</v>
      </c>
      <c r="O823" s="364">
        <v>1.5639301159046769E-4</v>
      </c>
      <c r="P823" s="364">
        <v>3.9680755458202207E-5</v>
      </c>
      <c r="Q823" s="364">
        <v>3.7160463752037833E-5</v>
      </c>
      <c r="R823" s="364">
        <v>3.8544567076070315E-5</v>
      </c>
      <c r="S823" s="364">
        <v>2.99485546520923E-5</v>
      </c>
      <c r="T823" s="364">
        <v>3.6631543806345117E-5</v>
      </c>
      <c r="U823" s="364">
        <v>5.1565505211695773E-5</v>
      </c>
      <c r="V823" s="364">
        <v>4.9648177086241433E-5</v>
      </c>
      <c r="W823" s="364">
        <v>4.5213341374747056E-5</v>
      </c>
      <c r="X823" s="364">
        <v>5.6941112798594151E-5</v>
      </c>
      <c r="Y823" s="364">
        <v>5.009470765208458E-5</v>
      </c>
      <c r="Z823" s="364">
        <v>1.0706003616714919E-3</v>
      </c>
      <c r="AA823" s="364">
        <v>7.3723359496139927E-5</v>
      </c>
      <c r="AB823" s="364">
        <v>2.8480055585036416E-5</v>
      </c>
      <c r="AC823" s="364">
        <v>6.529554373301474E-5</v>
      </c>
      <c r="AD823" s="364">
        <v>4.6337688209354211E-5</v>
      </c>
      <c r="AE823" s="364">
        <v>8.148923946028887E-5</v>
      </c>
      <c r="AF823" s="364">
        <v>4.4778728344298892E-5</v>
      </c>
      <c r="AG823" s="364">
        <v>2.5826059289723301E-5</v>
      </c>
      <c r="AH823" s="364">
        <v>6.5621827771778003E-5</v>
      </c>
      <c r="AI823" s="364">
        <v>1.8066532831085267E-4</v>
      </c>
      <c r="AJ823" s="364">
        <v>2.3025927764498932E-4</v>
      </c>
      <c r="AK823" s="364">
        <v>1.7417146245623592E-3</v>
      </c>
      <c r="AL823" s="364">
        <v>2.5599288603203596E-3</v>
      </c>
      <c r="AM823" s="364">
        <v>6.1345672846190187E-4</v>
      </c>
      <c r="AN823" s="364">
        <v>6.6052433989973499E-5</v>
      </c>
      <c r="AO823" s="364">
        <v>3.1124754976135479E-2</v>
      </c>
      <c r="AP823" s="364">
        <v>2.2325074135448429E-4</v>
      </c>
      <c r="AQ823" s="364">
        <v>1.2211445305099751E-3</v>
      </c>
      <c r="AR823" s="363">
        <v>6.6544508696142271E-3</v>
      </c>
      <c r="AS823" s="364">
        <v>1.4323888910868074E-3</v>
      </c>
      <c r="AT823" s="364">
        <v>5.7347290651187091E-3</v>
      </c>
      <c r="AU823" s="364">
        <v>1.971226931944166E-5</v>
      </c>
      <c r="AV823" s="364">
        <v>1.0869525682054803E-2</v>
      </c>
      <c r="AW823" s="364">
        <v>2.5505828063696328E-4</v>
      </c>
      <c r="AX823" s="364">
        <v>1.9370578571294446E-4</v>
      </c>
      <c r="AY823" s="364">
        <v>6.4647475016600491E-4</v>
      </c>
      <c r="AZ823" s="364">
        <v>4.1752590880492595E-6</v>
      </c>
      <c r="BA823" s="364">
        <v>1.7798097899387636E-4</v>
      </c>
      <c r="BB823" s="364">
        <v>6.1142140354144368E-5</v>
      </c>
      <c r="BC823" s="364">
        <v>1.644712154769514E-5</v>
      </c>
      <c r="BD823" s="364">
        <v>2.2123934820795854E-5</v>
      </c>
      <c r="BE823" s="364">
        <v>1.7709330407266735E-5</v>
      </c>
      <c r="BF823" s="364">
        <v>1.816073200382694E-5</v>
      </c>
      <c r="BG823" s="364">
        <v>1.7605931733014698E-5</v>
      </c>
      <c r="BH823" s="364">
        <v>3.1027456651762166E-5</v>
      </c>
      <c r="BI823" s="364">
        <v>2.903546794555076E-5</v>
      </c>
      <c r="BJ823" s="364">
        <v>2.8894662584047302E-5</v>
      </c>
      <c r="BK823" s="364">
        <v>2.9826414076768122E-5</v>
      </c>
      <c r="BL823" s="364">
        <v>3.4834258694607598E-5</v>
      </c>
      <c r="BM823" s="364">
        <v>1.658235693046152E-4</v>
      </c>
      <c r="BN823" s="364">
        <v>3.5890922075125696E-5</v>
      </c>
      <c r="BO823" s="364">
        <v>1.1933920785895579E-5</v>
      </c>
      <c r="BP823" s="364">
        <v>3.0702141905654597E-5</v>
      </c>
      <c r="BQ823" s="364">
        <v>2.3309146881966584E-5</v>
      </c>
      <c r="BR823" s="364">
        <v>2.3952507789691782E-5</v>
      </c>
      <c r="BS823" s="364">
        <v>1.8634669961820069E-5</v>
      </c>
      <c r="BT823" s="364">
        <v>9.2554437748236295E-6</v>
      </c>
      <c r="BU823" s="364">
        <v>2.4015360912772243E-5</v>
      </c>
      <c r="BV823" s="364">
        <v>8.0141586956440771E-5</v>
      </c>
      <c r="BW823" s="364">
        <v>4.7705217837687529E-5</v>
      </c>
      <c r="BX823" s="364">
        <v>3.3667970135542696E-4</v>
      </c>
      <c r="BY823" s="364">
        <v>5.7895751610185587E-4</v>
      </c>
      <c r="BZ823" s="364">
        <v>1.3121145426662334E-4</v>
      </c>
      <c r="CA823" s="364">
        <v>3.7303357533400054E-5</v>
      </c>
      <c r="CB823" s="364">
        <v>5.1638674356686174E-3</v>
      </c>
      <c r="CC823" s="364">
        <v>1.1486810098680133E-4</v>
      </c>
      <c r="CD823" s="365">
        <v>2.2190555048975138E-4</v>
      </c>
    </row>
    <row r="824" spans="2:82">
      <c r="B824" s="285"/>
      <c r="C824" s="283" t="str">
        <f t="shared" si="118"/>
        <v>06</v>
      </c>
      <c r="D824" s="284" t="str">
        <f t="shared" si="118"/>
        <v>繊維製品</v>
      </c>
      <c r="E824" s="363">
        <v>2.62016830217189E-4</v>
      </c>
      <c r="F824" s="364">
        <v>9.2191218618807951E-5</v>
      </c>
      <c r="G824" s="364">
        <v>1.6260312734487021E-3</v>
      </c>
      <c r="H824" s="364">
        <v>2.7472129530779326E-4</v>
      </c>
      <c r="I824" s="364">
        <v>1.5595996385706103E-4</v>
      </c>
      <c r="J824" s="364">
        <v>1.0173799602528255</v>
      </c>
      <c r="K824" s="364">
        <v>3.3302020118631642E-4</v>
      </c>
      <c r="L824" s="364">
        <v>1.7751606634019965E-4</v>
      </c>
      <c r="M824" s="364">
        <v>4.0332853200810857E-5</v>
      </c>
      <c r="N824" s="364">
        <v>3.4481231839863396E-4</v>
      </c>
      <c r="O824" s="364">
        <v>3.557024125735934E-4</v>
      </c>
      <c r="P824" s="364">
        <v>9.1873807126243586E-5</v>
      </c>
      <c r="Q824" s="364">
        <v>9.9803887276039675E-5</v>
      </c>
      <c r="R824" s="364">
        <v>1.5074777662105608E-4</v>
      </c>
      <c r="S824" s="364">
        <v>1.1341523672944767E-4</v>
      </c>
      <c r="T824" s="364">
        <v>1.2389121455574451E-4</v>
      </c>
      <c r="U824" s="364">
        <v>1.6842225099880913E-4</v>
      </c>
      <c r="V824" s="364">
        <v>3.4154248684538347E-4</v>
      </c>
      <c r="W824" s="364">
        <v>1.7344229436255391E-4</v>
      </c>
      <c r="X824" s="364">
        <v>1.5753109654079856E-4</v>
      </c>
      <c r="Y824" s="364">
        <v>1.7887279074337454E-4</v>
      </c>
      <c r="Z824" s="364">
        <v>1.2760975522047966E-3</v>
      </c>
      <c r="AA824" s="364">
        <v>3.8700612062086265E-4</v>
      </c>
      <c r="AB824" s="364">
        <v>6.7704197749629769E-5</v>
      </c>
      <c r="AC824" s="364">
        <v>1.7244330666289125E-4</v>
      </c>
      <c r="AD824" s="364">
        <v>2.8403374643681638E-4</v>
      </c>
      <c r="AE824" s="364">
        <v>4.1119880729362582E-4</v>
      </c>
      <c r="AF824" s="364">
        <v>1.8117791868826831E-4</v>
      </c>
      <c r="AG824" s="364">
        <v>2.8805607948960169E-5</v>
      </c>
      <c r="AH824" s="364">
        <v>2.4440773203049566E-4</v>
      </c>
      <c r="AI824" s="364">
        <v>1.282630724513451E-4</v>
      </c>
      <c r="AJ824" s="364">
        <v>4.1205294686463855E-4</v>
      </c>
      <c r="AK824" s="364">
        <v>9.5147189767572928E-5</v>
      </c>
      <c r="AL824" s="364">
        <v>3.3686582527804718E-4</v>
      </c>
      <c r="AM824" s="364">
        <v>1.7599316509733056E-3</v>
      </c>
      <c r="AN824" s="364">
        <v>2.2160870585921468E-4</v>
      </c>
      <c r="AO824" s="364">
        <v>3.9623823841729929E-4</v>
      </c>
      <c r="AP824" s="364">
        <v>1.8810840981499663E-3</v>
      </c>
      <c r="AQ824" s="364">
        <v>9.5110483407550279E-5</v>
      </c>
      <c r="AR824" s="363">
        <v>4.8813931072244275E-5</v>
      </c>
      <c r="AS824" s="364">
        <v>2.7095945497343963E-5</v>
      </c>
      <c r="AT824" s="364">
        <v>2.1512129990201983E-4</v>
      </c>
      <c r="AU824" s="364">
        <v>3.917866965817348E-5</v>
      </c>
      <c r="AV824" s="364">
        <v>3.8706999164033756E-5</v>
      </c>
      <c r="AW824" s="364">
        <v>1.9705279199653753E-3</v>
      </c>
      <c r="AX824" s="364">
        <v>6.9446963443462351E-5</v>
      </c>
      <c r="AY824" s="364">
        <v>3.1848610243253516E-5</v>
      </c>
      <c r="AZ824" s="364">
        <v>3.0790736648713941E-6</v>
      </c>
      <c r="BA824" s="364">
        <v>6.0583762216371284E-5</v>
      </c>
      <c r="BB824" s="364">
        <v>4.609290907973924E-5</v>
      </c>
      <c r="BC824" s="364">
        <v>1.7698715763891976E-5</v>
      </c>
      <c r="BD824" s="364">
        <v>2.6025870421983766E-5</v>
      </c>
      <c r="BE824" s="364">
        <v>2.3719455673788593E-5</v>
      </c>
      <c r="BF824" s="364">
        <v>2.7880671401213035E-5</v>
      </c>
      <c r="BG824" s="364">
        <v>3.1094688970609287E-5</v>
      </c>
      <c r="BH824" s="364">
        <v>3.6893260224750352E-5</v>
      </c>
      <c r="BI824" s="364">
        <v>5.5410992222348927E-5</v>
      </c>
      <c r="BJ824" s="364">
        <v>4.2546252334950036E-5</v>
      </c>
      <c r="BK824" s="364">
        <v>3.9082680476935721E-5</v>
      </c>
      <c r="BL824" s="364">
        <v>4.8252522402938431E-5</v>
      </c>
      <c r="BM824" s="364">
        <v>7.8998704717863239E-5</v>
      </c>
      <c r="BN824" s="364">
        <v>5.3530719777089355E-5</v>
      </c>
      <c r="BO824" s="364">
        <v>1.0870374241408958E-5</v>
      </c>
      <c r="BP824" s="364">
        <v>2.5880171596250114E-5</v>
      </c>
      <c r="BQ824" s="364">
        <v>3.6953606366557195E-5</v>
      </c>
      <c r="BR824" s="364">
        <v>4.8872077842064265E-5</v>
      </c>
      <c r="BS824" s="364">
        <v>2.5130563490646154E-5</v>
      </c>
      <c r="BT824" s="364">
        <v>4.8293839430025612E-6</v>
      </c>
      <c r="BU824" s="364">
        <v>2.9577838659175507E-5</v>
      </c>
      <c r="BV824" s="364">
        <v>2.2911440624929289E-5</v>
      </c>
      <c r="BW824" s="364">
        <v>4.8565027109803246E-5</v>
      </c>
      <c r="BX824" s="364">
        <v>1.6849256395888696E-5</v>
      </c>
      <c r="BY824" s="364">
        <v>4.7728336653301808E-5</v>
      </c>
      <c r="BZ824" s="364">
        <v>2.1851655671616173E-4</v>
      </c>
      <c r="CA824" s="364">
        <v>3.0192761255699856E-5</v>
      </c>
      <c r="CB824" s="364">
        <v>5.4949130571928329E-5</v>
      </c>
      <c r="CC824" s="364">
        <v>2.4943722986681897E-4</v>
      </c>
      <c r="CD824" s="365">
        <v>1.3976514569389065E-5</v>
      </c>
    </row>
    <row r="825" spans="2:82">
      <c r="B825" s="285"/>
      <c r="C825" s="283" t="str">
        <f t="shared" si="118"/>
        <v>07</v>
      </c>
      <c r="D825" s="284" t="str">
        <f t="shared" si="118"/>
        <v>パルプ・紙・木製品</v>
      </c>
      <c r="E825" s="363">
        <v>9.9146823643538988E-3</v>
      </c>
      <c r="F825" s="364">
        <v>4.5478882841691517E-3</v>
      </c>
      <c r="G825" s="364">
        <v>2.2270137822219026E-3</v>
      </c>
      <c r="H825" s="364">
        <v>1.0929631691206424E-3</v>
      </c>
      <c r="I825" s="364">
        <v>6.7444698323487077E-3</v>
      </c>
      <c r="J825" s="364">
        <v>2.7715205149442686E-3</v>
      </c>
      <c r="K825" s="364">
        <v>1.1031784299462184</v>
      </c>
      <c r="L825" s="364">
        <v>7.0082795276500669E-3</v>
      </c>
      <c r="M825" s="364">
        <v>3.9050039554253433E-4</v>
      </c>
      <c r="N825" s="364">
        <v>2.8455783166058675E-3</v>
      </c>
      <c r="O825" s="364">
        <v>6.6885530596605437E-3</v>
      </c>
      <c r="P825" s="364">
        <v>9.0180008190837496E-4</v>
      </c>
      <c r="Q825" s="364">
        <v>1.020035175015866E-3</v>
      </c>
      <c r="R825" s="364">
        <v>2.5594556058321817E-3</v>
      </c>
      <c r="S825" s="364">
        <v>7.7714068755877907E-4</v>
      </c>
      <c r="T825" s="364">
        <v>9.690813915014903E-4</v>
      </c>
      <c r="U825" s="364">
        <v>2.1882306658852916E-3</v>
      </c>
      <c r="V825" s="364">
        <v>2.0910054235517479E-3</v>
      </c>
      <c r="W825" s="364">
        <v>2.5961884269100695E-3</v>
      </c>
      <c r="X825" s="364">
        <v>2.6459917154143487E-3</v>
      </c>
      <c r="Y825" s="364">
        <v>1.497240728024261E-3</v>
      </c>
      <c r="Z825" s="364">
        <v>1.9604359147459754E-2</v>
      </c>
      <c r="AA825" s="364">
        <v>1.4973586119944622E-2</v>
      </c>
      <c r="AB825" s="364">
        <v>2.3287218477173314E-3</v>
      </c>
      <c r="AC825" s="364">
        <v>3.0616913805022634E-3</v>
      </c>
      <c r="AD825" s="364">
        <v>2.6169392620142371E-3</v>
      </c>
      <c r="AE825" s="364">
        <v>3.3311783493819294E-3</v>
      </c>
      <c r="AF825" s="364">
        <v>2.7883527446119667E-3</v>
      </c>
      <c r="AG825" s="364">
        <v>6.9742930377113548E-4</v>
      </c>
      <c r="AH825" s="364">
        <v>3.4716014934402166E-3</v>
      </c>
      <c r="AI825" s="364">
        <v>4.4525882639999985E-3</v>
      </c>
      <c r="AJ825" s="364">
        <v>1.4167334991070106E-3</v>
      </c>
      <c r="AK825" s="364">
        <v>3.8907499126891649E-3</v>
      </c>
      <c r="AL825" s="364">
        <v>3.0473045985807616E-3</v>
      </c>
      <c r="AM825" s="364">
        <v>7.6307364068470595E-3</v>
      </c>
      <c r="AN825" s="364">
        <v>1.9123742971803557E-3</v>
      </c>
      <c r="AO825" s="364">
        <v>2.7969272699672905E-3</v>
      </c>
      <c r="AP825" s="364">
        <v>0.14512225750948987</v>
      </c>
      <c r="AQ825" s="364">
        <v>1.014198807015255E-3</v>
      </c>
      <c r="AR825" s="363">
        <v>1.0007479000610907E-3</v>
      </c>
      <c r="AS825" s="364">
        <v>1.0173872493755942E-3</v>
      </c>
      <c r="AT825" s="364">
        <v>2.8435137762696108E-4</v>
      </c>
      <c r="AU825" s="364">
        <v>1.5531254589941647E-4</v>
      </c>
      <c r="AV825" s="364">
        <v>7.6207862142087983E-4</v>
      </c>
      <c r="AW825" s="364">
        <v>3.4876026425799633E-4</v>
      </c>
      <c r="AX825" s="364">
        <v>6.5422537990072723E-3</v>
      </c>
      <c r="AY825" s="364">
        <v>7.6787767219359325E-4</v>
      </c>
      <c r="AZ825" s="364">
        <v>2.519277344671862E-5</v>
      </c>
      <c r="BA825" s="364">
        <v>4.1899763921970305E-4</v>
      </c>
      <c r="BB825" s="364">
        <v>5.7230318774163314E-4</v>
      </c>
      <c r="BC825" s="364">
        <v>1.5609089369021808E-4</v>
      </c>
      <c r="BD825" s="364">
        <v>2.4487556939909068E-4</v>
      </c>
      <c r="BE825" s="364">
        <v>2.2092602490837116E-4</v>
      </c>
      <c r="BF825" s="364">
        <v>1.8409770382707072E-4</v>
      </c>
      <c r="BG825" s="364">
        <v>1.6219498516432967E-4</v>
      </c>
      <c r="BH825" s="364">
        <v>3.0882397999132806E-4</v>
      </c>
      <c r="BI825" s="364">
        <v>2.913891699712147E-4</v>
      </c>
      <c r="BJ825" s="364">
        <v>3.431637905961871E-4</v>
      </c>
      <c r="BK825" s="364">
        <v>3.1757094923861874E-4</v>
      </c>
      <c r="BL825" s="364">
        <v>2.5136598240328603E-4</v>
      </c>
      <c r="BM825" s="364">
        <v>1.8109588109510579E-3</v>
      </c>
      <c r="BN825" s="364">
        <v>1.1166244398488263E-3</v>
      </c>
      <c r="BO825" s="364">
        <v>2.0189657450949254E-4</v>
      </c>
      <c r="BP825" s="364">
        <v>2.7587562623292193E-4</v>
      </c>
      <c r="BQ825" s="364">
        <v>2.4579086711564168E-4</v>
      </c>
      <c r="BR825" s="364">
        <v>2.7530550251557179E-4</v>
      </c>
      <c r="BS825" s="364">
        <v>2.5571401731274562E-4</v>
      </c>
      <c r="BT825" s="364">
        <v>6.6214416258192533E-5</v>
      </c>
      <c r="BU825" s="364">
        <v>2.9417642414834773E-4</v>
      </c>
      <c r="BV825" s="364">
        <v>3.7299717440123403E-4</v>
      </c>
      <c r="BW825" s="364">
        <v>1.4361854911795928E-4</v>
      </c>
      <c r="BX825" s="364">
        <v>3.5843284944514741E-4</v>
      </c>
      <c r="BY825" s="364">
        <v>3.7582670936078393E-4</v>
      </c>
      <c r="BZ825" s="364">
        <v>6.3976016687344829E-4</v>
      </c>
      <c r="CA825" s="364">
        <v>2.2465646164913439E-4</v>
      </c>
      <c r="CB825" s="364">
        <v>3.3528038396492548E-4</v>
      </c>
      <c r="CC825" s="364">
        <v>1.047584018706531E-2</v>
      </c>
      <c r="CD825" s="365">
        <v>1.1442837761572082E-4</v>
      </c>
    </row>
    <row r="826" spans="2:82">
      <c r="B826" s="285"/>
      <c r="C826" s="283" t="str">
        <f t="shared" si="118"/>
        <v>08</v>
      </c>
      <c r="D826" s="284" t="str">
        <f t="shared" si="118"/>
        <v>化学製品</v>
      </c>
      <c r="E826" s="363">
        <v>1.2823225167027743E-2</v>
      </c>
      <c r="F826" s="364">
        <v>5.9259799763832107E-4</v>
      </c>
      <c r="G826" s="364">
        <v>4.9323007230420556E-3</v>
      </c>
      <c r="H826" s="364">
        <v>1.7216650015819531E-3</v>
      </c>
      <c r="I826" s="364">
        <v>4.5702691718922574E-3</v>
      </c>
      <c r="J826" s="364">
        <v>3.4163047153624782E-2</v>
      </c>
      <c r="K826" s="364">
        <v>9.9009871635024459E-3</v>
      </c>
      <c r="L826" s="364">
        <v>1.0814132802791703</v>
      </c>
      <c r="M826" s="364">
        <v>1.7663362757099998E-3</v>
      </c>
      <c r="N826" s="364">
        <v>4.182014529764435E-2</v>
      </c>
      <c r="O826" s="364">
        <v>7.2454510423773837E-3</v>
      </c>
      <c r="P826" s="364">
        <v>2.4661739075132858E-3</v>
      </c>
      <c r="Q826" s="364">
        <v>1.8765704423413228E-3</v>
      </c>
      <c r="R826" s="364">
        <v>2.8446036856703896E-3</v>
      </c>
      <c r="S826" s="364">
        <v>1.2505391735199169E-3</v>
      </c>
      <c r="T826" s="364">
        <v>1.9905333255092858E-3</v>
      </c>
      <c r="U826" s="364">
        <v>4.7920101691676003E-3</v>
      </c>
      <c r="V826" s="364">
        <v>4.7347923835828632E-3</v>
      </c>
      <c r="W826" s="364">
        <v>3.6781383244070651E-3</v>
      </c>
      <c r="X826" s="364">
        <v>4.2332328203650372E-3</v>
      </c>
      <c r="Y826" s="364">
        <v>4.5017228824089251E-3</v>
      </c>
      <c r="Z826" s="364">
        <v>1.1577078516625313E-2</v>
      </c>
      <c r="AA826" s="364">
        <v>2.3305847962349926E-3</v>
      </c>
      <c r="AB826" s="364">
        <v>8.6689469506781493E-4</v>
      </c>
      <c r="AC826" s="364">
        <v>3.6383856184273628E-3</v>
      </c>
      <c r="AD826" s="364">
        <v>4.4461821245920024E-3</v>
      </c>
      <c r="AE826" s="364">
        <v>4.4048720925002512E-4</v>
      </c>
      <c r="AF826" s="364">
        <v>4.6890985132226474E-4</v>
      </c>
      <c r="AG826" s="364">
        <v>1.412946705767339E-4</v>
      </c>
      <c r="AH826" s="364">
        <v>6.5132342515357346E-4</v>
      </c>
      <c r="AI826" s="364">
        <v>7.9375613011501756E-4</v>
      </c>
      <c r="AJ826" s="364">
        <v>7.1584927774974113E-4</v>
      </c>
      <c r="AK826" s="364">
        <v>2.7040050388082242E-3</v>
      </c>
      <c r="AL826" s="364">
        <v>3.9247217806702608E-2</v>
      </c>
      <c r="AM826" s="364">
        <v>1.3093882872357984E-3</v>
      </c>
      <c r="AN826" s="364">
        <v>1.5465065498800326E-3</v>
      </c>
      <c r="AO826" s="364">
        <v>2.9668452470307293E-3</v>
      </c>
      <c r="AP826" s="364">
        <v>6.1958549561947308E-3</v>
      </c>
      <c r="AQ826" s="364">
        <v>1.2686667121058046E-3</v>
      </c>
      <c r="AR826" s="363">
        <v>3.9745370779077404E-3</v>
      </c>
      <c r="AS826" s="364">
        <v>4.3274832242001966E-4</v>
      </c>
      <c r="AT826" s="364">
        <v>1.314267218036383E-3</v>
      </c>
      <c r="AU826" s="364">
        <v>7.7097398882492449E-4</v>
      </c>
      <c r="AV826" s="364">
        <v>1.8156569539914617E-3</v>
      </c>
      <c r="AW826" s="364">
        <v>7.2680164481085116E-3</v>
      </c>
      <c r="AX826" s="364">
        <v>3.3417014756128836E-3</v>
      </c>
      <c r="AY826" s="364">
        <v>1.8958578991727495E-2</v>
      </c>
      <c r="AZ826" s="364">
        <v>1.9575464467736905E-4</v>
      </c>
      <c r="BA826" s="364">
        <v>1.1809022946529614E-2</v>
      </c>
      <c r="BB826" s="364">
        <v>2.2191734442804619E-3</v>
      </c>
      <c r="BC826" s="364">
        <v>7.1849247213508975E-4</v>
      </c>
      <c r="BD826" s="364">
        <v>9.8543797722868971E-4</v>
      </c>
      <c r="BE826" s="364">
        <v>8.9602870385456555E-4</v>
      </c>
      <c r="BF826" s="364">
        <v>7.6602884154881965E-4</v>
      </c>
      <c r="BG826" s="364">
        <v>7.795687743391256E-4</v>
      </c>
      <c r="BH826" s="364">
        <v>1.9283497068031332E-3</v>
      </c>
      <c r="BI826" s="364">
        <v>1.6758190623411379E-3</v>
      </c>
      <c r="BJ826" s="364">
        <v>1.644096530515978E-3</v>
      </c>
      <c r="BK826" s="364">
        <v>1.6254541388336838E-3</v>
      </c>
      <c r="BL826" s="364">
        <v>2.2572907321162191E-3</v>
      </c>
      <c r="BM826" s="364">
        <v>3.0842190356163996E-3</v>
      </c>
      <c r="BN826" s="364">
        <v>9.1598006583932319E-4</v>
      </c>
      <c r="BO826" s="364">
        <v>2.4417107209550232E-4</v>
      </c>
      <c r="BP826" s="364">
        <v>1.2077700271540483E-3</v>
      </c>
      <c r="BQ826" s="364">
        <v>1.2835977226964674E-3</v>
      </c>
      <c r="BR826" s="364">
        <v>2.102656910840524E-4</v>
      </c>
      <c r="BS826" s="364">
        <v>2.2280925318285448E-4</v>
      </c>
      <c r="BT826" s="364">
        <v>6.7740851186193861E-5</v>
      </c>
      <c r="BU826" s="364">
        <v>2.7387993930075316E-4</v>
      </c>
      <c r="BV826" s="364">
        <v>3.6367037331728607E-4</v>
      </c>
      <c r="BW826" s="364">
        <v>2.8172145684803262E-4</v>
      </c>
      <c r="BX826" s="364">
        <v>8.7516041656618459E-4</v>
      </c>
      <c r="BY826" s="364">
        <v>9.1937670914701997E-3</v>
      </c>
      <c r="BZ826" s="364">
        <v>5.5037500080111273E-4</v>
      </c>
      <c r="CA826" s="364">
        <v>5.7239969486934438E-4</v>
      </c>
      <c r="CB826" s="364">
        <v>9.2898925291328891E-4</v>
      </c>
      <c r="CC826" s="364">
        <v>2.826236015557578E-3</v>
      </c>
      <c r="CD826" s="365">
        <v>3.8481011676926513E-4</v>
      </c>
    </row>
    <row r="827" spans="2:82">
      <c r="B827" s="285"/>
      <c r="C827" s="283" t="str">
        <f t="shared" si="118"/>
        <v>09</v>
      </c>
      <c r="D827" s="284" t="str">
        <f t="shared" si="118"/>
        <v>石油・石炭製品</v>
      </c>
      <c r="E827" s="363">
        <v>4.7048242811386755E-3</v>
      </c>
      <c r="F827" s="364">
        <v>4.2459612158347142E-3</v>
      </c>
      <c r="G827" s="364">
        <v>8.2394995840217138E-3</v>
      </c>
      <c r="H827" s="364">
        <v>1.958485500311186E-2</v>
      </c>
      <c r="I827" s="364">
        <v>1.6289670319040797E-3</v>
      </c>
      <c r="J827" s="364">
        <v>2.0680439109157876E-3</v>
      </c>
      <c r="K827" s="364">
        <v>1.8823548650229592E-3</v>
      </c>
      <c r="L827" s="364">
        <v>2.2643691865621642E-3</v>
      </c>
      <c r="M827" s="364">
        <v>1.0188362213500186</v>
      </c>
      <c r="N827" s="364">
        <v>9.0137166128118247E-4</v>
      </c>
      <c r="O827" s="364">
        <v>5.3813264943729259E-3</v>
      </c>
      <c r="P827" s="364">
        <v>9.9707062272622587E-3</v>
      </c>
      <c r="Q827" s="364">
        <v>1.2587134386821395E-3</v>
      </c>
      <c r="R827" s="364">
        <v>2.7235944433151842E-3</v>
      </c>
      <c r="S827" s="364">
        <v>1.758475100415346E-3</v>
      </c>
      <c r="T827" s="364">
        <v>1.3742994735782873E-3</v>
      </c>
      <c r="U827" s="364">
        <v>1.1227212697494941E-3</v>
      </c>
      <c r="V827" s="364">
        <v>9.0128097551572535E-4</v>
      </c>
      <c r="W827" s="364">
        <v>1.0617543287381867E-3</v>
      </c>
      <c r="X827" s="364">
        <v>5.1297686498058797E-4</v>
      </c>
      <c r="Y827" s="364">
        <v>1.752237858768251E-3</v>
      </c>
      <c r="Z827" s="364">
        <v>2.6155918922516896E-3</v>
      </c>
      <c r="AA827" s="364">
        <v>3.903360720139967E-3</v>
      </c>
      <c r="AB827" s="364">
        <v>8.2298057241552459E-3</v>
      </c>
      <c r="AC827" s="364">
        <v>4.0467923175396357E-3</v>
      </c>
      <c r="AD827" s="364">
        <v>4.3425342188451541E-3</v>
      </c>
      <c r="AE827" s="364">
        <v>2.4334420843483409E-3</v>
      </c>
      <c r="AF827" s="364">
        <v>9.0919298656827864E-4</v>
      </c>
      <c r="AG827" s="364">
        <v>3.5379189743029409E-4</v>
      </c>
      <c r="AH827" s="364">
        <v>6.68641876031541E-3</v>
      </c>
      <c r="AI827" s="364">
        <v>9.8996056768893212E-4</v>
      </c>
      <c r="AJ827" s="364">
        <v>2.7117487103354094E-3</v>
      </c>
      <c r="AK827" s="364">
        <v>1.6174883525496011E-3</v>
      </c>
      <c r="AL827" s="364">
        <v>1.0656109809345853E-3</v>
      </c>
      <c r="AM827" s="364">
        <v>1.5450363829112128E-3</v>
      </c>
      <c r="AN827" s="364">
        <v>9.6237844972910992E-4</v>
      </c>
      <c r="AO827" s="364">
        <v>2.2875690336614215E-3</v>
      </c>
      <c r="AP827" s="364">
        <v>8.6062897550908042E-4</v>
      </c>
      <c r="AQ827" s="364">
        <v>2.7948067484633711E-3</v>
      </c>
      <c r="AR827" s="363">
        <v>1.9083467690882627E-4</v>
      </c>
      <c r="AS827" s="364">
        <v>1.4279989730901814E-4</v>
      </c>
      <c r="AT827" s="364">
        <v>2.5626966649623548E-4</v>
      </c>
      <c r="AU827" s="364">
        <v>3.170001157525278E-4</v>
      </c>
      <c r="AV827" s="364">
        <v>1.3177547352856715E-4</v>
      </c>
      <c r="AW827" s="364">
        <v>1.0852477797478285E-4</v>
      </c>
      <c r="AX827" s="364">
        <v>1.3174818548039081E-4</v>
      </c>
      <c r="AY827" s="364">
        <v>3.6080739541868796E-4</v>
      </c>
      <c r="AZ827" s="364">
        <v>2.7377704312752624E-4</v>
      </c>
      <c r="BA827" s="364">
        <v>1.1863445641967006E-4</v>
      </c>
      <c r="BB827" s="364">
        <v>1.9655143329002102E-4</v>
      </c>
      <c r="BC827" s="364">
        <v>6.2456909788169402E-4</v>
      </c>
      <c r="BD827" s="364">
        <v>8.8788084113717013E-5</v>
      </c>
      <c r="BE827" s="364">
        <v>2.6868056726079865E-4</v>
      </c>
      <c r="BF827" s="364">
        <v>1.9434866470947486E-4</v>
      </c>
      <c r="BG827" s="364">
        <v>1.5970572068414073E-4</v>
      </c>
      <c r="BH827" s="364">
        <v>1.0848106403083015E-4</v>
      </c>
      <c r="BI827" s="364">
        <v>8.9094972805409386E-5</v>
      </c>
      <c r="BJ827" s="364">
        <v>1.2571810534127049E-4</v>
      </c>
      <c r="BK827" s="364">
        <v>8.10324119580021E-5</v>
      </c>
      <c r="BL827" s="364">
        <v>1.8651999746010397E-4</v>
      </c>
      <c r="BM827" s="364">
        <v>1.1941385311721804E-4</v>
      </c>
      <c r="BN827" s="364">
        <v>1.6653109626555028E-4</v>
      </c>
      <c r="BO827" s="364">
        <v>1.837957809810351E-4</v>
      </c>
      <c r="BP827" s="364">
        <v>1.1233800285088852E-4</v>
      </c>
      <c r="BQ827" s="364">
        <v>1.2694096026756471E-4</v>
      </c>
      <c r="BR827" s="364">
        <v>6.8367085000209607E-5</v>
      </c>
      <c r="BS827" s="364">
        <v>3.8236437912952121E-5</v>
      </c>
      <c r="BT827" s="364">
        <v>1.3671645705672045E-5</v>
      </c>
      <c r="BU827" s="364">
        <v>1.9836119562201219E-4</v>
      </c>
      <c r="BV827" s="364">
        <v>4.3209377585767109E-5</v>
      </c>
      <c r="BW827" s="364">
        <v>8.0991719638165625E-5</v>
      </c>
      <c r="BX827" s="364">
        <v>5.8225853772380951E-5</v>
      </c>
      <c r="BY827" s="364">
        <v>9.2770752792873103E-5</v>
      </c>
      <c r="BZ827" s="364">
        <v>6.1812622413893643E-5</v>
      </c>
      <c r="CA827" s="364">
        <v>4.8487140715003924E-5</v>
      </c>
      <c r="CB827" s="364">
        <v>9.4801352935941312E-5</v>
      </c>
      <c r="CC827" s="364">
        <v>1.4482538662268914E-4</v>
      </c>
      <c r="CD827" s="365">
        <v>8.3381095797137536E-5</v>
      </c>
    </row>
    <row r="828" spans="2:82">
      <c r="B828" s="286"/>
      <c r="C828" s="283" t="str">
        <f t="shared" si="118"/>
        <v>10</v>
      </c>
      <c r="D828" s="284" t="str">
        <f t="shared" si="118"/>
        <v>プラスチック・ゴム製品</v>
      </c>
      <c r="E828" s="363">
        <v>2.9634716579375825E-3</v>
      </c>
      <c r="F828" s="364">
        <v>1.7528878308849787E-3</v>
      </c>
      <c r="G828" s="364">
        <v>4.763011779333871E-3</v>
      </c>
      <c r="H828" s="364">
        <v>2.4316801437421218E-3</v>
      </c>
      <c r="I828" s="364">
        <v>6.9484296020508466E-3</v>
      </c>
      <c r="J828" s="364">
        <v>3.0392653354535835E-3</v>
      </c>
      <c r="K828" s="364">
        <v>6.2884933010525206E-3</v>
      </c>
      <c r="L828" s="364">
        <v>8.8792062614653083E-3</v>
      </c>
      <c r="M828" s="364">
        <v>2.5974128143519152E-4</v>
      </c>
      <c r="N828" s="364">
        <v>1.0514116469394599</v>
      </c>
      <c r="O828" s="364">
        <v>3.3015189137120841E-3</v>
      </c>
      <c r="P828" s="364">
        <v>8.2016495927758474E-4</v>
      </c>
      <c r="Q828" s="364">
        <v>1.2438024046424665E-3</v>
      </c>
      <c r="R828" s="364">
        <v>2.5523653967758045E-3</v>
      </c>
      <c r="S828" s="364">
        <v>2.5912908281525873E-3</v>
      </c>
      <c r="T828" s="364">
        <v>7.8117220858452867E-3</v>
      </c>
      <c r="U828" s="364">
        <v>1.1409870511337763E-2</v>
      </c>
      <c r="V828" s="364">
        <v>5.2530342170851521E-3</v>
      </c>
      <c r="W828" s="364">
        <v>8.6476185189897758E-3</v>
      </c>
      <c r="X828" s="364">
        <v>1.3552248902202878E-2</v>
      </c>
      <c r="Y828" s="364">
        <v>9.8892316220673213E-3</v>
      </c>
      <c r="Z828" s="364">
        <v>1.666483087142883E-2</v>
      </c>
      <c r="AA828" s="364">
        <v>4.3847704680827545E-3</v>
      </c>
      <c r="AB828" s="364">
        <v>5.6749227231382867E-4</v>
      </c>
      <c r="AC828" s="364">
        <v>1.1857462651598314E-2</v>
      </c>
      <c r="AD828" s="364">
        <v>5.8852459588032936E-3</v>
      </c>
      <c r="AE828" s="364">
        <v>2.0165707072751712E-3</v>
      </c>
      <c r="AF828" s="364">
        <v>1.3172346553188975E-3</v>
      </c>
      <c r="AG828" s="364">
        <v>4.173804135484943E-4</v>
      </c>
      <c r="AH828" s="364">
        <v>1.2478169438080717E-3</v>
      </c>
      <c r="AI828" s="364">
        <v>1.5485866075733673E-3</v>
      </c>
      <c r="AJ828" s="364">
        <v>1.142032036988732E-3</v>
      </c>
      <c r="AK828" s="364">
        <v>1.753324004203262E-3</v>
      </c>
      <c r="AL828" s="364">
        <v>1.4477967947289089E-3</v>
      </c>
      <c r="AM828" s="364">
        <v>2.6029229488279252E-3</v>
      </c>
      <c r="AN828" s="364">
        <v>2.6517257091352039E-3</v>
      </c>
      <c r="AO828" s="364">
        <v>1.5843862531198971E-3</v>
      </c>
      <c r="AP828" s="364">
        <v>1.4294532130508826E-2</v>
      </c>
      <c r="AQ828" s="364">
        <v>1.0564294086530832E-3</v>
      </c>
      <c r="AR828" s="363">
        <v>6.5250468695823784E-4</v>
      </c>
      <c r="AS828" s="364">
        <v>5.0213367289567666E-4</v>
      </c>
      <c r="AT828" s="364">
        <v>8.013022870920906E-4</v>
      </c>
      <c r="AU828" s="364">
        <v>3.6411071054239473E-4</v>
      </c>
      <c r="AV828" s="364">
        <v>9.3494322141038724E-4</v>
      </c>
      <c r="AW828" s="364">
        <v>5.4186941021232206E-4</v>
      </c>
      <c r="AX828" s="364">
        <v>1.1114871391405606E-3</v>
      </c>
      <c r="AY828" s="364">
        <v>1.4955327201103344E-3</v>
      </c>
      <c r="AZ828" s="364">
        <v>3.114757007199212E-5</v>
      </c>
      <c r="BA828" s="364">
        <v>6.1252469021461711E-3</v>
      </c>
      <c r="BB828" s="364">
        <v>4.2953938300835934E-4</v>
      </c>
      <c r="BC828" s="364">
        <v>1.7331921066884254E-4</v>
      </c>
      <c r="BD828" s="364">
        <v>4.1727683022955053E-4</v>
      </c>
      <c r="BE828" s="364">
        <v>2.8566837231748461E-4</v>
      </c>
      <c r="BF828" s="364">
        <v>6.6568766013309509E-4</v>
      </c>
      <c r="BG828" s="364">
        <v>8.9469187894135869E-4</v>
      </c>
      <c r="BH828" s="364">
        <v>1.6768559616886179E-3</v>
      </c>
      <c r="BI828" s="364">
        <v>8.0433780202101689E-4</v>
      </c>
      <c r="BJ828" s="364">
        <v>1.5672998620495835E-3</v>
      </c>
      <c r="BK828" s="364">
        <v>1.6272597853779259E-3</v>
      </c>
      <c r="BL828" s="364">
        <v>2.5737579250824554E-3</v>
      </c>
      <c r="BM828" s="364">
        <v>1.8869594215288822E-3</v>
      </c>
      <c r="BN828" s="364">
        <v>6.4892996391245357E-4</v>
      </c>
      <c r="BO828" s="364">
        <v>1.2009973988434478E-4</v>
      </c>
      <c r="BP828" s="364">
        <v>1.3845284008878994E-3</v>
      </c>
      <c r="BQ828" s="364">
        <v>7.499322113489786E-4</v>
      </c>
      <c r="BR828" s="364">
        <v>2.577506338189781E-4</v>
      </c>
      <c r="BS828" s="364">
        <v>2.220614317591692E-4</v>
      </c>
      <c r="BT828" s="364">
        <v>6.993943632942132E-5</v>
      </c>
      <c r="BU828" s="364">
        <v>2.3458789703380403E-4</v>
      </c>
      <c r="BV828" s="364">
        <v>3.1720541762207455E-4</v>
      </c>
      <c r="BW828" s="364">
        <v>2.1215975300253677E-4</v>
      </c>
      <c r="BX828" s="364">
        <v>3.0504407242940094E-4</v>
      </c>
      <c r="BY828" s="364">
        <v>3.9736247124868592E-4</v>
      </c>
      <c r="BZ828" s="364">
        <v>4.1909109469214444E-4</v>
      </c>
      <c r="CA828" s="364">
        <v>4.6218541488837398E-4</v>
      </c>
      <c r="CB828" s="364">
        <v>3.2876410749807863E-4</v>
      </c>
      <c r="CC828" s="364">
        <v>2.1999407442700341E-3</v>
      </c>
      <c r="CD828" s="365">
        <v>1.7214868968260796E-4</v>
      </c>
    </row>
    <row r="829" spans="2:82">
      <c r="B829" s="286"/>
      <c r="C829" s="283" t="str">
        <f t="shared" si="118"/>
        <v>11</v>
      </c>
      <c r="D829" s="284" t="str">
        <f t="shared" si="118"/>
        <v>窯業・土石製品</v>
      </c>
      <c r="E829" s="363">
        <v>1.4836489848102387E-3</v>
      </c>
      <c r="F829" s="364">
        <v>2.0199351670208111E-4</v>
      </c>
      <c r="G829" s="364">
        <v>2.6911300453862736E-4</v>
      </c>
      <c r="H829" s="364">
        <v>4.302011531216465E-4</v>
      </c>
      <c r="I829" s="364">
        <v>1.3419346515376452E-3</v>
      </c>
      <c r="J829" s="364">
        <v>4.8207939794116445E-4</v>
      </c>
      <c r="K829" s="364">
        <v>9.6191373630266522E-4</v>
      </c>
      <c r="L829" s="364">
        <v>4.0168964360652081E-3</v>
      </c>
      <c r="M829" s="364">
        <v>2.2303783408708388E-3</v>
      </c>
      <c r="N829" s="364">
        <v>1.6373944544621846E-3</v>
      </c>
      <c r="O829" s="364">
        <v>1.0401087552056796</v>
      </c>
      <c r="P829" s="364">
        <v>3.3978469174925528E-3</v>
      </c>
      <c r="Q829" s="364">
        <v>3.0572471219726337E-3</v>
      </c>
      <c r="R829" s="364">
        <v>3.7400681023126991E-3</v>
      </c>
      <c r="S829" s="364">
        <v>2.2939393516296014E-3</v>
      </c>
      <c r="T829" s="364">
        <v>2.3717836023436994E-3</v>
      </c>
      <c r="U829" s="364">
        <v>3.0338446983366142E-3</v>
      </c>
      <c r="V829" s="364">
        <v>1.299139139058544E-2</v>
      </c>
      <c r="W829" s="364">
        <v>4.5687150571625925E-3</v>
      </c>
      <c r="X829" s="364">
        <v>2.037363813620094E-3</v>
      </c>
      <c r="Y829" s="364">
        <v>3.8127724088423878E-3</v>
      </c>
      <c r="Z829" s="364">
        <v>3.7286684216835857E-3</v>
      </c>
      <c r="AA829" s="364">
        <v>2.4909542257506277E-2</v>
      </c>
      <c r="AB829" s="364">
        <v>8.4697756248246605E-4</v>
      </c>
      <c r="AC829" s="364">
        <v>3.941926084621448E-3</v>
      </c>
      <c r="AD829" s="364">
        <v>5.0450982603051373E-4</v>
      </c>
      <c r="AE829" s="364">
        <v>3.3896696098360205E-4</v>
      </c>
      <c r="AF829" s="364">
        <v>2.4624080706178427E-4</v>
      </c>
      <c r="AG829" s="364">
        <v>4.2399799336733242E-4</v>
      </c>
      <c r="AH829" s="364">
        <v>3.9101757680006703E-4</v>
      </c>
      <c r="AI829" s="364">
        <v>3.3128439514534613E-4</v>
      </c>
      <c r="AJ829" s="364">
        <v>4.4814973488920646E-4</v>
      </c>
      <c r="AK829" s="364">
        <v>1.1398441417860697E-3</v>
      </c>
      <c r="AL829" s="364">
        <v>6.5307651642165505E-4</v>
      </c>
      <c r="AM829" s="364">
        <v>4.0482234172790671E-4</v>
      </c>
      <c r="AN829" s="364">
        <v>5.4024144013091403E-4</v>
      </c>
      <c r="AO829" s="364">
        <v>7.3968348997438755E-4</v>
      </c>
      <c r="AP829" s="364">
        <v>2.826196889362254E-3</v>
      </c>
      <c r="AQ829" s="364">
        <v>1.6776154406894625E-3</v>
      </c>
      <c r="AR829" s="363">
        <v>1.6810032915485181E-4</v>
      </c>
      <c r="AS829" s="364">
        <v>4.1110824157529831E-5</v>
      </c>
      <c r="AT829" s="364">
        <v>7.0041149504614176E-5</v>
      </c>
      <c r="AU829" s="364">
        <v>7.1016433076325262E-5</v>
      </c>
      <c r="AV829" s="364">
        <v>1.3569136837890316E-4</v>
      </c>
      <c r="AW829" s="364">
        <v>9.4648513027437243E-5</v>
      </c>
      <c r="AX829" s="364">
        <v>1.4438660966563382E-4</v>
      </c>
      <c r="AY829" s="364">
        <v>4.0687277190024366E-4</v>
      </c>
      <c r="AZ829" s="364">
        <v>3.533066464439474E-5</v>
      </c>
      <c r="BA829" s="364">
        <v>2.1860248767131078E-4</v>
      </c>
      <c r="BB829" s="364">
        <v>2.5371178687120803E-3</v>
      </c>
      <c r="BC829" s="364">
        <v>3.6106860404521975E-4</v>
      </c>
      <c r="BD829" s="364">
        <v>3.9187361939038696E-4</v>
      </c>
      <c r="BE829" s="364">
        <v>3.2190463939614901E-4</v>
      </c>
      <c r="BF829" s="364">
        <v>3.8647987591345289E-4</v>
      </c>
      <c r="BG829" s="364">
        <v>3.0524460657411991E-4</v>
      </c>
      <c r="BH829" s="364">
        <v>6.6471007980160445E-4</v>
      </c>
      <c r="BI829" s="364">
        <v>1.3874970520453645E-3</v>
      </c>
      <c r="BJ829" s="364">
        <v>5.2158860055477618E-4</v>
      </c>
      <c r="BK829" s="364">
        <v>4.9952540465571075E-4</v>
      </c>
      <c r="BL829" s="364">
        <v>6.0458778560946124E-4</v>
      </c>
      <c r="BM829" s="364">
        <v>1.991655180678208E-4</v>
      </c>
      <c r="BN829" s="364">
        <v>1.5570601313478118E-3</v>
      </c>
      <c r="BO829" s="364">
        <v>5.9415533730935763E-5</v>
      </c>
      <c r="BP829" s="364">
        <v>2.7609047865023744E-4</v>
      </c>
      <c r="BQ829" s="364">
        <v>5.3667193122827659E-5</v>
      </c>
      <c r="BR829" s="364">
        <v>3.3964162314177468E-5</v>
      </c>
      <c r="BS829" s="364">
        <v>3.0585232266071345E-5</v>
      </c>
      <c r="BT829" s="364">
        <v>3.0643773161768039E-5</v>
      </c>
      <c r="BU829" s="364">
        <v>4.7074958631534339E-5</v>
      </c>
      <c r="BV829" s="364">
        <v>4.1186453512265443E-5</v>
      </c>
      <c r="BW829" s="364">
        <v>5.0677743604436499E-5</v>
      </c>
      <c r="BX829" s="364">
        <v>1.0022625012279347E-4</v>
      </c>
      <c r="BY829" s="364">
        <v>1.1846372916728368E-4</v>
      </c>
      <c r="BZ829" s="364">
        <v>4.908150386360891E-5</v>
      </c>
      <c r="CA829" s="364">
        <v>8.6470492253371681E-5</v>
      </c>
      <c r="CB829" s="364">
        <v>7.974603079453182E-5</v>
      </c>
      <c r="CC829" s="364">
        <v>3.1523352544562077E-4</v>
      </c>
      <c r="CD829" s="365">
        <v>1.2342336711276098E-4</v>
      </c>
    </row>
    <row r="830" spans="2:82">
      <c r="B830" s="286"/>
      <c r="C830" s="283" t="str">
        <f t="shared" si="118"/>
        <v>12</v>
      </c>
      <c r="D830" s="284" t="str">
        <f t="shared" si="118"/>
        <v>鉄鋼</v>
      </c>
      <c r="E830" s="363">
        <v>9.2709047704321189E-4</v>
      </c>
      <c r="F830" s="364">
        <v>3.8360502439546121E-4</v>
      </c>
      <c r="G830" s="364">
        <v>2.0407951083988188E-3</v>
      </c>
      <c r="H830" s="364">
        <v>4.4343200910517888E-3</v>
      </c>
      <c r="I830" s="364">
        <v>1.6765087317469525E-3</v>
      </c>
      <c r="J830" s="364">
        <v>7.6953279400907883E-4</v>
      </c>
      <c r="K830" s="364">
        <v>4.8195581317834095E-3</v>
      </c>
      <c r="L830" s="364">
        <v>1.9568191705556805E-3</v>
      </c>
      <c r="M830" s="364">
        <v>3.6298613294536168E-4</v>
      </c>
      <c r="N830" s="364">
        <v>4.0610307695878719E-3</v>
      </c>
      <c r="O830" s="364">
        <v>8.9554424305018504E-3</v>
      </c>
      <c r="P830" s="364">
        <v>1.6611481392294738</v>
      </c>
      <c r="Q830" s="364">
        <v>1.4654360844006877E-3</v>
      </c>
      <c r="R830" s="364">
        <v>0.2233054912397561</v>
      </c>
      <c r="S830" s="364">
        <v>0.15704282107702472</v>
      </c>
      <c r="T830" s="364">
        <v>0.10662608447532344</v>
      </c>
      <c r="U830" s="364">
        <v>2.7150416282050397E-2</v>
      </c>
      <c r="V830" s="364">
        <v>8.9446205929784584E-3</v>
      </c>
      <c r="W830" s="364">
        <v>6.7937424835843627E-2</v>
      </c>
      <c r="X830" s="364">
        <v>1.6014437196081865E-2</v>
      </c>
      <c r="Y830" s="364">
        <v>9.2155210271377297E-2</v>
      </c>
      <c r="Z830" s="364">
        <v>9.5788027587905226E-3</v>
      </c>
      <c r="AA830" s="364">
        <v>3.2216494220941944E-2</v>
      </c>
      <c r="AB830" s="364">
        <v>1.305099436056283E-3</v>
      </c>
      <c r="AC830" s="364">
        <v>3.139241433719406E-3</v>
      </c>
      <c r="AD830" s="364">
        <v>5.9936863162793526E-4</v>
      </c>
      <c r="AE830" s="364">
        <v>7.5906982833480214E-4</v>
      </c>
      <c r="AF830" s="364">
        <v>6.2614700493351775E-4</v>
      </c>
      <c r="AG830" s="364">
        <v>6.0624214164927434E-4</v>
      </c>
      <c r="AH830" s="364">
        <v>1.7057054411600508E-3</v>
      </c>
      <c r="AI830" s="364">
        <v>8.4207757551241842E-4</v>
      </c>
      <c r="AJ830" s="364">
        <v>1.206902152465443E-3</v>
      </c>
      <c r="AK830" s="364">
        <v>7.5007659496920695E-4</v>
      </c>
      <c r="AL830" s="364">
        <v>5.846585525554988E-4</v>
      </c>
      <c r="AM830" s="364">
        <v>7.95174877232371E-4</v>
      </c>
      <c r="AN830" s="364">
        <v>2.5721564375845211E-3</v>
      </c>
      <c r="AO830" s="364">
        <v>8.4900777217969284E-4</v>
      </c>
      <c r="AP830" s="364">
        <v>2.2399432182725301E-3</v>
      </c>
      <c r="AQ830" s="364">
        <v>4.0917371753867102E-3</v>
      </c>
      <c r="AR830" s="363">
        <v>4.3601146298496713E-4</v>
      </c>
      <c r="AS830" s="364">
        <v>2.5334535315032559E-4</v>
      </c>
      <c r="AT830" s="364">
        <v>8.3257291081556735E-4</v>
      </c>
      <c r="AU830" s="364">
        <v>1.1964489253816681E-3</v>
      </c>
      <c r="AV830" s="364">
        <v>7.1095753656825274E-4</v>
      </c>
      <c r="AW830" s="364">
        <v>3.135606666292434E-4</v>
      </c>
      <c r="AX830" s="364">
        <v>2.2700875567351901E-3</v>
      </c>
      <c r="AY830" s="364">
        <v>8.2330481172638388E-4</v>
      </c>
      <c r="AZ830" s="364">
        <v>7.247285675021215E-5</v>
      </c>
      <c r="BA830" s="364">
        <v>8.9247823769608942E-4</v>
      </c>
      <c r="BB830" s="364">
        <v>1.6857067217489737E-3</v>
      </c>
      <c r="BC830" s="364">
        <v>6.0834089988973772E-2</v>
      </c>
      <c r="BD830" s="364">
        <v>4.8709276422680294E-4</v>
      </c>
      <c r="BE830" s="364">
        <v>2.6687973554289104E-2</v>
      </c>
      <c r="BF830" s="364">
        <v>1.7669239000299913E-2</v>
      </c>
      <c r="BG830" s="364">
        <v>1.4246607739745541E-2</v>
      </c>
      <c r="BH830" s="364">
        <v>4.9648642838200337E-3</v>
      </c>
      <c r="BI830" s="364">
        <v>2.3377524444803247E-3</v>
      </c>
      <c r="BJ830" s="364">
        <v>8.1834221173125634E-3</v>
      </c>
      <c r="BK830" s="364">
        <v>3.0784101453029586E-3</v>
      </c>
      <c r="BL830" s="364">
        <v>1.3321275443667286E-2</v>
      </c>
      <c r="BM830" s="364">
        <v>1.2007775474322387E-3</v>
      </c>
      <c r="BN830" s="364">
        <v>6.0177893591051293E-3</v>
      </c>
      <c r="BO830" s="364">
        <v>3.3121530339782525E-4</v>
      </c>
      <c r="BP830" s="364">
        <v>9.6457439001033376E-4</v>
      </c>
      <c r="BQ830" s="364">
        <v>2.3054135663296249E-4</v>
      </c>
      <c r="BR830" s="364">
        <v>2.9492601323601367E-4</v>
      </c>
      <c r="BS830" s="364">
        <v>2.4326751603206178E-4</v>
      </c>
      <c r="BT830" s="364">
        <v>1.5319947116150521E-4</v>
      </c>
      <c r="BU830" s="364">
        <v>6.0007694149448009E-4</v>
      </c>
      <c r="BV830" s="364">
        <v>3.2940400610777059E-4</v>
      </c>
      <c r="BW830" s="364">
        <v>5.1429322949732368E-4</v>
      </c>
      <c r="BX830" s="364">
        <v>2.7602315731680289E-4</v>
      </c>
      <c r="BY830" s="364">
        <v>3.0400860695025154E-4</v>
      </c>
      <c r="BZ830" s="364">
        <v>3.2632289526608206E-4</v>
      </c>
      <c r="CA830" s="364">
        <v>1.0240899566722451E-3</v>
      </c>
      <c r="CB830" s="364">
        <v>3.3662966634344073E-4</v>
      </c>
      <c r="CC830" s="364">
        <v>1.2998591982019091E-3</v>
      </c>
      <c r="CD830" s="365">
        <v>6.549433458585915E-4</v>
      </c>
    </row>
    <row r="831" spans="2:82">
      <c r="B831" s="286"/>
      <c r="C831" s="283" t="str">
        <f t="shared" si="118"/>
        <v>13</v>
      </c>
      <c r="D831" s="284" t="str">
        <f t="shared" si="118"/>
        <v>非鉄金属</v>
      </c>
      <c r="E831" s="363">
        <v>5.3243443194520368E-5</v>
      </c>
      <c r="F831" s="364">
        <v>1.8211282555041798E-5</v>
      </c>
      <c r="G831" s="364">
        <v>8.4882552922275217E-5</v>
      </c>
      <c r="H831" s="364">
        <v>6.852422100393573E-5</v>
      </c>
      <c r="I831" s="364">
        <v>1.5548954461267074E-4</v>
      </c>
      <c r="J831" s="364">
        <v>5.969716899494674E-5</v>
      </c>
      <c r="K831" s="364">
        <v>1.3089608852829827E-4</v>
      </c>
      <c r="L831" s="364">
        <v>4.989147311757966E-4</v>
      </c>
      <c r="M831" s="364">
        <v>1.889526677520835E-5</v>
      </c>
      <c r="N831" s="364">
        <v>2.3517391893676686E-4</v>
      </c>
      <c r="O831" s="364">
        <v>6.1507537738739128E-4</v>
      </c>
      <c r="P831" s="364">
        <v>1.2548733819081185E-3</v>
      </c>
      <c r="Q831" s="364">
        <v>1.0289919868071116</v>
      </c>
      <c r="R831" s="364">
        <v>4.2029256246899783E-3</v>
      </c>
      <c r="S831" s="364">
        <v>2.5077705366002537E-3</v>
      </c>
      <c r="T831" s="364">
        <v>1.3056673180803361E-3</v>
      </c>
      <c r="U831" s="364">
        <v>1.6438697208814941E-3</v>
      </c>
      <c r="V831" s="364">
        <v>2.1869760635169102E-3</v>
      </c>
      <c r="W831" s="364">
        <v>4.5690893955728307E-3</v>
      </c>
      <c r="X831" s="364">
        <v>3.2327722034651294E-3</v>
      </c>
      <c r="Y831" s="364">
        <v>1.7909002583553462E-3</v>
      </c>
      <c r="Z831" s="364">
        <v>1.1676450220036219E-3</v>
      </c>
      <c r="AA831" s="364">
        <v>7.6242807726647523E-4</v>
      </c>
      <c r="AB831" s="364">
        <v>6.6116498910871196E-5</v>
      </c>
      <c r="AC831" s="364">
        <v>1.1368628611556215E-4</v>
      </c>
      <c r="AD831" s="364">
        <v>3.3743067821764649E-5</v>
      </c>
      <c r="AE831" s="364">
        <v>3.4683450498289118E-5</v>
      </c>
      <c r="AF831" s="364">
        <v>3.6251494033933767E-5</v>
      </c>
      <c r="AG831" s="364">
        <v>1.868939794915584E-5</v>
      </c>
      <c r="AH831" s="364">
        <v>5.4017752937357998E-5</v>
      </c>
      <c r="AI831" s="364">
        <v>5.2118924033692279E-5</v>
      </c>
      <c r="AJ831" s="364">
        <v>6.4400431622849448E-5</v>
      </c>
      <c r="AK831" s="364">
        <v>4.5805814930014528E-5</v>
      </c>
      <c r="AL831" s="364">
        <v>1.618062483415464E-4</v>
      </c>
      <c r="AM831" s="364">
        <v>6.3744021756041499E-5</v>
      </c>
      <c r="AN831" s="364">
        <v>1.3132298414920022E-4</v>
      </c>
      <c r="AO831" s="364">
        <v>6.3601935159452903E-5</v>
      </c>
      <c r="AP831" s="364">
        <v>2.6210938006981878E-4</v>
      </c>
      <c r="AQ831" s="364">
        <v>1.6429727592333926E-4</v>
      </c>
      <c r="AR831" s="363">
        <v>4.1872588634779681E-5</v>
      </c>
      <c r="AS831" s="364">
        <v>2.0266724893556953E-5</v>
      </c>
      <c r="AT831" s="364">
        <v>7.0245139488146202E-5</v>
      </c>
      <c r="AU831" s="364">
        <v>7.0233056113807682E-5</v>
      </c>
      <c r="AV831" s="364">
        <v>8.4312733016049011E-5</v>
      </c>
      <c r="AW831" s="364">
        <v>4.0796169648711041E-5</v>
      </c>
      <c r="AX831" s="364">
        <v>1.3700613701845809E-4</v>
      </c>
      <c r="AY831" s="364">
        <v>2.1651678668546177E-4</v>
      </c>
      <c r="AZ831" s="364">
        <v>6.0411938867352635E-6</v>
      </c>
      <c r="BA831" s="364">
        <v>1.3804005334101295E-4</v>
      </c>
      <c r="BB831" s="364">
        <v>2.747673597711021E-4</v>
      </c>
      <c r="BC831" s="364">
        <v>4.8574798247960442E-4</v>
      </c>
      <c r="BD831" s="364">
        <v>1.0119326308431381E-2</v>
      </c>
      <c r="BE831" s="364">
        <v>1.5064124159753056E-3</v>
      </c>
      <c r="BF831" s="364">
        <v>1.0888151090926211E-3</v>
      </c>
      <c r="BG831" s="364">
        <v>7.1588024534717987E-4</v>
      </c>
      <c r="BH831" s="364">
        <v>1.4501640251197985E-3</v>
      </c>
      <c r="BI831" s="364">
        <v>1.6098917354970921E-3</v>
      </c>
      <c r="BJ831" s="364">
        <v>2.0120663260681042E-3</v>
      </c>
      <c r="BK831" s="364">
        <v>1.4219687445079297E-3</v>
      </c>
      <c r="BL831" s="364">
        <v>1.1752834914130091E-3</v>
      </c>
      <c r="BM831" s="364">
        <v>3.6035986441398991E-4</v>
      </c>
      <c r="BN831" s="364">
        <v>4.2428745339758263E-4</v>
      </c>
      <c r="BO831" s="364">
        <v>4.3789295213154951E-5</v>
      </c>
      <c r="BP831" s="364">
        <v>7.2615653679789898E-5</v>
      </c>
      <c r="BQ831" s="364">
        <v>2.4378004451328113E-5</v>
      </c>
      <c r="BR831" s="364">
        <v>2.4439686386484513E-5</v>
      </c>
      <c r="BS831" s="364">
        <v>2.4840166046933754E-5</v>
      </c>
      <c r="BT831" s="364">
        <v>1.2227551455645979E-5</v>
      </c>
      <c r="BU831" s="364">
        <v>4.4131801246203441E-5</v>
      </c>
      <c r="BV831" s="364">
        <v>3.5927315264567473E-5</v>
      </c>
      <c r="BW831" s="364">
        <v>5.1341871780023708E-5</v>
      </c>
      <c r="BX831" s="364">
        <v>3.2448887118434638E-5</v>
      </c>
      <c r="BY831" s="364">
        <v>9.1065485791581776E-5</v>
      </c>
      <c r="BZ831" s="364">
        <v>3.8934718980548001E-5</v>
      </c>
      <c r="CA831" s="364">
        <v>9.3865322602954343E-5</v>
      </c>
      <c r="CB831" s="364">
        <v>3.9201792799849593E-5</v>
      </c>
      <c r="CC831" s="364">
        <v>1.8332313646724882E-4</v>
      </c>
      <c r="CD831" s="365">
        <v>8.1398784151372994E-5</v>
      </c>
    </row>
    <row r="832" spans="2:82">
      <c r="B832" s="286"/>
      <c r="C832" s="283" t="str">
        <f t="shared" si="118"/>
        <v>14</v>
      </c>
      <c r="D832" s="284" t="str">
        <f t="shared" si="118"/>
        <v>金属製品</v>
      </c>
      <c r="E832" s="363">
        <v>1.470895211091896E-3</v>
      </c>
      <c r="F832" s="364">
        <v>5.6104452493532493E-4</v>
      </c>
      <c r="G832" s="364">
        <v>1.0769450724698328E-3</v>
      </c>
      <c r="H832" s="364">
        <v>2.9985924610579423E-3</v>
      </c>
      <c r="I832" s="364">
        <v>4.4761782468773987E-3</v>
      </c>
      <c r="J832" s="364">
        <v>7.8949219880189762E-4</v>
      </c>
      <c r="K832" s="364">
        <v>2.4873424594117704E-3</v>
      </c>
      <c r="L832" s="364">
        <v>5.0074174677621035E-3</v>
      </c>
      <c r="M832" s="364">
        <v>4.7173380441674042E-4</v>
      </c>
      <c r="N832" s="364">
        <v>2.9443575946420338E-3</v>
      </c>
      <c r="O832" s="364">
        <v>3.2009197178543675E-3</v>
      </c>
      <c r="P832" s="364">
        <v>7.7809170933673514E-4</v>
      </c>
      <c r="Q832" s="364">
        <v>9.0963582484227684E-4</v>
      </c>
      <c r="R832" s="364">
        <v>1.02899120763257</v>
      </c>
      <c r="S832" s="364">
        <v>1.1022350230349214E-2</v>
      </c>
      <c r="T832" s="364">
        <v>1.0544288602293441E-2</v>
      </c>
      <c r="U832" s="364">
        <v>1.1115138071897261E-2</v>
      </c>
      <c r="V832" s="364">
        <v>5.7201841599191332E-3</v>
      </c>
      <c r="W832" s="364">
        <v>1.036670998907506E-2</v>
      </c>
      <c r="X832" s="364">
        <v>7.7230005246157266E-3</v>
      </c>
      <c r="Y832" s="364">
        <v>6.9641482780273727E-3</v>
      </c>
      <c r="Z832" s="364">
        <v>5.6685384889453259E-3</v>
      </c>
      <c r="AA832" s="364">
        <v>2.7603430018470002E-2</v>
      </c>
      <c r="AB832" s="364">
        <v>1.1559626267810428E-3</v>
      </c>
      <c r="AC832" s="364">
        <v>2.0098727723657991E-3</v>
      </c>
      <c r="AD832" s="364">
        <v>4.2277124299255144E-4</v>
      </c>
      <c r="AE832" s="364">
        <v>1.1099680612505583E-3</v>
      </c>
      <c r="AF832" s="364">
        <v>3.5499086095659211E-4</v>
      </c>
      <c r="AG832" s="364">
        <v>5.3697750446845465E-4</v>
      </c>
      <c r="AH832" s="364">
        <v>1.0619164062386616E-3</v>
      </c>
      <c r="AI832" s="364">
        <v>5.6874202155252594E-4</v>
      </c>
      <c r="AJ832" s="364">
        <v>1.4714584531322823E-3</v>
      </c>
      <c r="AK832" s="364">
        <v>5.346734502177595E-4</v>
      </c>
      <c r="AL832" s="364">
        <v>6.239087807368769E-4</v>
      </c>
      <c r="AM832" s="364">
        <v>9.6982288603428496E-4</v>
      </c>
      <c r="AN832" s="364">
        <v>7.8764809277164546E-4</v>
      </c>
      <c r="AO832" s="364">
        <v>1.2997497132037595E-3</v>
      </c>
      <c r="AP832" s="364">
        <v>1.2734710758254557E-3</v>
      </c>
      <c r="AQ832" s="364">
        <v>1.5761546136555218E-3</v>
      </c>
      <c r="AR832" s="363">
        <v>3.7410296800641885E-4</v>
      </c>
      <c r="AS832" s="364">
        <v>1.5207007128866375E-4</v>
      </c>
      <c r="AT832" s="364">
        <v>2.8015461531537354E-4</v>
      </c>
      <c r="AU832" s="364">
        <v>5.9892187020549553E-4</v>
      </c>
      <c r="AV832" s="364">
        <v>7.5045412327860446E-4</v>
      </c>
      <c r="AW832" s="364">
        <v>2.4324757151544099E-4</v>
      </c>
      <c r="AX832" s="364">
        <v>8.5010810133510754E-4</v>
      </c>
      <c r="AY832" s="364">
        <v>8.9586542833018548E-4</v>
      </c>
      <c r="AZ832" s="364">
        <v>4.8148141024475227E-5</v>
      </c>
      <c r="BA832" s="364">
        <v>5.9062584151263117E-4</v>
      </c>
      <c r="BB832" s="364">
        <v>5.9785982731245179E-4</v>
      </c>
      <c r="BC832" s="364">
        <v>2.1765191580016031E-4</v>
      </c>
      <c r="BD832" s="364">
        <v>2.4089920015457072E-4</v>
      </c>
      <c r="BE832" s="364">
        <v>3.1949514994977831E-3</v>
      </c>
      <c r="BF832" s="364">
        <v>1.9081265945574298E-3</v>
      </c>
      <c r="BG832" s="364">
        <v>1.7756362213097103E-3</v>
      </c>
      <c r="BH832" s="364">
        <v>1.900944413841265E-3</v>
      </c>
      <c r="BI832" s="364">
        <v>1.2781291892081583E-3</v>
      </c>
      <c r="BJ832" s="364">
        <v>1.7163178325233623E-3</v>
      </c>
      <c r="BK832" s="364">
        <v>1.7913906571479462E-3</v>
      </c>
      <c r="BL832" s="364">
        <v>1.1115183387072592E-3</v>
      </c>
      <c r="BM832" s="364">
        <v>6.9157148439311653E-4</v>
      </c>
      <c r="BN832" s="364">
        <v>4.1977293033107019E-3</v>
      </c>
      <c r="BO832" s="364">
        <v>1.8183235095551318E-4</v>
      </c>
      <c r="BP832" s="364">
        <v>3.8898600787369705E-4</v>
      </c>
      <c r="BQ832" s="364">
        <v>1.0868897299814339E-4</v>
      </c>
      <c r="BR832" s="364">
        <v>2.0149402948349337E-4</v>
      </c>
      <c r="BS832" s="364">
        <v>8.733359561153607E-5</v>
      </c>
      <c r="BT832" s="364">
        <v>8.9637708449872235E-5</v>
      </c>
      <c r="BU832" s="364">
        <v>1.9838530671064812E-4</v>
      </c>
      <c r="BV832" s="364">
        <v>1.2691816704448502E-4</v>
      </c>
      <c r="BW832" s="364">
        <v>2.8503208526474433E-4</v>
      </c>
      <c r="BX832" s="364">
        <v>1.276643403820975E-4</v>
      </c>
      <c r="BY832" s="364">
        <v>2.2988599692328341E-4</v>
      </c>
      <c r="BZ832" s="364">
        <v>2.017682129983432E-4</v>
      </c>
      <c r="CA832" s="364">
        <v>2.1177724499275388E-4</v>
      </c>
      <c r="CB832" s="364">
        <v>2.7769877587658027E-4</v>
      </c>
      <c r="CC832" s="364">
        <v>5.8444959644454286E-4</v>
      </c>
      <c r="CD832" s="365">
        <v>2.6289900938439119E-4</v>
      </c>
    </row>
    <row r="833" spans="2:82">
      <c r="B833" s="286"/>
      <c r="C833" s="283" t="str">
        <f t="shared" si="118"/>
        <v>15</v>
      </c>
      <c r="D833" s="284" t="str">
        <f t="shared" si="118"/>
        <v>はん用機械</v>
      </c>
      <c r="E833" s="363">
        <v>2.2494225001423984E-4</v>
      </c>
      <c r="F833" s="364">
        <v>1.3004866799901928E-4</v>
      </c>
      <c r="G833" s="364">
        <v>2.2920546701969067E-4</v>
      </c>
      <c r="H833" s="364">
        <v>1.668134970702945E-3</v>
      </c>
      <c r="I833" s="364">
        <v>2.4783265516764065E-4</v>
      </c>
      <c r="J833" s="364">
        <v>1.9385303130331946E-4</v>
      </c>
      <c r="K833" s="364">
        <v>2.2540173307748722E-4</v>
      </c>
      <c r="L833" s="364">
        <v>2.9833710305960276E-4</v>
      </c>
      <c r="M833" s="364">
        <v>9.2296093413875253E-5</v>
      </c>
      <c r="N833" s="364">
        <v>3.6637078177254745E-4</v>
      </c>
      <c r="O833" s="364">
        <v>5.7854162580866326E-4</v>
      </c>
      <c r="P833" s="364">
        <v>2.110670667181091E-4</v>
      </c>
      <c r="Q833" s="364">
        <v>1.2760250384834319E-4</v>
      </c>
      <c r="R833" s="364">
        <v>5.8261685229115138E-4</v>
      </c>
      <c r="S833" s="364">
        <v>1.053428267963155</v>
      </c>
      <c r="T833" s="364">
        <v>1.2411266515682525E-2</v>
      </c>
      <c r="U833" s="364">
        <v>5.0100133098020579E-3</v>
      </c>
      <c r="V833" s="364">
        <v>1.0084127342603643E-3</v>
      </c>
      <c r="W833" s="364">
        <v>5.774002378056131E-3</v>
      </c>
      <c r="X833" s="364">
        <v>8.3136568313334051E-4</v>
      </c>
      <c r="Y833" s="364">
        <v>5.6427643688952474E-3</v>
      </c>
      <c r="Z833" s="364">
        <v>3.0463932041519632E-4</v>
      </c>
      <c r="AA833" s="364">
        <v>2.7914133768708366E-3</v>
      </c>
      <c r="AB833" s="364">
        <v>3.3951853167741035E-4</v>
      </c>
      <c r="AC833" s="364">
        <v>4.7741041792837228E-3</v>
      </c>
      <c r="AD833" s="364">
        <v>3.2084257547909531E-4</v>
      </c>
      <c r="AE833" s="364">
        <v>3.4816945545723693E-4</v>
      </c>
      <c r="AF833" s="364">
        <v>4.4070134723980147E-4</v>
      </c>
      <c r="AG833" s="364">
        <v>1.5520314947931052E-4</v>
      </c>
      <c r="AH833" s="364">
        <v>3.9875380205598918E-4</v>
      </c>
      <c r="AI833" s="364">
        <v>5.9185050918098892E-4</v>
      </c>
      <c r="AJ833" s="364">
        <v>4.6452385612447659E-4</v>
      </c>
      <c r="AK833" s="364">
        <v>3.6743306182621734E-4</v>
      </c>
      <c r="AL833" s="364">
        <v>2.4601188565086013E-4</v>
      </c>
      <c r="AM833" s="364">
        <v>3.0689000145836759E-4</v>
      </c>
      <c r="AN833" s="364">
        <v>3.6842164521437319E-3</v>
      </c>
      <c r="AO833" s="364">
        <v>2.6839469564866869E-4</v>
      </c>
      <c r="AP833" s="364">
        <v>2.0833906217394114E-4</v>
      </c>
      <c r="AQ833" s="364">
        <v>2.3961963541165921E-4</v>
      </c>
      <c r="AR833" s="363">
        <v>1.1270729951893512E-4</v>
      </c>
      <c r="AS833" s="364">
        <v>8.1087216594424394E-5</v>
      </c>
      <c r="AT833" s="364">
        <v>1.4029267665774628E-4</v>
      </c>
      <c r="AU833" s="364">
        <v>4.8150761657711022E-4</v>
      </c>
      <c r="AV833" s="364">
        <v>1.2574223682843352E-4</v>
      </c>
      <c r="AW833" s="364">
        <v>1.0518546676267844E-4</v>
      </c>
      <c r="AX833" s="364">
        <v>1.2871591256189753E-4</v>
      </c>
      <c r="AY833" s="364">
        <v>1.5270132109357693E-4</v>
      </c>
      <c r="AZ833" s="364">
        <v>2.6226411038656792E-5</v>
      </c>
      <c r="BA833" s="364">
        <v>1.8882727877238736E-4</v>
      </c>
      <c r="BB833" s="364">
        <v>3.6413557139637371E-4</v>
      </c>
      <c r="BC833" s="364">
        <v>1.1569069339366151E-4</v>
      </c>
      <c r="BD833" s="364">
        <v>8.0566310072026012E-5</v>
      </c>
      <c r="BE833" s="364">
        <v>2.179478230862831E-4</v>
      </c>
      <c r="BF833" s="364">
        <v>1.9864917168831774E-2</v>
      </c>
      <c r="BG833" s="364">
        <v>5.4980932765629851E-3</v>
      </c>
      <c r="BH833" s="364">
        <v>1.8705165686102284E-3</v>
      </c>
      <c r="BI833" s="364">
        <v>4.8916565811307398E-4</v>
      </c>
      <c r="BJ833" s="364">
        <v>2.1010788734166308E-3</v>
      </c>
      <c r="BK833" s="364">
        <v>4.6464478303990923E-4</v>
      </c>
      <c r="BL833" s="364">
        <v>1.8448866696868674E-3</v>
      </c>
      <c r="BM833" s="364">
        <v>1.6825760924741868E-4</v>
      </c>
      <c r="BN833" s="364">
        <v>1.024521901995822E-3</v>
      </c>
      <c r="BO833" s="364">
        <v>1.6304584606450021E-4</v>
      </c>
      <c r="BP833" s="364">
        <v>1.6769578140644176E-3</v>
      </c>
      <c r="BQ833" s="364">
        <v>1.4129575425051336E-4</v>
      </c>
      <c r="BR833" s="364">
        <v>1.4580217857688846E-4</v>
      </c>
      <c r="BS833" s="364">
        <v>1.9149726233783193E-4</v>
      </c>
      <c r="BT833" s="364">
        <v>6.9301943046777624E-5</v>
      </c>
      <c r="BU833" s="364">
        <v>1.8189463423771139E-4</v>
      </c>
      <c r="BV833" s="364">
        <v>2.5928985865760016E-4</v>
      </c>
      <c r="BW833" s="364">
        <v>2.217542176398761E-4</v>
      </c>
      <c r="BX833" s="364">
        <v>1.7213829488337622E-4</v>
      </c>
      <c r="BY833" s="364">
        <v>1.2720788183454866E-4</v>
      </c>
      <c r="BZ833" s="364">
        <v>1.4482711645032856E-4</v>
      </c>
      <c r="CA833" s="364">
        <v>1.2236235010202239E-3</v>
      </c>
      <c r="CB833" s="364">
        <v>1.2594610189402476E-4</v>
      </c>
      <c r="CC833" s="364">
        <v>1.6247035647657109E-4</v>
      </c>
      <c r="CD833" s="365">
        <v>1.0947652937159216E-4</v>
      </c>
    </row>
    <row r="834" spans="2:82">
      <c r="B834" s="286"/>
      <c r="C834" s="283" t="str">
        <f t="shared" si="118"/>
        <v>16</v>
      </c>
      <c r="D834" s="284" t="str">
        <f t="shared" si="118"/>
        <v>生産用機械</v>
      </c>
      <c r="E834" s="363">
        <v>2.397618480081898E-4</v>
      </c>
      <c r="F834" s="364">
        <v>2.2681828037764151E-4</v>
      </c>
      <c r="G834" s="364">
        <v>1.5217556919434649E-4</v>
      </c>
      <c r="H834" s="364">
        <v>7.3677135299832133E-4</v>
      </c>
      <c r="I834" s="364">
        <v>2.7055892487898856E-4</v>
      </c>
      <c r="J834" s="364">
        <v>2.0191958583809524E-4</v>
      </c>
      <c r="K834" s="364">
        <v>2.154608112208759E-4</v>
      </c>
      <c r="L834" s="364">
        <v>3.1442590950244359E-4</v>
      </c>
      <c r="M834" s="364">
        <v>9.0616259929876737E-5</v>
      </c>
      <c r="N834" s="364">
        <v>1.2223826372397921E-3</v>
      </c>
      <c r="O834" s="364">
        <v>6.9654592619624082E-4</v>
      </c>
      <c r="P834" s="364">
        <v>1.9789286045407303E-4</v>
      </c>
      <c r="Q834" s="364">
        <v>1.6683082993399013E-4</v>
      </c>
      <c r="R834" s="364">
        <v>3.8310860739313877E-4</v>
      </c>
      <c r="S834" s="364">
        <v>1.4282371492718654E-3</v>
      </c>
      <c r="T834" s="364">
        <v>1.0644717072469261</v>
      </c>
      <c r="U834" s="364">
        <v>9.0382419441809578E-4</v>
      </c>
      <c r="V834" s="364">
        <v>1.3018583715962235E-3</v>
      </c>
      <c r="W834" s="364">
        <v>1.0251791169688408E-3</v>
      </c>
      <c r="X834" s="364">
        <v>5.2122422515338339E-4</v>
      </c>
      <c r="Y834" s="364">
        <v>7.8843277725548029E-4</v>
      </c>
      <c r="Z834" s="364">
        <v>3.238940724134057E-4</v>
      </c>
      <c r="AA834" s="364">
        <v>5.2262717949771791E-4</v>
      </c>
      <c r="AB834" s="364">
        <v>3.4140166599271266E-4</v>
      </c>
      <c r="AC834" s="364">
        <v>9.1648854205092002E-4</v>
      </c>
      <c r="AD834" s="364">
        <v>3.508956366768234E-4</v>
      </c>
      <c r="AE834" s="364">
        <v>4.1468947043464495E-4</v>
      </c>
      <c r="AF834" s="364">
        <v>5.5105274233512437E-4</v>
      </c>
      <c r="AG834" s="364">
        <v>1.5290318662107509E-4</v>
      </c>
      <c r="AH834" s="364">
        <v>3.9743519173316089E-4</v>
      </c>
      <c r="AI834" s="364">
        <v>7.2585563220947582E-4</v>
      </c>
      <c r="AJ834" s="364">
        <v>4.1591220900631356E-4</v>
      </c>
      <c r="AK834" s="364">
        <v>4.0288743913377231E-4</v>
      </c>
      <c r="AL834" s="364">
        <v>2.4532239519360941E-4</v>
      </c>
      <c r="AM834" s="364">
        <v>3.6755146792394886E-4</v>
      </c>
      <c r="AN834" s="364">
        <v>5.3184282097756214E-3</v>
      </c>
      <c r="AO834" s="364">
        <v>2.5598551344481821E-4</v>
      </c>
      <c r="AP834" s="364">
        <v>1.5106068161817356E-4</v>
      </c>
      <c r="AQ834" s="364">
        <v>2.2701672084333183E-4</v>
      </c>
      <c r="AR834" s="363">
        <v>5.5328326242052358E-5</v>
      </c>
      <c r="AS834" s="364">
        <v>4.6801999663463764E-5</v>
      </c>
      <c r="AT834" s="364">
        <v>4.2162042741470106E-5</v>
      </c>
      <c r="AU834" s="364">
        <v>1.3407043393976053E-4</v>
      </c>
      <c r="AV834" s="364">
        <v>6.3620438195881901E-5</v>
      </c>
      <c r="AW834" s="364">
        <v>5.1688778411001018E-5</v>
      </c>
      <c r="AX834" s="364">
        <v>5.950101755296559E-5</v>
      </c>
      <c r="AY834" s="364">
        <v>7.7274675485466002E-5</v>
      </c>
      <c r="AZ834" s="364">
        <v>1.0761657932162862E-5</v>
      </c>
      <c r="BA834" s="364">
        <v>2.0767274587126823E-4</v>
      </c>
      <c r="BB834" s="364">
        <v>1.2943041032628135E-4</v>
      </c>
      <c r="BC834" s="364">
        <v>5.2743235542996328E-5</v>
      </c>
      <c r="BD834" s="364">
        <v>4.2068811957303311E-5</v>
      </c>
      <c r="BE834" s="364">
        <v>7.1057698978776464E-5</v>
      </c>
      <c r="BF834" s="364">
        <v>3.1537933450446841E-4</v>
      </c>
      <c r="BG834" s="364">
        <v>6.5108840462703935E-3</v>
      </c>
      <c r="BH834" s="364">
        <v>1.6154657552866226E-4</v>
      </c>
      <c r="BI834" s="364">
        <v>2.3151180829439626E-4</v>
      </c>
      <c r="BJ834" s="364">
        <v>2.0119751559345863E-4</v>
      </c>
      <c r="BK834" s="364">
        <v>1.4495112048368901E-4</v>
      </c>
      <c r="BL834" s="364">
        <v>1.5772701830085037E-4</v>
      </c>
      <c r="BM834" s="364">
        <v>7.1208461668501876E-5</v>
      </c>
      <c r="BN834" s="364">
        <v>1.0140792694387252E-4</v>
      </c>
      <c r="BO834" s="364">
        <v>7.0769345983210912E-5</v>
      </c>
      <c r="BP834" s="364">
        <v>1.4385407978057801E-4</v>
      </c>
      <c r="BQ834" s="364">
        <v>6.5015990961710842E-5</v>
      </c>
      <c r="BR834" s="364">
        <v>6.908481700637193E-5</v>
      </c>
      <c r="BS834" s="364">
        <v>9.4249262615221627E-5</v>
      </c>
      <c r="BT834" s="364">
        <v>2.8709499266330622E-5</v>
      </c>
      <c r="BU834" s="364">
        <v>6.778629308231622E-5</v>
      </c>
      <c r="BV834" s="364">
        <v>1.2805992625776474E-4</v>
      </c>
      <c r="BW834" s="364">
        <v>7.492102172026374E-5</v>
      </c>
      <c r="BX834" s="364">
        <v>7.7342410087727074E-5</v>
      </c>
      <c r="BY834" s="364">
        <v>5.4624071537896806E-5</v>
      </c>
      <c r="BZ834" s="364">
        <v>7.092871947344646E-5</v>
      </c>
      <c r="CA834" s="364">
        <v>6.2016395041412931E-4</v>
      </c>
      <c r="CB834" s="364">
        <v>5.4636920874734347E-5</v>
      </c>
      <c r="CC834" s="364">
        <v>7.2484950368506933E-5</v>
      </c>
      <c r="CD834" s="365">
        <v>4.3615912196154714E-5</v>
      </c>
    </row>
    <row r="835" spans="2:82">
      <c r="B835" s="286"/>
      <c r="C835" s="283" t="str">
        <f t="shared" si="118"/>
        <v>17</v>
      </c>
      <c r="D835" s="284" t="str">
        <f t="shared" si="118"/>
        <v>業務用機械</v>
      </c>
      <c r="E835" s="363">
        <v>2.6880320869923557E-5</v>
      </c>
      <c r="F835" s="364">
        <v>2.1561101284564695E-5</v>
      </c>
      <c r="G835" s="364">
        <v>2.1868263710561517E-5</v>
      </c>
      <c r="H835" s="364">
        <v>4.488321411620637E-5</v>
      </c>
      <c r="I835" s="364">
        <v>3.0031727415488031E-5</v>
      </c>
      <c r="J835" s="364">
        <v>2.4723567846092623E-5</v>
      </c>
      <c r="K835" s="364">
        <v>2.4267058218210265E-5</v>
      </c>
      <c r="L835" s="364">
        <v>3.1274611468363477E-5</v>
      </c>
      <c r="M835" s="364">
        <v>8.0250112873523752E-6</v>
      </c>
      <c r="N835" s="364">
        <v>2.6114649994358807E-5</v>
      </c>
      <c r="O835" s="364">
        <v>3.0678796748186043E-5</v>
      </c>
      <c r="P835" s="364">
        <v>1.6962567175672711E-5</v>
      </c>
      <c r="Q835" s="364">
        <v>1.3730197029396949E-5</v>
      </c>
      <c r="R835" s="364">
        <v>2.2139309265057095E-5</v>
      </c>
      <c r="S835" s="364">
        <v>1.6955529184466074E-4</v>
      </c>
      <c r="T835" s="364">
        <v>4.3825470894762636E-4</v>
      </c>
      <c r="U835" s="364">
        <v>1.0096693345554206</v>
      </c>
      <c r="V835" s="364">
        <v>3.446157070264931E-5</v>
      </c>
      <c r="W835" s="364">
        <v>7.3279683849663773E-5</v>
      </c>
      <c r="X835" s="364">
        <v>4.6283592032685229E-5</v>
      </c>
      <c r="Y835" s="364">
        <v>6.4052025467234376E-5</v>
      </c>
      <c r="Z835" s="364">
        <v>4.1345672578096208E-5</v>
      </c>
      <c r="AA835" s="364">
        <v>5.7575638176782256E-5</v>
      </c>
      <c r="AB835" s="364">
        <v>2.7378641584238534E-5</v>
      </c>
      <c r="AC835" s="364">
        <v>7.3365482030197482E-5</v>
      </c>
      <c r="AD835" s="364">
        <v>3.4778740173240568E-5</v>
      </c>
      <c r="AE835" s="364">
        <v>9.7039092858283973E-5</v>
      </c>
      <c r="AF835" s="364">
        <v>5.0264743190712224E-5</v>
      </c>
      <c r="AG835" s="364">
        <v>1.3330556478788692E-5</v>
      </c>
      <c r="AH835" s="364">
        <v>3.9345715495294485E-5</v>
      </c>
      <c r="AI835" s="364">
        <v>6.7234717276979701E-5</v>
      </c>
      <c r="AJ835" s="364">
        <v>2.5998033491838392E-4</v>
      </c>
      <c r="AK835" s="364">
        <v>3.8812122935145354E-5</v>
      </c>
      <c r="AL835" s="364">
        <v>8.3468912950087086E-4</v>
      </c>
      <c r="AM835" s="364">
        <v>3.9402244246161714E-5</v>
      </c>
      <c r="AN835" s="364">
        <v>3.4794016447293026E-4</v>
      </c>
      <c r="AO835" s="364">
        <v>8.8981032425464543E-5</v>
      </c>
      <c r="AP835" s="364">
        <v>1.6252864781703797E-3</v>
      </c>
      <c r="AQ835" s="364">
        <v>4.3171346174260648E-5</v>
      </c>
      <c r="AR835" s="363">
        <v>1.7973545570527905E-5</v>
      </c>
      <c r="AS835" s="364">
        <v>1.5696880766832311E-5</v>
      </c>
      <c r="AT835" s="364">
        <v>1.4189217467002665E-5</v>
      </c>
      <c r="AU835" s="364">
        <v>2.5843922324591243E-5</v>
      </c>
      <c r="AV835" s="364">
        <v>1.9928722526618162E-5</v>
      </c>
      <c r="AW835" s="364">
        <v>1.7583871256239118E-5</v>
      </c>
      <c r="AX835" s="364">
        <v>1.7370752095671811E-5</v>
      </c>
      <c r="AY835" s="364">
        <v>2.074020040038467E-5</v>
      </c>
      <c r="AZ835" s="364">
        <v>2.8477785165495728E-6</v>
      </c>
      <c r="BA835" s="364">
        <v>1.844782507862391E-5</v>
      </c>
      <c r="BB835" s="364">
        <v>2.012185504344302E-5</v>
      </c>
      <c r="BC835" s="364">
        <v>1.0818427877017783E-5</v>
      </c>
      <c r="BD835" s="364">
        <v>1.0424757345469262E-5</v>
      </c>
      <c r="BE835" s="364">
        <v>1.3899865171071727E-5</v>
      </c>
      <c r="BF835" s="364">
        <v>1.1788300736328667E-4</v>
      </c>
      <c r="BG835" s="364">
        <v>1.9868493451045274E-4</v>
      </c>
      <c r="BH835" s="364">
        <v>2.9959867894837448E-3</v>
      </c>
      <c r="BI835" s="364">
        <v>2.1660611080007501E-5</v>
      </c>
      <c r="BJ835" s="364">
        <v>4.7479794415275157E-5</v>
      </c>
      <c r="BK835" s="364">
        <v>4.2290263949753395E-5</v>
      </c>
      <c r="BL835" s="364">
        <v>3.9061055366846488E-5</v>
      </c>
      <c r="BM835" s="364">
        <v>2.2077730736169185E-5</v>
      </c>
      <c r="BN835" s="364">
        <v>3.282696778123189E-5</v>
      </c>
      <c r="BO835" s="364">
        <v>1.9062546575310051E-5</v>
      </c>
      <c r="BP835" s="364">
        <v>3.8941631354983165E-5</v>
      </c>
      <c r="BQ835" s="364">
        <v>2.0638167749253227E-5</v>
      </c>
      <c r="BR835" s="364">
        <v>5.840910741290114E-5</v>
      </c>
      <c r="BS835" s="364">
        <v>2.9191479098902717E-5</v>
      </c>
      <c r="BT835" s="364">
        <v>8.4135375266583114E-6</v>
      </c>
      <c r="BU835" s="364">
        <v>2.1404965350028007E-5</v>
      </c>
      <c r="BV835" s="364">
        <v>4.2829899754980278E-5</v>
      </c>
      <c r="BW835" s="364">
        <v>1.6931649114491676E-4</v>
      </c>
      <c r="BX835" s="364">
        <v>2.497983572130657E-5</v>
      </c>
      <c r="BY835" s="364">
        <v>4.3741569752849023E-4</v>
      </c>
      <c r="BZ835" s="364">
        <v>2.4542740532864545E-5</v>
      </c>
      <c r="CA835" s="364">
        <v>1.6270523266223959E-4</v>
      </c>
      <c r="CB835" s="364">
        <v>5.3037111407963943E-5</v>
      </c>
      <c r="CC835" s="364">
        <v>8.6655391071179032E-4</v>
      </c>
      <c r="CD835" s="365">
        <v>2.7661663205013691E-5</v>
      </c>
    </row>
    <row r="836" spans="2:82">
      <c r="B836" s="286"/>
      <c r="C836" s="283" t="str">
        <f t="shared" si="118"/>
        <v>18</v>
      </c>
      <c r="D836" s="284" t="str">
        <f t="shared" si="118"/>
        <v>電子部品</v>
      </c>
      <c r="E836" s="363">
        <v>1.1382340841515304E-4</v>
      </c>
      <c r="F836" s="364">
        <v>9.1411601960701713E-5</v>
      </c>
      <c r="G836" s="364">
        <v>1.0598711400273977E-4</v>
      </c>
      <c r="H836" s="364">
        <v>2.489931087312165E-4</v>
      </c>
      <c r="I836" s="364">
        <v>1.3257042707804053E-4</v>
      </c>
      <c r="J836" s="364">
        <v>1.009179257777619E-4</v>
      </c>
      <c r="K836" s="364">
        <v>9.7760793929400628E-5</v>
      </c>
      <c r="L836" s="364">
        <v>1.50729009034609E-4</v>
      </c>
      <c r="M836" s="364">
        <v>3.9932348836112296E-5</v>
      </c>
      <c r="N836" s="364">
        <v>1.1831028193147021E-4</v>
      </c>
      <c r="O836" s="364">
        <v>1.5881151316994902E-4</v>
      </c>
      <c r="P836" s="364">
        <v>7.8365176757493773E-5</v>
      </c>
      <c r="Q836" s="364">
        <v>6.8319347918213168E-5</v>
      </c>
      <c r="R836" s="364">
        <v>1.3466439208620095E-3</v>
      </c>
      <c r="S836" s="364">
        <v>8.5431690541293054E-4</v>
      </c>
      <c r="T836" s="364">
        <v>1.7100110896443965E-3</v>
      </c>
      <c r="U836" s="364">
        <v>1.8491814400859879E-2</v>
      </c>
      <c r="V836" s="364">
        <v>1.0487882774510016</v>
      </c>
      <c r="W836" s="364">
        <v>1.3770771644984157E-2</v>
      </c>
      <c r="X836" s="364">
        <v>4.6102512234754436E-2</v>
      </c>
      <c r="Y836" s="364">
        <v>1.6092426911592421E-3</v>
      </c>
      <c r="Z836" s="364">
        <v>3.5919491599665734E-4</v>
      </c>
      <c r="AA836" s="364">
        <v>3.6505995302489808E-4</v>
      </c>
      <c r="AB836" s="364">
        <v>1.58862510859282E-4</v>
      </c>
      <c r="AC836" s="364">
        <v>3.7130151542767785E-4</v>
      </c>
      <c r="AD836" s="364">
        <v>1.7133679451025098E-4</v>
      </c>
      <c r="AE836" s="364">
        <v>2.0815137087659173E-4</v>
      </c>
      <c r="AF836" s="364">
        <v>2.7679035437001094E-4</v>
      </c>
      <c r="AG836" s="364">
        <v>7.4769875127532034E-5</v>
      </c>
      <c r="AH836" s="364">
        <v>1.9674769122617183E-4</v>
      </c>
      <c r="AI836" s="364">
        <v>4.3046606084730393E-4</v>
      </c>
      <c r="AJ836" s="364">
        <v>4.657406842487581E-4</v>
      </c>
      <c r="AK836" s="364">
        <v>3.299374554782952E-4</v>
      </c>
      <c r="AL836" s="364">
        <v>1.5802642358768437E-4</v>
      </c>
      <c r="AM836" s="364">
        <v>1.9602189568735648E-4</v>
      </c>
      <c r="AN836" s="364">
        <v>2.3303009385407299E-3</v>
      </c>
      <c r="AO836" s="364">
        <v>1.3667802802591158E-4</v>
      </c>
      <c r="AP836" s="364">
        <v>4.6554711030449801E-3</v>
      </c>
      <c r="AQ836" s="364">
        <v>1.3934547224306947E-4</v>
      </c>
      <c r="AR836" s="363">
        <v>3.2849867333834172E-5</v>
      </c>
      <c r="AS836" s="364">
        <v>2.5660406879492692E-5</v>
      </c>
      <c r="AT836" s="364">
        <v>4.9828387019944275E-5</v>
      </c>
      <c r="AU836" s="364">
        <v>5.7745440744074562E-5</v>
      </c>
      <c r="AV836" s="364">
        <v>3.8889004246846025E-5</v>
      </c>
      <c r="AW836" s="364">
        <v>3.2428640104169771E-5</v>
      </c>
      <c r="AX836" s="364">
        <v>3.378938075799524E-5</v>
      </c>
      <c r="AY836" s="364">
        <v>4.4020902488942121E-5</v>
      </c>
      <c r="AZ836" s="364">
        <v>6.0084737346158353E-6</v>
      </c>
      <c r="BA836" s="364">
        <v>3.7330542540752711E-5</v>
      </c>
      <c r="BB836" s="364">
        <v>4.2748179491778304E-5</v>
      </c>
      <c r="BC836" s="364">
        <v>2.4490119044946489E-5</v>
      </c>
      <c r="BD836" s="364">
        <v>2.9188265423652481E-5</v>
      </c>
      <c r="BE836" s="364">
        <v>7.9339080265985475E-5</v>
      </c>
      <c r="BF836" s="364">
        <v>3.584696237282613E-4</v>
      </c>
      <c r="BG836" s="364">
        <v>3.8901269381297695E-4</v>
      </c>
      <c r="BH836" s="364">
        <v>2.8086029679934782E-3</v>
      </c>
      <c r="BI836" s="364">
        <v>6.3373982944277749E-3</v>
      </c>
      <c r="BJ836" s="364">
        <v>3.3218330168209853E-3</v>
      </c>
      <c r="BK836" s="364">
        <v>6.6578733684626093E-3</v>
      </c>
      <c r="BL836" s="364">
        <v>6.4592964764546661E-4</v>
      </c>
      <c r="BM836" s="364">
        <v>1.5186512305072781E-4</v>
      </c>
      <c r="BN836" s="364">
        <v>9.9198989169046214E-5</v>
      </c>
      <c r="BO836" s="364">
        <v>4.3018786490248742E-5</v>
      </c>
      <c r="BP836" s="364">
        <v>7.9042667166255137E-5</v>
      </c>
      <c r="BQ836" s="364">
        <v>3.9736764586108246E-5</v>
      </c>
      <c r="BR836" s="364">
        <v>4.6977874975621668E-5</v>
      </c>
      <c r="BS836" s="364">
        <v>6.1240764006708175E-5</v>
      </c>
      <c r="BT836" s="364">
        <v>1.8258228181962254E-5</v>
      </c>
      <c r="BU836" s="364">
        <v>5.2033330351945812E-5</v>
      </c>
      <c r="BV836" s="364">
        <v>9.892344832112106E-5</v>
      </c>
      <c r="BW836" s="364">
        <v>1.147602898337362E-4</v>
      </c>
      <c r="BX836" s="364">
        <v>7.409784242310845E-5</v>
      </c>
      <c r="BY836" s="364">
        <v>6.0226039653968662E-5</v>
      </c>
      <c r="BZ836" s="364">
        <v>4.9388357921406891E-5</v>
      </c>
      <c r="CA836" s="364">
        <v>3.5501519037650067E-4</v>
      </c>
      <c r="CB836" s="364">
        <v>3.8008443525924178E-5</v>
      </c>
      <c r="CC836" s="364">
        <v>7.6738125501235013E-4</v>
      </c>
      <c r="CD836" s="365">
        <v>3.5613775250414055E-5</v>
      </c>
    </row>
    <row r="837" spans="2:82">
      <c r="B837" s="286"/>
      <c r="C837" s="283" t="str">
        <f t="shared" si="118"/>
        <v>19</v>
      </c>
      <c r="D837" s="284" t="str">
        <f t="shared" si="118"/>
        <v>電気機械</v>
      </c>
      <c r="E837" s="363">
        <v>1.0348047317050148E-4</v>
      </c>
      <c r="F837" s="364">
        <v>5.7310055788714081E-5</v>
      </c>
      <c r="G837" s="364">
        <v>4.0284970503932032E-4</v>
      </c>
      <c r="H837" s="364">
        <v>1.8751119219718757E-4</v>
      </c>
      <c r="I837" s="364">
        <v>1.0960189482462603E-4</v>
      </c>
      <c r="J837" s="364">
        <v>8.3653813187357275E-5</v>
      </c>
      <c r="K837" s="364">
        <v>1.0516772840587651E-4</v>
      </c>
      <c r="L837" s="364">
        <v>1.1886363869905998E-4</v>
      </c>
      <c r="M837" s="364">
        <v>3.7247209339290576E-5</v>
      </c>
      <c r="N837" s="364">
        <v>1.1027246892663963E-4</v>
      </c>
      <c r="O837" s="364">
        <v>1.3063694249452215E-4</v>
      </c>
      <c r="P837" s="364">
        <v>7.9712705522734132E-5</v>
      </c>
      <c r="Q837" s="364">
        <v>6.1702737577047547E-5</v>
      </c>
      <c r="R837" s="364">
        <v>2.4183338139695972E-4</v>
      </c>
      <c r="S837" s="364">
        <v>5.0389389292584894E-3</v>
      </c>
      <c r="T837" s="364">
        <v>3.7000831189546728E-3</v>
      </c>
      <c r="U837" s="364">
        <v>4.0525302260907186E-3</v>
      </c>
      <c r="V837" s="364">
        <v>3.0364019602024906E-3</v>
      </c>
      <c r="W837" s="364">
        <v>1.0284809492518074</v>
      </c>
      <c r="X837" s="364">
        <v>5.1904467283346396E-3</v>
      </c>
      <c r="Y837" s="364">
        <v>5.9943345482673105E-3</v>
      </c>
      <c r="Z837" s="364">
        <v>3.3040582269886566E-4</v>
      </c>
      <c r="AA837" s="364">
        <v>1.5295991447765299E-3</v>
      </c>
      <c r="AB837" s="364">
        <v>1.4696730586038828E-4</v>
      </c>
      <c r="AC837" s="364">
        <v>3.8412006114042096E-4</v>
      </c>
      <c r="AD837" s="364">
        <v>1.2200855050077443E-4</v>
      </c>
      <c r="AE837" s="364">
        <v>1.6922554620591883E-4</v>
      </c>
      <c r="AF837" s="364">
        <v>1.7743248787538372E-4</v>
      </c>
      <c r="AG837" s="364">
        <v>7.0297886630762944E-5</v>
      </c>
      <c r="AH837" s="364">
        <v>2.5092805859915827E-4</v>
      </c>
      <c r="AI837" s="364">
        <v>2.5408336334128837E-4</v>
      </c>
      <c r="AJ837" s="364">
        <v>4.3191735658774293E-4</v>
      </c>
      <c r="AK837" s="364">
        <v>2.4946069272169691E-4</v>
      </c>
      <c r="AL837" s="364">
        <v>1.1261549881414441E-4</v>
      </c>
      <c r="AM837" s="364">
        <v>1.2783771440648851E-4</v>
      </c>
      <c r="AN837" s="364">
        <v>1.3449116204604628E-3</v>
      </c>
      <c r="AO837" s="364">
        <v>1.2210741066579704E-4</v>
      </c>
      <c r="AP837" s="364">
        <v>1.5141900918208423E-4</v>
      </c>
      <c r="AQ837" s="364">
        <v>1.6770313468326858E-4</v>
      </c>
      <c r="AR837" s="363">
        <v>6.6172148517963894E-5</v>
      </c>
      <c r="AS837" s="364">
        <v>4.4715037435804566E-5</v>
      </c>
      <c r="AT837" s="364">
        <v>3.1253610074222335E-4</v>
      </c>
      <c r="AU837" s="364">
        <v>1.4750141931206377E-4</v>
      </c>
      <c r="AV837" s="364">
        <v>7.5133593817551948E-5</v>
      </c>
      <c r="AW837" s="364">
        <v>5.6903345659127393E-5</v>
      </c>
      <c r="AX837" s="364">
        <v>6.9958622538801308E-5</v>
      </c>
      <c r="AY837" s="364">
        <v>7.6907074329888938E-5</v>
      </c>
      <c r="AZ837" s="364">
        <v>1.3272166371365312E-5</v>
      </c>
      <c r="BA837" s="364">
        <v>7.2783340707839407E-5</v>
      </c>
      <c r="BB837" s="364">
        <v>8.5613985323980334E-5</v>
      </c>
      <c r="BC837" s="364">
        <v>4.8039547213667715E-5</v>
      </c>
      <c r="BD837" s="364">
        <v>4.8608574252565441E-5</v>
      </c>
      <c r="BE837" s="364">
        <v>9.0284306922860152E-5</v>
      </c>
      <c r="BF837" s="364">
        <v>1.9586890600115634E-3</v>
      </c>
      <c r="BG837" s="364">
        <v>1.7586772999896279E-3</v>
      </c>
      <c r="BH837" s="364">
        <v>1.4498091221745175E-3</v>
      </c>
      <c r="BI837" s="364">
        <v>8.3582560597598825E-4</v>
      </c>
      <c r="BJ837" s="364">
        <v>8.8547958581727051E-3</v>
      </c>
      <c r="BK837" s="364">
        <v>1.4669274863467875E-3</v>
      </c>
      <c r="BL837" s="364">
        <v>5.1824250162024327E-3</v>
      </c>
      <c r="BM837" s="364">
        <v>1.4619012207576145E-4</v>
      </c>
      <c r="BN837" s="364">
        <v>6.6294586978885223E-4</v>
      </c>
      <c r="BO837" s="364">
        <v>8.8949040930929021E-5</v>
      </c>
      <c r="BP837" s="364">
        <v>1.9401155560783094E-4</v>
      </c>
      <c r="BQ837" s="364">
        <v>7.3452213935869888E-5</v>
      </c>
      <c r="BR837" s="364">
        <v>9.1211280942524878E-5</v>
      </c>
      <c r="BS837" s="364">
        <v>1.0241956097160593E-4</v>
      </c>
      <c r="BT837" s="364">
        <v>3.9376894012556331E-5</v>
      </c>
      <c r="BU837" s="364">
        <v>1.8083300433196532E-4</v>
      </c>
      <c r="BV837" s="364">
        <v>1.5020896364718823E-4</v>
      </c>
      <c r="BW837" s="364">
        <v>2.5744359628117043E-4</v>
      </c>
      <c r="BX837" s="364">
        <v>1.3445561709533402E-4</v>
      </c>
      <c r="BY837" s="364">
        <v>7.3112620334597628E-5</v>
      </c>
      <c r="BZ837" s="364">
        <v>7.9409426827883257E-5</v>
      </c>
      <c r="CA837" s="364">
        <v>6.2464646174473508E-4</v>
      </c>
      <c r="CB837" s="364">
        <v>7.4052271286540204E-5</v>
      </c>
      <c r="CC837" s="364">
        <v>1.1915609200759007E-4</v>
      </c>
      <c r="CD837" s="365">
        <v>9.2545958849884761E-5</v>
      </c>
    </row>
    <row r="838" spans="2:82">
      <c r="B838" s="286"/>
      <c r="C838" s="283" t="str">
        <f t="shared" si="118"/>
        <v>20</v>
      </c>
      <c r="D838" s="284" t="str">
        <f t="shared" si="118"/>
        <v>情報通信機器</v>
      </c>
      <c r="E838" s="363">
        <v>1.846608533289386E-5</v>
      </c>
      <c r="F838" s="364">
        <v>3.2437605066027807E-5</v>
      </c>
      <c r="G838" s="364">
        <v>2.6129601162526992E-5</v>
      </c>
      <c r="H838" s="364">
        <v>3.7084037412309354E-5</v>
      </c>
      <c r="I838" s="364">
        <v>2.1930618514134761E-5</v>
      </c>
      <c r="J838" s="364">
        <v>1.6431226821462958E-5</v>
      </c>
      <c r="K838" s="364">
        <v>1.7386931268357875E-5</v>
      </c>
      <c r="L838" s="364">
        <v>2.8490648904905897E-5</v>
      </c>
      <c r="M838" s="364">
        <v>1.4069538851618818E-5</v>
      </c>
      <c r="N838" s="364">
        <v>1.90206802099177E-5</v>
      </c>
      <c r="O838" s="364">
        <v>3.2177959297232518E-5</v>
      </c>
      <c r="P838" s="364">
        <v>1.6134442222797079E-5</v>
      </c>
      <c r="Q838" s="364">
        <v>1.0012433293536996E-5</v>
      </c>
      <c r="R838" s="364">
        <v>2.1251778455032173E-5</v>
      </c>
      <c r="S838" s="364">
        <v>1.430045872988506E-4</v>
      </c>
      <c r="T838" s="364">
        <v>5.3516609130639789E-5</v>
      </c>
      <c r="U838" s="364">
        <v>2.4416119390651907E-5</v>
      </c>
      <c r="V838" s="364">
        <v>2.8408149961797249E-5</v>
      </c>
      <c r="W838" s="364">
        <v>2.4588950525697319E-5</v>
      </c>
      <c r="X838" s="364">
        <v>1.0025845355207614</v>
      </c>
      <c r="Y838" s="364">
        <v>4.7365092025114676E-4</v>
      </c>
      <c r="Z838" s="364">
        <v>2.9236661675724922E-5</v>
      </c>
      <c r="AA838" s="364">
        <v>3.7270177939371441E-4</v>
      </c>
      <c r="AB838" s="364">
        <v>3.367309603760374E-5</v>
      </c>
      <c r="AC838" s="364">
        <v>6.6725142609350946E-5</v>
      </c>
      <c r="AD838" s="364">
        <v>2.9874779178805972E-5</v>
      </c>
      <c r="AE838" s="364">
        <v>6.9611218004201112E-5</v>
      </c>
      <c r="AF838" s="364">
        <v>5.7349798551818389E-5</v>
      </c>
      <c r="AG838" s="364">
        <v>2.7186812616541382E-5</v>
      </c>
      <c r="AH838" s="364">
        <v>5.3664319922726467E-5</v>
      </c>
      <c r="AI838" s="364">
        <v>7.3538690359102878E-5</v>
      </c>
      <c r="AJ838" s="364">
        <v>3.5412001776055283E-4</v>
      </c>
      <c r="AK838" s="364">
        <v>4.6725461438419556E-5</v>
      </c>
      <c r="AL838" s="364">
        <v>2.1452674671621617E-5</v>
      </c>
      <c r="AM838" s="364">
        <v>3.4432121883010464E-5</v>
      </c>
      <c r="AN838" s="364">
        <v>3.0142541549684778E-4</v>
      </c>
      <c r="AO838" s="364">
        <v>3.7028921413400838E-5</v>
      </c>
      <c r="AP838" s="364">
        <v>1.4635328020530841E-5</v>
      </c>
      <c r="AQ838" s="364">
        <v>5.4767887732832197E-5</v>
      </c>
      <c r="AR838" s="363">
        <v>5.2231963386289866E-6</v>
      </c>
      <c r="AS838" s="364">
        <v>6.0216162924288734E-6</v>
      </c>
      <c r="AT838" s="364">
        <v>1.3991304168143581E-5</v>
      </c>
      <c r="AU838" s="364">
        <v>7.5082580705372301E-6</v>
      </c>
      <c r="AV838" s="364">
        <v>6.2584940354912858E-6</v>
      </c>
      <c r="AW838" s="364">
        <v>4.9796575528704552E-6</v>
      </c>
      <c r="AX838" s="364">
        <v>5.3824663529496438E-6</v>
      </c>
      <c r="AY838" s="364">
        <v>7.385555248955135E-6</v>
      </c>
      <c r="AZ838" s="364">
        <v>1.2817640268293993E-6</v>
      </c>
      <c r="BA838" s="364">
        <v>5.6666824204621899E-6</v>
      </c>
      <c r="BB838" s="364">
        <v>6.9605710971229557E-6</v>
      </c>
      <c r="BC838" s="364">
        <v>4.1701870006918453E-6</v>
      </c>
      <c r="BD838" s="364">
        <v>3.460751169287152E-6</v>
      </c>
      <c r="BE838" s="364">
        <v>5.2029092115593876E-6</v>
      </c>
      <c r="BF838" s="364">
        <v>3.423344848226212E-5</v>
      </c>
      <c r="BG838" s="364">
        <v>1.0890106283112269E-5</v>
      </c>
      <c r="BH838" s="364">
        <v>6.2042630681036018E-6</v>
      </c>
      <c r="BI838" s="364">
        <v>6.7704247594455141E-6</v>
      </c>
      <c r="BJ838" s="364">
        <v>6.7195986293783273E-6</v>
      </c>
      <c r="BK838" s="364">
        <v>6.2870313474153205E-4</v>
      </c>
      <c r="BL838" s="364">
        <v>2.6197750191103193E-4</v>
      </c>
      <c r="BM838" s="364">
        <v>6.1517972798003276E-6</v>
      </c>
      <c r="BN838" s="364">
        <v>5.0136620502002423E-5</v>
      </c>
      <c r="BO838" s="364">
        <v>6.6996373805201645E-6</v>
      </c>
      <c r="BP838" s="364">
        <v>1.1896678840509529E-5</v>
      </c>
      <c r="BQ838" s="364">
        <v>6.0531791219425341E-6</v>
      </c>
      <c r="BR838" s="364">
        <v>1.1061620568250258E-5</v>
      </c>
      <c r="BS838" s="364">
        <v>1.0190093011009606E-5</v>
      </c>
      <c r="BT838" s="364">
        <v>4.5743745208915942E-6</v>
      </c>
      <c r="BU838" s="364">
        <v>1.2993725952234836E-5</v>
      </c>
      <c r="BV838" s="364">
        <v>1.4144762531181424E-5</v>
      </c>
      <c r="BW838" s="364">
        <v>6.1060903530743918E-5</v>
      </c>
      <c r="BX838" s="364">
        <v>8.8539701058018672E-6</v>
      </c>
      <c r="BY838" s="364">
        <v>5.230707183236257E-6</v>
      </c>
      <c r="BZ838" s="364">
        <v>7.2251900132054427E-6</v>
      </c>
      <c r="CA838" s="364">
        <v>4.1776357707905866E-5</v>
      </c>
      <c r="CB838" s="364">
        <v>7.3489651093010675E-6</v>
      </c>
      <c r="CC838" s="364">
        <v>7.1190232622174408E-6</v>
      </c>
      <c r="CD838" s="365">
        <v>1.0124351111483344E-5</v>
      </c>
    </row>
    <row r="839" spans="2:82">
      <c r="B839" s="286"/>
      <c r="C839" s="283" t="str">
        <f t="shared" ref="C839:D857" si="119">C25</f>
        <v>21</v>
      </c>
      <c r="D839" s="284" t="str">
        <f t="shared" si="119"/>
        <v>輸送機械</v>
      </c>
      <c r="E839" s="363">
        <v>3.6187582290784072E-4</v>
      </c>
      <c r="F839" s="364">
        <v>2.7829405665365258E-4</v>
      </c>
      <c r="G839" s="364">
        <v>9.4467682505451362E-3</v>
      </c>
      <c r="H839" s="364">
        <v>6.6599626920493772E-4</v>
      </c>
      <c r="I839" s="364">
        <v>4.3686356025996858E-4</v>
      </c>
      <c r="J839" s="364">
        <v>2.8393477345568899E-4</v>
      </c>
      <c r="K839" s="364">
        <v>3.4341160369744225E-4</v>
      </c>
      <c r="L839" s="364">
        <v>3.9923555594620119E-4</v>
      </c>
      <c r="M839" s="364">
        <v>1.9975322272315917E-4</v>
      </c>
      <c r="N839" s="364">
        <v>3.1188085436256019E-4</v>
      </c>
      <c r="O839" s="364">
        <v>4.8359293276563586E-4</v>
      </c>
      <c r="P839" s="364">
        <v>2.789000414825586E-4</v>
      </c>
      <c r="Q839" s="364">
        <v>2.0945781333465375E-4</v>
      </c>
      <c r="R839" s="364">
        <v>2.8629567257702277E-4</v>
      </c>
      <c r="S839" s="364">
        <v>2.9878908763447356E-4</v>
      </c>
      <c r="T839" s="364">
        <v>5.6725605128091564E-4</v>
      </c>
      <c r="U839" s="364">
        <v>3.0302242840967504E-4</v>
      </c>
      <c r="V839" s="364">
        <v>3.423568608168375E-4</v>
      </c>
      <c r="W839" s="364">
        <v>3.093524072535591E-4</v>
      </c>
      <c r="X839" s="364">
        <v>3.2354721647817538E-4</v>
      </c>
      <c r="Y839" s="364">
        <v>1.0829024135718484</v>
      </c>
      <c r="Z839" s="364">
        <v>6.5580803121413752E-4</v>
      </c>
      <c r="AA839" s="364">
        <v>5.806925415389497E-4</v>
      </c>
      <c r="AB839" s="364">
        <v>4.5329446886471677E-4</v>
      </c>
      <c r="AC839" s="364">
        <v>8.4424206001940355E-4</v>
      </c>
      <c r="AD839" s="364">
        <v>5.3151180913151952E-4</v>
      </c>
      <c r="AE839" s="364">
        <v>4.8252464501737519E-4</v>
      </c>
      <c r="AF839" s="364">
        <v>6.4741741157740959E-4</v>
      </c>
      <c r="AG839" s="364">
        <v>1.6510652893356119E-4</v>
      </c>
      <c r="AH839" s="364">
        <v>4.8367412876780102E-3</v>
      </c>
      <c r="AI839" s="364">
        <v>7.8290588999844763E-4</v>
      </c>
      <c r="AJ839" s="364">
        <v>2.192807409890129E-3</v>
      </c>
      <c r="AK839" s="364">
        <v>4.9056117580394023E-4</v>
      </c>
      <c r="AL839" s="364">
        <v>2.979903231640735E-4</v>
      </c>
      <c r="AM839" s="364">
        <v>4.7225870943838573E-4</v>
      </c>
      <c r="AN839" s="364">
        <v>5.1945964881407753E-3</v>
      </c>
      <c r="AO839" s="364">
        <v>3.7746110598947387E-4</v>
      </c>
      <c r="AP839" s="364">
        <v>3.6727558572952112E-4</v>
      </c>
      <c r="AQ839" s="364">
        <v>5.4469989568106485E-4</v>
      </c>
      <c r="AR839" s="363">
        <v>1.1061703043138352E-4</v>
      </c>
      <c r="AS839" s="364">
        <v>8.6311064268058751E-5</v>
      </c>
      <c r="AT839" s="364">
        <v>1.4434335665442373E-3</v>
      </c>
      <c r="AU839" s="364">
        <v>1.5299543062004107E-4</v>
      </c>
      <c r="AV839" s="364">
        <v>1.6368827697839478E-4</v>
      </c>
      <c r="AW839" s="364">
        <v>8.7586869470015352E-5</v>
      </c>
      <c r="AX839" s="364">
        <v>1.0849256420671134E-4</v>
      </c>
      <c r="AY839" s="364">
        <v>1.2092666896519025E-4</v>
      </c>
      <c r="AZ839" s="364">
        <v>3.0020104742029073E-5</v>
      </c>
      <c r="BA839" s="364">
        <v>9.945550774883434E-5</v>
      </c>
      <c r="BB839" s="364">
        <v>1.3187672048037158E-4</v>
      </c>
      <c r="BC839" s="364">
        <v>8.5276404554272421E-5</v>
      </c>
      <c r="BD839" s="364">
        <v>8.124670160394561E-5</v>
      </c>
      <c r="BE839" s="364">
        <v>8.4135208781132675E-5</v>
      </c>
      <c r="BF839" s="364">
        <v>9.4714372029084447E-5</v>
      </c>
      <c r="BG839" s="364">
        <v>1.0249591803429991E-4</v>
      </c>
      <c r="BH839" s="364">
        <v>9.2493150217795177E-5</v>
      </c>
      <c r="BI839" s="364">
        <v>9.9428045752086484E-5</v>
      </c>
      <c r="BJ839" s="364">
        <v>9.863009205491787E-5</v>
      </c>
      <c r="BK839" s="364">
        <v>9.6806022348521167E-5</v>
      </c>
      <c r="BL839" s="364">
        <v>1.4633626152071016E-2</v>
      </c>
      <c r="BM839" s="364">
        <v>1.5715951238707573E-4</v>
      </c>
      <c r="BN839" s="364">
        <v>1.4479310350197502E-4</v>
      </c>
      <c r="BO839" s="364">
        <v>1.1796039608278826E-4</v>
      </c>
      <c r="BP839" s="364">
        <v>1.7708942842172253E-4</v>
      </c>
      <c r="BQ839" s="364">
        <v>1.309405842317424E-4</v>
      </c>
      <c r="BR839" s="364">
        <v>1.1004708333552408E-4</v>
      </c>
      <c r="BS839" s="364">
        <v>1.4824674558922758E-4</v>
      </c>
      <c r="BT839" s="364">
        <v>4.1202948597527917E-5</v>
      </c>
      <c r="BU839" s="364">
        <v>8.0874046663524039E-4</v>
      </c>
      <c r="BV839" s="364">
        <v>1.8346548002661081E-4</v>
      </c>
      <c r="BW839" s="364">
        <v>4.1624119726908716E-4</v>
      </c>
      <c r="BX839" s="364">
        <v>1.2483892824665069E-4</v>
      </c>
      <c r="BY839" s="364">
        <v>8.6060870382727913E-5</v>
      </c>
      <c r="BZ839" s="364">
        <v>1.2045587174969111E-4</v>
      </c>
      <c r="CA839" s="364">
        <v>8.1423416789183536E-4</v>
      </c>
      <c r="CB839" s="364">
        <v>1.0644735616228804E-4</v>
      </c>
      <c r="CC839" s="364">
        <v>1.4840702292258376E-4</v>
      </c>
      <c r="CD839" s="365">
        <v>1.2591411178885625E-4</v>
      </c>
    </row>
    <row r="840" spans="2:82">
      <c r="B840" s="286"/>
      <c r="C840" s="283" t="str">
        <f t="shared" si="119"/>
        <v>22</v>
      </c>
      <c r="D840" s="284" t="str">
        <f t="shared" si="119"/>
        <v>その他の製造工業製品</v>
      </c>
      <c r="E840" s="363">
        <v>1.035219558124642E-3</v>
      </c>
      <c r="F840" s="364">
        <v>1.1087607014364528E-3</v>
      </c>
      <c r="G840" s="364">
        <v>2.9939680234699153E-3</v>
      </c>
      <c r="H840" s="364">
        <v>2.4313549357524067E-3</v>
      </c>
      <c r="I840" s="364">
        <v>3.3958308740313701E-3</v>
      </c>
      <c r="J840" s="364">
        <v>6.3549332059933388E-3</v>
      </c>
      <c r="K840" s="364">
        <v>6.5790925154076679E-3</v>
      </c>
      <c r="L840" s="364">
        <v>2.689814317510834E-3</v>
      </c>
      <c r="M840" s="364">
        <v>3.3524710216498218E-3</v>
      </c>
      <c r="N840" s="364">
        <v>2.6191511213503119E-3</v>
      </c>
      <c r="O840" s="364">
        <v>5.2210641538395428E-3</v>
      </c>
      <c r="P840" s="364">
        <v>6.4166343312801032E-3</v>
      </c>
      <c r="Q840" s="364">
        <v>1.1927667756018653E-2</v>
      </c>
      <c r="R840" s="364">
        <v>3.4548414982537583E-3</v>
      </c>
      <c r="S840" s="364">
        <v>1.4440487638480159E-3</v>
      </c>
      <c r="T840" s="364">
        <v>2.0454978811355637E-3</v>
      </c>
      <c r="U840" s="364">
        <v>4.2403793196176924E-3</v>
      </c>
      <c r="V840" s="364">
        <v>2.2943156420106828E-3</v>
      </c>
      <c r="W840" s="364">
        <v>2.0714716359262367E-3</v>
      </c>
      <c r="X840" s="364">
        <v>2.985700853133235E-3</v>
      </c>
      <c r="Y840" s="364">
        <v>1.8643770995351698E-3</v>
      </c>
      <c r="Z840" s="364">
        <v>1.019652912052659</v>
      </c>
      <c r="AA840" s="364">
        <v>2.1759152945134983E-3</v>
      </c>
      <c r="AB840" s="364">
        <v>4.7938835854263997E-3</v>
      </c>
      <c r="AC840" s="364">
        <v>2.9851068024433032E-3</v>
      </c>
      <c r="AD840" s="364">
        <v>3.2628254651638237E-3</v>
      </c>
      <c r="AE840" s="364">
        <v>3.0886780278309494E-3</v>
      </c>
      <c r="AF840" s="364">
        <v>7.1406166626877569E-3</v>
      </c>
      <c r="AG840" s="364">
        <v>6.3847824399524951E-4</v>
      </c>
      <c r="AH840" s="364">
        <v>1.7308348218860745E-3</v>
      </c>
      <c r="AI840" s="364">
        <v>8.11474386343293E-3</v>
      </c>
      <c r="AJ840" s="364">
        <v>3.5511225109641988E-3</v>
      </c>
      <c r="AK840" s="364">
        <v>7.0737883730506747E-3</v>
      </c>
      <c r="AL840" s="364">
        <v>2.1037469271730077E-3</v>
      </c>
      <c r="AM840" s="364">
        <v>1.7221635041884783E-2</v>
      </c>
      <c r="AN840" s="364">
        <v>3.020661672745228E-3</v>
      </c>
      <c r="AO840" s="364">
        <v>3.164025610531058E-3</v>
      </c>
      <c r="AP840" s="364">
        <v>5.4287903197775211E-2</v>
      </c>
      <c r="AQ840" s="364">
        <v>1.3346846332388872E-3</v>
      </c>
      <c r="AR840" s="363">
        <v>1.7474560070740815E-4</v>
      </c>
      <c r="AS840" s="364">
        <v>1.8590448766488523E-4</v>
      </c>
      <c r="AT840" s="364">
        <v>2.7200624880339952E-4</v>
      </c>
      <c r="AU840" s="364">
        <v>1.7661642324104623E-4</v>
      </c>
      <c r="AV840" s="364">
        <v>3.2125302538303147E-4</v>
      </c>
      <c r="AW840" s="364">
        <v>4.7966772969198617E-4</v>
      </c>
      <c r="AX840" s="364">
        <v>4.9408398838377335E-4</v>
      </c>
      <c r="AY840" s="364">
        <v>2.7396506065809859E-4</v>
      </c>
      <c r="AZ840" s="364">
        <v>4.4367733240514269E-5</v>
      </c>
      <c r="BA840" s="364">
        <v>2.6588178472389994E-4</v>
      </c>
      <c r="BB840" s="364">
        <v>3.0633519123281119E-4</v>
      </c>
      <c r="BC840" s="364">
        <v>6.4173777426744202E-4</v>
      </c>
      <c r="BD840" s="364">
        <v>1.193346196068734E-3</v>
      </c>
      <c r="BE840" s="364">
        <v>3.2992446838681609E-4</v>
      </c>
      <c r="BF840" s="364">
        <v>2.6169671606418663E-4</v>
      </c>
      <c r="BG840" s="364">
        <v>2.6050888634463338E-4</v>
      </c>
      <c r="BH840" s="364">
        <v>3.2550234981873857E-4</v>
      </c>
      <c r="BI840" s="364">
        <v>2.5148883020900892E-4</v>
      </c>
      <c r="BJ840" s="364">
        <v>3.2225473803400463E-4</v>
      </c>
      <c r="BK840" s="364">
        <v>3.0481343880556705E-4</v>
      </c>
      <c r="BL840" s="364">
        <v>2.9498926738526216E-4</v>
      </c>
      <c r="BM840" s="364">
        <v>9.9100865894769007E-4</v>
      </c>
      <c r="BN840" s="364">
        <v>2.507300455822397E-4</v>
      </c>
      <c r="BO840" s="364">
        <v>2.6139393697169572E-4</v>
      </c>
      <c r="BP840" s="364">
        <v>2.2655999497704556E-4</v>
      </c>
      <c r="BQ840" s="364">
        <v>2.190498569859655E-4</v>
      </c>
      <c r="BR840" s="364">
        <v>1.9710073432028071E-4</v>
      </c>
      <c r="BS840" s="364">
        <v>4.2933468438903369E-4</v>
      </c>
      <c r="BT840" s="364">
        <v>5.5604504612326769E-5</v>
      </c>
      <c r="BU840" s="364">
        <v>1.3592474284458516E-4</v>
      </c>
      <c r="BV840" s="364">
        <v>6.0394732469467986E-4</v>
      </c>
      <c r="BW840" s="364">
        <v>2.3521852844641373E-4</v>
      </c>
      <c r="BX840" s="364">
        <v>4.6469397695374616E-4</v>
      </c>
      <c r="BY840" s="364">
        <v>2.0055322964767958E-4</v>
      </c>
      <c r="BZ840" s="364">
        <v>9.5094951850602575E-4</v>
      </c>
      <c r="CA840" s="364">
        <v>3.0038652289096667E-4</v>
      </c>
      <c r="CB840" s="364">
        <v>2.5465536214487329E-4</v>
      </c>
      <c r="CC840" s="364">
        <v>3.0750459631670741E-3</v>
      </c>
      <c r="CD840" s="365">
        <v>1.1918240953347863E-4</v>
      </c>
    </row>
    <row r="841" spans="2:82">
      <c r="B841" s="286"/>
      <c r="C841" s="283" t="str">
        <f t="shared" si="119"/>
        <v>23</v>
      </c>
      <c r="D841" s="284" t="str">
        <f t="shared" si="119"/>
        <v>建設</v>
      </c>
      <c r="E841" s="363">
        <v>6.0103120388404303E-3</v>
      </c>
      <c r="F841" s="364">
        <v>1.8228063486937904E-3</v>
      </c>
      <c r="G841" s="364">
        <v>2.6617355263835246E-3</v>
      </c>
      <c r="H841" s="364">
        <v>1.1336347259825259E-2</v>
      </c>
      <c r="I841" s="364">
        <v>2.5595847535752531E-3</v>
      </c>
      <c r="J841" s="364">
        <v>5.2918562538228041E-3</v>
      </c>
      <c r="K841" s="364">
        <v>9.0569134205763391E-3</v>
      </c>
      <c r="L841" s="364">
        <v>6.0160985011384147E-3</v>
      </c>
      <c r="M841" s="364">
        <v>3.1138919508285211E-3</v>
      </c>
      <c r="N841" s="364">
        <v>6.8465658764924912E-3</v>
      </c>
      <c r="O841" s="364">
        <v>9.6690215920237042E-3</v>
      </c>
      <c r="P841" s="364">
        <v>1.1112271276545379E-2</v>
      </c>
      <c r="Q841" s="364">
        <v>4.7167565276156325E-3</v>
      </c>
      <c r="R841" s="364">
        <v>6.7931203237625972E-3</v>
      </c>
      <c r="S841" s="364">
        <v>4.3306660042778909E-3</v>
      </c>
      <c r="T841" s="364">
        <v>3.9462888682863032E-3</v>
      </c>
      <c r="U841" s="364">
        <v>2.7263153771833705E-3</v>
      </c>
      <c r="V841" s="364">
        <v>5.9195878566526902E-3</v>
      </c>
      <c r="W841" s="364">
        <v>4.2766875166575435E-3</v>
      </c>
      <c r="X841" s="364">
        <v>3.7464148112876581E-3</v>
      </c>
      <c r="Y841" s="364">
        <v>3.6766200209913708E-3</v>
      </c>
      <c r="Z841" s="364">
        <v>4.522175956526737E-3</v>
      </c>
      <c r="AA841" s="364">
        <v>1.0029189796065843</v>
      </c>
      <c r="AB841" s="364">
        <v>2.9625104528528682E-2</v>
      </c>
      <c r="AC841" s="364">
        <v>5.3625811695449437E-2</v>
      </c>
      <c r="AD841" s="364">
        <v>6.9131586054730527E-3</v>
      </c>
      <c r="AE841" s="364">
        <v>6.6231897845480661E-3</v>
      </c>
      <c r="AF841" s="364">
        <v>5.3497737776086809E-3</v>
      </c>
      <c r="AG841" s="364">
        <v>1.4855551773536181E-2</v>
      </c>
      <c r="AH841" s="364">
        <v>1.0331716678089213E-2</v>
      </c>
      <c r="AI841" s="364">
        <v>7.728308395930231E-3</v>
      </c>
      <c r="AJ841" s="364">
        <v>1.0128133606390746E-2</v>
      </c>
      <c r="AK841" s="364">
        <v>1.0474963042984968E-2</v>
      </c>
      <c r="AL841" s="364">
        <v>4.7018710563388405E-3</v>
      </c>
      <c r="AM841" s="364">
        <v>3.1654768447214746E-3</v>
      </c>
      <c r="AN841" s="364">
        <v>2.8867500305920397E-3</v>
      </c>
      <c r="AO841" s="364">
        <v>5.930919382335473E-3</v>
      </c>
      <c r="AP841" s="364">
        <v>2.3760413546462366E-3</v>
      </c>
      <c r="AQ841" s="364">
        <v>1.7092489243567842E-2</v>
      </c>
      <c r="AR841" s="363">
        <v>1.0198067146000214E-4</v>
      </c>
      <c r="AS841" s="364">
        <v>5.0184334826797086E-5</v>
      </c>
      <c r="AT841" s="364">
        <v>7.8090041317782616E-5</v>
      </c>
      <c r="AU841" s="364">
        <v>6.2647458840600482E-5</v>
      </c>
      <c r="AV841" s="364">
        <v>1.123406354899592E-4</v>
      </c>
      <c r="AW841" s="364">
        <v>1.0281788954197264E-4</v>
      </c>
      <c r="AX841" s="364">
        <v>1.6202079120975575E-4</v>
      </c>
      <c r="AY841" s="364">
        <v>1.7744988013033167E-4</v>
      </c>
      <c r="AZ841" s="364">
        <v>1.4996207365822437E-5</v>
      </c>
      <c r="BA841" s="364">
        <v>1.604391266809728E-4</v>
      </c>
      <c r="BB841" s="364">
        <v>1.1124988438268089E-4</v>
      </c>
      <c r="BC841" s="364">
        <v>4.7187880700768074E-4</v>
      </c>
      <c r="BD841" s="364">
        <v>1.0958829887117643E-4</v>
      </c>
      <c r="BE841" s="364">
        <v>2.4837838418010673E-4</v>
      </c>
      <c r="BF841" s="364">
        <v>2.4572232509155017E-4</v>
      </c>
      <c r="BG841" s="364">
        <v>1.9262840311847827E-4</v>
      </c>
      <c r="BH841" s="364">
        <v>1.4479645004306896E-4</v>
      </c>
      <c r="BI841" s="364">
        <v>1.3776128826323527E-4</v>
      </c>
      <c r="BJ841" s="364">
        <v>1.8757040427097373E-4</v>
      </c>
      <c r="BK841" s="364">
        <v>1.3911269636238347E-4</v>
      </c>
      <c r="BL841" s="364">
        <v>2.4149306929807641E-4</v>
      </c>
      <c r="BM841" s="364">
        <v>1.1857355509567014E-4</v>
      </c>
      <c r="BN841" s="364">
        <v>1.3406765825886653E-4</v>
      </c>
      <c r="BO841" s="364">
        <v>6.6651911373020626E-5</v>
      </c>
      <c r="BP841" s="364">
        <v>7.8318675977875988E-5</v>
      </c>
      <c r="BQ841" s="364">
        <v>7.1088263515536453E-5</v>
      </c>
      <c r="BR841" s="364">
        <v>3.4220714479428259E-5</v>
      </c>
      <c r="BS841" s="364">
        <v>2.9636417156899758E-5</v>
      </c>
      <c r="BT841" s="364">
        <v>1.0823156533180509E-5</v>
      </c>
      <c r="BU841" s="364">
        <v>5.5750186793653502E-5</v>
      </c>
      <c r="BV841" s="364">
        <v>3.7298670973897043E-5</v>
      </c>
      <c r="BW841" s="364">
        <v>3.4423128047307104E-5</v>
      </c>
      <c r="BX841" s="364">
        <v>4.0723481727151126E-5</v>
      </c>
      <c r="BY841" s="364">
        <v>9.2269654837191179E-5</v>
      </c>
      <c r="BZ841" s="364">
        <v>4.6638276666149574E-5</v>
      </c>
      <c r="CA841" s="364">
        <v>4.8549849757756049E-5</v>
      </c>
      <c r="CB841" s="364">
        <v>7.0659572514359572E-5</v>
      </c>
      <c r="CC841" s="364">
        <v>2.39254238369275E-4</v>
      </c>
      <c r="CD841" s="365">
        <v>3.5019522757879937E-5</v>
      </c>
    </row>
    <row r="842" spans="2:82">
      <c r="B842" s="286"/>
      <c r="C842" s="283" t="str">
        <f t="shared" si="119"/>
        <v>24</v>
      </c>
      <c r="D842" s="284" t="str">
        <f t="shared" si="119"/>
        <v>電力・ガス・熱供給</v>
      </c>
      <c r="E842" s="363">
        <v>1.5984332302038082E-2</v>
      </c>
      <c r="F842" s="364">
        <v>6.315094930906707E-3</v>
      </c>
      <c r="G842" s="364">
        <v>1.3228210293351597E-2</v>
      </c>
      <c r="H842" s="364">
        <v>2.6143745138472719E-2</v>
      </c>
      <c r="I842" s="364">
        <v>2.1384078069061382E-2</v>
      </c>
      <c r="J842" s="364">
        <v>3.4114016336305515E-2</v>
      </c>
      <c r="K842" s="364">
        <v>5.3226066759651275E-2</v>
      </c>
      <c r="L842" s="364">
        <v>3.6401111034894351E-2</v>
      </c>
      <c r="M842" s="364">
        <v>1.2610078226740021E-2</v>
      </c>
      <c r="N842" s="364">
        <v>3.5127828395418746E-2</v>
      </c>
      <c r="O842" s="364">
        <v>5.9342629182171987E-2</v>
      </c>
      <c r="P842" s="364">
        <v>8.4784311365612902E-2</v>
      </c>
      <c r="Q842" s="364">
        <v>3.7235894090364263E-2</v>
      </c>
      <c r="R842" s="364">
        <v>3.3422409161352654E-2</v>
      </c>
      <c r="S842" s="364">
        <v>2.2187371037962873E-2</v>
      </c>
      <c r="T842" s="364">
        <v>1.8616654844975298E-2</v>
      </c>
      <c r="U842" s="364">
        <v>1.7667724891146583E-2</v>
      </c>
      <c r="V842" s="364">
        <v>3.47444150977664E-2</v>
      </c>
      <c r="W842" s="364">
        <v>1.7772050694396364E-2</v>
      </c>
      <c r="X842" s="364">
        <v>1.0080214702369939E-2</v>
      </c>
      <c r="Y842" s="364">
        <v>2.5063000249188658E-2</v>
      </c>
      <c r="Z842" s="364">
        <v>2.6322249566848102E-2</v>
      </c>
      <c r="AA842" s="364">
        <v>9.8094515929409848E-3</v>
      </c>
      <c r="AB842" s="364">
        <v>1.1049448254034389</v>
      </c>
      <c r="AC842" s="364">
        <v>7.0353744864434062E-2</v>
      </c>
      <c r="AD842" s="364">
        <v>7.9112497209762822E-2</v>
      </c>
      <c r="AE842" s="364">
        <v>3.063100853627165E-2</v>
      </c>
      <c r="AF842" s="364">
        <v>8.6757464162506362E-3</v>
      </c>
      <c r="AG842" s="364">
        <v>6.191396522112565E-3</v>
      </c>
      <c r="AH842" s="364">
        <v>1.9188640737962264E-2</v>
      </c>
      <c r="AI842" s="364">
        <v>1.2121974442527661E-2</v>
      </c>
      <c r="AJ842" s="364">
        <v>1.6285421075188981E-2</v>
      </c>
      <c r="AK842" s="364">
        <v>1.9527817181624982E-2</v>
      </c>
      <c r="AL842" s="364">
        <v>1.7216366525306247E-2</v>
      </c>
      <c r="AM842" s="364">
        <v>7.431331665356338E-3</v>
      </c>
      <c r="AN842" s="364">
        <v>8.0382229880698146E-3</v>
      </c>
      <c r="AO842" s="364">
        <v>3.7255331665151506E-2</v>
      </c>
      <c r="AP842" s="364">
        <v>1.2184002920996863E-2</v>
      </c>
      <c r="AQ842" s="364">
        <v>7.7567953875292148E-3</v>
      </c>
      <c r="AR842" s="363">
        <v>8.4418885043633925E-4</v>
      </c>
      <c r="AS842" s="364">
        <v>4.5807531686837839E-4</v>
      </c>
      <c r="AT842" s="364">
        <v>6.5749072759031899E-4</v>
      </c>
      <c r="AU842" s="364">
        <v>9.0066119577714512E-4</v>
      </c>
      <c r="AV842" s="364">
        <v>9.3742294388320417E-4</v>
      </c>
      <c r="AW842" s="364">
        <v>1.0157550871256475E-3</v>
      </c>
      <c r="AX842" s="364">
        <v>1.6874407873008694E-3</v>
      </c>
      <c r="AY842" s="364">
        <v>1.5520893039230846E-3</v>
      </c>
      <c r="AZ842" s="364">
        <v>1.6820213241184242E-4</v>
      </c>
      <c r="BA842" s="364">
        <v>1.4150147928741461E-3</v>
      </c>
      <c r="BB842" s="364">
        <v>1.3707596283417066E-3</v>
      </c>
      <c r="BC842" s="364">
        <v>4.4738458539839657E-3</v>
      </c>
      <c r="BD842" s="364">
        <v>1.3234788300031325E-3</v>
      </c>
      <c r="BE842" s="364">
        <v>2.2199661096193148E-3</v>
      </c>
      <c r="BF842" s="364">
        <v>1.8596620021601763E-3</v>
      </c>
      <c r="BG842" s="364">
        <v>1.4868677279408465E-3</v>
      </c>
      <c r="BH842" s="364">
        <v>1.1631293922040903E-3</v>
      </c>
      <c r="BI842" s="364">
        <v>1.3790660724290892E-3</v>
      </c>
      <c r="BJ842" s="364">
        <v>1.3902399027353196E-3</v>
      </c>
      <c r="BK842" s="364">
        <v>1.0632865417575948E-3</v>
      </c>
      <c r="BL842" s="364">
        <v>1.9307099110240132E-3</v>
      </c>
      <c r="BM842" s="364">
        <v>9.857665457019397E-4</v>
      </c>
      <c r="BN842" s="364">
        <v>9.7315758851822525E-4</v>
      </c>
      <c r="BO842" s="364">
        <v>1.6997655978574896E-3</v>
      </c>
      <c r="BP842" s="364">
        <v>1.2076089581169746E-3</v>
      </c>
      <c r="BQ842" s="364">
        <v>1.2635071998896791E-3</v>
      </c>
      <c r="BR842" s="364">
        <v>4.7740570765894189E-4</v>
      </c>
      <c r="BS842" s="364">
        <v>2.4615269421477792E-4</v>
      </c>
      <c r="BT842" s="364">
        <v>1.3512528120400544E-4</v>
      </c>
      <c r="BU842" s="364">
        <v>4.5281894420060769E-4</v>
      </c>
      <c r="BV842" s="364">
        <v>3.1648463031894928E-4</v>
      </c>
      <c r="BW842" s="364">
        <v>3.6947856513169092E-4</v>
      </c>
      <c r="BX842" s="364">
        <v>4.4626909539231916E-4</v>
      </c>
      <c r="BY842" s="364">
        <v>7.9180173442759368E-4</v>
      </c>
      <c r="BZ842" s="364">
        <v>3.4613771901438871E-4</v>
      </c>
      <c r="CA842" s="364">
        <v>3.8674458999877771E-4</v>
      </c>
      <c r="CB842" s="364">
        <v>8.5939008627543701E-4</v>
      </c>
      <c r="CC842" s="364">
        <v>1.7022643717686306E-3</v>
      </c>
      <c r="CD842" s="365">
        <v>2.6002938793799287E-4</v>
      </c>
    </row>
    <row r="843" spans="2:82">
      <c r="B843" s="286"/>
      <c r="C843" s="283" t="str">
        <f t="shared" si="119"/>
        <v>25</v>
      </c>
      <c r="D843" s="284" t="str">
        <f t="shared" si="119"/>
        <v>水道</v>
      </c>
      <c r="E843" s="363">
        <v>1.5954229601770314E-3</v>
      </c>
      <c r="F843" s="364">
        <v>4.5498126764532379E-4</v>
      </c>
      <c r="G843" s="364">
        <v>8.5865509130030504E-4</v>
      </c>
      <c r="H843" s="364">
        <v>3.4025462514696955E-3</v>
      </c>
      <c r="I843" s="364">
        <v>2.6421523841172892E-3</v>
      </c>
      <c r="J843" s="364">
        <v>2.4105817847009351E-3</v>
      </c>
      <c r="K843" s="364">
        <v>3.3898601910965316E-3</v>
      </c>
      <c r="L843" s="364">
        <v>3.2338810674042663E-3</v>
      </c>
      <c r="M843" s="364">
        <v>1.8382067876068795E-3</v>
      </c>
      <c r="N843" s="364">
        <v>1.1099092883272723E-3</v>
      </c>
      <c r="O843" s="364">
        <v>1.6336810467047574E-3</v>
      </c>
      <c r="P843" s="364">
        <v>3.7832726576119244E-3</v>
      </c>
      <c r="Q843" s="364">
        <v>1.0201465923519247E-3</v>
      </c>
      <c r="R843" s="364">
        <v>1.3537906341895805E-3</v>
      </c>
      <c r="S843" s="364">
        <v>9.9742879002616283E-4</v>
      </c>
      <c r="T843" s="364">
        <v>9.4156511530490972E-4</v>
      </c>
      <c r="U843" s="364">
        <v>7.3370921232209776E-4</v>
      </c>
      <c r="V843" s="364">
        <v>1.6031401540328382E-3</v>
      </c>
      <c r="W843" s="364">
        <v>8.413401962078528E-4</v>
      </c>
      <c r="X843" s="364">
        <v>6.4404453100691593E-4</v>
      </c>
      <c r="Y843" s="364">
        <v>1.088110146832763E-3</v>
      </c>
      <c r="Z843" s="364">
        <v>1.3902695323896196E-3</v>
      </c>
      <c r="AA843" s="364">
        <v>1.6087719040895967E-3</v>
      </c>
      <c r="AB843" s="364">
        <v>1.6220782600973849E-3</v>
      </c>
      <c r="AC843" s="364">
        <v>1.0805427324809105</v>
      </c>
      <c r="AD843" s="364">
        <v>9.43541388615835E-3</v>
      </c>
      <c r="AE843" s="364">
        <v>3.778244261602658E-3</v>
      </c>
      <c r="AF843" s="364">
        <v>1.8625129002230885E-3</v>
      </c>
      <c r="AG843" s="364">
        <v>7.7935818858398042E-4</v>
      </c>
      <c r="AH843" s="364">
        <v>3.437136203386044E-3</v>
      </c>
      <c r="AI843" s="364">
        <v>3.5358030623879903E-3</v>
      </c>
      <c r="AJ843" s="364">
        <v>4.8334803745609337E-3</v>
      </c>
      <c r="AK843" s="364">
        <v>8.8129260203532716E-3</v>
      </c>
      <c r="AL843" s="364">
        <v>5.3674157897287333E-3</v>
      </c>
      <c r="AM843" s="364">
        <v>2.7973898119078963E-3</v>
      </c>
      <c r="AN843" s="364">
        <v>1.2601201218862806E-3</v>
      </c>
      <c r="AO843" s="364">
        <v>9.7184399719974241E-3</v>
      </c>
      <c r="AP843" s="364">
        <v>9.0952110540698148E-4</v>
      </c>
      <c r="AQ843" s="364">
        <v>1.9898907600164328E-3</v>
      </c>
      <c r="AR843" s="363">
        <v>4.9642981705667919E-5</v>
      </c>
      <c r="AS843" s="364">
        <v>1.8981180913016372E-5</v>
      </c>
      <c r="AT843" s="364">
        <v>3.7028632349581144E-5</v>
      </c>
      <c r="AU843" s="364">
        <v>1.7122236085337548E-5</v>
      </c>
      <c r="AV843" s="364">
        <v>5.6609304475455217E-5</v>
      </c>
      <c r="AW843" s="364">
        <v>4.3234063283256422E-5</v>
      </c>
      <c r="AX843" s="364">
        <v>5.5230465311244991E-5</v>
      </c>
      <c r="AY843" s="364">
        <v>7.7169992626982772E-5</v>
      </c>
      <c r="AZ843" s="364">
        <v>4.7232632764248746E-6</v>
      </c>
      <c r="BA843" s="364">
        <v>5.7988166057146333E-5</v>
      </c>
      <c r="BB843" s="364">
        <v>3.0078591394275039E-5</v>
      </c>
      <c r="BC843" s="364">
        <v>1.5248161611791333E-4</v>
      </c>
      <c r="BD843" s="364">
        <v>2.6963889865526812E-5</v>
      </c>
      <c r="BE843" s="364">
        <v>7.8027632107571218E-5</v>
      </c>
      <c r="BF843" s="364">
        <v>6.9824806710458472E-5</v>
      </c>
      <c r="BG843" s="364">
        <v>5.6536611182354057E-5</v>
      </c>
      <c r="BH843" s="364">
        <v>4.2739603094313407E-5</v>
      </c>
      <c r="BI843" s="364">
        <v>3.7954267161790665E-5</v>
      </c>
      <c r="BJ843" s="364">
        <v>5.329262650610614E-5</v>
      </c>
      <c r="BK843" s="364">
        <v>4.0546477878966285E-5</v>
      </c>
      <c r="BL843" s="364">
        <v>7.2231896324835039E-5</v>
      </c>
      <c r="BM843" s="364">
        <v>4.0223662581460371E-5</v>
      </c>
      <c r="BN843" s="364">
        <v>3.9613047547208732E-5</v>
      </c>
      <c r="BO843" s="364">
        <v>1.0883408205994115E-5</v>
      </c>
      <c r="BP843" s="364">
        <v>1.924325627081631E-5</v>
      </c>
      <c r="BQ843" s="364">
        <v>1.7304009103613099E-5</v>
      </c>
      <c r="BR843" s="364">
        <v>9.3998836112830102E-6</v>
      </c>
      <c r="BS843" s="364">
        <v>9.6074544595938531E-6</v>
      </c>
      <c r="BT843" s="364">
        <v>2.9944064004451721E-6</v>
      </c>
      <c r="BU843" s="364">
        <v>1.7167676264821249E-5</v>
      </c>
      <c r="BV843" s="364">
        <v>1.3835421254433477E-5</v>
      </c>
      <c r="BW843" s="364">
        <v>1.0231064925159337E-5</v>
      </c>
      <c r="BX843" s="364">
        <v>1.4822401844584736E-5</v>
      </c>
      <c r="BY843" s="364">
        <v>4.4227091247260367E-5</v>
      </c>
      <c r="BZ843" s="364">
        <v>1.7179592937562564E-5</v>
      </c>
      <c r="CA843" s="364">
        <v>1.5714482065771777E-5</v>
      </c>
      <c r="CB843" s="364">
        <v>3.3735178936212291E-5</v>
      </c>
      <c r="CC843" s="364">
        <v>9.0201521208295503E-5</v>
      </c>
      <c r="CD843" s="365">
        <v>1.1987087612966246E-5</v>
      </c>
    </row>
    <row r="844" spans="2:82">
      <c r="B844" s="286"/>
      <c r="C844" s="283" t="str">
        <f t="shared" si="119"/>
        <v>26</v>
      </c>
      <c r="D844" s="284" t="str">
        <f t="shared" si="119"/>
        <v>廃棄物処理</v>
      </c>
      <c r="E844" s="363">
        <v>1.0867827387778062E-3</v>
      </c>
      <c r="F844" s="364">
        <v>5.5736550386558824E-4</v>
      </c>
      <c r="G844" s="364">
        <v>8.0158577864051811E-4</v>
      </c>
      <c r="H844" s="364">
        <v>2.617658375210104E-3</v>
      </c>
      <c r="I844" s="364">
        <v>2.4436778302847481E-3</v>
      </c>
      <c r="J844" s="364">
        <v>1.3757979355065364E-3</v>
      </c>
      <c r="K844" s="364">
        <v>2.769525226148106E-3</v>
      </c>
      <c r="L844" s="364">
        <v>4.6680362009590831E-3</v>
      </c>
      <c r="M844" s="364">
        <v>7.425806065528358E-4</v>
      </c>
      <c r="N844" s="364">
        <v>1.1278758833772817E-3</v>
      </c>
      <c r="O844" s="364">
        <v>4.6966254940817506E-3</v>
      </c>
      <c r="P844" s="364">
        <v>2.1084684220993421E-3</v>
      </c>
      <c r="Q844" s="364">
        <v>9.9465360148365679E-4</v>
      </c>
      <c r="R844" s="364">
        <v>1.1674162166109339E-3</v>
      </c>
      <c r="S844" s="364">
        <v>1.1191760664523924E-3</v>
      </c>
      <c r="T844" s="364">
        <v>7.6110594142539888E-4</v>
      </c>
      <c r="U844" s="364">
        <v>8.6417138684765835E-4</v>
      </c>
      <c r="V844" s="364">
        <v>1.8876520080303152E-3</v>
      </c>
      <c r="W844" s="364">
        <v>9.5192492904419416E-4</v>
      </c>
      <c r="X844" s="364">
        <v>9.2696941597655597E-4</v>
      </c>
      <c r="Y844" s="364">
        <v>3.7544835725897329E-3</v>
      </c>
      <c r="Z844" s="364">
        <v>1.8967774983054116E-3</v>
      </c>
      <c r="AA844" s="364">
        <v>3.1583942557780859E-3</v>
      </c>
      <c r="AB844" s="364">
        <v>1.6853782208187628E-2</v>
      </c>
      <c r="AC844" s="364">
        <v>4.7814678793316806E-3</v>
      </c>
      <c r="AD844" s="364">
        <v>1.00204649574377</v>
      </c>
      <c r="AE844" s="364">
        <v>2.6882075311610324E-3</v>
      </c>
      <c r="AF844" s="364">
        <v>5.7988660708279526E-3</v>
      </c>
      <c r="AG844" s="364">
        <v>6.3018495486836016E-4</v>
      </c>
      <c r="AH844" s="364">
        <v>1.1872292226559845E-2</v>
      </c>
      <c r="AI844" s="364">
        <v>9.1458496050930704E-3</v>
      </c>
      <c r="AJ844" s="364">
        <v>3.2582442983743028E-2</v>
      </c>
      <c r="AK844" s="364">
        <v>8.7490050675797463E-3</v>
      </c>
      <c r="AL844" s="364">
        <v>6.0321733256901251E-3</v>
      </c>
      <c r="AM844" s="364">
        <v>1.1183737916676531E-3</v>
      </c>
      <c r="AN844" s="364">
        <v>2.3081854723430149E-3</v>
      </c>
      <c r="AO844" s="364">
        <v>2.205205387241356E-2</v>
      </c>
      <c r="AP844" s="364">
        <v>1.1191919920038606E-3</v>
      </c>
      <c r="AQ844" s="364">
        <v>1.6685414555456766E-2</v>
      </c>
      <c r="AR844" s="363">
        <v>6.6112817023531166E-5</v>
      </c>
      <c r="AS844" s="364">
        <v>3.2017766501092038E-5</v>
      </c>
      <c r="AT844" s="364">
        <v>5.0224961938377313E-5</v>
      </c>
      <c r="AU844" s="364">
        <v>3.6683709312882316E-5</v>
      </c>
      <c r="AV844" s="364">
        <v>7.0779846724065124E-5</v>
      </c>
      <c r="AW844" s="364">
        <v>6.261815896540314E-5</v>
      </c>
      <c r="AX844" s="364">
        <v>7.7509883912071974E-5</v>
      </c>
      <c r="AY844" s="364">
        <v>1.1828048012602604E-4</v>
      </c>
      <c r="AZ844" s="364">
        <v>1.1215562025246943E-5</v>
      </c>
      <c r="BA844" s="364">
        <v>8.6889595727145891E-5</v>
      </c>
      <c r="BB844" s="364">
        <v>6.3489096460037577E-5</v>
      </c>
      <c r="BC844" s="364">
        <v>1.1828914873393225E-4</v>
      </c>
      <c r="BD844" s="364">
        <v>4.9224070989344016E-5</v>
      </c>
      <c r="BE844" s="364">
        <v>6.8392564223921496E-5</v>
      </c>
      <c r="BF844" s="364">
        <v>7.1013812569929073E-5</v>
      </c>
      <c r="BG844" s="364">
        <v>5.5253615688494011E-5</v>
      </c>
      <c r="BH844" s="364">
        <v>5.4705241122349767E-5</v>
      </c>
      <c r="BI844" s="364">
        <v>5.8492267073562513E-5</v>
      </c>
      <c r="BJ844" s="364">
        <v>6.2380766176535013E-5</v>
      </c>
      <c r="BK844" s="364">
        <v>5.3758395864471096E-5</v>
      </c>
      <c r="BL844" s="364">
        <v>1.1614219219884024E-4</v>
      </c>
      <c r="BM844" s="364">
        <v>7.0061464409154693E-5</v>
      </c>
      <c r="BN844" s="364">
        <v>5.08966943390836E-5</v>
      </c>
      <c r="BO844" s="364">
        <v>4.1369457073629023E-5</v>
      </c>
      <c r="BP844" s="364">
        <v>4.1281723452373149E-5</v>
      </c>
      <c r="BQ844" s="364">
        <v>4.7872846527407551E-5</v>
      </c>
      <c r="BR844" s="364">
        <v>2.1753922934810404E-5</v>
      </c>
      <c r="BS844" s="364">
        <v>2.1237058938880909E-5</v>
      </c>
      <c r="BT844" s="364">
        <v>6.5442502506801741E-6</v>
      </c>
      <c r="BU844" s="364">
        <v>4.5793987197149195E-5</v>
      </c>
      <c r="BV844" s="364">
        <v>2.7393342127242803E-5</v>
      </c>
      <c r="BW844" s="364">
        <v>2.1901059022618667E-5</v>
      </c>
      <c r="BX844" s="364">
        <v>2.8391126290747577E-5</v>
      </c>
      <c r="BY844" s="364">
        <v>6.940671567779847E-5</v>
      </c>
      <c r="BZ844" s="364">
        <v>2.9140670877034151E-5</v>
      </c>
      <c r="CA844" s="364">
        <v>2.6454989867456921E-5</v>
      </c>
      <c r="CB844" s="364">
        <v>5.0977595151425392E-5</v>
      </c>
      <c r="CC844" s="364">
        <v>1.1011021641470766E-4</v>
      </c>
      <c r="CD844" s="365">
        <v>2.6661980543715611E-5</v>
      </c>
    </row>
    <row r="845" spans="2:82">
      <c r="B845" s="286"/>
      <c r="C845" s="283" t="str">
        <f t="shared" si="119"/>
        <v>27</v>
      </c>
      <c r="D845" s="284" t="str">
        <f t="shared" si="119"/>
        <v>商業</v>
      </c>
      <c r="E845" s="363">
        <v>1.7066522281193253E-2</v>
      </c>
      <c r="F845" s="364">
        <v>4.5605181218591768E-3</v>
      </c>
      <c r="G845" s="364">
        <v>1.8062056603526239E-2</v>
      </c>
      <c r="H845" s="364">
        <v>9.2303643281909861E-3</v>
      </c>
      <c r="I845" s="364">
        <v>2.0036896246250904E-2</v>
      </c>
      <c r="J845" s="364">
        <v>2.3392058419000484E-2</v>
      </c>
      <c r="K845" s="364">
        <v>2.2874764006530848E-2</v>
      </c>
      <c r="L845" s="364">
        <v>1.5114580474167605E-2</v>
      </c>
      <c r="M845" s="364">
        <v>3.6042262841578074E-3</v>
      </c>
      <c r="N845" s="364">
        <v>1.6120904606681145E-2</v>
      </c>
      <c r="O845" s="364">
        <v>1.0259631837324623E-2</v>
      </c>
      <c r="P845" s="364">
        <v>8.3877606947563507E-3</v>
      </c>
      <c r="Q845" s="364">
        <v>7.3682785583420209E-3</v>
      </c>
      <c r="R845" s="364">
        <v>9.8489964372653095E-3</v>
      </c>
      <c r="S845" s="364">
        <v>1.3127175033418747E-2</v>
      </c>
      <c r="T845" s="364">
        <v>1.1198558627319366E-2</v>
      </c>
      <c r="U845" s="364">
        <v>1.7662258830921995E-2</v>
      </c>
      <c r="V845" s="364">
        <v>1.3989896245303907E-2</v>
      </c>
      <c r="W845" s="364">
        <v>1.5015731688780131E-2</v>
      </c>
      <c r="X845" s="364">
        <v>1.5733003296563682E-2</v>
      </c>
      <c r="Y845" s="364">
        <v>1.2801142723683101E-2</v>
      </c>
      <c r="Z845" s="364">
        <v>1.9175067438346374E-2</v>
      </c>
      <c r="AA845" s="364">
        <v>1.4701863745638083E-2</v>
      </c>
      <c r="AB845" s="364">
        <v>2.9823166976624747E-3</v>
      </c>
      <c r="AC845" s="364">
        <v>8.0201910454412804E-3</v>
      </c>
      <c r="AD845" s="364">
        <v>6.14910869751814E-3</v>
      </c>
      <c r="AE845" s="364">
        <v>1.0041914050277219</v>
      </c>
      <c r="AF845" s="364">
        <v>2.9923540570898342E-3</v>
      </c>
      <c r="AG845" s="364">
        <v>1.0123379518971452E-3</v>
      </c>
      <c r="AH845" s="364">
        <v>3.6767230973080299E-3</v>
      </c>
      <c r="AI845" s="364">
        <v>4.1215918792387677E-3</v>
      </c>
      <c r="AJ845" s="364">
        <v>3.8156511481994438E-3</v>
      </c>
      <c r="AK845" s="364">
        <v>6.0031360029234983E-3</v>
      </c>
      <c r="AL845" s="364">
        <v>1.25537550508619E-2</v>
      </c>
      <c r="AM845" s="364">
        <v>1.0500258136204968E-2</v>
      </c>
      <c r="AN845" s="364">
        <v>6.3411916812570008E-3</v>
      </c>
      <c r="AO845" s="364">
        <v>1.7912805874478681E-2</v>
      </c>
      <c r="AP845" s="364">
        <v>6.4518706060887943E-2</v>
      </c>
      <c r="AQ845" s="364">
        <v>2.478100035711828E-3</v>
      </c>
      <c r="AR845" s="363">
        <v>2.5636482638561136E-3</v>
      </c>
      <c r="AS845" s="364">
        <v>1.1644231371304157E-3</v>
      </c>
      <c r="AT845" s="364">
        <v>2.1871986545747763E-3</v>
      </c>
      <c r="AU845" s="364">
        <v>9.649477287500157E-4</v>
      </c>
      <c r="AV845" s="364">
        <v>2.9018889359178298E-3</v>
      </c>
      <c r="AW845" s="364">
        <v>2.6696575728751416E-3</v>
      </c>
      <c r="AX845" s="364">
        <v>2.9001832783640729E-3</v>
      </c>
      <c r="AY845" s="364">
        <v>2.091723028136319E-3</v>
      </c>
      <c r="AZ845" s="364">
        <v>2.4749507562980697E-4</v>
      </c>
      <c r="BA845" s="364">
        <v>2.3912670158513414E-3</v>
      </c>
      <c r="BB845" s="364">
        <v>1.3475369549289181E-3</v>
      </c>
      <c r="BC845" s="364">
        <v>1.3133049573762037E-3</v>
      </c>
      <c r="BD845" s="364">
        <v>1.1712897547588668E-3</v>
      </c>
      <c r="BE845" s="364">
        <v>1.3456959544095746E-3</v>
      </c>
      <c r="BF845" s="364">
        <v>1.8944553348682767E-3</v>
      </c>
      <c r="BG845" s="364">
        <v>1.7150805196138896E-3</v>
      </c>
      <c r="BH845" s="364">
        <v>2.1539047814209209E-3</v>
      </c>
      <c r="BI845" s="364">
        <v>1.9493033537860826E-3</v>
      </c>
      <c r="BJ845" s="364">
        <v>2.2602141965988817E-3</v>
      </c>
      <c r="BK845" s="364">
        <v>2.0815492472422287E-3</v>
      </c>
      <c r="BL845" s="364">
        <v>2.4369329154719523E-3</v>
      </c>
      <c r="BM845" s="364">
        <v>2.1593119117272888E-3</v>
      </c>
      <c r="BN845" s="364">
        <v>1.9097555162421352E-3</v>
      </c>
      <c r="BO845" s="364">
        <v>3.8686012806829191E-4</v>
      </c>
      <c r="BP845" s="364">
        <v>1.0174402101147222E-3</v>
      </c>
      <c r="BQ845" s="364">
        <v>7.8983310271863707E-4</v>
      </c>
      <c r="BR845" s="364">
        <v>5.3966216400571948E-4</v>
      </c>
      <c r="BS845" s="364">
        <v>4.380947089424619E-4</v>
      </c>
      <c r="BT845" s="364">
        <v>1.4913954855548943E-4</v>
      </c>
      <c r="BU845" s="364">
        <v>5.2364702782893937E-4</v>
      </c>
      <c r="BV845" s="364">
        <v>6.4164142614929389E-4</v>
      </c>
      <c r="BW845" s="364">
        <v>5.2756162473816231E-4</v>
      </c>
      <c r="BX845" s="364">
        <v>8.2988673391720929E-4</v>
      </c>
      <c r="BY845" s="364">
        <v>1.6620003018518392E-3</v>
      </c>
      <c r="BZ845" s="364">
        <v>1.3093755462356901E-3</v>
      </c>
      <c r="CA845" s="364">
        <v>8.7408482179676282E-4</v>
      </c>
      <c r="CB845" s="364">
        <v>2.1845109459062493E-3</v>
      </c>
      <c r="CC845" s="364">
        <v>7.844236104593609E-3</v>
      </c>
      <c r="CD845" s="365">
        <v>3.6486355088345582E-4</v>
      </c>
    </row>
    <row r="846" spans="2:82">
      <c r="B846" s="286"/>
      <c r="C846" s="283" t="str">
        <f t="shared" si="119"/>
        <v>28</v>
      </c>
      <c r="D846" s="284" t="str">
        <f t="shared" si="119"/>
        <v>金融・保険</v>
      </c>
      <c r="E846" s="363">
        <v>8.8246811628503834E-3</v>
      </c>
      <c r="F846" s="364">
        <v>1.2336142885652025E-2</v>
      </c>
      <c r="G846" s="364">
        <v>1.1503445881657762E-2</v>
      </c>
      <c r="H846" s="364">
        <v>5.7932718602530402E-2</v>
      </c>
      <c r="I846" s="364">
        <v>9.0715740840842524E-3</v>
      </c>
      <c r="J846" s="364">
        <v>1.9477966099071396E-2</v>
      </c>
      <c r="K846" s="364">
        <v>1.2520655871842704E-2</v>
      </c>
      <c r="L846" s="364">
        <v>9.6507842972036583E-3</v>
      </c>
      <c r="M846" s="364">
        <v>5.1685917543117426E-3</v>
      </c>
      <c r="N846" s="364">
        <v>6.7117477260184941E-3</v>
      </c>
      <c r="O846" s="364">
        <v>1.3022259270595861E-2</v>
      </c>
      <c r="P846" s="364">
        <v>1.0474111544791444E-2</v>
      </c>
      <c r="Q846" s="364">
        <v>7.9171145768042236E-3</v>
      </c>
      <c r="R846" s="364">
        <v>1.4160117633748314E-2</v>
      </c>
      <c r="S846" s="364">
        <v>9.6833920800124592E-3</v>
      </c>
      <c r="T846" s="364">
        <v>8.6014092411976929E-3</v>
      </c>
      <c r="U846" s="364">
        <v>9.51530536400968E-3</v>
      </c>
      <c r="V846" s="364">
        <v>7.5791295674004977E-3</v>
      </c>
      <c r="W846" s="364">
        <v>8.198963572945632E-3</v>
      </c>
      <c r="X846" s="364">
        <v>7.0768497544256865E-3</v>
      </c>
      <c r="Y846" s="364">
        <v>1.2982648172589229E-2</v>
      </c>
      <c r="Z846" s="364">
        <v>2.4952595387125253E-2</v>
      </c>
      <c r="AA846" s="364">
        <v>1.301068205837144E-2</v>
      </c>
      <c r="AB846" s="364">
        <v>1.9127707633646053E-2</v>
      </c>
      <c r="AC846" s="364">
        <v>2.1783919814560258E-2</v>
      </c>
      <c r="AD846" s="364">
        <v>2.559927230086893E-2</v>
      </c>
      <c r="AE846" s="364">
        <v>2.0775361493666371E-2</v>
      </c>
      <c r="AF846" s="364">
        <v>1.0671197948431617</v>
      </c>
      <c r="AG846" s="364">
        <v>6.7143232821310364E-2</v>
      </c>
      <c r="AH846" s="364">
        <v>2.3224514514919407E-2</v>
      </c>
      <c r="AI846" s="364">
        <v>1.0789295809915033E-2</v>
      </c>
      <c r="AJ846" s="364">
        <v>1.6844695371987246E-2</v>
      </c>
      <c r="AK846" s="364">
        <v>1.1088536128367627E-2</v>
      </c>
      <c r="AL846" s="364">
        <v>9.7534551322453148E-3</v>
      </c>
      <c r="AM846" s="364">
        <v>2.5129737796674514E-2</v>
      </c>
      <c r="AN846" s="364">
        <v>1.274287504661486E-2</v>
      </c>
      <c r="AO846" s="364">
        <v>1.6165455112695699E-2</v>
      </c>
      <c r="AP846" s="364">
        <v>5.2950202296105087E-3</v>
      </c>
      <c r="AQ846" s="364">
        <v>3.2922686920844012E-2</v>
      </c>
      <c r="AR846" s="363">
        <v>2.3988778324398824E-4</v>
      </c>
      <c r="AS846" s="364">
        <v>1.2994835422437299E-4</v>
      </c>
      <c r="AT846" s="364">
        <v>2.1847944421388122E-4</v>
      </c>
      <c r="AU846" s="364">
        <v>1.8147746104806367E-4</v>
      </c>
      <c r="AV846" s="364">
        <v>2.8886509979369747E-4</v>
      </c>
      <c r="AW846" s="364">
        <v>2.4930264506111446E-4</v>
      </c>
      <c r="AX846" s="364">
        <v>2.9154192683504977E-4</v>
      </c>
      <c r="AY846" s="364">
        <v>3.1926600348985566E-4</v>
      </c>
      <c r="AZ846" s="364">
        <v>3.7447811653014963E-5</v>
      </c>
      <c r="BA846" s="364">
        <v>2.6719429839888086E-4</v>
      </c>
      <c r="BB846" s="364">
        <v>2.0300426776059946E-4</v>
      </c>
      <c r="BC846" s="364">
        <v>5.0343278905949965E-4</v>
      </c>
      <c r="BD846" s="364">
        <v>2.1897347381109679E-4</v>
      </c>
      <c r="BE846" s="364">
        <v>3.2734081620334457E-4</v>
      </c>
      <c r="BF846" s="364">
        <v>4.2163783868051359E-4</v>
      </c>
      <c r="BG846" s="364">
        <v>3.2105057184114369E-4</v>
      </c>
      <c r="BH846" s="364">
        <v>2.7974995418355458E-4</v>
      </c>
      <c r="BI846" s="364">
        <v>2.3504415423462619E-4</v>
      </c>
      <c r="BJ846" s="364">
        <v>3.2412930784015776E-4</v>
      </c>
      <c r="BK846" s="364">
        <v>2.4755656670134651E-4</v>
      </c>
      <c r="BL846" s="364">
        <v>4.7821287051657814E-4</v>
      </c>
      <c r="BM846" s="364">
        <v>2.6419718401734252E-4</v>
      </c>
      <c r="BN846" s="364">
        <v>2.557260027228493E-4</v>
      </c>
      <c r="BO846" s="364">
        <v>1.2030124295557672E-4</v>
      </c>
      <c r="BP846" s="364">
        <v>1.5782297468204859E-4</v>
      </c>
      <c r="BQ846" s="364">
        <v>1.5343253450394485E-4</v>
      </c>
      <c r="BR846" s="364">
        <v>9.8528387813597617E-5</v>
      </c>
      <c r="BS846" s="364">
        <v>1.7550655884281298E-4</v>
      </c>
      <c r="BT846" s="364">
        <v>1.3273399100378856E-4</v>
      </c>
      <c r="BU846" s="364">
        <v>1.5364772576118279E-4</v>
      </c>
      <c r="BV846" s="364">
        <v>1.013868525172338E-4</v>
      </c>
      <c r="BW846" s="364">
        <v>1.0025933583002022E-4</v>
      </c>
      <c r="BX846" s="364">
        <v>1.0243644233238991E-4</v>
      </c>
      <c r="BY846" s="364">
        <v>1.9111099993855452E-4</v>
      </c>
      <c r="BZ846" s="364">
        <v>1.5443024225009441E-4</v>
      </c>
      <c r="CA846" s="364">
        <v>1.2328626694583494E-4</v>
      </c>
      <c r="CB846" s="364">
        <v>1.8992355645869815E-4</v>
      </c>
      <c r="CC846" s="364">
        <v>5.1908494663051286E-4</v>
      </c>
      <c r="CD846" s="365">
        <v>1.2477762906560976E-4</v>
      </c>
    </row>
    <row r="847" spans="2:82">
      <c r="B847" s="286"/>
      <c r="C847" s="283" t="str">
        <f t="shared" si="119"/>
        <v>29</v>
      </c>
      <c r="D847" s="284" t="str">
        <f t="shared" si="119"/>
        <v>不動産</v>
      </c>
      <c r="E847" s="363">
        <v>3.5501817627402441E-3</v>
      </c>
      <c r="F847" s="364">
        <v>3.8511377265288654E-3</v>
      </c>
      <c r="G847" s="364">
        <v>4.2409507739551086E-3</v>
      </c>
      <c r="H847" s="364">
        <v>1.2144737363038106E-2</v>
      </c>
      <c r="I847" s="364">
        <v>7.4698577061119951E-3</v>
      </c>
      <c r="J847" s="364">
        <v>8.5503927795333931E-3</v>
      </c>
      <c r="K847" s="364">
        <v>6.6412800412841543E-3</v>
      </c>
      <c r="L847" s="364">
        <v>6.4420812670066552E-3</v>
      </c>
      <c r="M847" s="364">
        <v>2.6499159035098976E-3</v>
      </c>
      <c r="N847" s="364">
        <v>7.245213936451997E-3</v>
      </c>
      <c r="O847" s="364">
        <v>8.0343539161897067E-3</v>
      </c>
      <c r="P847" s="364">
        <v>5.5357317689501999E-3</v>
      </c>
      <c r="Q847" s="364">
        <v>3.0359004584864118E-3</v>
      </c>
      <c r="R847" s="364">
        <v>7.3962462709434729E-3</v>
      </c>
      <c r="S847" s="364">
        <v>6.1976217700268057E-3</v>
      </c>
      <c r="T847" s="364">
        <v>5.2103281004321645E-3</v>
      </c>
      <c r="U847" s="364">
        <v>6.4813303172850216E-3</v>
      </c>
      <c r="V847" s="364">
        <v>4.2730073606189987E-3</v>
      </c>
      <c r="W847" s="364">
        <v>4.7550809524486105E-3</v>
      </c>
      <c r="X847" s="364">
        <v>5.0809459411545336E-3</v>
      </c>
      <c r="Y847" s="364">
        <v>3.5413092439649666E-3</v>
      </c>
      <c r="Z847" s="364">
        <v>9.1904280957888149E-3</v>
      </c>
      <c r="AA847" s="364">
        <v>9.8920196447761215E-3</v>
      </c>
      <c r="AB847" s="364">
        <v>1.2365279815878693E-2</v>
      </c>
      <c r="AC847" s="364">
        <v>6.7264726227292074E-3</v>
      </c>
      <c r="AD847" s="364">
        <v>6.0405211869606849E-3</v>
      </c>
      <c r="AE847" s="364">
        <v>4.0957486374936361E-2</v>
      </c>
      <c r="AF847" s="364">
        <v>2.3751469518186945E-2</v>
      </c>
      <c r="AG847" s="364">
        <v>1.0524912455727067</v>
      </c>
      <c r="AH847" s="364">
        <v>3.9576844517509265E-2</v>
      </c>
      <c r="AI847" s="364">
        <v>2.9462331765918646E-2</v>
      </c>
      <c r="AJ847" s="364">
        <v>6.8637752136332794E-3</v>
      </c>
      <c r="AK847" s="364">
        <v>1.1825497381820404E-2</v>
      </c>
      <c r="AL847" s="364">
        <v>2.3778080128209048E-2</v>
      </c>
      <c r="AM847" s="364">
        <v>2.1635831248859504E-2</v>
      </c>
      <c r="AN847" s="364">
        <v>1.4685456073954375E-2</v>
      </c>
      <c r="AO847" s="364">
        <v>4.1312936684433962E-2</v>
      </c>
      <c r="AP847" s="364">
        <v>5.43426287602121E-3</v>
      </c>
      <c r="AQ847" s="364">
        <v>2.3790263872515923E-2</v>
      </c>
      <c r="AR847" s="363">
        <v>2.4730752803221441E-4</v>
      </c>
      <c r="AS847" s="364">
        <v>1.3168489858219839E-4</v>
      </c>
      <c r="AT847" s="364">
        <v>2.0486774938448043E-4</v>
      </c>
      <c r="AU847" s="364">
        <v>1.323308010805933E-4</v>
      </c>
      <c r="AV847" s="364">
        <v>2.930876298698455E-4</v>
      </c>
      <c r="AW847" s="364">
        <v>2.2354750315906359E-4</v>
      </c>
      <c r="AX847" s="364">
        <v>2.750998539218409E-4</v>
      </c>
      <c r="AY847" s="364">
        <v>2.7507174887405646E-4</v>
      </c>
      <c r="AZ847" s="364">
        <v>3.972737903668162E-5</v>
      </c>
      <c r="BA847" s="364">
        <v>2.6146823989062483E-4</v>
      </c>
      <c r="BB847" s="364">
        <v>1.8723824767058383E-4</v>
      </c>
      <c r="BC847" s="364">
        <v>3.2123098673906419E-4</v>
      </c>
      <c r="BD847" s="364">
        <v>1.6199730132166571E-4</v>
      </c>
      <c r="BE847" s="364">
        <v>2.2600914075619535E-4</v>
      </c>
      <c r="BF847" s="364">
        <v>3.0889989330942032E-4</v>
      </c>
      <c r="BG847" s="364">
        <v>2.4121137969553374E-4</v>
      </c>
      <c r="BH847" s="364">
        <v>2.3323847276933665E-4</v>
      </c>
      <c r="BI847" s="364">
        <v>2.0018036543366369E-4</v>
      </c>
      <c r="BJ847" s="364">
        <v>2.6029125390985273E-4</v>
      </c>
      <c r="BK847" s="364">
        <v>2.153545556092104E-4</v>
      </c>
      <c r="BL847" s="364">
        <v>3.0629905812329074E-4</v>
      </c>
      <c r="BM847" s="364">
        <v>2.6516043281223458E-4</v>
      </c>
      <c r="BN847" s="364">
        <v>2.1799947776389469E-4</v>
      </c>
      <c r="BO847" s="364">
        <v>9.2826921851519337E-5</v>
      </c>
      <c r="BP847" s="364">
        <v>1.3350643214822501E-4</v>
      </c>
      <c r="BQ847" s="364">
        <v>1.3673280661207832E-4</v>
      </c>
      <c r="BR847" s="364">
        <v>9.7202219855478545E-5</v>
      </c>
      <c r="BS847" s="364">
        <v>9.3362202831844167E-5</v>
      </c>
      <c r="BT847" s="364">
        <v>5.4239007620982384E-5</v>
      </c>
      <c r="BU847" s="364">
        <v>1.6921305856094568E-4</v>
      </c>
      <c r="BV847" s="364">
        <v>1.213653191489569E-4</v>
      </c>
      <c r="BW847" s="364">
        <v>8.2061083723304466E-5</v>
      </c>
      <c r="BX847" s="364">
        <v>1.0627772861248194E-4</v>
      </c>
      <c r="BY847" s="364">
        <v>1.9349174208874541E-4</v>
      </c>
      <c r="BZ847" s="364">
        <v>1.434644043148882E-4</v>
      </c>
      <c r="CA847" s="364">
        <v>1.1269930039681522E-4</v>
      </c>
      <c r="CB847" s="364">
        <v>2.1901563391629533E-4</v>
      </c>
      <c r="CC847" s="364">
        <v>5.6335601815848556E-4</v>
      </c>
      <c r="CD847" s="365">
        <v>1.0381697989422397E-4</v>
      </c>
    </row>
    <row r="848" spans="2:82">
      <c r="B848" s="286"/>
      <c r="C848" s="283" t="str">
        <f t="shared" si="119"/>
        <v>30</v>
      </c>
      <c r="D848" s="284" t="str">
        <f t="shared" si="119"/>
        <v>運輸・郵便</v>
      </c>
      <c r="E848" s="363">
        <v>2.3694172103433261E-2</v>
      </c>
      <c r="F848" s="364">
        <v>2.747043142774629E-2</v>
      </c>
      <c r="G848" s="364">
        <v>2.0607466342296672E-2</v>
      </c>
      <c r="H848" s="364">
        <v>2.3905809691724036E-2</v>
      </c>
      <c r="I848" s="364">
        <v>2.8527612564374815E-2</v>
      </c>
      <c r="J848" s="364">
        <v>1.7145164548136416E-2</v>
      </c>
      <c r="K848" s="364">
        <v>3.1958337284116942E-2</v>
      </c>
      <c r="L848" s="364">
        <v>1.9624821588970425E-2</v>
      </c>
      <c r="M848" s="364">
        <v>2.517177800074144E-2</v>
      </c>
      <c r="N848" s="364">
        <v>1.4313106209626532E-2</v>
      </c>
      <c r="O848" s="364">
        <v>3.4537004898344145E-2</v>
      </c>
      <c r="P848" s="364">
        <v>2.4469573826104377E-2</v>
      </c>
      <c r="Q848" s="364">
        <v>1.8094695416157072E-2</v>
      </c>
      <c r="R848" s="364">
        <v>1.8885165052529931E-2</v>
      </c>
      <c r="S848" s="364">
        <v>1.634146657996443E-2</v>
      </c>
      <c r="T848" s="364">
        <v>1.2577284941389775E-2</v>
      </c>
      <c r="U848" s="364">
        <v>1.5331696413088455E-2</v>
      </c>
      <c r="V848" s="364">
        <v>1.2817617282194287E-2</v>
      </c>
      <c r="W848" s="364">
        <v>1.6053367434275684E-2</v>
      </c>
      <c r="X848" s="364">
        <v>1.4443253054662753E-2</v>
      </c>
      <c r="Y848" s="364">
        <v>1.4451664117699069E-2</v>
      </c>
      <c r="Z848" s="364">
        <v>7.7669814112586805E-2</v>
      </c>
      <c r="AA848" s="364">
        <v>2.1801179005374573E-2</v>
      </c>
      <c r="AB848" s="364">
        <v>2.5952187872052428E-2</v>
      </c>
      <c r="AC848" s="364">
        <v>1.7576002476446861E-2</v>
      </c>
      <c r="AD848" s="364">
        <v>4.0755846253640315E-2</v>
      </c>
      <c r="AE848" s="364">
        <v>1.6005682830077871E-2</v>
      </c>
      <c r="AF848" s="364">
        <v>2.1989836803178033E-2</v>
      </c>
      <c r="AG848" s="364">
        <v>3.0254105667487465E-3</v>
      </c>
      <c r="AH848" s="364">
        <v>1.0530492377484335</v>
      </c>
      <c r="AI848" s="364">
        <v>1.3883946985738988E-2</v>
      </c>
      <c r="AJ848" s="364">
        <v>1.8075400144431895E-2</v>
      </c>
      <c r="AK848" s="364">
        <v>1.5117379610715104E-2</v>
      </c>
      <c r="AL848" s="364">
        <v>1.1107902442991101E-2</v>
      </c>
      <c r="AM848" s="364">
        <v>2.3039774529276219E-2</v>
      </c>
      <c r="AN848" s="364">
        <v>8.5518229310092061E-3</v>
      </c>
      <c r="AO848" s="364">
        <v>1.783750263206392E-2</v>
      </c>
      <c r="AP848" s="364">
        <v>4.8067281235274324E-2</v>
      </c>
      <c r="AQ848" s="364">
        <v>3.1774442576919602E-2</v>
      </c>
      <c r="AR848" s="363">
        <v>1.6345908839331944E-3</v>
      </c>
      <c r="AS848" s="364">
        <v>1.4365859508464183E-3</v>
      </c>
      <c r="AT848" s="364">
        <v>1.3123426518732786E-3</v>
      </c>
      <c r="AU848" s="364">
        <v>1.3065390036780243E-3</v>
      </c>
      <c r="AV848" s="364">
        <v>1.9530864745447201E-3</v>
      </c>
      <c r="AW848" s="364">
        <v>1.0767277087048843E-3</v>
      </c>
      <c r="AX848" s="364">
        <v>1.9510407986675013E-3</v>
      </c>
      <c r="AY848" s="364">
        <v>1.5281062385245389E-3</v>
      </c>
      <c r="AZ848" s="364">
        <v>6.2115964412638139E-4</v>
      </c>
      <c r="BA848" s="364">
        <v>1.2325689917800828E-3</v>
      </c>
      <c r="BB848" s="364">
        <v>1.8291551895489484E-3</v>
      </c>
      <c r="BC848" s="364">
        <v>2.1494244160626731E-3</v>
      </c>
      <c r="BD848" s="364">
        <v>1.6294192148093587E-3</v>
      </c>
      <c r="BE848" s="364">
        <v>1.4826324376664755E-3</v>
      </c>
      <c r="BF848" s="364">
        <v>1.4599700948837824E-3</v>
      </c>
      <c r="BG848" s="364">
        <v>1.1923254158955883E-3</v>
      </c>
      <c r="BH848" s="364">
        <v>1.2243932362692015E-3</v>
      </c>
      <c r="BI848" s="364">
        <v>1.107360807622018E-3</v>
      </c>
      <c r="BJ848" s="364">
        <v>1.3804618792559362E-3</v>
      </c>
      <c r="BK848" s="364">
        <v>1.1945080946727119E-3</v>
      </c>
      <c r="BL848" s="364">
        <v>1.7481410884154028E-3</v>
      </c>
      <c r="BM848" s="364">
        <v>2.9530063418311912E-3</v>
      </c>
      <c r="BN848" s="364">
        <v>1.4411028613248514E-3</v>
      </c>
      <c r="BO848" s="364">
        <v>1.0303968005473886E-3</v>
      </c>
      <c r="BP848" s="364">
        <v>9.2501323233933151E-4</v>
      </c>
      <c r="BQ848" s="364">
        <v>1.8056997420445805E-3</v>
      </c>
      <c r="BR848" s="364">
        <v>8.1813605000917748E-4</v>
      </c>
      <c r="BS848" s="364">
        <v>9.9127629729414625E-4</v>
      </c>
      <c r="BT848" s="364">
        <v>1.7997167255122314E-4</v>
      </c>
      <c r="BU848" s="364">
        <v>2.8864291425044581E-3</v>
      </c>
      <c r="BV848" s="364">
        <v>7.8752169953638488E-4</v>
      </c>
      <c r="BW848" s="364">
        <v>8.8491627638791572E-4</v>
      </c>
      <c r="BX848" s="364">
        <v>8.5604349449271242E-4</v>
      </c>
      <c r="BY848" s="364">
        <v>8.7040887683844997E-4</v>
      </c>
      <c r="BZ848" s="364">
        <v>1.1839689531244336E-3</v>
      </c>
      <c r="CA848" s="364">
        <v>6.2024376150404822E-4</v>
      </c>
      <c r="CB848" s="364">
        <v>1.1487645690725714E-3</v>
      </c>
      <c r="CC848" s="364">
        <v>3.3773983182466909E-3</v>
      </c>
      <c r="CD848" s="365">
        <v>1.408575064359411E-3</v>
      </c>
    </row>
    <row r="849" spans="2:82">
      <c r="B849" s="286"/>
      <c r="C849" s="283" t="str">
        <f t="shared" si="119"/>
        <v>31</v>
      </c>
      <c r="D849" s="284" t="str">
        <f t="shared" si="119"/>
        <v>情報通信</v>
      </c>
      <c r="E849" s="363">
        <v>4.231936109272018E-3</v>
      </c>
      <c r="F849" s="364">
        <v>2.8972235850259001E-3</v>
      </c>
      <c r="G849" s="364">
        <v>4.7788129967954156E-3</v>
      </c>
      <c r="H849" s="364">
        <v>6.8933774537105145E-3</v>
      </c>
      <c r="I849" s="364">
        <v>5.0778521896135756E-3</v>
      </c>
      <c r="J849" s="364">
        <v>4.9734549717904888E-3</v>
      </c>
      <c r="K849" s="364">
        <v>4.9172042632256909E-3</v>
      </c>
      <c r="L849" s="364">
        <v>8.3818124234671179E-3</v>
      </c>
      <c r="M849" s="364">
        <v>1.6369364609229128E-3</v>
      </c>
      <c r="N849" s="364">
        <v>4.2768750695810365E-3</v>
      </c>
      <c r="O849" s="364">
        <v>5.7360109272597184E-3</v>
      </c>
      <c r="P849" s="364">
        <v>4.3437885297338968E-3</v>
      </c>
      <c r="Q849" s="364">
        <v>2.3306558633853676E-3</v>
      </c>
      <c r="R849" s="364">
        <v>6.0980597699314956E-3</v>
      </c>
      <c r="S849" s="364">
        <v>5.8662984498442277E-3</v>
      </c>
      <c r="T849" s="364">
        <v>7.4012516802692066E-3</v>
      </c>
      <c r="U849" s="364">
        <v>5.1389935281617311E-3</v>
      </c>
      <c r="V849" s="364">
        <v>4.7142595147330359E-3</v>
      </c>
      <c r="W849" s="364">
        <v>7.7876266501310399E-3</v>
      </c>
      <c r="X849" s="364">
        <v>1.2643159004958032E-2</v>
      </c>
      <c r="Y849" s="364">
        <v>4.3648620922625359E-3</v>
      </c>
      <c r="Z849" s="364">
        <v>6.6974094303457682E-3</v>
      </c>
      <c r="AA849" s="364">
        <v>7.9060028824456587E-3</v>
      </c>
      <c r="AB849" s="364">
        <v>9.5941150130137761E-3</v>
      </c>
      <c r="AC849" s="364">
        <v>2.6785847837043176E-2</v>
      </c>
      <c r="AD849" s="364">
        <v>8.6790648760333503E-3</v>
      </c>
      <c r="AE849" s="364">
        <v>2.4637147278458862E-2</v>
      </c>
      <c r="AF849" s="364">
        <v>3.4409199282858467E-2</v>
      </c>
      <c r="AG849" s="364">
        <v>4.5282336839378452E-3</v>
      </c>
      <c r="AH849" s="364">
        <v>9.7327647410206247E-3</v>
      </c>
      <c r="AI849" s="364">
        <v>1.1075320717471113</v>
      </c>
      <c r="AJ849" s="364">
        <v>1.7728359552188742E-2</v>
      </c>
      <c r="AK849" s="364">
        <v>1.784356423708389E-2</v>
      </c>
      <c r="AL849" s="364">
        <v>9.1191292161125117E-3</v>
      </c>
      <c r="AM849" s="364">
        <v>3.5703513743541235E-2</v>
      </c>
      <c r="AN849" s="364">
        <v>2.3225009075943184E-2</v>
      </c>
      <c r="AO849" s="364">
        <v>1.4355992835173569E-2</v>
      </c>
      <c r="AP849" s="364">
        <v>3.0185454357159638E-3</v>
      </c>
      <c r="AQ849" s="364">
        <v>2.5999867163538325E-2</v>
      </c>
      <c r="AR849" s="363">
        <v>2.1389157704879716E-4</v>
      </c>
      <c r="AS849" s="364">
        <v>1.0432804232257374E-4</v>
      </c>
      <c r="AT849" s="364">
        <v>1.763488037834489E-4</v>
      </c>
      <c r="AU849" s="364">
        <v>1.596274153361414E-4</v>
      </c>
      <c r="AV849" s="364">
        <v>2.4148358885912435E-4</v>
      </c>
      <c r="AW849" s="364">
        <v>2.1326998077942743E-4</v>
      </c>
      <c r="AX849" s="364">
        <v>2.2847293748850836E-4</v>
      </c>
      <c r="AY849" s="364">
        <v>3.2043835449746679E-4</v>
      </c>
      <c r="AZ849" s="364">
        <v>2.7770225596084189E-5</v>
      </c>
      <c r="BA849" s="364">
        <v>2.5582332833784435E-4</v>
      </c>
      <c r="BB849" s="364">
        <v>1.7275718558209732E-4</v>
      </c>
      <c r="BC849" s="364">
        <v>2.61930313848363E-4</v>
      </c>
      <c r="BD849" s="364">
        <v>1.2806557405537283E-4</v>
      </c>
      <c r="BE849" s="364">
        <v>2.0510665602641742E-4</v>
      </c>
      <c r="BF849" s="364">
        <v>3.0397527662486115E-4</v>
      </c>
      <c r="BG849" s="364">
        <v>2.5980684281616144E-4</v>
      </c>
      <c r="BH849" s="364">
        <v>2.2516585674649709E-4</v>
      </c>
      <c r="BI849" s="364">
        <v>2.0471943994473712E-4</v>
      </c>
      <c r="BJ849" s="364">
        <v>2.851060788500422E-4</v>
      </c>
      <c r="BK849" s="364">
        <v>2.6301628990705233E-4</v>
      </c>
      <c r="BL849" s="364">
        <v>3.0733305694886866E-4</v>
      </c>
      <c r="BM849" s="364">
        <v>2.060109506141211E-4</v>
      </c>
      <c r="BN849" s="364">
        <v>2.219801254457685E-4</v>
      </c>
      <c r="BO849" s="364">
        <v>1.2988402061145393E-4</v>
      </c>
      <c r="BP849" s="364">
        <v>2.6370336544169319E-4</v>
      </c>
      <c r="BQ849" s="364">
        <v>1.4274736319473894E-4</v>
      </c>
      <c r="BR849" s="364">
        <v>1.9340853274162409E-4</v>
      </c>
      <c r="BS849" s="364">
        <v>2.6446054052458538E-4</v>
      </c>
      <c r="BT849" s="364">
        <v>5.5262087815842306E-5</v>
      </c>
      <c r="BU849" s="364">
        <v>1.3749484207647904E-4</v>
      </c>
      <c r="BV849" s="364">
        <v>5.8350485838212882E-4</v>
      </c>
      <c r="BW849" s="364">
        <v>1.7114642996379293E-4</v>
      </c>
      <c r="BX849" s="364">
        <v>1.9559105952137758E-4</v>
      </c>
      <c r="BY849" s="364">
        <v>2.2014336076147E-4</v>
      </c>
      <c r="BZ849" s="364">
        <v>2.9711766398464294E-4</v>
      </c>
      <c r="CA849" s="364">
        <v>3.9549284175869828E-4</v>
      </c>
      <c r="CB849" s="364">
        <v>2.2835633653442243E-4</v>
      </c>
      <c r="CC849" s="364">
        <v>4.0277812999665684E-4</v>
      </c>
      <c r="CD849" s="365">
        <v>2.0346206031093548E-4</v>
      </c>
    </row>
    <row r="850" spans="2:82">
      <c r="B850" s="286"/>
      <c r="C850" s="283" t="str">
        <f t="shared" si="119"/>
        <v>32</v>
      </c>
      <c r="D850" s="284" t="str">
        <f t="shared" si="119"/>
        <v>公務</v>
      </c>
      <c r="E850" s="363">
        <v>4.2092977469696652E-4</v>
      </c>
      <c r="F850" s="364">
        <v>9.2977182791293564E-5</v>
      </c>
      <c r="G850" s="364">
        <v>6.5831175511646552E-4</v>
      </c>
      <c r="H850" s="364">
        <v>4.6967643836899023E-4</v>
      </c>
      <c r="I850" s="364">
        <v>3.4400095368809428E-4</v>
      </c>
      <c r="J850" s="364">
        <v>2.3925416384024204E-4</v>
      </c>
      <c r="K850" s="364">
        <v>2.7756426458721623E-4</v>
      </c>
      <c r="L850" s="364">
        <v>1.3406534595734456E-4</v>
      </c>
      <c r="M850" s="364">
        <v>2.819674510250444E-4</v>
      </c>
      <c r="N850" s="364">
        <v>2.0397216656474501E-4</v>
      </c>
      <c r="O850" s="364">
        <v>8.3311405379008733E-4</v>
      </c>
      <c r="P850" s="364">
        <v>7.3605416813651782E-4</v>
      </c>
      <c r="Q850" s="364">
        <v>3.5344731754866386E-4</v>
      </c>
      <c r="R850" s="364">
        <v>5.4792519640281946E-4</v>
      </c>
      <c r="S850" s="364">
        <v>5.8406463106968015E-4</v>
      </c>
      <c r="T850" s="364">
        <v>5.2363847316886519E-4</v>
      </c>
      <c r="U850" s="364">
        <v>2.7687444031940147E-4</v>
      </c>
      <c r="V850" s="364">
        <v>1.4308860500951298E-4</v>
      </c>
      <c r="W850" s="364">
        <v>3.1882306723678838E-4</v>
      </c>
      <c r="X850" s="364">
        <v>1.9797256589561911E-4</v>
      </c>
      <c r="Y850" s="364">
        <v>4.1355213659117899E-4</v>
      </c>
      <c r="Z850" s="364">
        <v>2.0366488041041031E-4</v>
      </c>
      <c r="AA850" s="364">
        <v>1.0592970063350038E-3</v>
      </c>
      <c r="AB850" s="364">
        <v>3.0724698842946502E-4</v>
      </c>
      <c r="AC850" s="364">
        <v>6.7390012671380694E-4</v>
      </c>
      <c r="AD850" s="364">
        <v>5.7688061263283497E-4</v>
      </c>
      <c r="AE850" s="364">
        <v>3.4993925538562531E-4</v>
      </c>
      <c r="AF850" s="364">
        <v>7.4806111684782152E-4</v>
      </c>
      <c r="AG850" s="364">
        <v>3.0485750932108451E-4</v>
      </c>
      <c r="AH850" s="364">
        <v>3.7066937467194918E-4</v>
      </c>
      <c r="AI850" s="364">
        <v>4.3267007216818215E-4</v>
      </c>
      <c r="AJ850" s="364">
        <v>1.0000993356419092</v>
      </c>
      <c r="AK850" s="364">
        <v>4.7647728667085513E-4</v>
      </c>
      <c r="AL850" s="364">
        <v>2.3603802075570279E-4</v>
      </c>
      <c r="AM850" s="364">
        <v>8.8138936247044049E-4</v>
      </c>
      <c r="AN850" s="364">
        <v>2.9022410337363144E-4</v>
      </c>
      <c r="AO850" s="364">
        <v>3.7391929367618733E-4</v>
      </c>
      <c r="AP850" s="364">
        <v>1.203082016224562E-4</v>
      </c>
      <c r="AQ850" s="364">
        <v>0.10158796242368011</v>
      </c>
      <c r="AR850" s="363">
        <v>5.5728245440714323E-6</v>
      </c>
      <c r="AS850" s="364">
        <v>2.2535095404741538E-6</v>
      </c>
      <c r="AT850" s="364">
        <v>5.6510128180455266E-6</v>
      </c>
      <c r="AU850" s="364">
        <v>2.656425404467981E-6</v>
      </c>
      <c r="AV850" s="364">
        <v>7.7877512276866096E-6</v>
      </c>
      <c r="AW850" s="364">
        <v>3.4898012181311673E-6</v>
      </c>
      <c r="AX850" s="364">
        <v>5.8483047673108116E-6</v>
      </c>
      <c r="AY850" s="364">
        <v>5.5293184438180337E-6</v>
      </c>
      <c r="AZ850" s="364">
        <v>5.8235132238791203E-7</v>
      </c>
      <c r="BA850" s="364">
        <v>5.1009256718206083E-6</v>
      </c>
      <c r="BB850" s="364">
        <v>5.3255804240179059E-6</v>
      </c>
      <c r="BC850" s="364">
        <v>2.8886963073546355E-5</v>
      </c>
      <c r="BD850" s="364">
        <v>5.705763506426089E-6</v>
      </c>
      <c r="BE850" s="364">
        <v>1.5329376937768384E-5</v>
      </c>
      <c r="BF850" s="364">
        <v>2.0842813669440749E-5</v>
      </c>
      <c r="BG850" s="364">
        <v>1.4829487857117227E-5</v>
      </c>
      <c r="BH850" s="364">
        <v>8.2821017063006704E-6</v>
      </c>
      <c r="BI850" s="364">
        <v>6.1885819858434082E-6</v>
      </c>
      <c r="BJ850" s="364">
        <v>1.1097730753064892E-5</v>
      </c>
      <c r="BK850" s="364">
        <v>6.3680624658293094E-6</v>
      </c>
      <c r="BL850" s="364">
        <v>1.6674808805038521E-5</v>
      </c>
      <c r="BM850" s="364">
        <v>4.6418115500945297E-6</v>
      </c>
      <c r="BN850" s="364">
        <v>8.3827541058651758E-6</v>
      </c>
      <c r="BO850" s="364">
        <v>1.6722710743218392E-6</v>
      </c>
      <c r="BP850" s="364">
        <v>3.407179038993112E-6</v>
      </c>
      <c r="BQ850" s="364">
        <v>2.0488448434407366E-6</v>
      </c>
      <c r="BR850" s="364">
        <v>1.3332998089670509E-6</v>
      </c>
      <c r="BS850" s="364">
        <v>1.3705645273511062E-6</v>
      </c>
      <c r="BT850" s="364">
        <v>5.2359962844084442E-7</v>
      </c>
      <c r="BU850" s="364">
        <v>2.4149712732028678E-6</v>
      </c>
      <c r="BV850" s="364">
        <v>1.7688641758611817E-6</v>
      </c>
      <c r="BW850" s="364">
        <v>1.6574569037537906E-6</v>
      </c>
      <c r="BX850" s="364">
        <v>1.7248378507112799E-6</v>
      </c>
      <c r="BY850" s="364">
        <v>3.1126147078664289E-6</v>
      </c>
      <c r="BZ850" s="364">
        <v>2.0594787594946351E-6</v>
      </c>
      <c r="CA850" s="364">
        <v>3.0449596719040976E-6</v>
      </c>
      <c r="CB850" s="364">
        <v>4.0357911083530695E-6</v>
      </c>
      <c r="CC850" s="364">
        <v>9.2819174379384427E-6</v>
      </c>
      <c r="CD850" s="365">
        <v>1.6774702964482887E-6</v>
      </c>
    </row>
    <row r="851" spans="2:82">
      <c r="B851" s="286"/>
      <c r="C851" s="283" t="str">
        <f t="shared" si="119"/>
        <v>33</v>
      </c>
      <c r="D851" s="284" t="str">
        <f t="shared" si="119"/>
        <v>教育・研究</v>
      </c>
      <c r="E851" s="363">
        <v>2.1683201086613885E-4</v>
      </c>
      <c r="F851" s="364">
        <v>1.2708539705226438E-3</v>
      </c>
      <c r="G851" s="364">
        <v>1.6453888575383688E-4</v>
      </c>
      <c r="H851" s="364">
        <v>7.366900148780514E-4</v>
      </c>
      <c r="I851" s="364">
        <v>5.6473185685974924E-4</v>
      </c>
      <c r="J851" s="364">
        <v>2.1778963962652232E-4</v>
      </c>
      <c r="K851" s="364">
        <v>4.2619629600007975E-4</v>
      </c>
      <c r="L851" s="364">
        <v>8.625659600495386E-4</v>
      </c>
      <c r="M851" s="364">
        <v>1.4730013423587613E-4</v>
      </c>
      <c r="N851" s="364">
        <v>4.3392351933079984E-4</v>
      </c>
      <c r="O851" s="364">
        <v>8.4847570589517327E-4</v>
      </c>
      <c r="P851" s="364">
        <v>3.735826828932617E-4</v>
      </c>
      <c r="Q851" s="364">
        <v>1.5901725395016793E-4</v>
      </c>
      <c r="R851" s="364">
        <v>8.5182371067310709E-4</v>
      </c>
      <c r="S851" s="364">
        <v>8.4755968362328288E-4</v>
      </c>
      <c r="T851" s="364">
        <v>1.0953502041237486E-3</v>
      </c>
      <c r="U851" s="364">
        <v>6.3308412755308421E-4</v>
      </c>
      <c r="V851" s="364">
        <v>1.7999538081687136E-3</v>
      </c>
      <c r="W851" s="364">
        <v>1.8114671395719883E-3</v>
      </c>
      <c r="X851" s="364">
        <v>4.8197207831673127E-3</v>
      </c>
      <c r="Y851" s="364">
        <v>6.458869215353138E-4</v>
      </c>
      <c r="Z851" s="364">
        <v>3.8664064157154892E-4</v>
      </c>
      <c r="AA851" s="364">
        <v>5.6148139695671702E-4</v>
      </c>
      <c r="AB851" s="364">
        <v>1.2541580451271603E-3</v>
      </c>
      <c r="AC851" s="364">
        <v>6.6868769606519718E-4</v>
      </c>
      <c r="AD851" s="364">
        <v>6.8917809419724238E-4</v>
      </c>
      <c r="AE851" s="364">
        <v>7.1326335282891604E-4</v>
      </c>
      <c r="AF851" s="364">
        <v>7.8158113834044256E-4</v>
      </c>
      <c r="AG851" s="364">
        <v>1.1418206275925565E-4</v>
      </c>
      <c r="AH851" s="364">
        <v>1.6858937853634864E-3</v>
      </c>
      <c r="AI851" s="364">
        <v>9.0806190667197997E-3</v>
      </c>
      <c r="AJ851" s="364">
        <v>4.8241172346984629E-4</v>
      </c>
      <c r="AK851" s="364">
        <v>1.0003037264090378</v>
      </c>
      <c r="AL851" s="364">
        <v>3.6197134049927758E-4</v>
      </c>
      <c r="AM851" s="364">
        <v>4.5093277898721693E-4</v>
      </c>
      <c r="AN851" s="364">
        <v>1.2155855221558389E-3</v>
      </c>
      <c r="AO851" s="364">
        <v>1.1483984122662757E-3</v>
      </c>
      <c r="AP851" s="364">
        <v>2.0276637506760458E-4</v>
      </c>
      <c r="AQ851" s="364">
        <v>4.0312726256013605E-3</v>
      </c>
      <c r="AR851" s="363">
        <v>1.3720381315156915E-5</v>
      </c>
      <c r="AS851" s="364">
        <v>7.5386274195201398E-6</v>
      </c>
      <c r="AT851" s="364">
        <v>1.1112463580330178E-5</v>
      </c>
      <c r="AU851" s="364">
        <v>8.8022467233782573E-6</v>
      </c>
      <c r="AV851" s="364">
        <v>1.576306232576871E-5</v>
      </c>
      <c r="AW851" s="364">
        <v>1.2228365211272835E-5</v>
      </c>
      <c r="AX851" s="364">
        <v>1.4536171044150831E-5</v>
      </c>
      <c r="AY851" s="364">
        <v>2.3655905688003655E-5</v>
      </c>
      <c r="AZ851" s="364">
        <v>1.9500764985302836E-6</v>
      </c>
      <c r="BA851" s="364">
        <v>1.8394557930592826E-5</v>
      </c>
      <c r="BB851" s="364">
        <v>1.2436678984065213E-5</v>
      </c>
      <c r="BC851" s="364">
        <v>2.0156954714103955E-5</v>
      </c>
      <c r="BD851" s="364">
        <v>8.3019742679079848E-6</v>
      </c>
      <c r="BE851" s="364">
        <v>1.5226848540606227E-5</v>
      </c>
      <c r="BF851" s="364">
        <v>3.1510848061193625E-5</v>
      </c>
      <c r="BG851" s="364">
        <v>2.4796839208259577E-5</v>
      </c>
      <c r="BH851" s="364">
        <v>2.1353466443474001E-5</v>
      </c>
      <c r="BI851" s="364">
        <v>2.4730513443853205E-5</v>
      </c>
      <c r="BJ851" s="364">
        <v>3.5420175860272657E-5</v>
      </c>
      <c r="BK851" s="364">
        <v>3.0079565787637774E-5</v>
      </c>
      <c r="BL851" s="364">
        <v>3.3614083535659198E-5</v>
      </c>
      <c r="BM851" s="364">
        <v>1.3781715189856152E-5</v>
      </c>
      <c r="BN851" s="364">
        <v>1.5137396923141748E-5</v>
      </c>
      <c r="BO851" s="364">
        <v>7.4432220354270602E-6</v>
      </c>
      <c r="BP851" s="364">
        <v>1.0533078523731419E-5</v>
      </c>
      <c r="BQ851" s="364">
        <v>8.4770021753684384E-6</v>
      </c>
      <c r="BR851" s="364">
        <v>5.8953451714740434E-6</v>
      </c>
      <c r="BS851" s="364">
        <v>6.8386210518790706E-6</v>
      </c>
      <c r="BT851" s="364">
        <v>1.723396951172697E-6</v>
      </c>
      <c r="BU851" s="364">
        <v>1.0155404193600527E-5</v>
      </c>
      <c r="BV851" s="364">
        <v>1.8776225565273756E-5</v>
      </c>
      <c r="BW851" s="364">
        <v>6.4928748308645916E-6</v>
      </c>
      <c r="BX851" s="364">
        <v>6.5759648270944601E-6</v>
      </c>
      <c r="BY851" s="364">
        <v>1.3277911878230759E-5</v>
      </c>
      <c r="BZ851" s="364">
        <v>7.9574545259423628E-6</v>
      </c>
      <c r="CA851" s="364">
        <v>1.2089379502097434E-5</v>
      </c>
      <c r="CB851" s="364">
        <v>1.1096391234649542E-5</v>
      </c>
      <c r="CC851" s="364">
        <v>2.3073984254343946E-5</v>
      </c>
      <c r="CD851" s="365">
        <v>1.0335657630716163E-5</v>
      </c>
    </row>
    <row r="852" spans="2:82">
      <c r="B852" s="286"/>
      <c r="C852" s="283" t="str">
        <f t="shared" si="119"/>
        <v>34</v>
      </c>
      <c r="D852" s="284" t="str">
        <f t="shared" si="119"/>
        <v>医療・福祉</v>
      </c>
      <c r="E852" s="363">
        <v>3.5729844349508073E-5</v>
      </c>
      <c r="F852" s="364">
        <v>3.8906704776187588E-5</v>
      </c>
      <c r="G852" s="364">
        <v>3.1988663197870921E-5</v>
      </c>
      <c r="H852" s="364">
        <v>4.3653163040128568E-5</v>
      </c>
      <c r="I852" s="364">
        <v>4.226857201810495E-5</v>
      </c>
      <c r="J852" s="364">
        <v>2.842266098018906E-5</v>
      </c>
      <c r="K852" s="364">
        <v>4.6688727993187723E-5</v>
      </c>
      <c r="L852" s="364">
        <v>3.6513566128422706E-5</v>
      </c>
      <c r="M852" s="364">
        <v>3.4719771385348817E-5</v>
      </c>
      <c r="N852" s="364">
        <v>2.2964490350061874E-5</v>
      </c>
      <c r="O852" s="364">
        <v>5.1403133312256195E-5</v>
      </c>
      <c r="P852" s="364">
        <v>3.9928537921658044E-5</v>
      </c>
      <c r="Q852" s="364">
        <v>2.6429118274106343E-5</v>
      </c>
      <c r="R852" s="364">
        <v>3.0825328594194366E-5</v>
      </c>
      <c r="S852" s="364">
        <v>2.6995879361991943E-5</v>
      </c>
      <c r="T852" s="364">
        <v>2.2454346762069256E-5</v>
      </c>
      <c r="U852" s="364">
        <v>2.4844815651314032E-5</v>
      </c>
      <c r="V852" s="364">
        <v>2.1272616177995592E-5</v>
      </c>
      <c r="W852" s="364">
        <v>2.6770121306075051E-5</v>
      </c>
      <c r="X852" s="364">
        <v>2.6418557699117194E-5</v>
      </c>
      <c r="Y852" s="364">
        <v>2.3844052042231395E-5</v>
      </c>
      <c r="Z852" s="364">
        <v>1.1049528038294065E-4</v>
      </c>
      <c r="AA852" s="364">
        <v>3.7457292440726295E-5</v>
      </c>
      <c r="AB852" s="364">
        <v>4.2583633203650275E-5</v>
      </c>
      <c r="AC852" s="364">
        <v>1.5574483523122761E-4</v>
      </c>
      <c r="AD852" s="364">
        <v>6.2432668584865993E-5</v>
      </c>
      <c r="AE852" s="364">
        <v>5.6633213695065046E-5</v>
      </c>
      <c r="AF852" s="364">
        <v>1.6163013723842791E-4</v>
      </c>
      <c r="AG852" s="364">
        <v>2.5550096883418698E-5</v>
      </c>
      <c r="AH852" s="364">
        <v>1.3660324983348104E-3</v>
      </c>
      <c r="AI852" s="364">
        <v>4.7117426110941641E-4</v>
      </c>
      <c r="AJ852" s="364">
        <v>5.260571234105908E-5</v>
      </c>
      <c r="AK852" s="364">
        <v>4.4417816518484558E-5</v>
      </c>
      <c r="AL852" s="364">
        <v>1.0147595270402832</v>
      </c>
      <c r="AM852" s="364">
        <v>5.6164725727486569E-5</v>
      </c>
      <c r="AN852" s="364">
        <v>4.8479990682003874E-5</v>
      </c>
      <c r="AO852" s="364">
        <v>3.2467036673698344E-4</v>
      </c>
      <c r="AP852" s="364">
        <v>6.5943154524923146E-5</v>
      </c>
      <c r="AQ852" s="364">
        <v>1.9214947055274924E-4</v>
      </c>
      <c r="AR852" s="363">
        <v>2.3704961521152439E-6</v>
      </c>
      <c r="AS852" s="364">
        <v>1.9771652390823317E-6</v>
      </c>
      <c r="AT852" s="364">
        <v>1.9007157050511936E-6</v>
      </c>
      <c r="AU852" s="364">
        <v>1.8472149191822655E-6</v>
      </c>
      <c r="AV852" s="364">
        <v>2.800674960322412E-6</v>
      </c>
      <c r="AW852" s="364">
        <v>1.6443189148220786E-6</v>
      </c>
      <c r="AX852" s="364">
        <v>2.7924563874380742E-6</v>
      </c>
      <c r="AY852" s="364">
        <v>2.3447477353101075E-6</v>
      </c>
      <c r="AZ852" s="364">
        <v>8.3719201666210707E-7</v>
      </c>
      <c r="BA852" s="364">
        <v>1.8921721908332716E-6</v>
      </c>
      <c r="BB852" s="364">
        <v>2.557428488894531E-6</v>
      </c>
      <c r="BC852" s="364">
        <v>3.1974303602357586E-6</v>
      </c>
      <c r="BD852" s="364">
        <v>2.2616861241576387E-6</v>
      </c>
      <c r="BE852" s="364">
        <v>2.189562791770941E-6</v>
      </c>
      <c r="BF852" s="364">
        <v>2.2250378592019679E-6</v>
      </c>
      <c r="BG852" s="364">
        <v>1.8205233817724633E-6</v>
      </c>
      <c r="BH852" s="364">
        <v>1.8292096302081463E-6</v>
      </c>
      <c r="BI852" s="364">
        <v>1.6505411741737946E-6</v>
      </c>
      <c r="BJ852" s="364">
        <v>2.0789722329598522E-6</v>
      </c>
      <c r="BK852" s="364">
        <v>1.7963171509204673E-6</v>
      </c>
      <c r="BL852" s="364">
        <v>2.6145753517086248E-6</v>
      </c>
      <c r="BM852" s="364">
        <v>4.0712473427222388E-6</v>
      </c>
      <c r="BN852" s="364">
        <v>2.1013406044090204E-6</v>
      </c>
      <c r="BO852" s="364">
        <v>1.4542000134228619E-6</v>
      </c>
      <c r="BP852" s="364">
        <v>1.4537798584854597E-6</v>
      </c>
      <c r="BQ852" s="364">
        <v>2.4798764673619055E-6</v>
      </c>
      <c r="BR852" s="364">
        <v>1.205509120501143E-6</v>
      </c>
      <c r="BS852" s="364">
        <v>1.5070518126494219E-6</v>
      </c>
      <c r="BT852" s="364">
        <v>2.9614264014394404E-7</v>
      </c>
      <c r="BU852" s="364">
        <v>4.2394204599166754E-6</v>
      </c>
      <c r="BV852" s="364">
        <v>1.4931037856586283E-6</v>
      </c>
      <c r="BW852" s="364">
        <v>1.2823584698116452E-6</v>
      </c>
      <c r="BX852" s="364">
        <v>1.3056361096849342E-6</v>
      </c>
      <c r="BY852" s="364">
        <v>6.8314553251734234E-6</v>
      </c>
      <c r="BZ852" s="364">
        <v>1.7622286711102657E-6</v>
      </c>
      <c r="CA852" s="364">
        <v>1.0739527691542147E-6</v>
      </c>
      <c r="CB852" s="364">
        <v>1.8814384211039947E-6</v>
      </c>
      <c r="CC852" s="364">
        <v>4.8761750708625459E-6</v>
      </c>
      <c r="CD852" s="365">
        <v>2.0335531909376393E-6</v>
      </c>
    </row>
    <row r="853" spans="2:82">
      <c r="B853" s="286"/>
      <c r="C853" s="283" t="str">
        <f t="shared" si="119"/>
        <v>35</v>
      </c>
      <c r="D853" s="284" t="str">
        <f t="shared" si="119"/>
        <v>他に分類されない会員制団体</v>
      </c>
      <c r="E853" s="363">
        <v>2.3061093677799126E-3</v>
      </c>
      <c r="F853" s="364">
        <v>1.8163269327593802E-3</v>
      </c>
      <c r="G853" s="364">
        <v>1.2443787270868678E-2</v>
      </c>
      <c r="H853" s="364">
        <v>2.4426335984423348E-3</v>
      </c>
      <c r="I853" s="364">
        <v>1.6205990795396775E-3</v>
      </c>
      <c r="J853" s="364">
        <v>1.0681793986075136E-3</v>
      </c>
      <c r="K853" s="364">
        <v>9.3520775604710466E-4</v>
      </c>
      <c r="L853" s="364">
        <v>1.4435927987137079E-3</v>
      </c>
      <c r="M853" s="364">
        <v>4.5305297034522963E-4</v>
      </c>
      <c r="N853" s="364">
        <v>7.4157098468155796E-4</v>
      </c>
      <c r="O853" s="364">
        <v>1.1858931561945533E-3</v>
      </c>
      <c r="P853" s="364">
        <v>1.4237586155848999E-3</v>
      </c>
      <c r="Q853" s="364">
        <v>1.4403499510544245E-3</v>
      </c>
      <c r="R853" s="364">
        <v>6.8690812669022457E-4</v>
      </c>
      <c r="S853" s="364">
        <v>1.6739674604701479E-3</v>
      </c>
      <c r="T853" s="364">
        <v>7.5782825537839627E-4</v>
      </c>
      <c r="U853" s="364">
        <v>1.0974459954747745E-3</v>
      </c>
      <c r="V853" s="364">
        <v>8.4100543727262721E-4</v>
      </c>
      <c r="W853" s="364">
        <v>5.5233651011271721E-4</v>
      </c>
      <c r="X853" s="364">
        <v>5.745026043056195E-4</v>
      </c>
      <c r="Y853" s="364">
        <v>5.5761785572576905E-4</v>
      </c>
      <c r="Z853" s="364">
        <v>1.3771166357527927E-3</v>
      </c>
      <c r="AA853" s="364">
        <v>1.2344260452754861E-3</v>
      </c>
      <c r="AB853" s="364">
        <v>2.6610975740180374E-3</v>
      </c>
      <c r="AC853" s="364">
        <v>8.438969898749496E-3</v>
      </c>
      <c r="AD853" s="364">
        <v>2.3576375280629992E-3</v>
      </c>
      <c r="AE853" s="364">
        <v>9.8330651609091174E-4</v>
      </c>
      <c r="AF853" s="364">
        <v>3.5831565115525474E-3</v>
      </c>
      <c r="AG853" s="364">
        <v>5.2731193705403629E-4</v>
      </c>
      <c r="AH853" s="364">
        <v>2.1186448520816585E-3</v>
      </c>
      <c r="AI853" s="364">
        <v>1.6291414330758156E-3</v>
      </c>
      <c r="AJ853" s="364">
        <v>3.9875648575440155E-4</v>
      </c>
      <c r="AK853" s="364">
        <v>2.4519555780146093E-3</v>
      </c>
      <c r="AL853" s="364">
        <v>1.4069566249469219E-3</v>
      </c>
      <c r="AM853" s="364">
        <v>1.0003655625907719</v>
      </c>
      <c r="AN853" s="364">
        <v>2.1225647858730901E-3</v>
      </c>
      <c r="AO853" s="364">
        <v>2.7616945332441687E-3</v>
      </c>
      <c r="AP853" s="364">
        <v>3.5616907833807402E-4</v>
      </c>
      <c r="AQ853" s="364">
        <v>5.9511899709818706E-4</v>
      </c>
      <c r="AR853" s="363">
        <v>2.7723415727279725E-5</v>
      </c>
      <c r="AS853" s="364">
        <v>1.0268697392249574E-5</v>
      </c>
      <c r="AT853" s="364">
        <v>3.5984622229953156E-5</v>
      </c>
      <c r="AU853" s="364">
        <v>1.0094081831400489E-5</v>
      </c>
      <c r="AV853" s="364">
        <v>4.3507486136204665E-5</v>
      </c>
      <c r="AW853" s="364">
        <v>1.9891737895697913E-5</v>
      </c>
      <c r="AX853" s="364">
        <v>2.3003331900500739E-5</v>
      </c>
      <c r="AY853" s="364">
        <v>3.6225458553766559E-5</v>
      </c>
      <c r="AZ853" s="364">
        <v>2.5556465553566874E-6</v>
      </c>
      <c r="BA853" s="364">
        <v>2.8243990539873317E-5</v>
      </c>
      <c r="BB853" s="364">
        <v>1.7022243814627695E-5</v>
      </c>
      <c r="BC853" s="364">
        <v>6.1552591180282282E-5</v>
      </c>
      <c r="BD853" s="364">
        <v>2.425547656917628E-5</v>
      </c>
      <c r="BE853" s="364">
        <v>3.3852077548504321E-5</v>
      </c>
      <c r="BF853" s="364">
        <v>5.4389459641452656E-5</v>
      </c>
      <c r="BG853" s="364">
        <v>3.3498043601635699E-5</v>
      </c>
      <c r="BH853" s="364">
        <v>2.5732567480645876E-5</v>
      </c>
      <c r="BI853" s="364">
        <v>2.1250545442956241E-5</v>
      </c>
      <c r="BJ853" s="364">
        <v>2.9654223065362071E-5</v>
      </c>
      <c r="BK853" s="364">
        <v>2.1592610716332563E-5</v>
      </c>
      <c r="BL853" s="364">
        <v>3.6833111028341521E-5</v>
      </c>
      <c r="BM853" s="364">
        <v>2.1010873438182099E-5</v>
      </c>
      <c r="BN853" s="364">
        <v>1.9607615338301604E-5</v>
      </c>
      <c r="BO853" s="364">
        <v>8.6647124517215439E-6</v>
      </c>
      <c r="BP853" s="364">
        <v>1.3082802217168267E-5</v>
      </c>
      <c r="BQ853" s="364">
        <v>1.0851625892345413E-5</v>
      </c>
      <c r="BR853" s="364">
        <v>5.5946393089811357E-6</v>
      </c>
      <c r="BS853" s="364">
        <v>5.9718407392353776E-6</v>
      </c>
      <c r="BT853" s="364">
        <v>2.0317424074262072E-6</v>
      </c>
      <c r="BU853" s="364">
        <v>9.9940303636665756E-6</v>
      </c>
      <c r="BV853" s="364">
        <v>7.5525045685476938E-6</v>
      </c>
      <c r="BW853" s="364">
        <v>6.1364850846582388E-6</v>
      </c>
      <c r="BX853" s="364">
        <v>7.9288567024880497E-6</v>
      </c>
      <c r="BY853" s="364">
        <v>2.0407272871516123E-5</v>
      </c>
      <c r="BZ853" s="364">
        <v>8.8043897584974178E-6</v>
      </c>
      <c r="CA853" s="364">
        <v>9.6133365124778945E-6</v>
      </c>
      <c r="CB853" s="364">
        <v>2.001661721799362E-5</v>
      </c>
      <c r="CC853" s="364">
        <v>3.6206234891551405E-5</v>
      </c>
      <c r="CD853" s="365">
        <v>6.7400513739053441E-6</v>
      </c>
    </row>
    <row r="854" spans="2:82">
      <c r="B854" s="286"/>
      <c r="C854" s="283" t="str">
        <f t="shared" si="119"/>
        <v>36</v>
      </c>
      <c r="D854" s="284" t="str">
        <f t="shared" si="119"/>
        <v>対事業所サービス</v>
      </c>
      <c r="E854" s="363">
        <v>4.4216813540786763E-2</v>
      </c>
      <c r="F854" s="364">
        <v>2.8135246486687464E-2</v>
      </c>
      <c r="G854" s="364">
        <v>2.5010535143357267E-2</v>
      </c>
      <c r="H854" s="364">
        <v>0.10532862869010663</v>
      </c>
      <c r="I854" s="364">
        <v>4.8627910873122855E-2</v>
      </c>
      <c r="J854" s="364">
        <v>3.7066723994410772E-2</v>
      </c>
      <c r="K854" s="364">
        <v>3.3033231075406053E-2</v>
      </c>
      <c r="L854" s="364">
        <v>5.6983644449920587E-2</v>
      </c>
      <c r="M854" s="364">
        <v>1.5327935704596745E-2</v>
      </c>
      <c r="N854" s="364">
        <v>4.462349385640501E-2</v>
      </c>
      <c r="O854" s="364">
        <v>6.266956484332549E-2</v>
      </c>
      <c r="P854" s="364">
        <v>2.8939272251654633E-2</v>
      </c>
      <c r="Q854" s="364">
        <v>1.9983388198183284E-2</v>
      </c>
      <c r="R854" s="364">
        <v>3.6539783348547822E-2</v>
      </c>
      <c r="S854" s="364">
        <v>4.0899549470275395E-2</v>
      </c>
      <c r="T854" s="364">
        <v>4.1855675422194615E-2</v>
      </c>
      <c r="U854" s="364">
        <v>4.169174755985517E-2</v>
      </c>
      <c r="V854" s="364">
        <v>5.2232854928000602E-2</v>
      </c>
      <c r="W854" s="364">
        <v>4.2017541971924276E-2</v>
      </c>
      <c r="X854" s="364">
        <v>4.6075023783845093E-2</v>
      </c>
      <c r="Y854" s="364">
        <v>3.5522327108607317E-2</v>
      </c>
      <c r="Z854" s="364">
        <v>5.3620045911114793E-2</v>
      </c>
      <c r="AA854" s="364">
        <v>9.4620939360206879E-2</v>
      </c>
      <c r="AB854" s="364">
        <v>6.735840059155207E-2</v>
      </c>
      <c r="AC854" s="364">
        <v>0.15547351233558487</v>
      </c>
      <c r="AD854" s="364">
        <v>6.8341663521589033E-2</v>
      </c>
      <c r="AE854" s="364">
        <v>8.2692203674788897E-2</v>
      </c>
      <c r="AF854" s="364">
        <v>0.11072508322633555</v>
      </c>
      <c r="AG854" s="364">
        <v>3.0531770595803032E-2</v>
      </c>
      <c r="AH854" s="364">
        <v>7.301657723221934E-2</v>
      </c>
      <c r="AI854" s="364">
        <v>0.14467189733376967</v>
      </c>
      <c r="AJ854" s="364">
        <v>8.1610545676055551E-2</v>
      </c>
      <c r="AK854" s="364">
        <v>8.0233005728630777E-2</v>
      </c>
      <c r="AL854" s="364">
        <v>4.6809005982279397E-2</v>
      </c>
      <c r="AM854" s="364">
        <v>7.2091371813685842E-2</v>
      </c>
      <c r="AN854" s="364">
        <v>1.1349100125663669</v>
      </c>
      <c r="AO854" s="364">
        <v>4.8169512691031126E-2</v>
      </c>
      <c r="AP854" s="364">
        <v>1.6096684655866181E-2</v>
      </c>
      <c r="AQ854" s="364">
        <v>4.4077349150060029E-2</v>
      </c>
      <c r="AR854" s="363">
        <v>1.1059904257257696E-3</v>
      </c>
      <c r="AS854" s="364">
        <v>4.782671450400898E-4</v>
      </c>
      <c r="AT854" s="364">
        <v>8.6063581080161021E-4</v>
      </c>
      <c r="AU854" s="364">
        <v>6.2351373120421395E-4</v>
      </c>
      <c r="AV854" s="364">
        <v>1.2976972924728227E-3</v>
      </c>
      <c r="AW854" s="364">
        <v>9.765875036900492E-4</v>
      </c>
      <c r="AX854" s="364">
        <v>1.0493514866508223E-3</v>
      </c>
      <c r="AY854" s="364">
        <v>1.6419895503605774E-3</v>
      </c>
      <c r="AZ854" s="364">
        <v>1.2384903275903668E-4</v>
      </c>
      <c r="BA854" s="364">
        <v>1.3892067104203706E-3</v>
      </c>
      <c r="BB854" s="364">
        <v>8.5480922968321721E-4</v>
      </c>
      <c r="BC854" s="364">
        <v>1.4911351500444382E-3</v>
      </c>
      <c r="BD854" s="364">
        <v>6.833184952231273E-4</v>
      </c>
      <c r="BE854" s="364">
        <v>1.0150857120069508E-3</v>
      </c>
      <c r="BF854" s="364">
        <v>1.6468568359280056E-3</v>
      </c>
      <c r="BG854" s="364">
        <v>1.2701759680470526E-3</v>
      </c>
      <c r="BH854" s="364">
        <v>1.1650606819986003E-3</v>
      </c>
      <c r="BI854" s="364">
        <v>1.1065587978163684E-3</v>
      </c>
      <c r="BJ854" s="364">
        <v>1.4103558273390597E-3</v>
      </c>
      <c r="BK854" s="364">
        <v>1.1590479366048682E-3</v>
      </c>
      <c r="BL854" s="364">
        <v>1.7305205440308899E-3</v>
      </c>
      <c r="BM854" s="364">
        <v>9.7516750871672173E-4</v>
      </c>
      <c r="BN854" s="364">
        <v>1.0198735979349124E-3</v>
      </c>
      <c r="BO854" s="364">
        <v>4.7916317397198477E-4</v>
      </c>
      <c r="BP854" s="364">
        <v>8.2638006192430481E-4</v>
      </c>
      <c r="BQ854" s="364">
        <v>5.7654031268705307E-4</v>
      </c>
      <c r="BR854" s="364">
        <v>4.1196178130617939E-4</v>
      </c>
      <c r="BS854" s="364">
        <v>5.0039926234996251E-4</v>
      </c>
      <c r="BT854" s="364">
        <v>1.5534743579440389E-4</v>
      </c>
      <c r="BU854" s="364">
        <v>5.4692387506759461E-4</v>
      </c>
      <c r="BV854" s="364">
        <v>6.7502090873435819E-4</v>
      </c>
      <c r="BW854" s="364">
        <v>4.4784125659991833E-4</v>
      </c>
      <c r="BX854" s="364">
        <v>5.2181930537365971E-4</v>
      </c>
      <c r="BY854" s="364">
        <v>9.4475893477093153E-4</v>
      </c>
      <c r="BZ854" s="364">
        <v>5.7370435405547295E-4</v>
      </c>
      <c r="CA854" s="364">
        <v>7.1902233026530419E-4</v>
      </c>
      <c r="CB854" s="364">
        <v>8.0186682243437552E-4</v>
      </c>
      <c r="CC854" s="364">
        <v>1.8121240717312629E-3</v>
      </c>
      <c r="CD854" s="365">
        <v>3.6871923722788696E-4</v>
      </c>
    </row>
    <row r="855" spans="2:82">
      <c r="B855" s="286"/>
      <c r="C855" s="283" t="str">
        <f t="shared" si="119"/>
        <v>37</v>
      </c>
      <c r="D855" s="284" t="str">
        <f t="shared" si="119"/>
        <v>対個人サービス</v>
      </c>
      <c r="E855" s="363">
        <v>1.1857133770097729E-3</v>
      </c>
      <c r="F855" s="364">
        <v>1.3407463928201397E-4</v>
      </c>
      <c r="G855" s="364">
        <v>7.348543312187722E-4</v>
      </c>
      <c r="H855" s="364">
        <v>2.6374022617058269E-4</v>
      </c>
      <c r="I855" s="364">
        <v>3.389856571112333E-4</v>
      </c>
      <c r="J855" s="364">
        <v>1.6954181783642377E-4</v>
      </c>
      <c r="K855" s="364">
        <v>1.5050144230400249E-4</v>
      </c>
      <c r="L855" s="364">
        <v>2.9588064298403E-4</v>
      </c>
      <c r="M855" s="364">
        <v>7.9432229719685651E-5</v>
      </c>
      <c r="N855" s="364">
        <v>1.5714317211989236E-4</v>
      </c>
      <c r="O855" s="364">
        <v>2.6637247196103798E-4</v>
      </c>
      <c r="P855" s="364">
        <v>1.5855699797345045E-4</v>
      </c>
      <c r="Q855" s="364">
        <v>8.0674941040448386E-5</v>
      </c>
      <c r="R855" s="364">
        <v>1.7460953269606932E-4</v>
      </c>
      <c r="S855" s="364">
        <v>1.8134689009626119E-4</v>
      </c>
      <c r="T855" s="364">
        <v>2.3389520415538034E-4</v>
      </c>
      <c r="U855" s="364">
        <v>2.2651818384581193E-4</v>
      </c>
      <c r="V855" s="364">
        <v>2.5194807416124468E-4</v>
      </c>
      <c r="W855" s="364">
        <v>1.9448845591061434E-4</v>
      </c>
      <c r="X855" s="364">
        <v>2.7645180162305633E-4</v>
      </c>
      <c r="Y855" s="364">
        <v>2.3029265856460023E-4</v>
      </c>
      <c r="Z855" s="364">
        <v>2.7717522074537695E-4</v>
      </c>
      <c r="AA855" s="364">
        <v>3.5752810303117194E-4</v>
      </c>
      <c r="AB855" s="364">
        <v>2.0455677425149037E-4</v>
      </c>
      <c r="AC855" s="364">
        <v>5.6320516475861983E-4</v>
      </c>
      <c r="AD855" s="364">
        <v>1.8970889635314261E-4</v>
      </c>
      <c r="AE855" s="364">
        <v>5.8172397335830642E-4</v>
      </c>
      <c r="AF855" s="364">
        <v>4.3785949480457678E-4</v>
      </c>
      <c r="AG855" s="364">
        <v>5.3028033665237541E-4</v>
      </c>
      <c r="AH855" s="364">
        <v>6.0487633072469683E-4</v>
      </c>
      <c r="AI855" s="364">
        <v>3.8396833904437255E-3</v>
      </c>
      <c r="AJ855" s="364">
        <v>4.1186142721434297E-4</v>
      </c>
      <c r="AK855" s="364">
        <v>5.9121779590435731E-3</v>
      </c>
      <c r="AL855" s="364">
        <v>1.305823073818782E-2</v>
      </c>
      <c r="AM855" s="364">
        <v>1.5885978046955426E-3</v>
      </c>
      <c r="AN855" s="364">
        <v>1.1756529385063381E-3</v>
      </c>
      <c r="AO855" s="364">
        <v>1.0082122830346507</v>
      </c>
      <c r="AP855" s="364">
        <v>1.0858593208860537E-4</v>
      </c>
      <c r="AQ855" s="364">
        <v>2.1506021308521331E-3</v>
      </c>
      <c r="AR855" s="363">
        <v>5.9984479720224638E-5</v>
      </c>
      <c r="AS855" s="364">
        <v>1.1596735277649822E-5</v>
      </c>
      <c r="AT855" s="364">
        <v>3.4055995699603075E-5</v>
      </c>
      <c r="AU855" s="364">
        <v>2.1673005366504086E-5</v>
      </c>
      <c r="AV855" s="364">
        <v>3.4150843441322376E-5</v>
      </c>
      <c r="AW855" s="364">
        <v>1.9004735117317103E-5</v>
      </c>
      <c r="AX855" s="364">
        <v>1.8800254321559021E-5</v>
      </c>
      <c r="AY855" s="364">
        <v>2.5703858837013159E-5</v>
      </c>
      <c r="AZ855" s="364">
        <v>3.6082201185796309E-6</v>
      </c>
      <c r="BA855" s="364">
        <v>1.9755449222882268E-5</v>
      </c>
      <c r="BB855" s="364">
        <v>2.2236295594110582E-5</v>
      </c>
      <c r="BC855" s="364">
        <v>1.7141581275975525E-5</v>
      </c>
      <c r="BD855" s="364">
        <v>1.18508720094636E-5</v>
      </c>
      <c r="BE855" s="364">
        <v>1.5920081899202054E-5</v>
      </c>
      <c r="BF855" s="364">
        <v>2.0882907002880727E-5</v>
      </c>
      <c r="BG855" s="364">
        <v>1.8919033667439225E-5</v>
      </c>
      <c r="BH855" s="364">
        <v>1.8828495008754208E-5</v>
      </c>
      <c r="BI855" s="364">
        <v>2.2197542593090447E-5</v>
      </c>
      <c r="BJ855" s="364">
        <v>2.1372762903442915E-5</v>
      </c>
      <c r="BK855" s="364">
        <v>2.3360690457203059E-5</v>
      </c>
      <c r="BL855" s="364">
        <v>2.2760186845689385E-5</v>
      </c>
      <c r="BM855" s="364">
        <v>3.5516101617814413E-5</v>
      </c>
      <c r="BN855" s="364">
        <v>2.529893175858511E-5</v>
      </c>
      <c r="BO855" s="364">
        <v>1.6503332284882404E-5</v>
      </c>
      <c r="BP855" s="364">
        <v>3.3700124495395952E-5</v>
      </c>
      <c r="BQ855" s="364">
        <v>1.5954254315674819E-5</v>
      </c>
      <c r="BR855" s="364">
        <v>2.9695389926463225E-5</v>
      </c>
      <c r="BS855" s="364">
        <v>3.0459750808834413E-5</v>
      </c>
      <c r="BT855" s="364">
        <v>2.0005823996791764E-5</v>
      </c>
      <c r="BU855" s="364">
        <v>2.760769670725521E-5</v>
      </c>
      <c r="BV855" s="364">
        <v>1.9932705643681284E-4</v>
      </c>
      <c r="BW855" s="364">
        <v>2.44608812600141E-5</v>
      </c>
      <c r="BX855" s="364">
        <v>1.6669802138716757E-4</v>
      </c>
      <c r="BY855" s="364">
        <v>3.8856629370465887E-4</v>
      </c>
      <c r="BZ855" s="364">
        <v>6.34142227292677E-5</v>
      </c>
      <c r="CA855" s="364">
        <v>7.9094032866217179E-5</v>
      </c>
      <c r="CB855" s="364">
        <v>3.0148158680285163E-4</v>
      </c>
      <c r="CC855" s="364">
        <v>2.7112016875900228E-5</v>
      </c>
      <c r="CD855" s="365">
        <v>7.2696118463389905E-5</v>
      </c>
    </row>
    <row r="856" spans="2:82">
      <c r="B856" s="286"/>
      <c r="C856" s="283" t="str">
        <f t="shared" si="119"/>
        <v>38</v>
      </c>
      <c r="D856" s="284" t="str">
        <f t="shared" si="119"/>
        <v>事務用品</v>
      </c>
      <c r="E856" s="363">
        <v>6.5641834985046433E-4</v>
      </c>
      <c r="F856" s="364">
        <v>4.8508734812455646E-3</v>
      </c>
      <c r="G856" s="364">
        <v>1.3273328122948953E-3</v>
      </c>
      <c r="H856" s="364">
        <v>1.7237647104905757E-3</v>
      </c>
      <c r="I856" s="364">
        <v>1.1479812395726054E-3</v>
      </c>
      <c r="J856" s="364">
        <v>1.3843353844689866E-3</v>
      </c>
      <c r="K856" s="364">
        <v>1.0237108047679805E-3</v>
      </c>
      <c r="L856" s="364">
        <v>1.013587985479223E-3</v>
      </c>
      <c r="M856" s="364">
        <v>2.1718752135768598E-4</v>
      </c>
      <c r="N856" s="364">
        <v>4.1119541404232321E-4</v>
      </c>
      <c r="O856" s="364">
        <v>1.4523055984789301E-3</v>
      </c>
      <c r="P856" s="364">
        <v>4.6797870519987015E-4</v>
      </c>
      <c r="Q856" s="364">
        <v>3.958642727030812E-4</v>
      </c>
      <c r="R856" s="364">
        <v>8.086517918256559E-4</v>
      </c>
      <c r="S856" s="364">
        <v>8.6571443500550965E-4</v>
      </c>
      <c r="T856" s="364">
        <v>1.2467886581765167E-3</v>
      </c>
      <c r="U856" s="364">
        <v>1.5520760799169466E-3</v>
      </c>
      <c r="V856" s="364">
        <v>1.8813667999225837E-3</v>
      </c>
      <c r="W856" s="364">
        <v>1.1305589680757841E-3</v>
      </c>
      <c r="X856" s="364">
        <v>1.1075216509145766E-3</v>
      </c>
      <c r="Y856" s="364">
        <v>1.0819876686095403E-3</v>
      </c>
      <c r="Z856" s="364">
        <v>1.6743516201378544E-3</v>
      </c>
      <c r="AA856" s="364">
        <v>1.1272132024184986E-3</v>
      </c>
      <c r="AB856" s="364">
        <v>4.3091443552854353E-4</v>
      </c>
      <c r="AC856" s="364">
        <v>1.6647975077864099E-3</v>
      </c>
      <c r="AD856" s="364">
        <v>3.2736728496204045E-3</v>
      </c>
      <c r="AE856" s="364">
        <v>2.3698610867561093E-3</v>
      </c>
      <c r="AF856" s="364">
        <v>3.9755066095613781E-3</v>
      </c>
      <c r="AG856" s="364">
        <v>6.7720437657695467E-4</v>
      </c>
      <c r="AH856" s="364">
        <v>3.0128008392292507E-3</v>
      </c>
      <c r="AI856" s="364">
        <v>2.6597568060062861E-3</v>
      </c>
      <c r="AJ856" s="364">
        <v>3.1304478285377225E-3</v>
      </c>
      <c r="AK856" s="364">
        <v>3.8990252606054556E-3</v>
      </c>
      <c r="AL856" s="364">
        <v>2.7233428152396489E-3</v>
      </c>
      <c r="AM856" s="364">
        <v>4.840489108368839E-3</v>
      </c>
      <c r="AN856" s="364">
        <v>1.9392735855991246E-3</v>
      </c>
      <c r="AO856" s="364">
        <v>2.2823523329505778E-3</v>
      </c>
      <c r="AP856" s="364">
        <v>1.0004984880656427</v>
      </c>
      <c r="AQ856" s="364">
        <v>8.1937856491918744E-4</v>
      </c>
      <c r="AR856" s="363">
        <v>2.3645773934750679E-5</v>
      </c>
      <c r="AS856" s="364">
        <v>1.198026800992106E-5</v>
      </c>
      <c r="AT856" s="364">
        <v>2.0808175201412302E-5</v>
      </c>
      <c r="AU856" s="364">
        <v>9.9676348326855192E-6</v>
      </c>
      <c r="AV856" s="364">
        <v>2.904443576990594E-5</v>
      </c>
      <c r="AW856" s="364">
        <v>2.0382536310096609E-5</v>
      </c>
      <c r="AX856" s="364">
        <v>2.3974758270494481E-5</v>
      </c>
      <c r="AY856" s="364">
        <v>2.9638627253074812E-5</v>
      </c>
      <c r="AZ856" s="364">
        <v>2.9786829106323342E-6</v>
      </c>
      <c r="BA856" s="364">
        <v>2.3629279601851383E-5</v>
      </c>
      <c r="BB856" s="364">
        <v>1.6854182972886698E-5</v>
      </c>
      <c r="BC856" s="364">
        <v>2.5845478909498061E-5</v>
      </c>
      <c r="BD856" s="364">
        <v>1.4711116792916613E-5</v>
      </c>
      <c r="BE856" s="364">
        <v>1.8699880924473835E-5</v>
      </c>
      <c r="BF856" s="364">
        <v>3.3265237587113145E-5</v>
      </c>
      <c r="BG856" s="364">
        <v>2.7621371907714279E-5</v>
      </c>
      <c r="BH856" s="364">
        <v>2.7296242717820276E-5</v>
      </c>
      <c r="BI856" s="364">
        <v>2.6452523616829339E-5</v>
      </c>
      <c r="BJ856" s="364">
        <v>3.2406330085317187E-5</v>
      </c>
      <c r="BK856" s="364">
        <v>2.8192160056505251E-5</v>
      </c>
      <c r="BL856" s="364">
        <v>3.9952559607820532E-5</v>
      </c>
      <c r="BM856" s="364">
        <v>2.2146514757589718E-5</v>
      </c>
      <c r="BN856" s="364">
        <v>1.9525877928396492E-5</v>
      </c>
      <c r="BO856" s="364">
        <v>6.5796893804408212E-6</v>
      </c>
      <c r="BP856" s="364">
        <v>1.1124583853891853E-5</v>
      </c>
      <c r="BQ856" s="364">
        <v>1.043763998179913E-5</v>
      </c>
      <c r="BR856" s="364">
        <v>6.1717069019545986E-6</v>
      </c>
      <c r="BS856" s="364">
        <v>7.170225272782471E-6</v>
      </c>
      <c r="BT856" s="364">
        <v>2.1422113624204082E-6</v>
      </c>
      <c r="BU856" s="364">
        <v>1.2520449860501515E-5</v>
      </c>
      <c r="BV856" s="364">
        <v>8.8509666796885077E-6</v>
      </c>
      <c r="BW856" s="364">
        <v>7.1573992496873821E-6</v>
      </c>
      <c r="BX856" s="364">
        <v>8.5148254607870535E-6</v>
      </c>
      <c r="BY856" s="364">
        <v>1.8093872760052614E-5</v>
      </c>
      <c r="BZ856" s="364">
        <v>1.1103237030347481E-5</v>
      </c>
      <c r="CA856" s="364">
        <v>1.0830383195212531E-5</v>
      </c>
      <c r="CB856" s="364">
        <v>1.7271792346894281E-5</v>
      </c>
      <c r="CC856" s="364">
        <v>4.8101224272482393E-5</v>
      </c>
      <c r="CD856" s="365">
        <v>7.6269524796155914E-6</v>
      </c>
    </row>
    <row r="857" spans="2:82">
      <c r="B857" s="286"/>
      <c r="C857" s="283" t="str">
        <f t="shared" si="119"/>
        <v>39</v>
      </c>
      <c r="D857" s="284" t="str">
        <f t="shared" si="119"/>
        <v>分類不明</v>
      </c>
      <c r="E857" s="363">
        <v>4.1472427685090721E-3</v>
      </c>
      <c r="F857" s="364">
        <v>9.1606479785170036E-4</v>
      </c>
      <c r="G857" s="364">
        <v>6.4860668689849087E-3</v>
      </c>
      <c r="H857" s="364">
        <v>4.6275229970775674E-3</v>
      </c>
      <c r="I857" s="364">
        <v>3.3892956813764085E-3</v>
      </c>
      <c r="J857" s="364">
        <v>2.3572699306825236E-3</v>
      </c>
      <c r="K857" s="364">
        <v>2.7347231255726301E-3</v>
      </c>
      <c r="L857" s="364">
        <v>1.3208890649979272E-3</v>
      </c>
      <c r="M857" s="364">
        <v>2.7781058563994682E-3</v>
      </c>
      <c r="N857" s="364">
        <v>2.0096513566229862E-3</v>
      </c>
      <c r="O857" s="364">
        <v>8.2083198733366239E-3</v>
      </c>
      <c r="P857" s="364">
        <v>7.2520299335744123E-3</v>
      </c>
      <c r="Q857" s="364">
        <v>3.4823667031107495E-3</v>
      </c>
      <c r="R857" s="364">
        <v>5.3984748646052055E-3</v>
      </c>
      <c r="S857" s="364">
        <v>5.7545414060800734E-3</v>
      </c>
      <c r="T857" s="364">
        <v>5.1591880681905065E-3</v>
      </c>
      <c r="U857" s="364">
        <v>2.7279265792644093E-3</v>
      </c>
      <c r="V857" s="364">
        <v>1.4097914142779939E-3</v>
      </c>
      <c r="W857" s="364">
        <v>3.1412286312688378E-3</v>
      </c>
      <c r="X857" s="364">
        <v>1.9505398326000365E-3</v>
      </c>
      <c r="Y857" s="364">
        <v>4.0745540253453666E-3</v>
      </c>
      <c r="Z857" s="364">
        <v>2.0066237963076226E-3</v>
      </c>
      <c r="AA857" s="364">
        <v>1.0436804695958736E-2</v>
      </c>
      <c r="AB857" s="364">
        <v>3.0271744302897666E-3</v>
      </c>
      <c r="AC857" s="364">
        <v>6.6396524912575271E-3</v>
      </c>
      <c r="AD857" s="364">
        <v>5.6837603154991298E-3</v>
      </c>
      <c r="AE857" s="364">
        <v>3.4478032525978564E-3</v>
      </c>
      <c r="AF857" s="364">
        <v>7.3703293132052839E-3</v>
      </c>
      <c r="AG857" s="364">
        <v>3.0036319047939903E-3</v>
      </c>
      <c r="AH857" s="364">
        <v>3.6520483368578855E-3</v>
      </c>
      <c r="AI857" s="364">
        <v>4.2629149464221147E-3</v>
      </c>
      <c r="AJ857" s="364">
        <v>9.7871200216092819E-4</v>
      </c>
      <c r="AK857" s="364">
        <v>4.6945288746255299E-3</v>
      </c>
      <c r="AL857" s="364">
        <v>2.3255826351961254E-3</v>
      </c>
      <c r="AM857" s="364">
        <v>8.6839560408333797E-3</v>
      </c>
      <c r="AN857" s="364">
        <v>2.859455154555966E-3</v>
      </c>
      <c r="AO857" s="364">
        <v>3.6840684121739408E-3</v>
      </c>
      <c r="AP857" s="364">
        <v>1.1853457492529778E-3</v>
      </c>
      <c r="AQ857" s="364">
        <v>1.0009031621307518</v>
      </c>
      <c r="AR857" s="363">
        <v>5.4906679640822935E-5</v>
      </c>
      <c r="AS857" s="364">
        <v>2.2202874938523537E-5</v>
      </c>
      <c r="AT857" s="364">
        <v>5.5677035584530435E-5</v>
      </c>
      <c r="AU857" s="364">
        <v>2.617263427538431E-5</v>
      </c>
      <c r="AV857" s="364">
        <v>7.6729414034021521E-5</v>
      </c>
      <c r="AW857" s="364">
        <v>3.4383533157871753E-5</v>
      </c>
      <c r="AX857" s="364">
        <v>5.7620869589774084E-5</v>
      </c>
      <c r="AY857" s="364">
        <v>5.4478032463768675E-5</v>
      </c>
      <c r="AZ857" s="364">
        <v>5.7376609013787792E-6</v>
      </c>
      <c r="BA857" s="364">
        <v>5.0257259944108092E-5</v>
      </c>
      <c r="BB857" s="364">
        <v>5.2470688056035268E-5</v>
      </c>
      <c r="BC857" s="364">
        <v>2.8461101093929595E-4</v>
      </c>
      <c r="BD857" s="364">
        <v>5.6216470925308235E-5</v>
      </c>
      <c r="BE857" s="364">
        <v>1.5103385759935372E-4</v>
      </c>
      <c r="BF857" s="364">
        <v>2.0535541428068317E-4</v>
      </c>
      <c r="BG857" s="364">
        <v>1.4610866223563855E-4</v>
      </c>
      <c r="BH857" s="364">
        <v>8.1600039897960767E-5</v>
      </c>
      <c r="BI857" s="364">
        <v>6.0973476885999793E-5</v>
      </c>
      <c r="BJ857" s="364">
        <v>1.0934124022384297E-4</v>
      </c>
      <c r="BK857" s="364">
        <v>6.2741822029191272E-5</v>
      </c>
      <c r="BL857" s="364">
        <v>1.6428982787628348E-4</v>
      </c>
      <c r="BM857" s="364">
        <v>4.5733802978823011E-5</v>
      </c>
      <c r="BN857" s="364">
        <v>8.2591725355535004E-5</v>
      </c>
      <c r="BO857" s="364">
        <v>1.6476178538239493E-5</v>
      </c>
      <c r="BP857" s="364">
        <v>3.3569491824740964E-5</v>
      </c>
      <c r="BQ857" s="364">
        <v>2.0186400372541601E-5</v>
      </c>
      <c r="BR857" s="364">
        <v>1.313643824548622E-5</v>
      </c>
      <c r="BS857" s="364">
        <v>1.3503591730767846E-5</v>
      </c>
      <c r="BT857" s="364">
        <v>5.1588053475395512E-6</v>
      </c>
      <c r="BU857" s="364">
        <v>2.3793688997548404E-5</v>
      </c>
      <c r="BV857" s="364">
        <v>1.7427869451849239E-5</v>
      </c>
      <c r="BW857" s="364">
        <v>1.6330220790764799E-5</v>
      </c>
      <c r="BX857" s="364">
        <v>1.6994096719251725E-5</v>
      </c>
      <c r="BY857" s="364">
        <v>3.0667274244610605E-5</v>
      </c>
      <c r="BZ857" s="364">
        <v>2.0291171843001755E-5</v>
      </c>
      <c r="CA857" s="364">
        <v>3.0000697833260291E-5</v>
      </c>
      <c r="CB857" s="364">
        <v>3.9762940270452437E-5</v>
      </c>
      <c r="CC857" s="364">
        <v>9.1450800789991907E-5</v>
      </c>
      <c r="CD857" s="365">
        <v>1.6527404271513678E-5</v>
      </c>
    </row>
    <row r="858" spans="2:82">
      <c r="B858" s="430" t="s">
        <v>61</v>
      </c>
      <c r="C858" s="280" t="str">
        <f t="shared" ref="C858:D877" si="120">C5</f>
        <v>01</v>
      </c>
      <c r="D858" s="281" t="str">
        <f t="shared" si="120"/>
        <v>農業</v>
      </c>
      <c r="E858" s="361">
        <v>0.12171726749141012</v>
      </c>
      <c r="F858" s="361">
        <v>2.2999814620454266E-3</v>
      </c>
      <c r="G858" s="361">
        <v>2.1610149141478227E-2</v>
      </c>
      <c r="H858" s="361">
        <v>1.8119880271442359E-4</v>
      </c>
      <c r="I858" s="361">
        <v>0.13094149525216117</v>
      </c>
      <c r="J858" s="361">
        <v>8.9705747269617688E-3</v>
      </c>
      <c r="K858" s="361">
        <v>2.2730497875563735E-3</v>
      </c>
      <c r="L858" s="361">
        <v>3.4463445111461489E-3</v>
      </c>
      <c r="M858" s="361">
        <v>7.4939275603633809E-5</v>
      </c>
      <c r="N858" s="361">
        <v>5.469217684161698E-3</v>
      </c>
      <c r="O858" s="361">
        <v>4.181015228313342E-4</v>
      </c>
      <c r="P858" s="361">
        <v>1.725197066428777E-4</v>
      </c>
      <c r="Q858" s="361">
        <v>2.3946463234627576E-4</v>
      </c>
      <c r="R858" s="361">
        <v>2.1840984227372364E-4</v>
      </c>
      <c r="S858" s="361">
        <v>1.9738234371577721E-4</v>
      </c>
      <c r="T858" s="361">
        <v>3.5588653665372881E-4</v>
      </c>
      <c r="U858" s="361">
        <v>5.3621865670984978E-4</v>
      </c>
      <c r="V858" s="361">
        <v>3.6179325241927793E-4</v>
      </c>
      <c r="W858" s="361">
        <v>4.4581140895590376E-4</v>
      </c>
      <c r="X858" s="361">
        <v>5.9252073278049863E-4</v>
      </c>
      <c r="Y858" s="361">
        <v>5.7124262813825432E-4</v>
      </c>
      <c r="Z858" s="361">
        <v>4.1698833306562846E-3</v>
      </c>
      <c r="AA858" s="361">
        <v>9.9411567209775707E-4</v>
      </c>
      <c r="AB858" s="361">
        <v>1.3402201335477521E-4</v>
      </c>
      <c r="AC858" s="361">
        <v>5.3817564076003672E-4</v>
      </c>
      <c r="AD858" s="361">
        <v>3.0514233916753482E-4</v>
      </c>
      <c r="AE858" s="361">
        <v>3.0639568186596863E-4</v>
      </c>
      <c r="AF858" s="361">
        <v>1.8568305155233753E-4</v>
      </c>
      <c r="AG858" s="361">
        <v>7.3275668821579573E-5</v>
      </c>
      <c r="AH858" s="361">
        <v>1.9651842203452738E-4</v>
      </c>
      <c r="AI858" s="361">
        <v>4.1619941792233424E-4</v>
      </c>
      <c r="AJ858" s="361">
        <v>2.5523598222521824E-4</v>
      </c>
      <c r="AK858" s="361">
        <v>2.0255586786165022E-3</v>
      </c>
      <c r="AL858" s="361">
        <v>3.1593538854381908E-3</v>
      </c>
      <c r="AM858" s="361">
        <v>2.2252727132867928E-3</v>
      </c>
      <c r="AN858" s="361">
        <v>2.5358041123397119E-4</v>
      </c>
      <c r="AO858" s="361">
        <v>2.4034371412833058E-2</v>
      </c>
      <c r="AP858" s="361">
        <v>1.952246419864602E-3</v>
      </c>
      <c r="AQ858" s="361">
        <v>7.7710782548098118E-4</v>
      </c>
      <c r="AR858" s="360">
        <v>1.1483505548879034</v>
      </c>
      <c r="AS858" s="361">
        <v>6.4917875342011466E-3</v>
      </c>
      <c r="AT858" s="361">
        <v>1.8854156914093818E-2</v>
      </c>
      <c r="AU858" s="361">
        <v>2.2165661447522659E-4</v>
      </c>
      <c r="AV858" s="361">
        <v>0.19251566035457654</v>
      </c>
      <c r="AW858" s="361">
        <v>6.6928783555567899E-3</v>
      </c>
      <c r="AX858" s="361">
        <v>3.261248144495724E-3</v>
      </c>
      <c r="AY858" s="361">
        <v>3.8343686417741177E-3</v>
      </c>
      <c r="AZ858" s="361">
        <v>3.2972742927910423E-5</v>
      </c>
      <c r="BA858" s="361">
        <v>9.4259614120796864E-3</v>
      </c>
      <c r="BB858" s="361">
        <v>5.4950931942551403E-4</v>
      </c>
      <c r="BC858" s="361">
        <v>1.5366089293859081E-4</v>
      </c>
      <c r="BD858" s="361">
        <v>2.8950911631702949E-4</v>
      </c>
      <c r="BE858" s="361">
        <v>1.8324320664629901E-4</v>
      </c>
      <c r="BF858" s="361">
        <v>2.6310945474190898E-4</v>
      </c>
      <c r="BG858" s="361">
        <v>3.1068441141950104E-4</v>
      </c>
      <c r="BH858" s="361">
        <v>5.7883335589607862E-4</v>
      </c>
      <c r="BI858" s="361">
        <v>3.6927128610309099E-4</v>
      </c>
      <c r="BJ858" s="361">
        <v>5.3921683168931087E-4</v>
      </c>
      <c r="BK858" s="361">
        <v>5.6717140986768959E-4</v>
      </c>
      <c r="BL858" s="361">
        <v>7.7902363872992214E-4</v>
      </c>
      <c r="BM858" s="361">
        <v>2.9609682153980419E-3</v>
      </c>
      <c r="BN858" s="361">
        <v>1.2433748942527897E-3</v>
      </c>
      <c r="BO858" s="361">
        <v>1.409346681348923E-4</v>
      </c>
      <c r="BP858" s="361">
        <v>5.7724637696983079E-4</v>
      </c>
      <c r="BQ858" s="361">
        <v>3.3187708625966007E-4</v>
      </c>
      <c r="BR858" s="361">
        <v>3.2792722711455301E-4</v>
      </c>
      <c r="BS858" s="361">
        <v>1.9916574340280154E-4</v>
      </c>
      <c r="BT858" s="361">
        <v>8.7892118168741954E-5</v>
      </c>
      <c r="BU858" s="361">
        <v>2.5307331226429735E-4</v>
      </c>
      <c r="BV858" s="361">
        <v>5.4990249206251444E-4</v>
      </c>
      <c r="BW858" s="361">
        <v>2.8745475566941152E-4</v>
      </c>
      <c r="BX858" s="361">
        <v>2.5176967701641111E-3</v>
      </c>
      <c r="BY858" s="361">
        <v>3.8842631154611782E-3</v>
      </c>
      <c r="BZ858" s="361">
        <v>2.8086013049522865E-3</v>
      </c>
      <c r="CA858" s="361">
        <v>3.4146751402354397E-4</v>
      </c>
      <c r="CB858" s="361">
        <v>2.8384967374797274E-2</v>
      </c>
      <c r="CC858" s="361">
        <v>2.0149901048878197E-3</v>
      </c>
      <c r="CD858" s="362">
        <v>8.532299054223526E-4</v>
      </c>
    </row>
    <row r="859" spans="2:82">
      <c r="B859" s="431"/>
      <c r="C859" s="283" t="str">
        <f t="shared" si="120"/>
        <v>02</v>
      </c>
      <c r="D859" s="284" t="str">
        <f t="shared" si="120"/>
        <v>林業</v>
      </c>
      <c r="E859" s="364">
        <v>1.4163274200840565E-3</v>
      </c>
      <c r="F859" s="364">
        <v>0.11994347472942564</v>
      </c>
      <c r="G859" s="364">
        <v>6.3274098588024443E-4</v>
      </c>
      <c r="H859" s="364">
        <v>1.2509602116779432E-4</v>
      </c>
      <c r="I859" s="364">
        <v>1.2701754362042009E-3</v>
      </c>
      <c r="J859" s="364">
        <v>3.7411202388914366E-4</v>
      </c>
      <c r="K859" s="364">
        <v>1.9451256884243207E-2</v>
      </c>
      <c r="L859" s="364">
        <v>9.5420564044363244E-4</v>
      </c>
      <c r="M859" s="364">
        <v>5.6618614269868036E-5</v>
      </c>
      <c r="N859" s="364">
        <v>3.9551329382123899E-4</v>
      </c>
      <c r="O859" s="364">
        <v>5.7656576455161887E-4</v>
      </c>
      <c r="P859" s="364">
        <v>1.3495136890467161E-4</v>
      </c>
      <c r="Q859" s="364">
        <v>1.878947089901332E-4</v>
      </c>
      <c r="R859" s="364">
        <v>2.5686110369272806E-4</v>
      </c>
      <c r="S859" s="364">
        <v>1.2563926923732483E-4</v>
      </c>
      <c r="T859" s="364">
        <v>1.4309514258647131E-4</v>
      </c>
      <c r="U859" s="364">
        <v>2.7364073238138586E-4</v>
      </c>
      <c r="V859" s="364">
        <v>2.6562731769031898E-4</v>
      </c>
      <c r="W859" s="364">
        <v>3.013253908133337E-4</v>
      </c>
      <c r="X859" s="364">
        <v>3.1409929046678873E-4</v>
      </c>
      <c r="Y859" s="364">
        <v>2.1939526180053063E-4</v>
      </c>
      <c r="Z859" s="364">
        <v>1.8125193025233547E-3</v>
      </c>
      <c r="AA859" s="364">
        <v>1.1858079145889138E-3</v>
      </c>
      <c r="AB859" s="364">
        <v>2.0550037144314407E-4</v>
      </c>
      <c r="AC859" s="364">
        <v>2.9316067910643254E-4</v>
      </c>
      <c r="AD859" s="364">
        <v>2.4046588626118115E-4</v>
      </c>
      <c r="AE859" s="364">
        <v>2.8017783655096142E-4</v>
      </c>
      <c r="AF859" s="364">
        <v>2.5638278589351025E-4</v>
      </c>
      <c r="AG859" s="364">
        <v>6.4917836907201379E-5</v>
      </c>
      <c r="AH859" s="364">
        <v>2.9070956879725696E-4</v>
      </c>
      <c r="AI859" s="364">
        <v>4.1471363166381298E-4</v>
      </c>
      <c r="AJ859" s="364">
        <v>1.4309422563870081E-4</v>
      </c>
      <c r="AK859" s="364">
        <v>3.7911668133996137E-4</v>
      </c>
      <c r="AL859" s="364">
        <v>4.1203484883261019E-4</v>
      </c>
      <c r="AM859" s="364">
        <v>6.4353143949047399E-4</v>
      </c>
      <c r="AN859" s="364">
        <v>1.9293932999781395E-4</v>
      </c>
      <c r="AO859" s="364">
        <v>1.1208339731007889E-3</v>
      </c>
      <c r="AP859" s="364">
        <v>1.0786056907032698E-2</v>
      </c>
      <c r="AQ859" s="364">
        <v>1.1748319462178929E-4</v>
      </c>
      <c r="AR859" s="363">
        <v>1.8206676663699969E-3</v>
      </c>
      <c r="AS859" s="364">
        <v>1.2181682373268179</v>
      </c>
      <c r="AT859" s="364">
        <v>6.3103868733693975E-4</v>
      </c>
      <c r="AU859" s="364">
        <v>2.7335042671740198E-4</v>
      </c>
      <c r="AV859" s="364">
        <v>1.5877248796644615E-3</v>
      </c>
      <c r="AW859" s="364">
        <v>3.7015753346487441E-4</v>
      </c>
      <c r="AX859" s="364">
        <v>3.29622640418906E-2</v>
      </c>
      <c r="AY859" s="364">
        <v>1.0516445155321233E-3</v>
      </c>
      <c r="AZ859" s="364">
        <v>2.6386477397734826E-5</v>
      </c>
      <c r="BA859" s="364">
        <v>4.2371425418944738E-4</v>
      </c>
      <c r="BB859" s="364">
        <v>6.2662359399183096E-4</v>
      </c>
      <c r="BC859" s="364">
        <v>1.2918475132416699E-4</v>
      </c>
      <c r="BD859" s="364">
        <v>2.4497613762340404E-4</v>
      </c>
      <c r="BE859" s="364">
        <v>2.1778241566569359E-4</v>
      </c>
      <c r="BF859" s="364">
        <v>1.6493437083403955E-4</v>
      </c>
      <c r="BG859" s="364">
        <v>1.460130215012846E-4</v>
      </c>
      <c r="BH859" s="364">
        <v>3.074544767785585E-4</v>
      </c>
      <c r="BI859" s="364">
        <v>2.9085696132080706E-4</v>
      </c>
      <c r="BJ859" s="364">
        <v>3.3469722689404474E-4</v>
      </c>
      <c r="BK859" s="364">
        <v>3.1969727724033738E-4</v>
      </c>
      <c r="BL859" s="364">
        <v>2.1705966249139101E-4</v>
      </c>
      <c r="BM859" s="364">
        <v>2.2399117848378039E-3</v>
      </c>
      <c r="BN859" s="364">
        <v>1.3027816769417683E-3</v>
      </c>
      <c r="BO859" s="364">
        <v>2.2378824811493782E-4</v>
      </c>
      <c r="BP859" s="364">
        <v>3.0204441146911508E-4</v>
      </c>
      <c r="BQ859" s="364">
        <v>2.6674137562744839E-4</v>
      </c>
      <c r="BR859" s="364">
        <v>3.1225208166536572E-4</v>
      </c>
      <c r="BS859" s="364">
        <v>2.8590404621439214E-4</v>
      </c>
      <c r="BT859" s="364">
        <v>7.5630917927103E-5</v>
      </c>
      <c r="BU859" s="364">
        <v>3.2717237681033443E-4</v>
      </c>
      <c r="BV859" s="364">
        <v>4.3079036068475378E-4</v>
      </c>
      <c r="BW859" s="364">
        <v>1.6000322353321628E-4</v>
      </c>
      <c r="BX859" s="364">
        <v>4.6516020839132145E-4</v>
      </c>
      <c r="BY859" s="364">
        <v>4.7781021936480904E-4</v>
      </c>
      <c r="BZ859" s="364">
        <v>7.261782690535485E-4</v>
      </c>
      <c r="CA859" s="364">
        <v>2.4784889472927488E-4</v>
      </c>
      <c r="CB859" s="364">
        <v>1.5969736495295948E-3</v>
      </c>
      <c r="CC859" s="364">
        <v>1.2149668448991728E-2</v>
      </c>
      <c r="CD859" s="365">
        <v>1.2850398222719628E-4</v>
      </c>
    </row>
    <row r="860" spans="2:82">
      <c r="B860" s="431"/>
      <c r="C860" s="283" t="str">
        <f t="shared" si="120"/>
        <v>03</v>
      </c>
      <c r="D860" s="284" t="str">
        <f t="shared" si="120"/>
        <v>漁業</v>
      </c>
      <c r="E860" s="364">
        <v>2.8558394664977482E-3</v>
      </c>
      <c r="F860" s="364">
        <v>2.1277266882867144E-4</v>
      </c>
      <c r="G860" s="364">
        <v>4.5085636002162172E-2</v>
      </c>
      <c r="H860" s="364">
        <v>2.0447426916405855E-5</v>
      </c>
      <c r="I860" s="364">
        <v>1.301934154852797E-2</v>
      </c>
      <c r="J860" s="364">
        <v>1.5860047705460931E-4</v>
      </c>
      <c r="K860" s="364">
        <v>1.0520253595514431E-4</v>
      </c>
      <c r="L860" s="364">
        <v>3.2895989484406406E-4</v>
      </c>
      <c r="M860" s="364">
        <v>1.7969221139723433E-5</v>
      </c>
      <c r="N860" s="364">
        <v>8.121579242772511E-5</v>
      </c>
      <c r="O860" s="364">
        <v>4.567740613591013E-5</v>
      </c>
      <c r="P860" s="364">
        <v>4.1609628203907839E-5</v>
      </c>
      <c r="Q860" s="364">
        <v>7.8112533768360458E-5</v>
      </c>
      <c r="R860" s="364">
        <v>3.0667625770095534E-5</v>
      </c>
      <c r="S860" s="364">
        <v>2.0283430496381522E-5</v>
      </c>
      <c r="T860" s="364">
        <v>2.3795234601237391E-5</v>
      </c>
      <c r="U860" s="364">
        <v>3.7299693544962952E-5</v>
      </c>
      <c r="V860" s="364">
        <v>2.9683534150381671E-5</v>
      </c>
      <c r="W860" s="364">
        <v>3.0231665405427592E-5</v>
      </c>
      <c r="X860" s="364">
        <v>3.5917455187618143E-5</v>
      </c>
      <c r="Y860" s="364">
        <v>2.9783149451592099E-5</v>
      </c>
      <c r="Z860" s="364">
        <v>1.8513597546137097E-3</v>
      </c>
      <c r="AA860" s="364">
        <v>3.0667950310130612E-5</v>
      </c>
      <c r="AB860" s="364">
        <v>2.636302861636237E-5</v>
      </c>
      <c r="AC860" s="364">
        <v>3.2594927006534347E-5</v>
      </c>
      <c r="AD860" s="364">
        <v>2.5627286550825938E-5</v>
      </c>
      <c r="AE860" s="364">
        <v>2.778319750204993E-5</v>
      </c>
      <c r="AF860" s="364">
        <v>4.1119804209881933E-5</v>
      </c>
      <c r="AG860" s="364">
        <v>9.9813976634863345E-6</v>
      </c>
      <c r="AH860" s="364">
        <v>2.3678715576858672E-5</v>
      </c>
      <c r="AI860" s="364">
        <v>8.5878555036412142E-5</v>
      </c>
      <c r="AJ860" s="364">
        <v>4.0787125612390946E-5</v>
      </c>
      <c r="AK860" s="364">
        <v>2.5800259049996871E-4</v>
      </c>
      <c r="AL860" s="364">
        <v>5.3027731380699884E-4</v>
      </c>
      <c r="AM860" s="364">
        <v>1.2918919495020497E-4</v>
      </c>
      <c r="AN860" s="364">
        <v>3.2769524695403483E-5</v>
      </c>
      <c r="AO860" s="364">
        <v>5.0435756840890465E-3</v>
      </c>
      <c r="AP860" s="364">
        <v>2.6485961134606659E-4</v>
      </c>
      <c r="AQ860" s="364">
        <v>1.0576677497871315E-4</v>
      </c>
      <c r="AR860" s="363">
        <v>2.9513623931527511E-3</v>
      </c>
      <c r="AS860" s="364">
        <v>6.4865395697809552E-4</v>
      </c>
      <c r="AT860" s="364">
        <v>1.0390746444296597</v>
      </c>
      <c r="AU860" s="364">
        <v>2.4441734486544591E-5</v>
      </c>
      <c r="AV860" s="364">
        <v>2.6389627436300481E-2</v>
      </c>
      <c r="AW860" s="364">
        <v>1.471562684506418E-4</v>
      </c>
      <c r="AX860" s="364">
        <v>1.1921093428330132E-4</v>
      </c>
      <c r="AY860" s="364">
        <v>3.5219956121013818E-4</v>
      </c>
      <c r="AZ860" s="364">
        <v>5.5654263455368769E-6</v>
      </c>
      <c r="BA860" s="364">
        <v>9.3112156886864881E-5</v>
      </c>
      <c r="BB860" s="364">
        <v>5.0607223639991839E-5</v>
      </c>
      <c r="BC860" s="364">
        <v>4.0391906293110112E-5</v>
      </c>
      <c r="BD860" s="364">
        <v>9.5505457466330823E-5</v>
      </c>
      <c r="BE860" s="364">
        <v>2.5050747940560251E-5</v>
      </c>
      <c r="BF860" s="364">
        <v>2.2100232658823866E-5</v>
      </c>
      <c r="BG860" s="364">
        <v>2.305025463181644E-5</v>
      </c>
      <c r="BH860" s="364">
        <v>3.493039022985704E-5</v>
      </c>
      <c r="BI860" s="364">
        <v>3.0154619575466957E-5</v>
      </c>
      <c r="BJ860" s="364">
        <v>3.2791700130776703E-5</v>
      </c>
      <c r="BK860" s="364">
        <v>3.4743994861730312E-5</v>
      </c>
      <c r="BL860" s="364">
        <v>3.1226877254256768E-5</v>
      </c>
      <c r="BM860" s="364">
        <v>2.3161185916245534E-3</v>
      </c>
      <c r="BN860" s="364">
        <v>3.3841584274371469E-5</v>
      </c>
      <c r="BO860" s="364">
        <v>2.7471273907929892E-5</v>
      </c>
      <c r="BP860" s="364">
        <v>3.4673701753705626E-5</v>
      </c>
      <c r="BQ860" s="364">
        <v>2.8414034911104467E-5</v>
      </c>
      <c r="BR860" s="364">
        <v>3.0339493577223884E-5</v>
      </c>
      <c r="BS860" s="364">
        <v>4.6566331585752773E-5</v>
      </c>
      <c r="BT860" s="364">
        <v>1.1691883422737963E-5</v>
      </c>
      <c r="BU860" s="364">
        <v>2.9160162223633488E-5</v>
      </c>
      <c r="BV860" s="364">
        <v>1.1815423037378519E-4</v>
      </c>
      <c r="BW860" s="364">
        <v>4.8286076826341544E-5</v>
      </c>
      <c r="BX860" s="364">
        <v>2.9893108114569845E-4</v>
      </c>
      <c r="BY860" s="364">
        <v>6.0455278229226521E-4</v>
      </c>
      <c r="BZ860" s="364">
        <v>1.4240868952282158E-4</v>
      </c>
      <c r="CA860" s="364">
        <v>5.2311442059280682E-5</v>
      </c>
      <c r="CB860" s="364">
        <v>5.4174454115191745E-3</v>
      </c>
      <c r="CC860" s="364">
        <v>2.8544052348060552E-4</v>
      </c>
      <c r="CD860" s="365">
        <v>1.2041716022259678E-4</v>
      </c>
    </row>
    <row r="861" spans="2:82">
      <c r="B861" s="431"/>
      <c r="C861" s="283" t="str">
        <f t="shared" si="120"/>
        <v>04</v>
      </c>
      <c r="D861" s="284" t="str">
        <f t="shared" si="120"/>
        <v>鉱業</v>
      </c>
      <c r="E861" s="364">
        <v>6.4390603850090437E-4</v>
      </c>
      <c r="F861" s="364">
        <v>4.4716628601912807E-4</v>
      </c>
      <c r="G861" s="364">
        <v>8.5046542600488264E-4</v>
      </c>
      <c r="H861" s="364">
        <v>1.6278782618910843E-3</v>
      </c>
      <c r="I861" s="364">
        <v>4.7289909476445159E-4</v>
      </c>
      <c r="J861" s="364">
        <v>5.1932971369089156E-4</v>
      </c>
      <c r="K861" s="364">
        <v>6.9732501011845723E-4</v>
      </c>
      <c r="L861" s="364">
        <v>8.3619030236193703E-4</v>
      </c>
      <c r="M861" s="364">
        <v>9.3136533957445221E-3</v>
      </c>
      <c r="N861" s="364">
        <v>5.3244685847923898E-4</v>
      </c>
      <c r="O861" s="364">
        <v>1.6847005890566159E-3</v>
      </c>
      <c r="P861" s="364">
        <v>3.7562560837312189E-3</v>
      </c>
      <c r="Q861" s="364">
        <v>4.4788277897491093E-3</v>
      </c>
      <c r="R861" s="364">
        <v>1.4326464992956266E-3</v>
      </c>
      <c r="S861" s="364">
        <v>1.031130266167994E-3</v>
      </c>
      <c r="T861" s="364">
        <v>7.6946737664049909E-4</v>
      </c>
      <c r="U861" s="364">
        <v>6.1614806159519938E-4</v>
      </c>
      <c r="V861" s="364">
        <v>7.0665793165120352E-4</v>
      </c>
      <c r="W861" s="364">
        <v>9.7011614610315489E-4</v>
      </c>
      <c r="X861" s="364">
        <v>6.6973382978182956E-4</v>
      </c>
      <c r="Y861" s="364">
        <v>9.6446039204523448E-4</v>
      </c>
      <c r="Z861" s="364">
        <v>6.5253721095272612E-4</v>
      </c>
      <c r="AA861" s="364">
        <v>7.8243581365059335E-4</v>
      </c>
      <c r="AB861" s="364">
        <v>4.8588704567770341E-3</v>
      </c>
      <c r="AC861" s="364">
        <v>6.9602516480196685E-4</v>
      </c>
      <c r="AD861" s="364">
        <v>6.99906526630123E-4</v>
      </c>
      <c r="AE861" s="364">
        <v>3.4741971103384439E-4</v>
      </c>
      <c r="AF861" s="364">
        <v>1.5746421459169783E-4</v>
      </c>
      <c r="AG861" s="364">
        <v>6.9660132681204274E-5</v>
      </c>
      <c r="AH861" s="364">
        <v>6.4429262022837417E-4</v>
      </c>
      <c r="AI861" s="364">
        <v>1.9959641326201141E-4</v>
      </c>
      <c r="AJ861" s="364">
        <v>3.2160978248281605E-4</v>
      </c>
      <c r="AK861" s="364">
        <v>2.6416548742841698E-4</v>
      </c>
      <c r="AL861" s="364">
        <v>3.6701448243328053E-4</v>
      </c>
      <c r="AM861" s="364">
        <v>2.3284594284747969E-4</v>
      </c>
      <c r="AN861" s="364">
        <v>2.0627756273051419E-4</v>
      </c>
      <c r="AO861" s="364">
        <v>4.3277962653172098E-4</v>
      </c>
      <c r="AP861" s="364">
        <v>6.1743297345754364E-4</v>
      </c>
      <c r="AQ861" s="364">
        <v>3.1722124563769537E-4</v>
      </c>
      <c r="AR861" s="363">
        <v>7.7210535449446995E-4</v>
      </c>
      <c r="AS861" s="364">
        <v>6.2751780356768859E-4</v>
      </c>
      <c r="AT861" s="364">
        <v>9.7455714349612126E-4</v>
      </c>
      <c r="AU861" s="364">
        <v>1.0015955781513379</v>
      </c>
      <c r="AV861" s="364">
        <v>5.2909626189395558E-4</v>
      </c>
      <c r="AW861" s="364">
        <v>5.958786065100904E-4</v>
      </c>
      <c r="AX861" s="364">
        <v>9.8237670253077452E-4</v>
      </c>
      <c r="AY861" s="364">
        <v>1.7270292840563433E-3</v>
      </c>
      <c r="AZ861" s="364">
        <v>1.7559722244894001E-2</v>
      </c>
      <c r="BA861" s="364">
        <v>6.8126568649170475E-4</v>
      </c>
      <c r="BB861" s="364">
        <v>2.7782564207858838E-3</v>
      </c>
      <c r="BC861" s="364">
        <v>5.4359081890683137E-3</v>
      </c>
      <c r="BD861" s="364">
        <v>8.5215089808313299E-3</v>
      </c>
      <c r="BE861" s="364">
        <v>1.6966487142175946E-3</v>
      </c>
      <c r="BF861" s="364">
        <v>1.0759399369162047E-3</v>
      </c>
      <c r="BG861" s="364">
        <v>8.8782164590958407E-4</v>
      </c>
      <c r="BH861" s="364">
        <v>8.0944468121739715E-4</v>
      </c>
      <c r="BI861" s="364">
        <v>9.5525826731481715E-4</v>
      </c>
      <c r="BJ861" s="364">
        <v>9.6793416131483491E-4</v>
      </c>
      <c r="BK861" s="364">
        <v>6.6860722127040216E-4</v>
      </c>
      <c r="BL861" s="364">
        <v>1.0883743203878294E-3</v>
      </c>
      <c r="BM861" s="364">
        <v>6.6081812669237076E-4</v>
      </c>
      <c r="BN861" s="364">
        <v>8.7828038849571005E-4</v>
      </c>
      <c r="BO861" s="364">
        <v>8.4858023331657508E-3</v>
      </c>
      <c r="BP861" s="364">
        <v>8.7299898136551396E-4</v>
      </c>
      <c r="BQ861" s="364">
        <v>9.7482280319962646E-4</v>
      </c>
      <c r="BR861" s="364">
        <v>4.2235613930581626E-4</v>
      </c>
      <c r="BS861" s="364">
        <v>1.8782659398450591E-4</v>
      </c>
      <c r="BT861" s="364">
        <v>9.8403624346267923E-5</v>
      </c>
      <c r="BU861" s="364">
        <v>8.1874327050448993E-4</v>
      </c>
      <c r="BV861" s="364">
        <v>2.2199756555373127E-4</v>
      </c>
      <c r="BW861" s="364">
        <v>4.0508949260943179E-4</v>
      </c>
      <c r="BX861" s="364">
        <v>3.3614297659582065E-4</v>
      </c>
      <c r="BY861" s="364">
        <v>4.4608734648021102E-4</v>
      </c>
      <c r="BZ861" s="364">
        <v>2.6623345507419241E-4</v>
      </c>
      <c r="CA861" s="364">
        <v>2.4363223564680166E-4</v>
      </c>
      <c r="CB861" s="364">
        <v>5.6106786403334775E-4</v>
      </c>
      <c r="CC861" s="364">
        <v>6.5731849022467937E-4</v>
      </c>
      <c r="CD861" s="365">
        <v>3.6275070293335162E-4</v>
      </c>
    </row>
    <row r="862" spans="2:82">
      <c r="B862" s="431"/>
      <c r="C862" s="283" t="str">
        <f t="shared" si="120"/>
        <v>05</v>
      </c>
      <c r="D862" s="284" t="str">
        <f t="shared" si="120"/>
        <v>飲食料品</v>
      </c>
      <c r="E862" s="364">
        <v>0.115458752606697</v>
      </c>
      <c r="F862" s="364">
        <v>8.5568784240800319E-3</v>
      </c>
      <c r="G862" s="364">
        <v>0.11056912583428817</v>
      </c>
      <c r="H862" s="364">
        <v>2.3589610969285339E-4</v>
      </c>
      <c r="I862" s="364">
        <v>0.18256760098008046</v>
      </c>
      <c r="J862" s="364">
        <v>5.1010128376232141E-3</v>
      </c>
      <c r="K862" s="364">
        <v>2.8693515623620905E-3</v>
      </c>
      <c r="L862" s="364">
        <v>1.0573208666538153E-2</v>
      </c>
      <c r="M862" s="364">
        <v>1.3810111532580767E-4</v>
      </c>
      <c r="N862" s="364">
        <v>2.4324558265246001E-3</v>
      </c>
      <c r="O862" s="364">
        <v>7.6565867828294989E-4</v>
      </c>
      <c r="P862" s="364">
        <v>2.8122977248336745E-4</v>
      </c>
      <c r="Q862" s="364">
        <v>2.9883532689436022E-4</v>
      </c>
      <c r="R862" s="364">
        <v>2.9915163992774116E-4</v>
      </c>
      <c r="S862" s="364">
        <v>2.3559800928996547E-4</v>
      </c>
      <c r="T862" s="364">
        <v>3.0504273269912457E-4</v>
      </c>
      <c r="U862" s="364">
        <v>4.7029247979933381E-4</v>
      </c>
      <c r="V862" s="364">
        <v>4.4183225780709221E-4</v>
      </c>
      <c r="W862" s="364">
        <v>4.148656100121487E-4</v>
      </c>
      <c r="X862" s="364">
        <v>5.079619769445047E-4</v>
      </c>
      <c r="Y862" s="364">
        <v>4.7846567063217487E-4</v>
      </c>
      <c r="Z862" s="364">
        <v>3.8629856018345585E-3</v>
      </c>
      <c r="AA862" s="364">
        <v>5.5874797651884382E-4</v>
      </c>
      <c r="AB862" s="364">
        <v>1.8447227226695584E-4</v>
      </c>
      <c r="AC862" s="364">
        <v>4.8473033142193693E-4</v>
      </c>
      <c r="AD862" s="364">
        <v>3.4741757399875221E-4</v>
      </c>
      <c r="AE862" s="364">
        <v>3.766246075411555E-4</v>
      </c>
      <c r="AF862" s="364">
        <v>2.8212498910526809E-4</v>
      </c>
      <c r="AG862" s="364">
        <v>1.3616272245616128E-4</v>
      </c>
      <c r="AH862" s="364">
        <v>3.2167294666890419E-4</v>
      </c>
      <c r="AI862" s="364">
        <v>9.8921651608814163E-4</v>
      </c>
      <c r="AJ862" s="364">
        <v>7.2732228180481459E-4</v>
      </c>
      <c r="AK862" s="364">
        <v>5.181434799644666E-3</v>
      </c>
      <c r="AL862" s="364">
        <v>8.675099854536638E-3</v>
      </c>
      <c r="AM862" s="364">
        <v>2.0942959133364936E-3</v>
      </c>
      <c r="AN862" s="364">
        <v>4.0995607180878966E-4</v>
      </c>
      <c r="AO862" s="364">
        <v>8.2410520417343147E-2</v>
      </c>
      <c r="AP862" s="364">
        <v>1.9620150380456405E-3</v>
      </c>
      <c r="AQ862" s="364">
        <v>3.4208124874329287E-3</v>
      </c>
      <c r="AR862" s="363">
        <v>0.13305167758691622</v>
      </c>
      <c r="AS862" s="364">
        <v>2.8778135928480563E-2</v>
      </c>
      <c r="AT862" s="364">
        <v>0.11444089484019709</v>
      </c>
      <c r="AU862" s="364">
        <v>3.3790485580930237E-4</v>
      </c>
      <c r="AV862" s="364">
        <v>1.2173310346713986</v>
      </c>
      <c r="AW862" s="364">
        <v>4.6776877127817154E-3</v>
      </c>
      <c r="AX862" s="364">
        <v>3.639892521489252E-3</v>
      </c>
      <c r="AY862" s="364">
        <v>1.2020892106182301E-2</v>
      </c>
      <c r="AZ862" s="364">
        <v>7.0391874149591685E-5</v>
      </c>
      <c r="BA862" s="364">
        <v>2.9134361787838754E-3</v>
      </c>
      <c r="BB862" s="364">
        <v>1.0873877197439779E-3</v>
      </c>
      <c r="BC862" s="364">
        <v>2.6293084529762116E-4</v>
      </c>
      <c r="BD862" s="364">
        <v>3.6034993145765421E-4</v>
      </c>
      <c r="BE862" s="364">
        <v>2.881864329207843E-4</v>
      </c>
      <c r="BF862" s="364">
        <v>2.9969501458112184E-4</v>
      </c>
      <c r="BG862" s="364">
        <v>2.9049982403256516E-4</v>
      </c>
      <c r="BH862" s="364">
        <v>4.9939927338572062E-4</v>
      </c>
      <c r="BI862" s="364">
        <v>4.7250285241926551E-4</v>
      </c>
      <c r="BJ862" s="364">
        <v>4.6844409445656468E-4</v>
      </c>
      <c r="BK862" s="364">
        <v>4.8879628849626616E-4</v>
      </c>
      <c r="BL862" s="364">
        <v>5.5418416772201867E-4</v>
      </c>
      <c r="BM862" s="364">
        <v>3.0570812214563738E-3</v>
      </c>
      <c r="BN862" s="364">
        <v>6.3568986491332915E-4</v>
      </c>
      <c r="BO862" s="364">
        <v>2.1045071813168803E-4</v>
      </c>
      <c r="BP862" s="364">
        <v>5.2623178947193991E-4</v>
      </c>
      <c r="BQ862" s="364">
        <v>3.8548561356656613E-4</v>
      </c>
      <c r="BR862" s="364">
        <v>4.4615113186429178E-4</v>
      </c>
      <c r="BS862" s="364">
        <v>3.349440713949737E-4</v>
      </c>
      <c r="BT862" s="364">
        <v>1.696826670060362E-4</v>
      </c>
      <c r="BU862" s="364">
        <v>4.457371719124459E-4</v>
      </c>
      <c r="BV862" s="364">
        <v>1.4688519671902224E-3</v>
      </c>
      <c r="BW862" s="364">
        <v>9.2439151959891142E-4</v>
      </c>
      <c r="BX862" s="364">
        <v>6.6207884863622663E-3</v>
      </c>
      <c r="BY862" s="364">
        <v>1.0954625824025127E-2</v>
      </c>
      <c r="BZ862" s="364">
        <v>2.5381137515314437E-3</v>
      </c>
      <c r="CA862" s="364">
        <v>6.6793504794118231E-4</v>
      </c>
      <c r="CB862" s="364">
        <v>0.10360938434662413</v>
      </c>
      <c r="CC862" s="364">
        <v>1.9933539172952153E-3</v>
      </c>
      <c r="CD862" s="365">
        <v>4.403171953876947E-3</v>
      </c>
    </row>
    <row r="863" spans="2:82">
      <c r="B863" s="431"/>
      <c r="C863" s="283" t="str">
        <f t="shared" si="120"/>
        <v>06</v>
      </c>
      <c r="D863" s="284" t="str">
        <f t="shared" si="120"/>
        <v>繊維製品</v>
      </c>
      <c r="E863" s="364">
        <v>1.3008254501427551E-3</v>
      </c>
      <c r="F863" s="364">
        <v>4.8060550563710201E-4</v>
      </c>
      <c r="G863" s="364">
        <v>5.8779527990298567E-3</v>
      </c>
      <c r="H863" s="364">
        <v>1.0516591652580556E-3</v>
      </c>
      <c r="I863" s="364">
        <v>1.0956889664800935E-3</v>
      </c>
      <c r="J863" s="364">
        <v>5.6519867881506272E-2</v>
      </c>
      <c r="K863" s="364">
        <v>1.7414841571537602E-3</v>
      </c>
      <c r="L863" s="364">
        <v>9.6845216642612805E-4</v>
      </c>
      <c r="M863" s="364">
        <v>2.0983332954964642E-4</v>
      </c>
      <c r="N863" s="364">
        <v>1.5957854516971761E-3</v>
      </c>
      <c r="O863" s="364">
        <v>1.4149291551048594E-3</v>
      </c>
      <c r="P863" s="364">
        <v>5.1673031629446888E-4</v>
      </c>
      <c r="Q863" s="364">
        <v>6.6323859261526862E-4</v>
      </c>
      <c r="R863" s="364">
        <v>7.3424236060165658E-4</v>
      </c>
      <c r="S863" s="364">
        <v>6.5799343770175424E-4</v>
      </c>
      <c r="T863" s="364">
        <v>7.3017791997222886E-4</v>
      </c>
      <c r="U863" s="364">
        <v>1.0242291482820166E-3</v>
      </c>
      <c r="V863" s="364">
        <v>1.6531910445954315E-3</v>
      </c>
      <c r="W863" s="364">
        <v>1.0350795351633094E-3</v>
      </c>
      <c r="X863" s="364">
        <v>1.0980456356407553E-3</v>
      </c>
      <c r="Y863" s="364">
        <v>1.1584243014309686E-3</v>
      </c>
      <c r="Z863" s="364">
        <v>4.5860182965455822E-3</v>
      </c>
      <c r="AA863" s="364">
        <v>1.5892700568878903E-3</v>
      </c>
      <c r="AB863" s="364">
        <v>3.2741429579625039E-4</v>
      </c>
      <c r="AC863" s="364">
        <v>8.0111076149004805E-4</v>
      </c>
      <c r="AD863" s="364">
        <v>1.0757834970967486E-3</v>
      </c>
      <c r="AE863" s="364">
        <v>1.4537549200302961E-3</v>
      </c>
      <c r="AF863" s="364">
        <v>7.3494529048958766E-4</v>
      </c>
      <c r="AG863" s="364">
        <v>1.3800040282838447E-4</v>
      </c>
      <c r="AH863" s="364">
        <v>9.3531748688305857E-4</v>
      </c>
      <c r="AI863" s="364">
        <v>6.340822429607005E-4</v>
      </c>
      <c r="AJ863" s="364">
        <v>1.4526687214269458E-3</v>
      </c>
      <c r="AK863" s="364">
        <v>4.615164408068438E-4</v>
      </c>
      <c r="AL863" s="364">
        <v>1.331950675641758E-3</v>
      </c>
      <c r="AM863" s="364">
        <v>5.9172843702810923E-3</v>
      </c>
      <c r="AN863" s="364">
        <v>9.152382631086981E-4</v>
      </c>
      <c r="AO863" s="364">
        <v>1.5776425477503722E-3</v>
      </c>
      <c r="AP863" s="364">
        <v>7.3124190893011261E-3</v>
      </c>
      <c r="AQ863" s="364">
        <v>4.1415507506367401E-4</v>
      </c>
      <c r="AR863" s="363">
        <v>1.7182518549022977E-3</v>
      </c>
      <c r="AS863" s="364">
        <v>9.6678541111512801E-4</v>
      </c>
      <c r="AT863" s="364">
        <v>7.996470876162046E-3</v>
      </c>
      <c r="AU863" s="364">
        <v>1.4369579794329577E-3</v>
      </c>
      <c r="AV863" s="364">
        <v>1.2642940891865848E-3</v>
      </c>
      <c r="AW863" s="364">
        <v>1.07479349010537</v>
      </c>
      <c r="AX863" s="364">
        <v>2.4638925945712777E-3</v>
      </c>
      <c r="AY863" s="364">
        <v>1.0293208392192E-3</v>
      </c>
      <c r="AZ863" s="364">
        <v>1.0353550680623485E-4</v>
      </c>
      <c r="BA863" s="364">
        <v>2.1148144981986828E-3</v>
      </c>
      <c r="BB863" s="364">
        <v>1.6471172075191636E-3</v>
      </c>
      <c r="BC863" s="364">
        <v>5.0891140438899139E-4</v>
      </c>
      <c r="BD863" s="364">
        <v>8.6718421322942913E-4</v>
      </c>
      <c r="BE863" s="364">
        <v>7.8682992313650448E-4</v>
      </c>
      <c r="BF863" s="364">
        <v>8.8870233725430185E-4</v>
      </c>
      <c r="BG863" s="364">
        <v>1.0415959091746216E-3</v>
      </c>
      <c r="BH863" s="364">
        <v>1.2392931807574451E-3</v>
      </c>
      <c r="BI863" s="364">
        <v>1.9410079556821565E-3</v>
      </c>
      <c r="BJ863" s="364">
        <v>1.4234415315190594E-3</v>
      </c>
      <c r="BK863" s="364">
        <v>1.3064428823498725E-3</v>
      </c>
      <c r="BL863" s="364">
        <v>1.5981309573069203E-3</v>
      </c>
      <c r="BM863" s="364">
        <v>2.8399210916754359E-3</v>
      </c>
      <c r="BN863" s="364">
        <v>1.9117196830610995E-3</v>
      </c>
      <c r="BO863" s="364">
        <v>3.7594809199108757E-4</v>
      </c>
      <c r="BP863" s="364">
        <v>9.1183011198529211E-4</v>
      </c>
      <c r="BQ863" s="364">
        <v>1.3476777898417207E-3</v>
      </c>
      <c r="BR863" s="364">
        <v>1.8226962182588586E-3</v>
      </c>
      <c r="BS863" s="364">
        <v>9.1044146651767064E-4</v>
      </c>
      <c r="BT863" s="364">
        <v>1.7262553137671594E-4</v>
      </c>
      <c r="BU863" s="364">
        <v>1.0720673018162429E-3</v>
      </c>
      <c r="BV863" s="364">
        <v>8.0958826652966246E-4</v>
      </c>
      <c r="BW863" s="364">
        <v>1.806026123389435E-3</v>
      </c>
      <c r="BX863" s="364">
        <v>5.8124768957664808E-4</v>
      </c>
      <c r="BY863" s="364">
        <v>1.7088960285834478E-3</v>
      </c>
      <c r="BZ863" s="364">
        <v>8.2190680329523123E-3</v>
      </c>
      <c r="CA863" s="364">
        <v>1.0845210942831978E-3</v>
      </c>
      <c r="CB863" s="364">
        <v>1.9863028596070077E-3</v>
      </c>
      <c r="CC863" s="364">
        <v>9.0645410071074229E-3</v>
      </c>
      <c r="CD863" s="365">
        <v>4.964844687074195E-4</v>
      </c>
    </row>
    <row r="864" spans="2:82">
      <c r="B864" s="431"/>
      <c r="C864" s="283" t="str">
        <f t="shared" si="120"/>
        <v>07</v>
      </c>
      <c r="D864" s="284" t="str">
        <f t="shared" si="120"/>
        <v>パルプ・紙・木製品</v>
      </c>
      <c r="E864" s="364">
        <v>3.1746831883146885E-2</v>
      </c>
      <c r="F864" s="364">
        <v>1.6009751689440417E-2</v>
      </c>
      <c r="G864" s="364">
        <v>1.0178779093069714E-2</v>
      </c>
      <c r="H864" s="364">
        <v>4.2377905998938568E-3</v>
      </c>
      <c r="I864" s="364">
        <v>2.5661780125437881E-2</v>
      </c>
      <c r="J864" s="364">
        <v>1.1394572925439326E-2</v>
      </c>
      <c r="K864" s="364">
        <v>0.25080662746135002</v>
      </c>
      <c r="L864" s="364">
        <v>2.3720610948936016E-2</v>
      </c>
      <c r="M864" s="364">
        <v>1.8684118896624999E-3</v>
      </c>
      <c r="N864" s="364">
        <v>1.2366277229605952E-2</v>
      </c>
      <c r="O864" s="364">
        <v>1.9156718189995418E-2</v>
      </c>
      <c r="P864" s="364">
        <v>4.5967720732493465E-3</v>
      </c>
      <c r="Q864" s="364">
        <v>6.5034179040318737E-3</v>
      </c>
      <c r="R864" s="364">
        <v>8.6711253662083328E-3</v>
      </c>
      <c r="S864" s="364">
        <v>4.4198034493868731E-3</v>
      </c>
      <c r="T864" s="364">
        <v>4.9606420423517258E-3</v>
      </c>
      <c r="U864" s="364">
        <v>9.36779165700013E-3</v>
      </c>
      <c r="V864" s="364">
        <v>9.1409188843649767E-3</v>
      </c>
      <c r="W864" s="364">
        <v>1.0342492646576102E-2</v>
      </c>
      <c r="X864" s="364">
        <v>1.0752880691662591E-2</v>
      </c>
      <c r="Y864" s="364">
        <v>7.5432285262826597E-3</v>
      </c>
      <c r="Z864" s="364">
        <v>5.1813741789449676E-2</v>
      </c>
      <c r="AA864" s="364">
        <v>3.888852049316377E-2</v>
      </c>
      <c r="AB864" s="364">
        <v>6.8195883782541482E-3</v>
      </c>
      <c r="AC864" s="364">
        <v>9.7636746313085523E-3</v>
      </c>
      <c r="AD864" s="364">
        <v>7.9706643211067355E-3</v>
      </c>
      <c r="AE864" s="364">
        <v>9.3220698567983793E-3</v>
      </c>
      <c r="AF864" s="364">
        <v>8.5791084265025817E-3</v>
      </c>
      <c r="AG864" s="364">
        <v>2.1563501409269524E-3</v>
      </c>
      <c r="AH864" s="364">
        <v>9.6891716322274057E-3</v>
      </c>
      <c r="AI864" s="364">
        <v>1.3706894718003465E-2</v>
      </c>
      <c r="AJ864" s="364">
        <v>4.7308820518863846E-3</v>
      </c>
      <c r="AK864" s="364">
        <v>1.117699433514496E-2</v>
      </c>
      <c r="AL864" s="364">
        <v>1.1160516561371523E-2</v>
      </c>
      <c r="AM864" s="364">
        <v>2.1208786723366811E-2</v>
      </c>
      <c r="AN864" s="364">
        <v>6.4553028579473733E-3</v>
      </c>
      <c r="AO864" s="364">
        <v>1.0714163064309661E-2</v>
      </c>
      <c r="AP864" s="364">
        <v>0.35619661159034616</v>
      </c>
      <c r="AQ864" s="364">
        <v>3.7801185805513148E-3</v>
      </c>
      <c r="AR864" s="363">
        <v>4.1562361607603487E-2</v>
      </c>
      <c r="AS864" s="364">
        <v>4.5280803965433776E-2</v>
      </c>
      <c r="AT864" s="364">
        <v>1.0029597906904988E-2</v>
      </c>
      <c r="AU864" s="364">
        <v>6.1537569141014853E-3</v>
      </c>
      <c r="AV864" s="364">
        <v>2.9697471216685121E-2</v>
      </c>
      <c r="AW864" s="364">
        <v>1.2645925281354642E-2</v>
      </c>
      <c r="AX864" s="364">
        <v>1.2964249791988622</v>
      </c>
      <c r="AY864" s="364">
        <v>2.8699612109261786E-2</v>
      </c>
      <c r="AZ864" s="364">
        <v>9.0137725188992198E-4</v>
      </c>
      <c r="BA864" s="364">
        <v>1.4411577653618375E-2</v>
      </c>
      <c r="BB864" s="364">
        <v>2.3917406356719031E-2</v>
      </c>
      <c r="BC864" s="364">
        <v>4.7400733112888281E-3</v>
      </c>
      <c r="BD864" s="364">
        <v>9.0507937206940146E-3</v>
      </c>
      <c r="BE864" s="364">
        <v>8.2440446867921846E-3</v>
      </c>
      <c r="BF864" s="364">
        <v>6.2076362447887473E-3</v>
      </c>
      <c r="BG864" s="364">
        <v>5.4688822107127298E-3</v>
      </c>
      <c r="BH864" s="364">
        <v>1.1571290925499298E-2</v>
      </c>
      <c r="BI864" s="364">
        <v>1.0959409243773919E-2</v>
      </c>
      <c r="BJ864" s="364">
        <v>1.2671217382711169E-2</v>
      </c>
      <c r="BK864" s="364">
        <v>1.2080737673361316E-2</v>
      </c>
      <c r="BL864" s="364">
        <v>7.9848819118357051E-3</v>
      </c>
      <c r="BM864" s="364">
        <v>7.9903004146105738E-2</v>
      </c>
      <c r="BN864" s="364">
        <v>4.895412199032996E-2</v>
      </c>
      <c r="BO864" s="364">
        <v>8.5054952768296704E-3</v>
      </c>
      <c r="BP864" s="364">
        <v>1.1352160896566658E-2</v>
      </c>
      <c r="BQ864" s="364">
        <v>1.0098597274925031E-2</v>
      </c>
      <c r="BR864" s="364">
        <v>1.1999907246082809E-2</v>
      </c>
      <c r="BS864" s="364">
        <v>1.0916113498056134E-2</v>
      </c>
      <c r="BT864" s="364">
        <v>2.8426939279203546E-3</v>
      </c>
      <c r="BU864" s="364">
        <v>1.258710275433594E-2</v>
      </c>
      <c r="BV864" s="364">
        <v>1.5981137792820687E-2</v>
      </c>
      <c r="BW864" s="364">
        <v>5.8766386422794371E-3</v>
      </c>
      <c r="BX864" s="364">
        <v>1.5253372245425688E-2</v>
      </c>
      <c r="BY864" s="364">
        <v>1.3818340849090869E-2</v>
      </c>
      <c r="BZ864" s="364">
        <v>2.7727119922190679E-2</v>
      </c>
      <c r="CA864" s="364">
        <v>9.2673948557956097E-3</v>
      </c>
      <c r="CB864" s="364">
        <v>1.2775554217111094E-2</v>
      </c>
      <c r="CC864" s="364">
        <v>0.47308663179289084</v>
      </c>
      <c r="CD864" s="365">
        <v>4.5544330920816211E-3</v>
      </c>
    </row>
    <row r="865" spans="2:82">
      <c r="B865" s="431"/>
      <c r="C865" s="283" t="str">
        <f t="shared" si="120"/>
        <v>08</v>
      </c>
      <c r="D865" s="284" t="str">
        <f t="shared" si="120"/>
        <v>化学製品</v>
      </c>
      <c r="E865" s="364">
        <v>4.6143101928430783E-2</v>
      </c>
      <c r="F865" s="364">
        <v>3.6151769739973575E-3</v>
      </c>
      <c r="G865" s="364">
        <v>2.0534367821359704E-2</v>
      </c>
      <c r="H865" s="364">
        <v>6.9747024906065339E-3</v>
      </c>
      <c r="I865" s="364">
        <v>2.4499577523224222E-2</v>
      </c>
      <c r="J865" s="364">
        <v>0.10713501233438243</v>
      </c>
      <c r="K865" s="364">
        <v>3.9815321018584086E-2</v>
      </c>
      <c r="L865" s="364">
        <v>0.24353135217068422</v>
      </c>
      <c r="M865" s="364">
        <v>5.8892534613443175E-3</v>
      </c>
      <c r="N865" s="364">
        <v>0.14245482528242537</v>
      </c>
      <c r="O865" s="364">
        <v>2.5110350003037681E-2</v>
      </c>
      <c r="P865" s="364">
        <v>1.0054785687344248E-2</v>
      </c>
      <c r="Q865" s="364">
        <v>1.0152777263120054E-2</v>
      </c>
      <c r="R865" s="364">
        <v>1.1797081045328402E-2</v>
      </c>
      <c r="S865" s="364">
        <v>7.2479165234307962E-3</v>
      </c>
      <c r="T865" s="364">
        <v>1.1333523236023355E-2</v>
      </c>
      <c r="U865" s="364">
        <v>2.2929495334232369E-2</v>
      </c>
      <c r="V865" s="364">
        <v>2.1118832293969131E-2</v>
      </c>
      <c r="W865" s="364">
        <v>1.8616769228542357E-2</v>
      </c>
      <c r="X865" s="364">
        <v>2.2515061061487505E-2</v>
      </c>
      <c r="Y865" s="364">
        <v>2.4375701504688801E-2</v>
      </c>
      <c r="Z865" s="364">
        <v>4.3631791286572831E-2</v>
      </c>
      <c r="AA865" s="364">
        <v>1.1961296560693066E-2</v>
      </c>
      <c r="AB865" s="364">
        <v>3.6167759091656816E-3</v>
      </c>
      <c r="AC865" s="364">
        <v>1.6372350291886609E-2</v>
      </c>
      <c r="AD865" s="364">
        <v>1.6037779333221643E-2</v>
      </c>
      <c r="AE865" s="364">
        <v>3.0014064789591075E-3</v>
      </c>
      <c r="AF865" s="364">
        <v>2.9609057663689971E-3</v>
      </c>
      <c r="AG865" s="364">
        <v>8.4951172428080737E-4</v>
      </c>
      <c r="AH865" s="364">
        <v>3.5936115798222926E-3</v>
      </c>
      <c r="AI865" s="364">
        <v>4.5404070357016784E-3</v>
      </c>
      <c r="AJ865" s="364">
        <v>3.5490737737731638E-3</v>
      </c>
      <c r="AK865" s="364">
        <v>9.7718766092112618E-3</v>
      </c>
      <c r="AL865" s="364">
        <v>0.11681099361996905</v>
      </c>
      <c r="AM865" s="364">
        <v>7.0493059995252903E-3</v>
      </c>
      <c r="AN865" s="364">
        <v>7.1568387049371759E-3</v>
      </c>
      <c r="AO865" s="364">
        <v>1.2113708861982951E-2</v>
      </c>
      <c r="AP865" s="364">
        <v>3.7755954455573164E-2</v>
      </c>
      <c r="AQ865" s="364">
        <v>4.8455677231514418E-3</v>
      </c>
      <c r="AR865" s="363">
        <v>6.0056893181806549E-2</v>
      </c>
      <c r="AS865" s="364">
        <v>6.1725069065259024E-3</v>
      </c>
      <c r="AT865" s="364">
        <v>1.9223692215939787E-2</v>
      </c>
      <c r="AU865" s="364">
        <v>1.1523052746153605E-2</v>
      </c>
      <c r="AV865" s="364">
        <v>2.6537382830627138E-2</v>
      </c>
      <c r="AW865" s="364">
        <v>0.11031849400225438</v>
      </c>
      <c r="AX865" s="364">
        <v>4.9910257249720105E-2</v>
      </c>
      <c r="AY865" s="364">
        <v>1.2899645257336394</v>
      </c>
      <c r="AZ865" s="364">
        <v>2.9621646204990382E-3</v>
      </c>
      <c r="BA865" s="364">
        <v>0.17812053707069425</v>
      </c>
      <c r="BB865" s="364">
        <v>3.3451298648437586E-2</v>
      </c>
      <c r="BC865" s="364">
        <v>9.8121430891234349E-3</v>
      </c>
      <c r="BD865" s="364">
        <v>1.451702889353498E-2</v>
      </c>
      <c r="BE865" s="364">
        <v>1.2965331535292852E-2</v>
      </c>
      <c r="BF865" s="364">
        <v>1.0766494291890779E-2</v>
      </c>
      <c r="BG865" s="364">
        <v>1.0964021114343773E-2</v>
      </c>
      <c r="BH865" s="364">
        <v>2.8181930425506162E-2</v>
      </c>
      <c r="BI865" s="364">
        <v>2.471213988959391E-2</v>
      </c>
      <c r="BJ865" s="364">
        <v>2.3700420470278889E-2</v>
      </c>
      <c r="BK865" s="364">
        <v>2.3545134378711648E-2</v>
      </c>
      <c r="BL865" s="364">
        <v>3.2304401818207214E-2</v>
      </c>
      <c r="BM865" s="364">
        <v>4.5990242220805472E-2</v>
      </c>
      <c r="BN865" s="364">
        <v>1.3196492872470504E-2</v>
      </c>
      <c r="BO865" s="364">
        <v>3.5827401924900582E-3</v>
      </c>
      <c r="BP865" s="364">
        <v>1.771187965636728E-2</v>
      </c>
      <c r="BQ865" s="364">
        <v>1.9230292723875428E-2</v>
      </c>
      <c r="BR865" s="364">
        <v>2.9939210298183957E-3</v>
      </c>
      <c r="BS865" s="364">
        <v>3.1898619712364715E-3</v>
      </c>
      <c r="BT865" s="364">
        <v>9.7469093229269796E-4</v>
      </c>
      <c r="BU865" s="364">
        <v>3.9521723100754335E-3</v>
      </c>
      <c r="BV865" s="364">
        <v>5.2552132526458364E-3</v>
      </c>
      <c r="BW865" s="364">
        <v>4.0876063572925451E-3</v>
      </c>
      <c r="BX865" s="364">
        <v>1.3123552852452092E-2</v>
      </c>
      <c r="BY865" s="364">
        <v>0.14071186454501777</v>
      </c>
      <c r="BZ865" s="364">
        <v>7.9312830410513974E-3</v>
      </c>
      <c r="CA865" s="364">
        <v>8.3624384878811988E-3</v>
      </c>
      <c r="CB865" s="364">
        <v>1.3719469125702159E-2</v>
      </c>
      <c r="CC865" s="364">
        <v>4.0644587495723312E-2</v>
      </c>
      <c r="CD865" s="365">
        <v>5.7292355297191245E-3</v>
      </c>
    </row>
    <row r="866" spans="2:82">
      <c r="B866" s="431"/>
      <c r="C866" s="283" t="str">
        <f t="shared" si="120"/>
        <v>09</v>
      </c>
      <c r="D866" s="284" t="str">
        <f t="shared" si="120"/>
        <v>石油・石炭製品</v>
      </c>
      <c r="E866" s="364">
        <v>2.6576217920448966E-2</v>
      </c>
      <c r="F866" s="364">
        <v>2.0757899910001664E-2</v>
      </c>
      <c r="G866" s="364">
        <v>3.8619060848108275E-2</v>
      </c>
      <c r="H866" s="364">
        <v>7.9206395289037432E-2</v>
      </c>
      <c r="I866" s="364">
        <v>1.4857390335221035E-2</v>
      </c>
      <c r="J866" s="364">
        <v>1.6028449142454822E-2</v>
      </c>
      <c r="K866" s="364">
        <v>1.4527419706261094E-2</v>
      </c>
      <c r="L866" s="364">
        <v>2.3447563473143723E-2</v>
      </c>
      <c r="M866" s="364">
        <v>7.6012551230987116E-2</v>
      </c>
      <c r="N866" s="364">
        <v>1.3109431611325347E-2</v>
      </c>
      <c r="O866" s="364">
        <v>2.6115672490013651E-2</v>
      </c>
      <c r="P866" s="364">
        <v>5.2602099453264807E-2</v>
      </c>
      <c r="Q866" s="364">
        <v>9.7825579873180909E-3</v>
      </c>
      <c r="R866" s="364">
        <v>1.8029691644374433E-2</v>
      </c>
      <c r="S866" s="364">
        <v>1.3121281255190702E-2</v>
      </c>
      <c r="T866" s="364">
        <v>1.0905143907948672E-2</v>
      </c>
      <c r="U866" s="364">
        <v>9.6053550624357227E-3</v>
      </c>
      <c r="V866" s="364">
        <v>8.3498364447346755E-3</v>
      </c>
      <c r="W866" s="364">
        <v>9.9649063997542062E-3</v>
      </c>
      <c r="X866" s="364">
        <v>7.0417210967656397E-3</v>
      </c>
      <c r="Y866" s="364">
        <v>1.4359142992587948E-2</v>
      </c>
      <c r="Z866" s="364">
        <v>1.7224372421320598E-2</v>
      </c>
      <c r="AA866" s="364">
        <v>2.0582928344317214E-2</v>
      </c>
      <c r="AB866" s="364">
        <v>3.4136880166008875E-2</v>
      </c>
      <c r="AC866" s="364">
        <v>1.8781589368022402E-2</v>
      </c>
      <c r="AD866" s="364">
        <v>1.9700429549832615E-2</v>
      </c>
      <c r="AE866" s="364">
        <v>1.0933408277717637E-2</v>
      </c>
      <c r="AF866" s="364">
        <v>5.1819906160475949E-3</v>
      </c>
      <c r="AG866" s="364">
        <v>1.8283310721947999E-3</v>
      </c>
      <c r="AH866" s="364">
        <v>2.8644821051778208E-2</v>
      </c>
      <c r="AI866" s="364">
        <v>5.9741852236349308E-3</v>
      </c>
      <c r="AJ866" s="364">
        <v>1.2107068281016195E-2</v>
      </c>
      <c r="AK866" s="364">
        <v>8.2375348387285236E-3</v>
      </c>
      <c r="AL866" s="364">
        <v>1.157566500442302E-2</v>
      </c>
      <c r="AM866" s="364">
        <v>8.4630456723916222E-3</v>
      </c>
      <c r="AN866" s="364">
        <v>5.7308732808597886E-3</v>
      </c>
      <c r="AO866" s="364">
        <v>1.2672458368846864E-2</v>
      </c>
      <c r="AP866" s="364">
        <v>1.3972810358009291E-2</v>
      </c>
      <c r="AQ866" s="364">
        <v>1.2799295642863279E-2</v>
      </c>
      <c r="AR866" s="363">
        <v>3.2909230888136368E-2</v>
      </c>
      <c r="AS866" s="364">
        <v>2.7494517696078639E-2</v>
      </c>
      <c r="AT866" s="364">
        <v>4.801209202273015E-2</v>
      </c>
      <c r="AU866" s="364">
        <v>6.5915418385429789E-2</v>
      </c>
      <c r="AV866" s="364">
        <v>1.6303861513541823E-2</v>
      </c>
      <c r="AW866" s="364">
        <v>1.5944707541956645E-2</v>
      </c>
      <c r="AX866" s="364">
        <v>1.6771355774530688E-2</v>
      </c>
      <c r="AY866" s="364">
        <v>6.713150955172309E-2</v>
      </c>
      <c r="AZ866" s="364">
        <v>1.0605431029166186</v>
      </c>
      <c r="BA866" s="364">
        <v>1.5209500900128863E-2</v>
      </c>
      <c r="BB866" s="364">
        <v>3.3215693950171619E-2</v>
      </c>
      <c r="BC866" s="364">
        <v>5.5505882752768472E-2</v>
      </c>
      <c r="BD866" s="364">
        <v>1.14228664984672E-2</v>
      </c>
      <c r="BE866" s="364">
        <v>2.0185172013299019E-2</v>
      </c>
      <c r="BF866" s="364">
        <v>1.2547385762660197E-2</v>
      </c>
      <c r="BG866" s="364">
        <v>1.1114498295798773E-2</v>
      </c>
      <c r="BH866" s="364">
        <v>1.0551638455648753E-2</v>
      </c>
      <c r="BI866" s="364">
        <v>9.1707563086023697E-3</v>
      </c>
      <c r="BJ866" s="364">
        <v>9.8709930202297569E-3</v>
      </c>
      <c r="BK866" s="364">
        <v>7.4016507353960054E-3</v>
      </c>
      <c r="BL866" s="364">
        <v>1.3784286407457878E-2</v>
      </c>
      <c r="BM866" s="364">
        <v>1.6127480390280096E-2</v>
      </c>
      <c r="BN866" s="364">
        <v>2.2365319276214563E-2</v>
      </c>
      <c r="BO866" s="364">
        <v>3.6429749180412432E-2</v>
      </c>
      <c r="BP866" s="364">
        <v>1.9150507268283296E-2</v>
      </c>
      <c r="BQ866" s="364">
        <v>2.2745007887331897E-2</v>
      </c>
      <c r="BR866" s="364">
        <v>1.2519182880133361E-2</v>
      </c>
      <c r="BS866" s="364">
        <v>5.8376269400776159E-3</v>
      </c>
      <c r="BT866" s="364">
        <v>2.1854603848663928E-3</v>
      </c>
      <c r="BU866" s="364">
        <v>3.8713266470325816E-2</v>
      </c>
      <c r="BV866" s="364">
        <v>6.5924220353496335E-3</v>
      </c>
      <c r="BW866" s="364">
        <v>1.5059452370938076E-2</v>
      </c>
      <c r="BX866" s="364">
        <v>9.5355799356252498E-3</v>
      </c>
      <c r="BY866" s="364">
        <v>1.3244939794442136E-2</v>
      </c>
      <c r="BZ866" s="364">
        <v>9.6912507489440129E-3</v>
      </c>
      <c r="CA866" s="364">
        <v>6.6952698884030258E-3</v>
      </c>
      <c r="CB866" s="364">
        <v>1.4383823010313978E-2</v>
      </c>
      <c r="CC866" s="364">
        <v>1.4503437428789021E-2</v>
      </c>
      <c r="CD866" s="365">
        <v>1.4960143272267096E-2</v>
      </c>
    </row>
    <row r="867" spans="2:82">
      <c r="B867" s="432"/>
      <c r="C867" s="283" t="str">
        <f t="shared" si="120"/>
        <v>10</v>
      </c>
      <c r="D867" s="284" t="str">
        <f t="shared" si="120"/>
        <v>プラスチック・ゴム製品</v>
      </c>
      <c r="E867" s="364">
        <v>1.5434531787313197E-2</v>
      </c>
      <c r="F867" s="364">
        <v>7.7847359490698436E-3</v>
      </c>
      <c r="G867" s="364">
        <v>2.1223754933692718E-2</v>
      </c>
      <c r="H867" s="364">
        <v>9.137283941479139E-3</v>
      </c>
      <c r="I867" s="364">
        <v>2.8506768747950793E-2</v>
      </c>
      <c r="J867" s="364">
        <v>1.4751070077226787E-2</v>
      </c>
      <c r="K867" s="364">
        <v>2.7679755428578146E-2</v>
      </c>
      <c r="L867" s="364">
        <v>3.6487077990671656E-2</v>
      </c>
      <c r="M867" s="364">
        <v>1.6641285586423049E-3</v>
      </c>
      <c r="N867" s="364">
        <v>0.16250829621855539</v>
      </c>
      <c r="O867" s="364">
        <v>1.3064471271470113E-2</v>
      </c>
      <c r="P867" s="364">
        <v>4.7161149354329702E-3</v>
      </c>
      <c r="Q867" s="364">
        <v>8.4827630874420475E-3</v>
      </c>
      <c r="R867" s="364">
        <v>1.0451401658935334E-2</v>
      </c>
      <c r="S867" s="364">
        <v>1.2221252922271811E-2</v>
      </c>
      <c r="T867" s="364">
        <v>2.9223101729624449E-2</v>
      </c>
      <c r="U867" s="364">
        <v>4.3189967366999579E-2</v>
      </c>
      <c r="V867" s="364">
        <v>2.2756669915101238E-2</v>
      </c>
      <c r="W867" s="364">
        <v>3.461184946643997E-2</v>
      </c>
      <c r="X867" s="364">
        <v>4.8425169023296855E-2</v>
      </c>
      <c r="Y867" s="364">
        <v>5.0273153814081276E-2</v>
      </c>
      <c r="Z867" s="364">
        <v>5.600921082112021E-2</v>
      </c>
      <c r="AA867" s="364">
        <v>1.7016086443249114E-2</v>
      </c>
      <c r="AB867" s="364">
        <v>3.0603018166310415E-3</v>
      </c>
      <c r="AC867" s="364">
        <v>3.8779605127770504E-2</v>
      </c>
      <c r="AD867" s="364">
        <v>1.9692131570744915E-2</v>
      </c>
      <c r="AE867" s="364">
        <v>7.5988853984644347E-3</v>
      </c>
      <c r="AF867" s="364">
        <v>5.9005239265639796E-3</v>
      </c>
      <c r="AG867" s="364">
        <v>1.7603664001709014E-3</v>
      </c>
      <c r="AH867" s="364">
        <v>6.0795456716600605E-3</v>
      </c>
      <c r="AI867" s="364">
        <v>7.5580273996762011E-3</v>
      </c>
      <c r="AJ867" s="364">
        <v>5.3087482758636551E-3</v>
      </c>
      <c r="AK867" s="364">
        <v>7.314664707480256E-3</v>
      </c>
      <c r="AL867" s="364">
        <v>9.6763778027958072E-3</v>
      </c>
      <c r="AM867" s="364">
        <v>1.0718487355445059E-2</v>
      </c>
      <c r="AN867" s="364">
        <v>1.1530256001022338E-2</v>
      </c>
      <c r="AO867" s="364">
        <v>8.4264231168128794E-3</v>
      </c>
      <c r="AP867" s="364">
        <v>5.8496224695204511E-2</v>
      </c>
      <c r="AQ867" s="364">
        <v>4.4765434250011319E-3</v>
      </c>
      <c r="AR867" s="363">
        <v>1.9122216342689017E-2</v>
      </c>
      <c r="AS867" s="364">
        <v>1.6075790005327828E-2</v>
      </c>
      <c r="AT867" s="364">
        <v>2.4549883726575145E-2</v>
      </c>
      <c r="AU867" s="364">
        <v>1.1627052102641991E-2</v>
      </c>
      <c r="AV867" s="364">
        <v>2.8130353738761105E-2</v>
      </c>
      <c r="AW867" s="364">
        <v>1.5747388548905013E-2</v>
      </c>
      <c r="AX867" s="364">
        <v>3.490516024278089E-2</v>
      </c>
      <c r="AY867" s="364">
        <v>4.5106479675817816E-2</v>
      </c>
      <c r="AZ867" s="364">
        <v>9.1275024083178815E-4</v>
      </c>
      <c r="BA867" s="364">
        <v>1.2029486321064045</v>
      </c>
      <c r="BB867" s="364">
        <v>1.3124918650809884E-2</v>
      </c>
      <c r="BC867" s="364">
        <v>4.4130136766228224E-3</v>
      </c>
      <c r="BD867" s="364">
        <v>1.2704601662111861E-2</v>
      </c>
      <c r="BE867" s="364">
        <v>8.4260644625554146E-3</v>
      </c>
      <c r="BF867" s="364">
        <v>1.958923563087436E-2</v>
      </c>
      <c r="BG867" s="364">
        <v>2.7020410591278347E-2</v>
      </c>
      <c r="BH867" s="364">
        <v>5.3465226836100388E-2</v>
      </c>
      <c r="BI867" s="364">
        <v>2.4876878805248727E-2</v>
      </c>
      <c r="BJ867" s="364">
        <v>4.8882368865197E-2</v>
      </c>
      <c r="BK867" s="364">
        <v>5.2190094669716754E-2</v>
      </c>
      <c r="BL867" s="364">
        <v>8.0147487019643152E-2</v>
      </c>
      <c r="BM867" s="364">
        <v>6.1573815194051279E-2</v>
      </c>
      <c r="BN867" s="364">
        <v>2.0341829004308892E-2</v>
      </c>
      <c r="BO867" s="364">
        <v>3.6229222527529924E-3</v>
      </c>
      <c r="BP867" s="364">
        <v>4.5750117319904013E-2</v>
      </c>
      <c r="BQ867" s="364">
        <v>2.4576861393026773E-2</v>
      </c>
      <c r="BR867" s="364">
        <v>8.2817695552867068E-3</v>
      </c>
      <c r="BS867" s="364">
        <v>6.9586941327360284E-3</v>
      </c>
      <c r="BT867" s="364">
        <v>2.2261026596519479E-3</v>
      </c>
      <c r="BU867" s="364">
        <v>7.2603890536722315E-3</v>
      </c>
      <c r="BV867" s="364">
        <v>9.9416577476662306E-3</v>
      </c>
      <c r="BW867" s="364">
        <v>6.5278692401526933E-3</v>
      </c>
      <c r="BX867" s="364">
        <v>9.4835425771065164E-3</v>
      </c>
      <c r="BY867" s="364">
        <v>1.0532889157679302E-2</v>
      </c>
      <c r="BZ867" s="364">
        <v>1.3132516983115227E-2</v>
      </c>
      <c r="CA867" s="364">
        <v>1.4415162512079253E-2</v>
      </c>
      <c r="CB867" s="364">
        <v>9.3615071264646268E-3</v>
      </c>
      <c r="CC867" s="364">
        <v>6.9105446082316044E-2</v>
      </c>
      <c r="CD867" s="365">
        <v>5.3794813523696606E-3</v>
      </c>
    </row>
    <row r="868" spans="2:82">
      <c r="B868" s="432"/>
      <c r="C868" s="283" t="str">
        <f t="shared" si="120"/>
        <v>11</v>
      </c>
      <c r="D868" s="284" t="str">
        <f t="shared" si="120"/>
        <v>窯業・土石製品</v>
      </c>
      <c r="E868" s="364">
        <v>3.2056899137905921E-3</v>
      </c>
      <c r="F868" s="364">
        <v>5.7225119332984255E-4</v>
      </c>
      <c r="G868" s="364">
        <v>1.5123511522868785E-3</v>
      </c>
      <c r="H868" s="364">
        <v>1.0477807495565159E-3</v>
      </c>
      <c r="I868" s="364">
        <v>3.1213279736390623E-3</v>
      </c>
      <c r="J868" s="364">
        <v>1.8281142244779105E-3</v>
      </c>
      <c r="K868" s="364">
        <v>2.5129541449711227E-3</v>
      </c>
      <c r="L868" s="364">
        <v>7.6636820245428493E-3</v>
      </c>
      <c r="M868" s="364">
        <v>3.1243991001719484E-3</v>
      </c>
      <c r="N868" s="364">
        <v>4.0354595109069373E-3</v>
      </c>
      <c r="O868" s="364">
        <v>5.2785486556779712E-2</v>
      </c>
      <c r="P868" s="364">
        <v>6.3992173232932693E-3</v>
      </c>
      <c r="Q868" s="364">
        <v>7.5519833421145502E-3</v>
      </c>
      <c r="R868" s="364">
        <v>6.8373547606054071E-3</v>
      </c>
      <c r="S868" s="364">
        <v>5.310477788041011E-3</v>
      </c>
      <c r="T868" s="364">
        <v>5.387083847402145E-3</v>
      </c>
      <c r="U868" s="364">
        <v>9.4934542699883044E-3</v>
      </c>
      <c r="V868" s="364">
        <v>2.5581105198702943E-2</v>
      </c>
      <c r="W868" s="364">
        <v>1.074027184735294E-2</v>
      </c>
      <c r="X868" s="364">
        <v>1.1284883023122128E-2</v>
      </c>
      <c r="Y868" s="364">
        <v>1.0035417830831419E-2</v>
      </c>
      <c r="Z868" s="364">
        <v>6.107321775339348E-3</v>
      </c>
      <c r="AA868" s="364">
        <v>3.359870690199792E-2</v>
      </c>
      <c r="AB868" s="364">
        <v>1.3895692118076322E-3</v>
      </c>
      <c r="AC868" s="364">
        <v>5.8492469444195181E-3</v>
      </c>
      <c r="AD868" s="364">
        <v>1.0745284230051862E-3</v>
      </c>
      <c r="AE868" s="364">
        <v>7.4391721932558436E-4</v>
      </c>
      <c r="AF868" s="364">
        <v>6.6183990570009338E-4</v>
      </c>
      <c r="AG868" s="364">
        <v>6.5298999459906628E-4</v>
      </c>
      <c r="AH868" s="364">
        <v>1.0084699344351088E-3</v>
      </c>
      <c r="AI868" s="364">
        <v>9.3176774500893531E-4</v>
      </c>
      <c r="AJ868" s="364">
        <v>1.031948217889448E-3</v>
      </c>
      <c r="AK868" s="364">
        <v>1.8771484348274914E-3</v>
      </c>
      <c r="AL868" s="364">
        <v>2.1653543399269577E-3</v>
      </c>
      <c r="AM868" s="364">
        <v>9.7776812124901512E-4</v>
      </c>
      <c r="AN868" s="364">
        <v>1.8159180101624767E-3</v>
      </c>
      <c r="AO868" s="364">
        <v>1.5727231080592053E-3</v>
      </c>
      <c r="AP868" s="364">
        <v>6.5051744237433085E-3</v>
      </c>
      <c r="AQ868" s="364">
        <v>2.4742279682085587E-3</v>
      </c>
      <c r="AR868" s="363">
        <v>4.6430318490627799E-3</v>
      </c>
      <c r="AS868" s="364">
        <v>1.0987876605357445E-3</v>
      </c>
      <c r="AT868" s="364">
        <v>1.54505786147104E-3</v>
      </c>
      <c r="AU868" s="364">
        <v>1.9557381259435848E-3</v>
      </c>
      <c r="AV868" s="364">
        <v>3.538693751540283E-3</v>
      </c>
      <c r="AW868" s="364">
        <v>2.0801148616334465E-3</v>
      </c>
      <c r="AX868" s="364">
        <v>3.8288903804550366E-3</v>
      </c>
      <c r="AY868" s="364">
        <v>1.1039337072625284E-2</v>
      </c>
      <c r="AZ868" s="364">
        <v>1.1061051006001727E-3</v>
      </c>
      <c r="BA868" s="364">
        <v>5.4193513530114163E-3</v>
      </c>
      <c r="BB868" s="364">
        <v>1.0845197411298291</v>
      </c>
      <c r="BC868" s="364">
        <v>7.8915271080813969E-3</v>
      </c>
      <c r="BD868" s="364">
        <v>1.1830270238983663E-2</v>
      </c>
      <c r="BE868" s="364">
        <v>8.3728974344985593E-3</v>
      </c>
      <c r="BF868" s="364">
        <v>9.8295878144176174E-3</v>
      </c>
      <c r="BG868" s="364">
        <v>7.8004015113803905E-3</v>
      </c>
      <c r="BH868" s="364">
        <v>1.9658549452377543E-2</v>
      </c>
      <c r="BI868" s="364">
        <v>4.3221958539811214E-2</v>
      </c>
      <c r="BJ868" s="364">
        <v>1.3733679719058861E-2</v>
      </c>
      <c r="BK868" s="364">
        <v>1.3080994542376006E-2</v>
      </c>
      <c r="BL868" s="364">
        <v>1.6270822844906097E-2</v>
      </c>
      <c r="BM868" s="364">
        <v>5.7305404963206063E-3</v>
      </c>
      <c r="BN868" s="364">
        <v>5.0988478658732121E-2</v>
      </c>
      <c r="BO868" s="364">
        <v>1.7624346191799291E-3</v>
      </c>
      <c r="BP868" s="364">
        <v>8.6985615417537413E-3</v>
      </c>
      <c r="BQ868" s="364">
        <v>1.4490187965010188E-3</v>
      </c>
      <c r="BR868" s="364">
        <v>9.4527080126215277E-4</v>
      </c>
      <c r="BS868" s="364">
        <v>8.1388706034558043E-4</v>
      </c>
      <c r="BT868" s="364">
        <v>9.58415742888252E-4</v>
      </c>
      <c r="BU868" s="364">
        <v>1.2565329898055839E-3</v>
      </c>
      <c r="BV868" s="364">
        <v>1.0756084949418944E-3</v>
      </c>
      <c r="BW868" s="364">
        <v>1.3826521387594228E-3</v>
      </c>
      <c r="BX868" s="364">
        <v>3.0351915855313929E-3</v>
      </c>
      <c r="BY868" s="364">
        <v>2.6589944560692974E-3</v>
      </c>
      <c r="BZ868" s="364">
        <v>1.3000867294672266E-3</v>
      </c>
      <c r="CA868" s="364">
        <v>2.2358330196802726E-3</v>
      </c>
      <c r="CB868" s="364">
        <v>2.1572995460334603E-3</v>
      </c>
      <c r="CC868" s="364">
        <v>8.865073172529896E-3</v>
      </c>
      <c r="CD868" s="365">
        <v>3.9121373020063839E-3</v>
      </c>
    </row>
    <row r="869" spans="2:82">
      <c r="B869" s="432"/>
      <c r="C869" s="283" t="str">
        <f t="shared" si="120"/>
        <v>12</v>
      </c>
      <c r="D869" s="284" t="str">
        <f t="shared" si="120"/>
        <v>鉄鋼</v>
      </c>
      <c r="E869" s="364">
        <v>3.855483228954946E-3</v>
      </c>
      <c r="F869" s="364">
        <v>1.6198961391093991E-3</v>
      </c>
      <c r="G869" s="364">
        <v>7.5739394447505281E-3</v>
      </c>
      <c r="H869" s="364">
        <v>6.6197207961046136E-3</v>
      </c>
      <c r="I869" s="364">
        <v>6.7863794590936524E-3</v>
      </c>
      <c r="J869" s="364">
        <v>2.5910492422406193E-3</v>
      </c>
      <c r="K869" s="364">
        <v>1.0612814890134622E-2</v>
      </c>
      <c r="L869" s="364">
        <v>7.4655438201758914E-3</v>
      </c>
      <c r="M869" s="364">
        <v>1.1411461793675629E-3</v>
      </c>
      <c r="N869" s="364">
        <v>7.3559948787683344E-3</v>
      </c>
      <c r="O869" s="364">
        <v>1.0123907829239982E-2</v>
      </c>
      <c r="P869" s="364">
        <v>0.39325013125300851</v>
      </c>
      <c r="Q869" s="364">
        <v>3.6127557756643136E-3</v>
      </c>
      <c r="R869" s="364">
        <v>0.15495573767800019</v>
      </c>
      <c r="S869" s="364">
        <v>0.12228746931887383</v>
      </c>
      <c r="T869" s="364">
        <v>9.4150046990132033E-2</v>
      </c>
      <c r="U869" s="364">
        <v>3.4175164993280119E-2</v>
      </c>
      <c r="V869" s="364">
        <v>1.6542430392307593E-2</v>
      </c>
      <c r="W869" s="364">
        <v>6.1601011502290019E-2</v>
      </c>
      <c r="X869" s="364">
        <v>2.2465854793776562E-2</v>
      </c>
      <c r="Y869" s="364">
        <v>9.9087107387344012E-2</v>
      </c>
      <c r="Z869" s="364">
        <v>1.2812841749982932E-2</v>
      </c>
      <c r="AA869" s="364">
        <v>4.3041603431154152E-2</v>
      </c>
      <c r="AB869" s="364">
        <v>2.6643732463265159E-3</v>
      </c>
      <c r="AC869" s="364">
        <v>6.8860855387332274E-3</v>
      </c>
      <c r="AD869" s="364">
        <v>1.9047380471246247E-3</v>
      </c>
      <c r="AE869" s="364">
        <v>2.411915149555605E-3</v>
      </c>
      <c r="AF869" s="364">
        <v>2.0213087388441619E-3</v>
      </c>
      <c r="AG869" s="364">
        <v>1.1420109334862498E-3</v>
      </c>
      <c r="AH869" s="364">
        <v>4.8108416024655624E-3</v>
      </c>
      <c r="AI869" s="364">
        <v>2.820804216795239E-3</v>
      </c>
      <c r="AJ869" s="364">
        <v>3.7629092906540703E-3</v>
      </c>
      <c r="AK869" s="364">
        <v>2.131495453408563E-3</v>
      </c>
      <c r="AL869" s="364">
        <v>2.6002464967787059E-3</v>
      </c>
      <c r="AM869" s="364">
        <v>2.7275814407074477E-3</v>
      </c>
      <c r="AN869" s="364">
        <v>8.3630851964697443E-3</v>
      </c>
      <c r="AO869" s="364">
        <v>2.9094335842723661E-3</v>
      </c>
      <c r="AP869" s="364">
        <v>1.217317060802918E-2</v>
      </c>
      <c r="AQ869" s="364">
        <v>4.5086352410384457E-3</v>
      </c>
      <c r="AR869" s="363">
        <v>4.2780666210556657E-3</v>
      </c>
      <c r="AS869" s="364">
        <v>2.5695343202739923E-3</v>
      </c>
      <c r="AT869" s="364">
        <v>8.3419668501413247E-3</v>
      </c>
      <c r="AU869" s="364">
        <v>1.313241810242049E-2</v>
      </c>
      <c r="AV869" s="364">
        <v>6.8392411910317636E-3</v>
      </c>
      <c r="AW869" s="364">
        <v>3.0392044684504453E-3</v>
      </c>
      <c r="AX869" s="364">
        <v>2.7504086555249167E-2</v>
      </c>
      <c r="AY869" s="364">
        <v>7.873864461904783E-3</v>
      </c>
      <c r="AZ869" s="364">
        <v>7.251636715805669E-4</v>
      </c>
      <c r="BA869" s="364">
        <v>9.3550488602177368E-3</v>
      </c>
      <c r="BB869" s="364">
        <v>1.9788631339822473E-2</v>
      </c>
      <c r="BC869" s="364">
        <v>1.8234177982769286</v>
      </c>
      <c r="BD869" s="364">
        <v>5.2897493853825538E-3</v>
      </c>
      <c r="BE869" s="364">
        <v>0.35205541521263378</v>
      </c>
      <c r="BF869" s="364">
        <v>0.19482706220814891</v>
      </c>
      <c r="BG869" s="364">
        <v>0.16826126228153196</v>
      </c>
      <c r="BH869" s="364">
        <v>5.5791310812689232E-2</v>
      </c>
      <c r="BI869" s="364">
        <v>2.5432506971574252E-2</v>
      </c>
      <c r="BJ869" s="364">
        <v>9.437909107954269E-2</v>
      </c>
      <c r="BK869" s="364">
        <v>3.361737188922214E-2</v>
      </c>
      <c r="BL869" s="364">
        <v>0.15434572093325324</v>
      </c>
      <c r="BM869" s="364">
        <v>1.3353409149790775E-2</v>
      </c>
      <c r="BN869" s="364">
        <v>6.686293444048344E-2</v>
      </c>
      <c r="BO869" s="364">
        <v>3.3220996264983569E-3</v>
      </c>
      <c r="BP869" s="364">
        <v>8.1964863901899422E-3</v>
      </c>
      <c r="BQ869" s="364">
        <v>2.1846088959913941E-3</v>
      </c>
      <c r="BR869" s="364">
        <v>2.8166292699943253E-3</v>
      </c>
      <c r="BS869" s="364">
        <v>2.2585024946013832E-3</v>
      </c>
      <c r="BT869" s="364">
        <v>1.5670919432742255E-3</v>
      </c>
      <c r="BU869" s="364">
        <v>6.1047005475561092E-3</v>
      </c>
      <c r="BV869" s="364">
        <v>3.0397114895637624E-3</v>
      </c>
      <c r="BW869" s="364">
        <v>4.9189270052770644E-3</v>
      </c>
      <c r="BX869" s="364">
        <v>2.6262513885064102E-3</v>
      </c>
      <c r="BY869" s="364">
        <v>2.8044341304842846E-3</v>
      </c>
      <c r="BZ869" s="364">
        <v>3.1514772793878984E-3</v>
      </c>
      <c r="CA869" s="364">
        <v>8.7628083981152304E-3</v>
      </c>
      <c r="CB869" s="364">
        <v>3.2137338294271449E-3</v>
      </c>
      <c r="CC869" s="364">
        <v>1.4157556493802841E-2</v>
      </c>
      <c r="CD869" s="365">
        <v>7.6217512638526467E-3</v>
      </c>
    </row>
    <row r="870" spans="2:82">
      <c r="B870" s="432"/>
      <c r="C870" s="283" t="str">
        <f t="shared" si="120"/>
        <v>13</v>
      </c>
      <c r="D870" s="284" t="str">
        <f t="shared" si="120"/>
        <v>非鉄金属</v>
      </c>
      <c r="E870" s="364">
        <v>1.2215257895625857E-3</v>
      </c>
      <c r="F870" s="364">
        <v>4.2028876407454983E-4</v>
      </c>
      <c r="G870" s="364">
        <v>2.04525214320585E-3</v>
      </c>
      <c r="H870" s="364">
        <v>1.3722102753487594E-3</v>
      </c>
      <c r="I870" s="364">
        <v>2.8008002961032838E-3</v>
      </c>
      <c r="J870" s="364">
        <v>1.3001037135246436E-3</v>
      </c>
      <c r="K870" s="364">
        <v>2.5580234368075216E-3</v>
      </c>
      <c r="L870" s="364">
        <v>7.8225354064217264E-3</v>
      </c>
      <c r="M870" s="364">
        <v>3.8566355609447034E-4</v>
      </c>
      <c r="N870" s="364">
        <v>4.062581970507532E-3</v>
      </c>
      <c r="O870" s="364">
        <v>8.9260530043229359E-3</v>
      </c>
      <c r="P870" s="364">
        <v>1.8614778061974802E-2</v>
      </c>
      <c r="Q870" s="364">
        <v>0.38863648612658591</v>
      </c>
      <c r="R870" s="364">
        <v>5.8752382149820058E-2</v>
      </c>
      <c r="S870" s="364">
        <v>3.7125127225865667E-2</v>
      </c>
      <c r="T870" s="364">
        <v>2.0726332001067195E-2</v>
      </c>
      <c r="U870" s="364">
        <v>2.7388217167763958E-2</v>
      </c>
      <c r="V870" s="364">
        <v>3.5354860390831667E-2</v>
      </c>
      <c r="W870" s="364">
        <v>6.7196126539988979E-2</v>
      </c>
      <c r="X870" s="364">
        <v>4.9480093474885412E-2</v>
      </c>
      <c r="Y870" s="364">
        <v>3.018260485227281E-2</v>
      </c>
      <c r="Z870" s="364">
        <v>1.6566880285356796E-2</v>
      </c>
      <c r="AA870" s="364">
        <v>1.2465484778530501E-2</v>
      </c>
      <c r="AB870" s="364">
        <v>1.1351578338655445E-3</v>
      </c>
      <c r="AC870" s="364">
        <v>2.1852970902456474E-3</v>
      </c>
      <c r="AD870" s="364">
        <v>7.1354281846314259E-4</v>
      </c>
      <c r="AE870" s="364">
        <v>7.3716008004142579E-4</v>
      </c>
      <c r="AF870" s="364">
        <v>7.6501342722824718E-4</v>
      </c>
      <c r="AG870" s="364">
        <v>3.5073051198520369E-4</v>
      </c>
      <c r="AH870" s="364">
        <v>1.2172854396142734E-3</v>
      </c>
      <c r="AI870" s="364">
        <v>1.0918900275009736E-3</v>
      </c>
      <c r="AJ870" s="364">
        <v>1.3340650708240926E-3</v>
      </c>
      <c r="AK870" s="364">
        <v>9.1263150944006827E-4</v>
      </c>
      <c r="AL870" s="364">
        <v>2.8135528979960581E-3</v>
      </c>
      <c r="AM870" s="364">
        <v>1.213306694633493E-3</v>
      </c>
      <c r="AN870" s="364">
        <v>2.9001453621920891E-3</v>
      </c>
      <c r="AO870" s="364">
        <v>1.2121010593532345E-3</v>
      </c>
      <c r="AP870" s="364">
        <v>5.5121661988797362E-3</v>
      </c>
      <c r="AQ870" s="364">
        <v>2.46837814123501E-3</v>
      </c>
      <c r="AR870" s="363">
        <v>1.1866316287670259E-3</v>
      </c>
      <c r="AS870" s="364">
        <v>5.8176829107744446E-4</v>
      </c>
      <c r="AT870" s="364">
        <v>2.0215572600507086E-3</v>
      </c>
      <c r="AU870" s="364">
        <v>2.0343768460552515E-3</v>
      </c>
      <c r="AV870" s="364">
        <v>2.449560473243754E-3</v>
      </c>
      <c r="AW870" s="364">
        <v>1.149097104679633E-3</v>
      </c>
      <c r="AX870" s="364">
        <v>4.0218160561792749E-3</v>
      </c>
      <c r="AY870" s="364">
        <v>6.3529621401949886E-3</v>
      </c>
      <c r="AZ870" s="364">
        <v>1.7388308849979717E-4</v>
      </c>
      <c r="BA870" s="364">
        <v>4.0253152017674619E-3</v>
      </c>
      <c r="BB870" s="364">
        <v>8.2102970102095572E-3</v>
      </c>
      <c r="BC870" s="364">
        <v>1.3989762579535209E-2</v>
      </c>
      <c r="BD870" s="364">
        <v>1.3069941103929945</v>
      </c>
      <c r="BE870" s="364">
        <v>4.5161303944982453E-2</v>
      </c>
      <c r="BF870" s="364">
        <v>3.1865164096608001E-2</v>
      </c>
      <c r="BG870" s="364">
        <v>2.1005898207764179E-2</v>
      </c>
      <c r="BH870" s="364">
        <v>4.3488318770548512E-2</v>
      </c>
      <c r="BI870" s="364">
        <v>4.8449747906800636E-2</v>
      </c>
      <c r="BJ870" s="364">
        <v>6.0053761554090673E-2</v>
      </c>
      <c r="BK870" s="364">
        <v>4.263297361671755E-2</v>
      </c>
      <c r="BL870" s="364">
        <v>3.4664078552893454E-2</v>
      </c>
      <c r="BM870" s="364">
        <v>1.0805395004215188E-2</v>
      </c>
      <c r="BN870" s="364">
        <v>1.2418472291905238E-2</v>
      </c>
      <c r="BO870" s="364">
        <v>1.2878873629811442E-3</v>
      </c>
      <c r="BP870" s="364">
        <v>2.0690442941460017E-3</v>
      </c>
      <c r="BQ870" s="364">
        <v>6.9931701041381627E-4</v>
      </c>
      <c r="BR870" s="364">
        <v>7.0130756708761035E-4</v>
      </c>
      <c r="BS870" s="364">
        <v>7.1412934507174525E-4</v>
      </c>
      <c r="BT870" s="364">
        <v>3.542349054610966E-4</v>
      </c>
      <c r="BU870" s="364">
        <v>1.275070098827991E-3</v>
      </c>
      <c r="BV870" s="364">
        <v>1.0340531916600048E-3</v>
      </c>
      <c r="BW870" s="364">
        <v>1.4821841788932619E-3</v>
      </c>
      <c r="BX870" s="364">
        <v>9.3485078731529454E-4</v>
      </c>
      <c r="BY870" s="364">
        <v>2.6570358190751019E-3</v>
      </c>
      <c r="BZ870" s="364">
        <v>1.1255494532590531E-3</v>
      </c>
      <c r="CA870" s="364">
        <v>2.6861800209715602E-3</v>
      </c>
      <c r="CB870" s="364">
        <v>1.1329245554138644E-3</v>
      </c>
      <c r="CC870" s="364">
        <v>5.3612477892362332E-3</v>
      </c>
      <c r="CD870" s="365">
        <v>2.4234103550846786E-3</v>
      </c>
    </row>
    <row r="871" spans="2:82">
      <c r="B871" s="432"/>
      <c r="C871" s="283" t="str">
        <f t="shared" si="120"/>
        <v>14</v>
      </c>
      <c r="D871" s="284" t="str">
        <f t="shared" si="120"/>
        <v>金属製品</v>
      </c>
      <c r="E871" s="364">
        <v>6.2958986636156393E-3</v>
      </c>
      <c r="F871" s="364">
        <v>2.0466906994420849E-3</v>
      </c>
      <c r="G871" s="364">
        <v>5.0952881599776022E-3</v>
      </c>
      <c r="H871" s="364">
        <v>7.7651953944489101E-3</v>
      </c>
      <c r="I871" s="364">
        <v>1.382475870580631E-2</v>
      </c>
      <c r="J871" s="364">
        <v>3.9345026925544742E-3</v>
      </c>
      <c r="K871" s="364">
        <v>9.8291398243380082E-3</v>
      </c>
      <c r="L871" s="364">
        <v>1.5484383616336339E-2</v>
      </c>
      <c r="M871" s="364">
        <v>1.5424237088612499E-3</v>
      </c>
      <c r="N871" s="364">
        <v>1.0113170732166306E-2</v>
      </c>
      <c r="O871" s="364">
        <v>9.0257793931475486E-3</v>
      </c>
      <c r="P871" s="364">
        <v>3.134573893714878E-3</v>
      </c>
      <c r="Q871" s="364">
        <v>3.8418731442630854E-3</v>
      </c>
      <c r="R871" s="364">
        <v>6.8639644621183868E-2</v>
      </c>
      <c r="S871" s="364">
        <v>3.0323455161948162E-2</v>
      </c>
      <c r="T871" s="364">
        <v>2.9999543003272174E-2</v>
      </c>
      <c r="U871" s="364">
        <v>3.2106493685476627E-2</v>
      </c>
      <c r="V871" s="364">
        <v>1.9113614069311172E-2</v>
      </c>
      <c r="W871" s="364">
        <v>2.9964706661373016E-2</v>
      </c>
      <c r="X871" s="364">
        <v>2.3917371145780714E-2</v>
      </c>
      <c r="Y871" s="364">
        <v>2.2377936135800369E-2</v>
      </c>
      <c r="Z871" s="364">
        <v>1.5567379739957655E-2</v>
      </c>
      <c r="AA871" s="364">
        <v>6.605841501667313E-2</v>
      </c>
      <c r="AB871" s="364">
        <v>3.233060396760701E-3</v>
      </c>
      <c r="AC871" s="364">
        <v>6.1158103974927264E-3</v>
      </c>
      <c r="AD871" s="364">
        <v>1.7826838612856014E-3</v>
      </c>
      <c r="AE871" s="364">
        <v>3.1588013274186986E-3</v>
      </c>
      <c r="AF871" s="364">
        <v>1.4817845053160606E-3</v>
      </c>
      <c r="AG871" s="364">
        <v>1.4280678301339599E-3</v>
      </c>
      <c r="AH871" s="364">
        <v>3.2843185509383865E-3</v>
      </c>
      <c r="AI871" s="364">
        <v>2.2765791983405848E-3</v>
      </c>
      <c r="AJ871" s="364">
        <v>4.1262429351393778E-3</v>
      </c>
      <c r="AK871" s="364">
        <v>2.029407064300325E-3</v>
      </c>
      <c r="AL871" s="364">
        <v>3.6503670843094525E-3</v>
      </c>
      <c r="AM871" s="364">
        <v>3.2641302768147838E-3</v>
      </c>
      <c r="AN871" s="364">
        <v>3.5587200538591689E-3</v>
      </c>
      <c r="AO871" s="364">
        <v>4.6879293691088394E-3</v>
      </c>
      <c r="AP871" s="364">
        <v>1.0149594772623134E-2</v>
      </c>
      <c r="AQ871" s="364">
        <v>4.1705173798398205E-3</v>
      </c>
      <c r="AR871" s="363">
        <v>7.0131950036485874E-3</v>
      </c>
      <c r="AS871" s="364">
        <v>2.9669443181734294E-3</v>
      </c>
      <c r="AT871" s="364">
        <v>5.0925724793298259E-3</v>
      </c>
      <c r="AU871" s="364">
        <v>1.2659028582224414E-2</v>
      </c>
      <c r="AV871" s="364">
        <v>1.4992221782245897E-2</v>
      </c>
      <c r="AW871" s="364">
        <v>4.400902624746861E-3</v>
      </c>
      <c r="AX871" s="364">
        <v>1.7624756588353239E-2</v>
      </c>
      <c r="AY871" s="364">
        <v>1.7498641980047806E-2</v>
      </c>
      <c r="AZ871" s="364">
        <v>9.8423796156706751E-4</v>
      </c>
      <c r="BA871" s="364">
        <v>1.1287021716297519E-2</v>
      </c>
      <c r="BB871" s="364">
        <v>1.2357548215545243E-2</v>
      </c>
      <c r="BC871" s="364">
        <v>3.9810496050459573E-3</v>
      </c>
      <c r="BD871" s="364">
        <v>4.7261673656539202E-3</v>
      </c>
      <c r="BE871" s="364">
        <v>1.0689110287580932</v>
      </c>
      <c r="BF871" s="364">
        <v>3.6729027236984617E-2</v>
      </c>
      <c r="BG871" s="364">
        <v>3.5580141104963367E-2</v>
      </c>
      <c r="BH871" s="364">
        <v>3.9307614083737771E-2</v>
      </c>
      <c r="BI871" s="364">
        <v>2.6445029392976247E-2</v>
      </c>
      <c r="BJ871" s="364">
        <v>3.4417288176923473E-2</v>
      </c>
      <c r="BK871" s="364">
        <v>3.7392016645308813E-2</v>
      </c>
      <c r="BL871" s="364">
        <v>2.0439739505378376E-2</v>
      </c>
      <c r="BM871" s="364">
        <v>1.4257584826417129E-2</v>
      </c>
      <c r="BN871" s="364">
        <v>9.045799396101252E-2</v>
      </c>
      <c r="BO871" s="364">
        <v>3.7407248814926423E-3</v>
      </c>
      <c r="BP871" s="364">
        <v>7.741868622928417E-3</v>
      </c>
      <c r="BQ871" s="364">
        <v>2.0330181232622222E-3</v>
      </c>
      <c r="BR871" s="364">
        <v>4.1878843718156679E-3</v>
      </c>
      <c r="BS871" s="364">
        <v>1.6728561184185982E-3</v>
      </c>
      <c r="BT871" s="364">
        <v>1.8821839442278567E-3</v>
      </c>
      <c r="BU871" s="364">
        <v>3.9875268950739576E-3</v>
      </c>
      <c r="BV871" s="364">
        <v>2.4424103346425722E-3</v>
      </c>
      <c r="BW871" s="364">
        <v>5.8802775325391913E-3</v>
      </c>
      <c r="BX871" s="364">
        <v>2.4484728694283606E-3</v>
      </c>
      <c r="BY871" s="364">
        <v>3.8970327270387954E-3</v>
      </c>
      <c r="BZ871" s="364">
        <v>4.0463606020217213E-3</v>
      </c>
      <c r="CA871" s="364">
        <v>3.8058404646045762E-3</v>
      </c>
      <c r="CB871" s="364">
        <v>5.3385206330170366E-3</v>
      </c>
      <c r="CC871" s="364">
        <v>1.105926508638033E-2</v>
      </c>
      <c r="CD871" s="365">
        <v>5.5166393973567545E-3</v>
      </c>
    </row>
    <row r="872" spans="2:82">
      <c r="B872" s="432"/>
      <c r="C872" s="283" t="str">
        <f t="shared" si="120"/>
        <v>15</v>
      </c>
      <c r="D872" s="284" t="str">
        <f t="shared" si="120"/>
        <v>はん用機械</v>
      </c>
      <c r="E872" s="364">
        <v>7.7926569082784492E-4</v>
      </c>
      <c r="F872" s="364">
        <v>4.341100789475858E-4</v>
      </c>
      <c r="G872" s="364">
        <v>9.3189060426501226E-4</v>
      </c>
      <c r="H872" s="364">
        <v>3.9137841311072596E-3</v>
      </c>
      <c r="I872" s="364">
        <v>8.8153639690103757E-4</v>
      </c>
      <c r="J872" s="364">
        <v>6.6818900552306272E-4</v>
      </c>
      <c r="K872" s="364">
        <v>7.9055756775253682E-4</v>
      </c>
      <c r="L872" s="364">
        <v>1.0056013580654504E-3</v>
      </c>
      <c r="M872" s="364">
        <v>2.9845469502000398E-4</v>
      </c>
      <c r="N872" s="364">
        <v>1.1661003768272573E-3</v>
      </c>
      <c r="O872" s="364">
        <v>1.5798722925973521E-3</v>
      </c>
      <c r="P872" s="364">
        <v>6.9900347909884514E-4</v>
      </c>
      <c r="Q872" s="364">
        <v>4.8445292340259128E-4</v>
      </c>
      <c r="R872" s="364">
        <v>1.5347059339800135E-3</v>
      </c>
      <c r="S872" s="364">
        <v>0.1146932571252096</v>
      </c>
      <c r="T872" s="364">
        <v>2.9586325379589596E-2</v>
      </c>
      <c r="U872" s="364">
        <v>1.1949557917997931E-2</v>
      </c>
      <c r="V872" s="364">
        <v>2.9483085752373475E-3</v>
      </c>
      <c r="W872" s="364">
        <v>1.3727030666963855E-2</v>
      </c>
      <c r="X872" s="364">
        <v>2.5982883622424654E-3</v>
      </c>
      <c r="Y872" s="364">
        <v>1.4400229662753459E-2</v>
      </c>
      <c r="Z872" s="364">
        <v>1.0092984787071473E-3</v>
      </c>
      <c r="AA872" s="364">
        <v>6.4520303570818702E-3</v>
      </c>
      <c r="AB872" s="364">
        <v>9.538565862129985E-4</v>
      </c>
      <c r="AC872" s="364">
        <v>1.0708565769155952E-2</v>
      </c>
      <c r="AD872" s="364">
        <v>9.3462125233150222E-4</v>
      </c>
      <c r="AE872" s="364">
        <v>1.0167596395481962E-3</v>
      </c>
      <c r="AF872" s="364">
        <v>1.2958375840117508E-3</v>
      </c>
      <c r="AG872" s="364">
        <v>4.3394211474961306E-4</v>
      </c>
      <c r="AH872" s="364">
        <v>1.205168636561847E-3</v>
      </c>
      <c r="AI872" s="364">
        <v>1.7745562351588295E-3</v>
      </c>
      <c r="AJ872" s="364">
        <v>1.3161817317921115E-3</v>
      </c>
      <c r="AK872" s="364">
        <v>1.0562108453380117E-3</v>
      </c>
      <c r="AL872" s="364">
        <v>8.2235693513253271E-4</v>
      </c>
      <c r="AM872" s="364">
        <v>9.4635535380058677E-4</v>
      </c>
      <c r="AN872" s="364">
        <v>8.6408370275559924E-3</v>
      </c>
      <c r="AO872" s="364">
        <v>8.283074141666281E-4</v>
      </c>
      <c r="AP872" s="364">
        <v>1.0401404617402835E-3</v>
      </c>
      <c r="AQ872" s="364">
        <v>7.0661420866137707E-4</v>
      </c>
      <c r="AR872" s="363">
        <v>7.3823181993741354E-4</v>
      </c>
      <c r="AS872" s="364">
        <v>5.3593540312727437E-4</v>
      </c>
      <c r="AT872" s="364">
        <v>8.9602480719133638E-4</v>
      </c>
      <c r="AU872" s="364">
        <v>3.2411564684317385E-3</v>
      </c>
      <c r="AV872" s="364">
        <v>8.2121022180736811E-4</v>
      </c>
      <c r="AW872" s="364">
        <v>6.9034081332519529E-4</v>
      </c>
      <c r="AX872" s="364">
        <v>8.4502042206352013E-4</v>
      </c>
      <c r="AY872" s="364">
        <v>9.9680930277865651E-4</v>
      </c>
      <c r="AZ872" s="364">
        <v>1.7399459773210778E-4</v>
      </c>
      <c r="BA872" s="364">
        <v>1.2388766176490212E-3</v>
      </c>
      <c r="BB872" s="364">
        <v>2.4398875994299197E-3</v>
      </c>
      <c r="BC872" s="364">
        <v>7.4477250354833334E-4</v>
      </c>
      <c r="BD872" s="364">
        <v>5.2828155922179584E-4</v>
      </c>
      <c r="BE872" s="364">
        <v>1.4442054660570439E-3</v>
      </c>
      <c r="BF872" s="364">
        <v>1.1346747712903873</v>
      </c>
      <c r="BG872" s="364">
        <v>3.6897633245969459E-2</v>
      </c>
      <c r="BH872" s="364">
        <v>1.2550994343712358E-2</v>
      </c>
      <c r="BI872" s="364">
        <v>3.2445671066243381E-3</v>
      </c>
      <c r="BJ872" s="364">
        <v>1.3992214142770463E-2</v>
      </c>
      <c r="BK872" s="364">
        <v>3.0638712766686621E-3</v>
      </c>
      <c r="BL872" s="364">
        <v>1.2035823637650831E-2</v>
      </c>
      <c r="BM872" s="364">
        <v>1.1112099047496989E-3</v>
      </c>
      <c r="BN872" s="364">
        <v>6.8992030007228346E-3</v>
      </c>
      <c r="BO872" s="364">
        <v>1.0890442984999675E-3</v>
      </c>
      <c r="BP872" s="364">
        <v>1.1345962560945421E-2</v>
      </c>
      <c r="BQ872" s="364">
        <v>9.4002903286898975E-4</v>
      </c>
      <c r="BR872" s="364">
        <v>9.7276759001469458E-4</v>
      </c>
      <c r="BS872" s="364">
        <v>1.2799820266307777E-3</v>
      </c>
      <c r="BT872" s="364">
        <v>4.6404794634347763E-4</v>
      </c>
      <c r="BU872" s="364">
        <v>1.198792619044082E-3</v>
      </c>
      <c r="BV872" s="364">
        <v>1.7331712669125916E-3</v>
      </c>
      <c r="BW872" s="364">
        <v>1.4739610214984816E-3</v>
      </c>
      <c r="BX872" s="364">
        <v>1.1485394086694965E-3</v>
      </c>
      <c r="BY872" s="364">
        <v>8.3095285976005431E-4</v>
      </c>
      <c r="BZ872" s="364">
        <v>9.6397818700459572E-4</v>
      </c>
      <c r="CA872" s="364">
        <v>8.2217953846335772E-3</v>
      </c>
      <c r="CB872" s="364">
        <v>8.3278849524216693E-4</v>
      </c>
      <c r="CC872" s="364">
        <v>1.0382366823581909E-3</v>
      </c>
      <c r="CD872" s="365">
        <v>7.2818432281901554E-4</v>
      </c>
    </row>
    <row r="873" spans="2:82">
      <c r="B873" s="432"/>
      <c r="C873" s="283" t="str">
        <f t="shared" si="120"/>
        <v>16</v>
      </c>
      <c r="D873" s="284" t="str">
        <f t="shared" si="120"/>
        <v>生産用機械</v>
      </c>
      <c r="E873" s="364">
        <v>9.9601296422057047E-4</v>
      </c>
      <c r="F873" s="364">
        <v>7.1329556689595007E-4</v>
      </c>
      <c r="G873" s="364">
        <v>7.5518401769377179E-4</v>
      </c>
      <c r="H873" s="364">
        <v>1.9943671441960595E-3</v>
      </c>
      <c r="I873" s="364">
        <v>1.1647975027881477E-3</v>
      </c>
      <c r="J873" s="364">
        <v>8.4921382522002017E-4</v>
      </c>
      <c r="K873" s="364">
        <v>9.7042967226738518E-4</v>
      </c>
      <c r="L873" s="364">
        <v>1.2895707522039223E-3</v>
      </c>
      <c r="M873" s="364">
        <v>3.268676184272867E-4</v>
      </c>
      <c r="N873" s="364">
        <v>3.1803315945876385E-3</v>
      </c>
      <c r="O873" s="364">
        <v>1.8611322902496194E-3</v>
      </c>
      <c r="P873" s="364">
        <v>7.8530723530132493E-4</v>
      </c>
      <c r="Q873" s="364">
        <v>6.9916638696587013E-4</v>
      </c>
      <c r="R873" s="364">
        <v>1.1844011326908488E-3</v>
      </c>
      <c r="S873" s="364">
        <v>3.649892617610936E-3</v>
      </c>
      <c r="T873" s="364">
        <v>0.12138772874812445</v>
      </c>
      <c r="U873" s="364">
        <v>2.7410146929764691E-3</v>
      </c>
      <c r="V873" s="364">
        <v>3.6799458487646501E-3</v>
      </c>
      <c r="W873" s="364">
        <v>2.9856141331438555E-3</v>
      </c>
      <c r="X873" s="364">
        <v>2.262160205627208E-3</v>
      </c>
      <c r="Y873" s="364">
        <v>2.5831861798952284E-3</v>
      </c>
      <c r="Z873" s="364">
        <v>1.2886510748934758E-3</v>
      </c>
      <c r="AA873" s="364">
        <v>1.7551499180019656E-3</v>
      </c>
      <c r="AB873" s="364">
        <v>1.0301751176782273E-3</v>
      </c>
      <c r="AC873" s="364">
        <v>2.687235601511372E-3</v>
      </c>
      <c r="AD873" s="364">
        <v>1.1185419566863829E-3</v>
      </c>
      <c r="AE873" s="364">
        <v>1.2607186433557928E-3</v>
      </c>
      <c r="AF873" s="364">
        <v>1.6662930665737926E-3</v>
      </c>
      <c r="AG873" s="364">
        <v>4.6998541046383845E-4</v>
      </c>
      <c r="AH873" s="364">
        <v>1.2093129769598706E-3</v>
      </c>
      <c r="AI873" s="364">
        <v>2.2842654999231139E-3</v>
      </c>
      <c r="AJ873" s="364">
        <v>1.2582118454469583E-3</v>
      </c>
      <c r="AK873" s="364">
        <v>1.2344076812280732E-3</v>
      </c>
      <c r="AL873" s="364">
        <v>9.1146385515037949E-4</v>
      </c>
      <c r="AM873" s="364">
        <v>1.2148030907272473E-3</v>
      </c>
      <c r="AN873" s="364">
        <v>1.0784905516260986E-2</v>
      </c>
      <c r="AO873" s="364">
        <v>9.3145130009390136E-4</v>
      </c>
      <c r="AP873" s="364">
        <v>1.2282689262806791E-3</v>
      </c>
      <c r="AQ873" s="364">
        <v>7.5633647054914384E-4</v>
      </c>
      <c r="AR873" s="363">
        <v>1.0189971537453311E-3</v>
      </c>
      <c r="AS873" s="364">
        <v>9.0373596696888801E-4</v>
      </c>
      <c r="AT873" s="364">
        <v>7.5232586150940275E-4</v>
      </c>
      <c r="AU873" s="364">
        <v>2.671196459488131E-3</v>
      </c>
      <c r="AV873" s="364">
        <v>1.1653969614497603E-3</v>
      </c>
      <c r="AW873" s="364">
        <v>9.5933898723610971E-4</v>
      </c>
      <c r="AX873" s="364">
        <v>1.0964971724573805E-3</v>
      </c>
      <c r="AY873" s="364">
        <v>1.4034951674718578E-3</v>
      </c>
      <c r="AZ873" s="364">
        <v>2.074501170429006E-4</v>
      </c>
      <c r="BA873" s="364">
        <v>4.0230423046282342E-3</v>
      </c>
      <c r="BB873" s="364">
        <v>2.5414642070412277E-3</v>
      </c>
      <c r="BC873" s="364">
        <v>9.1455981814761271E-4</v>
      </c>
      <c r="BD873" s="364">
        <v>7.7878303125066125E-4</v>
      </c>
      <c r="BE873" s="364">
        <v>1.3306158765981917E-3</v>
      </c>
      <c r="BF873" s="364">
        <v>5.8499840646556237E-3</v>
      </c>
      <c r="BG873" s="364">
        <v>1.1332565774639971</v>
      </c>
      <c r="BH873" s="364">
        <v>3.0273196205751894E-3</v>
      </c>
      <c r="BI873" s="364">
        <v>4.4897637751296383E-3</v>
      </c>
      <c r="BJ873" s="364">
        <v>3.7411708435618608E-3</v>
      </c>
      <c r="BK873" s="364">
        <v>2.6839982932518112E-3</v>
      </c>
      <c r="BL873" s="364">
        <v>2.7702485250285765E-3</v>
      </c>
      <c r="BM873" s="364">
        <v>1.3271044758781389E-3</v>
      </c>
      <c r="BN873" s="364">
        <v>1.9189135100284157E-3</v>
      </c>
      <c r="BO873" s="364">
        <v>1.3993644347175698E-3</v>
      </c>
      <c r="BP873" s="364">
        <v>2.8102537147823162E-3</v>
      </c>
      <c r="BQ873" s="364">
        <v>1.2627404123896607E-3</v>
      </c>
      <c r="BR873" s="364">
        <v>1.368529225542424E-3</v>
      </c>
      <c r="BS873" s="364">
        <v>1.8765641752585447E-3</v>
      </c>
      <c r="BT873" s="364">
        <v>5.7074298575627137E-4</v>
      </c>
      <c r="BU873" s="364">
        <v>1.3212469249716877E-3</v>
      </c>
      <c r="BV873" s="364">
        <v>2.5498676193593758E-3</v>
      </c>
      <c r="BW873" s="364">
        <v>1.4761997302990167E-3</v>
      </c>
      <c r="BX873" s="364">
        <v>1.5258928036161938E-3</v>
      </c>
      <c r="BY873" s="364">
        <v>1.0189033764545225E-3</v>
      </c>
      <c r="BZ873" s="364">
        <v>1.3893429146290667E-3</v>
      </c>
      <c r="CA873" s="364">
        <v>1.2598340274656996E-2</v>
      </c>
      <c r="CB873" s="364">
        <v>1.0372573280031732E-3</v>
      </c>
      <c r="CC873" s="364">
        <v>1.251089632261896E-3</v>
      </c>
      <c r="CD873" s="365">
        <v>8.5128359254351327E-4</v>
      </c>
    </row>
    <row r="874" spans="2:82">
      <c r="B874" s="432"/>
      <c r="C874" s="283" t="str">
        <f t="shared" si="120"/>
        <v>17</v>
      </c>
      <c r="D874" s="284" t="str">
        <f t="shared" si="120"/>
        <v>業務用機械</v>
      </c>
      <c r="E874" s="364">
        <v>3.2886503450904028E-4</v>
      </c>
      <c r="F874" s="364">
        <v>2.345629473301537E-4</v>
      </c>
      <c r="G874" s="364">
        <v>2.7316120793759554E-4</v>
      </c>
      <c r="H874" s="364">
        <v>4.843283805458738E-4</v>
      </c>
      <c r="I874" s="364">
        <v>3.7200342722423015E-4</v>
      </c>
      <c r="J874" s="364">
        <v>3.0384362758929123E-4</v>
      </c>
      <c r="K874" s="364">
        <v>3.0972677758892144E-4</v>
      </c>
      <c r="L874" s="364">
        <v>3.7621916935991564E-4</v>
      </c>
      <c r="M874" s="364">
        <v>9.4056800167650558E-5</v>
      </c>
      <c r="N874" s="364">
        <v>3.2355623534040929E-4</v>
      </c>
      <c r="O874" s="364">
        <v>3.4603708150664669E-4</v>
      </c>
      <c r="P874" s="364">
        <v>2.0718646123909045E-4</v>
      </c>
      <c r="Q874" s="364">
        <v>1.7636967076350621E-4</v>
      </c>
      <c r="R874" s="364">
        <v>2.5880753898980868E-4</v>
      </c>
      <c r="S874" s="364">
        <v>1.6689402047517252E-3</v>
      </c>
      <c r="T874" s="364">
        <v>4.1450665242632198E-3</v>
      </c>
      <c r="U874" s="364">
        <v>8.5856488081237192E-2</v>
      </c>
      <c r="V874" s="364">
        <v>4.0948627682083235E-4</v>
      </c>
      <c r="W874" s="364">
        <v>7.7585150419444751E-4</v>
      </c>
      <c r="X874" s="364">
        <v>5.1845043613116129E-4</v>
      </c>
      <c r="Y874" s="364">
        <v>7.1528292999363042E-4</v>
      </c>
      <c r="Z874" s="364">
        <v>4.6131135118722351E-4</v>
      </c>
      <c r="AA874" s="364">
        <v>6.15807509971251E-4</v>
      </c>
      <c r="AB874" s="364">
        <v>2.9487551828469587E-4</v>
      </c>
      <c r="AC874" s="364">
        <v>7.7467347779527364E-4</v>
      </c>
      <c r="AD874" s="364">
        <v>3.6923957439778719E-4</v>
      </c>
      <c r="AE874" s="364">
        <v>9.2551466361199728E-4</v>
      </c>
      <c r="AF874" s="364">
        <v>5.2987580460303108E-4</v>
      </c>
      <c r="AG874" s="364">
        <v>1.4262702991361538E-4</v>
      </c>
      <c r="AH874" s="364">
        <v>4.1165954114450186E-4</v>
      </c>
      <c r="AI874" s="364">
        <v>7.2258474335959737E-4</v>
      </c>
      <c r="AJ874" s="364">
        <v>2.3692047707312455E-3</v>
      </c>
      <c r="AK874" s="364">
        <v>4.1168281197211251E-4</v>
      </c>
      <c r="AL874" s="364">
        <v>7.4748237927879987E-3</v>
      </c>
      <c r="AM874" s="364">
        <v>4.2789182751040873E-4</v>
      </c>
      <c r="AN874" s="364">
        <v>3.2054643191848403E-3</v>
      </c>
      <c r="AO874" s="364">
        <v>8.6858848597328538E-4</v>
      </c>
      <c r="AP874" s="364">
        <v>1.4586749527686767E-2</v>
      </c>
      <c r="AQ874" s="364">
        <v>4.2861428258397815E-4</v>
      </c>
      <c r="AR874" s="363">
        <v>3.0755889876335788E-4</v>
      </c>
      <c r="AS874" s="364">
        <v>2.7055225507413409E-4</v>
      </c>
      <c r="AT874" s="364">
        <v>2.4221489849281363E-4</v>
      </c>
      <c r="AU874" s="364">
        <v>4.4594507108453003E-4</v>
      </c>
      <c r="AV874" s="364">
        <v>3.4073538018309719E-4</v>
      </c>
      <c r="AW874" s="364">
        <v>3.0115115692106695E-4</v>
      </c>
      <c r="AX874" s="364">
        <v>2.9698526839322208E-4</v>
      </c>
      <c r="AY874" s="364">
        <v>3.5435999466153039E-4</v>
      </c>
      <c r="AZ874" s="364">
        <v>4.8919838821936821E-5</v>
      </c>
      <c r="BA874" s="364">
        <v>3.1465513806952169E-4</v>
      </c>
      <c r="BB874" s="364">
        <v>3.4573702507123858E-4</v>
      </c>
      <c r="BC874" s="364">
        <v>1.8274370771415076E-4</v>
      </c>
      <c r="BD874" s="364">
        <v>1.7826396738153429E-4</v>
      </c>
      <c r="BE874" s="364">
        <v>2.3744970551050165E-4</v>
      </c>
      <c r="BF874" s="364">
        <v>2.0201516809155362E-3</v>
      </c>
      <c r="BG874" s="364">
        <v>3.4222891508448585E-3</v>
      </c>
      <c r="BH874" s="364">
        <v>1.0520735338566995</v>
      </c>
      <c r="BI874" s="364">
        <v>3.7061611654448813E-4</v>
      </c>
      <c r="BJ874" s="364">
        <v>8.1400795546279759E-4</v>
      </c>
      <c r="BK874" s="364">
        <v>7.2897834966629378E-4</v>
      </c>
      <c r="BL874" s="364">
        <v>6.6465784965577437E-4</v>
      </c>
      <c r="BM874" s="364">
        <v>3.7919838301870234E-4</v>
      </c>
      <c r="BN874" s="364">
        <v>5.6497807520518024E-4</v>
      </c>
      <c r="BO874" s="364">
        <v>3.2935251431043163E-4</v>
      </c>
      <c r="BP874" s="364">
        <v>6.7173074816070596E-4</v>
      </c>
      <c r="BQ874" s="364">
        <v>3.5625496155707796E-4</v>
      </c>
      <c r="BR874" s="364">
        <v>1.0134652189450763E-3</v>
      </c>
      <c r="BS874" s="364">
        <v>5.0520676748378867E-4</v>
      </c>
      <c r="BT874" s="364">
        <v>1.4554962937016945E-4</v>
      </c>
      <c r="BU874" s="364">
        <v>3.6945760388720474E-4</v>
      </c>
      <c r="BV874" s="364">
        <v>7.4142052185894919E-4</v>
      </c>
      <c r="BW874" s="364">
        <v>2.9410947271634714E-3</v>
      </c>
      <c r="BX874" s="364">
        <v>4.3172052958898868E-4</v>
      </c>
      <c r="BY874" s="364">
        <v>7.5997587532844304E-3</v>
      </c>
      <c r="BZ874" s="364">
        <v>4.2377353169158449E-4</v>
      </c>
      <c r="CA874" s="364">
        <v>2.8222048143152533E-3</v>
      </c>
      <c r="CB874" s="364">
        <v>9.1801612080133325E-4</v>
      </c>
      <c r="CC874" s="364">
        <v>1.5053700346927606E-2</v>
      </c>
      <c r="CD874" s="365">
        <v>4.7921158699763556E-4</v>
      </c>
    </row>
    <row r="875" spans="2:82">
      <c r="B875" s="432"/>
      <c r="C875" s="283" t="str">
        <f t="shared" si="120"/>
        <v>18</v>
      </c>
      <c r="D875" s="284" t="str">
        <f t="shared" si="120"/>
        <v>電子部品</v>
      </c>
      <c r="E875" s="364">
        <v>1.1525531514706389E-3</v>
      </c>
      <c r="F875" s="364">
        <v>7.684852080139926E-4</v>
      </c>
      <c r="G875" s="364">
        <v>1.5226024093297937E-3</v>
      </c>
      <c r="H875" s="364">
        <v>1.9515646591603416E-3</v>
      </c>
      <c r="I875" s="364">
        <v>1.3575396265105028E-3</v>
      </c>
      <c r="J875" s="364">
        <v>1.0226268764098323E-3</v>
      </c>
      <c r="K875" s="364">
        <v>1.0844600103290093E-3</v>
      </c>
      <c r="L875" s="364">
        <v>1.4580910506834749E-3</v>
      </c>
      <c r="M875" s="364">
        <v>3.8152692005095424E-4</v>
      </c>
      <c r="N875" s="364">
        <v>1.2147907836117507E-3</v>
      </c>
      <c r="O875" s="364">
        <v>1.3717067183777816E-3</v>
      </c>
      <c r="P875" s="364">
        <v>8.2102561816533215E-4</v>
      </c>
      <c r="Q875" s="364">
        <v>8.2463501197859715E-4</v>
      </c>
      <c r="R875" s="364">
        <v>7.1369042573376047E-3</v>
      </c>
      <c r="S875" s="364">
        <v>7.5846638022442339E-3</v>
      </c>
      <c r="T875" s="364">
        <v>1.1754139586617949E-2</v>
      </c>
      <c r="U875" s="364">
        <v>9.8776071917711858E-2</v>
      </c>
      <c r="V875" s="364">
        <v>0.23761960055196321</v>
      </c>
      <c r="W875" s="364">
        <v>7.8255519081733935E-2</v>
      </c>
      <c r="X875" s="364">
        <v>0.22585403330436946</v>
      </c>
      <c r="Y875" s="364">
        <v>1.4436877865201054E-2</v>
      </c>
      <c r="Z875" s="364">
        <v>2.5655206988530036E-3</v>
      </c>
      <c r="AA875" s="364">
        <v>3.2493825381087081E-3</v>
      </c>
      <c r="AB875" s="364">
        <v>1.2628633596217154E-3</v>
      </c>
      <c r="AC875" s="364">
        <v>2.9581745443930797E-3</v>
      </c>
      <c r="AD875" s="364">
        <v>1.3548324080128722E-3</v>
      </c>
      <c r="AE875" s="364">
        <v>1.6528957949019094E-3</v>
      </c>
      <c r="AF875" s="364">
        <v>2.1266340166198271E-3</v>
      </c>
      <c r="AG875" s="364">
        <v>5.9046191700808082E-4</v>
      </c>
      <c r="AH875" s="364">
        <v>1.7328451431876677E-3</v>
      </c>
      <c r="AI875" s="364">
        <v>3.2460868873666975E-3</v>
      </c>
      <c r="AJ875" s="364">
        <v>3.2188982126036625E-3</v>
      </c>
      <c r="AK875" s="364">
        <v>2.2293979664928863E-3</v>
      </c>
      <c r="AL875" s="364">
        <v>1.8725044101077018E-3</v>
      </c>
      <c r="AM875" s="364">
        <v>1.6254405491402811E-3</v>
      </c>
      <c r="AN875" s="364">
        <v>1.3148781959749981E-2</v>
      </c>
      <c r="AO875" s="364">
        <v>1.2521542957535461E-3</v>
      </c>
      <c r="AP875" s="364">
        <v>2.4721224808108812E-2</v>
      </c>
      <c r="AQ875" s="364">
        <v>1.1394994327563524E-3</v>
      </c>
      <c r="AR875" s="363">
        <v>1.0895315796865829E-3</v>
      </c>
      <c r="AS875" s="364">
        <v>8.8133782257068013E-4</v>
      </c>
      <c r="AT875" s="364">
        <v>1.5832966129710841E-3</v>
      </c>
      <c r="AU875" s="364">
        <v>1.9965085992065599E-3</v>
      </c>
      <c r="AV875" s="364">
        <v>1.2786354512412538E-3</v>
      </c>
      <c r="AW875" s="364">
        <v>1.0912455585567423E-3</v>
      </c>
      <c r="AX875" s="364">
        <v>1.1051165488515633E-3</v>
      </c>
      <c r="AY875" s="364">
        <v>1.4411598623836354E-3</v>
      </c>
      <c r="AZ875" s="364">
        <v>2.040686096018172E-4</v>
      </c>
      <c r="BA875" s="364">
        <v>1.2190514470450113E-3</v>
      </c>
      <c r="BB875" s="364">
        <v>1.448822462999873E-3</v>
      </c>
      <c r="BC875" s="364">
        <v>7.6658225547815537E-4</v>
      </c>
      <c r="BD875" s="364">
        <v>9.9379298061814838E-4</v>
      </c>
      <c r="BE875" s="364">
        <v>2.7224119656459084E-3</v>
      </c>
      <c r="BF875" s="364">
        <v>1.1974349689111471E-2</v>
      </c>
      <c r="BG875" s="364">
        <v>1.3208688216806997E-2</v>
      </c>
      <c r="BH875" s="364">
        <v>0.10309300499096911</v>
      </c>
      <c r="BI875" s="364">
        <v>1.2379184573613873</v>
      </c>
      <c r="BJ875" s="364">
        <v>0.12097356232956641</v>
      </c>
      <c r="BK875" s="364">
        <v>0.24874416064143037</v>
      </c>
      <c r="BL875" s="364">
        <v>2.0944800933433823E-2</v>
      </c>
      <c r="BM875" s="364">
        <v>5.5168452167845211E-3</v>
      </c>
      <c r="BN875" s="364">
        <v>3.0909871897259263E-3</v>
      </c>
      <c r="BO875" s="364">
        <v>1.5081002839595539E-3</v>
      </c>
      <c r="BP875" s="364">
        <v>2.7357367507134379E-3</v>
      </c>
      <c r="BQ875" s="364">
        <v>1.3876495510549297E-3</v>
      </c>
      <c r="BR875" s="364">
        <v>1.6310896546844575E-3</v>
      </c>
      <c r="BS875" s="364">
        <v>2.1750870862886425E-3</v>
      </c>
      <c r="BT875" s="364">
        <v>6.4006110839712682E-4</v>
      </c>
      <c r="BU875" s="364">
        <v>1.7666805554440847E-3</v>
      </c>
      <c r="BV875" s="364">
        <v>3.5396643854742455E-3</v>
      </c>
      <c r="BW875" s="364">
        <v>3.9520975788353242E-3</v>
      </c>
      <c r="BX875" s="364">
        <v>2.6483605397023329E-3</v>
      </c>
      <c r="BY875" s="364">
        <v>1.8881680577021562E-3</v>
      </c>
      <c r="BZ875" s="364">
        <v>1.7354295849095255E-3</v>
      </c>
      <c r="CA875" s="364">
        <v>1.2796010274935573E-2</v>
      </c>
      <c r="CB875" s="364">
        <v>1.2803054306430273E-3</v>
      </c>
      <c r="CC875" s="364">
        <v>2.812269781113939E-2</v>
      </c>
      <c r="CD875" s="365">
        <v>1.2241155450932557E-3</v>
      </c>
    </row>
    <row r="876" spans="2:82">
      <c r="B876" s="432"/>
      <c r="C876" s="283" t="str">
        <f t="shared" si="120"/>
        <v>19</v>
      </c>
      <c r="D876" s="284" t="str">
        <f t="shared" si="120"/>
        <v>電気機械</v>
      </c>
      <c r="E876" s="364">
        <v>6.5513550422335474E-4</v>
      </c>
      <c r="F876" s="364">
        <v>3.6271264088764179E-4</v>
      </c>
      <c r="G876" s="364">
        <v>2.6576712970511601E-3</v>
      </c>
      <c r="H876" s="364">
        <v>1.0606513794180919E-3</v>
      </c>
      <c r="I876" s="364">
        <v>7.3477484910379541E-4</v>
      </c>
      <c r="J876" s="364">
        <v>5.3481269848200689E-4</v>
      </c>
      <c r="K876" s="364">
        <v>6.6660692074714002E-4</v>
      </c>
      <c r="L876" s="364">
        <v>7.4928297709914843E-4</v>
      </c>
      <c r="M876" s="364">
        <v>2.33115521557816E-4</v>
      </c>
      <c r="N876" s="364">
        <v>6.958854681036415E-4</v>
      </c>
      <c r="O876" s="364">
        <v>7.6922531597484038E-4</v>
      </c>
      <c r="P876" s="364">
        <v>4.9642668583126581E-4</v>
      </c>
      <c r="Q876" s="364">
        <v>4.1905173753510301E-4</v>
      </c>
      <c r="R876" s="364">
        <v>1.1961433442764418E-3</v>
      </c>
      <c r="S876" s="364">
        <v>2.1602061051916779E-2</v>
      </c>
      <c r="T876" s="364">
        <v>1.645263585229793E-2</v>
      </c>
      <c r="U876" s="364">
        <v>1.7620711436313004E-2</v>
      </c>
      <c r="V876" s="364">
        <v>1.3347039635812057E-2</v>
      </c>
      <c r="W876" s="364">
        <v>0.11525627812940184</v>
      </c>
      <c r="X876" s="364">
        <v>2.1977523494190465E-2</v>
      </c>
      <c r="Y876" s="364">
        <v>3.1662756257966843E-2</v>
      </c>
      <c r="Z876" s="364">
        <v>1.6371058667815866E-3</v>
      </c>
      <c r="AA876" s="364">
        <v>6.5216501528357401E-3</v>
      </c>
      <c r="AB876" s="364">
        <v>7.804346626352276E-4</v>
      </c>
      <c r="AC876" s="364">
        <v>2.0177280820958391E-3</v>
      </c>
      <c r="AD876" s="364">
        <v>7.0495730406871799E-4</v>
      </c>
      <c r="AE876" s="364">
        <v>9.0233083977814819E-4</v>
      </c>
      <c r="AF876" s="364">
        <v>1.0033406632493516E-3</v>
      </c>
      <c r="AG876" s="364">
        <v>3.6302102386244798E-4</v>
      </c>
      <c r="AH876" s="364">
        <v>1.6069671337851248E-3</v>
      </c>
      <c r="AI876" s="364">
        <v>1.4278262272683516E-3</v>
      </c>
      <c r="AJ876" s="364">
        <v>2.1223845031188688E-3</v>
      </c>
      <c r="AK876" s="364">
        <v>1.2248611616267546E-3</v>
      </c>
      <c r="AL876" s="364">
        <v>6.9462401591260123E-4</v>
      </c>
      <c r="AM876" s="364">
        <v>7.5495705513749949E-4</v>
      </c>
      <c r="AN876" s="364">
        <v>6.319967392718613E-3</v>
      </c>
      <c r="AO876" s="364">
        <v>7.0552902626786883E-4</v>
      </c>
      <c r="AP876" s="364">
        <v>1.1664492899914852E-3</v>
      </c>
      <c r="AQ876" s="364">
        <v>8.522508984893498E-4</v>
      </c>
      <c r="AR876" s="363">
        <v>6.4118069340212628E-4</v>
      </c>
      <c r="AS876" s="364">
        <v>4.3431544042127422E-4</v>
      </c>
      <c r="AT876" s="364">
        <v>3.0570631419919287E-3</v>
      </c>
      <c r="AU876" s="364">
        <v>1.440524799397756E-3</v>
      </c>
      <c r="AV876" s="364">
        <v>7.2567992119721998E-4</v>
      </c>
      <c r="AW876" s="364">
        <v>5.5065359618345407E-4</v>
      </c>
      <c r="AX876" s="364">
        <v>6.7709509201211576E-4</v>
      </c>
      <c r="AY876" s="364">
        <v>7.4173643949352035E-4</v>
      </c>
      <c r="AZ876" s="364">
        <v>1.2900026918487067E-4</v>
      </c>
      <c r="BA876" s="364">
        <v>6.999553797456847E-4</v>
      </c>
      <c r="BB876" s="364">
        <v>8.2703723888878015E-4</v>
      </c>
      <c r="BC876" s="364">
        <v>4.5638136774398441E-4</v>
      </c>
      <c r="BD876" s="364">
        <v>4.7039361821652457E-4</v>
      </c>
      <c r="BE876" s="364">
        <v>8.7511019750870255E-4</v>
      </c>
      <c r="BF876" s="364">
        <v>1.8915518753189729E-2</v>
      </c>
      <c r="BG876" s="364">
        <v>1.7197174589855747E-2</v>
      </c>
      <c r="BH876" s="364">
        <v>1.4242293703256271E-2</v>
      </c>
      <c r="BI876" s="364">
        <v>8.1824368329498753E-3</v>
      </c>
      <c r="BJ876" s="364">
        <v>1.0879288732280157</v>
      </c>
      <c r="BK876" s="364">
        <v>1.4436726994712141E-2</v>
      </c>
      <c r="BL876" s="364">
        <v>5.1080353651441396E-2</v>
      </c>
      <c r="BM876" s="364">
        <v>1.4311581161292155E-3</v>
      </c>
      <c r="BN876" s="364">
        <v>6.5442923152114777E-3</v>
      </c>
      <c r="BO876" s="364">
        <v>8.7046822063078849E-4</v>
      </c>
      <c r="BP876" s="364">
        <v>1.8683778270313818E-3</v>
      </c>
      <c r="BQ876" s="364">
        <v>7.1599033779127261E-4</v>
      </c>
      <c r="BR876" s="364">
        <v>8.9333578941127678E-4</v>
      </c>
      <c r="BS876" s="364">
        <v>1.0018906724417532E-3</v>
      </c>
      <c r="BT876" s="364">
        <v>3.8633199134542368E-4</v>
      </c>
      <c r="BU876" s="364">
        <v>1.7652513687709918E-3</v>
      </c>
      <c r="BV876" s="364">
        <v>1.4714051977311629E-3</v>
      </c>
      <c r="BW876" s="364">
        <v>2.5313056908865023E-3</v>
      </c>
      <c r="BX876" s="364">
        <v>1.3214531842603843E-3</v>
      </c>
      <c r="BY876" s="364">
        <v>7.0246283557842269E-4</v>
      </c>
      <c r="BZ876" s="364">
        <v>7.7427106024844294E-4</v>
      </c>
      <c r="CA876" s="364">
        <v>6.1311731162139354E-3</v>
      </c>
      <c r="CB876" s="364">
        <v>7.2059297321927062E-4</v>
      </c>
      <c r="CC876" s="364">
        <v>1.1246487715605834E-3</v>
      </c>
      <c r="CD876" s="365">
        <v>9.0871188597331238E-4</v>
      </c>
    </row>
    <row r="877" spans="2:82">
      <c r="B877" s="432"/>
      <c r="C877" s="283" t="str">
        <f t="shared" si="120"/>
        <v>20</v>
      </c>
      <c r="D877" s="284" t="str">
        <f t="shared" si="120"/>
        <v>情報通信機器</v>
      </c>
      <c r="E877" s="364">
        <v>5.0319596582605491E-5</v>
      </c>
      <c r="F877" s="364">
        <v>4.3874147689276452E-5</v>
      </c>
      <c r="G877" s="364">
        <v>1.3795722777134196E-4</v>
      </c>
      <c r="H877" s="364">
        <v>6.403704284859606E-5</v>
      </c>
      <c r="I877" s="364">
        <v>6.0003887412086205E-5</v>
      </c>
      <c r="J877" s="364">
        <v>4.4778043967279399E-5</v>
      </c>
      <c r="K877" s="364">
        <v>5.0991178220738731E-5</v>
      </c>
      <c r="L877" s="364">
        <v>6.2948037057327172E-5</v>
      </c>
      <c r="M877" s="364">
        <v>2.1343972343345172E-5</v>
      </c>
      <c r="N877" s="364">
        <v>5.0514383241497285E-5</v>
      </c>
      <c r="O877" s="364">
        <v>5.5459869666489883E-5</v>
      </c>
      <c r="P877" s="364">
        <v>3.7549480095896824E-5</v>
      </c>
      <c r="Q877" s="364">
        <v>3.127796786258884E-5</v>
      </c>
      <c r="R877" s="364">
        <v>4.2238610991094291E-5</v>
      </c>
      <c r="S877" s="364">
        <v>1.613045866953955E-4</v>
      </c>
      <c r="T877" s="364">
        <v>8.4573975446690738E-5</v>
      </c>
      <c r="U877" s="364">
        <v>5.8254631585616639E-5</v>
      </c>
      <c r="V877" s="364">
        <v>6.1181762064964093E-5</v>
      </c>
      <c r="W877" s="364">
        <v>5.9089680504209599E-5</v>
      </c>
      <c r="X877" s="364">
        <v>1.763723057142979E-3</v>
      </c>
      <c r="Y877" s="364">
        <v>1.1275867345364667E-3</v>
      </c>
      <c r="Z877" s="364">
        <v>6.4315113610437732E-5</v>
      </c>
      <c r="AA877" s="364">
        <v>2.9376747770650441E-4</v>
      </c>
      <c r="AB877" s="364">
        <v>4.771689166497178E-5</v>
      </c>
      <c r="AC877" s="364">
        <v>9.9775809053901822E-5</v>
      </c>
      <c r="AD877" s="364">
        <v>4.9632296896698343E-5</v>
      </c>
      <c r="AE877" s="364">
        <v>7.6311491278582399E-5</v>
      </c>
      <c r="AF877" s="364">
        <v>7.789610620279443E-5</v>
      </c>
      <c r="AG877" s="364">
        <v>2.9379660165948618E-5</v>
      </c>
      <c r="AH877" s="364">
        <v>1.0641748690094855E-4</v>
      </c>
      <c r="AI877" s="364">
        <v>1.0711618627251526E-4</v>
      </c>
      <c r="AJ877" s="364">
        <v>2.8065577226669513E-4</v>
      </c>
      <c r="AK877" s="364">
        <v>6.125669012121313E-5</v>
      </c>
      <c r="AL877" s="364">
        <v>4.4345598543474505E-5</v>
      </c>
      <c r="AM877" s="364">
        <v>5.7864510701644162E-5</v>
      </c>
      <c r="AN877" s="364">
        <v>2.8936728000346335E-4</v>
      </c>
      <c r="AO877" s="364">
        <v>5.7520596175454942E-5</v>
      </c>
      <c r="AP877" s="364">
        <v>7.4204823336433099E-5</v>
      </c>
      <c r="AQ877" s="364">
        <v>6.1200788074184588E-5</v>
      </c>
      <c r="AR877" s="363">
        <v>6.2975419809641314E-5</v>
      </c>
      <c r="AS877" s="364">
        <v>7.75120404308546E-5</v>
      </c>
      <c r="AT877" s="364">
        <v>1.7625902566143316E-4</v>
      </c>
      <c r="AU877" s="364">
        <v>9.6197882868580436E-5</v>
      </c>
      <c r="AV877" s="364">
        <v>7.5636466565245469E-5</v>
      </c>
      <c r="AW877" s="364">
        <v>6.0311729397535947E-5</v>
      </c>
      <c r="AX877" s="364">
        <v>6.490704520791206E-5</v>
      </c>
      <c r="AY877" s="364">
        <v>8.9096196812352252E-5</v>
      </c>
      <c r="AZ877" s="364">
        <v>1.6237364220443899E-5</v>
      </c>
      <c r="BA877" s="364">
        <v>6.7390263440306872E-5</v>
      </c>
      <c r="BB877" s="364">
        <v>8.7387474168638878E-5</v>
      </c>
      <c r="BC877" s="364">
        <v>4.6241265817958072E-5</v>
      </c>
      <c r="BD877" s="364">
        <v>4.1911878988135301E-5</v>
      </c>
      <c r="BE877" s="364">
        <v>6.2978259346733426E-5</v>
      </c>
      <c r="BF877" s="364">
        <v>4.2212525357752543E-4</v>
      </c>
      <c r="BG877" s="364">
        <v>1.2825240492279118E-4</v>
      </c>
      <c r="BH877" s="364">
        <v>7.3071112615042907E-5</v>
      </c>
      <c r="BI877" s="364">
        <v>8.3102863778160819E-5</v>
      </c>
      <c r="BJ877" s="364">
        <v>7.812286760548509E-5</v>
      </c>
      <c r="BK877" s="364">
        <v>1.0084675704554575</v>
      </c>
      <c r="BL877" s="364">
        <v>3.4503732047117559E-3</v>
      </c>
      <c r="BM877" s="364">
        <v>7.5561664577250575E-5</v>
      </c>
      <c r="BN877" s="364">
        <v>6.6743635494039596E-4</v>
      </c>
      <c r="BO877" s="364">
        <v>8.6906589281029068E-5</v>
      </c>
      <c r="BP877" s="364">
        <v>1.5270769569306796E-4</v>
      </c>
      <c r="BQ877" s="364">
        <v>7.73252307075555E-5</v>
      </c>
      <c r="BR877" s="364">
        <v>1.4614976483904907E-4</v>
      </c>
      <c r="BS877" s="364">
        <v>1.3383349922867791E-4</v>
      </c>
      <c r="BT877" s="364">
        <v>6.0577806976628362E-5</v>
      </c>
      <c r="BU877" s="364">
        <v>1.6773131827388667E-4</v>
      </c>
      <c r="BV877" s="364">
        <v>1.8603898934377224E-4</v>
      </c>
      <c r="BW877" s="364">
        <v>8.1850070004904738E-4</v>
      </c>
      <c r="BX877" s="364">
        <v>1.1559941306483093E-4</v>
      </c>
      <c r="BY877" s="364">
        <v>6.4177724164244499E-5</v>
      </c>
      <c r="BZ877" s="364">
        <v>9.3133807148651387E-5</v>
      </c>
      <c r="CA877" s="364">
        <v>5.5366128068443652E-4</v>
      </c>
      <c r="CB877" s="364">
        <v>9.3363043224395221E-5</v>
      </c>
      <c r="CC877" s="364">
        <v>8.1728355299988962E-5</v>
      </c>
      <c r="CD877" s="365">
        <v>1.3353046317216146E-4</v>
      </c>
    </row>
    <row r="878" spans="2:82">
      <c r="B878" s="432"/>
      <c r="C878" s="283" t="str">
        <f t="shared" ref="C878:D896" si="121">C25</f>
        <v>21</v>
      </c>
      <c r="D878" s="284" t="str">
        <f t="shared" si="121"/>
        <v>輸送機械</v>
      </c>
      <c r="E878" s="364">
        <v>3.9454946788531993E-3</v>
      </c>
      <c r="F878" s="364">
        <v>2.6461266992382428E-3</v>
      </c>
      <c r="G878" s="364">
        <v>4.8202918363162491E-2</v>
      </c>
      <c r="H878" s="364">
        <v>5.1815595389068615E-3</v>
      </c>
      <c r="I878" s="364">
        <v>5.1703659453828351E-3</v>
      </c>
      <c r="J878" s="364">
        <v>3.0102286957262151E-3</v>
      </c>
      <c r="K878" s="364">
        <v>3.8548823479125382E-3</v>
      </c>
      <c r="L878" s="364">
        <v>4.1323015884792346E-3</v>
      </c>
      <c r="M878" s="364">
        <v>1.8369276263668689E-3</v>
      </c>
      <c r="N878" s="364">
        <v>3.3609719076728999E-3</v>
      </c>
      <c r="O878" s="364">
        <v>4.2913085670508401E-3</v>
      </c>
      <c r="P878" s="364">
        <v>2.9753380864381892E-3</v>
      </c>
      <c r="Q878" s="364">
        <v>2.5888419151088734E-3</v>
      </c>
      <c r="R878" s="364">
        <v>2.9022454009595515E-3</v>
      </c>
      <c r="S878" s="364">
        <v>3.0868900192363904E-3</v>
      </c>
      <c r="T878" s="364">
        <v>4.3601361922132346E-3</v>
      </c>
      <c r="U878" s="364">
        <v>3.318591348263442E-3</v>
      </c>
      <c r="V878" s="364">
        <v>3.6049607764490513E-3</v>
      </c>
      <c r="W878" s="364">
        <v>3.4124117948309309E-3</v>
      </c>
      <c r="X878" s="364">
        <v>3.5938793999796045E-3</v>
      </c>
      <c r="Y878" s="364">
        <v>0.39100794990348736</v>
      </c>
      <c r="Z878" s="364">
        <v>6.2147623905442701E-3</v>
      </c>
      <c r="AA878" s="364">
        <v>5.0261256739196347E-3</v>
      </c>
      <c r="AB878" s="364">
        <v>3.6456837415566787E-3</v>
      </c>
      <c r="AC878" s="364">
        <v>6.605057464747455E-3</v>
      </c>
      <c r="AD878" s="364">
        <v>4.3847585389231716E-3</v>
      </c>
      <c r="AE878" s="364">
        <v>3.8306415772809532E-3</v>
      </c>
      <c r="AF878" s="364">
        <v>5.1361396196901816E-3</v>
      </c>
      <c r="AG878" s="364">
        <v>1.3246988416302844E-3</v>
      </c>
      <c r="AH878" s="364">
        <v>2.4835731711167659E-2</v>
      </c>
      <c r="AI878" s="364">
        <v>6.4296951110472227E-3</v>
      </c>
      <c r="AJ878" s="364">
        <v>1.1850152785830199E-2</v>
      </c>
      <c r="AK878" s="364">
        <v>3.8689411270492894E-3</v>
      </c>
      <c r="AL878" s="364">
        <v>2.883499776946906E-3</v>
      </c>
      <c r="AM878" s="364">
        <v>4.0770749491558416E-3</v>
      </c>
      <c r="AN878" s="364">
        <v>2.6516515274244441E-2</v>
      </c>
      <c r="AO878" s="364">
        <v>3.6648802363470241E-3</v>
      </c>
      <c r="AP878" s="364">
        <v>5.1773108859209972E-3</v>
      </c>
      <c r="AQ878" s="364">
        <v>4.0136705147407617E-3</v>
      </c>
      <c r="AR878" s="363">
        <v>4.2186336114965863E-3</v>
      </c>
      <c r="AS878" s="364">
        <v>3.3532291547730751E-3</v>
      </c>
      <c r="AT878" s="364">
        <v>6.0600815310196413E-2</v>
      </c>
      <c r="AU878" s="364">
        <v>6.1949834206949262E-3</v>
      </c>
      <c r="AV878" s="364">
        <v>6.1050892423516112E-3</v>
      </c>
      <c r="AW878" s="364">
        <v>3.3866609409245419E-3</v>
      </c>
      <c r="AX878" s="364">
        <v>4.1242740061123075E-3</v>
      </c>
      <c r="AY878" s="364">
        <v>4.617197136562984E-3</v>
      </c>
      <c r="AZ878" s="364">
        <v>1.1570085260608515E-3</v>
      </c>
      <c r="BA878" s="364">
        <v>3.7957144444568827E-3</v>
      </c>
      <c r="BB878" s="364">
        <v>5.1724639886630832E-3</v>
      </c>
      <c r="BC878" s="364">
        <v>3.0287335679137148E-3</v>
      </c>
      <c r="BD878" s="364">
        <v>3.078882864208831E-3</v>
      </c>
      <c r="BE878" s="364">
        <v>3.1688833903157515E-3</v>
      </c>
      <c r="BF878" s="364">
        <v>3.5125043666906423E-3</v>
      </c>
      <c r="BG878" s="364">
        <v>3.8893141450924052E-3</v>
      </c>
      <c r="BH878" s="364">
        <v>3.5398481923292458E-3</v>
      </c>
      <c r="BI878" s="364">
        <v>3.8632041430960557E-3</v>
      </c>
      <c r="BJ878" s="364">
        <v>3.7337635654973011E-3</v>
      </c>
      <c r="BK878" s="364">
        <v>3.7295231085025821E-3</v>
      </c>
      <c r="BL878" s="364">
        <v>1.6222958885998631</v>
      </c>
      <c r="BM878" s="364">
        <v>6.021013265164704E-3</v>
      </c>
      <c r="BN878" s="364">
        <v>5.7565809655101483E-3</v>
      </c>
      <c r="BO878" s="364">
        <v>4.7731812846824265E-3</v>
      </c>
      <c r="BP878" s="364">
        <v>7.2467804384043107E-3</v>
      </c>
      <c r="BQ878" s="364">
        <v>5.185003139947234E-3</v>
      </c>
      <c r="BR878" s="364">
        <v>4.4817744796263603E-3</v>
      </c>
      <c r="BS878" s="364">
        <v>6.0644888475601755E-3</v>
      </c>
      <c r="BT878" s="364">
        <v>1.6980282702498564E-3</v>
      </c>
      <c r="BU878" s="364">
        <v>3.386721892618149E-2</v>
      </c>
      <c r="BV878" s="364">
        <v>7.5649497844262536E-3</v>
      </c>
      <c r="BW878" s="364">
        <v>1.7497683275919329E-2</v>
      </c>
      <c r="BX878" s="364">
        <v>5.0828919958756024E-3</v>
      </c>
      <c r="BY878" s="364">
        <v>3.3540374868588014E-3</v>
      </c>
      <c r="BZ878" s="364">
        <v>4.8370988039519568E-3</v>
      </c>
      <c r="CA878" s="364">
        <v>3.4428623600520132E-2</v>
      </c>
      <c r="CB878" s="364">
        <v>4.1409139622127066E-3</v>
      </c>
      <c r="CC878" s="364">
        <v>5.4622143380926294E-3</v>
      </c>
      <c r="CD878" s="365">
        <v>5.0689942964052539E-3</v>
      </c>
    </row>
    <row r="879" spans="2:82">
      <c r="B879" s="432"/>
      <c r="C879" s="283" t="str">
        <f t="shared" si="121"/>
        <v>22</v>
      </c>
      <c r="D879" s="284" t="str">
        <f t="shared" si="121"/>
        <v>その他の製造工業製品</v>
      </c>
      <c r="E879" s="364">
        <v>3.3713343665928031E-3</v>
      </c>
      <c r="F879" s="364">
        <v>2.2159912327606702E-3</v>
      </c>
      <c r="G879" s="364">
        <v>5.082592493266572E-3</v>
      </c>
      <c r="H879" s="364">
        <v>3.5693743445520997E-3</v>
      </c>
      <c r="I879" s="364">
        <v>6.1461874020308374E-3</v>
      </c>
      <c r="J879" s="364">
        <v>8.3119261894971132E-3</v>
      </c>
      <c r="K879" s="364">
        <v>1.0199712121767847E-2</v>
      </c>
      <c r="L879" s="364">
        <v>5.2628531515440721E-3</v>
      </c>
      <c r="M879" s="364">
        <v>3.6224349270457105E-3</v>
      </c>
      <c r="N879" s="364">
        <v>4.8990125129919028E-3</v>
      </c>
      <c r="O879" s="364">
        <v>6.745781321866747E-3</v>
      </c>
      <c r="P879" s="364">
        <v>1.0039889398965414E-2</v>
      </c>
      <c r="Q879" s="364">
        <v>2.2725175393794428E-2</v>
      </c>
      <c r="R879" s="364">
        <v>6.9937935403631092E-3</v>
      </c>
      <c r="S879" s="364">
        <v>4.4689330015683639E-3</v>
      </c>
      <c r="T879" s="364">
        <v>4.6406551334275221E-3</v>
      </c>
      <c r="U879" s="364">
        <v>7.0921594305927834E-3</v>
      </c>
      <c r="V879" s="364">
        <v>5.2593302982441381E-3</v>
      </c>
      <c r="W879" s="364">
        <v>6.1864764187683332E-3</v>
      </c>
      <c r="X879" s="364">
        <v>6.5581610655929623E-3</v>
      </c>
      <c r="Y879" s="364">
        <v>5.302640692461928E-3</v>
      </c>
      <c r="Z879" s="364">
        <v>2.1200041128822927E-2</v>
      </c>
      <c r="AA879" s="364">
        <v>4.6079531670187579E-3</v>
      </c>
      <c r="AB879" s="364">
        <v>5.3540341550270673E-3</v>
      </c>
      <c r="AC879" s="364">
        <v>4.7198870368453808E-3</v>
      </c>
      <c r="AD879" s="364">
        <v>4.1155575455385993E-3</v>
      </c>
      <c r="AE879" s="364">
        <v>4.0846285985949088E-3</v>
      </c>
      <c r="AF879" s="364">
        <v>8.2698094513465152E-3</v>
      </c>
      <c r="AG879" s="364">
        <v>1.1079768319389846E-3</v>
      </c>
      <c r="AH879" s="364">
        <v>2.678613543879035E-3</v>
      </c>
      <c r="AI879" s="364">
        <v>1.0613364592167022E-2</v>
      </c>
      <c r="AJ879" s="364">
        <v>4.3827988299845935E-3</v>
      </c>
      <c r="AK879" s="364">
        <v>7.7949589608186437E-3</v>
      </c>
      <c r="AL879" s="364">
        <v>3.625294081056715E-3</v>
      </c>
      <c r="AM879" s="364">
        <v>1.7922691875825413E-2</v>
      </c>
      <c r="AN879" s="364">
        <v>4.4271203435685032E-3</v>
      </c>
      <c r="AO879" s="364">
        <v>4.8089652512014677E-3</v>
      </c>
      <c r="AP879" s="364">
        <v>5.7257866522778089E-2</v>
      </c>
      <c r="AQ879" s="364">
        <v>2.4138984521963288E-3</v>
      </c>
      <c r="AR879" s="363">
        <v>4.3815753337617799E-3</v>
      </c>
      <c r="AS879" s="364">
        <v>5.8903366447150187E-3</v>
      </c>
      <c r="AT879" s="364">
        <v>8.1452431633963797E-3</v>
      </c>
      <c r="AU879" s="364">
        <v>5.5632220137189856E-3</v>
      </c>
      <c r="AV879" s="364">
        <v>9.1973752326751698E-3</v>
      </c>
      <c r="AW879" s="364">
        <v>1.5551075240110427E-2</v>
      </c>
      <c r="AX879" s="364">
        <v>1.5018527679142153E-2</v>
      </c>
      <c r="AY879" s="364">
        <v>7.1870268641683306E-3</v>
      </c>
      <c r="AZ879" s="364">
        <v>1.4280056067982462E-3</v>
      </c>
      <c r="BA879" s="364">
        <v>7.3058351603349772E-3</v>
      </c>
      <c r="BB879" s="364">
        <v>9.4103317448836956E-3</v>
      </c>
      <c r="BC879" s="364">
        <v>1.4251726921952521E-2</v>
      </c>
      <c r="BD879" s="364">
        <v>3.8252975306530421E-2</v>
      </c>
      <c r="BE879" s="364">
        <v>6.9569888502180261E-3</v>
      </c>
      <c r="BF879" s="364">
        <v>5.3531898931192378E-3</v>
      </c>
      <c r="BG879" s="364">
        <v>5.9602292078210018E-3</v>
      </c>
      <c r="BH879" s="364">
        <v>8.7726833138471287E-3</v>
      </c>
      <c r="BI879" s="364">
        <v>6.6060026189084034E-3</v>
      </c>
      <c r="BJ879" s="364">
        <v>8.0396488620355332E-3</v>
      </c>
      <c r="BK879" s="364">
        <v>8.4655452074029851E-3</v>
      </c>
      <c r="BL879" s="364">
        <v>6.3429403245643086E-3</v>
      </c>
      <c r="BM879" s="364">
        <v>1.0339040456194444</v>
      </c>
      <c r="BN879" s="364">
        <v>6.6448940295513311E-3</v>
      </c>
      <c r="BO879" s="364">
        <v>8.8139082408021027E-3</v>
      </c>
      <c r="BP879" s="364">
        <v>7.1817078396972491E-3</v>
      </c>
      <c r="BQ879" s="364">
        <v>7.1759085592649815E-3</v>
      </c>
      <c r="BR879" s="364">
        <v>6.6522199472679872E-3</v>
      </c>
      <c r="BS879" s="364">
        <v>1.5024484541618402E-2</v>
      </c>
      <c r="BT879" s="364">
        <v>1.8389888229510629E-3</v>
      </c>
      <c r="BU879" s="364">
        <v>4.2813756488806216E-3</v>
      </c>
      <c r="BV879" s="364">
        <v>2.1122032526363077E-2</v>
      </c>
      <c r="BW879" s="364">
        <v>7.9733402543979096E-3</v>
      </c>
      <c r="BX879" s="364">
        <v>1.6140215654298452E-2</v>
      </c>
      <c r="BY879" s="364">
        <v>5.7692564296078731E-3</v>
      </c>
      <c r="BZ879" s="364">
        <v>3.349571899678544E-2</v>
      </c>
      <c r="CA879" s="364">
        <v>1.0015642602185707E-2</v>
      </c>
      <c r="CB879" s="364">
        <v>7.847149745727167E-3</v>
      </c>
      <c r="CC879" s="364">
        <v>0.10634281368959313</v>
      </c>
      <c r="CD879" s="365">
        <v>3.7959590457831271E-3</v>
      </c>
    </row>
    <row r="880" spans="2:82">
      <c r="B880" s="432"/>
      <c r="C880" s="283" t="str">
        <f t="shared" si="121"/>
        <v>23</v>
      </c>
      <c r="D880" s="284" t="str">
        <f t="shared" si="121"/>
        <v>建設</v>
      </c>
      <c r="E880" s="364">
        <v>2.4336027547049344E-3</v>
      </c>
      <c r="F880" s="364">
        <v>9.3072146002939166E-4</v>
      </c>
      <c r="G880" s="364">
        <v>1.7282507854975003E-3</v>
      </c>
      <c r="H880" s="364">
        <v>1.0100482887429756E-3</v>
      </c>
      <c r="I880" s="364">
        <v>2.7577153590961929E-3</v>
      </c>
      <c r="J880" s="364">
        <v>1.9863227180178787E-3</v>
      </c>
      <c r="K880" s="364">
        <v>3.4743321706904272E-3</v>
      </c>
      <c r="L880" s="364">
        <v>2.763160480606556E-3</v>
      </c>
      <c r="M880" s="364">
        <v>5.8520626618799461E-4</v>
      </c>
      <c r="N880" s="364">
        <v>2.7525750308920664E-3</v>
      </c>
      <c r="O880" s="364">
        <v>1.7509723374928338E-3</v>
      </c>
      <c r="P880" s="364">
        <v>3.4290144422069197E-3</v>
      </c>
      <c r="Q880" s="364">
        <v>2.9733236803230752E-3</v>
      </c>
      <c r="R880" s="364">
        <v>2.609096190178141E-3</v>
      </c>
      <c r="S880" s="364">
        <v>2.4735508251648034E-3</v>
      </c>
      <c r="T880" s="364">
        <v>2.368342049745082E-3</v>
      </c>
      <c r="U880" s="364">
        <v>2.741617376485231E-3</v>
      </c>
      <c r="V880" s="364">
        <v>3.0180391794829755E-3</v>
      </c>
      <c r="W880" s="364">
        <v>3.0038306780039172E-3</v>
      </c>
      <c r="X880" s="364">
        <v>3.2739246369095512E-3</v>
      </c>
      <c r="Y880" s="364">
        <v>3.0210016364724261E-3</v>
      </c>
      <c r="Z880" s="364">
        <v>2.6138596637710304E-3</v>
      </c>
      <c r="AA880" s="364">
        <v>2.3657615734700224E-3</v>
      </c>
      <c r="AB880" s="364">
        <v>6.9483249530813591E-4</v>
      </c>
      <c r="AC880" s="364">
        <v>1.388728571444535E-3</v>
      </c>
      <c r="AD880" s="364">
        <v>9.6492850843585081E-4</v>
      </c>
      <c r="AE880" s="364">
        <v>7.4724224893633093E-4</v>
      </c>
      <c r="AF880" s="364">
        <v>8.9696343064926893E-4</v>
      </c>
      <c r="AG880" s="364">
        <v>2.8104919318222251E-4</v>
      </c>
      <c r="AH880" s="364">
        <v>9.4309643098762822E-4</v>
      </c>
      <c r="AI880" s="364">
        <v>1.4462330561108791E-3</v>
      </c>
      <c r="AJ880" s="364">
        <v>7.0765426421389745E-4</v>
      </c>
      <c r="AK880" s="364">
        <v>8.2690944960739203E-4</v>
      </c>
      <c r="AL880" s="364">
        <v>1.5321002234093149E-3</v>
      </c>
      <c r="AM880" s="364">
        <v>1.225974618517267E-3</v>
      </c>
      <c r="AN880" s="364">
        <v>1.0589515589369675E-3</v>
      </c>
      <c r="AO880" s="364">
        <v>1.4002657775353249E-3</v>
      </c>
      <c r="AP880" s="364">
        <v>5.8662632394228288E-3</v>
      </c>
      <c r="AQ880" s="364">
        <v>7.8882183154431451E-4</v>
      </c>
      <c r="AR880" s="363">
        <v>8.7278028256115719E-3</v>
      </c>
      <c r="AS880" s="364">
        <v>3.5230505547002586E-3</v>
      </c>
      <c r="AT880" s="364">
        <v>3.7261599148131867E-3</v>
      </c>
      <c r="AU880" s="364">
        <v>1.0547263531877498E-2</v>
      </c>
      <c r="AV880" s="364">
        <v>4.9169474541677681E-3</v>
      </c>
      <c r="AW880" s="364">
        <v>6.7858067712533087E-3</v>
      </c>
      <c r="AX880" s="364">
        <v>1.1386416916005485E-2</v>
      </c>
      <c r="AY880" s="364">
        <v>8.3066261745382355E-3</v>
      </c>
      <c r="AZ880" s="364">
        <v>1.4284298127881703E-3</v>
      </c>
      <c r="BA880" s="364">
        <v>9.3159564826066129E-3</v>
      </c>
      <c r="BB880" s="364">
        <v>1.1494626013732441E-2</v>
      </c>
      <c r="BC880" s="364">
        <v>1.2360408981294204E-2</v>
      </c>
      <c r="BD880" s="364">
        <v>8.1188698644273343E-3</v>
      </c>
      <c r="BE880" s="364">
        <v>9.8895918118111353E-3</v>
      </c>
      <c r="BF880" s="364">
        <v>6.2525576950636132E-3</v>
      </c>
      <c r="BG880" s="364">
        <v>5.7525581463073868E-3</v>
      </c>
      <c r="BH880" s="364">
        <v>5.8048896470587023E-3</v>
      </c>
      <c r="BI880" s="364">
        <v>8.8661423860471825E-3</v>
      </c>
      <c r="BJ880" s="364">
        <v>6.6274853730045906E-3</v>
      </c>
      <c r="BK880" s="364">
        <v>6.7711596954071465E-3</v>
      </c>
      <c r="BL880" s="364">
        <v>5.5723232958999431E-3</v>
      </c>
      <c r="BM880" s="364">
        <v>6.4523244593117264E-3</v>
      </c>
      <c r="BN880" s="364">
        <v>1.0050323456178392</v>
      </c>
      <c r="BO880" s="364">
        <v>2.6135811906376757E-2</v>
      </c>
      <c r="BP880" s="364">
        <v>5.7206291196363314E-2</v>
      </c>
      <c r="BQ880" s="364">
        <v>7.5071233936024728E-3</v>
      </c>
      <c r="BR880" s="364">
        <v>6.9305698052433522E-3</v>
      </c>
      <c r="BS880" s="364">
        <v>6.0348321489277186E-3</v>
      </c>
      <c r="BT880" s="364">
        <v>1.5010814486266112E-2</v>
      </c>
      <c r="BU880" s="364">
        <v>1.0206118464635813E-2</v>
      </c>
      <c r="BV880" s="364">
        <v>7.4894430643380576E-3</v>
      </c>
      <c r="BW880" s="364">
        <v>1.0306298427728313E-2</v>
      </c>
      <c r="BX880" s="364">
        <v>1.0714130985727672E-2</v>
      </c>
      <c r="BY880" s="364">
        <v>6.0521458232028246E-3</v>
      </c>
      <c r="BZ880" s="364">
        <v>4.4337828112723035E-3</v>
      </c>
      <c r="CA880" s="364">
        <v>4.0064535913340573E-3</v>
      </c>
      <c r="CB880" s="364">
        <v>7.2655388316499887E-3</v>
      </c>
      <c r="CC880" s="364">
        <v>7.6644881494747916E-3</v>
      </c>
      <c r="CD880" s="365">
        <v>1.7703299226424673E-2</v>
      </c>
    </row>
    <row r="881" spans="2:82">
      <c r="B881" s="432"/>
      <c r="C881" s="283" t="str">
        <f t="shared" si="121"/>
        <v>24</v>
      </c>
      <c r="D881" s="284" t="str">
        <f t="shared" si="121"/>
        <v>電力・ガス・熱供給</v>
      </c>
      <c r="E881" s="364">
        <v>1.062704354290538E-2</v>
      </c>
      <c r="F881" s="364">
        <v>4.2705760140150139E-3</v>
      </c>
      <c r="G881" s="364">
        <v>8.7658212077008461E-3</v>
      </c>
      <c r="H881" s="364">
        <v>4.0857261967388505E-3</v>
      </c>
      <c r="I881" s="364">
        <v>1.212013505436162E-2</v>
      </c>
      <c r="J881" s="364">
        <v>9.9253993817766725E-3</v>
      </c>
      <c r="K881" s="364">
        <v>1.9302502984838689E-2</v>
      </c>
      <c r="L881" s="364">
        <v>1.4701255053324692E-2</v>
      </c>
      <c r="M881" s="364">
        <v>2.5532008755059198E-3</v>
      </c>
      <c r="N881" s="364">
        <v>1.4082247731818404E-2</v>
      </c>
      <c r="O881" s="364">
        <v>8.7343692896120085E-3</v>
      </c>
      <c r="P881" s="364">
        <v>2.3668042794814711E-2</v>
      </c>
      <c r="Q881" s="364">
        <v>1.9554471907539034E-2</v>
      </c>
      <c r="R881" s="364">
        <v>1.5317650596868187E-2</v>
      </c>
      <c r="S881" s="364">
        <v>1.3829185899613891E-2</v>
      </c>
      <c r="T881" s="364">
        <v>1.2525176139710532E-2</v>
      </c>
      <c r="U881" s="364">
        <v>1.4216302036023375E-2</v>
      </c>
      <c r="V881" s="364">
        <v>1.6770961382574744E-2</v>
      </c>
      <c r="W881" s="364">
        <v>1.5885928765350207E-2</v>
      </c>
      <c r="X881" s="364">
        <v>1.7782424846113431E-2</v>
      </c>
      <c r="Y881" s="364">
        <v>1.872600364596657E-2</v>
      </c>
      <c r="Z881" s="364">
        <v>1.2079994930557092E-2</v>
      </c>
      <c r="AA881" s="364">
        <v>1.1777638940661094E-2</v>
      </c>
      <c r="AB881" s="364">
        <v>2.7255334542858499E-3</v>
      </c>
      <c r="AC881" s="364">
        <v>5.7975905316716416E-3</v>
      </c>
      <c r="AD881" s="364">
        <v>3.7544888945105245E-3</v>
      </c>
      <c r="AE881" s="364">
        <v>2.6741565818536573E-3</v>
      </c>
      <c r="AF881" s="364">
        <v>2.8313304630709505E-3</v>
      </c>
      <c r="AG881" s="364">
        <v>8.8176682961771803E-4</v>
      </c>
      <c r="AH881" s="364">
        <v>3.4811844200587786E-3</v>
      </c>
      <c r="AI881" s="364">
        <v>4.2930454111739383E-3</v>
      </c>
      <c r="AJ881" s="364">
        <v>2.6685488961261314E-3</v>
      </c>
      <c r="AK881" s="364">
        <v>3.3763586727954312E-3</v>
      </c>
      <c r="AL881" s="364">
        <v>7.7950559656861122E-3</v>
      </c>
      <c r="AM881" s="364">
        <v>4.7855047370693226E-3</v>
      </c>
      <c r="AN881" s="364">
        <v>4.5086324778908183E-3</v>
      </c>
      <c r="AO881" s="364">
        <v>6.2231812424529426E-3</v>
      </c>
      <c r="AP881" s="364">
        <v>3.1783632348890527E-2</v>
      </c>
      <c r="AQ881" s="364">
        <v>2.6359891152418578E-3</v>
      </c>
      <c r="AR881" s="363">
        <v>2.6722310586133426E-2</v>
      </c>
      <c r="AS881" s="364">
        <v>1.9781484579184608E-2</v>
      </c>
      <c r="AT881" s="364">
        <v>2.0125727411444212E-2</v>
      </c>
      <c r="AU881" s="364">
        <v>5.270089423046205E-2</v>
      </c>
      <c r="AV881" s="364">
        <v>2.941314732600285E-2</v>
      </c>
      <c r="AW881" s="364">
        <v>4.0764813063231008E-2</v>
      </c>
      <c r="AX881" s="364">
        <v>7.1867397535206157E-2</v>
      </c>
      <c r="AY881" s="364">
        <v>4.9568569650240021E-2</v>
      </c>
      <c r="AZ881" s="364">
        <v>9.645887568536583E-3</v>
      </c>
      <c r="BA881" s="364">
        <v>4.8399612495235646E-2</v>
      </c>
      <c r="BB881" s="364">
        <v>6.905940969700021E-2</v>
      </c>
      <c r="BC881" s="364">
        <v>9.375415388089145E-2</v>
      </c>
      <c r="BD881" s="364">
        <v>5.7764284482598814E-2</v>
      </c>
      <c r="BE881" s="364">
        <v>4.6232154737409464E-2</v>
      </c>
      <c r="BF881" s="364">
        <v>3.3953184493127821E-2</v>
      </c>
      <c r="BG881" s="364">
        <v>2.8642783936713625E-2</v>
      </c>
      <c r="BH881" s="364">
        <v>2.9843311024632595E-2</v>
      </c>
      <c r="BI881" s="364">
        <v>5.3456923355317341E-2</v>
      </c>
      <c r="BJ881" s="364">
        <v>2.9716602909953219E-2</v>
      </c>
      <c r="BK881" s="364">
        <v>2.6507793620837699E-2</v>
      </c>
      <c r="BL881" s="364">
        <v>4.0310570906013699E-2</v>
      </c>
      <c r="BM881" s="364">
        <v>3.6782291629319737E-2</v>
      </c>
      <c r="BN881" s="364">
        <v>1.993735349801537E-2</v>
      </c>
      <c r="BO881" s="364">
        <v>1.1206066019600318</v>
      </c>
      <c r="BP881" s="364">
        <v>7.144027221717178E-2</v>
      </c>
      <c r="BQ881" s="364">
        <v>8.2509426223742854E-2</v>
      </c>
      <c r="BR881" s="364">
        <v>2.8504796898358793E-2</v>
      </c>
      <c r="BS881" s="364">
        <v>1.1107524487056934E-2</v>
      </c>
      <c r="BT881" s="364">
        <v>7.6155944281900943E-3</v>
      </c>
      <c r="BU881" s="364">
        <v>2.1688095907691728E-2</v>
      </c>
      <c r="BV881" s="364">
        <v>1.3465828171537958E-2</v>
      </c>
      <c r="BW881" s="364">
        <v>1.8681883945189062E-2</v>
      </c>
      <c r="BX881" s="364">
        <v>2.2140448804235768E-2</v>
      </c>
      <c r="BY881" s="364">
        <v>2.4933884960310401E-2</v>
      </c>
      <c r="BZ881" s="364">
        <v>1.1926532435794862E-2</v>
      </c>
      <c r="CA881" s="364">
        <v>1.2871819743145281E-2</v>
      </c>
      <c r="CB881" s="364">
        <v>4.2536600215247036E-2</v>
      </c>
      <c r="CC881" s="364">
        <v>4.1343429102937958E-2</v>
      </c>
      <c r="CD881" s="365">
        <v>1.0079403625515232E-2</v>
      </c>
    </row>
    <row r="882" spans="2:82">
      <c r="B882" s="432"/>
      <c r="C882" s="283" t="str">
        <f t="shared" si="121"/>
        <v>25</v>
      </c>
      <c r="D882" s="284" t="str">
        <f t="shared" si="121"/>
        <v>水道</v>
      </c>
      <c r="E882" s="364">
        <v>1.1049257329258724E-3</v>
      </c>
      <c r="F882" s="364">
        <v>3.6331382415861037E-4</v>
      </c>
      <c r="G882" s="364">
        <v>8.6516775217136482E-4</v>
      </c>
      <c r="H882" s="364">
        <v>4.3555731359875893E-4</v>
      </c>
      <c r="I882" s="364">
        <v>1.2535151135347217E-3</v>
      </c>
      <c r="J882" s="364">
        <v>9.8398189207548779E-4</v>
      </c>
      <c r="K882" s="364">
        <v>1.4326510461658726E-3</v>
      </c>
      <c r="L882" s="364">
        <v>1.3712717989088747E-3</v>
      </c>
      <c r="M882" s="364">
        <v>2.6967692533495606E-4</v>
      </c>
      <c r="N882" s="364">
        <v>1.0565163482857117E-3</v>
      </c>
      <c r="O882" s="364">
        <v>6.0731082034532543E-4</v>
      </c>
      <c r="P882" s="364">
        <v>1.2409017214403786E-3</v>
      </c>
      <c r="Q882" s="364">
        <v>6.9816144429982489E-4</v>
      </c>
      <c r="R882" s="364">
        <v>8.1753755728421011E-4</v>
      </c>
      <c r="S882" s="364">
        <v>7.971110788999329E-4</v>
      </c>
      <c r="T882" s="364">
        <v>7.5085240889957868E-4</v>
      </c>
      <c r="U882" s="364">
        <v>8.9750268054135688E-4</v>
      </c>
      <c r="V882" s="364">
        <v>9.623680059108995E-4</v>
      </c>
      <c r="W882" s="364">
        <v>9.2512281611195483E-4</v>
      </c>
      <c r="X882" s="364">
        <v>1.0393808273674321E-3</v>
      </c>
      <c r="Y882" s="364">
        <v>1.0361422219300168E-3</v>
      </c>
      <c r="Z882" s="364">
        <v>9.937360832935596E-4</v>
      </c>
      <c r="AA882" s="364">
        <v>7.7037473052200454E-4</v>
      </c>
      <c r="AB882" s="364">
        <v>2.9009581181660247E-4</v>
      </c>
      <c r="AC882" s="364">
        <v>5.2307332195610998E-4</v>
      </c>
      <c r="AD882" s="364">
        <v>3.8925463014185044E-4</v>
      </c>
      <c r="AE882" s="364">
        <v>3.0095749168632336E-4</v>
      </c>
      <c r="AF882" s="364">
        <v>3.5770966497312577E-4</v>
      </c>
      <c r="AG882" s="364">
        <v>1.0833729696853824E-4</v>
      </c>
      <c r="AH882" s="364">
        <v>3.775523054374412E-4</v>
      </c>
      <c r="AI882" s="364">
        <v>6.1595036354068506E-4</v>
      </c>
      <c r="AJ882" s="364">
        <v>2.8464502321295265E-4</v>
      </c>
      <c r="AK882" s="364">
        <v>3.7868295556914251E-4</v>
      </c>
      <c r="AL882" s="364">
        <v>8.4972443128739246E-4</v>
      </c>
      <c r="AM882" s="364">
        <v>5.0897972518061327E-4</v>
      </c>
      <c r="AN882" s="364">
        <v>4.1319212182619101E-4</v>
      </c>
      <c r="AO882" s="364">
        <v>7.3915660689499274E-4</v>
      </c>
      <c r="AP882" s="364">
        <v>2.4021765840632082E-3</v>
      </c>
      <c r="AQ882" s="364">
        <v>3.2465392172152099E-4</v>
      </c>
      <c r="AR882" s="363">
        <v>2.7370584750640221E-3</v>
      </c>
      <c r="AS882" s="364">
        <v>1.1944996118784783E-3</v>
      </c>
      <c r="AT882" s="364">
        <v>1.5875496270802924E-3</v>
      </c>
      <c r="AU882" s="364">
        <v>4.8658435195501372E-3</v>
      </c>
      <c r="AV882" s="364">
        <v>3.4509157819573883E-3</v>
      </c>
      <c r="AW882" s="364">
        <v>3.2644774620241546E-3</v>
      </c>
      <c r="AX882" s="364">
        <v>4.5401709221065687E-3</v>
      </c>
      <c r="AY882" s="364">
        <v>4.8913526817949094E-3</v>
      </c>
      <c r="AZ882" s="364">
        <v>1.0107405943547512E-3</v>
      </c>
      <c r="BA882" s="364">
        <v>2.1495727996907127E-3</v>
      </c>
      <c r="BB882" s="364">
        <v>2.3241638606046871E-3</v>
      </c>
      <c r="BC882" s="364">
        <v>4.3136126286433887E-3</v>
      </c>
      <c r="BD882" s="364">
        <v>1.5869877631547137E-3</v>
      </c>
      <c r="BE882" s="364">
        <v>2.0285095705421942E-3</v>
      </c>
      <c r="BF882" s="364">
        <v>1.7184248624069148E-3</v>
      </c>
      <c r="BG882" s="364">
        <v>1.5823626460817729E-3</v>
      </c>
      <c r="BH882" s="364">
        <v>1.7467297700095887E-3</v>
      </c>
      <c r="BI882" s="364">
        <v>2.6193618821527325E-3</v>
      </c>
      <c r="BJ882" s="364">
        <v>1.7273597358048764E-3</v>
      </c>
      <c r="BK882" s="364">
        <v>1.590087679649659E-3</v>
      </c>
      <c r="BL882" s="364">
        <v>1.9255965045403185E-3</v>
      </c>
      <c r="BM882" s="364">
        <v>2.0771811103248695E-3</v>
      </c>
      <c r="BN882" s="364">
        <v>2.3344786540615975E-3</v>
      </c>
      <c r="BO882" s="364">
        <v>1.830944672791277E-3</v>
      </c>
      <c r="BP882" s="364">
        <v>1.093392469739052</v>
      </c>
      <c r="BQ882" s="364">
        <v>9.9380349637686882E-3</v>
      </c>
      <c r="BR882" s="364">
        <v>3.6391939940497459E-3</v>
      </c>
      <c r="BS882" s="364">
        <v>2.2012207359579368E-3</v>
      </c>
      <c r="BT882" s="364">
        <v>9.6003343847978037E-4</v>
      </c>
      <c r="BU882" s="364">
        <v>3.7272807278280039E-3</v>
      </c>
      <c r="BV882" s="364">
        <v>3.0344581023079723E-3</v>
      </c>
      <c r="BW882" s="364">
        <v>5.015323261762638E-3</v>
      </c>
      <c r="BX882" s="364">
        <v>1.0010747905741461E-2</v>
      </c>
      <c r="BY882" s="364">
        <v>6.2622803076359222E-3</v>
      </c>
      <c r="BZ882" s="364">
        <v>3.2838046549488343E-3</v>
      </c>
      <c r="CA882" s="364">
        <v>1.7693252684811576E-3</v>
      </c>
      <c r="CB882" s="364">
        <v>1.0264129916909113E-2</v>
      </c>
      <c r="CC882" s="364">
        <v>3.1066833202807423E-3</v>
      </c>
      <c r="CD882" s="365">
        <v>2.271884747848279E-3</v>
      </c>
    </row>
    <row r="883" spans="2:82">
      <c r="B883" s="432"/>
      <c r="C883" s="283" t="str">
        <f t="shared" si="121"/>
        <v>26</v>
      </c>
      <c r="D883" s="284" t="str">
        <f t="shared" si="121"/>
        <v>廃棄物処理</v>
      </c>
      <c r="E883" s="364">
        <v>1.2967800053886084E-3</v>
      </c>
      <c r="F883" s="364">
        <v>6.0243005893429987E-4</v>
      </c>
      <c r="G883" s="364">
        <v>1.048291097056312E-3</v>
      </c>
      <c r="H883" s="364">
        <v>7.1023891589049504E-4</v>
      </c>
      <c r="I883" s="364">
        <v>1.469887242998155E-3</v>
      </c>
      <c r="J883" s="364">
        <v>1.1860933821406009E-3</v>
      </c>
      <c r="K883" s="364">
        <v>1.6395282847332972E-3</v>
      </c>
      <c r="L883" s="364">
        <v>1.8542088269766677E-3</v>
      </c>
      <c r="M883" s="364">
        <v>4.3109474910873227E-4</v>
      </c>
      <c r="N883" s="364">
        <v>1.3458515892453675E-3</v>
      </c>
      <c r="O883" s="364">
        <v>1.108569739541623E-3</v>
      </c>
      <c r="P883" s="364">
        <v>1.1614547774155069E-3</v>
      </c>
      <c r="Q883" s="364">
        <v>1.0772246182999855E-3</v>
      </c>
      <c r="R883" s="364">
        <v>9.4022751206115332E-4</v>
      </c>
      <c r="S883" s="364">
        <v>9.448038731379952E-4</v>
      </c>
      <c r="T883" s="364">
        <v>8.7044347654853462E-4</v>
      </c>
      <c r="U883" s="364">
        <v>1.1812567461252769E-3</v>
      </c>
      <c r="V883" s="364">
        <v>1.3414563081649059E-3</v>
      </c>
      <c r="W883" s="364">
        <v>1.1924128680311146E-3</v>
      </c>
      <c r="X883" s="364">
        <v>1.3990697538441299E-3</v>
      </c>
      <c r="Y883" s="364">
        <v>1.3864373028419582E-3</v>
      </c>
      <c r="Z883" s="364">
        <v>1.5936278097034475E-3</v>
      </c>
      <c r="AA883" s="364">
        <v>1.1031526851328953E-3</v>
      </c>
      <c r="AB883" s="364">
        <v>6.8229483481759229E-4</v>
      </c>
      <c r="AC883" s="364">
        <v>9.0802399844878599E-4</v>
      </c>
      <c r="AD883" s="364">
        <v>7.5400547389287381E-4</v>
      </c>
      <c r="AE883" s="364">
        <v>5.8148132756961055E-4</v>
      </c>
      <c r="AF883" s="364">
        <v>8.0663034816932249E-4</v>
      </c>
      <c r="AG883" s="364">
        <v>2.377374018487125E-4</v>
      </c>
      <c r="AH883" s="364">
        <v>9.0225811375478323E-4</v>
      </c>
      <c r="AI883" s="364">
        <v>1.3254537663715397E-3</v>
      </c>
      <c r="AJ883" s="364">
        <v>8.1803488228960664E-4</v>
      </c>
      <c r="AK883" s="364">
        <v>7.3560179649106939E-4</v>
      </c>
      <c r="AL883" s="364">
        <v>1.2756173560366537E-3</v>
      </c>
      <c r="AM883" s="364">
        <v>8.700029931184277E-4</v>
      </c>
      <c r="AN883" s="364">
        <v>6.9164654209404475E-4</v>
      </c>
      <c r="AO883" s="364">
        <v>1.2028269560026858E-3</v>
      </c>
      <c r="AP883" s="364">
        <v>2.6396497446920697E-3</v>
      </c>
      <c r="AQ883" s="364">
        <v>8.4461559839537758E-4</v>
      </c>
      <c r="AR883" s="363">
        <v>2.3890355358793195E-3</v>
      </c>
      <c r="AS883" s="364">
        <v>1.6316273197730885E-3</v>
      </c>
      <c r="AT883" s="364">
        <v>1.6449893476647227E-3</v>
      </c>
      <c r="AU883" s="364">
        <v>4.7726771747724737E-3</v>
      </c>
      <c r="AV883" s="364">
        <v>3.5383311877577078E-3</v>
      </c>
      <c r="AW883" s="364">
        <v>2.4506340872568768E-3</v>
      </c>
      <c r="AX883" s="364">
        <v>4.2063414881657723E-3</v>
      </c>
      <c r="AY883" s="364">
        <v>6.2615435495372296E-3</v>
      </c>
      <c r="AZ883" s="364">
        <v>6.1548460218507916E-4</v>
      </c>
      <c r="BA883" s="364">
        <v>2.4780516930417726E-3</v>
      </c>
      <c r="BB883" s="364">
        <v>6.1044282592665573E-3</v>
      </c>
      <c r="BC883" s="364">
        <v>2.9429090883764096E-3</v>
      </c>
      <c r="BD883" s="364">
        <v>2.3325671021477757E-3</v>
      </c>
      <c r="BE883" s="364">
        <v>1.9838586130447198E-3</v>
      </c>
      <c r="BF883" s="364">
        <v>2.0844864918964402E-3</v>
      </c>
      <c r="BG883" s="364">
        <v>1.5148487740082482E-3</v>
      </c>
      <c r="BH883" s="364">
        <v>2.449115331162629E-3</v>
      </c>
      <c r="BI883" s="364">
        <v>3.4916898551401064E-3</v>
      </c>
      <c r="BJ883" s="364">
        <v>2.1168204602146066E-3</v>
      </c>
      <c r="BK883" s="364">
        <v>2.2228285491054929E-3</v>
      </c>
      <c r="BL883" s="364">
        <v>2.6970676739740684E-3</v>
      </c>
      <c r="BM883" s="364">
        <v>3.1547149866641326E-3</v>
      </c>
      <c r="BN883" s="364">
        <v>4.4149107547791751E-3</v>
      </c>
      <c r="BO883" s="364">
        <v>1.9307012342828108E-2</v>
      </c>
      <c r="BP883" s="364">
        <v>6.0178408195496781E-3</v>
      </c>
      <c r="BQ883" s="364">
        <v>1.0028715661175445</v>
      </c>
      <c r="BR883" s="364">
        <v>3.1158957144381311E-3</v>
      </c>
      <c r="BS883" s="364">
        <v>6.5543456655685148E-3</v>
      </c>
      <c r="BT883" s="364">
        <v>9.2147224401167307E-4</v>
      </c>
      <c r="BU883" s="364">
        <v>1.2758682083366699E-2</v>
      </c>
      <c r="BV883" s="364">
        <v>7.2926353415856326E-3</v>
      </c>
      <c r="BW883" s="364">
        <v>2.9997679268821395E-2</v>
      </c>
      <c r="BX883" s="364">
        <v>9.0843349732444168E-3</v>
      </c>
      <c r="BY883" s="364">
        <v>7.3568995599074035E-3</v>
      </c>
      <c r="BZ883" s="364">
        <v>1.9207493090553258E-3</v>
      </c>
      <c r="CA883" s="364">
        <v>3.2077269141737581E-3</v>
      </c>
      <c r="CB883" s="364">
        <v>2.3044327322922081E-2</v>
      </c>
      <c r="CC883" s="364">
        <v>3.5558801510970702E-3</v>
      </c>
      <c r="CD883" s="365">
        <v>1.7104267657312319E-2</v>
      </c>
    </row>
    <row r="884" spans="2:82">
      <c r="B884" s="432"/>
      <c r="C884" s="283" t="str">
        <f t="shared" si="121"/>
        <v>27</v>
      </c>
      <c r="D884" s="284" t="str">
        <f t="shared" si="121"/>
        <v>商業</v>
      </c>
      <c r="E884" s="364">
        <v>7.3998634363548643E-2</v>
      </c>
      <c r="F884" s="364">
        <v>2.0747744177366488E-2</v>
      </c>
      <c r="G884" s="364">
        <v>7.2945143047016839E-2</v>
      </c>
      <c r="H884" s="364">
        <v>3.2928896332945948E-2</v>
      </c>
      <c r="I884" s="364">
        <v>8.8173679274797453E-2</v>
      </c>
      <c r="J884" s="364">
        <v>8.5424856683813083E-2</v>
      </c>
      <c r="K884" s="364">
        <v>9.4208220105916909E-2</v>
      </c>
      <c r="L884" s="364">
        <v>6.4431946511880347E-2</v>
      </c>
      <c r="M884" s="364">
        <v>1.3373470059472276E-2</v>
      </c>
      <c r="N884" s="364">
        <v>6.8164302978321628E-2</v>
      </c>
      <c r="O884" s="364">
        <v>3.9529428188426127E-2</v>
      </c>
      <c r="P884" s="364">
        <v>3.6478764954380571E-2</v>
      </c>
      <c r="Q884" s="364">
        <v>3.6231135831274151E-2</v>
      </c>
      <c r="R884" s="364">
        <v>4.0363439071336243E-2</v>
      </c>
      <c r="S884" s="364">
        <v>5.322297675162916E-2</v>
      </c>
      <c r="T884" s="364">
        <v>4.8524078978345181E-2</v>
      </c>
      <c r="U884" s="364">
        <v>7.259253909251806E-2</v>
      </c>
      <c r="V884" s="364">
        <v>6.1367507260033448E-2</v>
      </c>
      <c r="W884" s="364">
        <v>6.4956109420875319E-2</v>
      </c>
      <c r="X884" s="364">
        <v>6.8460726582328157E-2</v>
      </c>
      <c r="Y884" s="364">
        <v>6.4967085354026788E-2</v>
      </c>
      <c r="Z884" s="364">
        <v>7.3199006259405286E-2</v>
      </c>
      <c r="AA884" s="364">
        <v>5.6552910792096622E-2</v>
      </c>
      <c r="AB884" s="364">
        <v>1.2279409207173896E-2</v>
      </c>
      <c r="AC884" s="364">
        <v>3.2334442764181959E-2</v>
      </c>
      <c r="AD884" s="364">
        <v>2.3467771185093488E-2</v>
      </c>
      <c r="AE884" s="364">
        <v>1.647869577688749E-2</v>
      </c>
      <c r="AF884" s="364">
        <v>1.3307961789464928E-2</v>
      </c>
      <c r="AG884" s="364">
        <v>4.2891036379586285E-3</v>
      </c>
      <c r="AH884" s="364">
        <v>1.569826558213968E-2</v>
      </c>
      <c r="AI884" s="364">
        <v>1.9116945826689886E-2</v>
      </c>
      <c r="AJ884" s="364">
        <v>1.5408275104209229E-2</v>
      </c>
      <c r="AK884" s="364">
        <v>2.3126151549115976E-2</v>
      </c>
      <c r="AL884" s="364">
        <v>4.8536714492972678E-2</v>
      </c>
      <c r="AM884" s="364">
        <v>3.8702757601261399E-2</v>
      </c>
      <c r="AN884" s="364">
        <v>2.6143252828704066E-2</v>
      </c>
      <c r="AO884" s="364">
        <v>6.6201401732588303E-2</v>
      </c>
      <c r="AP884" s="364">
        <v>0.23680521419077588</v>
      </c>
      <c r="AQ884" s="364">
        <v>1.0814868440416651E-2</v>
      </c>
      <c r="AR884" s="363">
        <v>9.0978218780384743E-2</v>
      </c>
      <c r="AS884" s="364">
        <v>4.2487000642198729E-2</v>
      </c>
      <c r="AT884" s="364">
        <v>7.7633508767733714E-2</v>
      </c>
      <c r="AU884" s="364">
        <v>3.5547035084805272E-2</v>
      </c>
      <c r="AV884" s="364">
        <v>0.10153508323895351</v>
      </c>
      <c r="AW884" s="364">
        <v>9.7243511474924646E-2</v>
      </c>
      <c r="AX884" s="364">
        <v>0.10421155589046004</v>
      </c>
      <c r="AY884" s="364">
        <v>6.9410553828637409E-2</v>
      </c>
      <c r="AZ884" s="364">
        <v>9.254984618977849E-3</v>
      </c>
      <c r="BA884" s="364">
        <v>8.2732103900000881E-2</v>
      </c>
      <c r="BB884" s="364">
        <v>4.8417809846374962E-2</v>
      </c>
      <c r="BC884" s="364">
        <v>3.9034463491652273E-2</v>
      </c>
      <c r="BD884" s="364">
        <v>4.0876432416446028E-2</v>
      </c>
      <c r="BE884" s="364">
        <v>4.4995947092908196E-2</v>
      </c>
      <c r="BF884" s="364">
        <v>5.9275924645040098E-2</v>
      </c>
      <c r="BG884" s="364">
        <v>5.6667365344691911E-2</v>
      </c>
      <c r="BH884" s="364">
        <v>7.4849494649469869E-2</v>
      </c>
      <c r="BI884" s="364">
        <v>6.8786941078244665E-2</v>
      </c>
      <c r="BJ884" s="364">
        <v>7.6440434302644633E-2</v>
      </c>
      <c r="BK884" s="364">
        <v>7.2854150178544436E-2</v>
      </c>
      <c r="BL884" s="364">
        <v>7.958661566829775E-2</v>
      </c>
      <c r="BM884" s="364">
        <v>7.8092636437744417E-2</v>
      </c>
      <c r="BN884" s="364">
        <v>6.8456940850064721E-2</v>
      </c>
      <c r="BO884" s="364">
        <v>1.3857180353715453E-2</v>
      </c>
      <c r="BP884" s="364">
        <v>3.6275543886661238E-2</v>
      </c>
      <c r="BQ884" s="364">
        <v>2.8704452165560806E-2</v>
      </c>
      <c r="BR884" s="364">
        <v>1.0198125325575127</v>
      </c>
      <c r="BS884" s="364">
        <v>1.5755116156814596E-2</v>
      </c>
      <c r="BT884" s="364">
        <v>5.4138809491950579E-3</v>
      </c>
      <c r="BU884" s="364">
        <v>1.8633530038546134E-2</v>
      </c>
      <c r="BV884" s="364">
        <v>2.3059784430276006E-2</v>
      </c>
      <c r="BW884" s="364">
        <v>1.8982156012089579E-2</v>
      </c>
      <c r="BX884" s="364">
        <v>3.023602880348783E-2</v>
      </c>
      <c r="BY884" s="364">
        <v>5.8268795745183843E-2</v>
      </c>
      <c r="BZ884" s="364">
        <v>4.8496471215891575E-2</v>
      </c>
      <c r="CA884" s="364">
        <v>3.0998977016079614E-2</v>
      </c>
      <c r="CB884" s="364">
        <v>7.9572000756146871E-2</v>
      </c>
      <c r="CC884" s="364">
        <v>0.29068401027474261</v>
      </c>
      <c r="CD884" s="365">
        <v>1.2901569640577589E-2</v>
      </c>
    </row>
    <row r="885" spans="2:82">
      <c r="B885" s="432"/>
      <c r="C885" s="283" t="str">
        <f t="shared" si="121"/>
        <v>28</v>
      </c>
      <c r="D885" s="284" t="str">
        <f t="shared" si="121"/>
        <v>金融・保険</v>
      </c>
      <c r="E885" s="364">
        <v>9.1047765753301951E-3</v>
      </c>
      <c r="F885" s="364">
        <v>6.8399346827570668E-3</v>
      </c>
      <c r="G885" s="364">
        <v>9.0523600189447943E-3</v>
      </c>
      <c r="H885" s="364">
        <v>1.7441393612009491E-2</v>
      </c>
      <c r="I885" s="364">
        <v>1.0505129371331112E-2</v>
      </c>
      <c r="J885" s="364">
        <v>1.123085441216571E-2</v>
      </c>
      <c r="K885" s="364">
        <v>1.1845890213140413E-2</v>
      </c>
      <c r="L885" s="364">
        <v>9.5141066766884202E-3</v>
      </c>
      <c r="M885" s="364">
        <v>3.490220537160269E-3</v>
      </c>
      <c r="N885" s="364">
        <v>7.9547405224880616E-3</v>
      </c>
      <c r="O885" s="364">
        <v>7.883023110547744E-3</v>
      </c>
      <c r="P885" s="364">
        <v>8.7673342713796582E-3</v>
      </c>
      <c r="Q885" s="364">
        <v>9.3382831214920293E-3</v>
      </c>
      <c r="R885" s="364">
        <v>9.1250636064337653E-3</v>
      </c>
      <c r="S885" s="364">
        <v>8.3273615364011684E-3</v>
      </c>
      <c r="T885" s="364">
        <v>8.0129380528157577E-3</v>
      </c>
      <c r="U885" s="364">
        <v>9.8647231058185923E-3</v>
      </c>
      <c r="V885" s="364">
        <v>8.9189167122302494E-3</v>
      </c>
      <c r="W885" s="364">
        <v>9.3913190243275074E-3</v>
      </c>
      <c r="X885" s="364">
        <v>9.3361135923526444E-3</v>
      </c>
      <c r="Y885" s="364">
        <v>1.1632303661341074E-2</v>
      </c>
      <c r="Z885" s="364">
        <v>1.3375926657817021E-2</v>
      </c>
      <c r="AA885" s="364">
        <v>9.2724879169260657E-3</v>
      </c>
      <c r="AB885" s="364">
        <v>7.0204510468789196E-3</v>
      </c>
      <c r="AC885" s="364">
        <v>9.2812288873275646E-3</v>
      </c>
      <c r="AD885" s="364">
        <v>9.1206250274009117E-3</v>
      </c>
      <c r="AE885" s="364">
        <v>7.3364773937035299E-3</v>
      </c>
      <c r="AF885" s="364">
        <v>1.9001532554089234E-2</v>
      </c>
      <c r="AG885" s="364">
        <v>1.7075328088726496E-2</v>
      </c>
      <c r="AH885" s="364">
        <v>8.6358537004657468E-3</v>
      </c>
      <c r="AI885" s="364">
        <v>6.7063259953989715E-3</v>
      </c>
      <c r="AJ885" s="364">
        <v>6.3547461216115434E-3</v>
      </c>
      <c r="AK885" s="364">
        <v>5.3191187418995273E-3</v>
      </c>
      <c r="AL885" s="364">
        <v>6.8156497306755912E-3</v>
      </c>
      <c r="AM885" s="364">
        <v>9.9546338064849128E-3</v>
      </c>
      <c r="AN885" s="364">
        <v>6.3948085976563568E-3</v>
      </c>
      <c r="AO885" s="364">
        <v>8.7397488440566547E-3</v>
      </c>
      <c r="AP885" s="364">
        <v>1.7646949081106283E-2</v>
      </c>
      <c r="AQ885" s="364">
        <v>1.0235574346677627E-2</v>
      </c>
      <c r="AR885" s="363">
        <v>1.777412614075715E-2</v>
      </c>
      <c r="AS885" s="364">
        <v>2.0751692209565124E-2</v>
      </c>
      <c r="AT885" s="364">
        <v>1.9781860579875986E-2</v>
      </c>
      <c r="AU885" s="364">
        <v>5.9985019654219381E-2</v>
      </c>
      <c r="AV885" s="364">
        <v>1.9209252618932967E-2</v>
      </c>
      <c r="AW885" s="364">
        <v>2.9965110596010279E-2</v>
      </c>
      <c r="AX885" s="364">
        <v>2.3692150558089538E-2</v>
      </c>
      <c r="AY885" s="364">
        <v>1.9364833696915051E-2</v>
      </c>
      <c r="AZ885" s="364">
        <v>6.7519922587890094E-3</v>
      </c>
      <c r="BA885" s="364">
        <v>1.4696748626460154E-2</v>
      </c>
      <c r="BB885" s="364">
        <v>2.2869299473117107E-2</v>
      </c>
      <c r="BC885" s="364">
        <v>1.7137145260735818E-2</v>
      </c>
      <c r="BD885" s="364">
        <v>1.8479804247264173E-2</v>
      </c>
      <c r="BE885" s="364">
        <v>2.1322946129249024E-2</v>
      </c>
      <c r="BF885" s="364">
        <v>1.5805581538533123E-2</v>
      </c>
      <c r="BG885" s="364">
        <v>1.6000242123498321E-2</v>
      </c>
      <c r="BH885" s="364">
        <v>2.2845149468484701E-2</v>
      </c>
      <c r="BI885" s="364">
        <v>1.768369734093193E-2</v>
      </c>
      <c r="BJ885" s="364">
        <v>1.759007914879035E-2</v>
      </c>
      <c r="BK885" s="364">
        <v>1.8104238232354804E-2</v>
      </c>
      <c r="BL885" s="364">
        <v>1.8371948544360157E-2</v>
      </c>
      <c r="BM885" s="364">
        <v>3.1738239384320965E-2</v>
      </c>
      <c r="BN885" s="364">
        <v>2.1991186979505074E-2</v>
      </c>
      <c r="BO885" s="364">
        <v>2.9647643382497042E-2</v>
      </c>
      <c r="BP885" s="364">
        <v>2.9127006095770885E-2</v>
      </c>
      <c r="BQ885" s="364">
        <v>3.5711929233455279E-2</v>
      </c>
      <c r="BR885" s="364">
        <v>2.8839369390437634E-2</v>
      </c>
      <c r="BS885" s="364">
        <v>1.0857240193340632</v>
      </c>
      <c r="BT885" s="364">
        <v>8.6348094127820782E-2</v>
      </c>
      <c r="BU885" s="364">
        <v>3.161616068669465E-2</v>
      </c>
      <c r="BV885" s="364">
        <v>1.6310530288647672E-2</v>
      </c>
      <c r="BW885" s="364">
        <v>2.4954363604543481E-2</v>
      </c>
      <c r="BX885" s="364">
        <v>1.590826818793115E-2</v>
      </c>
      <c r="BY885" s="364">
        <v>1.6974335919454232E-2</v>
      </c>
      <c r="BZ885" s="364">
        <v>3.4684559706527555E-2</v>
      </c>
      <c r="CA885" s="364">
        <v>1.8708098121136912E-2</v>
      </c>
      <c r="CB885" s="364">
        <v>2.4853875083985878E-2</v>
      </c>
      <c r="CC885" s="364">
        <v>2.181086028082356E-2</v>
      </c>
      <c r="CD885" s="365">
        <v>4.3637596490494E-2</v>
      </c>
    </row>
    <row r="886" spans="2:82">
      <c r="B886" s="432"/>
      <c r="C886" s="283" t="str">
        <f t="shared" si="121"/>
        <v>29</v>
      </c>
      <c r="D886" s="284" t="str">
        <f t="shared" si="121"/>
        <v>不動産</v>
      </c>
      <c r="E886" s="364">
        <v>6.2803891051021882E-3</v>
      </c>
      <c r="F886" s="364">
        <v>2.849011669254956E-3</v>
      </c>
      <c r="G886" s="364">
        <v>5.7917494394115953E-3</v>
      </c>
      <c r="H886" s="364">
        <v>3.9373538450534172E-3</v>
      </c>
      <c r="I886" s="364">
        <v>7.5514482573398886E-3</v>
      </c>
      <c r="J886" s="364">
        <v>6.3103443941678805E-3</v>
      </c>
      <c r="K886" s="364">
        <v>7.710943179372984E-3</v>
      </c>
      <c r="L886" s="364">
        <v>6.5713974161766223E-3</v>
      </c>
      <c r="M886" s="364">
        <v>1.8442307588889765E-3</v>
      </c>
      <c r="N886" s="364">
        <v>6.2728190647517567E-3</v>
      </c>
      <c r="O886" s="364">
        <v>4.5088771275429264E-3</v>
      </c>
      <c r="P886" s="364">
        <v>4.5407760314037423E-3</v>
      </c>
      <c r="Q886" s="364">
        <v>4.3506178910882268E-3</v>
      </c>
      <c r="R886" s="364">
        <v>4.5288740877260742E-3</v>
      </c>
      <c r="S886" s="364">
        <v>5.2467265870241118E-3</v>
      </c>
      <c r="T886" s="364">
        <v>5.0933676427564155E-3</v>
      </c>
      <c r="U886" s="364">
        <v>6.2708083627854268E-3</v>
      </c>
      <c r="V886" s="364">
        <v>5.7132465085247249E-3</v>
      </c>
      <c r="W886" s="364">
        <v>6.1798672250038249E-3</v>
      </c>
      <c r="X886" s="364">
        <v>6.5040596935975557E-3</v>
      </c>
      <c r="Y886" s="364">
        <v>6.3562557476253886E-3</v>
      </c>
      <c r="Z886" s="364">
        <v>7.4512362767019157E-3</v>
      </c>
      <c r="AA886" s="364">
        <v>5.7085629993007918E-3</v>
      </c>
      <c r="AB886" s="364">
        <v>2.5905527154945736E-3</v>
      </c>
      <c r="AC886" s="364">
        <v>4.9223845524517659E-3</v>
      </c>
      <c r="AD886" s="364">
        <v>3.4399528868248046E-3</v>
      </c>
      <c r="AE886" s="364">
        <v>3.4404387587242476E-3</v>
      </c>
      <c r="AF886" s="364">
        <v>4.1417735222472286E-3</v>
      </c>
      <c r="AG886" s="364">
        <v>1.647645413957401E-3</v>
      </c>
      <c r="AH886" s="364">
        <v>3.7047972458797243E-3</v>
      </c>
      <c r="AI886" s="364">
        <v>7.2785218692680903E-3</v>
      </c>
      <c r="AJ886" s="364">
        <v>2.8415375386060277E-3</v>
      </c>
      <c r="AK886" s="364">
        <v>3.3669190356881043E-3</v>
      </c>
      <c r="AL886" s="364">
        <v>4.9015825998551844E-3</v>
      </c>
      <c r="AM886" s="364">
        <v>5.0931277272365204E-3</v>
      </c>
      <c r="AN886" s="364">
        <v>4.0184805332110539E-3</v>
      </c>
      <c r="AO886" s="364">
        <v>5.8967281849168817E-3</v>
      </c>
      <c r="AP886" s="364">
        <v>1.5412210942740473E-2</v>
      </c>
      <c r="AQ886" s="364">
        <v>3.3123847133445686E-3</v>
      </c>
      <c r="AR886" s="363">
        <v>9.5998398571630391E-3</v>
      </c>
      <c r="AS886" s="364">
        <v>8.2151989626128401E-3</v>
      </c>
      <c r="AT886" s="364">
        <v>8.9317726153764487E-3</v>
      </c>
      <c r="AU886" s="364">
        <v>2.1019865419179686E-2</v>
      </c>
      <c r="AV886" s="364">
        <v>1.3801646806742677E-2</v>
      </c>
      <c r="AW886" s="364">
        <v>1.414277269507141E-2</v>
      </c>
      <c r="AX886" s="364">
        <v>1.352735518938691E-2</v>
      </c>
      <c r="AY886" s="364">
        <v>1.2916210394115045E-2</v>
      </c>
      <c r="AZ886" s="364">
        <v>2.5605206598558641E-3</v>
      </c>
      <c r="BA886" s="364">
        <v>1.327277635035131E-2</v>
      </c>
      <c r="BB886" s="364">
        <v>1.3027627405154186E-2</v>
      </c>
      <c r="BC886" s="364">
        <v>8.684672862992987E-3</v>
      </c>
      <c r="BD886" s="364">
        <v>7.660215672612534E-3</v>
      </c>
      <c r="BE886" s="364">
        <v>1.1556242102245116E-2</v>
      </c>
      <c r="BF886" s="364">
        <v>1.1237739411559131E-2</v>
      </c>
      <c r="BG886" s="364">
        <v>1.0174508346380447E-2</v>
      </c>
      <c r="BH886" s="364">
        <v>1.0848682028722977E-2</v>
      </c>
      <c r="BI886" s="364">
        <v>9.8134065087117691E-3</v>
      </c>
      <c r="BJ886" s="364">
        <v>1.1027472887046551E-2</v>
      </c>
      <c r="BK886" s="364">
        <v>1.150277648305901E-2</v>
      </c>
      <c r="BL886" s="364">
        <v>1.0027005876924186E-2</v>
      </c>
      <c r="BM886" s="364">
        <v>1.498035148653446E-2</v>
      </c>
      <c r="BN886" s="364">
        <v>1.4945660150582782E-2</v>
      </c>
      <c r="BO886" s="364">
        <v>1.4873768500154875E-2</v>
      </c>
      <c r="BP886" s="364">
        <v>1.1343817135487801E-2</v>
      </c>
      <c r="BQ886" s="364">
        <v>9.3271661292719001E-3</v>
      </c>
      <c r="BR886" s="364">
        <v>4.3752646746243608E-2</v>
      </c>
      <c r="BS886" s="364">
        <v>2.8217659088088369E-2</v>
      </c>
      <c r="BT886" s="364">
        <v>1.0589130987758908</v>
      </c>
      <c r="BU886" s="364">
        <v>3.6609468944870258E-2</v>
      </c>
      <c r="BV886" s="364">
        <v>4.474838674190542E-2</v>
      </c>
      <c r="BW886" s="364">
        <v>1.0175371921082208E-2</v>
      </c>
      <c r="BX886" s="364">
        <v>1.6992325298591009E-2</v>
      </c>
      <c r="BY886" s="364">
        <v>2.7463430771428918E-2</v>
      </c>
      <c r="BZ886" s="364">
        <v>2.7542813134888537E-2</v>
      </c>
      <c r="CA886" s="364">
        <v>2.0941929588264904E-2</v>
      </c>
      <c r="CB886" s="364">
        <v>4.5351658595483374E-2</v>
      </c>
      <c r="CC886" s="364">
        <v>1.9700444111728652E-2</v>
      </c>
      <c r="CD886" s="365">
        <v>2.7281714357579895E-2</v>
      </c>
    </row>
    <row r="887" spans="2:82">
      <c r="B887" s="432"/>
      <c r="C887" s="283" t="str">
        <f t="shared" si="121"/>
        <v>30</v>
      </c>
      <c r="D887" s="284" t="str">
        <f t="shared" si="121"/>
        <v>運輸・郵便</v>
      </c>
      <c r="E887" s="364">
        <v>3.266715497657522E-2</v>
      </c>
      <c r="F887" s="364">
        <v>2.791566337711272E-2</v>
      </c>
      <c r="G887" s="364">
        <v>2.7901410685011244E-2</v>
      </c>
      <c r="H887" s="364">
        <v>2.3085454034382644E-2</v>
      </c>
      <c r="I887" s="364">
        <v>3.9458956875091072E-2</v>
      </c>
      <c r="J887" s="364">
        <v>2.2311106716632403E-2</v>
      </c>
      <c r="K887" s="364">
        <v>4.1453774209334257E-2</v>
      </c>
      <c r="L887" s="364">
        <v>2.7837320820957162E-2</v>
      </c>
      <c r="M887" s="364">
        <v>2.2015782192094754E-2</v>
      </c>
      <c r="N887" s="364">
        <v>2.2284877302693344E-2</v>
      </c>
      <c r="O887" s="364">
        <v>3.3894893513529749E-2</v>
      </c>
      <c r="P887" s="364">
        <v>3.228507403672639E-2</v>
      </c>
      <c r="Q887" s="364">
        <v>3.1961852379553873E-2</v>
      </c>
      <c r="R887" s="364">
        <v>2.5255512152096898E-2</v>
      </c>
      <c r="S887" s="364">
        <v>2.3229114986039651E-2</v>
      </c>
      <c r="T887" s="364">
        <v>1.9915957393795727E-2</v>
      </c>
      <c r="U887" s="364">
        <v>2.3710746420318767E-2</v>
      </c>
      <c r="V887" s="364">
        <v>2.1855818098433691E-2</v>
      </c>
      <c r="W887" s="364">
        <v>2.5737311755853844E-2</v>
      </c>
      <c r="X887" s="364">
        <v>2.4049068172875488E-2</v>
      </c>
      <c r="Y887" s="364">
        <v>2.8757123911077011E-2</v>
      </c>
      <c r="Z887" s="364">
        <v>6.8858727295235608E-2</v>
      </c>
      <c r="AA887" s="364">
        <v>2.6874829973846191E-2</v>
      </c>
      <c r="AB887" s="364">
        <v>2.2484482441271669E-2</v>
      </c>
      <c r="AC887" s="364">
        <v>1.9140743066587012E-2</v>
      </c>
      <c r="AD887" s="364">
        <v>3.3755397776904984E-2</v>
      </c>
      <c r="AE887" s="364">
        <v>1.5072841817702534E-2</v>
      </c>
      <c r="AF887" s="364">
        <v>2.0266205374019478E-2</v>
      </c>
      <c r="AG887" s="364">
        <v>3.6156870605848104E-3</v>
      </c>
      <c r="AH887" s="364">
        <v>4.2688333587411108E-2</v>
      </c>
      <c r="AI887" s="364">
        <v>1.6587445794821319E-2</v>
      </c>
      <c r="AJ887" s="364">
        <v>1.6567042494575589E-2</v>
      </c>
      <c r="AK887" s="364">
        <v>1.5282024305548115E-2</v>
      </c>
      <c r="AL887" s="364">
        <v>1.5750971767800302E-2</v>
      </c>
      <c r="AM887" s="364">
        <v>2.3269858334249539E-2</v>
      </c>
      <c r="AN887" s="364">
        <v>1.1404568833938013E-2</v>
      </c>
      <c r="AO887" s="364">
        <v>2.2013755436993136E-2</v>
      </c>
      <c r="AP887" s="364">
        <v>6.7273027095920673E-2</v>
      </c>
      <c r="AQ887" s="364">
        <v>2.6408311181920385E-2</v>
      </c>
      <c r="AR887" s="363">
        <v>5.2303815877677552E-2</v>
      </c>
      <c r="AS887" s="364">
        <v>5.4165713974110553E-2</v>
      </c>
      <c r="AT887" s="364">
        <v>4.1385469746472732E-2</v>
      </c>
      <c r="AU887" s="364">
        <v>4.9598834087375684E-2</v>
      </c>
      <c r="AV887" s="364">
        <v>6.0902124723601896E-2</v>
      </c>
      <c r="AW887" s="364">
        <v>3.3219404382022706E-2</v>
      </c>
      <c r="AX887" s="364">
        <v>6.4150632825493159E-2</v>
      </c>
      <c r="AY887" s="364">
        <v>4.3207214754491408E-2</v>
      </c>
      <c r="AZ887" s="364">
        <v>2.4837731110890618E-2</v>
      </c>
      <c r="BA887" s="364">
        <v>3.4868130017697146E-2</v>
      </c>
      <c r="BB887" s="364">
        <v>6.5687390242660862E-2</v>
      </c>
      <c r="BC887" s="364">
        <v>4.8577884041650837E-2</v>
      </c>
      <c r="BD887" s="364">
        <v>5.38367511595996E-2</v>
      </c>
      <c r="BE887" s="364">
        <v>3.9311114647125639E-2</v>
      </c>
      <c r="BF887" s="364">
        <v>3.3153952750657266E-2</v>
      </c>
      <c r="BG887" s="364">
        <v>2.951247234642131E-2</v>
      </c>
      <c r="BH887" s="364">
        <v>3.5173137905278741E-2</v>
      </c>
      <c r="BI887" s="364">
        <v>3.2841783522321227E-2</v>
      </c>
      <c r="BJ887" s="364">
        <v>3.7140990646387602E-2</v>
      </c>
      <c r="BK887" s="364">
        <v>3.5967233479574069E-2</v>
      </c>
      <c r="BL887" s="364">
        <v>4.6055599625046288E-2</v>
      </c>
      <c r="BM887" s="364">
        <v>0.11076939649741174</v>
      </c>
      <c r="BN887" s="364">
        <v>4.6049485845005532E-2</v>
      </c>
      <c r="BO887" s="364">
        <v>3.8992305382169912E-2</v>
      </c>
      <c r="BP887" s="364">
        <v>3.1807288246169199E-2</v>
      </c>
      <c r="BQ887" s="364">
        <v>7.0777377930374377E-2</v>
      </c>
      <c r="BR887" s="364">
        <v>3.1340096000216755E-2</v>
      </c>
      <c r="BS887" s="364">
        <v>3.8156246654103006E-2</v>
      </c>
      <c r="BT887" s="364">
        <v>6.5276726779721038E-3</v>
      </c>
      <c r="BU887" s="364">
        <v>1.1171887716915032</v>
      </c>
      <c r="BV887" s="364">
        <v>2.8201264357779785E-2</v>
      </c>
      <c r="BW887" s="364">
        <v>3.3650005383890839E-2</v>
      </c>
      <c r="BX887" s="364">
        <v>3.0963648454025685E-2</v>
      </c>
      <c r="BY887" s="364">
        <v>2.5327508552845681E-2</v>
      </c>
      <c r="BZ887" s="364">
        <v>4.2986382706453649E-2</v>
      </c>
      <c r="CA887" s="364">
        <v>2.0248206849956436E-2</v>
      </c>
      <c r="CB887" s="364">
        <v>3.7221651476916376E-2</v>
      </c>
      <c r="CC887" s="364">
        <v>0.1080550287485386</v>
      </c>
      <c r="CD887" s="365">
        <v>5.6058035047149832E-2</v>
      </c>
    </row>
    <row r="888" spans="2:82">
      <c r="B888" s="432"/>
      <c r="C888" s="283" t="str">
        <f t="shared" si="121"/>
        <v>31</v>
      </c>
      <c r="D888" s="284" t="str">
        <f t="shared" si="121"/>
        <v>情報通信</v>
      </c>
      <c r="E888" s="364">
        <v>1.6794628107024534E-2</v>
      </c>
      <c r="F888" s="364">
        <v>8.3669391198316328E-3</v>
      </c>
      <c r="G888" s="364">
        <v>1.5426581454133751E-2</v>
      </c>
      <c r="H888" s="364">
        <v>1.7154056330518627E-2</v>
      </c>
      <c r="I888" s="364">
        <v>1.970226401095063E-2</v>
      </c>
      <c r="J888" s="364">
        <v>1.7058467471123689E-2</v>
      </c>
      <c r="K888" s="364">
        <v>1.8533798261149967E-2</v>
      </c>
      <c r="L888" s="364">
        <v>2.3436551019966313E-2</v>
      </c>
      <c r="M888" s="364">
        <v>4.7957797519604583E-3</v>
      </c>
      <c r="N888" s="364">
        <v>1.7178158537713463E-2</v>
      </c>
      <c r="O888" s="364">
        <v>1.5206102357217066E-2</v>
      </c>
      <c r="P888" s="364">
        <v>1.3029106082801686E-2</v>
      </c>
      <c r="Q888" s="364">
        <v>1.0407617566120048E-2</v>
      </c>
      <c r="R888" s="364">
        <v>1.5144259474630498E-2</v>
      </c>
      <c r="S888" s="364">
        <v>1.6765087293688995E-2</v>
      </c>
      <c r="T888" s="364">
        <v>1.8698412719097356E-2</v>
      </c>
      <c r="U888" s="364">
        <v>1.8148453047834436E-2</v>
      </c>
      <c r="V888" s="364">
        <v>1.7798764979240374E-2</v>
      </c>
      <c r="W888" s="364">
        <v>2.1184775867888035E-2</v>
      </c>
      <c r="X888" s="364">
        <v>2.7082455135969703E-2</v>
      </c>
      <c r="Y888" s="364">
        <v>1.8045994572356693E-2</v>
      </c>
      <c r="Z888" s="364">
        <v>1.9841155953932686E-2</v>
      </c>
      <c r="AA888" s="364">
        <v>2.073657947481845E-2</v>
      </c>
      <c r="AB888" s="364">
        <v>1.6138663772920635E-2</v>
      </c>
      <c r="AC888" s="364">
        <v>4.1352960291564954E-2</v>
      </c>
      <c r="AD888" s="364">
        <v>1.6503619149288908E-2</v>
      </c>
      <c r="AE888" s="364">
        <v>3.3472983607324126E-2</v>
      </c>
      <c r="AF888" s="364">
        <v>4.6436222686285729E-2</v>
      </c>
      <c r="AG888" s="364">
        <v>8.2762063618192459E-3</v>
      </c>
      <c r="AH888" s="364">
        <v>1.7464292038584683E-2</v>
      </c>
      <c r="AI888" s="364">
        <v>0.12855040674093912</v>
      </c>
      <c r="AJ888" s="364">
        <v>2.5778051864861425E-2</v>
      </c>
      <c r="AK888" s="364">
        <v>2.64755102062562E-2</v>
      </c>
      <c r="AL888" s="364">
        <v>1.940897674825285E-2</v>
      </c>
      <c r="AM888" s="364">
        <v>4.7412298978231432E-2</v>
      </c>
      <c r="AN888" s="364">
        <v>3.5562684534086161E-2</v>
      </c>
      <c r="AO888" s="364">
        <v>2.5284373712906701E-2</v>
      </c>
      <c r="AP888" s="364">
        <v>2.7349490951552299E-2</v>
      </c>
      <c r="AQ888" s="364">
        <v>3.3468728737561168E-2</v>
      </c>
      <c r="AR888" s="363">
        <v>2.3582281354579977E-2</v>
      </c>
      <c r="AS888" s="364">
        <v>1.5529885550726973E-2</v>
      </c>
      <c r="AT888" s="364">
        <v>2.0347999946159087E-2</v>
      </c>
      <c r="AU888" s="364">
        <v>3.6227587037159878E-2</v>
      </c>
      <c r="AV888" s="364">
        <v>2.6492709111161493E-2</v>
      </c>
      <c r="AW888" s="364">
        <v>2.4072475699069906E-2</v>
      </c>
      <c r="AX888" s="364">
        <v>2.4927217547539762E-2</v>
      </c>
      <c r="AY888" s="364">
        <v>3.5317218739819307E-2</v>
      </c>
      <c r="AZ888" s="364">
        <v>4.3687518874202342E-3</v>
      </c>
      <c r="BA888" s="364">
        <v>2.4294114741693178E-2</v>
      </c>
      <c r="BB888" s="364">
        <v>2.6514426614468952E-2</v>
      </c>
      <c r="BC888" s="364">
        <v>1.7228963254228392E-2</v>
      </c>
      <c r="BD888" s="364">
        <v>1.4573858065893454E-2</v>
      </c>
      <c r="BE888" s="364">
        <v>2.2690348274313796E-2</v>
      </c>
      <c r="BF888" s="364">
        <v>2.5940178684485012E-2</v>
      </c>
      <c r="BG888" s="364">
        <v>2.657404733667788E-2</v>
      </c>
      <c r="BH888" s="364">
        <v>2.5283934995847031E-2</v>
      </c>
      <c r="BI888" s="364">
        <v>2.597519666451956E-2</v>
      </c>
      <c r="BJ888" s="364">
        <v>2.9738986089019266E-2</v>
      </c>
      <c r="BK888" s="364">
        <v>4.3186583820051611E-2</v>
      </c>
      <c r="BL888" s="364">
        <v>2.3914507589153863E-2</v>
      </c>
      <c r="BM888" s="364">
        <v>2.6389784108571013E-2</v>
      </c>
      <c r="BN888" s="364">
        <v>3.4352195733936594E-2</v>
      </c>
      <c r="BO888" s="364">
        <v>3.3179505004742912E-2</v>
      </c>
      <c r="BP888" s="364">
        <v>7.2519196910541428E-2</v>
      </c>
      <c r="BQ888" s="364">
        <v>3.0060071616009466E-2</v>
      </c>
      <c r="BR888" s="364">
        <v>6.1727238821006419E-2</v>
      </c>
      <c r="BS888" s="364">
        <v>8.9305881172476759E-2</v>
      </c>
      <c r="BT888" s="364">
        <v>1.6014176915952579E-2</v>
      </c>
      <c r="BU888" s="364">
        <v>3.1064582576940669E-2</v>
      </c>
      <c r="BV888" s="364">
        <v>1.2126118224503637</v>
      </c>
      <c r="BW888" s="364">
        <v>5.1230514723653309E-2</v>
      </c>
      <c r="BX888" s="364">
        <v>5.6079290370110599E-2</v>
      </c>
      <c r="BY888" s="364">
        <v>3.2988895338230594E-2</v>
      </c>
      <c r="BZ888" s="364">
        <v>9.1107752908549305E-2</v>
      </c>
      <c r="CA888" s="364">
        <v>0.13064092532247384</v>
      </c>
      <c r="CB888" s="364">
        <v>4.6022395204874229E-2</v>
      </c>
      <c r="CC888" s="364">
        <v>3.0273193338345942E-2</v>
      </c>
      <c r="CD888" s="365">
        <v>6.5472116129800098E-2</v>
      </c>
    </row>
    <row r="889" spans="2:82">
      <c r="B889" s="432"/>
      <c r="C889" s="283" t="str">
        <f t="shared" si="121"/>
        <v>32</v>
      </c>
      <c r="D889" s="284" t="str">
        <f t="shared" si="121"/>
        <v>公務</v>
      </c>
      <c r="E889" s="364">
        <v>1.8666210339997558E-4</v>
      </c>
      <c r="F889" s="364">
        <v>5.452000325243665E-5</v>
      </c>
      <c r="G889" s="364">
        <v>1.6667228489696049E-4</v>
      </c>
      <c r="H889" s="364">
        <v>7.7315834300614679E-5</v>
      </c>
      <c r="I889" s="364">
        <v>2.3676100694502416E-4</v>
      </c>
      <c r="J889" s="364">
        <v>1.0708713672161244E-4</v>
      </c>
      <c r="K889" s="364">
        <v>1.7408850624151757E-4</v>
      </c>
      <c r="L889" s="364">
        <v>1.2656843213579015E-4</v>
      </c>
      <c r="M889" s="364">
        <v>3.8903639174859271E-5</v>
      </c>
      <c r="N889" s="364">
        <v>1.2304343771489976E-4</v>
      </c>
      <c r="O889" s="364">
        <v>1.1848942418561114E-4</v>
      </c>
      <c r="P889" s="364">
        <v>2.3877500860826318E-4</v>
      </c>
      <c r="Q889" s="364">
        <v>2.1469124157779063E-4</v>
      </c>
      <c r="R889" s="364">
        <v>1.7758550480079704E-4</v>
      </c>
      <c r="S889" s="364">
        <v>2.119098896426255E-4</v>
      </c>
      <c r="T889" s="364">
        <v>1.9601754378242126E-4</v>
      </c>
      <c r="U889" s="364">
        <v>1.5679029097098011E-4</v>
      </c>
      <c r="V889" s="364">
        <v>1.3936970979651291E-4</v>
      </c>
      <c r="W889" s="364">
        <v>1.8452074342565828E-4</v>
      </c>
      <c r="X889" s="364">
        <v>1.515640637933961E-4</v>
      </c>
      <c r="Y889" s="364">
        <v>2.0278206653261436E-4</v>
      </c>
      <c r="Z889" s="364">
        <v>1.4513968197890859E-4</v>
      </c>
      <c r="AA889" s="364">
        <v>1.6108581235579328E-4</v>
      </c>
      <c r="AB889" s="364">
        <v>4.8970946900555795E-5</v>
      </c>
      <c r="AC889" s="364">
        <v>9.6743811147847043E-5</v>
      </c>
      <c r="AD889" s="364">
        <v>5.8596547560819378E-5</v>
      </c>
      <c r="AE889" s="364">
        <v>5.3102358250519908E-5</v>
      </c>
      <c r="AF889" s="364">
        <v>7.0115943316295115E-5</v>
      </c>
      <c r="AG889" s="364">
        <v>2.7414665804290436E-5</v>
      </c>
      <c r="AH889" s="364">
        <v>6.1064563916010293E-5</v>
      </c>
      <c r="AI889" s="364">
        <v>1.0509546312238133E-4</v>
      </c>
      <c r="AJ889" s="364">
        <v>5.087789446178017E-5</v>
      </c>
      <c r="AK889" s="364">
        <v>5.7047556747634294E-5</v>
      </c>
      <c r="AL889" s="364">
        <v>7.9337499009755544E-5</v>
      </c>
      <c r="AM889" s="364">
        <v>8.1082623461965289E-5</v>
      </c>
      <c r="AN889" s="364">
        <v>7.9418481907054671E-5</v>
      </c>
      <c r="AO889" s="364">
        <v>1.1900370443264358E-4</v>
      </c>
      <c r="AP889" s="364">
        <v>3.005969467812764E-4</v>
      </c>
      <c r="AQ889" s="364">
        <v>5.5332070863152048E-5</v>
      </c>
      <c r="AR889" s="363">
        <v>6.6053927848579315E-4</v>
      </c>
      <c r="AS889" s="364">
        <v>1.7766470085899406E-4</v>
      </c>
      <c r="AT889" s="364">
        <v>8.917644904142542E-4</v>
      </c>
      <c r="AU889" s="364">
        <v>8.8191351001730401E-4</v>
      </c>
      <c r="AV889" s="364">
        <v>6.7993296078003253E-4</v>
      </c>
      <c r="AW889" s="364">
        <v>3.8173706068850657E-4</v>
      </c>
      <c r="AX889" s="364">
        <v>5.1200538655204303E-4</v>
      </c>
      <c r="AY889" s="364">
        <v>2.548368157757983E-4</v>
      </c>
      <c r="AZ889" s="364">
        <v>1.1479864520470086E-4</v>
      </c>
      <c r="BA889" s="364">
        <v>3.4871943529515728E-4</v>
      </c>
      <c r="BB889" s="364">
        <v>9.5999240328670959E-4</v>
      </c>
      <c r="BC889" s="364">
        <v>8.7218560241108243E-4</v>
      </c>
      <c r="BD889" s="364">
        <v>6.0254693669248023E-4</v>
      </c>
      <c r="BE889" s="364">
        <v>6.7081685216130839E-4</v>
      </c>
      <c r="BF889" s="364">
        <v>8.4969957161786056E-4</v>
      </c>
      <c r="BG889" s="364">
        <v>6.8361269662204217E-4</v>
      </c>
      <c r="BH889" s="364">
        <v>3.9426136222575994E-4</v>
      </c>
      <c r="BI889" s="364">
        <v>2.6091198666150392E-4</v>
      </c>
      <c r="BJ889" s="364">
        <v>4.2962415544299949E-4</v>
      </c>
      <c r="BK889" s="364">
        <v>4.1172058367954737E-4</v>
      </c>
      <c r="BL889" s="364">
        <v>3.8301403740219418E-4</v>
      </c>
      <c r="BM889" s="364">
        <v>3.6203445801679838E-4</v>
      </c>
      <c r="BN889" s="364">
        <v>1.3503429223582959E-3</v>
      </c>
      <c r="BO889" s="364">
        <v>4.2457670005777523E-4</v>
      </c>
      <c r="BP889" s="364">
        <v>8.2247488620968833E-4</v>
      </c>
      <c r="BQ889" s="364">
        <v>7.2115438414133365E-4</v>
      </c>
      <c r="BR889" s="364">
        <v>4.7230482915724817E-4</v>
      </c>
      <c r="BS889" s="364">
        <v>9.1175054737115634E-4</v>
      </c>
      <c r="BT889" s="364">
        <v>4.1034590416983877E-4</v>
      </c>
      <c r="BU889" s="364">
        <v>4.6874085159004792E-4</v>
      </c>
      <c r="BV889" s="364">
        <v>5.4049653848314621E-4</v>
      </c>
      <c r="BW889" s="364">
        <v>1.0001700311796347</v>
      </c>
      <c r="BX889" s="364">
        <v>5.4565929526935919E-4</v>
      </c>
      <c r="BY889" s="364">
        <v>3.6733668267732489E-4</v>
      </c>
      <c r="BZ889" s="364">
        <v>1.109425746860831E-3</v>
      </c>
      <c r="CA889" s="364">
        <v>4.3398116278792382E-4</v>
      </c>
      <c r="CB889" s="364">
        <v>5.4365771748558626E-4</v>
      </c>
      <c r="CC889" s="364">
        <v>4.2443372142213486E-4</v>
      </c>
      <c r="CD889" s="365">
        <v>0.1016503342446012</v>
      </c>
    </row>
    <row r="890" spans="2:82">
      <c r="B890" s="432"/>
      <c r="C890" s="283" t="str">
        <f t="shared" si="121"/>
        <v>33</v>
      </c>
      <c r="D890" s="284" t="str">
        <f t="shared" si="121"/>
        <v>教育・研究</v>
      </c>
      <c r="E890" s="364">
        <v>2.7039944299965632E-4</v>
      </c>
      <c r="F890" s="364">
        <v>4.2281344414233361E-4</v>
      </c>
      <c r="G890" s="364">
        <v>2.3489606188868223E-4</v>
      </c>
      <c r="H890" s="364">
        <v>3.1962823416876134E-4</v>
      </c>
      <c r="I890" s="364">
        <v>3.846801822286164E-4</v>
      </c>
      <c r="J890" s="364">
        <v>2.4490836803370779E-4</v>
      </c>
      <c r="K890" s="364">
        <v>3.580179342570822E-4</v>
      </c>
      <c r="L890" s="364">
        <v>4.7576296254425103E-4</v>
      </c>
      <c r="M890" s="364">
        <v>9.9731614674842354E-5</v>
      </c>
      <c r="N890" s="364">
        <v>3.2898345838642461E-4</v>
      </c>
      <c r="O890" s="364">
        <v>3.6863309795744071E-4</v>
      </c>
      <c r="P890" s="364">
        <v>2.6019463930786489E-4</v>
      </c>
      <c r="Q890" s="364">
        <v>1.7980596871770857E-4</v>
      </c>
      <c r="R890" s="364">
        <v>3.8054578923193988E-4</v>
      </c>
      <c r="S890" s="364">
        <v>4.6995415595242298E-4</v>
      </c>
      <c r="T890" s="364">
        <v>5.1562115226477193E-4</v>
      </c>
      <c r="U890" s="364">
        <v>5.193332918574672E-4</v>
      </c>
      <c r="V890" s="364">
        <v>8.9631980867808188E-4</v>
      </c>
      <c r="W890" s="364">
        <v>8.4021622275773399E-4</v>
      </c>
      <c r="X890" s="364">
        <v>1.5728355485036358E-3</v>
      </c>
      <c r="Y890" s="364">
        <v>4.889984906957549E-4</v>
      </c>
      <c r="Z890" s="364">
        <v>3.4687291401720559E-4</v>
      </c>
      <c r="AA890" s="364">
        <v>3.756794235558297E-4</v>
      </c>
      <c r="AB890" s="364">
        <v>3.9780699285732083E-4</v>
      </c>
      <c r="AC890" s="364">
        <v>4.45847256358361E-4</v>
      </c>
      <c r="AD890" s="364">
        <v>3.0091406236749404E-4</v>
      </c>
      <c r="AE890" s="364">
        <v>3.6483957576640064E-4</v>
      </c>
      <c r="AF890" s="364">
        <v>4.5541068204753358E-4</v>
      </c>
      <c r="AG890" s="364">
        <v>8.5211042243658923E-5</v>
      </c>
      <c r="AH890" s="364">
        <v>5.216049145662379E-4</v>
      </c>
      <c r="AI890" s="364">
        <v>2.5924190953051755E-3</v>
      </c>
      <c r="AJ890" s="364">
        <v>2.8601933139709937E-4</v>
      </c>
      <c r="AK890" s="364">
        <v>2.5423186592397586E-4</v>
      </c>
      <c r="AL890" s="364">
        <v>2.7724053328944716E-4</v>
      </c>
      <c r="AM890" s="364">
        <v>3.9828623481513308E-4</v>
      </c>
      <c r="AN890" s="364">
        <v>5.3037827096292524E-4</v>
      </c>
      <c r="AO890" s="364">
        <v>4.6035150277191976E-4</v>
      </c>
      <c r="AP890" s="364">
        <v>4.9013243197623278E-4</v>
      </c>
      <c r="AQ890" s="364">
        <v>1.0585420281755264E-3</v>
      </c>
      <c r="AR890" s="363">
        <v>3.8272015395939354E-4</v>
      </c>
      <c r="AS890" s="364">
        <v>8.0612934517781639E-4</v>
      </c>
      <c r="AT890" s="364">
        <v>2.8247715407256878E-4</v>
      </c>
      <c r="AU890" s="364">
        <v>1.0100398129410644E-3</v>
      </c>
      <c r="AV890" s="364">
        <v>5.8210200301165346E-4</v>
      </c>
      <c r="AW890" s="364">
        <v>3.3460769438659196E-4</v>
      </c>
      <c r="AX890" s="364">
        <v>5.786895061795635E-4</v>
      </c>
      <c r="AY890" s="364">
        <v>7.4053648184971787E-4</v>
      </c>
      <c r="AZ890" s="364">
        <v>9.0756743277402974E-5</v>
      </c>
      <c r="BA890" s="364">
        <v>5.104157958028074E-4</v>
      </c>
      <c r="BB890" s="364">
        <v>8.0109613784484931E-4</v>
      </c>
      <c r="BC890" s="364">
        <v>3.9682575443273483E-4</v>
      </c>
      <c r="BD890" s="364">
        <v>2.6044036518828285E-4</v>
      </c>
      <c r="BE890" s="364">
        <v>7.3987055351139482E-4</v>
      </c>
      <c r="BF890" s="364">
        <v>1.0942809992510859E-3</v>
      </c>
      <c r="BG890" s="364">
        <v>7.7599669734248057E-4</v>
      </c>
      <c r="BH890" s="364">
        <v>8.1691157768387331E-4</v>
      </c>
      <c r="BI890" s="364">
        <v>1.9251463357754268E-3</v>
      </c>
      <c r="BJ890" s="364">
        <v>1.7510546783912259E-3</v>
      </c>
      <c r="BK890" s="364">
        <v>2.3192499920141043E-3</v>
      </c>
      <c r="BL890" s="364">
        <v>7.2908696373894693E-4</v>
      </c>
      <c r="BM890" s="364">
        <v>4.5453610206288192E-4</v>
      </c>
      <c r="BN890" s="364">
        <v>6.1030873425699825E-4</v>
      </c>
      <c r="BO890" s="364">
        <v>1.0179658382326925E-3</v>
      </c>
      <c r="BP890" s="364">
        <v>7.3289016056552337E-4</v>
      </c>
      <c r="BQ890" s="364">
        <v>6.1152264673227535E-4</v>
      </c>
      <c r="BR890" s="364">
        <v>6.5583082344996375E-4</v>
      </c>
      <c r="BS890" s="364">
        <v>8.081379003256941E-4</v>
      </c>
      <c r="BT890" s="364">
        <v>1.5070510132104696E-4</v>
      </c>
      <c r="BU890" s="364">
        <v>1.2943511063242205E-3</v>
      </c>
      <c r="BV890" s="364">
        <v>5.9502476209625762E-3</v>
      </c>
      <c r="BW890" s="364">
        <v>5.5269883782443408E-4</v>
      </c>
      <c r="BX890" s="364">
        <v>1.0004368912807979</v>
      </c>
      <c r="BY890" s="364">
        <v>4.3931917269657712E-4</v>
      </c>
      <c r="BZ890" s="364">
        <v>6.1236673992530889E-4</v>
      </c>
      <c r="CA890" s="364">
        <v>1.3137073657793551E-3</v>
      </c>
      <c r="CB890" s="364">
        <v>9.142662557506965E-4</v>
      </c>
      <c r="CC890" s="364">
        <v>5.6383296853774328E-4</v>
      </c>
      <c r="CD890" s="365">
        <v>2.7647436720110354E-3</v>
      </c>
    </row>
    <row r="891" spans="2:82">
      <c r="B891" s="432"/>
      <c r="C891" s="283" t="str">
        <f t="shared" si="121"/>
        <v>34</v>
      </c>
      <c r="D891" s="284" t="str">
        <f t="shared" si="121"/>
        <v>医療・福祉</v>
      </c>
      <c r="E891" s="364">
        <v>4.1973210992922792E-5</v>
      </c>
      <c r="F891" s="364">
        <v>3.2009392407558275E-5</v>
      </c>
      <c r="G891" s="364">
        <v>3.6148425350501416E-5</v>
      </c>
      <c r="H891" s="364">
        <v>3.2053327590896826E-5</v>
      </c>
      <c r="I891" s="364">
        <v>4.9972433331376629E-5</v>
      </c>
      <c r="J891" s="364">
        <v>3.2033118091043024E-5</v>
      </c>
      <c r="K891" s="364">
        <v>5.2090111972711774E-5</v>
      </c>
      <c r="L891" s="364">
        <v>4.0078956962192396E-5</v>
      </c>
      <c r="M891" s="364">
        <v>2.4304001769766421E-5</v>
      </c>
      <c r="N891" s="364">
        <v>3.1935774111709675E-5</v>
      </c>
      <c r="O891" s="364">
        <v>4.1275052500770523E-5</v>
      </c>
      <c r="P891" s="364">
        <v>3.9887173104713777E-5</v>
      </c>
      <c r="Q891" s="364">
        <v>3.7992585677087779E-5</v>
      </c>
      <c r="R891" s="364">
        <v>3.3001706429987625E-5</v>
      </c>
      <c r="S891" s="364">
        <v>3.1711327554157133E-5</v>
      </c>
      <c r="T891" s="364">
        <v>2.8823007976175125E-5</v>
      </c>
      <c r="U891" s="364">
        <v>3.3259432301660189E-5</v>
      </c>
      <c r="V891" s="364">
        <v>3.1150482396445792E-5</v>
      </c>
      <c r="W891" s="364">
        <v>3.6002450313395797E-5</v>
      </c>
      <c r="X891" s="364">
        <v>3.6221947621366973E-5</v>
      </c>
      <c r="Y891" s="364">
        <v>3.8621781938859848E-5</v>
      </c>
      <c r="Z891" s="364">
        <v>7.8975097490355275E-5</v>
      </c>
      <c r="AA891" s="364">
        <v>3.6999180413907212E-5</v>
      </c>
      <c r="AB891" s="364">
        <v>2.8979533845295957E-5</v>
      </c>
      <c r="AC891" s="364">
        <v>3.5366085223472491E-5</v>
      </c>
      <c r="AD891" s="364">
        <v>4.0885439551450643E-5</v>
      </c>
      <c r="AE891" s="364">
        <v>2.7015987386250007E-5</v>
      </c>
      <c r="AF891" s="364">
        <v>3.7779652763316482E-5</v>
      </c>
      <c r="AG891" s="364">
        <v>8.5795179851777881E-6</v>
      </c>
      <c r="AH891" s="364">
        <v>5.5036917229764939E-5</v>
      </c>
      <c r="AI891" s="364">
        <v>5.8648928857564125E-5</v>
      </c>
      <c r="AJ891" s="364">
        <v>2.6109079678299366E-5</v>
      </c>
      <c r="AK891" s="364">
        <v>2.6325341530786101E-5</v>
      </c>
      <c r="AL891" s="364">
        <v>8.7255655744312275E-5</v>
      </c>
      <c r="AM891" s="364">
        <v>4.0190412584439852E-5</v>
      </c>
      <c r="AN891" s="364">
        <v>2.4974062601161046E-5</v>
      </c>
      <c r="AO891" s="364">
        <v>3.5605248031951276E-5</v>
      </c>
      <c r="AP891" s="364">
        <v>8.5030148586660056E-5</v>
      </c>
      <c r="AQ891" s="364">
        <v>3.8834860034198522E-5</v>
      </c>
      <c r="AR891" s="363">
        <v>6.695802948861281E-5</v>
      </c>
      <c r="AS891" s="364">
        <v>6.327245530217682E-5</v>
      </c>
      <c r="AT891" s="364">
        <v>5.3951520118191909E-5</v>
      </c>
      <c r="AU891" s="364">
        <v>7.3550861569885137E-5</v>
      </c>
      <c r="AV891" s="364">
        <v>7.6406591464145158E-5</v>
      </c>
      <c r="AW891" s="364">
        <v>4.9441424482966758E-5</v>
      </c>
      <c r="AX891" s="364">
        <v>8.2358834546678332E-5</v>
      </c>
      <c r="AY891" s="364">
        <v>6.8102032896303133E-5</v>
      </c>
      <c r="AZ891" s="364">
        <v>2.7478343326222415E-5</v>
      </c>
      <c r="BA891" s="364">
        <v>5.0428717043308314E-5</v>
      </c>
      <c r="BB891" s="364">
        <v>8.1950376237358637E-5</v>
      </c>
      <c r="BC891" s="364">
        <v>6.375952562572831E-5</v>
      </c>
      <c r="BD891" s="364">
        <v>6.3840528164616276E-5</v>
      </c>
      <c r="BE891" s="364">
        <v>5.3018837292130221E-5</v>
      </c>
      <c r="BF891" s="364">
        <v>4.7646916952486669E-5</v>
      </c>
      <c r="BG891" s="364">
        <v>4.3605147273142385E-5</v>
      </c>
      <c r="BH891" s="364">
        <v>4.9706310240288512E-5</v>
      </c>
      <c r="BI891" s="364">
        <v>4.773525185620074E-5</v>
      </c>
      <c r="BJ891" s="364">
        <v>5.2545549921898043E-5</v>
      </c>
      <c r="BK891" s="364">
        <v>5.4957528838844111E-5</v>
      </c>
      <c r="BL891" s="364">
        <v>6.0203953177367045E-5</v>
      </c>
      <c r="BM891" s="364">
        <v>1.3072624260947443E-4</v>
      </c>
      <c r="BN891" s="364">
        <v>6.6831516214113662E-5</v>
      </c>
      <c r="BO891" s="364">
        <v>8.217129001581049E-5</v>
      </c>
      <c r="BP891" s="364">
        <v>2.0011131693964339E-4</v>
      </c>
      <c r="BQ891" s="364">
        <v>8.9536459741468871E-5</v>
      </c>
      <c r="BR891" s="364">
        <v>7.6566524513174361E-5</v>
      </c>
      <c r="BS891" s="364">
        <v>1.8818691365420686E-4</v>
      </c>
      <c r="BT891" s="364">
        <v>3.5371678208216791E-5</v>
      </c>
      <c r="BU891" s="364">
        <v>1.112756469645895E-3</v>
      </c>
      <c r="BV891" s="364">
        <v>3.7468925297761503E-4</v>
      </c>
      <c r="BW891" s="364">
        <v>7.5122205777677426E-5</v>
      </c>
      <c r="BX891" s="364">
        <v>6.9730541123907928E-5</v>
      </c>
      <c r="BY891" s="364">
        <v>1.0146547928695799</v>
      </c>
      <c r="BZ891" s="364">
        <v>8.4536438482472206E-5</v>
      </c>
      <c r="CA891" s="364">
        <v>9.0165684349584015E-5</v>
      </c>
      <c r="CB891" s="364">
        <v>3.3349750782489805E-4</v>
      </c>
      <c r="CC891" s="364">
        <v>1.2839388496308925E-4</v>
      </c>
      <c r="CD891" s="365">
        <v>2.151671771693788E-4</v>
      </c>
    </row>
    <row r="892" spans="2:82">
      <c r="B892" s="432"/>
      <c r="C892" s="283" t="str">
        <f t="shared" si="121"/>
        <v>35</v>
      </c>
      <c r="D892" s="284" t="str">
        <f t="shared" si="121"/>
        <v>他に分類されない会員制団体</v>
      </c>
      <c r="E892" s="364">
        <v>8.2061774741527859E-4</v>
      </c>
      <c r="F892" s="364">
        <v>3.5886094410696206E-4</v>
      </c>
      <c r="G892" s="364">
        <v>1.1276179795777824E-3</v>
      </c>
      <c r="H892" s="364">
        <v>3.2612494498778693E-4</v>
      </c>
      <c r="I892" s="364">
        <v>1.0580640684503008E-3</v>
      </c>
      <c r="J892" s="364">
        <v>4.9107325550963869E-4</v>
      </c>
      <c r="K892" s="364">
        <v>5.9566078285041148E-4</v>
      </c>
      <c r="L892" s="364">
        <v>6.5626607436977864E-4</v>
      </c>
      <c r="M892" s="364">
        <v>1.5574943995853044E-4</v>
      </c>
      <c r="N892" s="364">
        <v>5.3481933082696821E-4</v>
      </c>
      <c r="O892" s="364">
        <v>3.6760224529478158E-4</v>
      </c>
      <c r="P892" s="364">
        <v>5.67019902095664E-4</v>
      </c>
      <c r="Q892" s="364">
        <v>6.9564327505727472E-4</v>
      </c>
      <c r="R892" s="364">
        <v>4.4254953060036956E-4</v>
      </c>
      <c r="S892" s="364">
        <v>6.4242057337180337E-4</v>
      </c>
      <c r="T892" s="364">
        <v>4.8560017351084739E-4</v>
      </c>
      <c r="U892" s="364">
        <v>5.1014494054448065E-4</v>
      </c>
      <c r="V892" s="364">
        <v>4.8944113089121081E-4</v>
      </c>
      <c r="W892" s="364">
        <v>5.4605434658868887E-4</v>
      </c>
      <c r="X892" s="364">
        <v>5.3054039833218692E-4</v>
      </c>
      <c r="Y892" s="364">
        <v>5.5302868916004121E-4</v>
      </c>
      <c r="Z892" s="364">
        <v>5.6242750702272545E-4</v>
      </c>
      <c r="AA892" s="364">
        <v>4.464524300439415E-4</v>
      </c>
      <c r="AB892" s="364">
        <v>2.2963842566282701E-4</v>
      </c>
      <c r="AC892" s="364">
        <v>4.677249932996264E-4</v>
      </c>
      <c r="AD892" s="364">
        <v>2.7188076132921907E-4</v>
      </c>
      <c r="AE892" s="364">
        <v>2.2228945661147516E-4</v>
      </c>
      <c r="AF892" s="364">
        <v>3.3150345285254038E-4</v>
      </c>
      <c r="AG892" s="364">
        <v>1.1826276582647563E-4</v>
      </c>
      <c r="AH892" s="364">
        <v>2.7002584806286285E-4</v>
      </c>
      <c r="AI892" s="364">
        <v>4.3275796786158361E-4</v>
      </c>
      <c r="AJ892" s="364">
        <v>2.0742880101165179E-4</v>
      </c>
      <c r="AK892" s="364">
        <v>2.6421068609704801E-4</v>
      </c>
      <c r="AL892" s="364">
        <v>4.1803545572553368E-4</v>
      </c>
      <c r="AM892" s="364">
        <v>3.1343930306975944E-4</v>
      </c>
      <c r="AN892" s="364">
        <v>3.2592416361457036E-4</v>
      </c>
      <c r="AO892" s="364">
        <v>5.2066431513697522E-4</v>
      </c>
      <c r="AP892" s="364">
        <v>9.4443731763151463E-4</v>
      </c>
      <c r="AQ892" s="364">
        <v>2.2366298413329771E-4</v>
      </c>
      <c r="AR892" s="363">
        <v>3.235023209999386E-3</v>
      </c>
      <c r="AS892" s="364">
        <v>1.9890794750913651E-3</v>
      </c>
      <c r="AT892" s="364">
        <v>1.2573145578422281E-2</v>
      </c>
      <c r="AU892" s="364">
        <v>3.9231295954191151E-3</v>
      </c>
      <c r="AV892" s="364">
        <v>2.7830659027961533E-3</v>
      </c>
      <c r="AW892" s="364">
        <v>1.8412520367728491E-3</v>
      </c>
      <c r="AX892" s="364">
        <v>1.5552878285060884E-3</v>
      </c>
      <c r="AY892" s="364">
        <v>2.0548042084226489E-3</v>
      </c>
      <c r="AZ892" s="364">
        <v>3.8205681566249358E-4</v>
      </c>
      <c r="BA892" s="364">
        <v>1.2651199592066992E-3</v>
      </c>
      <c r="BB892" s="364">
        <v>1.6224519317784868E-3</v>
      </c>
      <c r="BC892" s="364">
        <v>1.7148077991272798E-3</v>
      </c>
      <c r="BD892" s="364">
        <v>1.8595583981995199E-3</v>
      </c>
      <c r="BE892" s="364">
        <v>9.897430638777043E-4</v>
      </c>
      <c r="BF892" s="364">
        <v>2.9554406622368003E-3</v>
      </c>
      <c r="BG892" s="364">
        <v>1.1853785252438026E-3</v>
      </c>
      <c r="BH892" s="364">
        <v>1.2545002072822519E-3</v>
      </c>
      <c r="BI892" s="364">
        <v>1.0991878722839297E-3</v>
      </c>
      <c r="BJ892" s="364">
        <v>1.1029938936192093E-3</v>
      </c>
      <c r="BK892" s="364">
        <v>9.5310563147587147E-4</v>
      </c>
      <c r="BL892" s="364">
        <v>9.3714593365475433E-4</v>
      </c>
      <c r="BM892" s="364">
        <v>1.6341456045959833E-3</v>
      </c>
      <c r="BN892" s="364">
        <v>1.7049139875211501E-3</v>
      </c>
      <c r="BO892" s="364">
        <v>2.5436892337629496E-3</v>
      </c>
      <c r="BP892" s="364">
        <v>1.0153407951351168E-2</v>
      </c>
      <c r="BQ892" s="364">
        <v>2.6143039209327356E-3</v>
      </c>
      <c r="BR892" s="364">
        <v>1.1247576691012634E-3</v>
      </c>
      <c r="BS892" s="364">
        <v>3.8006007162891841E-3</v>
      </c>
      <c r="BT892" s="364">
        <v>6.8422931917556723E-4</v>
      </c>
      <c r="BU892" s="364">
        <v>2.2455347090896876E-3</v>
      </c>
      <c r="BV892" s="364">
        <v>1.7880141588865449E-3</v>
      </c>
      <c r="BW892" s="364">
        <v>6.125507267604139E-4</v>
      </c>
      <c r="BX892" s="364">
        <v>3.092297794978494E-3</v>
      </c>
      <c r="BY892" s="364">
        <v>1.7713523067396115E-3</v>
      </c>
      <c r="BZ892" s="364">
        <v>1.0006719642864508</v>
      </c>
      <c r="CA892" s="364">
        <v>2.4937163945567943E-3</v>
      </c>
      <c r="CB892" s="364">
        <v>3.8753097499851334E-3</v>
      </c>
      <c r="CC892" s="364">
        <v>1.226964126933229E-3</v>
      </c>
      <c r="CD892" s="365">
        <v>8.0585090200647796E-4</v>
      </c>
    </row>
    <row r="893" spans="2:82">
      <c r="B893" s="432"/>
      <c r="C893" s="283" t="str">
        <f t="shared" si="121"/>
        <v>36</v>
      </c>
      <c r="D893" s="284" t="str">
        <f t="shared" si="121"/>
        <v>対事業所サービス</v>
      </c>
      <c r="E893" s="364">
        <v>5.2566432638533139E-2</v>
      </c>
      <c r="F893" s="364">
        <v>2.6076944241581593E-2</v>
      </c>
      <c r="G893" s="364">
        <v>3.9405594931111794E-2</v>
      </c>
      <c r="H893" s="364">
        <v>6.0048610306460838E-2</v>
      </c>
      <c r="I893" s="364">
        <v>6.080541616946445E-2</v>
      </c>
      <c r="J893" s="364">
        <v>4.5266849085369952E-2</v>
      </c>
      <c r="K893" s="364">
        <v>4.9327990951130947E-2</v>
      </c>
      <c r="L893" s="364">
        <v>6.2891370806913219E-2</v>
      </c>
      <c r="M893" s="364">
        <v>1.451606801489473E-2</v>
      </c>
      <c r="N893" s="364">
        <v>5.4236557915327832E-2</v>
      </c>
      <c r="O893" s="364">
        <v>4.7968256166058508E-2</v>
      </c>
      <c r="P893" s="364">
        <v>3.5198043777602349E-2</v>
      </c>
      <c r="Q893" s="364">
        <v>3.3008204292448197E-2</v>
      </c>
      <c r="R893" s="364">
        <v>3.7805933238010556E-2</v>
      </c>
      <c r="S893" s="364">
        <v>4.4817703954162673E-2</v>
      </c>
      <c r="T893" s="364">
        <v>4.6034608693276295E-2</v>
      </c>
      <c r="U893" s="364">
        <v>5.2879451401407762E-2</v>
      </c>
      <c r="V893" s="364">
        <v>5.8797974888052093E-2</v>
      </c>
      <c r="W893" s="364">
        <v>5.3468769023931273E-2</v>
      </c>
      <c r="X893" s="364">
        <v>5.9764300341673918E-2</v>
      </c>
      <c r="Y893" s="364">
        <v>5.710103126057435E-2</v>
      </c>
      <c r="Z893" s="364">
        <v>5.5022414529293191E-2</v>
      </c>
      <c r="AA893" s="364">
        <v>6.6109919029874967E-2</v>
      </c>
      <c r="AB893" s="364">
        <v>3.8981833230356838E-2</v>
      </c>
      <c r="AC893" s="364">
        <v>8.7512226841558113E-2</v>
      </c>
      <c r="AD893" s="364">
        <v>4.2936019993261604E-2</v>
      </c>
      <c r="AE893" s="364">
        <v>4.8189707379423338E-2</v>
      </c>
      <c r="AF893" s="364">
        <v>6.4472369285491576E-2</v>
      </c>
      <c r="AG893" s="364">
        <v>1.8556097079494526E-2</v>
      </c>
      <c r="AH893" s="364">
        <v>4.4476304864623624E-2</v>
      </c>
      <c r="AI893" s="364">
        <v>9.4412093556240015E-2</v>
      </c>
      <c r="AJ893" s="364">
        <v>4.65746281213801E-2</v>
      </c>
      <c r="AK893" s="364">
        <v>4.7529748917299719E-2</v>
      </c>
      <c r="AL893" s="364">
        <v>4.3187140412469016E-2</v>
      </c>
      <c r="AM893" s="364">
        <v>5.1785475010782886E-2</v>
      </c>
      <c r="AN893" s="364">
        <v>7.4986329528482235E-2</v>
      </c>
      <c r="AO893" s="364">
        <v>4.4494910024783091E-2</v>
      </c>
      <c r="AP893" s="364">
        <v>7.2315928923120623E-2</v>
      </c>
      <c r="AQ893" s="364">
        <v>3.255116281982022E-2</v>
      </c>
      <c r="AR893" s="363">
        <v>9.0683500929364363E-2</v>
      </c>
      <c r="AS893" s="364">
        <v>6.3667762623900503E-2</v>
      </c>
      <c r="AT893" s="364">
        <v>5.9200660529668714E-2</v>
      </c>
      <c r="AU893" s="364">
        <v>0.16470936883052964</v>
      </c>
      <c r="AV893" s="364">
        <v>0.10212320124116306</v>
      </c>
      <c r="AW893" s="364">
        <v>8.6655543870827675E-2</v>
      </c>
      <c r="AX893" s="364">
        <v>8.2033132273595183E-2</v>
      </c>
      <c r="AY893" s="364">
        <v>0.11977245099913819</v>
      </c>
      <c r="AZ893" s="364">
        <v>1.6366867955920916E-2</v>
      </c>
      <c r="BA893" s="364">
        <v>9.9353886250713938E-2</v>
      </c>
      <c r="BB893" s="364">
        <v>0.11785312131869145</v>
      </c>
      <c r="BC893" s="364">
        <v>5.7596465856554417E-2</v>
      </c>
      <c r="BD893" s="364">
        <v>5.524196957994508E-2</v>
      </c>
      <c r="BE893" s="364">
        <v>7.2647076914720721E-2</v>
      </c>
      <c r="BF893" s="364">
        <v>9.0384248295816177E-2</v>
      </c>
      <c r="BG893" s="364">
        <v>8.2900482656812061E-2</v>
      </c>
      <c r="BH893" s="364">
        <v>9.0147818687655257E-2</v>
      </c>
      <c r="BI893" s="364">
        <v>0.10419737862828125</v>
      </c>
      <c r="BJ893" s="364">
        <v>9.4863018847151162E-2</v>
      </c>
      <c r="BK893" s="364">
        <v>9.6209757502810828E-2</v>
      </c>
      <c r="BL893" s="364">
        <v>9.7012589463701185E-2</v>
      </c>
      <c r="BM893" s="364">
        <v>9.9109268868978306E-2</v>
      </c>
      <c r="BN893" s="364">
        <v>0.15831277287150447</v>
      </c>
      <c r="BO893" s="364">
        <v>0.13127284471089068</v>
      </c>
      <c r="BP893" s="364">
        <v>0.22651258522786105</v>
      </c>
      <c r="BQ893" s="364">
        <v>0.11391395397993077</v>
      </c>
      <c r="BR893" s="364">
        <v>0.12832183751872753</v>
      </c>
      <c r="BS893" s="364">
        <v>0.17812517786480461</v>
      </c>
      <c r="BT893" s="364">
        <v>5.3934384911004989E-2</v>
      </c>
      <c r="BU893" s="364">
        <v>0.1151925162042204</v>
      </c>
      <c r="BV893" s="364">
        <v>0.24154566312954898</v>
      </c>
      <c r="BW893" s="364">
        <v>0.13487181490032962</v>
      </c>
      <c r="BX893" s="364">
        <v>0.1427196427531805</v>
      </c>
      <c r="BY893" s="364">
        <v>9.2381487543194557E-2</v>
      </c>
      <c r="BZ893" s="364">
        <v>0.12891129533850471</v>
      </c>
      <c r="CA893" s="364">
        <v>1.2117384081229137</v>
      </c>
      <c r="CB893" s="364">
        <v>9.4617509996215599E-2</v>
      </c>
      <c r="CC893" s="364">
        <v>8.5009642769661858E-2</v>
      </c>
      <c r="CD893" s="365">
        <v>7.8408060296636092E-2</v>
      </c>
    </row>
    <row r="894" spans="2:82">
      <c r="B894" s="432"/>
      <c r="C894" s="283" t="str">
        <f t="shared" si="121"/>
        <v>37</v>
      </c>
      <c r="D894" s="284" t="str">
        <f t="shared" si="121"/>
        <v>対個人サービス</v>
      </c>
      <c r="E894" s="364">
        <v>1.6449680824212269E-3</v>
      </c>
      <c r="F894" s="364">
        <v>3.2383655261993124E-4</v>
      </c>
      <c r="G894" s="364">
        <v>1.0620989144164102E-3</v>
      </c>
      <c r="H894" s="364">
        <v>5.9807502764909677E-4</v>
      </c>
      <c r="I894" s="364">
        <v>1.106213249253953E-3</v>
      </c>
      <c r="J894" s="364">
        <v>5.7357143614363264E-4</v>
      </c>
      <c r="K894" s="364">
        <v>6.0382047643679196E-4</v>
      </c>
      <c r="L894" s="364">
        <v>7.8478228441889364E-4</v>
      </c>
      <c r="M894" s="364">
        <v>1.8976069544383346E-4</v>
      </c>
      <c r="N894" s="364">
        <v>5.8023007589677914E-4</v>
      </c>
      <c r="O894" s="364">
        <v>5.8705417125994833E-4</v>
      </c>
      <c r="P894" s="364">
        <v>4.5581892354757742E-4</v>
      </c>
      <c r="Q894" s="364">
        <v>3.7347784843203008E-4</v>
      </c>
      <c r="R894" s="364">
        <v>4.8262886592585741E-4</v>
      </c>
      <c r="S894" s="364">
        <v>5.399772080374464E-4</v>
      </c>
      <c r="T894" s="364">
        <v>6.0075930312219084E-4</v>
      </c>
      <c r="U894" s="364">
        <v>6.513147650965812E-4</v>
      </c>
      <c r="V894" s="364">
        <v>7.0434562293885295E-4</v>
      </c>
      <c r="W894" s="364">
        <v>6.5564547450459052E-4</v>
      </c>
      <c r="X894" s="364">
        <v>8.2519812926023996E-4</v>
      </c>
      <c r="Y894" s="364">
        <v>6.7648997641036083E-4</v>
      </c>
      <c r="Z894" s="364">
        <v>7.3566252008459843E-4</v>
      </c>
      <c r="AA894" s="364">
        <v>7.7041748269113047E-4</v>
      </c>
      <c r="AB894" s="364">
        <v>4.6355611498573264E-4</v>
      </c>
      <c r="AC894" s="364">
        <v>1.1357549086172972E-3</v>
      </c>
      <c r="AD894" s="364">
        <v>4.8461436085258655E-4</v>
      </c>
      <c r="AE894" s="364">
        <v>9.3814455539389333E-4</v>
      </c>
      <c r="AF894" s="364">
        <v>1.0019695627387485E-3</v>
      </c>
      <c r="AG894" s="364">
        <v>5.5631056098100369E-4</v>
      </c>
      <c r="AH894" s="364">
        <v>8.2157068721474104E-4</v>
      </c>
      <c r="AI894" s="364">
        <v>4.5142662811104208E-3</v>
      </c>
      <c r="AJ894" s="364">
        <v>7.3111732858035519E-4</v>
      </c>
      <c r="AK894" s="364">
        <v>5.0272050344624163E-3</v>
      </c>
      <c r="AL894" s="364">
        <v>1.0546598384796005E-2</v>
      </c>
      <c r="AM894" s="364">
        <v>1.9072042008007452E-3</v>
      </c>
      <c r="AN894" s="364">
        <v>1.5106040493831807E-3</v>
      </c>
      <c r="AO894" s="364">
        <v>6.9100349882129332E-3</v>
      </c>
      <c r="AP894" s="364">
        <v>9.2266105811480851E-4</v>
      </c>
      <c r="AQ894" s="364">
        <v>2.1254630657619434E-3</v>
      </c>
      <c r="AR894" s="363">
        <v>3.2955548203361289E-3</v>
      </c>
      <c r="AS894" s="364">
        <v>5.603996804006546E-4</v>
      </c>
      <c r="AT894" s="364">
        <v>1.75936276284064E-3</v>
      </c>
      <c r="AU894" s="364">
        <v>1.1900488424811877E-3</v>
      </c>
      <c r="AV894" s="364">
        <v>1.5501139063678756E-3</v>
      </c>
      <c r="AW894" s="364">
        <v>8.7720007130956911E-4</v>
      </c>
      <c r="AX894" s="364">
        <v>8.4116566672373639E-4</v>
      </c>
      <c r="AY894" s="364">
        <v>1.1034502419163196E-3</v>
      </c>
      <c r="AZ894" s="364">
        <v>1.824405763237593E-4</v>
      </c>
      <c r="BA894" s="364">
        <v>8.2579341763461451E-4</v>
      </c>
      <c r="BB894" s="364">
        <v>1.1414817582711095E-3</v>
      </c>
      <c r="BC894" s="364">
        <v>5.9197984278819109E-4</v>
      </c>
      <c r="BD894" s="364">
        <v>5.3938543510087652E-4</v>
      </c>
      <c r="BE894" s="364">
        <v>6.7790731967895795E-4</v>
      </c>
      <c r="BF894" s="364">
        <v>8.3507238859960894E-4</v>
      </c>
      <c r="BG894" s="364">
        <v>7.9602027157802682E-4</v>
      </c>
      <c r="BH894" s="364">
        <v>8.2854313463786721E-4</v>
      </c>
      <c r="BI894" s="364">
        <v>1.0674971978096137E-3</v>
      </c>
      <c r="BJ894" s="364">
        <v>9.2196581784169916E-4</v>
      </c>
      <c r="BK894" s="364">
        <v>1.1088821513935007E-3</v>
      </c>
      <c r="BL894" s="364">
        <v>8.6591532698525049E-4</v>
      </c>
      <c r="BM894" s="364">
        <v>1.8979949756389326E-3</v>
      </c>
      <c r="BN894" s="364">
        <v>1.2924933938521408E-3</v>
      </c>
      <c r="BO894" s="364">
        <v>9.1463717227344957E-4</v>
      </c>
      <c r="BP894" s="364">
        <v>1.9008777877179452E-3</v>
      </c>
      <c r="BQ894" s="364">
        <v>8.2960833111396092E-4</v>
      </c>
      <c r="BR894" s="364">
        <v>1.7382833114916655E-3</v>
      </c>
      <c r="BS894" s="364">
        <v>1.7627226904844218E-3</v>
      </c>
      <c r="BT894" s="364">
        <v>1.2133788232542679E-3</v>
      </c>
      <c r="BU894" s="364">
        <v>1.5436197912508901E-3</v>
      </c>
      <c r="BV894" s="364">
        <v>1.2231745912518252E-2</v>
      </c>
      <c r="BW894" s="364">
        <v>1.404923313881477E-3</v>
      </c>
      <c r="BX894" s="364">
        <v>1.0270102719080873E-2</v>
      </c>
      <c r="BY894" s="364">
        <v>2.3986148043842567E-2</v>
      </c>
      <c r="BZ894" s="364">
        <v>3.7704024611501202E-3</v>
      </c>
      <c r="CA894" s="364">
        <v>4.7323753324510949E-3</v>
      </c>
      <c r="CB894" s="364">
        <v>1.0185403867434835</v>
      </c>
      <c r="CC894" s="364">
        <v>1.0701860034966718E-3</v>
      </c>
      <c r="CD894" s="365">
        <v>4.408254222095712E-3</v>
      </c>
    </row>
    <row r="895" spans="2:82">
      <c r="B895" s="432"/>
      <c r="C895" s="283" t="str">
        <f t="shared" si="121"/>
        <v>38</v>
      </c>
      <c r="D895" s="284" t="str">
        <f t="shared" si="121"/>
        <v>事務用品</v>
      </c>
      <c r="E895" s="364">
        <v>5.8701455171659175E-4</v>
      </c>
      <c r="F895" s="364">
        <v>6.3366288431180261E-4</v>
      </c>
      <c r="G895" s="364">
        <v>5.4044507703087286E-4</v>
      </c>
      <c r="H895" s="364">
        <v>3.4275188614371014E-4</v>
      </c>
      <c r="I895" s="364">
        <v>7.0953854593195471E-4</v>
      </c>
      <c r="J895" s="364">
        <v>5.3767050441851311E-4</v>
      </c>
      <c r="K895" s="364">
        <v>7.5796869332614653E-4</v>
      </c>
      <c r="L895" s="364">
        <v>5.9475059604722808E-4</v>
      </c>
      <c r="M895" s="364">
        <v>1.5361670251905302E-4</v>
      </c>
      <c r="N895" s="364">
        <v>4.9440793219589121E-4</v>
      </c>
      <c r="O895" s="364">
        <v>4.1077181511002065E-4</v>
      </c>
      <c r="P895" s="364">
        <v>3.7657285856490004E-4</v>
      </c>
      <c r="Q895" s="364">
        <v>4.4933104502722476E-4</v>
      </c>
      <c r="R895" s="364">
        <v>3.972861225643686E-4</v>
      </c>
      <c r="S895" s="364">
        <v>5.000178438493172E-4</v>
      </c>
      <c r="T895" s="364">
        <v>5.2647651221414871E-4</v>
      </c>
      <c r="U895" s="364">
        <v>6.7161782268615174E-4</v>
      </c>
      <c r="V895" s="364">
        <v>7.4744178357240504E-4</v>
      </c>
      <c r="W895" s="364">
        <v>6.6416155776298112E-4</v>
      </c>
      <c r="X895" s="364">
        <v>7.8191977722078237E-4</v>
      </c>
      <c r="Y895" s="364">
        <v>6.4320145505736986E-4</v>
      </c>
      <c r="Z895" s="364">
        <v>6.3274782542046984E-4</v>
      </c>
      <c r="AA895" s="364">
        <v>5.0858473890911463E-4</v>
      </c>
      <c r="AB895" s="364">
        <v>2.251543168542392E-4</v>
      </c>
      <c r="AC895" s="364">
        <v>4.1596508836309431E-4</v>
      </c>
      <c r="AD895" s="364">
        <v>2.9278454361849769E-4</v>
      </c>
      <c r="AE895" s="364">
        <v>2.569760609335694E-4</v>
      </c>
      <c r="AF895" s="364">
        <v>3.5359115902053117E-4</v>
      </c>
      <c r="AG895" s="364">
        <v>1.290988210878817E-4</v>
      </c>
      <c r="AH895" s="364">
        <v>3.0257246009333656E-4</v>
      </c>
      <c r="AI895" s="364">
        <v>5.2499365200186403E-4</v>
      </c>
      <c r="AJ895" s="364">
        <v>2.4506242261795056E-4</v>
      </c>
      <c r="AK895" s="364">
        <v>2.7275973441942975E-4</v>
      </c>
      <c r="AL895" s="364">
        <v>3.9614771571476394E-4</v>
      </c>
      <c r="AM895" s="364">
        <v>3.9703598561257312E-4</v>
      </c>
      <c r="AN895" s="364">
        <v>3.5844329229085939E-4</v>
      </c>
      <c r="AO895" s="364">
        <v>4.5700872574815711E-4</v>
      </c>
      <c r="AP895" s="364">
        <v>1.3394700870652892E-3</v>
      </c>
      <c r="AQ895" s="364">
        <v>2.6169074212102985E-4</v>
      </c>
      <c r="AR895" s="363">
        <v>1.2066136062155201E-3</v>
      </c>
      <c r="AS895" s="364">
        <v>4.6777500220479542E-3</v>
      </c>
      <c r="AT895" s="364">
        <v>1.7040514046028452E-3</v>
      </c>
      <c r="AU895" s="364">
        <v>2.009582729240443E-3</v>
      </c>
      <c r="AV895" s="364">
        <v>1.7035977105936163E-3</v>
      </c>
      <c r="AW895" s="364">
        <v>1.9513543585772354E-3</v>
      </c>
      <c r="AX895" s="364">
        <v>1.7933989309538887E-3</v>
      </c>
      <c r="AY895" s="364">
        <v>1.4598560090473985E-3</v>
      </c>
      <c r="AZ895" s="364">
        <v>1.9572890930779296E-4</v>
      </c>
      <c r="BA895" s="364">
        <v>8.819453770387472E-4</v>
      </c>
      <c r="BB895" s="364">
        <v>1.798032200475625E-3</v>
      </c>
      <c r="BC895" s="364">
        <v>7.4942817460084551E-4</v>
      </c>
      <c r="BD895" s="364">
        <v>9.4320009083303049E-4</v>
      </c>
      <c r="BE895" s="364">
        <v>1.1782853665354021E-3</v>
      </c>
      <c r="BF895" s="364">
        <v>1.5558194676801164E-3</v>
      </c>
      <c r="BG895" s="364">
        <v>1.6695734073983134E-3</v>
      </c>
      <c r="BH895" s="364">
        <v>1.7261891402678483E-3</v>
      </c>
      <c r="BI895" s="364">
        <v>2.2405491495869692E-3</v>
      </c>
      <c r="BJ895" s="364">
        <v>1.7367053070528593E-3</v>
      </c>
      <c r="BK895" s="364">
        <v>1.8873978552360208E-3</v>
      </c>
      <c r="BL895" s="364">
        <v>1.2678970203354903E-3</v>
      </c>
      <c r="BM895" s="364">
        <v>2.075049831176067E-3</v>
      </c>
      <c r="BN895" s="364">
        <v>1.6035447413528005E-3</v>
      </c>
      <c r="BO895" s="364">
        <v>6.8299238797286672E-4</v>
      </c>
      <c r="BP895" s="364">
        <v>1.8745290842954202E-3</v>
      </c>
      <c r="BQ895" s="364">
        <v>3.553175629771351E-3</v>
      </c>
      <c r="BR895" s="364">
        <v>2.5439344415605436E-3</v>
      </c>
      <c r="BS895" s="364">
        <v>4.3665155994898871E-3</v>
      </c>
      <c r="BT895" s="364">
        <v>8.6481848363245825E-4</v>
      </c>
      <c r="BU895" s="364">
        <v>3.1432506510477138E-3</v>
      </c>
      <c r="BV895" s="364">
        <v>2.6737790929067294E-3</v>
      </c>
      <c r="BW895" s="364">
        <v>3.2629266404597158E-3</v>
      </c>
      <c r="BX895" s="364">
        <v>4.6622007269833277E-3</v>
      </c>
      <c r="BY895" s="364">
        <v>3.1144939349124164E-3</v>
      </c>
      <c r="BZ895" s="364">
        <v>5.3283035519318999E-3</v>
      </c>
      <c r="CA895" s="364">
        <v>2.3429532126753609E-3</v>
      </c>
      <c r="CB895" s="364">
        <v>2.6208959481010801E-3</v>
      </c>
      <c r="CC895" s="364">
        <v>1.0017481798198078</v>
      </c>
      <c r="CD895" s="365">
        <v>1.053257239317624E-3</v>
      </c>
    </row>
    <row r="896" spans="2:82">
      <c r="B896" s="433"/>
      <c r="C896" s="283" t="str">
        <f t="shared" si="121"/>
        <v>39</v>
      </c>
      <c r="D896" s="284" t="str">
        <f t="shared" si="121"/>
        <v>分類不明</v>
      </c>
      <c r="E896" s="367">
        <v>1.8391695346287385E-3</v>
      </c>
      <c r="F896" s="367">
        <v>5.3718203739985468E-4</v>
      </c>
      <c r="G896" s="367">
        <v>1.6422111562335018E-3</v>
      </c>
      <c r="H896" s="367">
        <v>7.6178787445353919E-4</v>
      </c>
      <c r="I896" s="367">
        <v>2.3327907648627117E-3</v>
      </c>
      <c r="J896" s="367">
        <v>1.0551225761502793E-3</v>
      </c>
      <c r="K896" s="367">
        <v>1.7152827016116545E-3</v>
      </c>
      <c r="L896" s="367">
        <v>1.2470705097063677E-3</v>
      </c>
      <c r="M896" s="367">
        <v>3.8331502031386432E-4</v>
      </c>
      <c r="N896" s="367">
        <v>1.2123389695032332E-3</v>
      </c>
      <c r="O896" s="367">
        <v>1.1674685711160059E-3</v>
      </c>
      <c r="P896" s="367">
        <v>2.3526345919398328E-3</v>
      </c>
      <c r="Q896" s="367">
        <v>2.1153388056246608E-3</v>
      </c>
      <c r="R896" s="367">
        <v>1.7497384004156369E-3</v>
      </c>
      <c r="S896" s="367">
        <v>2.0879343263486756E-3</v>
      </c>
      <c r="T896" s="367">
        <v>1.9313480787521826E-3</v>
      </c>
      <c r="U896" s="367">
        <v>1.5448445143763428E-3</v>
      </c>
      <c r="V896" s="367">
        <v>1.3732006638677388E-3</v>
      </c>
      <c r="W896" s="367">
        <v>1.8180708544161899E-3</v>
      </c>
      <c r="X896" s="367">
        <v>1.4933508387400781E-3</v>
      </c>
      <c r="Y896" s="367">
        <v>1.9979984803701243E-3</v>
      </c>
      <c r="Z896" s="367">
        <v>1.4300518235848153E-3</v>
      </c>
      <c r="AA896" s="367">
        <v>1.5871680065174673E-3</v>
      </c>
      <c r="AB896" s="367">
        <v>4.8250754695736299E-4</v>
      </c>
      <c r="AC896" s="367">
        <v>9.532104636458291E-4</v>
      </c>
      <c r="AD896" s="367">
        <v>5.7734796268398318E-4</v>
      </c>
      <c r="AE896" s="367">
        <v>5.2321407362492E-4</v>
      </c>
      <c r="AF896" s="367">
        <v>6.9084781801029651E-4</v>
      </c>
      <c r="AG896" s="367">
        <v>2.7011491476253141E-4</v>
      </c>
      <c r="AH896" s="367">
        <v>6.0166516691962984E-4</v>
      </c>
      <c r="AI896" s="367">
        <v>1.035498746032062E-3</v>
      </c>
      <c r="AJ896" s="367">
        <v>5.0129657694714775E-4</v>
      </c>
      <c r="AK896" s="367">
        <v>5.6208585719422915E-4</v>
      </c>
      <c r="AL896" s="367">
        <v>7.8170720502230868E-4</v>
      </c>
      <c r="AM896" s="367">
        <v>7.989018024696674E-4</v>
      </c>
      <c r="AN896" s="367">
        <v>7.82505124229398E-4</v>
      </c>
      <c r="AO896" s="367">
        <v>1.1725357408594896E-3</v>
      </c>
      <c r="AP896" s="367">
        <v>2.961762118033714E-3</v>
      </c>
      <c r="AQ896" s="367">
        <v>5.4518328662228632E-4</v>
      </c>
      <c r="AR896" s="366">
        <v>6.508250444459943E-3</v>
      </c>
      <c r="AS896" s="367">
        <v>1.7505187140135531E-3</v>
      </c>
      <c r="AT896" s="367">
        <v>8.7864973819524236E-3</v>
      </c>
      <c r="AU896" s="367">
        <v>8.6894363143747502E-3</v>
      </c>
      <c r="AV896" s="367">
        <v>6.6993351316575614E-3</v>
      </c>
      <c r="AW896" s="367">
        <v>3.7612303701122602E-3</v>
      </c>
      <c r="AX896" s="367">
        <v>5.0447556914889639E-3</v>
      </c>
      <c r="AY896" s="367">
        <v>2.5108905307487596E-3</v>
      </c>
      <c r="AZ896" s="367">
        <v>1.1311035664519731E-3</v>
      </c>
      <c r="BA896" s="367">
        <v>3.4359098598257562E-3</v>
      </c>
      <c r="BB896" s="367">
        <v>9.4587425590971497E-3</v>
      </c>
      <c r="BC896" s="367">
        <v>8.5935878749799095E-3</v>
      </c>
      <c r="BD896" s="367">
        <v>5.9368556818096257E-3</v>
      </c>
      <c r="BE896" s="367">
        <v>6.6095147077978884E-3</v>
      </c>
      <c r="BF896" s="367">
        <v>8.37203447963966E-3</v>
      </c>
      <c r="BG896" s="367">
        <v>6.7355913289940065E-3</v>
      </c>
      <c r="BH896" s="367">
        <v>3.8846314965876368E-3</v>
      </c>
      <c r="BI896" s="367">
        <v>2.5707487933909171E-3</v>
      </c>
      <c r="BJ896" s="367">
        <v>4.2330587925404764E-3</v>
      </c>
      <c r="BK896" s="367">
        <v>4.0566560672490783E-3</v>
      </c>
      <c r="BL896" s="367">
        <v>3.7738123384146965E-3</v>
      </c>
      <c r="BM896" s="367">
        <v>3.5671019105767226E-3</v>
      </c>
      <c r="BN896" s="367">
        <v>1.3304840773069541E-2</v>
      </c>
      <c r="BO896" s="367">
        <v>4.1833265437186008E-3</v>
      </c>
      <c r="BP896" s="367">
        <v>8.1037914293335608E-3</v>
      </c>
      <c r="BQ896" s="367">
        <v>7.1054871284433659E-3</v>
      </c>
      <c r="BR896" s="367">
        <v>4.6535886879122976E-3</v>
      </c>
      <c r="BS896" s="367">
        <v>8.9834186980790581E-3</v>
      </c>
      <c r="BT896" s="367">
        <v>4.0431114396675656E-3</v>
      </c>
      <c r="BU896" s="367">
        <v>4.6184730493102318E-3</v>
      </c>
      <c r="BV896" s="367">
        <v>5.325477153873227E-3</v>
      </c>
      <c r="BW896" s="367">
        <v>1.6753061270877998E-3</v>
      </c>
      <c r="BX896" s="367">
        <v>5.3763454598815151E-3</v>
      </c>
      <c r="BY896" s="367">
        <v>3.6193443844574646E-3</v>
      </c>
      <c r="BZ896" s="367">
        <v>1.0931099550437414E-2</v>
      </c>
      <c r="CA896" s="367">
        <v>4.2759881018377566E-3</v>
      </c>
      <c r="CB896" s="367">
        <v>5.3566240444787505E-3</v>
      </c>
      <c r="CC896" s="367">
        <v>4.1819177845436916E-3</v>
      </c>
      <c r="CD896" s="368">
        <v>1.0015541158180443</v>
      </c>
    </row>
    <row r="897" spans="2:18">
      <c r="B897" s="132"/>
      <c r="C897" s="103"/>
      <c r="D897" s="132"/>
      <c r="E897" s="401"/>
      <c r="F897" s="170"/>
      <c r="G897" s="401"/>
      <c r="H897" s="170"/>
      <c r="I897" s="401"/>
      <c r="J897" s="170"/>
      <c r="K897" s="401"/>
      <c r="M897" s="401"/>
    </row>
    <row r="898" spans="2:18" ht="14.25">
      <c r="B898" s="196" t="s">
        <v>275</v>
      </c>
      <c r="D898" s="274"/>
      <c r="E898" s="274"/>
      <c r="G898" s="401"/>
      <c r="H898" s="391"/>
      <c r="I898" s="401"/>
      <c r="J898" s="170"/>
      <c r="K898" s="401"/>
      <c r="L898" s="401"/>
      <c r="M898" s="401"/>
      <c r="N898" s="170"/>
      <c r="O898" s="401"/>
      <c r="P898" s="170"/>
    </row>
    <row r="899" spans="2:18" ht="72" customHeight="1" thickBot="1">
      <c r="B899" s="275"/>
      <c r="C899" s="276" t="s">
        <v>224</v>
      </c>
      <c r="D899" s="277" t="s">
        <v>48</v>
      </c>
      <c r="F899" s="299" t="s">
        <v>514</v>
      </c>
      <c r="G899" s="401"/>
      <c r="H899" s="278" t="s">
        <v>232</v>
      </c>
      <c r="J899" s="278" t="s">
        <v>276</v>
      </c>
      <c r="L899" s="278" t="s">
        <v>277</v>
      </c>
      <c r="N899" s="278" t="s">
        <v>278</v>
      </c>
      <c r="P899" s="278" t="s">
        <v>233</v>
      </c>
      <c r="R899" s="278" t="s">
        <v>234</v>
      </c>
    </row>
    <row r="900" spans="2:18">
      <c r="B900" s="279" t="s">
        <v>416</v>
      </c>
      <c r="C900" s="280" t="str">
        <f t="shared" ref="C900:D919" si="122">C5</f>
        <v>01</v>
      </c>
      <c r="D900" s="281" t="str">
        <f t="shared" si="122"/>
        <v>農業</v>
      </c>
      <c r="E900" s="434"/>
      <c r="F900" s="303">
        <f t="array" ref="F900:F977">+MMULT(E819:CD896,E733:E810)</f>
        <v>88.63917525436068</v>
      </c>
      <c r="G900" s="401"/>
      <c r="H900" s="301">
        <f t="shared" ref="H900:H963" si="123">H220</f>
        <v>0.42721038226158625</v>
      </c>
      <c r="I900" s="389"/>
      <c r="J900" s="312">
        <f>$F900*H900</f>
        <v>37.867575943767164</v>
      </c>
      <c r="K900" s="401"/>
      <c r="L900" s="301">
        <f t="shared" ref="L900:L963" si="124">L220</f>
        <v>0.15155149614048036</v>
      </c>
      <c r="M900" s="389"/>
      <c r="N900" s="312">
        <f>$F900*L900</f>
        <v>13.433399626456605</v>
      </c>
      <c r="P900" s="301">
        <f t="shared" ref="P900:P931" si="125">P220</f>
        <v>0.12265584155979949</v>
      </c>
      <c r="Q900" s="389"/>
      <c r="R900" s="819">
        <f>$F900*P900</f>
        <v>10.872112635990163</v>
      </c>
    </row>
    <row r="901" spans="2:18">
      <c r="B901" s="285"/>
      <c r="C901" s="283" t="str">
        <f t="shared" si="122"/>
        <v>02</v>
      </c>
      <c r="D901" s="284" t="str">
        <f t="shared" si="122"/>
        <v>林業</v>
      </c>
      <c r="E901" s="434"/>
      <c r="F901" s="305">
        <v>0.66327548736232333</v>
      </c>
      <c r="G901" s="401"/>
      <c r="H901" s="304">
        <f t="shared" si="123"/>
        <v>0.63987813845992225</v>
      </c>
      <c r="I901" s="389"/>
      <c r="J901" s="313">
        <f t="shared" ref="J901:J964" si="126">$F901*H901</f>
        <v>0.42441548413950114</v>
      </c>
      <c r="K901" s="401"/>
      <c r="L901" s="304">
        <f t="shared" si="124"/>
        <v>0.22817522849038765</v>
      </c>
      <c r="M901" s="389"/>
      <c r="N901" s="313">
        <f t="shared" ref="N901:N964" si="127">$F901*L901</f>
        <v>0.15134303588097137</v>
      </c>
      <c r="P901" s="304">
        <f t="shared" si="125"/>
        <v>0.26862065342998215</v>
      </c>
      <c r="Q901" s="389"/>
      <c r="R901" s="820">
        <f t="shared" ref="R901:R964" si="128">$F901*P901</f>
        <v>0.17816949481935715</v>
      </c>
    </row>
    <row r="902" spans="2:18">
      <c r="B902" s="285"/>
      <c r="C902" s="283" t="str">
        <f t="shared" si="122"/>
        <v>03</v>
      </c>
      <c r="D902" s="284" t="str">
        <f t="shared" si="122"/>
        <v>漁業</v>
      </c>
      <c r="E902" s="434"/>
      <c r="F902" s="305">
        <v>7.4916692185365257</v>
      </c>
      <c r="G902" s="401"/>
      <c r="H902" s="304">
        <f t="shared" si="123"/>
        <v>0.47381340455197063</v>
      </c>
      <c r="I902" s="389"/>
      <c r="J902" s="313">
        <f t="shared" si="126"/>
        <v>3.5496532982119926</v>
      </c>
      <c r="K902" s="401"/>
      <c r="L902" s="304">
        <f t="shared" si="124"/>
        <v>0.17153349174243465</v>
      </c>
      <c r="M902" s="389"/>
      <c r="N902" s="313">
        <f t="shared" si="127"/>
        <v>1.285072180034887</v>
      </c>
      <c r="P902" s="304">
        <f t="shared" si="125"/>
        <v>4.2279520059697977E-2</v>
      </c>
      <c r="Q902" s="389"/>
      <c r="R902" s="820">
        <f t="shared" si="128"/>
        <v>0.31674417900573693</v>
      </c>
    </row>
    <row r="903" spans="2:18">
      <c r="B903" s="285"/>
      <c r="C903" s="283" t="str">
        <f t="shared" si="122"/>
        <v>04</v>
      </c>
      <c r="D903" s="284" t="str">
        <f t="shared" si="122"/>
        <v>鉱業</v>
      </c>
      <c r="E903" s="434"/>
      <c r="F903" s="305">
        <v>0.23321185581801604</v>
      </c>
      <c r="G903" s="401"/>
      <c r="H903" s="304">
        <f t="shared" si="123"/>
        <v>0.54360066960888753</v>
      </c>
      <c r="I903" s="389"/>
      <c r="J903" s="313">
        <f t="shared" si="126"/>
        <v>0.12677412098340485</v>
      </c>
      <c r="K903" s="401"/>
      <c r="L903" s="304">
        <f t="shared" si="124"/>
        <v>0.2579516055394917</v>
      </c>
      <c r="M903" s="389"/>
      <c r="N903" s="313">
        <f t="shared" si="127"/>
        <v>6.0157372639101689E-2</v>
      </c>
      <c r="P903" s="304">
        <f t="shared" si="125"/>
        <v>3.926343022371024E-2</v>
      </c>
      <c r="Q903" s="389"/>
      <c r="R903" s="820">
        <f t="shared" si="128"/>
        <v>9.1566974282526453E-3</v>
      </c>
    </row>
    <row r="904" spans="2:18">
      <c r="B904" s="285"/>
      <c r="C904" s="283" t="str">
        <f t="shared" si="122"/>
        <v>05</v>
      </c>
      <c r="D904" s="284" t="str">
        <f t="shared" si="122"/>
        <v>飲食料品</v>
      </c>
      <c r="E904" s="434"/>
      <c r="F904" s="305">
        <v>187.63150645200795</v>
      </c>
      <c r="G904" s="401"/>
      <c r="H904" s="304">
        <f t="shared" si="123"/>
        <v>0.33651535386825859</v>
      </c>
      <c r="I904" s="389"/>
      <c r="J904" s="313">
        <f t="shared" si="126"/>
        <v>63.140882790531904</v>
      </c>
      <c r="K904" s="401"/>
      <c r="L904" s="304">
        <f t="shared" si="124"/>
        <v>0.13770114594385849</v>
      </c>
      <c r="M904" s="389"/>
      <c r="N904" s="313">
        <f t="shared" si="127"/>
        <v>25.837073453613971</v>
      </c>
      <c r="P904" s="304">
        <f t="shared" si="125"/>
        <v>3.3355134693599395E-2</v>
      </c>
      <c r="Q904" s="389"/>
      <c r="R904" s="820">
        <f t="shared" si="128"/>
        <v>6.2584741704696896</v>
      </c>
    </row>
    <row r="905" spans="2:18">
      <c r="B905" s="285"/>
      <c r="C905" s="283" t="str">
        <f t="shared" si="122"/>
        <v>06</v>
      </c>
      <c r="D905" s="284" t="str">
        <f t="shared" si="122"/>
        <v>繊維製品</v>
      </c>
      <c r="E905" s="434"/>
      <c r="F905" s="305">
        <v>1.7883233580664994</v>
      </c>
      <c r="G905" s="401"/>
      <c r="H905" s="304">
        <f t="shared" si="123"/>
        <v>0.39077170920544851</v>
      </c>
      <c r="I905" s="389"/>
      <c r="J905" s="313">
        <f t="shared" si="126"/>
        <v>0.6988261752436733</v>
      </c>
      <c r="K905" s="401"/>
      <c r="L905" s="304">
        <f t="shared" si="124"/>
        <v>0.2721720626600464</v>
      </c>
      <c r="M905" s="389"/>
      <c r="N905" s="313">
        <f t="shared" si="127"/>
        <v>0.4867316570680999</v>
      </c>
      <c r="P905" s="304">
        <f t="shared" si="125"/>
        <v>9.5492852763317662E-2</v>
      </c>
      <c r="Q905" s="389"/>
      <c r="R905" s="820">
        <f t="shared" si="128"/>
        <v>0.17077209912504604</v>
      </c>
    </row>
    <row r="906" spans="2:18">
      <c r="B906" s="285"/>
      <c r="C906" s="283" t="str">
        <f t="shared" si="122"/>
        <v>07</v>
      </c>
      <c r="D906" s="284" t="str">
        <f t="shared" si="122"/>
        <v>パルプ・紙・木製品</v>
      </c>
      <c r="E906" s="434"/>
      <c r="F906" s="305">
        <v>21.665878089998039</v>
      </c>
      <c r="G906" s="401"/>
      <c r="H906" s="304">
        <f t="shared" si="123"/>
        <v>0.35598651785260127</v>
      </c>
      <c r="I906" s="389"/>
      <c r="J906" s="313">
        <f t="shared" si="126"/>
        <v>7.7127604974773698</v>
      </c>
      <c r="K906" s="401"/>
      <c r="L906" s="304">
        <f t="shared" si="124"/>
        <v>0.17335642824825784</v>
      </c>
      <c r="M906" s="389"/>
      <c r="N906" s="313">
        <f t="shared" si="127"/>
        <v>3.7559192405442468</v>
      </c>
      <c r="P906" s="304">
        <f t="shared" si="125"/>
        <v>3.8757158040430381E-2</v>
      </c>
      <c r="Q906" s="389"/>
      <c r="R906" s="820">
        <f t="shared" si="128"/>
        <v>0.83970786121875196</v>
      </c>
    </row>
    <row r="907" spans="2:18">
      <c r="B907" s="285"/>
      <c r="C907" s="283" t="str">
        <f t="shared" si="122"/>
        <v>08</v>
      </c>
      <c r="D907" s="284" t="str">
        <f t="shared" si="122"/>
        <v>化学製品</v>
      </c>
      <c r="E907" s="434"/>
      <c r="F907" s="305">
        <v>18.370272569242825</v>
      </c>
      <c r="G907" s="401"/>
      <c r="H907" s="304">
        <f t="shared" si="123"/>
        <v>0.35842164855867914</v>
      </c>
      <c r="I907" s="389"/>
      <c r="J907" s="313">
        <f t="shared" si="126"/>
        <v>6.5843033787402954</v>
      </c>
      <c r="K907" s="401"/>
      <c r="L907" s="304">
        <f t="shared" si="124"/>
        <v>0.1171240792325445</v>
      </c>
      <c r="M907" s="389"/>
      <c r="N907" s="313">
        <f t="shared" si="127"/>
        <v>2.1516012599234355</v>
      </c>
      <c r="P907" s="304">
        <f t="shared" si="125"/>
        <v>1.5634458686506418E-2</v>
      </c>
      <c r="Q907" s="389"/>
      <c r="R907" s="820">
        <f t="shared" si="128"/>
        <v>0.28720926754368908</v>
      </c>
    </row>
    <row r="908" spans="2:18">
      <c r="B908" s="285"/>
      <c r="C908" s="283" t="str">
        <f t="shared" si="122"/>
        <v>09</v>
      </c>
      <c r="D908" s="284" t="str">
        <f t="shared" si="122"/>
        <v>石油・石炭製品</v>
      </c>
      <c r="E908" s="434"/>
      <c r="F908" s="305">
        <v>8.7571632100975485</v>
      </c>
      <c r="G908" s="401"/>
      <c r="H908" s="304">
        <f t="shared" si="123"/>
        <v>0.2627694146106877</v>
      </c>
      <c r="I908" s="389"/>
      <c r="J908" s="313">
        <f t="shared" si="126"/>
        <v>2.3011146503675834</v>
      </c>
      <c r="K908" s="401"/>
      <c r="L908" s="304">
        <f t="shared" si="124"/>
        <v>1.5279579137581789E-2</v>
      </c>
      <c r="M908" s="389"/>
      <c r="N908" s="313">
        <f t="shared" si="127"/>
        <v>0.13380576828940527</v>
      </c>
      <c r="P908" s="304">
        <f t="shared" si="125"/>
        <v>1.0339400475073228E-2</v>
      </c>
      <c r="Q908" s="389"/>
      <c r="R908" s="820">
        <f t="shared" si="128"/>
        <v>9.0543817454776382E-2</v>
      </c>
    </row>
    <row r="909" spans="2:18">
      <c r="B909" s="286"/>
      <c r="C909" s="283" t="str">
        <f t="shared" si="122"/>
        <v>10</v>
      </c>
      <c r="D909" s="284" t="str">
        <f t="shared" si="122"/>
        <v>プラスチック・ゴム製品</v>
      </c>
      <c r="E909" s="434"/>
      <c r="F909" s="305">
        <v>21.503266422987597</v>
      </c>
      <c r="G909" s="401"/>
      <c r="H909" s="304">
        <f t="shared" si="123"/>
        <v>0.42825667105631338</v>
      </c>
      <c r="I909" s="389"/>
      <c r="J909" s="313">
        <f t="shared" si="126"/>
        <v>9.2089172951456675</v>
      </c>
      <c r="K909" s="401"/>
      <c r="L909" s="304">
        <f t="shared" si="124"/>
        <v>0.24054742090319753</v>
      </c>
      <c r="M909" s="389"/>
      <c r="N909" s="313">
        <f t="shared" si="127"/>
        <v>5.1725552790439924</v>
      </c>
      <c r="P909" s="304">
        <f t="shared" si="125"/>
        <v>4.9008807340167618E-2</v>
      </c>
      <c r="Q909" s="389"/>
      <c r="R909" s="820">
        <f t="shared" si="128"/>
        <v>1.0538494413084945</v>
      </c>
    </row>
    <row r="910" spans="2:18">
      <c r="B910" s="286"/>
      <c r="C910" s="283" t="str">
        <f t="shared" si="122"/>
        <v>11</v>
      </c>
      <c r="D910" s="284" t="str">
        <f t="shared" si="122"/>
        <v>窯業・土石製品</v>
      </c>
      <c r="E910" s="434"/>
      <c r="F910" s="305">
        <v>3.5210519281490611</v>
      </c>
      <c r="G910" s="401"/>
      <c r="H910" s="304">
        <f t="shared" si="123"/>
        <v>0.48997194925916815</v>
      </c>
      <c r="I910" s="389"/>
      <c r="J910" s="313">
        <f t="shared" si="126"/>
        <v>1.725216676677948</v>
      </c>
      <c r="K910" s="401"/>
      <c r="L910" s="304">
        <f t="shared" si="124"/>
        <v>0.21766947174074985</v>
      </c>
      <c r="M910" s="389"/>
      <c r="N910" s="313">
        <f t="shared" si="127"/>
        <v>0.76642551317195484</v>
      </c>
      <c r="P910" s="304">
        <f t="shared" si="125"/>
        <v>3.6576455199010559E-2</v>
      </c>
      <c r="Q910" s="389"/>
      <c r="R910" s="820">
        <f t="shared" si="128"/>
        <v>0.12878759810333387</v>
      </c>
    </row>
    <row r="911" spans="2:18">
      <c r="B911" s="286"/>
      <c r="C911" s="283" t="str">
        <f t="shared" si="122"/>
        <v>12</v>
      </c>
      <c r="D911" s="284" t="str">
        <f t="shared" si="122"/>
        <v>鉄鋼</v>
      </c>
      <c r="E911" s="434"/>
      <c r="F911" s="305">
        <v>7.5419471174939776</v>
      </c>
      <c r="G911" s="401"/>
      <c r="H911" s="304">
        <f t="shared" si="123"/>
        <v>0.21331101927013058</v>
      </c>
      <c r="I911" s="389"/>
      <c r="J911" s="313">
        <f t="shared" si="126"/>
        <v>1.6087804269140635</v>
      </c>
      <c r="K911" s="401"/>
      <c r="L911" s="304">
        <f t="shared" si="124"/>
        <v>6.2445810408374151E-2</v>
      </c>
      <c r="M911" s="389"/>
      <c r="N911" s="313">
        <f t="shared" si="127"/>
        <v>0.47096299980901285</v>
      </c>
      <c r="P911" s="304">
        <f t="shared" si="125"/>
        <v>1.2523714081279422E-2</v>
      </c>
      <c r="Q911" s="389"/>
      <c r="R911" s="820">
        <f t="shared" si="128"/>
        <v>9.4453189315624075E-2</v>
      </c>
    </row>
    <row r="912" spans="2:18">
      <c r="B912" s="286"/>
      <c r="C912" s="283" t="str">
        <f t="shared" si="122"/>
        <v>13</v>
      </c>
      <c r="D912" s="284" t="str">
        <f t="shared" si="122"/>
        <v>非鉄金属</v>
      </c>
      <c r="E912" s="434"/>
      <c r="F912" s="305">
        <v>1.1654562435668319</v>
      </c>
      <c r="G912" s="401"/>
      <c r="H912" s="304">
        <f t="shared" si="123"/>
        <v>0.2109583665362576</v>
      </c>
      <c r="I912" s="389"/>
      <c r="J912" s="313">
        <f t="shared" si="126"/>
        <v>0.24586274541234163</v>
      </c>
      <c r="K912" s="401"/>
      <c r="L912" s="304">
        <f t="shared" si="124"/>
        <v>0.11671945764775135</v>
      </c>
      <c r="M912" s="389"/>
      <c r="N912" s="313">
        <f t="shared" si="127"/>
        <v>0.13603142066130622</v>
      </c>
      <c r="P912" s="304">
        <f t="shared" si="125"/>
        <v>2.9972730221401771E-2</v>
      </c>
      <c r="Q912" s="389"/>
      <c r="R912" s="820">
        <f t="shared" si="128"/>
        <v>3.4931905573276967E-2</v>
      </c>
    </row>
    <row r="913" spans="2:18">
      <c r="B913" s="286"/>
      <c r="C913" s="283" t="str">
        <f t="shared" si="122"/>
        <v>14</v>
      </c>
      <c r="D913" s="284" t="str">
        <f t="shared" si="122"/>
        <v>金属製品</v>
      </c>
      <c r="E913" s="434"/>
      <c r="F913" s="305">
        <v>13.393330520171446</v>
      </c>
      <c r="G913" s="401"/>
      <c r="H913" s="304">
        <f t="shared" si="123"/>
        <v>0.45791147145628314</v>
      </c>
      <c r="I913" s="389"/>
      <c r="J913" s="313">
        <f t="shared" si="126"/>
        <v>6.132959686192053</v>
      </c>
      <c r="K913" s="401"/>
      <c r="L913" s="304">
        <f t="shared" si="124"/>
        <v>0.29005387701730417</v>
      </c>
      <c r="M913" s="389"/>
      <c r="N913" s="313">
        <f t="shared" si="127"/>
        <v>3.8847874435499152</v>
      </c>
      <c r="P913" s="304">
        <f t="shared" si="125"/>
        <v>5.4782163530779596E-2</v>
      </c>
      <c r="Q913" s="389"/>
      <c r="R913" s="820">
        <f t="shared" si="128"/>
        <v>0.73371562277781355</v>
      </c>
    </row>
    <row r="914" spans="2:18">
      <c r="B914" s="286"/>
      <c r="C914" s="283" t="str">
        <f t="shared" si="122"/>
        <v>15</v>
      </c>
      <c r="D914" s="284" t="str">
        <f t="shared" si="122"/>
        <v>はん用機械</v>
      </c>
      <c r="E914" s="434"/>
      <c r="F914" s="305">
        <v>1.6320342625584763</v>
      </c>
      <c r="G914" s="401"/>
      <c r="H914" s="304">
        <f t="shared" si="123"/>
        <v>0.43073258580094059</v>
      </c>
      <c r="I914" s="389"/>
      <c r="J914" s="313">
        <f t="shared" si="126"/>
        <v>0.70297033802754372</v>
      </c>
      <c r="K914" s="401"/>
      <c r="L914" s="304">
        <f t="shared" si="124"/>
        <v>0.21325815420745545</v>
      </c>
      <c r="M914" s="389"/>
      <c r="N914" s="313">
        <f t="shared" si="127"/>
        <v>0.34804461443654638</v>
      </c>
      <c r="P914" s="304">
        <f t="shared" si="125"/>
        <v>2.2183368519679003E-2</v>
      </c>
      <c r="Q914" s="389"/>
      <c r="R914" s="820">
        <f t="shared" si="128"/>
        <v>3.6204017483077236E-2</v>
      </c>
    </row>
    <row r="915" spans="2:18">
      <c r="B915" s="286"/>
      <c r="C915" s="283" t="str">
        <f t="shared" si="122"/>
        <v>16</v>
      </c>
      <c r="D915" s="284" t="str">
        <f t="shared" si="122"/>
        <v>生産用機械</v>
      </c>
      <c r="E915" s="434"/>
      <c r="F915" s="305">
        <v>1.3077722517068173</v>
      </c>
      <c r="G915" s="401"/>
      <c r="H915" s="304">
        <f t="shared" si="123"/>
        <v>0.43764444987651224</v>
      </c>
      <c r="I915" s="389"/>
      <c r="J915" s="313">
        <f t="shared" si="126"/>
        <v>0.57233926766199772</v>
      </c>
      <c r="K915" s="401"/>
      <c r="L915" s="304">
        <f t="shared" si="124"/>
        <v>0.24379890925547271</v>
      </c>
      <c r="M915" s="389"/>
      <c r="N915" s="313">
        <f t="shared" si="127"/>
        <v>0.31883344852069556</v>
      </c>
      <c r="P915" s="304">
        <f t="shared" si="125"/>
        <v>3.6503495425501575E-2</v>
      </c>
      <c r="Q915" s="389"/>
      <c r="R915" s="820">
        <f t="shared" si="128"/>
        <v>4.7738258407777699E-2</v>
      </c>
    </row>
    <row r="916" spans="2:18">
      <c r="B916" s="286"/>
      <c r="C916" s="283" t="str">
        <f t="shared" si="122"/>
        <v>17</v>
      </c>
      <c r="D916" s="284" t="str">
        <f t="shared" si="122"/>
        <v>業務用機械</v>
      </c>
      <c r="E916" s="434"/>
      <c r="F916" s="305">
        <v>0.47024700359975791</v>
      </c>
      <c r="G916" s="401"/>
      <c r="H916" s="304">
        <f t="shared" si="123"/>
        <v>0.36721364788140759</v>
      </c>
      <c r="I916" s="389"/>
      <c r="J916" s="313">
        <f t="shared" si="126"/>
        <v>0.1726811175971685</v>
      </c>
      <c r="K916" s="401"/>
      <c r="L916" s="304">
        <f t="shared" si="124"/>
        <v>0.24633125110096343</v>
      </c>
      <c r="M916" s="389"/>
      <c r="N916" s="313">
        <f t="shared" si="127"/>
        <v>0.11583653272320762</v>
      </c>
      <c r="P916" s="304">
        <f t="shared" si="125"/>
        <v>3.8550657867992791E-2</v>
      </c>
      <c r="Q916" s="389"/>
      <c r="R916" s="820">
        <f t="shared" si="128"/>
        <v>1.812833134922304E-2</v>
      </c>
    </row>
    <row r="917" spans="2:18">
      <c r="B917" s="286"/>
      <c r="C917" s="283" t="str">
        <f t="shared" si="122"/>
        <v>18</v>
      </c>
      <c r="D917" s="284" t="str">
        <f t="shared" si="122"/>
        <v>電子部品</v>
      </c>
      <c r="E917" s="434"/>
      <c r="F917" s="305">
        <v>0.71194243653779632</v>
      </c>
      <c r="G917" s="401"/>
      <c r="H917" s="304">
        <f t="shared" si="123"/>
        <v>0.33318683873123567</v>
      </c>
      <c r="I917" s="389"/>
      <c r="J917" s="313">
        <f t="shared" si="126"/>
        <v>0.23720984978864174</v>
      </c>
      <c r="K917" s="401"/>
      <c r="L917" s="304">
        <f t="shared" si="124"/>
        <v>0.2605848403511512</v>
      </c>
      <c r="M917" s="389"/>
      <c r="N917" s="313">
        <f t="shared" si="127"/>
        <v>0.18552140616441126</v>
      </c>
      <c r="P917" s="304">
        <f t="shared" si="125"/>
        <v>4.249917369780222E-2</v>
      </c>
      <c r="Q917" s="389"/>
      <c r="R917" s="820">
        <f t="shared" si="128"/>
        <v>3.0256965273256338E-2</v>
      </c>
    </row>
    <row r="918" spans="2:18">
      <c r="B918" s="286"/>
      <c r="C918" s="283" t="str">
        <f t="shared" si="122"/>
        <v>19</v>
      </c>
      <c r="D918" s="284" t="str">
        <f t="shared" si="122"/>
        <v>電気機械</v>
      </c>
      <c r="E918" s="434"/>
      <c r="F918" s="305">
        <v>0.91804317147342274</v>
      </c>
      <c r="G918" s="401"/>
      <c r="H918" s="304">
        <f t="shared" si="123"/>
        <v>0.33811565690794865</v>
      </c>
      <c r="I918" s="389"/>
      <c r="J918" s="313">
        <f t="shared" si="126"/>
        <v>0.31040476999259287</v>
      </c>
      <c r="K918" s="401"/>
      <c r="L918" s="304">
        <f t="shared" si="124"/>
        <v>0.20415569699579933</v>
      </c>
      <c r="M918" s="389"/>
      <c r="N918" s="313">
        <f t="shared" si="127"/>
        <v>0.18742374354439073</v>
      </c>
      <c r="P918" s="304">
        <f t="shared" si="125"/>
        <v>3.3531988342571602E-2</v>
      </c>
      <c r="Q918" s="389"/>
      <c r="R918" s="820">
        <f t="shared" si="128"/>
        <v>3.0783812923824275E-2</v>
      </c>
    </row>
    <row r="919" spans="2:18">
      <c r="B919" s="286"/>
      <c r="C919" s="283" t="str">
        <f t="shared" si="122"/>
        <v>20</v>
      </c>
      <c r="D919" s="284" t="str">
        <f t="shared" si="122"/>
        <v>情報通信機器</v>
      </c>
      <c r="E919" s="434"/>
      <c r="F919" s="305">
        <v>0.16461168430234227</v>
      </c>
      <c r="G919" s="401"/>
      <c r="H919" s="304">
        <f t="shared" si="123"/>
        <v>0.29536956526946395</v>
      </c>
      <c r="I919" s="389"/>
      <c r="J919" s="313">
        <f t="shared" si="126"/>
        <v>4.8621281630657077E-2</v>
      </c>
      <c r="K919" s="401"/>
      <c r="L919" s="304">
        <f t="shared" si="124"/>
        <v>0.16481626532719168</v>
      </c>
      <c r="M919" s="389"/>
      <c r="N919" s="313">
        <f t="shared" si="127"/>
        <v>2.7130683035930758E-2</v>
      </c>
      <c r="P919" s="304">
        <f t="shared" si="125"/>
        <v>2.035082172191522E-2</v>
      </c>
      <c r="Q919" s="389"/>
      <c r="R919" s="820">
        <f t="shared" si="128"/>
        <v>3.3499830405811577E-3</v>
      </c>
    </row>
    <row r="920" spans="2:18">
      <c r="B920" s="286"/>
      <c r="C920" s="283" t="str">
        <f t="shared" ref="C920:D938" si="129">C25</f>
        <v>21</v>
      </c>
      <c r="D920" s="284" t="str">
        <f t="shared" si="129"/>
        <v>輸送機械</v>
      </c>
      <c r="E920" s="434"/>
      <c r="F920" s="305">
        <v>3.4821333845500422</v>
      </c>
      <c r="G920" s="401"/>
      <c r="H920" s="304">
        <f t="shared" si="123"/>
        <v>0.29628808224417325</v>
      </c>
      <c r="I920" s="389"/>
      <c r="J920" s="313">
        <f t="shared" si="126"/>
        <v>1.0317146226267442</v>
      </c>
      <c r="K920" s="401"/>
      <c r="L920" s="304">
        <f t="shared" si="124"/>
        <v>0.18177207604774032</v>
      </c>
      <c r="M920" s="389"/>
      <c r="N920" s="313">
        <f t="shared" si="127"/>
        <v>0.6329546143848056</v>
      </c>
      <c r="P920" s="304">
        <f t="shared" si="125"/>
        <v>3.018459578819983E-2</v>
      </c>
      <c r="Q920" s="389"/>
      <c r="R920" s="820">
        <f t="shared" si="128"/>
        <v>0.10510678869323922</v>
      </c>
    </row>
    <row r="921" spans="2:18">
      <c r="B921" s="286"/>
      <c r="C921" s="283" t="str">
        <f t="shared" si="129"/>
        <v>22</v>
      </c>
      <c r="D921" s="284" t="str">
        <f t="shared" si="129"/>
        <v>その他の製造工業製品</v>
      </c>
      <c r="E921" s="434"/>
      <c r="F921" s="305">
        <v>11.553814982978292</v>
      </c>
      <c r="G921" s="401"/>
      <c r="H921" s="304">
        <f t="shared" si="123"/>
        <v>0.40202182464221792</v>
      </c>
      <c r="I921" s="389"/>
      <c r="J921" s="313">
        <f t="shared" si="126"/>
        <v>4.6448857810355291</v>
      </c>
      <c r="K921" s="401"/>
      <c r="L921" s="304">
        <f t="shared" si="124"/>
        <v>0.28848634430593861</v>
      </c>
      <c r="M921" s="389"/>
      <c r="N921" s="313">
        <f t="shared" si="127"/>
        <v>3.3331178472265877</v>
      </c>
      <c r="P921" s="304">
        <f t="shared" si="125"/>
        <v>6.5944675090492746E-2</v>
      </c>
      <c r="Q921" s="389"/>
      <c r="R921" s="820">
        <f t="shared" si="128"/>
        <v>0.76191257510817045</v>
      </c>
    </row>
    <row r="922" spans="2:18">
      <c r="B922" s="286"/>
      <c r="C922" s="283" t="str">
        <f t="shared" si="129"/>
        <v>23</v>
      </c>
      <c r="D922" s="284" t="str">
        <f t="shared" si="129"/>
        <v>建設</v>
      </c>
      <c r="E922" s="434"/>
      <c r="F922" s="305">
        <v>12.534468616711795</v>
      </c>
      <c r="G922" s="401"/>
      <c r="H922" s="304">
        <f t="shared" si="123"/>
        <v>0.46362091424568164</v>
      </c>
      <c r="I922" s="389"/>
      <c r="J922" s="313">
        <f t="shared" si="126"/>
        <v>5.8112417996637271</v>
      </c>
      <c r="K922" s="401"/>
      <c r="L922" s="304">
        <f t="shared" si="124"/>
        <v>0.33838967095036887</v>
      </c>
      <c r="M922" s="389"/>
      <c r="N922" s="313">
        <f t="shared" si="127"/>
        <v>4.24153471074683</v>
      </c>
      <c r="P922" s="304">
        <f t="shared" si="125"/>
        <v>5.6949248710145881E-2</v>
      </c>
      <c r="Q922" s="389"/>
      <c r="R922" s="820">
        <f t="shared" si="128"/>
        <v>0.71382857070263817</v>
      </c>
    </row>
    <row r="923" spans="2:18">
      <c r="B923" s="286"/>
      <c r="C923" s="283" t="str">
        <f t="shared" si="129"/>
        <v>24</v>
      </c>
      <c r="D923" s="284" t="str">
        <f t="shared" si="129"/>
        <v>電力・ガス・熱供給</v>
      </c>
      <c r="E923" s="434"/>
      <c r="F923" s="305">
        <v>70.492346717988255</v>
      </c>
      <c r="G923" s="401"/>
      <c r="H923" s="304">
        <f t="shared" si="123"/>
        <v>0.39948542779773355</v>
      </c>
      <c r="I923" s="389"/>
      <c r="J923" s="313">
        <f t="shared" si="126"/>
        <v>28.160665285101697</v>
      </c>
      <c r="K923" s="401"/>
      <c r="L923" s="304">
        <f t="shared" si="124"/>
        <v>7.0262508387801376E-2</v>
      </c>
      <c r="M923" s="389"/>
      <c r="N923" s="313">
        <f t="shared" si="127"/>
        <v>4.9529691025484528</v>
      </c>
      <c r="P923" s="304">
        <f t="shared" si="125"/>
        <v>2.9145126840892164E-3</v>
      </c>
      <c r="Q923" s="389"/>
      <c r="R923" s="820">
        <f t="shared" si="128"/>
        <v>0.20545083864079161</v>
      </c>
    </row>
    <row r="924" spans="2:18">
      <c r="B924" s="286"/>
      <c r="C924" s="283" t="str">
        <f t="shared" si="129"/>
        <v>25</v>
      </c>
      <c r="D924" s="284" t="str">
        <f t="shared" si="129"/>
        <v>水道</v>
      </c>
      <c r="E924" s="434"/>
      <c r="F924" s="305">
        <v>8.5451734618109878</v>
      </c>
      <c r="G924" s="401"/>
      <c r="H924" s="304">
        <f t="shared" si="123"/>
        <v>0.44272670787830282</v>
      </c>
      <c r="I924" s="389"/>
      <c r="J924" s="313">
        <f t="shared" si="126"/>
        <v>3.7831765149966188</v>
      </c>
      <c r="K924" s="401"/>
      <c r="L924" s="304">
        <f t="shared" si="124"/>
        <v>0.11380414292785156</v>
      </c>
      <c r="M924" s="389"/>
      <c r="N924" s="313">
        <f t="shared" si="127"/>
        <v>0.97247614199122168</v>
      </c>
      <c r="P924" s="304">
        <f t="shared" si="125"/>
        <v>2.1120085933633119E-2</v>
      </c>
      <c r="Q924" s="389"/>
      <c r="R924" s="820">
        <f t="shared" si="128"/>
        <v>0.18047479783124926</v>
      </c>
    </row>
    <row r="925" spans="2:18">
      <c r="B925" s="286"/>
      <c r="C925" s="283" t="str">
        <f t="shared" si="129"/>
        <v>26</v>
      </c>
      <c r="D925" s="284" t="str">
        <f t="shared" si="129"/>
        <v>廃棄物処理</v>
      </c>
      <c r="E925" s="434"/>
      <c r="F925" s="305">
        <v>9.1529813872561032</v>
      </c>
      <c r="G925" s="401"/>
      <c r="H925" s="304">
        <f t="shared" si="123"/>
        <v>0.63278689994307047</v>
      </c>
      <c r="I925" s="389"/>
      <c r="J925" s="313">
        <f t="shared" si="126"/>
        <v>5.7918867172784143</v>
      </c>
      <c r="K925" s="401"/>
      <c r="L925" s="304">
        <f t="shared" si="124"/>
        <v>0.4529749017181946</v>
      </c>
      <c r="M925" s="389"/>
      <c r="N925" s="313">
        <f t="shared" si="127"/>
        <v>4.1460708443207981</v>
      </c>
      <c r="P925" s="304">
        <f t="shared" si="125"/>
        <v>8.4336323251883824E-2</v>
      </c>
      <c r="Q925" s="389"/>
      <c r="R925" s="820">
        <f t="shared" si="128"/>
        <v>0.77192879699410677</v>
      </c>
    </row>
    <row r="926" spans="2:18">
      <c r="B926" s="286"/>
      <c r="C926" s="283" t="str">
        <f t="shared" si="129"/>
        <v>27</v>
      </c>
      <c r="D926" s="284" t="str">
        <f t="shared" si="129"/>
        <v>商業</v>
      </c>
      <c r="E926" s="434"/>
      <c r="F926" s="305">
        <v>51.444971725953813</v>
      </c>
      <c r="G926" s="401"/>
      <c r="H926" s="304">
        <f t="shared" si="123"/>
        <v>0.68044247766447119</v>
      </c>
      <c r="I926" s="389"/>
      <c r="J926" s="313">
        <f t="shared" si="126"/>
        <v>35.005344024586677</v>
      </c>
      <c r="K926" s="401"/>
      <c r="L926" s="304">
        <f t="shared" si="124"/>
        <v>0.43749758717185111</v>
      </c>
      <c r="M926" s="389"/>
      <c r="N926" s="313">
        <f t="shared" si="127"/>
        <v>22.507051002228895</v>
      </c>
      <c r="P926" s="304">
        <f t="shared" si="125"/>
        <v>0.1433320704064108</v>
      </c>
      <c r="Q926" s="389"/>
      <c r="R926" s="820">
        <f t="shared" si="128"/>
        <v>7.3737143094802251</v>
      </c>
    </row>
    <row r="927" spans="2:18">
      <c r="B927" s="286"/>
      <c r="C927" s="283" t="str">
        <f t="shared" si="129"/>
        <v>28</v>
      </c>
      <c r="D927" s="284" t="str">
        <f t="shared" si="129"/>
        <v>金融・保険</v>
      </c>
      <c r="E927" s="434"/>
      <c r="F927" s="305">
        <v>38.955590786591678</v>
      </c>
      <c r="G927" s="401"/>
      <c r="H927" s="304">
        <f t="shared" si="123"/>
        <v>0.60548890850388704</v>
      </c>
      <c r="I927" s="389"/>
      <c r="J927" s="313">
        <f t="shared" si="126"/>
        <v>23.587178145497472</v>
      </c>
      <c r="K927" s="401"/>
      <c r="L927" s="304">
        <f t="shared" si="124"/>
        <v>0.30282397072447498</v>
      </c>
      <c r="M927" s="389"/>
      <c r="N927" s="313">
        <f t="shared" si="127"/>
        <v>11.796686683913466</v>
      </c>
      <c r="P927" s="304">
        <f t="shared" si="125"/>
        <v>3.9154079363329694E-2</v>
      </c>
      <c r="Q927" s="389"/>
      <c r="R927" s="820">
        <f t="shared" si="128"/>
        <v>1.5252702933036055</v>
      </c>
    </row>
    <row r="928" spans="2:18" ht="12.75" customHeight="1">
      <c r="B928" s="286"/>
      <c r="C928" s="283" t="str">
        <f t="shared" si="129"/>
        <v>29</v>
      </c>
      <c r="D928" s="284" t="str">
        <f t="shared" si="129"/>
        <v>不動産</v>
      </c>
      <c r="E928" s="434"/>
      <c r="F928" s="305">
        <v>54.745483579458345</v>
      </c>
      <c r="G928" s="401"/>
      <c r="H928" s="304">
        <f t="shared" si="123"/>
        <v>0.81306518983088305</v>
      </c>
      <c r="I928" s="389"/>
      <c r="J928" s="313">
        <f t="shared" si="126"/>
        <v>44.511646998915786</v>
      </c>
      <c r="K928" s="401"/>
      <c r="L928" s="304">
        <f t="shared" si="124"/>
        <v>5.8650173764370726E-2</v>
      </c>
      <c r="M928" s="389"/>
      <c r="N928" s="313">
        <f t="shared" si="127"/>
        <v>3.2108321247497362</v>
      </c>
      <c r="P928" s="304">
        <f t="shared" si="125"/>
        <v>1.3229670821596217E-2</v>
      </c>
      <c r="Q928" s="389"/>
      <c r="R928" s="820">
        <f t="shared" si="128"/>
        <v>0.72426472672533493</v>
      </c>
    </row>
    <row r="929" spans="2:18" ht="12.75" customHeight="1">
      <c r="B929" s="286"/>
      <c r="C929" s="283" t="str">
        <f t="shared" si="129"/>
        <v>30</v>
      </c>
      <c r="D929" s="284" t="str">
        <f t="shared" si="129"/>
        <v>運輸・郵便</v>
      </c>
      <c r="E929" s="434"/>
      <c r="F929" s="305">
        <v>84.366297068318957</v>
      </c>
      <c r="G929" s="401"/>
      <c r="H929" s="304">
        <f t="shared" si="123"/>
        <v>0.63403708963374472</v>
      </c>
      <c r="I929" s="389"/>
      <c r="J929" s="313">
        <f t="shared" si="126"/>
        <v>53.491361456372879</v>
      </c>
      <c r="K929" s="401"/>
      <c r="L929" s="304">
        <f t="shared" si="124"/>
        <v>0.40235165952905672</v>
      </c>
      <c r="M929" s="389"/>
      <c r="N929" s="313">
        <f t="shared" si="127"/>
        <v>33.944919633759525</v>
      </c>
      <c r="P929" s="304">
        <f t="shared" si="125"/>
        <v>7.3600662533244779E-2</v>
      </c>
      <c r="Q929" s="389"/>
      <c r="R929" s="820">
        <f t="shared" si="128"/>
        <v>6.2094153597048223</v>
      </c>
    </row>
    <row r="930" spans="2:18" ht="12.75" customHeight="1">
      <c r="B930" s="286"/>
      <c r="C930" s="283" t="str">
        <f t="shared" si="129"/>
        <v>31</v>
      </c>
      <c r="D930" s="284" t="str">
        <f t="shared" si="129"/>
        <v>情報通信</v>
      </c>
      <c r="E930" s="434"/>
      <c r="F930" s="305">
        <v>33.589888805157258</v>
      </c>
      <c r="G930" s="401"/>
      <c r="H930" s="304">
        <f t="shared" si="123"/>
        <v>0.4997199825516766</v>
      </c>
      <c r="I930" s="389"/>
      <c r="J930" s="313">
        <f t="shared" si="126"/>
        <v>16.785538647625941</v>
      </c>
      <c r="K930" s="401"/>
      <c r="L930" s="304">
        <f t="shared" si="124"/>
        <v>0.18003386475673192</v>
      </c>
      <c r="M930" s="389"/>
      <c r="N930" s="313">
        <f t="shared" si="127"/>
        <v>6.0473174983413456</v>
      </c>
      <c r="P930" s="304">
        <f t="shared" si="125"/>
        <v>3.1059891839156476E-2</v>
      </c>
      <c r="Q930" s="389"/>
      <c r="R930" s="820">
        <f t="shared" si="128"/>
        <v>1.0432983131774773</v>
      </c>
    </row>
    <row r="931" spans="2:18" ht="12.75" customHeight="1">
      <c r="B931" s="286"/>
      <c r="C931" s="283" t="str">
        <f t="shared" si="129"/>
        <v>32</v>
      </c>
      <c r="D931" s="284" t="str">
        <f t="shared" si="129"/>
        <v>公務</v>
      </c>
      <c r="E931" s="434"/>
      <c r="F931" s="305">
        <v>0.99559335521759018</v>
      </c>
      <c r="G931" s="401"/>
      <c r="H931" s="304">
        <f t="shared" si="123"/>
        <v>0.70859596344355691</v>
      </c>
      <c r="I931" s="389"/>
      <c r="J931" s="313">
        <f t="shared" si="126"/>
        <v>0.70547343273841168</v>
      </c>
      <c r="K931" s="401"/>
      <c r="L931" s="304">
        <f t="shared" si="124"/>
        <v>0.33345520667958617</v>
      </c>
      <c r="M931" s="389"/>
      <c r="N931" s="313">
        <f t="shared" si="127"/>
        <v>0.33198578803290418</v>
      </c>
      <c r="P931" s="304">
        <f t="shared" si="125"/>
        <v>4.8027598057070089E-2</v>
      </c>
      <c r="Q931" s="389"/>
      <c r="R931" s="820">
        <f t="shared" si="128"/>
        <v>4.7815957492680222E-2</v>
      </c>
    </row>
    <row r="932" spans="2:18">
      <c r="B932" s="286"/>
      <c r="C932" s="283" t="str">
        <f t="shared" si="129"/>
        <v>33</v>
      </c>
      <c r="D932" s="284" t="str">
        <f t="shared" si="129"/>
        <v>教育・研究</v>
      </c>
      <c r="E932" s="434"/>
      <c r="F932" s="305">
        <v>1.99472444827632</v>
      </c>
      <c r="G932" s="401"/>
      <c r="H932" s="304">
        <f t="shared" si="123"/>
        <v>0.70623799726049996</v>
      </c>
      <c r="I932" s="389"/>
      <c r="J932" s="313">
        <f t="shared" si="126"/>
        <v>1.408750199437224</v>
      </c>
      <c r="K932" s="401"/>
      <c r="L932" s="304">
        <f t="shared" si="124"/>
        <v>0.52314226927728547</v>
      </c>
      <c r="M932" s="389"/>
      <c r="N932" s="313">
        <f t="shared" si="127"/>
        <v>1.0435246744541553</v>
      </c>
      <c r="P932" s="304">
        <f t="shared" ref="P932:P963" si="130">P252</f>
        <v>9.0562666353757981E-2</v>
      </c>
      <c r="Q932" s="389"/>
      <c r="R932" s="820">
        <f t="shared" si="128"/>
        <v>0.18064756467693233</v>
      </c>
    </row>
    <row r="933" spans="2:18">
      <c r="B933" s="286"/>
      <c r="C933" s="283" t="str">
        <f t="shared" si="129"/>
        <v>34</v>
      </c>
      <c r="D933" s="284" t="str">
        <f t="shared" si="129"/>
        <v>医療・福祉</v>
      </c>
      <c r="E933" s="434"/>
      <c r="F933" s="305">
        <v>0.41284074236162555</v>
      </c>
      <c r="G933" s="401"/>
      <c r="H933" s="304">
        <f t="shared" si="123"/>
        <v>0.58132099287543681</v>
      </c>
      <c r="I933" s="389"/>
      <c r="J933" s="313">
        <f t="shared" si="126"/>
        <v>0.23999299024909257</v>
      </c>
      <c r="K933" s="401"/>
      <c r="L933" s="304">
        <f t="shared" si="124"/>
        <v>0.50896339569449323</v>
      </c>
      <c r="M933" s="389"/>
      <c r="N933" s="313">
        <f t="shared" si="127"/>
        <v>0.21012082611340835</v>
      </c>
      <c r="P933" s="304">
        <f t="shared" si="130"/>
        <v>0.11755967401821014</v>
      </c>
      <c r="Q933" s="389"/>
      <c r="R933" s="820">
        <f t="shared" si="128"/>
        <v>4.8533423093468579E-2</v>
      </c>
    </row>
    <row r="934" spans="2:18">
      <c r="B934" s="286"/>
      <c r="C934" s="283" t="str">
        <f t="shared" si="129"/>
        <v>35</v>
      </c>
      <c r="D934" s="284" t="str">
        <f t="shared" si="129"/>
        <v>他に分類されない会員制団体</v>
      </c>
      <c r="E934" s="434"/>
      <c r="F934" s="305">
        <v>4.2873010350317244</v>
      </c>
      <c r="G934" s="401"/>
      <c r="H934" s="304">
        <f t="shared" si="123"/>
        <v>0.58706867988829459</v>
      </c>
      <c r="I934" s="389"/>
      <c r="J934" s="313">
        <f t="shared" si="126"/>
        <v>2.5169401589197933</v>
      </c>
      <c r="K934" s="401"/>
      <c r="L934" s="304">
        <f t="shared" si="124"/>
        <v>0.53299358903562055</v>
      </c>
      <c r="M934" s="389"/>
      <c r="N934" s="313">
        <f t="shared" si="127"/>
        <v>2.2851039659376897</v>
      </c>
      <c r="P934" s="304">
        <f t="shared" si="130"/>
        <v>0.11770088827882173</v>
      </c>
      <c r="Q934" s="389"/>
      <c r="R934" s="820">
        <f t="shared" si="128"/>
        <v>0.50461914014194575</v>
      </c>
    </row>
    <row r="935" spans="2:18">
      <c r="B935" s="286"/>
      <c r="C935" s="283" t="str">
        <f t="shared" si="129"/>
        <v>36</v>
      </c>
      <c r="D935" s="284" t="str">
        <f t="shared" si="129"/>
        <v>対事業所サービス</v>
      </c>
      <c r="E935" s="434"/>
      <c r="F935" s="305">
        <v>174.92576053548981</v>
      </c>
      <c r="G935" s="401"/>
      <c r="H935" s="304">
        <f t="shared" si="123"/>
        <v>0.62240825035949521</v>
      </c>
      <c r="I935" s="389"/>
      <c r="J935" s="313">
        <f t="shared" si="126"/>
        <v>108.87523655769824</v>
      </c>
      <c r="K935" s="401"/>
      <c r="L935" s="304">
        <f t="shared" si="124"/>
        <v>0.37257380440005849</v>
      </c>
      <c r="M935" s="389"/>
      <c r="N935" s="313">
        <f t="shared" si="127"/>
        <v>65.172756090281055</v>
      </c>
      <c r="P935" s="304">
        <f t="shared" si="130"/>
        <v>0.11291103502841897</v>
      </c>
      <c r="Q935" s="389"/>
      <c r="R935" s="820">
        <f t="shared" si="128"/>
        <v>19.75104867519552</v>
      </c>
    </row>
    <row r="936" spans="2:18">
      <c r="B936" s="286"/>
      <c r="C936" s="283" t="str">
        <f t="shared" si="129"/>
        <v>37</v>
      </c>
      <c r="D936" s="284" t="str">
        <f t="shared" si="129"/>
        <v>対個人サービス</v>
      </c>
      <c r="E936" s="434"/>
      <c r="F936" s="305">
        <v>1.4208950042579278</v>
      </c>
      <c r="G936" s="401"/>
      <c r="H936" s="304">
        <f t="shared" si="123"/>
        <v>0.5344179716450459</v>
      </c>
      <c r="I936" s="389"/>
      <c r="J936" s="313">
        <f t="shared" si="126"/>
        <v>0.75935182609610063</v>
      </c>
      <c r="K936" s="401"/>
      <c r="L936" s="304">
        <f t="shared" si="124"/>
        <v>0.32381925449611038</v>
      </c>
      <c r="M936" s="389"/>
      <c r="N936" s="313">
        <f t="shared" si="127"/>
        <v>0.46011316099604976</v>
      </c>
      <c r="P936" s="304">
        <f t="shared" si="130"/>
        <v>0.16230318686650563</v>
      </c>
      <c r="Q936" s="389"/>
      <c r="R936" s="820">
        <f t="shared" si="128"/>
        <v>0.23061578739375876</v>
      </c>
    </row>
    <row r="937" spans="2:18">
      <c r="B937" s="286"/>
      <c r="C937" s="283" t="str">
        <f t="shared" si="129"/>
        <v>38</v>
      </c>
      <c r="D937" s="284" t="str">
        <f t="shared" si="129"/>
        <v>事務用品</v>
      </c>
      <c r="E937" s="434"/>
      <c r="F937" s="305">
        <v>4.6230757303799281</v>
      </c>
      <c r="G937" s="401"/>
      <c r="H937" s="304">
        <f t="shared" si="123"/>
        <v>0</v>
      </c>
      <c r="I937" s="389"/>
      <c r="J937" s="313">
        <f t="shared" si="126"/>
        <v>0</v>
      </c>
      <c r="K937" s="401"/>
      <c r="L937" s="304">
        <f t="shared" si="124"/>
        <v>0</v>
      </c>
      <c r="M937" s="389"/>
      <c r="N937" s="313">
        <f t="shared" si="127"/>
        <v>0</v>
      </c>
      <c r="P937" s="304">
        <f t="shared" si="130"/>
        <v>0</v>
      </c>
      <c r="Q937" s="389"/>
      <c r="R937" s="820">
        <f t="shared" si="128"/>
        <v>0</v>
      </c>
    </row>
    <row r="938" spans="2:18" ht="12.75" thickBot="1">
      <c r="B938" s="286"/>
      <c r="C938" s="283" t="str">
        <f t="shared" si="129"/>
        <v>39</v>
      </c>
      <c r="D938" s="284" t="str">
        <f t="shared" si="129"/>
        <v>分類不明</v>
      </c>
      <c r="E938" s="434"/>
      <c r="F938" s="307">
        <v>9.8091596057188877</v>
      </c>
      <c r="G938" s="401"/>
      <c r="H938" s="306">
        <f t="shared" si="123"/>
        <v>0.64740426293918441</v>
      </c>
      <c r="I938" s="389"/>
      <c r="J938" s="311">
        <f t="shared" si="126"/>
        <v>6.3504917445932572</v>
      </c>
      <c r="K938" s="401"/>
      <c r="L938" s="306">
        <f t="shared" si="124"/>
        <v>7.4261727822867345E-3</v>
      </c>
      <c r="M938" s="389"/>
      <c r="N938" s="311">
        <f t="shared" si="127"/>
        <v>7.2844514081096073E-2</v>
      </c>
      <c r="P938" s="306">
        <f t="shared" si="130"/>
        <v>3.6024838177901608E-3</v>
      </c>
      <c r="Q938" s="389"/>
      <c r="R938" s="821">
        <f t="shared" si="128"/>
        <v>3.5337338745723208E-2</v>
      </c>
    </row>
    <row r="939" spans="2:18">
      <c r="B939" s="430" t="s">
        <v>61</v>
      </c>
      <c r="C939" s="280" t="str">
        <f t="shared" ref="C939:D958" si="131">C5</f>
        <v>01</v>
      </c>
      <c r="D939" s="281" t="str">
        <f t="shared" si="131"/>
        <v>農業</v>
      </c>
      <c r="E939" s="434"/>
      <c r="F939" s="303">
        <v>904.95909778252451</v>
      </c>
      <c r="G939" s="401"/>
      <c r="H939" s="324">
        <f t="shared" si="123"/>
        <v>0.44532358249304954</v>
      </c>
      <c r="I939" s="389"/>
      <c r="J939" s="312">
        <f t="shared" si="126"/>
        <v>402.99962743419172</v>
      </c>
      <c r="K939" s="401"/>
      <c r="L939" s="324">
        <f t="shared" si="124"/>
        <v>0.16160007526037862</v>
      </c>
      <c r="M939" s="389"/>
      <c r="N939" s="312">
        <f t="shared" si="127"/>
        <v>146.24145830922029</v>
      </c>
      <c r="P939" s="324">
        <f t="shared" si="130"/>
        <v>8.2199088458177264E-2</v>
      </c>
      <c r="Q939" s="389"/>
      <c r="R939" s="819">
        <f t="shared" si="128"/>
        <v>74.386812929658021</v>
      </c>
    </row>
    <row r="940" spans="2:18">
      <c r="B940" s="431"/>
      <c r="C940" s="283" t="str">
        <f t="shared" si="131"/>
        <v>02</v>
      </c>
      <c r="D940" s="284" t="str">
        <f t="shared" si="131"/>
        <v>林業</v>
      </c>
      <c r="E940" s="434"/>
      <c r="F940" s="305">
        <v>8.9345900085180414</v>
      </c>
      <c r="G940" s="401"/>
      <c r="H940" s="326">
        <f t="shared" si="123"/>
        <v>0.5632609005779009</v>
      </c>
      <c r="I940" s="389"/>
      <c r="J940" s="313">
        <f t="shared" si="126"/>
        <v>5.0325052144921871</v>
      </c>
      <c r="K940" s="401"/>
      <c r="L940" s="326">
        <f t="shared" si="124"/>
        <v>0.22984008807133993</v>
      </c>
      <c r="M940" s="389"/>
      <c r="N940" s="313">
        <f t="shared" si="127"/>
        <v>2.0535269544391004</v>
      </c>
      <c r="P940" s="326">
        <f t="shared" si="130"/>
        <v>9.217209441290708E-2</v>
      </c>
      <c r="Q940" s="389"/>
      <c r="R940" s="820">
        <f t="shared" si="128"/>
        <v>0.82351987380574121</v>
      </c>
    </row>
    <row r="941" spans="2:18">
      <c r="B941" s="431"/>
      <c r="C941" s="283" t="str">
        <f t="shared" si="131"/>
        <v>03</v>
      </c>
      <c r="D941" s="284" t="str">
        <f t="shared" si="131"/>
        <v>漁業</v>
      </c>
      <c r="E941" s="434"/>
      <c r="F941" s="305">
        <v>117.03214197665969</v>
      </c>
      <c r="G941" s="401"/>
      <c r="H941" s="326">
        <f t="shared" si="123"/>
        <v>0.51837107896809387</v>
      </c>
      <c r="I941" s="389"/>
      <c r="J941" s="313">
        <f t="shared" si="126"/>
        <v>60.66607771038823</v>
      </c>
      <c r="K941" s="401"/>
      <c r="L941" s="326">
        <f t="shared" si="124"/>
        <v>0.17384121861733803</v>
      </c>
      <c r="M941" s="389"/>
      <c r="N941" s="313">
        <f t="shared" si="127"/>
        <v>20.345010178619841</v>
      </c>
      <c r="P941" s="326">
        <f t="shared" si="130"/>
        <v>5.7394110528438888E-2</v>
      </c>
      <c r="Q941" s="389"/>
      <c r="R941" s="820">
        <f t="shared" si="128"/>
        <v>6.7169556919883586</v>
      </c>
    </row>
    <row r="942" spans="2:18">
      <c r="B942" s="431"/>
      <c r="C942" s="283" t="str">
        <f t="shared" si="131"/>
        <v>04</v>
      </c>
      <c r="D942" s="284" t="str">
        <f t="shared" si="131"/>
        <v>鉱業</v>
      </c>
      <c r="E942" s="434"/>
      <c r="F942" s="305">
        <v>4.2283678745498703</v>
      </c>
      <c r="G942" s="401"/>
      <c r="H942" s="326">
        <f t="shared" si="123"/>
        <v>0.54201868919610852</v>
      </c>
      <c r="I942" s="389"/>
      <c r="J942" s="313">
        <f t="shared" si="126"/>
        <v>2.2918544128024561</v>
      </c>
      <c r="K942" s="401"/>
      <c r="L942" s="326">
        <f t="shared" si="124"/>
        <v>0.19632256464413722</v>
      </c>
      <c r="M942" s="389"/>
      <c r="N942" s="313">
        <f t="shared" si="127"/>
        <v>0.83012402539051</v>
      </c>
      <c r="P942" s="326">
        <f t="shared" si="130"/>
        <v>4.158866167434716E-2</v>
      </c>
      <c r="Q942" s="389"/>
      <c r="R942" s="820">
        <f t="shared" si="128"/>
        <v>0.17585216096933295</v>
      </c>
    </row>
    <row r="943" spans="2:18">
      <c r="B943" s="431"/>
      <c r="C943" s="283" t="str">
        <f t="shared" si="131"/>
        <v>05</v>
      </c>
      <c r="D943" s="284" t="str">
        <f t="shared" si="131"/>
        <v>飲食料品</v>
      </c>
      <c r="E943" s="434"/>
      <c r="F943" s="305">
        <v>1074.3815649614555</v>
      </c>
      <c r="G943" s="401"/>
      <c r="H943" s="326">
        <f t="shared" si="123"/>
        <v>0.3531731120537856</v>
      </c>
      <c r="I943" s="389"/>
      <c r="J943" s="313">
        <f t="shared" si="126"/>
        <v>379.44268083065367</v>
      </c>
      <c r="K943" s="401"/>
      <c r="L943" s="326">
        <f t="shared" si="124"/>
        <v>0.12926002836368097</v>
      </c>
      <c r="M943" s="389"/>
      <c r="N943" s="313">
        <f t="shared" si="127"/>
        <v>138.8745915603337</v>
      </c>
      <c r="P943" s="326">
        <f t="shared" si="130"/>
        <v>3.6577549299523893E-2</v>
      </c>
      <c r="Q943" s="389"/>
      <c r="R943" s="820">
        <f t="shared" si="128"/>
        <v>39.298244658877273</v>
      </c>
    </row>
    <row r="944" spans="2:18">
      <c r="B944" s="431"/>
      <c r="C944" s="283" t="str">
        <f t="shared" si="131"/>
        <v>06</v>
      </c>
      <c r="D944" s="284" t="str">
        <f t="shared" si="131"/>
        <v>繊維製品</v>
      </c>
      <c r="E944" s="434"/>
      <c r="F944" s="305">
        <v>11.464984549934153</v>
      </c>
      <c r="G944" s="401"/>
      <c r="H944" s="326">
        <f t="shared" si="123"/>
        <v>0.42389792537136611</v>
      </c>
      <c r="I944" s="389"/>
      <c r="J944" s="313">
        <f t="shared" si="126"/>
        <v>4.8599831651318528</v>
      </c>
      <c r="K944" s="401"/>
      <c r="L944" s="326">
        <f t="shared" si="124"/>
        <v>0.28586235980387131</v>
      </c>
      <c r="M944" s="389"/>
      <c r="N944" s="313">
        <f t="shared" si="127"/>
        <v>3.2774075385591024</v>
      </c>
      <c r="P944" s="326">
        <f t="shared" si="130"/>
        <v>9.2946121188866707E-2</v>
      </c>
      <c r="Q944" s="389"/>
      <c r="R944" s="820">
        <f t="shared" si="128"/>
        <v>1.0656258434066641</v>
      </c>
    </row>
    <row r="945" spans="2:18">
      <c r="B945" s="431"/>
      <c r="C945" s="283" t="str">
        <f t="shared" si="131"/>
        <v>07</v>
      </c>
      <c r="D945" s="284" t="str">
        <f t="shared" si="131"/>
        <v>パルプ・紙・木製品</v>
      </c>
      <c r="E945" s="434"/>
      <c r="F945" s="305">
        <v>188.70286823758471</v>
      </c>
      <c r="G945" s="401"/>
      <c r="H945" s="326">
        <f t="shared" si="123"/>
        <v>0.37014582133215862</v>
      </c>
      <c r="I945" s="389"/>
      <c r="J945" s="313">
        <f t="shared" si="126"/>
        <v>69.847578151534904</v>
      </c>
      <c r="K945" s="401"/>
      <c r="L945" s="326">
        <f t="shared" si="124"/>
        <v>0.17142769362836457</v>
      </c>
      <c r="M945" s="389"/>
      <c r="N945" s="313">
        <f t="shared" si="127"/>
        <v>32.34889748302632</v>
      </c>
      <c r="P945" s="326">
        <f t="shared" si="130"/>
        <v>3.9789908847548371E-2</v>
      </c>
      <c r="Q945" s="389"/>
      <c r="R945" s="820">
        <f t="shared" si="128"/>
        <v>7.5084699264444259</v>
      </c>
    </row>
    <row r="946" spans="2:18">
      <c r="B946" s="431"/>
      <c r="C946" s="283" t="str">
        <f t="shared" si="131"/>
        <v>08</v>
      </c>
      <c r="D946" s="284" t="str">
        <f t="shared" si="131"/>
        <v>化学製品</v>
      </c>
      <c r="E946" s="434"/>
      <c r="F946" s="305">
        <v>147.14287649267206</v>
      </c>
      <c r="G946" s="401"/>
      <c r="H946" s="326">
        <f t="shared" si="123"/>
        <v>0.34110231092712345</v>
      </c>
      <c r="I946" s="389"/>
      <c r="J946" s="313">
        <f t="shared" si="126"/>
        <v>50.190775208114751</v>
      </c>
      <c r="K946" s="401"/>
      <c r="L946" s="326">
        <f t="shared" si="124"/>
        <v>0.10321321409888379</v>
      </c>
      <c r="M946" s="389"/>
      <c r="N946" s="313">
        <f t="shared" si="127"/>
        <v>15.187089214563775</v>
      </c>
      <c r="P946" s="326">
        <f t="shared" si="130"/>
        <v>1.7628967083617834E-2</v>
      </c>
      <c r="Q946" s="389"/>
      <c r="R946" s="820">
        <f t="shared" si="128"/>
        <v>2.59397692627816</v>
      </c>
    </row>
    <row r="947" spans="2:18">
      <c r="B947" s="431"/>
      <c r="C947" s="283" t="str">
        <f t="shared" si="131"/>
        <v>09</v>
      </c>
      <c r="D947" s="284" t="str">
        <f t="shared" si="131"/>
        <v>石油・石炭製品</v>
      </c>
      <c r="E947" s="434"/>
      <c r="F947" s="305">
        <v>131.95053756101044</v>
      </c>
      <c r="G947" s="401"/>
      <c r="H947" s="326">
        <f t="shared" si="123"/>
        <v>0.39897024627224392</v>
      </c>
      <c r="I947" s="389"/>
      <c r="J947" s="313">
        <f t="shared" si="126"/>
        <v>52.644338466471304</v>
      </c>
      <c r="K947" s="401"/>
      <c r="L947" s="326">
        <f t="shared" si="124"/>
        <v>1.5283967659840275E-2</v>
      </c>
      <c r="M947" s="389"/>
      <c r="N947" s="313">
        <f t="shared" si="127"/>
        <v>2.0167277487810229</v>
      </c>
      <c r="P947" s="326">
        <f t="shared" si="130"/>
        <v>2.341361439227389E-3</v>
      </c>
      <c r="Q947" s="389"/>
      <c r="R947" s="820">
        <f t="shared" si="128"/>
        <v>0.30894390053067505</v>
      </c>
    </row>
    <row r="948" spans="2:18">
      <c r="B948" s="432"/>
      <c r="C948" s="283" t="str">
        <f t="shared" si="131"/>
        <v>10</v>
      </c>
      <c r="D948" s="284" t="str">
        <f t="shared" si="131"/>
        <v>プラスチック・ゴム製品</v>
      </c>
      <c r="E948" s="434"/>
      <c r="F948" s="305">
        <v>175.50126296454832</v>
      </c>
      <c r="G948" s="401"/>
      <c r="H948" s="326">
        <f t="shared" si="123"/>
        <v>0.42255123944779971</v>
      </c>
      <c r="I948" s="389"/>
      <c r="J948" s="313">
        <f t="shared" si="126"/>
        <v>74.158276190324116</v>
      </c>
      <c r="K948" s="401"/>
      <c r="L948" s="326">
        <f t="shared" si="124"/>
        <v>0.2328213152034492</v>
      </c>
      <c r="M948" s="389"/>
      <c r="N948" s="313">
        <f t="shared" si="127"/>
        <v>40.86043486327253</v>
      </c>
      <c r="P948" s="326">
        <f t="shared" si="130"/>
        <v>4.4988033648026129E-2</v>
      </c>
      <c r="Q948" s="389"/>
      <c r="R948" s="820">
        <f t="shared" si="128"/>
        <v>7.8954567235201818</v>
      </c>
    </row>
    <row r="949" spans="2:18">
      <c r="B949" s="432"/>
      <c r="C949" s="283" t="str">
        <f t="shared" si="131"/>
        <v>11</v>
      </c>
      <c r="D949" s="284" t="str">
        <f t="shared" si="131"/>
        <v>窯業・土石製品</v>
      </c>
      <c r="E949" s="434"/>
      <c r="F949" s="305">
        <v>21.253817312433853</v>
      </c>
      <c r="G949" s="401"/>
      <c r="H949" s="326">
        <f t="shared" si="123"/>
        <v>0.48847996236565888</v>
      </c>
      <c r="I949" s="389"/>
      <c r="J949" s="313">
        <f t="shared" si="126"/>
        <v>10.382063880904278</v>
      </c>
      <c r="K949" s="401"/>
      <c r="L949" s="326">
        <f t="shared" si="124"/>
        <v>0.2274579492301684</v>
      </c>
      <c r="M949" s="389"/>
      <c r="N949" s="313">
        <f t="shared" si="127"/>
        <v>4.8343496991988539</v>
      </c>
      <c r="P949" s="326">
        <f t="shared" si="130"/>
        <v>4.4979199943078377E-2</v>
      </c>
      <c r="Q949" s="389"/>
      <c r="R949" s="820">
        <f t="shared" si="128"/>
        <v>0.95597969844962294</v>
      </c>
    </row>
    <row r="950" spans="2:18">
      <c r="B950" s="432"/>
      <c r="C950" s="283" t="str">
        <f t="shared" si="131"/>
        <v>12</v>
      </c>
      <c r="D950" s="284" t="str">
        <f t="shared" si="131"/>
        <v>鉄鋼</v>
      </c>
      <c r="E950" s="434"/>
      <c r="F950" s="305">
        <v>46.70483755888386</v>
      </c>
      <c r="G950" s="401"/>
      <c r="H950" s="326">
        <f t="shared" si="123"/>
        <v>0.27192078591172769</v>
      </c>
      <c r="I950" s="389"/>
      <c r="J950" s="313">
        <f t="shared" si="126"/>
        <v>12.700016134891277</v>
      </c>
      <c r="K950" s="401"/>
      <c r="L950" s="326">
        <f t="shared" si="124"/>
        <v>7.5935571679909358E-2</v>
      </c>
      <c r="M950" s="389"/>
      <c r="N950" s="313">
        <f t="shared" si="127"/>
        <v>3.5465585402511479</v>
      </c>
      <c r="P950" s="326">
        <f t="shared" si="130"/>
        <v>1.2945413056277185E-2</v>
      </c>
      <c r="Q950" s="389"/>
      <c r="R950" s="820">
        <f t="shared" si="128"/>
        <v>0.60461341392608015</v>
      </c>
    </row>
    <row r="951" spans="2:18">
      <c r="B951" s="432"/>
      <c r="C951" s="283" t="str">
        <f t="shared" si="131"/>
        <v>13</v>
      </c>
      <c r="D951" s="284" t="str">
        <f t="shared" si="131"/>
        <v>非鉄金属</v>
      </c>
      <c r="E951" s="434"/>
      <c r="F951" s="305">
        <v>15.954073283226919</v>
      </c>
      <c r="G951" s="401"/>
      <c r="H951" s="326">
        <f t="shared" si="123"/>
        <v>0.20172465253538038</v>
      </c>
      <c r="I951" s="389"/>
      <c r="J951" s="313">
        <f t="shared" si="126"/>
        <v>3.2183298895829453</v>
      </c>
      <c r="K951" s="401"/>
      <c r="L951" s="326">
        <f t="shared" si="124"/>
        <v>0.10534314947398654</v>
      </c>
      <c r="M951" s="389"/>
      <c r="N951" s="313">
        <f t="shared" si="127"/>
        <v>1.6806523265939084</v>
      </c>
      <c r="P951" s="326">
        <f t="shared" si="130"/>
        <v>1.971537108119378E-2</v>
      </c>
      <c r="Q951" s="389"/>
      <c r="R951" s="820">
        <f t="shared" si="128"/>
        <v>0.3145404750353783</v>
      </c>
    </row>
    <row r="952" spans="2:18">
      <c r="B952" s="432"/>
      <c r="C952" s="283" t="str">
        <f t="shared" si="131"/>
        <v>14</v>
      </c>
      <c r="D952" s="284" t="str">
        <f t="shared" si="131"/>
        <v>金属製品</v>
      </c>
      <c r="E952" s="434"/>
      <c r="F952" s="305">
        <v>90.813632584653732</v>
      </c>
      <c r="G952" s="401"/>
      <c r="H952" s="326">
        <f t="shared" si="123"/>
        <v>0.49490367674882518</v>
      </c>
      <c r="I952" s="389"/>
      <c r="J952" s="313">
        <f t="shared" si="126"/>
        <v>44.944000665062049</v>
      </c>
      <c r="K952" s="401"/>
      <c r="L952" s="326">
        <f t="shared" si="124"/>
        <v>0.30415278292369585</v>
      </c>
      <c r="M952" s="389"/>
      <c r="N952" s="313">
        <f t="shared" si="127"/>
        <v>27.62121907803246</v>
      </c>
      <c r="P952" s="326">
        <f t="shared" si="130"/>
        <v>6.1609645897765762E-2</v>
      </c>
      <c r="Q952" s="389"/>
      <c r="R952" s="820">
        <f t="shared" si="128"/>
        <v>5.5949957462303193</v>
      </c>
    </row>
    <row r="953" spans="2:18">
      <c r="B953" s="432"/>
      <c r="C953" s="283" t="str">
        <f t="shared" si="131"/>
        <v>15</v>
      </c>
      <c r="D953" s="284" t="str">
        <f t="shared" si="131"/>
        <v>はん用機械</v>
      </c>
      <c r="E953" s="434"/>
      <c r="F953" s="305">
        <v>8.0549457551255923</v>
      </c>
      <c r="G953" s="401"/>
      <c r="H953" s="326">
        <f t="shared" si="123"/>
        <v>0.45614593557595473</v>
      </c>
      <c r="I953" s="389"/>
      <c r="J953" s="313">
        <f t="shared" si="126"/>
        <v>3.6742307674853283</v>
      </c>
      <c r="K953" s="401"/>
      <c r="L953" s="326">
        <f t="shared" si="124"/>
        <v>0.24214713332571844</v>
      </c>
      <c r="M953" s="389"/>
      <c r="N953" s="313">
        <f t="shared" si="127"/>
        <v>1.9504820236978266</v>
      </c>
      <c r="P953" s="326">
        <f t="shared" si="130"/>
        <v>3.8383176605526058E-2</v>
      </c>
      <c r="Q953" s="389"/>
      <c r="R953" s="820">
        <f t="shared" si="128"/>
        <v>0.30917440546691805</v>
      </c>
    </row>
    <row r="954" spans="2:18">
      <c r="B954" s="432"/>
      <c r="C954" s="283" t="str">
        <f t="shared" si="131"/>
        <v>16</v>
      </c>
      <c r="D954" s="284" t="str">
        <f t="shared" si="131"/>
        <v>生産用機械</v>
      </c>
      <c r="E954" s="434"/>
      <c r="F954" s="305">
        <v>10.943390801228132</v>
      </c>
      <c r="G954" s="401"/>
      <c r="H954" s="326">
        <f t="shared" si="123"/>
        <v>0.47706484546845068</v>
      </c>
      <c r="I954" s="389"/>
      <c r="J954" s="313">
        <f t="shared" si="126"/>
        <v>5.2207070414887635</v>
      </c>
      <c r="K954" s="401"/>
      <c r="L954" s="326">
        <f t="shared" si="124"/>
        <v>0.27821707327890105</v>
      </c>
      <c r="M954" s="389"/>
      <c r="N954" s="313">
        <f t="shared" si="127"/>
        <v>3.0446381604649386</v>
      </c>
      <c r="P954" s="326">
        <f t="shared" si="130"/>
        <v>4.5164685842475794E-2</v>
      </c>
      <c r="Q954" s="389"/>
      <c r="R954" s="820">
        <f t="shared" si="128"/>
        <v>0.49425480758890805</v>
      </c>
    </row>
    <row r="955" spans="2:18">
      <c r="B955" s="432"/>
      <c r="C955" s="283" t="str">
        <f t="shared" si="131"/>
        <v>17</v>
      </c>
      <c r="D955" s="284" t="str">
        <f t="shared" si="131"/>
        <v>業務用機械</v>
      </c>
      <c r="E955" s="434"/>
      <c r="F955" s="305">
        <v>5.0596222288007668</v>
      </c>
      <c r="G955" s="401"/>
      <c r="H955" s="326">
        <f t="shared" si="123"/>
        <v>0.40490559908946694</v>
      </c>
      <c r="I955" s="389"/>
      <c r="J955" s="313">
        <f t="shared" si="126"/>
        <v>2.0486693697189584</v>
      </c>
      <c r="K955" s="401"/>
      <c r="L955" s="326">
        <f t="shared" si="124"/>
        <v>0.27089270776958946</v>
      </c>
      <c r="M955" s="389"/>
      <c r="N955" s="313">
        <f t="shared" si="127"/>
        <v>1.370614765851045</v>
      </c>
      <c r="P955" s="326">
        <f t="shared" si="130"/>
        <v>4.6019543869441161E-2</v>
      </c>
      <c r="Q955" s="389"/>
      <c r="R955" s="820">
        <f t="shared" si="128"/>
        <v>0.23284150712109655</v>
      </c>
    </row>
    <row r="956" spans="2:18">
      <c r="B956" s="432"/>
      <c r="C956" s="283" t="str">
        <f t="shared" si="131"/>
        <v>18</v>
      </c>
      <c r="D956" s="284" t="str">
        <f t="shared" si="131"/>
        <v>電子部品</v>
      </c>
      <c r="E956" s="434"/>
      <c r="F956" s="305">
        <v>12.8021939750613</v>
      </c>
      <c r="G956" s="401"/>
      <c r="H956" s="326">
        <f t="shared" si="123"/>
        <v>0.35285893963381143</v>
      </c>
      <c r="I956" s="389"/>
      <c r="J956" s="313">
        <f t="shared" si="126"/>
        <v>4.5173685910265</v>
      </c>
      <c r="K956" s="401"/>
      <c r="L956" s="326">
        <f t="shared" si="124"/>
        <v>0.21190148403682063</v>
      </c>
      <c r="M956" s="389"/>
      <c r="N956" s="313">
        <f t="shared" si="127"/>
        <v>2.7128039022427335</v>
      </c>
      <c r="P956" s="326">
        <f t="shared" si="130"/>
        <v>3.5682280700125621E-2</v>
      </c>
      <c r="Q956" s="389"/>
      <c r="R956" s="820">
        <f t="shared" si="128"/>
        <v>0.45681147899559432</v>
      </c>
    </row>
    <row r="957" spans="2:18">
      <c r="B957" s="432"/>
      <c r="C957" s="283" t="str">
        <f t="shared" si="131"/>
        <v>19</v>
      </c>
      <c r="D957" s="284" t="str">
        <f t="shared" si="131"/>
        <v>電気機械</v>
      </c>
      <c r="E957" s="434"/>
      <c r="F957" s="305">
        <v>7.3008098481525323</v>
      </c>
      <c r="G957" s="401"/>
      <c r="H957" s="326">
        <f t="shared" si="123"/>
        <v>0.35135053440391312</v>
      </c>
      <c r="I957" s="389"/>
      <c r="J957" s="313">
        <f t="shared" si="126"/>
        <v>2.5651434417297438</v>
      </c>
      <c r="K957" s="401"/>
      <c r="L957" s="326">
        <f t="shared" si="124"/>
        <v>0.19771030404178813</v>
      </c>
      <c r="M957" s="389"/>
      <c r="N957" s="313">
        <f t="shared" si="127"/>
        <v>1.4434453348295182</v>
      </c>
      <c r="P957" s="326">
        <f t="shared" si="130"/>
        <v>3.539136497112344E-2</v>
      </c>
      <c r="Q957" s="389"/>
      <c r="R957" s="820">
        <f t="shared" si="128"/>
        <v>0.25838562592073855</v>
      </c>
    </row>
    <row r="958" spans="2:18">
      <c r="B958" s="432"/>
      <c r="C958" s="283" t="str">
        <f t="shared" si="131"/>
        <v>20</v>
      </c>
      <c r="D958" s="284" t="str">
        <f t="shared" si="131"/>
        <v>情報通信機器</v>
      </c>
      <c r="E958" s="434"/>
      <c r="F958" s="305">
        <v>0.82344423141134693</v>
      </c>
      <c r="G958" s="401"/>
      <c r="H958" s="326">
        <f t="shared" si="123"/>
        <v>0.3238645538796821</v>
      </c>
      <c r="I958" s="389"/>
      <c r="J958" s="313">
        <f t="shared" si="126"/>
        <v>0.2666843986508336</v>
      </c>
      <c r="K958" s="401"/>
      <c r="L958" s="326">
        <f t="shared" si="124"/>
        <v>0.1838859354864682</v>
      </c>
      <c r="M958" s="389"/>
      <c r="N958" s="313">
        <f t="shared" si="127"/>
        <v>0.15141981281401135</v>
      </c>
      <c r="P958" s="326">
        <f t="shared" si="130"/>
        <v>2.9053642032377997E-2</v>
      </c>
      <c r="Q958" s="389"/>
      <c r="R958" s="820">
        <f t="shared" si="128"/>
        <v>2.3924053933051904E-2</v>
      </c>
    </row>
    <row r="959" spans="2:18">
      <c r="B959" s="432"/>
      <c r="C959" s="283" t="str">
        <f t="shared" ref="C959:D977" si="132">C25</f>
        <v>21</v>
      </c>
      <c r="D959" s="284" t="str">
        <f t="shared" si="132"/>
        <v>輸送機械</v>
      </c>
      <c r="E959" s="434"/>
      <c r="F959" s="305">
        <v>54.155638989535461</v>
      </c>
      <c r="G959" s="401"/>
      <c r="H959" s="326">
        <f t="shared" si="123"/>
        <v>0.22498172507165698</v>
      </c>
      <c r="I959" s="389"/>
      <c r="J959" s="313">
        <f t="shared" si="126"/>
        <v>12.184029082223574</v>
      </c>
      <c r="K959" s="401"/>
      <c r="L959" s="326">
        <f t="shared" si="124"/>
        <v>0.1459695961429596</v>
      </c>
      <c r="M959" s="389"/>
      <c r="N959" s="313">
        <f t="shared" si="127"/>
        <v>7.9050767521664076</v>
      </c>
      <c r="P959" s="326">
        <f t="shared" si="130"/>
        <v>2.4586710640473436E-2</v>
      </c>
      <c r="Q959" s="389"/>
      <c r="R959" s="820">
        <f t="shared" si="128"/>
        <v>1.3315090253856496</v>
      </c>
    </row>
    <row r="960" spans="2:18">
      <c r="B960" s="432"/>
      <c r="C960" s="283" t="str">
        <f t="shared" si="132"/>
        <v>22</v>
      </c>
      <c r="D960" s="284" t="str">
        <f t="shared" si="132"/>
        <v>その他の製造工業製品</v>
      </c>
      <c r="E960" s="434"/>
      <c r="F960" s="305">
        <v>63.017224168641974</v>
      </c>
      <c r="G960" s="401"/>
      <c r="H960" s="326">
        <f t="shared" si="123"/>
        <v>0.4777787046416016</v>
      </c>
      <c r="I960" s="389"/>
      <c r="J960" s="313">
        <f t="shared" si="126"/>
        <v>30.108287733403191</v>
      </c>
      <c r="K960" s="401"/>
      <c r="L960" s="326">
        <f t="shared" si="124"/>
        <v>0.27530095930405768</v>
      </c>
      <c r="M960" s="389"/>
      <c r="N960" s="313">
        <f t="shared" si="127"/>
        <v>17.348702266305985</v>
      </c>
      <c r="P960" s="326">
        <f t="shared" si="130"/>
        <v>7.2991956146100226E-2</v>
      </c>
      <c r="Q960" s="389"/>
      <c r="R960" s="820">
        <f t="shared" si="128"/>
        <v>4.5997504629664823</v>
      </c>
    </row>
    <row r="961" spans="2:18">
      <c r="B961" s="432"/>
      <c r="C961" s="283" t="str">
        <f t="shared" si="132"/>
        <v>23</v>
      </c>
      <c r="D961" s="284" t="str">
        <f t="shared" si="132"/>
        <v>建設</v>
      </c>
      <c r="E961" s="434"/>
      <c r="F961" s="305">
        <v>41.146386535164403</v>
      </c>
      <c r="G961" s="401"/>
      <c r="H961" s="326">
        <f t="shared" si="123"/>
        <v>0.47532606539144523</v>
      </c>
      <c r="I961" s="389"/>
      <c r="J961" s="313">
        <f t="shared" si="126"/>
        <v>19.557950016835235</v>
      </c>
      <c r="K961" s="401"/>
      <c r="L961" s="326">
        <f t="shared" si="124"/>
        <v>0.3438889480646411</v>
      </c>
      <c r="M961" s="389"/>
      <c r="N961" s="313">
        <f t="shared" si="127"/>
        <v>14.149787582238799</v>
      </c>
      <c r="P961" s="326">
        <f t="shared" si="130"/>
        <v>6.1551533643574213E-2</v>
      </c>
      <c r="Q961" s="389"/>
      <c r="R961" s="820">
        <f t="shared" si="128"/>
        <v>2.5326231951306806</v>
      </c>
    </row>
    <row r="962" spans="2:18">
      <c r="B962" s="432"/>
      <c r="C962" s="283" t="str">
        <f t="shared" si="132"/>
        <v>24</v>
      </c>
      <c r="D962" s="284" t="str">
        <f t="shared" si="132"/>
        <v>電力・ガス・熱供給</v>
      </c>
      <c r="E962" s="434"/>
      <c r="F962" s="305">
        <v>200.95918982841312</v>
      </c>
      <c r="G962" s="401"/>
      <c r="H962" s="326">
        <f t="shared" si="123"/>
        <v>0.43566088417809079</v>
      </c>
      <c r="I962" s="389"/>
      <c r="J962" s="313">
        <f t="shared" si="126"/>
        <v>87.550058324359242</v>
      </c>
      <c r="K962" s="401"/>
      <c r="L962" s="326">
        <f t="shared" si="124"/>
        <v>7.845939969959051E-2</v>
      </c>
      <c r="M962" s="389"/>
      <c r="N962" s="313">
        <f t="shared" si="127"/>
        <v>15.767137398053348</v>
      </c>
      <c r="P962" s="326">
        <f t="shared" si="130"/>
        <v>7.981424675547558E-3</v>
      </c>
      <c r="Q962" s="389"/>
      <c r="R962" s="820">
        <f t="shared" si="128"/>
        <v>1.6039406364745423</v>
      </c>
    </row>
    <row r="963" spans="2:18">
      <c r="B963" s="432"/>
      <c r="C963" s="283" t="str">
        <f t="shared" si="132"/>
        <v>25</v>
      </c>
      <c r="D963" s="284" t="str">
        <f t="shared" si="132"/>
        <v>水道</v>
      </c>
      <c r="E963" s="434"/>
      <c r="F963" s="305">
        <v>24.16836613645178</v>
      </c>
      <c r="G963" s="401"/>
      <c r="H963" s="326">
        <f t="shared" si="123"/>
        <v>0.46918659314820399</v>
      </c>
      <c r="I963" s="389"/>
      <c r="J963" s="313">
        <f t="shared" si="126"/>
        <v>11.339473369520233</v>
      </c>
      <c r="K963" s="401"/>
      <c r="L963" s="326">
        <f t="shared" si="124"/>
        <v>0.12010514003350307</v>
      </c>
      <c r="M963" s="389"/>
      <c r="N963" s="313">
        <f t="shared" si="127"/>
        <v>2.9027449991995149</v>
      </c>
      <c r="P963" s="326">
        <f t="shared" si="130"/>
        <v>1.85534052897629E-2</v>
      </c>
      <c r="Q963" s="389"/>
      <c r="R963" s="820">
        <f t="shared" si="128"/>
        <v>0.44840549212097097</v>
      </c>
    </row>
    <row r="964" spans="2:18">
      <c r="B964" s="432"/>
      <c r="C964" s="283" t="str">
        <f t="shared" si="132"/>
        <v>26</v>
      </c>
      <c r="D964" s="284" t="str">
        <f t="shared" si="132"/>
        <v>廃棄物処理</v>
      </c>
      <c r="E964" s="434"/>
      <c r="F964" s="305">
        <v>25.136878759120169</v>
      </c>
      <c r="G964" s="401"/>
      <c r="H964" s="326">
        <f t="shared" ref="H964:H977" si="133">H284</f>
        <v>0.63252452578626561</v>
      </c>
      <c r="I964" s="389"/>
      <c r="J964" s="313">
        <f t="shared" si="126"/>
        <v>15.899692316859337</v>
      </c>
      <c r="K964" s="401"/>
      <c r="L964" s="326">
        <f t="shared" ref="L964:L977" si="134">L284</f>
        <v>0.4548751186032669</v>
      </c>
      <c r="M964" s="389"/>
      <c r="N964" s="313">
        <f t="shared" si="127"/>
        <v>11.434140706870727</v>
      </c>
      <c r="P964" s="326">
        <f t="shared" ref="P964:P977" si="135">P284</f>
        <v>8.6301058338073999E-2</v>
      </c>
      <c r="Q964" s="389"/>
      <c r="R964" s="820">
        <f t="shared" si="128"/>
        <v>2.1693392402279228</v>
      </c>
    </row>
    <row r="965" spans="2:18">
      <c r="B965" s="432"/>
      <c r="C965" s="283" t="str">
        <f t="shared" si="132"/>
        <v>27</v>
      </c>
      <c r="D965" s="284" t="str">
        <f t="shared" si="132"/>
        <v>商業</v>
      </c>
      <c r="E965" s="434"/>
      <c r="F965" s="305">
        <v>587.12120277055874</v>
      </c>
      <c r="G965" s="401"/>
      <c r="H965" s="326">
        <f t="shared" si="133"/>
        <v>0.68987926539247335</v>
      </c>
      <c r="I965" s="389"/>
      <c r="J965" s="313">
        <f t="shared" ref="J965:J977" si="136">$F965*H965</f>
        <v>405.04274406369848</v>
      </c>
      <c r="K965" s="401"/>
      <c r="L965" s="326">
        <f t="shared" si="134"/>
        <v>0.43464671425237822</v>
      </c>
      <c r="M965" s="389"/>
      <c r="N965" s="313">
        <f t="shared" ref="N965:N977" si="137">$F965*L965</f>
        <v>255.19030165212766</v>
      </c>
      <c r="P965" s="326">
        <f t="shared" si="135"/>
        <v>0.11644689522549076</v>
      </c>
      <c r="Q965" s="389"/>
      <c r="R965" s="820">
        <f t="shared" ref="R965:R977" si="138">$F965*P965</f>
        <v>68.368441183687366</v>
      </c>
    </row>
    <row r="966" spans="2:18">
      <c r="B966" s="432"/>
      <c r="C966" s="283" t="str">
        <f t="shared" si="132"/>
        <v>28</v>
      </c>
      <c r="D966" s="284" t="str">
        <f t="shared" si="132"/>
        <v>金融・保険</v>
      </c>
      <c r="E966" s="434"/>
      <c r="F966" s="305">
        <v>168.06145895181157</v>
      </c>
      <c r="G966" s="401"/>
      <c r="H966" s="326">
        <f t="shared" si="133"/>
        <v>0.61015388409758475</v>
      </c>
      <c r="I966" s="389"/>
      <c r="J966" s="313">
        <f t="shared" si="136"/>
        <v>102.54335194655464</v>
      </c>
      <c r="K966" s="401"/>
      <c r="L966" s="326">
        <f t="shared" si="134"/>
        <v>0.30376237951681073</v>
      </c>
      <c r="M966" s="389"/>
      <c r="N966" s="313">
        <f t="shared" si="137"/>
        <v>51.050748676269095</v>
      </c>
      <c r="P966" s="326">
        <f t="shared" si="135"/>
        <v>4.6192715285453878E-2</v>
      </c>
      <c r="Q966" s="389"/>
      <c r="R966" s="820">
        <f t="shared" si="138"/>
        <v>7.7632151238190259</v>
      </c>
    </row>
    <row r="967" spans="2:18">
      <c r="B967" s="432"/>
      <c r="C967" s="283" t="str">
        <f t="shared" si="132"/>
        <v>29</v>
      </c>
      <c r="D967" s="284" t="str">
        <f t="shared" si="132"/>
        <v>不動産</v>
      </c>
      <c r="E967" s="434"/>
      <c r="F967" s="305">
        <v>176.16415862606365</v>
      </c>
      <c r="G967" s="401"/>
      <c r="H967" s="326">
        <f t="shared" si="133"/>
        <v>0.80384098057857989</v>
      </c>
      <c r="I967" s="389"/>
      <c r="J967" s="313">
        <f t="shared" si="136"/>
        <v>141.6079700127755</v>
      </c>
      <c r="K967" s="401"/>
      <c r="L967" s="326">
        <f t="shared" si="134"/>
        <v>6.4942022721134002E-2</v>
      </c>
      <c r="M967" s="389"/>
      <c r="N967" s="313">
        <f t="shared" si="137"/>
        <v>11.44045679214328</v>
      </c>
      <c r="P967" s="326">
        <f t="shared" si="135"/>
        <v>1.2877830805197991E-2</v>
      </c>
      <c r="Q967" s="389"/>
      <c r="R967" s="820">
        <f t="shared" si="138"/>
        <v>2.268612228726508</v>
      </c>
    </row>
    <row r="968" spans="2:18">
      <c r="B968" s="432"/>
      <c r="C968" s="283" t="str">
        <f t="shared" si="132"/>
        <v>30</v>
      </c>
      <c r="D968" s="284" t="str">
        <f t="shared" si="132"/>
        <v>運輸・郵便</v>
      </c>
      <c r="E968" s="434"/>
      <c r="F968" s="305">
        <v>398.19313764761216</v>
      </c>
      <c r="G968" s="401"/>
      <c r="H968" s="326">
        <f t="shared" si="133"/>
        <v>0.62171345962725577</v>
      </c>
      <c r="I968" s="389"/>
      <c r="J968" s="313">
        <f t="shared" si="136"/>
        <v>247.56203320672901</v>
      </c>
      <c r="K968" s="401"/>
      <c r="L968" s="326">
        <f t="shared" si="134"/>
        <v>0.4010662301581509</v>
      </c>
      <c r="M968" s="389"/>
      <c r="N968" s="313">
        <f t="shared" si="137"/>
        <v>159.70182059117349</v>
      </c>
      <c r="P968" s="326">
        <f t="shared" si="135"/>
        <v>8.2994132403291079E-2</v>
      </c>
      <c r="Q968" s="389"/>
      <c r="R968" s="820">
        <f t="shared" si="138"/>
        <v>33.047693988007836</v>
      </c>
    </row>
    <row r="969" spans="2:18">
      <c r="B969" s="432"/>
      <c r="C969" s="283" t="str">
        <f t="shared" si="132"/>
        <v>31</v>
      </c>
      <c r="D969" s="284" t="str">
        <f t="shared" si="132"/>
        <v>情報通信</v>
      </c>
      <c r="E969" s="434"/>
      <c r="F969" s="305">
        <v>310.8635755528104</v>
      </c>
      <c r="G969" s="401"/>
      <c r="H969" s="326">
        <f t="shared" si="133"/>
        <v>0.5247845551766146</v>
      </c>
      <c r="I969" s="389"/>
      <c r="J969" s="313">
        <f t="shared" si="136"/>
        <v>163.13640321709354</v>
      </c>
      <c r="K969" s="401"/>
      <c r="L969" s="326">
        <f t="shared" si="134"/>
        <v>0.22991583333702342</v>
      </c>
      <c r="M969" s="389"/>
      <c r="N969" s="313">
        <f t="shared" si="137"/>
        <v>71.472458027351152</v>
      </c>
      <c r="P969" s="326">
        <f t="shared" si="135"/>
        <v>3.2389290418055661E-2</v>
      </c>
      <c r="Q969" s="389"/>
      <c r="R969" s="820">
        <f t="shared" si="138"/>
        <v>10.068650628975163</v>
      </c>
    </row>
    <row r="970" spans="2:18">
      <c r="B970" s="432"/>
      <c r="C970" s="283" t="str">
        <f t="shared" si="132"/>
        <v>32</v>
      </c>
      <c r="D970" s="284" t="str">
        <f t="shared" si="132"/>
        <v>公務</v>
      </c>
      <c r="E970" s="434"/>
      <c r="F970" s="305">
        <v>4.1119565891613377</v>
      </c>
      <c r="G970" s="401"/>
      <c r="H970" s="326">
        <f t="shared" si="133"/>
        <v>0.69975509946428771</v>
      </c>
      <c r="I970" s="389"/>
      <c r="J970" s="313">
        <f t="shared" si="136"/>
        <v>2.877362592041425</v>
      </c>
      <c r="K970" s="401"/>
      <c r="L970" s="326">
        <f t="shared" si="134"/>
        <v>0.33968063629951817</v>
      </c>
      <c r="M970" s="389"/>
      <c r="N970" s="313">
        <f t="shared" si="137"/>
        <v>1.3967520306423196</v>
      </c>
      <c r="P970" s="326">
        <f t="shared" si="135"/>
        <v>4.7624887255193545E-2</v>
      </c>
      <c r="Q970" s="389"/>
      <c r="R970" s="820">
        <f t="shared" si="138"/>
        <v>0.19583146895705891</v>
      </c>
    </row>
    <row r="971" spans="2:18">
      <c r="B971" s="432"/>
      <c r="C971" s="283" t="str">
        <f t="shared" si="132"/>
        <v>33</v>
      </c>
      <c r="D971" s="284" t="str">
        <f t="shared" si="132"/>
        <v>教育・研究</v>
      </c>
      <c r="E971" s="434"/>
      <c r="F971" s="305">
        <v>4.8983572474017958</v>
      </c>
      <c r="G971" s="401"/>
      <c r="H971" s="326">
        <f t="shared" si="133"/>
        <v>0.68709305740051996</v>
      </c>
      <c r="I971" s="389"/>
      <c r="J971" s="313">
        <f t="shared" si="136"/>
        <v>3.365627257357295</v>
      </c>
      <c r="K971" s="401"/>
      <c r="L971" s="326">
        <f t="shared" si="134"/>
        <v>0.48567862759160269</v>
      </c>
      <c r="M971" s="389"/>
      <c r="N971" s="313">
        <f t="shared" si="137"/>
        <v>2.3790274253714849</v>
      </c>
      <c r="P971" s="326">
        <f t="shared" si="135"/>
        <v>7.5487959761468659E-2</v>
      </c>
      <c r="Q971" s="389"/>
      <c r="R971" s="820">
        <f t="shared" si="138"/>
        <v>0.36976699478916514</v>
      </c>
    </row>
    <row r="972" spans="2:18">
      <c r="B972" s="432"/>
      <c r="C972" s="283" t="str">
        <f t="shared" si="132"/>
        <v>34</v>
      </c>
      <c r="D972" s="284" t="str">
        <f t="shared" si="132"/>
        <v>医療・福祉</v>
      </c>
      <c r="E972" s="434"/>
      <c r="F972" s="305">
        <v>0.726229586416684</v>
      </c>
      <c r="G972" s="401"/>
      <c r="H972" s="326">
        <f t="shared" si="133"/>
        <v>0.58468116762471634</v>
      </c>
      <c r="I972" s="389"/>
      <c r="J972" s="313">
        <f t="shared" si="136"/>
        <v>0.42461276254972163</v>
      </c>
      <c r="K972" s="401"/>
      <c r="L972" s="326">
        <f t="shared" si="134"/>
        <v>0.51426194108086898</v>
      </c>
      <c r="M972" s="389"/>
      <c r="N972" s="313">
        <f t="shared" si="137"/>
        <v>0.37347223678100061</v>
      </c>
      <c r="P972" s="326">
        <f t="shared" si="135"/>
        <v>0.11412257730984801</v>
      </c>
      <c r="Q972" s="389"/>
      <c r="R972" s="820">
        <f t="shared" si="138"/>
        <v>8.2879192120536974E-2</v>
      </c>
    </row>
    <row r="973" spans="2:18">
      <c r="B973" s="432"/>
      <c r="C973" s="283" t="str">
        <f t="shared" si="132"/>
        <v>35</v>
      </c>
      <c r="D973" s="284" t="str">
        <f t="shared" si="132"/>
        <v>他に分類されない会員制団体</v>
      </c>
      <c r="E973" s="434"/>
      <c r="F973" s="305">
        <v>15.076584003573883</v>
      </c>
      <c r="G973" s="401"/>
      <c r="H973" s="326">
        <f t="shared" si="133"/>
        <v>0.58201188037090767</v>
      </c>
      <c r="I973" s="389"/>
      <c r="J973" s="313">
        <f t="shared" si="136"/>
        <v>8.7747510054899838</v>
      </c>
      <c r="K973" s="401"/>
      <c r="L973" s="326">
        <f t="shared" si="134"/>
        <v>0.53202777074326157</v>
      </c>
      <c r="M973" s="389"/>
      <c r="N973" s="313">
        <f t="shared" si="137"/>
        <v>8.0211613778449298</v>
      </c>
      <c r="P973" s="326">
        <f t="shared" si="135"/>
        <v>0.12142251224060358</v>
      </c>
      <c r="Q973" s="389"/>
      <c r="R973" s="820">
        <f t="shared" si="138"/>
        <v>1.8306367057204378</v>
      </c>
    </row>
    <row r="974" spans="2:18">
      <c r="B974" s="432"/>
      <c r="C974" s="283" t="str">
        <f t="shared" si="132"/>
        <v>36</v>
      </c>
      <c r="D974" s="284" t="str">
        <f t="shared" si="132"/>
        <v>対事業所サービス</v>
      </c>
      <c r="E974" s="434"/>
      <c r="F974" s="305">
        <v>842.33802473373441</v>
      </c>
      <c r="G974" s="401"/>
      <c r="H974" s="326">
        <f t="shared" si="133"/>
        <v>0.58627431759767246</v>
      </c>
      <c r="I974" s="389"/>
      <c r="J974" s="313">
        <f t="shared" si="136"/>
        <v>493.84115063734151</v>
      </c>
      <c r="K974" s="401"/>
      <c r="L974" s="326">
        <f t="shared" si="134"/>
        <v>0.35064567323453227</v>
      </c>
      <c r="M974" s="389"/>
      <c r="N974" s="313">
        <f t="shared" si="137"/>
        <v>295.36218377380641</v>
      </c>
      <c r="P974" s="326">
        <f t="shared" si="135"/>
        <v>8.4377298337944953E-2</v>
      </c>
      <c r="Q974" s="389"/>
      <c r="R974" s="820">
        <f t="shared" si="138"/>
        <v>71.074206814353559</v>
      </c>
    </row>
    <row r="975" spans="2:18">
      <c r="B975" s="432"/>
      <c r="C975" s="283" t="str">
        <f t="shared" si="132"/>
        <v>37</v>
      </c>
      <c r="D975" s="284" t="str">
        <f t="shared" si="132"/>
        <v>対個人サービス</v>
      </c>
      <c r="E975" s="434"/>
      <c r="F975" s="305">
        <v>12.77467679067685</v>
      </c>
      <c r="G975" s="401"/>
      <c r="H975" s="326">
        <f t="shared" si="133"/>
        <v>0.53827964382459326</v>
      </c>
      <c r="I975" s="389"/>
      <c r="J975" s="313">
        <f t="shared" si="136"/>
        <v>6.8763484728598323</v>
      </c>
      <c r="K975" s="401"/>
      <c r="L975" s="326">
        <f t="shared" si="134"/>
        <v>0.31207287104425752</v>
      </c>
      <c r="M975" s="389"/>
      <c r="N975" s="313">
        <f t="shared" si="137"/>
        <v>3.9866300627289659</v>
      </c>
      <c r="P975" s="326">
        <f t="shared" si="135"/>
        <v>0.15008541561496341</v>
      </c>
      <c r="Q975" s="389"/>
      <c r="R975" s="820">
        <f t="shared" si="138"/>
        <v>1.9172926754755619</v>
      </c>
    </row>
    <row r="976" spans="2:18">
      <c r="B976" s="432"/>
      <c r="C976" s="283" t="str">
        <f t="shared" si="132"/>
        <v>38</v>
      </c>
      <c r="D976" s="284" t="str">
        <f t="shared" si="132"/>
        <v>事務用品</v>
      </c>
      <c r="E976" s="434"/>
      <c r="F976" s="305">
        <v>14.162180052281128</v>
      </c>
      <c r="G976" s="401"/>
      <c r="H976" s="326">
        <f t="shared" si="133"/>
        <v>0</v>
      </c>
      <c r="I976" s="389"/>
      <c r="J976" s="313">
        <f t="shared" si="136"/>
        <v>0</v>
      </c>
      <c r="K976" s="401"/>
      <c r="L976" s="326">
        <f t="shared" si="134"/>
        <v>0</v>
      </c>
      <c r="M976" s="389"/>
      <c r="N976" s="313">
        <f t="shared" si="137"/>
        <v>0</v>
      </c>
      <c r="P976" s="326">
        <f t="shared" si="135"/>
        <v>0</v>
      </c>
      <c r="Q976" s="389"/>
      <c r="R976" s="820">
        <f t="shared" si="138"/>
        <v>0</v>
      </c>
    </row>
    <row r="977" spans="2:18" ht="12.75" thickBot="1">
      <c r="B977" s="433"/>
      <c r="C977" s="283" t="str">
        <f t="shared" si="132"/>
        <v>39</v>
      </c>
      <c r="D977" s="284" t="str">
        <f t="shared" si="132"/>
        <v>分類不明</v>
      </c>
      <c r="E977" s="434"/>
      <c r="F977" s="307">
        <v>40.514840177797012</v>
      </c>
      <c r="G977" s="401"/>
      <c r="H977" s="328">
        <f t="shared" si="133"/>
        <v>0.64804261520413031</v>
      </c>
      <c r="I977" s="389"/>
      <c r="J977" s="311">
        <f t="shared" si="136"/>
        <v>26.255342983396947</v>
      </c>
      <c r="K977" s="401"/>
      <c r="L977" s="328">
        <f t="shared" si="134"/>
        <v>7.4224608228824797E-3</v>
      </c>
      <c r="M977" s="389"/>
      <c r="N977" s="311">
        <f t="shared" si="137"/>
        <v>0.30071981396504338</v>
      </c>
      <c r="P977" s="328">
        <f t="shared" si="135"/>
        <v>1.6876337556437791E-3</v>
      </c>
      <c r="Q977" s="389"/>
      <c r="R977" s="821">
        <f t="shared" si="138"/>
        <v>6.8374211888563047E-2</v>
      </c>
    </row>
    <row r="978" spans="2:18">
      <c r="B978" s="194" t="s">
        <v>497</v>
      </c>
      <c r="C978" s="291"/>
      <c r="D978" s="281"/>
      <c r="E978" s="399"/>
      <c r="F978" s="293">
        <f>SUM(F900:F938)</f>
        <v>964.90267951154703</v>
      </c>
      <c r="G978" s="401"/>
      <c r="H978" s="435"/>
      <c r="I978" s="139"/>
      <c r="J978" s="292">
        <f>SUM(J900:J938)</f>
        <v>486.83314669793725</v>
      </c>
      <c r="K978" s="139"/>
      <c r="L978" s="435"/>
      <c r="M978" s="139"/>
      <c r="N978" s="292">
        <f>SUM(N900:N938)</f>
        <v>224.27103590322011</v>
      </c>
      <c r="O978" s="139"/>
      <c r="P978" s="139"/>
      <c r="Q978" s="150"/>
      <c r="R978" s="436">
        <f>SUM(R900:R938)</f>
        <v>61.64837260571344</v>
      </c>
    </row>
    <row r="979" spans="2:18">
      <c r="B979" s="195" t="s">
        <v>226</v>
      </c>
      <c r="C979" s="103"/>
      <c r="D979" s="284"/>
      <c r="E979" s="401"/>
      <c r="F979" s="293">
        <f>SUM(F939:F977)</f>
        <v>5967.5991271356615</v>
      </c>
      <c r="G979" s="401"/>
      <c r="H979" s="435"/>
      <c r="I979" s="139"/>
      <c r="J979" s="293">
        <f>SUM(J939:J977)</f>
        <v>2970.618099965734</v>
      </c>
      <c r="K979" s="139"/>
      <c r="L979" s="435"/>
      <c r="M979" s="139"/>
      <c r="N979" s="293">
        <f>SUM(N939:N977)</f>
        <v>1380.5747736852225</v>
      </c>
      <c r="O979" s="139"/>
      <c r="P979" s="139"/>
      <c r="Q979" s="150"/>
      <c r="R979" s="437">
        <f>SUM(R939:R977)</f>
        <v>359.76054911697349</v>
      </c>
    </row>
    <row r="980" spans="2:18">
      <c r="B980" s="294" t="s">
        <v>66</v>
      </c>
      <c r="C980" s="295"/>
      <c r="D980" s="296"/>
      <c r="E980" s="401"/>
      <c r="F980" s="297">
        <f>SUM(F900:F977)</f>
        <v>6932.5018066472085</v>
      </c>
      <c r="G980" s="401"/>
      <c r="H980" s="435"/>
      <c r="I980" s="139"/>
      <c r="J980" s="297">
        <f>SUM(J900:J977)</f>
        <v>3457.4512466636716</v>
      </c>
      <c r="K980" s="139"/>
      <c r="L980" s="435"/>
      <c r="M980" s="139"/>
      <c r="N980" s="297">
        <f>SUM(N900:N977)</f>
        <v>1604.8458095884428</v>
      </c>
      <c r="O980" s="139"/>
      <c r="P980" s="139"/>
      <c r="Q980" s="150"/>
      <c r="R980" s="438">
        <f>SUM(R900:R977)</f>
        <v>421.40892172268696</v>
      </c>
    </row>
    <row r="981" spans="2:18">
      <c r="B981" s="132"/>
      <c r="C981" s="103"/>
      <c r="D981" s="132"/>
      <c r="E981" s="401"/>
      <c r="F981" s="170"/>
      <c r="G981" s="401"/>
      <c r="H981" s="170"/>
      <c r="I981" s="401"/>
      <c r="J981" s="170"/>
      <c r="K981" s="401"/>
      <c r="M981" s="401"/>
    </row>
    <row r="982" spans="2:18">
      <c r="B982" s="132"/>
      <c r="C982" s="103"/>
      <c r="D982" s="132"/>
      <c r="E982" s="401"/>
      <c r="F982" s="170"/>
      <c r="G982" s="401"/>
      <c r="H982" s="170"/>
      <c r="I982" s="401"/>
      <c r="J982" s="170"/>
      <c r="K982" s="401"/>
      <c r="M982" s="401"/>
    </row>
    <row r="983" spans="2:18" ht="17.25">
      <c r="B983" s="298" t="s">
        <v>515</v>
      </c>
      <c r="C983" s="103"/>
      <c r="D983" s="132"/>
      <c r="E983" s="401"/>
      <c r="F983" s="170"/>
      <c r="G983" s="401"/>
      <c r="H983" s="170"/>
      <c r="I983" s="401"/>
      <c r="J983" s="170"/>
      <c r="K983" s="401"/>
      <c r="M983" s="401"/>
    </row>
    <row r="984" spans="2:18" ht="17.25">
      <c r="B984" s="298"/>
      <c r="C984" s="103"/>
      <c r="D984" s="132"/>
      <c r="E984" s="401"/>
      <c r="F984" s="170"/>
      <c r="G984" s="401"/>
      <c r="H984" s="170"/>
      <c r="I984" s="401"/>
      <c r="J984" s="170"/>
      <c r="K984" s="401"/>
      <c r="M984" s="401"/>
    </row>
    <row r="985" spans="2:18" ht="17.25">
      <c r="B985" s="298" t="s">
        <v>516</v>
      </c>
      <c r="C985" s="103"/>
      <c r="D985" s="132"/>
      <c r="E985" s="401"/>
      <c r="F985" s="402"/>
      <c r="G985" s="401"/>
      <c r="H985" s="204"/>
      <c r="I985" s="150"/>
      <c r="J985" s="204"/>
      <c r="K985" s="401"/>
      <c r="M985" s="401"/>
    </row>
    <row r="986" spans="2:18" ht="14.25">
      <c r="B986" s="273"/>
      <c r="K986" s="401"/>
      <c r="M986" s="401"/>
    </row>
    <row r="987" spans="2:18" ht="14.25">
      <c r="B987" s="196" t="s">
        <v>517</v>
      </c>
      <c r="D987" s="274"/>
      <c r="K987" s="401"/>
      <c r="M987" s="401"/>
    </row>
    <row r="988" spans="2:18" ht="48.75" thickBot="1">
      <c r="B988" s="275"/>
      <c r="C988" s="276" t="s">
        <v>224</v>
      </c>
      <c r="D988" s="277" t="s">
        <v>48</v>
      </c>
      <c r="F988" s="278" t="s">
        <v>279</v>
      </c>
      <c r="H988" s="278" t="s">
        <v>280</v>
      </c>
      <c r="J988" s="299" t="s">
        <v>281</v>
      </c>
      <c r="K988" s="401"/>
      <c r="M988" s="401"/>
    </row>
    <row r="989" spans="2:18">
      <c r="B989" s="430" t="s">
        <v>61</v>
      </c>
      <c r="C989" s="280" t="str">
        <f t="shared" ref="C989:D1008" si="139">C5</f>
        <v>01</v>
      </c>
      <c r="D989" s="281" t="str">
        <f t="shared" si="139"/>
        <v>農業</v>
      </c>
      <c r="E989" s="439"/>
      <c r="F989" s="312">
        <f t="array" ref="F989:F1027">+$F$44:$F$82</f>
        <v>0</v>
      </c>
      <c r="G989" s="439"/>
      <c r="H989" s="440">
        <f>IF(入力_県内外!AA6=1,0,係数!E42)</f>
        <v>6.4290580442314272E-3</v>
      </c>
      <c r="I989" s="389"/>
      <c r="J989" s="303">
        <f t="shared" ref="J989:J1027" si="140">F989*H989</f>
        <v>0</v>
      </c>
      <c r="K989" s="401"/>
      <c r="M989" s="401"/>
    </row>
    <row r="990" spans="2:18">
      <c r="B990" s="431"/>
      <c r="C990" s="283" t="str">
        <f t="shared" si="139"/>
        <v>02</v>
      </c>
      <c r="D990" s="284" t="str">
        <f t="shared" si="139"/>
        <v>林業</v>
      </c>
      <c r="E990" s="439"/>
      <c r="F990" s="313">
        <v>0</v>
      </c>
      <c r="G990" s="439"/>
      <c r="H990" s="441">
        <f>IF(入力_県内外!AA7=1,0,係数!E43)</f>
        <v>1.0884567203622306E-3</v>
      </c>
      <c r="I990" s="389"/>
      <c r="J990" s="305">
        <f t="shared" si="140"/>
        <v>0</v>
      </c>
      <c r="K990" s="401"/>
      <c r="M990" s="401"/>
    </row>
    <row r="991" spans="2:18">
      <c r="B991" s="431"/>
      <c r="C991" s="283" t="str">
        <f t="shared" si="139"/>
        <v>03</v>
      </c>
      <c r="D991" s="284" t="str">
        <f t="shared" si="139"/>
        <v>漁業</v>
      </c>
      <c r="E991" s="439"/>
      <c r="F991" s="313">
        <v>0</v>
      </c>
      <c r="G991" s="439"/>
      <c r="H991" s="441">
        <f>IF(入力_県内外!AA8=1,0,係数!E44)</f>
        <v>2.9851985306931176E-2</v>
      </c>
      <c r="I991" s="389"/>
      <c r="J991" s="305">
        <f t="shared" si="140"/>
        <v>0</v>
      </c>
      <c r="K991" s="401"/>
      <c r="M991" s="401"/>
    </row>
    <row r="992" spans="2:18">
      <c r="B992" s="431"/>
      <c r="C992" s="283" t="str">
        <f t="shared" si="139"/>
        <v>04</v>
      </c>
      <c r="D992" s="284" t="str">
        <f t="shared" si="139"/>
        <v>鉱業</v>
      </c>
      <c r="E992" s="439"/>
      <c r="F992" s="313">
        <v>0</v>
      </c>
      <c r="G992" s="439"/>
      <c r="H992" s="441">
        <f>IF(入力_県内外!AA9=1,0,係数!E45)</f>
        <v>3.6611675688121888E-5</v>
      </c>
      <c r="I992" s="389"/>
      <c r="J992" s="305">
        <f t="shared" si="140"/>
        <v>0</v>
      </c>
      <c r="K992" s="401"/>
      <c r="M992" s="401"/>
    </row>
    <row r="993" spans="2:13">
      <c r="B993" s="431"/>
      <c r="C993" s="283" t="str">
        <f t="shared" si="139"/>
        <v>05</v>
      </c>
      <c r="D993" s="284" t="str">
        <f t="shared" si="139"/>
        <v>飲食料品</v>
      </c>
      <c r="E993" s="439"/>
      <c r="F993" s="313">
        <v>0</v>
      </c>
      <c r="G993" s="439"/>
      <c r="H993" s="441">
        <f>IF(入力_県内外!AA10=1,0,係数!E46)</f>
        <v>3.7211009644067664E-2</v>
      </c>
      <c r="I993" s="389"/>
      <c r="J993" s="305">
        <f t="shared" si="140"/>
        <v>0</v>
      </c>
      <c r="K993" s="401"/>
      <c r="M993" s="401"/>
    </row>
    <row r="994" spans="2:13">
      <c r="B994" s="431"/>
      <c r="C994" s="283" t="str">
        <f t="shared" si="139"/>
        <v>06</v>
      </c>
      <c r="D994" s="284" t="str">
        <f t="shared" si="139"/>
        <v>繊維製品</v>
      </c>
      <c r="E994" s="439"/>
      <c r="F994" s="313">
        <v>0</v>
      </c>
      <c r="G994" s="439"/>
      <c r="H994" s="441">
        <f>IF(入力_県内外!AA11=1,0,係数!E47)</f>
        <v>8.6913478090622307E-3</v>
      </c>
      <c r="I994" s="389"/>
      <c r="J994" s="305">
        <f t="shared" si="140"/>
        <v>0</v>
      </c>
      <c r="K994" s="401"/>
      <c r="M994" s="401"/>
    </row>
    <row r="995" spans="2:13">
      <c r="B995" s="431"/>
      <c r="C995" s="283" t="str">
        <f t="shared" si="139"/>
        <v>07</v>
      </c>
      <c r="D995" s="284" t="str">
        <f t="shared" si="139"/>
        <v>パルプ・紙・木製品</v>
      </c>
      <c r="E995" s="439"/>
      <c r="F995" s="313">
        <v>0</v>
      </c>
      <c r="G995" s="439"/>
      <c r="H995" s="441">
        <f>IF(入力_県内外!AA12=1,0,係数!E48)</f>
        <v>1.6322196624301413E-2</v>
      </c>
      <c r="I995" s="389"/>
      <c r="J995" s="305">
        <f t="shared" si="140"/>
        <v>0</v>
      </c>
      <c r="K995" s="401"/>
      <c r="M995" s="401"/>
    </row>
    <row r="996" spans="2:13">
      <c r="B996" s="431"/>
      <c r="C996" s="283" t="str">
        <f t="shared" si="139"/>
        <v>08</v>
      </c>
      <c r="D996" s="284" t="str">
        <f t="shared" si="139"/>
        <v>化学製品</v>
      </c>
      <c r="E996" s="439"/>
      <c r="F996" s="313">
        <v>0</v>
      </c>
      <c r="G996" s="439"/>
      <c r="H996" s="441">
        <f>IF(入力_県内外!AA13=1,0,係数!E49)</f>
        <v>4.2325225448843588E-2</v>
      </c>
      <c r="I996" s="389"/>
      <c r="J996" s="305">
        <f t="shared" si="140"/>
        <v>0</v>
      </c>
      <c r="K996" s="401"/>
      <c r="M996" s="401"/>
    </row>
    <row r="997" spans="2:13">
      <c r="B997" s="431"/>
      <c r="C997" s="283" t="str">
        <f t="shared" si="139"/>
        <v>09</v>
      </c>
      <c r="D997" s="284" t="str">
        <f t="shared" si="139"/>
        <v>石油・石炭製品</v>
      </c>
      <c r="E997" s="439"/>
      <c r="F997" s="313">
        <v>0</v>
      </c>
      <c r="G997" s="439"/>
      <c r="H997" s="441">
        <f>IF(入力_県内外!AA14=1,0,係数!E50)</f>
        <v>3.6239606417945141E-3</v>
      </c>
      <c r="I997" s="389"/>
      <c r="J997" s="305">
        <f t="shared" si="140"/>
        <v>0</v>
      </c>
      <c r="K997" s="401"/>
      <c r="M997" s="401"/>
    </row>
    <row r="998" spans="2:13">
      <c r="B998" s="432"/>
      <c r="C998" s="283" t="str">
        <f t="shared" si="139"/>
        <v>10</v>
      </c>
      <c r="D998" s="284" t="str">
        <f t="shared" si="139"/>
        <v>プラスチック・ゴム製品</v>
      </c>
      <c r="E998" s="439"/>
      <c r="F998" s="313">
        <v>0</v>
      </c>
      <c r="G998" s="439"/>
      <c r="H998" s="441">
        <f>IF(入力_県内外!AA15=1,0,係数!E51)</f>
        <v>2.3641495000817806E-2</v>
      </c>
      <c r="I998" s="389"/>
      <c r="J998" s="305">
        <f t="shared" si="140"/>
        <v>0</v>
      </c>
      <c r="K998" s="401"/>
      <c r="M998" s="401"/>
    </row>
    <row r="999" spans="2:13">
      <c r="B999" s="432"/>
      <c r="C999" s="283" t="str">
        <f t="shared" si="139"/>
        <v>11</v>
      </c>
      <c r="D999" s="284" t="str">
        <f t="shared" si="139"/>
        <v>窯業・土石製品</v>
      </c>
      <c r="E999" s="439"/>
      <c r="F999" s="313">
        <v>0</v>
      </c>
      <c r="G999" s="439"/>
      <c r="H999" s="441">
        <f>IF(入力_県内外!AA16=1,0,係数!E52)</f>
        <v>2.5266552622914218E-2</v>
      </c>
      <c r="I999" s="389"/>
      <c r="J999" s="305">
        <f t="shared" si="140"/>
        <v>0</v>
      </c>
      <c r="K999" s="401"/>
      <c r="M999" s="401"/>
    </row>
    <row r="1000" spans="2:13">
      <c r="B1000" s="432"/>
      <c r="C1000" s="283" t="str">
        <f t="shared" si="139"/>
        <v>12</v>
      </c>
      <c r="D1000" s="284" t="str">
        <f t="shared" si="139"/>
        <v>鉄鋼</v>
      </c>
      <c r="E1000" s="439"/>
      <c r="F1000" s="313">
        <v>0</v>
      </c>
      <c r="G1000" s="439"/>
      <c r="H1000" s="441">
        <f>IF(入力_県内外!AA17=1,0,係数!E53)</f>
        <v>4.1263692795509031E-2</v>
      </c>
      <c r="I1000" s="389"/>
      <c r="J1000" s="305">
        <f t="shared" si="140"/>
        <v>0</v>
      </c>
      <c r="K1000" s="401"/>
      <c r="M1000" s="401"/>
    </row>
    <row r="1001" spans="2:13">
      <c r="B1001" s="432"/>
      <c r="C1001" s="283" t="str">
        <f t="shared" si="139"/>
        <v>13</v>
      </c>
      <c r="D1001" s="284" t="str">
        <f t="shared" si="139"/>
        <v>非鉄金属</v>
      </c>
      <c r="E1001" s="439"/>
      <c r="F1001" s="313">
        <v>0</v>
      </c>
      <c r="G1001" s="439"/>
      <c r="H1001" s="441">
        <f>IF(入力_県内外!AA18=1,0,係数!E54)</f>
        <v>1.8326221799448584E-2</v>
      </c>
      <c r="I1001" s="389"/>
      <c r="J1001" s="305">
        <f t="shared" si="140"/>
        <v>0</v>
      </c>
      <c r="K1001" s="401"/>
      <c r="M1001" s="401"/>
    </row>
    <row r="1002" spans="2:13">
      <c r="B1002" s="432"/>
      <c r="C1002" s="283" t="str">
        <f t="shared" si="139"/>
        <v>14</v>
      </c>
      <c r="D1002" s="284" t="str">
        <f t="shared" si="139"/>
        <v>金属製品</v>
      </c>
      <c r="E1002" s="439"/>
      <c r="F1002" s="313">
        <v>0</v>
      </c>
      <c r="G1002" s="439"/>
      <c r="H1002" s="441">
        <f>IF(入力_県内外!AA19=1,0,係数!E55)</f>
        <v>3.9038108593773262E-2</v>
      </c>
      <c r="I1002" s="389"/>
      <c r="J1002" s="305">
        <f t="shared" si="140"/>
        <v>0</v>
      </c>
      <c r="K1002" s="401"/>
      <c r="M1002" s="401"/>
    </row>
    <row r="1003" spans="2:13">
      <c r="B1003" s="432"/>
      <c r="C1003" s="283" t="str">
        <f t="shared" si="139"/>
        <v>15</v>
      </c>
      <c r="D1003" s="284" t="str">
        <f t="shared" si="139"/>
        <v>はん用機械</v>
      </c>
      <c r="E1003" s="439"/>
      <c r="F1003" s="313">
        <v>0</v>
      </c>
      <c r="G1003" s="439"/>
      <c r="H1003" s="441">
        <f>IF(入力_県内外!AA20=1,0,係数!E56)</f>
        <v>0.10411416178216966</v>
      </c>
      <c r="I1003" s="389"/>
      <c r="J1003" s="305">
        <f t="shared" si="140"/>
        <v>0</v>
      </c>
      <c r="K1003" s="401"/>
      <c r="M1003" s="401"/>
    </row>
    <row r="1004" spans="2:13">
      <c r="B1004" s="432"/>
      <c r="C1004" s="283" t="str">
        <f t="shared" si="139"/>
        <v>16</v>
      </c>
      <c r="D1004" s="284" t="str">
        <f t="shared" si="139"/>
        <v>生産用機械</v>
      </c>
      <c r="E1004" s="439"/>
      <c r="F1004" s="313">
        <v>0</v>
      </c>
      <c r="G1004" s="439"/>
      <c r="H1004" s="441">
        <f>IF(入力_県内外!AA21=1,0,係数!E57)</f>
        <v>3.6510444257989737E-2</v>
      </c>
      <c r="I1004" s="389"/>
      <c r="J1004" s="305">
        <f t="shared" si="140"/>
        <v>0</v>
      </c>
      <c r="K1004" s="401"/>
      <c r="M1004" s="401"/>
    </row>
    <row r="1005" spans="2:13">
      <c r="B1005" s="432"/>
      <c r="C1005" s="283" t="str">
        <f t="shared" si="139"/>
        <v>17</v>
      </c>
      <c r="D1005" s="284" t="str">
        <f t="shared" si="139"/>
        <v>業務用機械</v>
      </c>
      <c r="E1005" s="439"/>
      <c r="F1005" s="313">
        <v>0</v>
      </c>
      <c r="G1005" s="439"/>
      <c r="H1005" s="441">
        <f>IF(入力_県内外!AA22=1,0,係数!E58)</f>
        <v>3.3774933745467188E-2</v>
      </c>
      <c r="I1005" s="389"/>
      <c r="J1005" s="305">
        <f t="shared" si="140"/>
        <v>0</v>
      </c>
      <c r="K1005" s="401"/>
      <c r="M1005" s="401"/>
    </row>
    <row r="1006" spans="2:13">
      <c r="B1006" s="432"/>
      <c r="C1006" s="283" t="str">
        <f t="shared" si="139"/>
        <v>18</v>
      </c>
      <c r="D1006" s="284" t="str">
        <f t="shared" si="139"/>
        <v>電子部品</v>
      </c>
      <c r="E1006" s="439"/>
      <c r="F1006" s="313">
        <v>0</v>
      </c>
      <c r="G1006" s="439"/>
      <c r="H1006" s="441">
        <f>IF(入力_県内外!AA23=1,0,係数!E59)</f>
        <v>1.6063272857253751E-2</v>
      </c>
      <c r="I1006" s="389"/>
      <c r="J1006" s="305">
        <f t="shared" si="140"/>
        <v>0</v>
      </c>
      <c r="K1006" s="401"/>
      <c r="M1006" s="401"/>
    </row>
    <row r="1007" spans="2:13">
      <c r="B1007" s="432"/>
      <c r="C1007" s="283" t="str">
        <f t="shared" si="139"/>
        <v>19</v>
      </c>
      <c r="D1007" s="284" t="str">
        <f t="shared" si="139"/>
        <v>電気機械</v>
      </c>
      <c r="E1007" s="439"/>
      <c r="F1007" s="313">
        <v>0</v>
      </c>
      <c r="G1007" s="439"/>
      <c r="H1007" s="441">
        <f>IF(入力_県内外!AA24=1,0,係数!E60)</f>
        <v>6.2570977539047071E-2</v>
      </c>
      <c r="I1007" s="389"/>
      <c r="J1007" s="305">
        <f t="shared" si="140"/>
        <v>0</v>
      </c>
      <c r="K1007" s="401"/>
      <c r="M1007" s="401"/>
    </row>
    <row r="1008" spans="2:13">
      <c r="B1008" s="432"/>
      <c r="C1008" s="283" t="str">
        <f t="shared" si="139"/>
        <v>20</v>
      </c>
      <c r="D1008" s="284" t="str">
        <f t="shared" si="139"/>
        <v>情報通信機器</v>
      </c>
      <c r="E1008" s="439"/>
      <c r="F1008" s="313">
        <v>0</v>
      </c>
      <c r="G1008" s="439"/>
      <c r="H1008" s="441">
        <f>IF(入力_県内外!AA25=1,0,係数!E61)</f>
        <v>2.4035803244801236E-2</v>
      </c>
      <c r="I1008" s="389"/>
      <c r="J1008" s="305">
        <f t="shared" si="140"/>
        <v>0</v>
      </c>
      <c r="K1008" s="401"/>
      <c r="M1008" s="401"/>
    </row>
    <row r="1009" spans="2:13">
      <c r="B1009" s="432"/>
      <c r="C1009" s="283" t="str">
        <f t="shared" ref="C1009:D1027" si="141">C25</f>
        <v>21</v>
      </c>
      <c r="D1009" s="284" t="str">
        <f t="shared" si="141"/>
        <v>輸送機械</v>
      </c>
      <c r="E1009" s="439"/>
      <c r="F1009" s="313">
        <v>0</v>
      </c>
      <c r="G1009" s="439"/>
      <c r="H1009" s="441">
        <f>IF(入力_県内外!AA26=1,0,係数!E62)</f>
        <v>1.9106092655502706E-2</v>
      </c>
      <c r="I1009" s="389"/>
      <c r="J1009" s="305">
        <f t="shared" si="140"/>
        <v>0</v>
      </c>
      <c r="K1009" s="401"/>
      <c r="M1009" s="401"/>
    </row>
    <row r="1010" spans="2:13">
      <c r="B1010" s="432"/>
      <c r="C1010" s="283" t="str">
        <f t="shared" si="141"/>
        <v>22</v>
      </c>
      <c r="D1010" s="284" t="str">
        <f t="shared" si="141"/>
        <v>その他の製造工業製品</v>
      </c>
      <c r="E1010" s="439"/>
      <c r="F1010" s="313">
        <v>0</v>
      </c>
      <c r="G1010" s="439"/>
      <c r="H1010" s="441">
        <f>IF(入力_県内外!AA27=1,0,係数!E63)</f>
        <v>2.0141364650575873E-2</v>
      </c>
      <c r="I1010" s="389"/>
      <c r="J1010" s="305">
        <f t="shared" si="140"/>
        <v>0</v>
      </c>
      <c r="K1010" s="401"/>
      <c r="M1010" s="401"/>
    </row>
    <row r="1011" spans="2:13">
      <c r="B1011" s="432"/>
      <c r="C1011" s="283" t="str">
        <f t="shared" si="141"/>
        <v>23</v>
      </c>
      <c r="D1011" s="284" t="str">
        <f t="shared" si="141"/>
        <v>建設</v>
      </c>
      <c r="E1011" s="439"/>
      <c r="F1011" s="313">
        <v>0</v>
      </c>
      <c r="G1011" s="439"/>
      <c r="H1011" s="441">
        <f>IF(入力_県内外!AA28=1,0,係数!E64)</f>
        <v>0</v>
      </c>
      <c r="I1011" s="389"/>
      <c r="J1011" s="305">
        <f t="shared" si="140"/>
        <v>0</v>
      </c>
      <c r="K1011" s="401"/>
      <c r="M1011" s="401"/>
    </row>
    <row r="1012" spans="2:13">
      <c r="B1012" s="432"/>
      <c r="C1012" s="283" t="str">
        <f t="shared" si="141"/>
        <v>24</v>
      </c>
      <c r="D1012" s="284" t="str">
        <f t="shared" si="141"/>
        <v>電力・ガス・熱供給</v>
      </c>
      <c r="E1012" s="439"/>
      <c r="F1012" s="313">
        <v>0</v>
      </c>
      <c r="G1012" s="439"/>
      <c r="H1012" s="441">
        <f>IF(入力_県内外!AA29=1,0,係数!E65)</f>
        <v>1.1916271771865689E-2</v>
      </c>
      <c r="I1012" s="389"/>
      <c r="J1012" s="305">
        <f t="shared" si="140"/>
        <v>0</v>
      </c>
      <c r="K1012" s="401"/>
      <c r="M1012" s="401"/>
    </row>
    <row r="1013" spans="2:13">
      <c r="B1013" s="432"/>
      <c r="C1013" s="283" t="str">
        <f t="shared" si="141"/>
        <v>25</v>
      </c>
      <c r="D1013" s="284" t="str">
        <f t="shared" si="141"/>
        <v>水道</v>
      </c>
      <c r="E1013" s="439"/>
      <c r="F1013" s="313">
        <v>0</v>
      </c>
      <c r="G1013" s="439"/>
      <c r="H1013" s="441">
        <f>IF(入力_県内外!AA30=1,0,係数!E66)</f>
        <v>0</v>
      </c>
      <c r="I1013" s="389"/>
      <c r="J1013" s="305">
        <f t="shared" si="140"/>
        <v>0</v>
      </c>
      <c r="K1013" s="401"/>
      <c r="M1013" s="401"/>
    </row>
    <row r="1014" spans="2:13">
      <c r="B1014" s="432"/>
      <c r="C1014" s="283" t="str">
        <f t="shared" si="141"/>
        <v>26</v>
      </c>
      <c r="D1014" s="284" t="str">
        <f t="shared" si="141"/>
        <v>廃棄物処理</v>
      </c>
      <c r="E1014" s="439"/>
      <c r="F1014" s="313">
        <v>0</v>
      </c>
      <c r="G1014" s="439"/>
      <c r="H1014" s="441">
        <f>IF(入力_県内外!AA31=1,0,係数!E67)</f>
        <v>0</v>
      </c>
      <c r="I1014" s="389"/>
      <c r="J1014" s="305">
        <f t="shared" si="140"/>
        <v>0</v>
      </c>
      <c r="K1014" s="401"/>
      <c r="M1014" s="401"/>
    </row>
    <row r="1015" spans="2:13">
      <c r="B1015" s="432"/>
      <c r="C1015" s="283" t="str">
        <f t="shared" si="141"/>
        <v>27</v>
      </c>
      <c r="D1015" s="284" t="str">
        <f t="shared" si="141"/>
        <v>商業</v>
      </c>
      <c r="E1015" s="439"/>
      <c r="F1015" s="313">
        <v>0</v>
      </c>
      <c r="G1015" s="439"/>
      <c r="H1015" s="441">
        <f>IF(入力_県内外!AA32=1,0,係数!E68)</f>
        <v>2.4978733870155145E-2</v>
      </c>
      <c r="I1015" s="389"/>
      <c r="J1015" s="305">
        <f t="shared" si="140"/>
        <v>0</v>
      </c>
      <c r="K1015" s="401"/>
      <c r="M1015" s="401"/>
    </row>
    <row r="1016" spans="2:13">
      <c r="B1016" s="432"/>
      <c r="C1016" s="283" t="str">
        <f t="shared" si="141"/>
        <v>28</v>
      </c>
      <c r="D1016" s="284" t="str">
        <f t="shared" si="141"/>
        <v>金融・保険</v>
      </c>
      <c r="E1016" s="439"/>
      <c r="F1016" s="313">
        <v>0</v>
      </c>
      <c r="G1016" s="439"/>
      <c r="H1016" s="441">
        <f>IF(入力_県内外!AA33=1,0,係数!E69)</f>
        <v>1.1514638871456247E-3</v>
      </c>
      <c r="I1016" s="389"/>
      <c r="J1016" s="305">
        <f t="shared" si="140"/>
        <v>0</v>
      </c>
      <c r="K1016" s="401"/>
      <c r="M1016" s="401"/>
    </row>
    <row r="1017" spans="2:13">
      <c r="B1017" s="432"/>
      <c r="C1017" s="283" t="str">
        <f t="shared" si="141"/>
        <v>29</v>
      </c>
      <c r="D1017" s="284" t="str">
        <f t="shared" si="141"/>
        <v>不動産</v>
      </c>
      <c r="E1017" s="439"/>
      <c r="F1017" s="313">
        <v>0</v>
      </c>
      <c r="G1017" s="439"/>
      <c r="H1017" s="441">
        <f>IF(入力_県内外!AA34=1,0,係数!E70)</f>
        <v>5.1806033842326086E-4</v>
      </c>
      <c r="I1017" s="389"/>
      <c r="J1017" s="305">
        <f t="shared" si="140"/>
        <v>0</v>
      </c>
      <c r="K1017" s="401"/>
      <c r="M1017" s="401"/>
    </row>
    <row r="1018" spans="2:13">
      <c r="B1018" s="432"/>
      <c r="C1018" s="283" t="str">
        <f t="shared" si="141"/>
        <v>30</v>
      </c>
      <c r="D1018" s="284" t="str">
        <f t="shared" si="141"/>
        <v>運輸・郵便</v>
      </c>
      <c r="E1018" s="439"/>
      <c r="F1018" s="313">
        <v>0</v>
      </c>
      <c r="G1018" s="439"/>
      <c r="H1018" s="441">
        <f>IF(入力_県内外!AA35=1,0,係数!E71)</f>
        <v>2.1054457273677586E-2</v>
      </c>
      <c r="I1018" s="389"/>
      <c r="J1018" s="305">
        <f t="shared" si="140"/>
        <v>0</v>
      </c>
      <c r="K1018" s="401"/>
      <c r="M1018" s="401"/>
    </row>
    <row r="1019" spans="2:13">
      <c r="B1019" s="432"/>
      <c r="C1019" s="283" t="str">
        <f t="shared" si="141"/>
        <v>31</v>
      </c>
      <c r="D1019" s="284" t="str">
        <f t="shared" si="141"/>
        <v>情報通信</v>
      </c>
      <c r="E1019" s="439"/>
      <c r="F1019" s="313">
        <v>0</v>
      </c>
      <c r="G1019" s="439"/>
      <c r="H1019" s="441">
        <f>IF(入力_県内外!AA36=1,0,係数!E72)</f>
        <v>2.141294382945184E-3</v>
      </c>
      <c r="I1019" s="389"/>
      <c r="J1019" s="305">
        <f t="shared" si="140"/>
        <v>0</v>
      </c>
      <c r="K1019" s="401"/>
      <c r="M1019" s="401"/>
    </row>
    <row r="1020" spans="2:13">
      <c r="B1020" s="432"/>
      <c r="C1020" s="283" t="str">
        <f t="shared" si="141"/>
        <v>32</v>
      </c>
      <c r="D1020" s="284" t="str">
        <f t="shared" si="141"/>
        <v>公務</v>
      </c>
      <c r="E1020" s="439"/>
      <c r="F1020" s="313">
        <v>0</v>
      </c>
      <c r="G1020" s="439"/>
      <c r="H1020" s="441">
        <f>IF(入力_県内外!AA37=1,0,係数!E73)</f>
        <v>0</v>
      </c>
      <c r="I1020" s="389"/>
      <c r="J1020" s="305">
        <f t="shared" si="140"/>
        <v>0</v>
      </c>
      <c r="K1020" s="401"/>
      <c r="M1020" s="401"/>
    </row>
    <row r="1021" spans="2:13">
      <c r="B1021" s="432"/>
      <c r="C1021" s="283" t="str">
        <f t="shared" si="141"/>
        <v>33</v>
      </c>
      <c r="D1021" s="284" t="str">
        <f t="shared" si="141"/>
        <v>教育・研究</v>
      </c>
      <c r="E1021" s="439"/>
      <c r="F1021" s="313">
        <v>0</v>
      </c>
      <c r="G1021" s="439"/>
      <c r="H1021" s="441">
        <f>IF(入力_県内外!AA38=1,0,係数!E74)</f>
        <v>1.6309208494904332E-3</v>
      </c>
      <c r="I1021" s="389"/>
      <c r="J1021" s="305">
        <f t="shared" si="140"/>
        <v>0</v>
      </c>
      <c r="K1021" s="401"/>
      <c r="M1021" s="401"/>
    </row>
    <row r="1022" spans="2:13">
      <c r="B1022" s="432"/>
      <c r="C1022" s="283" t="str">
        <f t="shared" si="141"/>
        <v>34</v>
      </c>
      <c r="D1022" s="284" t="str">
        <f t="shared" si="141"/>
        <v>医療・福祉</v>
      </c>
      <c r="E1022" s="439"/>
      <c r="F1022" s="313">
        <v>0</v>
      </c>
      <c r="G1022" s="439"/>
      <c r="H1022" s="441">
        <f>IF(入力_県内外!AA39=1,0,係数!E75)</f>
        <v>3.6182532231186922E-4</v>
      </c>
      <c r="I1022" s="389"/>
      <c r="J1022" s="305">
        <f t="shared" si="140"/>
        <v>0</v>
      </c>
      <c r="K1022" s="401"/>
      <c r="M1022" s="401"/>
    </row>
    <row r="1023" spans="2:13">
      <c r="B1023" s="432"/>
      <c r="C1023" s="283" t="str">
        <f t="shared" si="141"/>
        <v>35</v>
      </c>
      <c r="D1023" s="284" t="str">
        <f t="shared" si="141"/>
        <v>他に分類されない会員制団体</v>
      </c>
      <c r="E1023" s="439"/>
      <c r="F1023" s="313">
        <v>0</v>
      </c>
      <c r="G1023" s="439"/>
      <c r="H1023" s="441">
        <f>IF(入力_県内外!AA40=1,0,係数!E76)</f>
        <v>0</v>
      </c>
      <c r="I1023" s="389"/>
      <c r="J1023" s="305">
        <f t="shared" si="140"/>
        <v>0</v>
      </c>
      <c r="K1023" s="401"/>
      <c r="M1023" s="401"/>
    </row>
    <row r="1024" spans="2:13">
      <c r="B1024" s="432"/>
      <c r="C1024" s="283" t="str">
        <f t="shared" si="141"/>
        <v>36</v>
      </c>
      <c r="D1024" s="284" t="str">
        <f t="shared" si="141"/>
        <v>対事業所サービス</v>
      </c>
      <c r="E1024" s="439"/>
      <c r="F1024" s="313">
        <v>0</v>
      </c>
      <c r="G1024" s="439"/>
      <c r="H1024" s="441">
        <f>IF(入力_県内外!AA41=1,0,係数!E77)</f>
        <v>1.2725297853839119E-3</v>
      </c>
      <c r="I1024" s="389"/>
      <c r="J1024" s="305">
        <f t="shared" si="140"/>
        <v>0</v>
      </c>
      <c r="K1024" s="401"/>
      <c r="M1024" s="401"/>
    </row>
    <row r="1025" spans="2:13">
      <c r="B1025" s="432"/>
      <c r="C1025" s="283" t="str">
        <f t="shared" si="141"/>
        <v>37</v>
      </c>
      <c r="D1025" s="284" t="str">
        <f t="shared" si="141"/>
        <v>対個人サービス</v>
      </c>
      <c r="E1025" s="439"/>
      <c r="F1025" s="313">
        <v>0</v>
      </c>
      <c r="G1025" s="439"/>
      <c r="H1025" s="441">
        <f>IF(入力_県内外!AA42=1,0,係数!E78)</f>
        <v>1.5454241907751527E-2</v>
      </c>
      <c r="I1025" s="389"/>
      <c r="J1025" s="305">
        <f t="shared" si="140"/>
        <v>0</v>
      </c>
      <c r="K1025" s="401"/>
      <c r="M1025" s="401"/>
    </row>
    <row r="1026" spans="2:13">
      <c r="B1026" s="432"/>
      <c r="C1026" s="283" t="str">
        <f t="shared" si="141"/>
        <v>38</v>
      </c>
      <c r="D1026" s="284" t="str">
        <f t="shared" si="141"/>
        <v>事務用品</v>
      </c>
      <c r="E1026" s="439"/>
      <c r="F1026" s="313">
        <v>0</v>
      </c>
      <c r="G1026" s="439"/>
      <c r="H1026" s="441">
        <f>IF(入力_県内外!AA43=1,0,係数!E79)</f>
        <v>0</v>
      </c>
      <c r="I1026" s="389"/>
      <c r="J1026" s="305">
        <f t="shared" si="140"/>
        <v>0</v>
      </c>
      <c r="K1026" s="401"/>
      <c r="M1026" s="401"/>
    </row>
    <row r="1027" spans="2:13" ht="12.75" thickBot="1">
      <c r="B1027" s="433"/>
      <c r="C1027" s="283" t="str">
        <f t="shared" si="141"/>
        <v>39</v>
      </c>
      <c r="D1027" s="284" t="str">
        <f t="shared" si="141"/>
        <v>分類不明</v>
      </c>
      <c r="E1027" s="439"/>
      <c r="F1027" s="311">
        <v>0</v>
      </c>
      <c r="G1027" s="439"/>
      <c r="H1027" s="442">
        <f>IF(入力_県内外!AA44=1,0,係数!E80)</f>
        <v>0</v>
      </c>
      <c r="I1027" s="389"/>
      <c r="J1027" s="307">
        <f t="shared" si="140"/>
        <v>0</v>
      </c>
      <c r="K1027" s="401"/>
      <c r="M1027" s="401"/>
    </row>
    <row r="1028" spans="2:13">
      <c r="B1028" s="396" t="s">
        <v>66</v>
      </c>
      <c r="C1028" s="397"/>
      <c r="D1028" s="398"/>
      <c r="E1028" s="401"/>
      <c r="F1028" s="310">
        <f>SUM(F989:F1027)</f>
        <v>0</v>
      </c>
      <c r="G1028" s="401"/>
      <c r="H1028" s="170"/>
      <c r="I1028" s="401"/>
      <c r="J1028" s="311">
        <f>SUM(J989:J1027)</f>
        <v>0</v>
      </c>
      <c r="K1028" s="401"/>
      <c r="M1028" s="401"/>
    </row>
    <row r="1029" spans="2:13">
      <c r="B1029" s="132"/>
      <c r="C1029" s="103"/>
      <c r="D1029" s="132"/>
      <c r="E1029" s="401"/>
      <c r="F1029" s="170"/>
      <c r="G1029" s="401"/>
      <c r="H1029" s="170"/>
      <c r="I1029" s="401"/>
      <c r="J1029" s="170"/>
      <c r="K1029" s="401"/>
      <c r="M1029" s="401"/>
    </row>
    <row r="1030" spans="2:13" ht="14.25">
      <c r="B1030" s="196" t="s">
        <v>282</v>
      </c>
      <c r="D1030" s="274"/>
      <c r="K1030" s="401"/>
      <c r="M1030" s="401"/>
    </row>
    <row r="1031" spans="2:13" ht="60.75" thickBot="1">
      <c r="B1031" s="275"/>
      <c r="C1031" s="276" t="s">
        <v>283</v>
      </c>
      <c r="D1031" s="277" t="s">
        <v>48</v>
      </c>
      <c r="F1031" s="278" t="s">
        <v>284</v>
      </c>
      <c r="H1031" s="278" t="s">
        <v>285</v>
      </c>
      <c r="J1031" s="299" t="s">
        <v>286</v>
      </c>
      <c r="K1031" s="401"/>
      <c r="M1031" s="401"/>
    </row>
    <row r="1032" spans="2:13">
      <c r="B1032" s="430" t="s">
        <v>61</v>
      </c>
      <c r="C1032" s="280" t="str">
        <f t="shared" ref="C1032:D1051" si="142">C5</f>
        <v>01</v>
      </c>
      <c r="D1032" s="281" t="str">
        <f t="shared" si="142"/>
        <v>農業</v>
      </c>
      <c r="E1032" s="439"/>
      <c r="F1032" s="312">
        <f t="array" ref="F1032:F1070">+$F$44:$F$82</f>
        <v>0</v>
      </c>
      <c r="G1032" s="439"/>
      <c r="H1032" s="440">
        <f>IF(入力_県内外!AA6=1,1,係数!H42)</f>
        <v>0.83155053612536578</v>
      </c>
      <c r="I1032" s="389"/>
      <c r="J1032" s="303">
        <f t="shared" ref="J1032:J1070" si="143">F1032*H1032</f>
        <v>0</v>
      </c>
      <c r="K1032" s="401"/>
      <c r="M1032" s="401"/>
    </row>
    <row r="1033" spans="2:13">
      <c r="B1033" s="431"/>
      <c r="C1033" s="283" t="str">
        <f t="shared" si="142"/>
        <v>02</v>
      </c>
      <c r="D1033" s="284" t="str">
        <f t="shared" si="142"/>
        <v>林業</v>
      </c>
      <c r="E1033" s="439"/>
      <c r="F1033" s="313">
        <v>0</v>
      </c>
      <c r="G1033" s="439"/>
      <c r="H1033" s="441">
        <f>IF(入力_県内外!AA7=1,1,係数!H43)</f>
        <v>0.88036046548685154</v>
      </c>
      <c r="I1033" s="389"/>
      <c r="J1033" s="305">
        <f t="shared" si="143"/>
        <v>0</v>
      </c>
      <c r="K1033" s="401"/>
      <c r="M1033" s="401"/>
    </row>
    <row r="1034" spans="2:13">
      <c r="B1034" s="431"/>
      <c r="C1034" s="283" t="str">
        <f t="shared" si="142"/>
        <v>03</v>
      </c>
      <c r="D1034" s="284" t="str">
        <f t="shared" si="142"/>
        <v>漁業</v>
      </c>
      <c r="E1034" s="439"/>
      <c r="F1034" s="313">
        <v>0</v>
      </c>
      <c r="G1034" s="439"/>
      <c r="H1034" s="441">
        <f>IF(入力_県内外!AA8=1,1,係数!H44)</f>
        <v>0.84259905952284575</v>
      </c>
      <c r="I1034" s="389"/>
      <c r="J1034" s="305">
        <f t="shared" si="143"/>
        <v>0</v>
      </c>
      <c r="K1034" s="401"/>
      <c r="M1034" s="401"/>
    </row>
    <row r="1035" spans="2:13">
      <c r="B1035" s="431"/>
      <c r="C1035" s="283" t="str">
        <f t="shared" si="142"/>
        <v>04</v>
      </c>
      <c r="D1035" s="284" t="str">
        <f t="shared" si="142"/>
        <v>鉱業</v>
      </c>
      <c r="E1035" s="439"/>
      <c r="F1035" s="313">
        <v>0</v>
      </c>
      <c r="G1035" s="439"/>
      <c r="H1035" s="441">
        <f>IF(入力_県内外!AA9=1,1,係数!H45)</f>
        <v>3.4363428807400398E-2</v>
      </c>
      <c r="I1035" s="389"/>
      <c r="J1035" s="305">
        <f t="shared" si="143"/>
        <v>0</v>
      </c>
      <c r="K1035" s="401"/>
      <c r="M1035" s="401"/>
    </row>
    <row r="1036" spans="2:13">
      <c r="B1036" s="431"/>
      <c r="C1036" s="283" t="str">
        <f t="shared" si="142"/>
        <v>05</v>
      </c>
      <c r="D1036" s="284" t="str">
        <f t="shared" si="142"/>
        <v>飲食料品</v>
      </c>
      <c r="E1036" s="439"/>
      <c r="F1036" s="313">
        <v>0</v>
      </c>
      <c r="G1036" s="439"/>
      <c r="H1036" s="441">
        <f>IF(入力_県内外!AA10=1,1,係数!H46)</f>
        <v>0.79319536358072251</v>
      </c>
      <c r="I1036" s="389"/>
      <c r="J1036" s="305">
        <f t="shared" si="143"/>
        <v>0</v>
      </c>
      <c r="K1036" s="401"/>
      <c r="M1036" s="401"/>
    </row>
    <row r="1037" spans="2:13">
      <c r="B1037" s="431"/>
      <c r="C1037" s="283" t="str">
        <f t="shared" si="142"/>
        <v>06</v>
      </c>
      <c r="D1037" s="284" t="str">
        <f t="shared" si="142"/>
        <v>繊維製品</v>
      </c>
      <c r="E1037" s="439"/>
      <c r="F1037" s="313">
        <v>0</v>
      </c>
      <c r="G1037" s="439"/>
      <c r="H1037" s="441">
        <f>IF(入力_県内外!AA11=1,1,係数!H47)</f>
        <v>0.33564368724741966</v>
      </c>
      <c r="I1037" s="389"/>
      <c r="J1037" s="305">
        <f t="shared" si="143"/>
        <v>0</v>
      </c>
      <c r="K1037" s="401"/>
      <c r="M1037" s="401"/>
    </row>
    <row r="1038" spans="2:13">
      <c r="B1038" s="431"/>
      <c r="C1038" s="283" t="str">
        <f t="shared" si="142"/>
        <v>07</v>
      </c>
      <c r="D1038" s="284" t="str">
        <f t="shared" si="142"/>
        <v>パルプ・紙・木製品</v>
      </c>
      <c r="E1038" s="439"/>
      <c r="F1038" s="313">
        <v>0</v>
      </c>
      <c r="G1038" s="439"/>
      <c r="H1038" s="441">
        <f>IF(入力_県内外!AA12=1,1,係数!H48)</f>
        <v>0.81810535140839857</v>
      </c>
      <c r="I1038" s="389"/>
      <c r="J1038" s="305">
        <f t="shared" si="143"/>
        <v>0</v>
      </c>
      <c r="K1038" s="401"/>
      <c r="M1038" s="401"/>
    </row>
    <row r="1039" spans="2:13">
      <c r="B1039" s="431"/>
      <c r="C1039" s="283" t="str">
        <f t="shared" si="142"/>
        <v>08</v>
      </c>
      <c r="D1039" s="284" t="str">
        <f t="shared" si="142"/>
        <v>化学製品</v>
      </c>
      <c r="E1039" s="439"/>
      <c r="F1039" s="313">
        <v>0</v>
      </c>
      <c r="G1039" s="439"/>
      <c r="H1039" s="441">
        <f>IF(入力_県内外!AA13=1,1,係数!H49)</f>
        <v>0.69182138896481615</v>
      </c>
      <c r="I1039" s="389"/>
      <c r="J1039" s="305">
        <f t="shared" si="143"/>
        <v>0</v>
      </c>
      <c r="K1039" s="401"/>
      <c r="M1039" s="401"/>
    </row>
    <row r="1040" spans="2:13">
      <c r="B1040" s="431"/>
      <c r="C1040" s="283" t="str">
        <f t="shared" si="142"/>
        <v>09</v>
      </c>
      <c r="D1040" s="284" t="str">
        <f t="shared" si="142"/>
        <v>石油・石炭製品</v>
      </c>
      <c r="E1040" s="439"/>
      <c r="F1040" s="313">
        <v>0</v>
      </c>
      <c r="G1040" s="439"/>
      <c r="H1040" s="441">
        <f>IF(入力_県内外!AA14=1,1,係数!H50)</f>
        <v>0.83724280543292706</v>
      </c>
      <c r="I1040" s="389"/>
      <c r="J1040" s="305">
        <f t="shared" si="143"/>
        <v>0</v>
      </c>
      <c r="K1040" s="401"/>
      <c r="M1040" s="401"/>
    </row>
    <row r="1041" spans="2:13">
      <c r="B1041" s="432"/>
      <c r="C1041" s="283" t="str">
        <f t="shared" si="142"/>
        <v>10</v>
      </c>
      <c r="D1041" s="284" t="str">
        <f t="shared" si="142"/>
        <v>プラスチック・ゴム製品</v>
      </c>
      <c r="E1041" s="439"/>
      <c r="F1041" s="313">
        <v>0</v>
      </c>
      <c r="G1041" s="439"/>
      <c r="H1041" s="441">
        <f>IF(入力_県内外!AA15=1,1,係数!H51)</f>
        <v>0.83331732752375243</v>
      </c>
      <c r="I1041" s="389"/>
      <c r="J1041" s="305">
        <f t="shared" si="143"/>
        <v>0</v>
      </c>
      <c r="K1041" s="401"/>
      <c r="M1041" s="401"/>
    </row>
    <row r="1042" spans="2:13">
      <c r="B1042" s="432"/>
      <c r="C1042" s="283" t="str">
        <f t="shared" si="142"/>
        <v>11</v>
      </c>
      <c r="D1042" s="284" t="str">
        <f t="shared" si="142"/>
        <v>窯業・土石製品</v>
      </c>
      <c r="E1042" s="439"/>
      <c r="F1042" s="313">
        <v>0</v>
      </c>
      <c r="G1042" s="439"/>
      <c r="H1042" s="441">
        <f>IF(入力_県内外!AA16=1,1,係数!H52)</f>
        <v>0.88082839578924377</v>
      </c>
      <c r="I1042" s="389"/>
      <c r="J1042" s="305">
        <f t="shared" si="143"/>
        <v>0</v>
      </c>
      <c r="K1042" s="401"/>
      <c r="M1042" s="401"/>
    </row>
    <row r="1043" spans="2:13">
      <c r="B1043" s="432"/>
      <c r="C1043" s="283" t="str">
        <f t="shared" si="142"/>
        <v>12</v>
      </c>
      <c r="D1043" s="284" t="str">
        <f t="shared" si="142"/>
        <v>鉄鋼</v>
      </c>
      <c r="E1043" s="439"/>
      <c r="F1043" s="313">
        <v>0</v>
      </c>
      <c r="G1043" s="439"/>
      <c r="H1043" s="441">
        <f>IF(入力_県内外!AA17=1,1,係数!H53)</f>
        <v>0.91269371080797823</v>
      </c>
      <c r="I1043" s="389"/>
      <c r="J1043" s="305">
        <f t="shared" si="143"/>
        <v>0</v>
      </c>
      <c r="K1043" s="401"/>
      <c r="M1043" s="401"/>
    </row>
    <row r="1044" spans="2:13">
      <c r="B1044" s="432"/>
      <c r="C1044" s="283" t="str">
        <f t="shared" si="142"/>
        <v>13</v>
      </c>
      <c r="D1044" s="284" t="str">
        <f t="shared" si="142"/>
        <v>非鉄金属</v>
      </c>
      <c r="E1044" s="439"/>
      <c r="F1044" s="313">
        <v>0</v>
      </c>
      <c r="G1044" s="439"/>
      <c r="H1044" s="441">
        <f>IF(入力_県内外!AA18=1,1,係数!H54)</f>
        <v>0.56507851431301415</v>
      </c>
      <c r="I1044" s="389"/>
      <c r="J1044" s="305">
        <f t="shared" si="143"/>
        <v>0</v>
      </c>
      <c r="K1044" s="401"/>
      <c r="M1044" s="401"/>
    </row>
    <row r="1045" spans="2:13">
      <c r="B1045" s="432"/>
      <c r="C1045" s="283" t="str">
        <f t="shared" si="142"/>
        <v>14</v>
      </c>
      <c r="D1045" s="284" t="str">
        <f t="shared" si="142"/>
        <v>金属製品</v>
      </c>
      <c r="E1045" s="439"/>
      <c r="F1045" s="313">
        <v>0</v>
      </c>
      <c r="G1045" s="439"/>
      <c r="H1045" s="441">
        <f>IF(入力_県内外!AA19=1,1,係数!H55)</f>
        <v>0.87013487048104154</v>
      </c>
      <c r="I1045" s="389"/>
      <c r="J1045" s="305">
        <f t="shared" si="143"/>
        <v>0</v>
      </c>
      <c r="K1045" s="401"/>
      <c r="M1045" s="401"/>
    </row>
    <row r="1046" spans="2:13">
      <c r="B1046" s="432"/>
      <c r="C1046" s="283" t="str">
        <f t="shared" si="142"/>
        <v>15</v>
      </c>
      <c r="D1046" s="284" t="str">
        <f t="shared" si="142"/>
        <v>はん用機械</v>
      </c>
      <c r="E1046" s="439"/>
      <c r="F1046" s="313">
        <v>0</v>
      </c>
      <c r="G1046" s="439"/>
      <c r="H1046" s="441">
        <f>IF(入力_県内外!AA20=1,1,係数!H56)</f>
        <v>0.73208190061491274</v>
      </c>
      <c r="I1046" s="389"/>
      <c r="J1046" s="305">
        <f t="shared" si="143"/>
        <v>0</v>
      </c>
      <c r="K1046" s="401"/>
      <c r="M1046" s="401"/>
    </row>
    <row r="1047" spans="2:13">
      <c r="B1047" s="432"/>
      <c r="C1047" s="283" t="str">
        <f t="shared" si="142"/>
        <v>16</v>
      </c>
      <c r="D1047" s="284" t="str">
        <f t="shared" si="142"/>
        <v>生産用機械</v>
      </c>
      <c r="E1047" s="439"/>
      <c r="F1047" s="313">
        <v>0</v>
      </c>
      <c r="G1047" s="439"/>
      <c r="H1047" s="441">
        <f>IF(入力_県内外!AA21=1,1,係数!H57)</f>
        <v>0.79255993996923779</v>
      </c>
      <c r="I1047" s="389"/>
      <c r="J1047" s="305">
        <f t="shared" si="143"/>
        <v>0</v>
      </c>
      <c r="K1047" s="401"/>
      <c r="M1047" s="401"/>
    </row>
    <row r="1048" spans="2:13">
      <c r="B1048" s="432"/>
      <c r="C1048" s="283" t="str">
        <f t="shared" si="142"/>
        <v>17</v>
      </c>
      <c r="D1048" s="284" t="str">
        <f t="shared" si="142"/>
        <v>業務用機械</v>
      </c>
      <c r="E1048" s="439"/>
      <c r="F1048" s="313">
        <v>0</v>
      </c>
      <c r="G1048" s="439"/>
      <c r="H1048" s="441">
        <f>IF(入力_県内外!AA22=1,1,係数!H58)</f>
        <v>0.58990402295388766</v>
      </c>
      <c r="I1048" s="389"/>
      <c r="J1048" s="305">
        <f t="shared" si="143"/>
        <v>0</v>
      </c>
      <c r="K1048" s="401"/>
      <c r="M1048" s="401"/>
    </row>
    <row r="1049" spans="2:13">
      <c r="B1049" s="432"/>
      <c r="C1049" s="283" t="str">
        <f t="shared" si="142"/>
        <v>18</v>
      </c>
      <c r="D1049" s="284" t="str">
        <f t="shared" si="142"/>
        <v>電子部品</v>
      </c>
      <c r="E1049" s="439"/>
      <c r="F1049" s="313">
        <v>0</v>
      </c>
      <c r="G1049" s="439"/>
      <c r="H1049" s="441">
        <f>IF(入力_県内外!AA23=1,1,係数!H59)</f>
        <v>0.62997138919023088</v>
      </c>
      <c r="I1049" s="389"/>
      <c r="J1049" s="305">
        <f t="shared" si="143"/>
        <v>0</v>
      </c>
      <c r="K1049" s="401"/>
      <c r="M1049" s="401"/>
    </row>
    <row r="1050" spans="2:13">
      <c r="B1050" s="432"/>
      <c r="C1050" s="283" t="str">
        <f t="shared" si="142"/>
        <v>19</v>
      </c>
      <c r="D1050" s="284" t="str">
        <f t="shared" si="142"/>
        <v>電気機械</v>
      </c>
      <c r="E1050" s="439"/>
      <c r="F1050" s="313">
        <v>0</v>
      </c>
      <c r="G1050" s="439"/>
      <c r="H1050" s="441">
        <f>IF(入力_県内外!AA24=1,1,係数!H60)</f>
        <v>0.63270701272695229</v>
      </c>
      <c r="I1050" s="389"/>
      <c r="J1050" s="305">
        <f t="shared" si="143"/>
        <v>0</v>
      </c>
      <c r="K1050" s="401"/>
      <c r="M1050" s="401"/>
    </row>
    <row r="1051" spans="2:13">
      <c r="B1051" s="432"/>
      <c r="C1051" s="283" t="str">
        <f t="shared" si="142"/>
        <v>20</v>
      </c>
      <c r="D1051" s="284" t="str">
        <f t="shared" si="142"/>
        <v>情報通信機器</v>
      </c>
      <c r="E1051" s="439"/>
      <c r="F1051" s="313">
        <v>0</v>
      </c>
      <c r="G1051" s="439"/>
      <c r="H1051" s="441">
        <f>IF(入力_県内外!AA25=1,1,係数!H61)</f>
        <v>0.32483396867168013</v>
      </c>
      <c r="I1051" s="389"/>
      <c r="J1051" s="305">
        <f t="shared" si="143"/>
        <v>0</v>
      </c>
      <c r="K1051" s="401"/>
      <c r="M1051" s="401"/>
    </row>
    <row r="1052" spans="2:13">
      <c r="B1052" s="432"/>
      <c r="C1052" s="283" t="str">
        <f t="shared" ref="C1052:D1070" si="144">C25</f>
        <v>21</v>
      </c>
      <c r="D1052" s="284" t="str">
        <f t="shared" si="144"/>
        <v>輸送機械</v>
      </c>
      <c r="E1052" s="439"/>
      <c r="F1052" s="313">
        <v>0</v>
      </c>
      <c r="G1052" s="439"/>
      <c r="H1052" s="441">
        <f>IF(入力_県内外!AA26=1,1,係数!H62)</f>
        <v>0.87303069532911604</v>
      </c>
      <c r="I1052" s="389"/>
      <c r="J1052" s="305">
        <f t="shared" si="143"/>
        <v>0</v>
      </c>
      <c r="K1052" s="401"/>
      <c r="M1052" s="401"/>
    </row>
    <row r="1053" spans="2:13">
      <c r="B1053" s="432"/>
      <c r="C1053" s="283" t="str">
        <f t="shared" si="144"/>
        <v>22</v>
      </c>
      <c r="D1053" s="284" t="str">
        <f t="shared" si="144"/>
        <v>その他の製造工業製品</v>
      </c>
      <c r="E1053" s="439"/>
      <c r="F1053" s="313">
        <v>0</v>
      </c>
      <c r="G1053" s="439"/>
      <c r="H1053" s="441">
        <f>IF(入力_県内外!AA27=1,1,係数!H63)</f>
        <v>0.73753427254730775</v>
      </c>
      <c r="I1053" s="389"/>
      <c r="J1053" s="305">
        <f t="shared" si="143"/>
        <v>0</v>
      </c>
      <c r="K1053" s="401"/>
      <c r="M1053" s="401"/>
    </row>
    <row r="1054" spans="2:13">
      <c r="B1054" s="432"/>
      <c r="C1054" s="283" t="str">
        <f t="shared" si="144"/>
        <v>23</v>
      </c>
      <c r="D1054" s="284" t="str">
        <f t="shared" si="144"/>
        <v>建設</v>
      </c>
      <c r="E1054" s="439"/>
      <c r="F1054" s="313">
        <v>0</v>
      </c>
      <c r="G1054" s="439"/>
      <c r="H1054" s="441">
        <f>IF(入力_県内外!AA28=1,1,係数!H64)</f>
        <v>1</v>
      </c>
      <c r="I1054" s="389"/>
      <c r="J1054" s="305">
        <f t="shared" si="143"/>
        <v>0</v>
      </c>
      <c r="K1054" s="401"/>
      <c r="M1054" s="401"/>
    </row>
    <row r="1055" spans="2:13">
      <c r="B1055" s="432"/>
      <c r="C1055" s="283" t="str">
        <f t="shared" si="144"/>
        <v>24</v>
      </c>
      <c r="D1055" s="284" t="str">
        <f t="shared" si="144"/>
        <v>電力・ガス・熱供給</v>
      </c>
      <c r="E1055" s="439"/>
      <c r="F1055" s="313">
        <v>0</v>
      </c>
      <c r="G1055" s="439"/>
      <c r="H1055" s="441">
        <f>IF(入力_県内外!AA29=1,1,係数!H65)</f>
        <v>0.98792599962145133</v>
      </c>
      <c r="I1055" s="389"/>
      <c r="J1055" s="305">
        <f t="shared" si="143"/>
        <v>0</v>
      </c>
      <c r="K1055" s="401"/>
      <c r="M1055" s="401"/>
    </row>
    <row r="1056" spans="2:13">
      <c r="B1056" s="432"/>
      <c r="C1056" s="283" t="str">
        <f t="shared" si="144"/>
        <v>25</v>
      </c>
      <c r="D1056" s="284" t="str">
        <f t="shared" si="144"/>
        <v>水道</v>
      </c>
      <c r="E1056" s="439"/>
      <c r="F1056" s="313">
        <v>0</v>
      </c>
      <c r="G1056" s="439"/>
      <c r="H1056" s="441">
        <f>IF(入力_県内外!AA30=1,1,係数!H66)</f>
        <v>0.99980472572977697</v>
      </c>
      <c r="I1056" s="389"/>
      <c r="J1056" s="305">
        <f t="shared" si="143"/>
        <v>0</v>
      </c>
      <c r="K1056" s="401"/>
      <c r="M1056" s="401"/>
    </row>
    <row r="1057" spans="2:13">
      <c r="B1057" s="432"/>
      <c r="C1057" s="283" t="str">
        <f t="shared" si="144"/>
        <v>26</v>
      </c>
      <c r="D1057" s="284" t="str">
        <f t="shared" si="144"/>
        <v>廃棄物処理</v>
      </c>
      <c r="E1057" s="439"/>
      <c r="F1057" s="313">
        <v>0</v>
      </c>
      <c r="G1057" s="439"/>
      <c r="H1057" s="441">
        <f>IF(入力_県内外!AA31=1,1,係数!H67)</f>
        <v>0.99994652769422732</v>
      </c>
      <c r="I1057" s="389"/>
      <c r="J1057" s="305">
        <f t="shared" si="143"/>
        <v>0</v>
      </c>
      <c r="K1057" s="401"/>
      <c r="M1057" s="401"/>
    </row>
    <row r="1058" spans="2:13">
      <c r="B1058" s="432"/>
      <c r="C1058" s="283" t="str">
        <f t="shared" si="144"/>
        <v>27</v>
      </c>
      <c r="D1058" s="284" t="str">
        <f t="shared" si="144"/>
        <v>商業</v>
      </c>
      <c r="E1058" s="439"/>
      <c r="F1058" s="313">
        <v>0</v>
      </c>
      <c r="G1058" s="439"/>
      <c r="H1058" s="441">
        <f>IF(入力_県内外!AA32=1,1,係数!H68)</f>
        <v>0.97370551979342002</v>
      </c>
      <c r="I1058" s="389"/>
      <c r="J1058" s="305">
        <f t="shared" si="143"/>
        <v>0</v>
      </c>
      <c r="K1058" s="401"/>
      <c r="M1058" s="401"/>
    </row>
    <row r="1059" spans="2:13">
      <c r="B1059" s="432"/>
      <c r="C1059" s="283" t="str">
        <f t="shared" si="144"/>
        <v>28</v>
      </c>
      <c r="D1059" s="284" t="str">
        <f t="shared" si="144"/>
        <v>金融・保険</v>
      </c>
      <c r="E1059" s="439"/>
      <c r="F1059" s="313">
        <v>0</v>
      </c>
      <c r="G1059" s="439"/>
      <c r="H1059" s="441">
        <f>IF(入力_県内外!AA33=1,1,係数!H69)</f>
        <v>0.933344539863319</v>
      </c>
      <c r="I1059" s="389"/>
      <c r="J1059" s="305">
        <f t="shared" si="143"/>
        <v>0</v>
      </c>
      <c r="K1059" s="401"/>
      <c r="M1059" s="401"/>
    </row>
    <row r="1060" spans="2:13">
      <c r="B1060" s="432"/>
      <c r="C1060" s="283" t="str">
        <f t="shared" si="144"/>
        <v>29</v>
      </c>
      <c r="D1060" s="284" t="str">
        <f t="shared" si="144"/>
        <v>不動産</v>
      </c>
      <c r="E1060" s="439"/>
      <c r="F1060" s="313">
        <v>0</v>
      </c>
      <c r="G1060" s="439"/>
      <c r="H1060" s="441">
        <f>IF(入力_県内外!AA34=1,1,係数!H70)</f>
        <v>0.99946583933916922</v>
      </c>
      <c r="I1060" s="389"/>
      <c r="J1060" s="305">
        <f t="shared" si="143"/>
        <v>0</v>
      </c>
      <c r="K1060" s="401"/>
      <c r="M1060" s="401"/>
    </row>
    <row r="1061" spans="2:13">
      <c r="B1061" s="432"/>
      <c r="C1061" s="283" t="str">
        <f t="shared" si="144"/>
        <v>30</v>
      </c>
      <c r="D1061" s="284" t="str">
        <f t="shared" si="144"/>
        <v>運輸・郵便</v>
      </c>
      <c r="E1061" s="439"/>
      <c r="F1061" s="313">
        <v>0</v>
      </c>
      <c r="G1061" s="439"/>
      <c r="H1061" s="441">
        <f>IF(入力_県内外!AA35=1,1,係数!H71)</f>
        <v>0.92323926897963038</v>
      </c>
      <c r="I1061" s="389"/>
      <c r="J1061" s="305">
        <f t="shared" si="143"/>
        <v>0</v>
      </c>
      <c r="K1061" s="401"/>
      <c r="M1061" s="401"/>
    </row>
    <row r="1062" spans="2:13">
      <c r="B1062" s="432"/>
      <c r="C1062" s="283" t="str">
        <f t="shared" si="144"/>
        <v>31</v>
      </c>
      <c r="D1062" s="284" t="str">
        <f t="shared" si="144"/>
        <v>情報通信</v>
      </c>
      <c r="E1062" s="439"/>
      <c r="F1062" s="313">
        <v>0</v>
      </c>
      <c r="G1062" s="439"/>
      <c r="H1062" s="441">
        <f>IF(入力_県内外!AA36=1,1,係数!H72)</f>
        <v>0.94358933983452642</v>
      </c>
      <c r="I1062" s="389"/>
      <c r="J1062" s="305">
        <f t="shared" si="143"/>
        <v>0</v>
      </c>
      <c r="K1062" s="401"/>
      <c r="M1062" s="401"/>
    </row>
    <row r="1063" spans="2:13">
      <c r="B1063" s="432"/>
      <c r="C1063" s="283" t="str">
        <f t="shared" si="144"/>
        <v>32</v>
      </c>
      <c r="D1063" s="284" t="str">
        <f t="shared" si="144"/>
        <v>公務</v>
      </c>
      <c r="E1063" s="439"/>
      <c r="F1063" s="313">
        <v>0</v>
      </c>
      <c r="G1063" s="439"/>
      <c r="H1063" s="441">
        <f>IF(入力_県内外!AA37=1,1,係数!H73)</f>
        <v>1</v>
      </c>
      <c r="I1063" s="389"/>
      <c r="J1063" s="305">
        <f t="shared" si="143"/>
        <v>0</v>
      </c>
      <c r="K1063" s="401"/>
      <c r="M1063" s="401"/>
    </row>
    <row r="1064" spans="2:13">
      <c r="B1064" s="432"/>
      <c r="C1064" s="283" t="str">
        <f t="shared" si="144"/>
        <v>33</v>
      </c>
      <c r="D1064" s="284" t="str">
        <f t="shared" si="144"/>
        <v>教育・研究</v>
      </c>
      <c r="E1064" s="439"/>
      <c r="F1064" s="313">
        <v>0</v>
      </c>
      <c r="G1064" s="439"/>
      <c r="H1064" s="441">
        <f>IF(入力_県内外!AA38=1,1,係数!H74)</f>
        <v>0.95535568909546464</v>
      </c>
      <c r="I1064" s="389"/>
      <c r="J1064" s="305">
        <f t="shared" si="143"/>
        <v>0</v>
      </c>
      <c r="K1064" s="401"/>
      <c r="M1064" s="401"/>
    </row>
    <row r="1065" spans="2:13">
      <c r="B1065" s="432"/>
      <c r="C1065" s="283" t="str">
        <f t="shared" si="144"/>
        <v>34</v>
      </c>
      <c r="D1065" s="284" t="str">
        <f t="shared" si="144"/>
        <v>医療・福祉</v>
      </c>
      <c r="E1065" s="439"/>
      <c r="F1065" s="313">
        <v>0</v>
      </c>
      <c r="G1065" s="439"/>
      <c r="H1065" s="441">
        <f>IF(入力_県内外!AA39=1,1,係数!H75)</f>
        <v>0.99956927008407415</v>
      </c>
      <c r="I1065" s="389"/>
      <c r="J1065" s="305">
        <f t="shared" si="143"/>
        <v>0</v>
      </c>
      <c r="K1065" s="401"/>
      <c r="M1065" s="401"/>
    </row>
    <row r="1066" spans="2:13">
      <c r="B1066" s="432"/>
      <c r="C1066" s="283" t="str">
        <f t="shared" si="144"/>
        <v>35</v>
      </c>
      <c r="D1066" s="284" t="str">
        <f t="shared" si="144"/>
        <v>他に分類されない会員制団体</v>
      </c>
      <c r="E1066" s="439"/>
      <c r="F1066" s="313">
        <v>0</v>
      </c>
      <c r="G1066" s="439"/>
      <c r="H1066" s="441">
        <f>IF(入力_県内外!AA40=1,1,係数!H76)</f>
        <v>0.97913838610750248</v>
      </c>
      <c r="I1066" s="389"/>
      <c r="J1066" s="305">
        <f t="shared" si="143"/>
        <v>0</v>
      </c>
      <c r="K1066" s="401"/>
      <c r="M1066" s="401"/>
    </row>
    <row r="1067" spans="2:13">
      <c r="B1067" s="432"/>
      <c r="C1067" s="283" t="str">
        <f t="shared" si="144"/>
        <v>36</v>
      </c>
      <c r="D1067" s="284" t="str">
        <f t="shared" si="144"/>
        <v>対事業所サービス</v>
      </c>
      <c r="E1067" s="439"/>
      <c r="F1067" s="313">
        <v>0</v>
      </c>
      <c r="G1067" s="439"/>
      <c r="H1067" s="441">
        <f>IF(入力_県内外!AA41=1,1,係数!H77)</f>
        <v>0.95118308024552611</v>
      </c>
      <c r="I1067" s="389"/>
      <c r="J1067" s="305">
        <f t="shared" si="143"/>
        <v>0</v>
      </c>
      <c r="K1067" s="401"/>
      <c r="M1067" s="401"/>
    </row>
    <row r="1068" spans="2:13">
      <c r="B1068" s="432"/>
      <c r="C1068" s="283" t="str">
        <f t="shared" si="144"/>
        <v>37</v>
      </c>
      <c r="D1068" s="284" t="str">
        <f t="shared" si="144"/>
        <v>対個人サービス</v>
      </c>
      <c r="E1068" s="439"/>
      <c r="F1068" s="313">
        <v>0</v>
      </c>
      <c r="G1068" s="439"/>
      <c r="H1068" s="441">
        <f>IF(入力_県内外!AA42=1,1,係数!H78)</f>
        <v>0.97354077257951255</v>
      </c>
      <c r="I1068" s="389"/>
      <c r="J1068" s="305">
        <f t="shared" si="143"/>
        <v>0</v>
      </c>
      <c r="K1068" s="401"/>
      <c r="M1068" s="401"/>
    </row>
    <row r="1069" spans="2:13">
      <c r="B1069" s="432"/>
      <c r="C1069" s="283" t="str">
        <f t="shared" si="144"/>
        <v>38</v>
      </c>
      <c r="D1069" s="284" t="str">
        <f t="shared" si="144"/>
        <v>事務用品</v>
      </c>
      <c r="E1069" s="439"/>
      <c r="F1069" s="313">
        <v>0</v>
      </c>
      <c r="G1069" s="439"/>
      <c r="H1069" s="441">
        <f>IF(入力_県内外!AA43=1,1,係数!H79)</f>
        <v>1</v>
      </c>
      <c r="I1069" s="389"/>
      <c r="J1069" s="305">
        <f t="shared" si="143"/>
        <v>0</v>
      </c>
      <c r="K1069" s="401"/>
      <c r="M1069" s="401"/>
    </row>
    <row r="1070" spans="2:13" ht="12.75" thickBot="1">
      <c r="B1070" s="433"/>
      <c r="C1070" s="283" t="str">
        <f t="shared" si="144"/>
        <v>39</v>
      </c>
      <c r="D1070" s="284" t="str">
        <f t="shared" si="144"/>
        <v>分類不明</v>
      </c>
      <c r="E1070" s="439"/>
      <c r="F1070" s="311">
        <v>0</v>
      </c>
      <c r="G1070" s="439"/>
      <c r="H1070" s="442">
        <f>IF(入力_県内外!AA44=1,1,係数!H80)</f>
        <v>0.73348129258406503</v>
      </c>
      <c r="I1070" s="389"/>
      <c r="J1070" s="307">
        <f t="shared" si="143"/>
        <v>0</v>
      </c>
      <c r="K1070" s="401"/>
      <c r="M1070" s="401"/>
    </row>
    <row r="1071" spans="2:13">
      <c r="B1071" s="396" t="s">
        <v>66</v>
      </c>
      <c r="C1071" s="397"/>
      <c r="D1071" s="398"/>
      <c r="E1071" s="401"/>
      <c r="F1071" s="310">
        <f>SUM(F1032:F1070)</f>
        <v>0</v>
      </c>
      <c r="G1071" s="401"/>
      <c r="H1071" s="170"/>
      <c r="I1071" s="401"/>
      <c r="J1071" s="311">
        <f>SUM(J1032:J1070)</f>
        <v>0</v>
      </c>
      <c r="K1071" s="401"/>
      <c r="M1071" s="401"/>
    </row>
    <row r="1072" spans="2:13">
      <c r="B1072" s="132"/>
      <c r="C1072" s="103"/>
      <c r="D1072" s="132"/>
      <c r="E1072" s="401"/>
      <c r="F1072" s="170"/>
      <c r="G1072" s="401"/>
      <c r="H1072" s="170"/>
      <c r="I1072" s="401"/>
      <c r="J1072" s="170"/>
      <c r="K1072" s="401"/>
      <c r="M1072" s="401"/>
    </row>
    <row r="1073" spans="2:13" ht="14.25">
      <c r="B1073" s="196" t="s">
        <v>287</v>
      </c>
      <c r="D1073" s="274"/>
      <c r="K1073" s="401"/>
      <c r="M1073" s="401"/>
    </row>
    <row r="1074" spans="2:13" ht="61.35" customHeight="1" thickBot="1">
      <c r="B1074" s="275"/>
      <c r="C1074" s="276" t="s">
        <v>288</v>
      </c>
      <c r="D1074" s="277" t="s">
        <v>48</v>
      </c>
      <c r="F1074" s="278" t="s">
        <v>284</v>
      </c>
      <c r="H1074" s="278" t="s">
        <v>289</v>
      </c>
      <c r="J1074" s="278" t="s">
        <v>290</v>
      </c>
      <c r="K1074" s="401"/>
      <c r="M1074" s="401"/>
    </row>
    <row r="1075" spans="2:13">
      <c r="B1075" s="430" t="s">
        <v>61</v>
      </c>
      <c r="C1075" s="280" t="str">
        <f t="shared" ref="C1075:D1094" si="145">C5</f>
        <v>01</v>
      </c>
      <c r="D1075" s="281" t="str">
        <f t="shared" si="145"/>
        <v>農業</v>
      </c>
      <c r="E1075" s="439"/>
      <c r="F1075" s="312">
        <f t="array" ref="F1075:F1113">+$F$44:$F$82</f>
        <v>0</v>
      </c>
      <c r="G1075" s="439"/>
      <c r="H1075" s="440">
        <f>IF(入力_県内外!AA6=1,0,係数!F42)</f>
        <v>0.16202040583040275</v>
      </c>
      <c r="I1075" s="389"/>
      <c r="J1075" s="303">
        <f t="shared" ref="J1075:J1113" si="146">F1075*H1075</f>
        <v>0</v>
      </c>
      <c r="K1075" s="401"/>
      <c r="M1075" s="401"/>
    </row>
    <row r="1076" spans="2:13">
      <c r="B1076" s="431"/>
      <c r="C1076" s="283" t="str">
        <f t="shared" si="145"/>
        <v>02</v>
      </c>
      <c r="D1076" s="284" t="str">
        <f t="shared" si="145"/>
        <v>林業</v>
      </c>
      <c r="E1076" s="439"/>
      <c r="F1076" s="313">
        <v>0</v>
      </c>
      <c r="G1076" s="439"/>
      <c r="H1076" s="441">
        <f>IF(入力_県内外!AA7=1,0,係数!F43)</f>
        <v>0.11855107779278627</v>
      </c>
      <c r="I1076" s="389"/>
      <c r="J1076" s="305">
        <f t="shared" si="146"/>
        <v>0</v>
      </c>
      <c r="K1076" s="401"/>
      <c r="M1076" s="401"/>
    </row>
    <row r="1077" spans="2:13">
      <c r="B1077" s="431"/>
      <c r="C1077" s="283" t="str">
        <f t="shared" si="145"/>
        <v>03</v>
      </c>
      <c r="D1077" s="284" t="str">
        <f t="shared" si="145"/>
        <v>漁業</v>
      </c>
      <c r="E1077" s="439"/>
      <c r="F1077" s="313">
        <v>0</v>
      </c>
      <c r="G1077" s="439"/>
      <c r="H1077" s="441">
        <f>IF(入力_県内外!AA8=1,0,係数!F44)</f>
        <v>0.12754895517022308</v>
      </c>
      <c r="I1077" s="389"/>
      <c r="J1077" s="305">
        <f t="shared" si="146"/>
        <v>0</v>
      </c>
      <c r="K1077" s="401"/>
      <c r="M1077" s="401"/>
    </row>
    <row r="1078" spans="2:13">
      <c r="B1078" s="431"/>
      <c r="C1078" s="283" t="str">
        <f t="shared" si="145"/>
        <v>04</v>
      </c>
      <c r="D1078" s="284" t="str">
        <f t="shared" si="145"/>
        <v>鉱業</v>
      </c>
      <c r="E1078" s="439"/>
      <c r="F1078" s="313">
        <v>0</v>
      </c>
      <c r="G1078" s="439"/>
      <c r="H1078" s="441">
        <f>IF(入力_県内外!AA9=1,0,係数!F45)</f>
        <v>0.96559995951691147</v>
      </c>
      <c r="I1078" s="389"/>
      <c r="J1078" s="305">
        <f t="shared" si="146"/>
        <v>0</v>
      </c>
      <c r="K1078" s="401"/>
      <c r="M1078" s="401"/>
    </row>
    <row r="1079" spans="2:13">
      <c r="B1079" s="431"/>
      <c r="C1079" s="283" t="str">
        <f t="shared" si="145"/>
        <v>05</v>
      </c>
      <c r="D1079" s="284" t="str">
        <f t="shared" si="145"/>
        <v>飲食料品</v>
      </c>
      <c r="E1079" s="439"/>
      <c r="F1079" s="313">
        <v>0</v>
      </c>
      <c r="G1079" s="439"/>
      <c r="H1079" s="441">
        <f>IF(入力_県内外!AA10=1,0,係数!F46)</f>
        <v>0.16959362677520978</v>
      </c>
      <c r="I1079" s="389"/>
      <c r="J1079" s="305">
        <f t="shared" si="146"/>
        <v>0</v>
      </c>
      <c r="K1079" s="401"/>
      <c r="M1079" s="401"/>
    </row>
    <row r="1080" spans="2:13">
      <c r="B1080" s="431"/>
      <c r="C1080" s="283" t="str">
        <f t="shared" si="145"/>
        <v>06</v>
      </c>
      <c r="D1080" s="284" t="str">
        <f t="shared" si="145"/>
        <v>繊維製品</v>
      </c>
      <c r="E1080" s="439"/>
      <c r="F1080" s="313">
        <v>0</v>
      </c>
      <c r="G1080" s="439"/>
      <c r="H1080" s="441">
        <f>IF(入力_県内外!AA11=1,0,係数!F47)</f>
        <v>0.65566496494351811</v>
      </c>
      <c r="I1080" s="389"/>
      <c r="J1080" s="305">
        <f t="shared" si="146"/>
        <v>0</v>
      </c>
      <c r="K1080" s="401"/>
      <c r="M1080" s="401"/>
    </row>
    <row r="1081" spans="2:13">
      <c r="B1081" s="431"/>
      <c r="C1081" s="283" t="str">
        <f t="shared" si="145"/>
        <v>07</v>
      </c>
      <c r="D1081" s="284" t="str">
        <f t="shared" si="145"/>
        <v>パルプ・紙・木製品</v>
      </c>
      <c r="E1081" s="439"/>
      <c r="F1081" s="313">
        <v>0</v>
      </c>
      <c r="G1081" s="439"/>
      <c r="H1081" s="441">
        <f>IF(入力_県内外!AA12=1,0,係数!F48)</f>
        <v>0.16557245196730003</v>
      </c>
      <c r="I1081" s="389"/>
      <c r="J1081" s="305">
        <f t="shared" si="146"/>
        <v>0</v>
      </c>
      <c r="K1081" s="401"/>
      <c r="M1081" s="401"/>
    </row>
    <row r="1082" spans="2:13">
      <c r="B1082" s="431"/>
      <c r="C1082" s="283" t="str">
        <f t="shared" si="145"/>
        <v>08</v>
      </c>
      <c r="D1082" s="284" t="str">
        <f t="shared" si="145"/>
        <v>化学製品</v>
      </c>
      <c r="E1082" s="439"/>
      <c r="F1082" s="313">
        <v>0</v>
      </c>
      <c r="G1082" s="439"/>
      <c r="H1082" s="441">
        <f>IF(入力_県内外!AA13=1,0,係数!F49)</f>
        <v>0.2658533855863402</v>
      </c>
      <c r="I1082" s="389"/>
      <c r="J1082" s="305">
        <f t="shared" si="146"/>
        <v>0</v>
      </c>
      <c r="K1082" s="401"/>
      <c r="M1082" s="401"/>
    </row>
    <row r="1083" spans="2:13">
      <c r="B1083" s="431"/>
      <c r="C1083" s="283" t="str">
        <f t="shared" si="145"/>
        <v>09</v>
      </c>
      <c r="D1083" s="284" t="str">
        <f t="shared" si="145"/>
        <v>石油・石炭製品</v>
      </c>
      <c r="E1083" s="439"/>
      <c r="F1083" s="313">
        <v>0</v>
      </c>
      <c r="G1083" s="439"/>
      <c r="H1083" s="441">
        <f>IF(入力_県内外!AA14=1,0,係数!F50)</f>
        <v>0.15913323392527837</v>
      </c>
      <c r="I1083" s="389"/>
      <c r="J1083" s="305">
        <f t="shared" si="146"/>
        <v>0</v>
      </c>
      <c r="K1083" s="401"/>
      <c r="M1083" s="401"/>
    </row>
    <row r="1084" spans="2:13">
      <c r="B1084" s="432"/>
      <c r="C1084" s="283" t="str">
        <f t="shared" si="145"/>
        <v>10</v>
      </c>
      <c r="D1084" s="284" t="str">
        <f t="shared" si="145"/>
        <v>プラスチック・ゴム製品</v>
      </c>
      <c r="E1084" s="439"/>
      <c r="F1084" s="313">
        <v>0</v>
      </c>
      <c r="G1084" s="439"/>
      <c r="H1084" s="441">
        <f>IF(入力_県内外!AA15=1,0,係数!F51)</f>
        <v>0.1430411774754298</v>
      </c>
      <c r="I1084" s="389"/>
      <c r="J1084" s="305">
        <f t="shared" si="146"/>
        <v>0</v>
      </c>
      <c r="K1084" s="401"/>
      <c r="M1084" s="401"/>
    </row>
    <row r="1085" spans="2:13">
      <c r="B1085" s="432"/>
      <c r="C1085" s="283" t="str">
        <f t="shared" si="145"/>
        <v>11</v>
      </c>
      <c r="D1085" s="284" t="str">
        <f t="shared" si="145"/>
        <v>窯業・土石製品</v>
      </c>
      <c r="E1085" s="439"/>
      <c r="F1085" s="313">
        <v>0</v>
      </c>
      <c r="G1085" s="439"/>
      <c r="H1085" s="441">
        <f>IF(入力_県内外!AA16=1,0,係数!F52)</f>
        <v>9.3905051587842028E-2</v>
      </c>
      <c r="I1085" s="389"/>
      <c r="J1085" s="305">
        <f t="shared" si="146"/>
        <v>0</v>
      </c>
      <c r="K1085" s="401"/>
      <c r="M1085" s="401"/>
    </row>
    <row r="1086" spans="2:13">
      <c r="B1086" s="432"/>
      <c r="C1086" s="283" t="str">
        <f t="shared" si="145"/>
        <v>12</v>
      </c>
      <c r="D1086" s="284" t="str">
        <f t="shared" si="145"/>
        <v>鉄鋼</v>
      </c>
      <c r="E1086" s="439"/>
      <c r="F1086" s="313">
        <v>0</v>
      </c>
      <c r="G1086" s="439"/>
      <c r="H1086" s="441">
        <f>IF(入力_県内外!AA17=1,0,係数!F53)</f>
        <v>4.6042596396512744E-2</v>
      </c>
      <c r="I1086" s="389"/>
      <c r="J1086" s="305">
        <f t="shared" si="146"/>
        <v>0</v>
      </c>
      <c r="K1086" s="401"/>
      <c r="M1086" s="401"/>
    </row>
    <row r="1087" spans="2:13">
      <c r="B1087" s="432"/>
      <c r="C1087" s="283" t="str">
        <f t="shared" si="145"/>
        <v>13</v>
      </c>
      <c r="D1087" s="284" t="str">
        <f t="shared" si="145"/>
        <v>非鉄金属</v>
      </c>
      <c r="E1087" s="439"/>
      <c r="F1087" s="313">
        <v>0</v>
      </c>
      <c r="G1087" s="439"/>
      <c r="H1087" s="441">
        <f>IF(入力_県内外!AA18=1,0,係数!F54)</f>
        <v>0.41659526388753726</v>
      </c>
      <c r="I1087" s="389"/>
      <c r="J1087" s="305">
        <f t="shared" si="146"/>
        <v>0</v>
      </c>
      <c r="K1087" s="401"/>
      <c r="M1087" s="401"/>
    </row>
    <row r="1088" spans="2:13">
      <c r="B1088" s="432"/>
      <c r="C1088" s="283" t="str">
        <f t="shared" si="145"/>
        <v>14</v>
      </c>
      <c r="D1088" s="284" t="str">
        <f t="shared" si="145"/>
        <v>金属製品</v>
      </c>
      <c r="E1088" s="439"/>
      <c r="F1088" s="313">
        <v>0</v>
      </c>
      <c r="G1088" s="439"/>
      <c r="H1088" s="441">
        <f>IF(入力_県内外!AA19=1,0,係数!F55)</f>
        <v>9.0827020925185159E-2</v>
      </c>
      <c r="I1088" s="389"/>
      <c r="J1088" s="305">
        <f t="shared" si="146"/>
        <v>0</v>
      </c>
      <c r="K1088" s="401"/>
      <c r="M1088" s="401"/>
    </row>
    <row r="1089" spans="2:13">
      <c r="B1089" s="432"/>
      <c r="C1089" s="283" t="str">
        <f t="shared" si="145"/>
        <v>15</v>
      </c>
      <c r="D1089" s="284" t="str">
        <f t="shared" si="145"/>
        <v>はん用機械</v>
      </c>
      <c r="E1089" s="439"/>
      <c r="F1089" s="313">
        <v>0</v>
      </c>
      <c r="G1089" s="439"/>
      <c r="H1089" s="441">
        <f>IF(入力_県内外!AA20=1,0,係数!F56)</f>
        <v>0.16380393760291762</v>
      </c>
      <c r="I1089" s="389"/>
      <c r="J1089" s="305">
        <f t="shared" si="146"/>
        <v>0</v>
      </c>
      <c r="K1089" s="401"/>
      <c r="M1089" s="401"/>
    </row>
    <row r="1090" spans="2:13">
      <c r="B1090" s="432"/>
      <c r="C1090" s="283" t="str">
        <f t="shared" si="145"/>
        <v>16</v>
      </c>
      <c r="D1090" s="284" t="str">
        <f t="shared" si="145"/>
        <v>生産用機械</v>
      </c>
      <c r="E1090" s="439"/>
      <c r="F1090" s="313">
        <v>0</v>
      </c>
      <c r="G1090" s="439"/>
      <c r="H1090" s="441">
        <f>IF(入力_県内外!AA21=1,0,係数!F57)</f>
        <v>0.17092961577277244</v>
      </c>
      <c r="I1090" s="389"/>
      <c r="J1090" s="305">
        <f t="shared" si="146"/>
        <v>0</v>
      </c>
      <c r="K1090" s="401"/>
      <c r="M1090" s="401"/>
    </row>
    <row r="1091" spans="2:13">
      <c r="B1091" s="432"/>
      <c r="C1091" s="283" t="str">
        <f t="shared" si="145"/>
        <v>17</v>
      </c>
      <c r="D1091" s="284" t="str">
        <f t="shared" si="145"/>
        <v>業務用機械</v>
      </c>
      <c r="E1091" s="439"/>
      <c r="F1091" s="313">
        <v>0</v>
      </c>
      <c r="G1091" s="439"/>
      <c r="H1091" s="441">
        <f>IF(入力_県内外!AA22=1,0,係数!F58)</f>
        <v>0.3763210433006452</v>
      </c>
      <c r="I1091" s="389"/>
      <c r="J1091" s="305">
        <f t="shared" si="146"/>
        <v>0</v>
      </c>
      <c r="K1091" s="401"/>
      <c r="M1091" s="401"/>
    </row>
    <row r="1092" spans="2:13">
      <c r="B1092" s="432"/>
      <c r="C1092" s="283" t="str">
        <f t="shared" si="145"/>
        <v>18</v>
      </c>
      <c r="D1092" s="284" t="str">
        <f t="shared" si="145"/>
        <v>電子部品</v>
      </c>
      <c r="E1092" s="439"/>
      <c r="F1092" s="313">
        <v>0</v>
      </c>
      <c r="G1092" s="439"/>
      <c r="H1092" s="441">
        <f>IF(入力_県内外!AA23=1,0,係数!F59)</f>
        <v>0.35396533795251539</v>
      </c>
      <c r="I1092" s="389"/>
      <c r="J1092" s="305">
        <f t="shared" si="146"/>
        <v>0</v>
      </c>
      <c r="K1092" s="401"/>
      <c r="M1092" s="401"/>
    </row>
    <row r="1093" spans="2:13">
      <c r="B1093" s="432"/>
      <c r="C1093" s="283" t="str">
        <f t="shared" si="145"/>
        <v>19</v>
      </c>
      <c r="D1093" s="284" t="str">
        <f t="shared" si="145"/>
        <v>電気機械</v>
      </c>
      <c r="E1093" s="439"/>
      <c r="F1093" s="313">
        <v>0</v>
      </c>
      <c r="G1093" s="439"/>
      <c r="H1093" s="441">
        <f>IF(入力_県内外!AA24=1,0,係数!F60)</f>
        <v>0.30472200973400065</v>
      </c>
      <c r="I1093" s="389"/>
      <c r="J1093" s="305">
        <f t="shared" si="146"/>
        <v>0</v>
      </c>
      <c r="K1093" s="401"/>
      <c r="M1093" s="401"/>
    </row>
    <row r="1094" spans="2:13">
      <c r="B1094" s="432"/>
      <c r="C1094" s="283" t="str">
        <f t="shared" si="145"/>
        <v>20</v>
      </c>
      <c r="D1094" s="284" t="str">
        <f t="shared" si="145"/>
        <v>情報通信機器</v>
      </c>
      <c r="E1094" s="439"/>
      <c r="F1094" s="313">
        <v>0</v>
      </c>
      <c r="G1094" s="439"/>
      <c r="H1094" s="441">
        <f>IF(入力_県内外!AA25=1,0,係数!F61)</f>
        <v>0.65113022808351861</v>
      </c>
      <c r="I1094" s="389"/>
      <c r="J1094" s="305">
        <f t="shared" si="146"/>
        <v>0</v>
      </c>
      <c r="K1094" s="401"/>
      <c r="M1094" s="401"/>
    </row>
    <row r="1095" spans="2:13">
      <c r="B1095" s="432"/>
      <c r="C1095" s="283" t="str">
        <f t="shared" ref="C1095:D1113" si="147">C25</f>
        <v>21</v>
      </c>
      <c r="D1095" s="284" t="str">
        <f t="shared" si="147"/>
        <v>輸送機械</v>
      </c>
      <c r="E1095" s="439"/>
      <c r="F1095" s="313">
        <v>0</v>
      </c>
      <c r="G1095" s="439"/>
      <c r="H1095" s="441">
        <f>IF(入力_県内外!AA26=1,0,係数!F62)</f>
        <v>0.10786321201538127</v>
      </c>
      <c r="I1095" s="389"/>
      <c r="J1095" s="305">
        <f t="shared" si="146"/>
        <v>0</v>
      </c>
      <c r="K1095" s="401"/>
      <c r="M1095" s="401"/>
    </row>
    <row r="1096" spans="2:13">
      <c r="B1096" s="432"/>
      <c r="C1096" s="283" t="str">
        <f t="shared" si="147"/>
        <v>22</v>
      </c>
      <c r="D1096" s="284" t="str">
        <f t="shared" si="147"/>
        <v>その他の製造工業製品</v>
      </c>
      <c r="E1096" s="439"/>
      <c r="F1096" s="313">
        <v>0</v>
      </c>
      <c r="G1096" s="439"/>
      <c r="H1096" s="441">
        <f>IF(入力_県内外!AA27=1,0,係数!F63)</f>
        <v>0.24232436280211642</v>
      </c>
      <c r="I1096" s="389"/>
      <c r="J1096" s="305">
        <f t="shared" si="146"/>
        <v>0</v>
      </c>
      <c r="K1096" s="401"/>
      <c r="M1096" s="401"/>
    </row>
    <row r="1097" spans="2:13">
      <c r="B1097" s="432"/>
      <c r="C1097" s="283" t="str">
        <f t="shared" si="147"/>
        <v>23</v>
      </c>
      <c r="D1097" s="284" t="str">
        <f t="shared" si="147"/>
        <v>建設</v>
      </c>
      <c r="E1097" s="439"/>
      <c r="F1097" s="313">
        <v>0</v>
      </c>
      <c r="G1097" s="439"/>
      <c r="H1097" s="441">
        <f>IF(入力_県内外!AA28=1,0,係数!F64)</f>
        <v>0</v>
      </c>
      <c r="I1097" s="389"/>
      <c r="J1097" s="305">
        <f t="shared" si="146"/>
        <v>0</v>
      </c>
      <c r="K1097" s="401"/>
      <c r="M1097" s="401"/>
    </row>
    <row r="1098" spans="2:13">
      <c r="B1098" s="432"/>
      <c r="C1098" s="283" t="str">
        <f t="shared" si="147"/>
        <v>24</v>
      </c>
      <c r="D1098" s="284" t="str">
        <f t="shared" si="147"/>
        <v>電力・ガス・熱供給</v>
      </c>
      <c r="E1098" s="439"/>
      <c r="F1098" s="313">
        <v>0</v>
      </c>
      <c r="G1098" s="439"/>
      <c r="H1098" s="441">
        <f>IF(入力_県内外!AA29=1,0,係数!F65)</f>
        <v>1.5772860668296785E-4</v>
      </c>
      <c r="I1098" s="389"/>
      <c r="J1098" s="305">
        <f t="shared" si="146"/>
        <v>0</v>
      </c>
      <c r="K1098" s="401"/>
      <c r="M1098" s="401"/>
    </row>
    <row r="1099" spans="2:13">
      <c r="B1099" s="432"/>
      <c r="C1099" s="283" t="str">
        <f t="shared" si="147"/>
        <v>25</v>
      </c>
      <c r="D1099" s="284" t="str">
        <f t="shared" si="147"/>
        <v>水道</v>
      </c>
      <c r="E1099" s="439"/>
      <c r="F1099" s="313">
        <v>0</v>
      </c>
      <c r="G1099" s="439"/>
      <c r="H1099" s="441">
        <f>IF(入力_県内外!AA30=1,0,係数!F66)</f>
        <v>1.9527427022307718E-4</v>
      </c>
      <c r="I1099" s="389"/>
      <c r="J1099" s="305">
        <f t="shared" si="146"/>
        <v>0</v>
      </c>
      <c r="K1099" s="401"/>
      <c r="M1099" s="401"/>
    </row>
    <row r="1100" spans="2:13">
      <c r="B1100" s="432"/>
      <c r="C1100" s="283" t="str">
        <f t="shared" si="147"/>
        <v>26</v>
      </c>
      <c r="D1100" s="284" t="str">
        <f t="shared" si="147"/>
        <v>廃棄物処理</v>
      </c>
      <c r="E1100" s="439"/>
      <c r="F1100" s="313">
        <v>0</v>
      </c>
      <c r="G1100" s="439"/>
      <c r="H1100" s="441">
        <f>IF(入力_県内外!AA31=1,0,係数!F67)</f>
        <v>5.3472305772699992E-5</v>
      </c>
      <c r="I1100" s="389"/>
      <c r="J1100" s="305">
        <f t="shared" si="146"/>
        <v>0</v>
      </c>
      <c r="K1100" s="401"/>
      <c r="M1100" s="401"/>
    </row>
    <row r="1101" spans="2:13">
      <c r="B1101" s="432"/>
      <c r="C1101" s="283" t="str">
        <f t="shared" si="147"/>
        <v>27</v>
      </c>
      <c r="D1101" s="284" t="str">
        <f t="shared" si="147"/>
        <v>商業</v>
      </c>
      <c r="E1101" s="439"/>
      <c r="F1101" s="313">
        <v>0</v>
      </c>
      <c r="G1101" s="439"/>
      <c r="H1101" s="441">
        <f>IF(入力_県内外!AA32=1,0,係数!F68)</f>
        <v>1.3157463364248546E-3</v>
      </c>
      <c r="I1101" s="389"/>
      <c r="J1101" s="305">
        <f t="shared" si="146"/>
        <v>0</v>
      </c>
      <c r="K1101" s="401"/>
      <c r="M1101" s="401"/>
    </row>
    <row r="1102" spans="2:13">
      <c r="B1102" s="432"/>
      <c r="C1102" s="283" t="str">
        <f t="shared" si="147"/>
        <v>28</v>
      </c>
      <c r="D1102" s="284" t="str">
        <f t="shared" si="147"/>
        <v>金融・保険</v>
      </c>
      <c r="E1102" s="439"/>
      <c r="F1102" s="313">
        <v>0</v>
      </c>
      <c r="G1102" s="439"/>
      <c r="H1102" s="441">
        <f>IF(入力_県内外!AA33=1,0,係数!F69)</f>
        <v>6.5503996249535401E-2</v>
      </c>
      <c r="I1102" s="389"/>
      <c r="J1102" s="305">
        <f t="shared" si="146"/>
        <v>0</v>
      </c>
      <c r="K1102" s="401"/>
      <c r="M1102" s="401"/>
    </row>
    <row r="1103" spans="2:13">
      <c r="B1103" s="432"/>
      <c r="C1103" s="283" t="str">
        <f t="shared" si="147"/>
        <v>29</v>
      </c>
      <c r="D1103" s="284" t="str">
        <f t="shared" si="147"/>
        <v>不動産</v>
      </c>
      <c r="E1103" s="439"/>
      <c r="F1103" s="313">
        <v>0</v>
      </c>
      <c r="G1103" s="439"/>
      <c r="H1103" s="441">
        <f>IF(入力_県内外!AA34=1,0,係数!F70)</f>
        <v>1.6100322407519707E-5</v>
      </c>
      <c r="I1103" s="389"/>
      <c r="J1103" s="305">
        <f t="shared" si="146"/>
        <v>0</v>
      </c>
      <c r="K1103" s="401"/>
      <c r="M1103" s="401"/>
    </row>
    <row r="1104" spans="2:13">
      <c r="B1104" s="432"/>
      <c r="C1104" s="283" t="str">
        <f t="shared" si="147"/>
        <v>30</v>
      </c>
      <c r="D1104" s="284" t="str">
        <f t="shared" si="147"/>
        <v>運輸・郵便</v>
      </c>
      <c r="E1104" s="439"/>
      <c r="F1104" s="313">
        <v>0</v>
      </c>
      <c r="G1104" s="439"/>
      <c r="H1104" s="441">
        <f>IF(入力_県内外!AA35=1,0,係数!F71)</f>
        <v>5.5706273746692014E-2</v>
      </c>
      <c r="I1104" s="389"/>
      <c r="J1104" s="305">
        <f t="shared" si="146"/>
        <v>0</v>
      </c>
      <c r="K1104" s="401"/>
      <c r="M1104" s="401"/>
    </row>
    <row r="1105" spans="2:18">
      <c r="B1105" s="432"/>
      <c r="C1105" s="283" t="str">
        <f t="shared" si="147"/>
        <v>31</v>
      </c>
      <c r="D1105" s="284" t="str">
        <f t="shared" si="147"/>
        <v>情報通信</v>
      </c>
      <c r="E1105" s="439"/>
      <c r="F1105" s="313">
        <v>0</v>
      </c>
      <c r="G1105" s="439"/>
      <c r="H1105" s="441">
        <f>IF(入力_県内外!AA36=1,0,係数!F72)</f>
        <v>5.4269365782528389E-2</v>
      </c>
      <c r="I1105" s="389"/>
      <c r="J1105" s="305">
        <f t="shared" si="146"/>
        <v>0</v>
      </c>
      <c r="K1105" s="401"/>
      <c r="M1105" s="401"/>
    </row>
    <row r="1106" spans="2:18">
      <c r="B1106" s="432"/>
      <c r="C1106" s="283" t="str">
        <f t="shared" si="147"/>
        <v>32</v>
      </c>
      <c r="D1106" s="284" t="str">
        <f t="shared" si="147"/>
        <v>公務</v>
      </c>
      <c r="E1106" s="439"/>
      <c r="F1106" s="313">
        <v>0</v>
      </c>
      <c r="G1106" s="439"/>
      <c r="H1106" s="441">
        <f>IF(入力_県内外!AA37=1,0,係数!F73)</f>
        <v>0</v>
      </c>
      <c r="I1106" s="389"/>
      <c r="J1106" s="305">
        <f t="shared" si="146"/>
        <v>0</v>
      </c>
      <c r="K1106" s="401"/>
      <c r="M1106" s="401"/>
    </row>
    <row r="1107" spans="2:18">
      <c r="B1107" s="432"/>
      <c r="C1107" s="283" t="str">
        <f t="shared" si="147"/>
        <v>33</v>
      </c>
      <c r="D1107" s="284" t="str">
        <f t="shared" si="147"/>
        <v>教育・研究</v>
      </c>
      <c r="E1107" s="439"/>
      <c r="F1107" s="313">
        <v>0</v>
      </c>
      <c r="G1107" s="439"/>
      <c r="H1107" s="441">
        <f>IF(入力_県内外!AA38=1,0,係数!F74)</f>
        <v>4.3013390055044967E-2</v>
      </c>
      <c r="I1107" s="389"/>
      <c r="J1107" s="305">
        <f t="shared" si="146"/>
        <v>0</v>
      </c>
      <c r="K1107" s="401"/>
      <c r="M1107" s="401"/>
    </row>
    <row r="1108" spans="2:18">
      <c r="B1108" s="432"/>
      <c r="C1108" s="283" t="str">
        <f t="shared" si="147"/>
        <v>34</v>
      </c>
      <c r="D1108" s="284" t="str">
        <f t="shared" si="147"/>
        <v>医療・福祉</v>
      </c>
      <c r="E1108" s="439"/>
      <c r="F1108" s="313">
        <v>0</v>
      </c>
      <c r="G1108" s="439"/>
      <c r="H1108" s="441">
        <f>IF(入力_県内外!AA39=1,0,係数!F75)</f>
        <v>6.8904593613930393E-5</v>
      </c>
      <c r="I1108" s="389"/>
      <c r="J1108" s="305">
        <f t="shared" si="146"/>
        <v>0</v>
      </c>
      <c r="K1108" s="401"/>
      <c r="M1108" s="401"/>
    </row>
    <row r="1109" spans="2:18">
      <c r="B1109" s="432"/>
      <c r="C1109" s="283" t="str">
        <f t="shared" si="147"/>
        <v>35</v>
      </c>
      <c r="D1109" s="284" t="str">
        <f t="shared" si="147"/>
        <v>他に分類されない会員制団体</v>
      </c>
      <c r="E1109" s="439"/>
      <c r="F1109" s="313">
        <v>0</v>
      </c>
      <c r="G1109" s="439"/>
      <c r="H1109" s="441">
        <f>IF(入力_県内外!AA40=1,0,係数!F76)</f>
        <v>2.0861613892497549E-2</v>
      </c>
      <c r="I1109" s="389"/>
      <c r="J1109" s="305">
        <f t="shared" si="146"/>
        <v>0</v>
      </c>
      <c r="K1109" s="401"/>
      <c r="M1109" s="401"/>
    </row>
    <row r="1110" spans="2:18">
      <c r="B1110" s="432"/>
      <c r="C1110" s="283" t="str">
        <f t="shared" si="147"/>
        <v>36</v>
      </c>
      <c r="D1110" s="284" t="str">
        <f t="shared" si="147"/>
        <v>対事業所サービス</v>
      </c>
      <c r="E1110" s="439"/>
      <c r="F1110" s="313">
        <v>0</v>
      </c>
      <c r="G1110" s="439"/>
      <c r="H1110" s="441">
        <f>IF(入力_県内外!AA41=1,0,係数!F77)</f>
        <v>4.7544389969090023E-2</v>
      </c>
      <c r="I1110" s="389"/>
      <c r="J1110" s="305">
        <f t="shared" si="146"/>
        <v>0</v>
      </c>
      <c r="K1110" s="401"/>
      <c r="M1110" s="401"/>
    </row>
    <row r="1111" spans="2:18">
      <c r="B1111" s="432"/>
      <c r="C1111" s="283" t="str">
        <f t="shared" si="147"/>
        <v>37</v>
      </c>
      <c r="D1111" s="284" t="str">
        <f t="shared" si="147"/>
        <v>対個人サービス</v>
      </c>
      <c r="E1111" s="439"/>
      <c r="F1111" s="313">
        <v>0</v>
      </c>
      <c r="G1111" s="439"/>
      <c r="H1111" s="441">
        <f>IF(入力_県内外!AA42=1,0,係数!F78)</f>
        <v>1.1004985512735909E-2</v>
      </c>
      <c r="I1111" s="389"/>
      <c r="J1111" s="305">
        <f t="shared" si="146"/>
        <v>0</v>
      </c>
      <c r="K1111" s="401"/>
      <c r="M1111" s="401"/>
    </row>
    <row r="1112" spans="2:18">
      <c r="B1112" s="432"/>
      <c r="C1112" s="283" t="str">
        <f t="shared" si="147"/>
        <v>38</v>
      </c>
      <c r="D1112" s="284" t="str">
        <f t="shared" si="147"/>
        <v>事務用品</v>
      </c>
      <c r="E1112" s="439"/>
      <c r="F1112" s="313">
        <v>0</v>
      </c>
      <c r="G1112" s="439"/>
      <c r="H1112" s="441">
        <f>IF(入力_県内外!AA43=1,0,係数!F79)</f>
        <v>0</v>
      </c>
      <c r="I1112" s="389"/>
      <c r="J1112" s="305">
        <f t="shared" si="146"/>
        <v>0</v>
      </c>
      <c r="K1112" s="401"/>
      <c r="M1112" s="401"/>
    </row>
    <row r="1113" spans="2:18" ht="12.75" thickBot="1">
      <c r="B1113" s="433"/>
      <c r="C1113" s="283" t="str">
        <f t="shared" si="147"/>
        <v>39</v>
      </c>
      <c r="D1113" s="284" t="str">
        <f t="shared" si="147"/>
        <v>分類不明</v>
      </c>
      <c r="E1113" s="439"/>
      <c r="F1113" s="311">
        <v>0</v>
      </c>
      <c r="G1113" s="439"/>
      <c r="H1113" s="442">
        <f>IF(入力_県内外!AA44=1,0,係数!F80)</f>
        <v>0.26651870741593503</v>
      </c>
      <c r="I1113" s="389"/>
      <c r="J1113" s="307">
        <f t="shared" si="146"/>
        <v>0</v>
      </c>
      <c r="K1113" s="401"/>
      <c r="M1113" s="401"/>
    </row>
    <row r="1114" spans="2:18">
      <c r="B1114" s="396" t="s">
        <v>66</v>
      </c>
      <c r="C1114" s="397"/>
      <c r="D1114" s="398"/>
      <c r="E1114" s="401"/>
      <c r="F1114" s="310">
        <f>SUM(F1075:F1113)</f>
        <v>0</v>
      </c>
      <c r="G1114" s="401"/>
      <c r="H1114" s="170"/>
      <c r="I1114" s="401"/>
      <c r="J1114" s="310">
        <f>SUM(J1075:J1113)</f>
        <v>0</v>
      </c>
      <c r="K1114" s="401"/>
      <c r="M1114" s="401"/>
    </row>
    <row r="1115" spans="2:18">
      <c r="B1115" s="132"/>
      <c r="C1115" s="103"/>
      <c r="D1115" s="132"/>
      <c r="E1115" s="401"/>
      <c r="F1115" s="170"/>
      <c r="G1115" s="401"/>
      <c r="H1115" s="170"/>
      <c r="I1115" s="401"/>
      <c r="J1115" s="170"/>
      <c r="K1115" s="401"/>
      <c r="M1115" s="401"/>
    </row>
    <row r="1116" spans="2:18" ht="14.25">
      <c r="B1116" s="196" t="s">
        <v>230</v>
      </c>
      <c r="D1116" s="274"/>
      <c r="K1116" s="401"/>
      <c r="O1116" s="401"/>
      <c r="P1116" s="170"/>
    </row>
    <row r="1117" spans="2:18" ht="51.4" customHeight="1" thickBot="1">
      <c r="B1117" s="275"/>
      <c r="C1117" s="276" t="s">
        <v>291</v>
      </c>
      <c r="D1117" s="277" t="s">
        <v>48</v>
      </c>
      <c r="F1117" s="278" t="s">
        <v>231</v>
      </c>
      <c r="H1117" s="278" t="s">
        <v>232</v>
      </c>
      <c r="J1117" s="278" t="s">
        <v>276</v>
      </c>
      <c r="K1117" s="139"/>
      <c r="L1117" s="278" t="s">
        <v>277</v>
      </c>
      <c r="N1117" s="278" t="s">
        <v>292</v>
      </c>
      <c r="P1117" s="278" t="s">
        <v>233</v>
      </c>
      <c r="R1117" s="278" t="s">
        <v>234</v>
      </c>
    </row>
    <row r="1118" spans="2:18">
      <c r="B1118" s="279" t="s">
        <v>416</v>
      </c>
      <c r="C1118" s="280" t="str">
        <f t="shared" ref="C1118:D1137" si="148">C5</f>
        <v>01</v>
      </c>
      <c r="D1118" s="281" t="str">
        <f t="shared" si="148"/>
        <v>農業</v>
      </c>
      <c r="E1118" s="434"/>
      <c r="F1118" s="303">
        <f t="array" ref="F1118:F1156">+$J$989:$J$1027</f>
        <v>0</v>
      </c>
      <c r="G1118" s="401"/>
      <c r="H1118" s="301">
        <f t="shared" ref="H1118:H1149" si="149">H900</f>
        <v>0.42721038226158625</v>
      </c>
      <c r="I1118" s="389"/>
      <c r="J1118" s="312">
        <f>$F1118*H1118</f>
        <v>0</v>
      </c>
      <c r="K1118" s="401"/>
      <c r="L1118" s="301">
        <f t="shared" ref="L1118:L1181" si="150">L900</f>
        <v>0.15155149614048036</v>
      </c>
      <c r="M1118" s="389"/>
      <c r="N1118" s="312">
        <f>$F1118*L1118</f>
        <v>0</v>
      </c>
      <c r="P1118" s="301">
        <f t="shared" ref="P1118:P1181" si="151">P900</f>
        <v>0.12265584155979949</v>
      </c>
      <c r="Q1118" s="389"/>
      <c r="R1118" s="819">
        <f>$F1118*P1118</f>
        <v>0</v>
      </c>
    </row>
    <row r="1119" spans="2:18">
      <c r="B1119" s="285"/>
      <c r="C1119" s="283" t="str">
        <f t="shared" si="148"/>
        <v>02</v>
      </c>
      <c r="D1119" s="284" t="str">
        <f t="shared" si="148"/>
        <v>林業</v>
      </c>
      <c r="E1119" s="434"/>
      <c r="F1119" s="305">
        <v>0</v>
      </c>
      <c r="G1119" s="401"/>
      <c r="H1119" s="304">
        <f t="shared" si="149"/>
        <v>0.63987813845992225</v>
      </c>
      <c r="I1119" s="389"/>
      <c r="J1119" s="313">
        <f t="shared" ref="J1119:J1182" si="152">$F1119*H1119</f>
        <v>0</v>
      </c>
      <c r="K1119" s="401"/>
      <c r="L1119" s="304">
        <f t="shared" si="150"/>
        <v>0.22817522849038765</v>
      </c>
      <c r="M1119" s="389"/>
      <c r="N1119" s="313">
        <f t="shared" ref="N1119:N1182" si="153">$F1119*L1119</f>
        <v>0</v>
      </c>
      <c r="P1119" s="304">
        <f t="shared" si="151"/>
        <v>0.26862065342998215</v>
      </c>
      <c r="Q1119" s="389"/>
      <c r="R1119" s="820">
        <f t="shared" ref="R1119:R1182" si="154">$F1119*P1119</f>
        <v>0</v>
      </c>
    </row>
    <row r="1120" spans="2:18">
      <c r="B1120" s="285"/>
      <c r="C1120" s="283" t="str">
        <f t="shared" si="148"/>
        <v>03</v>
      </c>
      <c r="D1120" s="284" t="str">
        <f t="shared" si="148"/>
        <v>漁業</v>
      </c>
      <c r="E1120" s="434"/>
      <c r="F1120" s="305">
        <v>0</v>
      </c>
      <c r="G1120" s="401"/>
      <c r="H1120" s="304">
        <f t="shared" si="149"/>
        <v>0.47381340455197063</v>
      </c>
      <c r="I1120" s="389"/>
      <c r="J1120" s="313">
        <f t="shared" si="152"/>
        <v>0</v>
      </c>
      <c r="K1120" s="401"/>
      <c r="L1120" s="304">
        <f t="shared" si="150"/>
        <v>0.17153349174243465</v>
      </c>
      <c r="M1120" s="389"/>
      <c r="N1120" s="313">
        <f t="shared" si="153"/>
        <v>0</v>
      </c>
      <c r="P1120" s="304">
        <f t="shared" si="151"/>
        <v>4.2279520059697977E-2</v>
      </c>
      <c r="Q1120" s="389"/>
      <c r="R1120" s="820">
        <f t="shared" si="154"/>
        <v>0</v>
      </c>
    </row>
    <row r="1121" spans="2:18">
      <c r="B1121" s="285"/>
      <c r="C1121" s="283" t="str">
        <f t="shared" si="148"/>
        <v>04</v>
      </c>
      <c r="D1121" s="284" t="str">
        <f t="shared" si="148"/>
        <v>鉱業</v>
      </c>
      <c r="E1121" s="434"/>
      <c r="F1121" s="305">
        <v>0</v>
      </c>
      <c r="G1121" s="401"/>
      <c r="H1121" s="304">
        <f t="shared" si="149"/>
        <v>0.54360066960888753</v>
      </c>
      <c r="I1121" s="389"/>
      <c r="J1121" s="313">
        <f t="shared" si="152"/>
        <v>0</v>
      </c>
      <c r="K1121" s="401"/>
      <c r="L1121" s="304">
        <f t="shared" si="150"/>
        <v>0.2579516055394917</v>
      </c>
      <c r="M1121" s="389"/>
      <c r="N1121" s="313">
        <f t="shared" si="153"/>
        <v>0</v>
      </c>
      <c r="P1121" s="304">
        <f t="shared" si="151"/>
        <v>3.926343022371024E-2</v>
      </c>
      <c r="Q1121" s="389"/>
      <c r="R1121" s="820">
        <f t="shared" si="154"/>
        <v>0</v>
      </c>
    </row>
    <row r="1122" spans="2:18">
      <c r="B1122" s="285"/>
      <c r="C1122" s="283" t="str">
        <f t="shared" si="148"/>
        <v>05</v>
      </c>
      <c r="D1122" s="284" t="str">
        <f t="shared" si="148"/>
        <v>飲食料品</v>
      </c>
      <c r="E1122" s="434"/>
      <c r="F1122" s="305">
        <v>0</v>
      </c>
      <c r="G1122" s="401"/>
      <c r="H1122" s="304">
        <f t="shared" si="149"/>
        <v>0.33651535386825859</v>
      </c>
      <c r="I1122" s="389"/>
      <c r="J1122" s="313">
        <f t="shared" si="152"/>
        <v>0</v>
      </c>
      <c r="K1122" s="401"/>
      <c r="L1122" s="304">
        <f t="shared" si="150"/>
        <v>0.13770114594385849</v>
      </c>
      <c r="M1122" s="389"/>
      <c r="N1122" s="313">
        <f t="shared" si="153"/>
        <v>0</v>
      </c>
      <c r="P1122" s="304">
        <f t="shared" si="151"/>
        <v>3.3355134693599395E-2</v>
      </c>
      <c r="Q1122" s="389"/>
      <c r="R1122" s="820">
        <f t="shared" si="154"/>
        <v>0</v>
      </c>
    </row>
    <row r="1123" spans="2:18">
      <c r="B1123" s="285"/>
      <c r="C1123" s="283" t="str">
        <f t="shared" si="148"/>
        <v>06</v>
      </c>
      <c r="D1123" s="284" t="str">
        <f t="shared" si="148"/>
        <v>繊維製品</v>
      </c>
      <c r="E1123" s="434"/>
      <c r="F1123" s="305">
        <v>0</v>
      </c>
      <c r="G1123" s="401"/>
      <c r="H1123" s="304">
        <f t="shared" si="149"/>
        <v>0.39077170920544851</v>
      </c>
      <c r="I1123" s="389"/>
      <c r="J1123" s="313">
        <f t="shared" si="152"/>
        <v>0</v>
      </c>
      <c r="K1123" s="401"/>
      <c r="L1123" s="304">
        <f t="shared" si="150"/>
        <v>0.2721720626600464</v>
      </c>
      <c r="M1123" s="389"/>
      <c r="N1123" s="313">
        <f t="shared" si="153"/>
        <v>0</v>
      </c>
      <c r="P1123" s="304">
        <f t="shared" si="151"/>
        <v>9.5492852763317662E-2</v>
      </c>
      <c r="Q1123" s="389"/>
      <c r="R1123" s="820">
        <f t="shared" si="154"/>
        <v>0</v>
      </c>
    </row>
    <row r="1124" spans="2:18">
      <c r="B1124" s="285"/>
      <c r="C1124" s="283" t="str">
        <f t="shared" si="148"/>
        <v>07</v>
      </c>
      <c r="D1124" s="284" t="str">
        <f t="shared" si="148"/>
        <v>パルプ・紙・木製品</v>
      </c>
      <c r="E1124" s="434"/>
      <c r="F1124" s="305">
        <v>0</v>
      </c>
      <c r="G1124" s="401"/>
      <c r="H1124" s="304">
        <f t="shared" si="149"/>
        <v>0.35598651785260127</v>
      </c>
      <c r="I1124" s="389"/>
      <c r="J1124" s="313">
        <f t="shared" si="152"/>
        <v>0</v>
      </c>
      <c r="K1124" s="401"/>
      <c r="L1124" s="304">
        <f t="shared" si="150"/>
        <v>0.17335642824825784</v>
      </c>
      <c r="M1124" s="389"/>
      <c r="N1124" s="313">
        <f t="shared" si="153"/>
        <v>0</v>
      </c>
      <c r="P1124" s="304">
        <f t="shared" si="151"/>
        <v>3.8757158040430381E-2</v>
      </c>
      <c r="Q1124" s="389"/>
      <c r="R1124" s="820">
        <f t="shared" si="154"/>
        <v>0</v>
      </c>
    </row>
    <row r="1125" spans="2:18">
      <c r="B1125" s="285"/>
      <c r="C1125" s="283" t="str">
        <f t="shared" si="148"/>
        <v>08</v>
      </c>
      <c r="D1125" s="284" t="str">
        <f t="shared" si="148"/>
        <v>化学製品</v>
      </c>
      <c r="E1125" s="434"/>
      <c r="F1125" s="305">
        <v>0</v>
      </c>
      <c r="G1125" s="401"/>
      <c r="H1125" s="304">
        <f t="shared" si="149"/>
        <v>0.35842164855867914</v>
      </c>
      <c r="I1125" s="389"/>
      <c r="J1125" s="313">
        <f t="shared" si="152"/>
        <v>0</v>
      </c>
      <c r="K1125" s="401"/>
      <c r="L1125" s="304">
        <f t="shared" si="150"/>
        <v>0.1171240792325445</v>
      </c>
      <c r="M1125" s="389"/>
      <c r="N1125" s="313">
        <f t="shared" si="153"/>
        <v>0</v>
      </c>
      <c r="P1125" s="304">
        <f t="shared" si="151"/>
        <v>1.5634458686506418E-2</v>
      </c>
      <c r="Q1125" s="389"/>
      <c r="R1125" s="820">
        <f t="shared" si="154"/>
        <v>0</v>
      </c>
    </row>
    <row r="1126" spans="2:18">
      <c r="B1126" s="285"/>
      <c r="C1126" s="283" t="str">
        <f t="shared" si="148"/>
        <v>09</v>
      </c>
      <c r="D1126" s="284" t="str">
        <f t="shared" si="148"/>
        <v>石油・石炭製品</v>
      </c>
      <c r="E1126" s="434"/>
      <c r="F1126" s="305">
        <v>0</v>
      </c>
      <c r="G1126" s="401"/>
      <c r="H1126" s="304">
        <f t="shared" si="149"/>
        <v>0.2627694146106877</v>
      </c>
      <c r="I1126" s="389"/>
      <c r="J1126" s="313">
        <f t="shared" si="152"/>
        <v>0</v>
      </c>
      <c r="K1126" s="401"/>
      <c r="L1126" s="304">
        <f t="shared" si="150"/>
        <v>1.5279579137581789E-2</v>
      </c>
      <c r="M1126" s="389"/>
      <c r="N1126" s="313">
        <f t="shared" si="153"/>
        <v>0</v>
      </c>
      <c r="P1126" s="304">
        <f t="shared" si="151"/>
        <v>1.0339400475073228E-2</v>
      </c>
      <c r="Q1126" s="389"/>
      <c r="R1126" s="820">
        <f t="shared" si="154"/>
        <v>0</v>
      </c>
    </row>
    <row r="1127" spans="2:18">
      <c r="B1127" s="286"/>
      <c r="C1127" s="283" t="str">
        <f t="shared" si="148"/>
        <v>10</v>
      </c>
      <c r="D1127" s="284" t="str">
        <f t="shared" si="148"/>
        <v>プラスチック・ゴム製品</v>
      </c>
      <c r="E1127" s="434"/>
      <c r="F1127" s="305">
        <v>0</v>
      </c>
      <c r="G1127" s="401"/>
      <c r="H1127" s="304">
        <f t="shared" si="149"/>
        <v>0.42825667105631338</v>
      </c>
      <c r="I1127" s="389"/>
      <c r="J1127" s="313">
        <f t="shared" si="152"/>
        <v>0</v>
      </c>
      <c r="K1127" s="401"/>
      <c r="L1127" s="304">
        <f t="shared" si="150"/>
        <v>0.24054742090319753</v>
      </c>
      <c r="M1127" s="389"/>
      <c r="N1127" s="313">
        <f t="shared" si="153"/>
        <v>0</v>
      </c>
      <c r="P1127" s="304">
        <f t="shared" si="151"/>
        <v>4.9008807340167618E-2</v>
      </c>
      <c r="Q1127" s="389"/>
      <c r="R1127" s="820">
        <f t="shared" si="154"/>
        <v>0</v>
      </c>
    </row>
    <row r="1128" spans="2:18">
      <c r="B1128" s="286"/>
      <c r="C1128" s="283" t="str">
        <f t="shared" si="148"/>
        <v>11</v>
      </c>
      <c r="D1128" s="284" t="str">
        <f t="shared" si="148"/>
        <v>窯業・土石製品</v>
      </c>
      <c r="E1128" s="434"/>
      <c r="F1128" s="305">
        <v>0</v>
      </c>
      <c r="G1128" s="401"/>
      <c r="H1128" s="304">
        <f t="shared" si="149"/>
        <v>0.48997194925916815</v>
      </c>
      <c r="I1128" s="389"/>
      <c r="J1128" s="313">
        <f t="shared" si="152"/>
        <v>0</v>
      </c>
      <c r="K1128" s="401"/>
      <c r="L1128" s="304">
        <f t="shared" si="150"/>
        <v>0.21766947174074985</v>
      </c>
      <c r="M1128" s="389"/>
      <c r="N1128" s="313">
        <f t="shared" si="153"/>
        <v>0</v>
      </c>
      <c r="P1128" s="304">
        <f t="shared" si="151"/>
        <v>3.6576455199010559E-2</v>
      </c>
      <c r="Q1128" s="389"/>
      <c r="R1128" s="820">
        <f t="shared" si="154"/>
        <v>0</v>
      </c>
    </row>
    <row r="1129" spans="2:18">
      <c r="B1129" s="286"/>
      <c r="C1129" s="283" t="str">
        <f t="shared" si="148"/>
        <v>12</v>
      </c>
      <c r="D1129" s="284" t="str">
        <f t="shared" si="148"/>
        <v>鉄鋼</v>
      </c>
      <c r="E1129" s="434"/>
      <c r="F1129" s="305">
        <v>0</v>
      </c>
      <c r="G1129" s="401"/>
      <c r="H1129" s="304">
        <f t="shared" si="149"/>
        <v>0.21331101927013058</v>
      </c>
      <c r="I1129" s="389"/>
      <c r="J1129" s="313">
        <f t="shared" si="152"/>
        <v>0</v>
      </c>
      <c r="K1129" s="401"/>
      <c r="L1129" s="304">
        <f t="shared" si="150"/>
        <v>6.2445810408374151E-2</v>
      </c>
      <c r="M1129" s="389"/>
      <c r="N1129" s="313">
        <f t="shared" si="153"/>
        <v>0</v>
      </c>
      <c r="P1129" s="304">
        <f t="shared" si="151"/>
        <v>1.2523714081279422E-2</v>
      </c>
      <c r="Q1129" s="389"/>
      <c r="R1129" s="820">
        <f t="shared" si="154"/>
        <v>0</v>
      </c>
    </row>
    <row r="1130" spans="2:18">
      <c r="B1130" s="286"/>
      <c r="C1130" s="283" t="str">
        <f t="shared" si="148"/>
        <v>13</v>
      </c>
      <c r="D1130" s="284" t="str">
        <f t="shared" si="148"/>
        <v>非鉄金属</v>
      </c>
      <c r="E1130" s="434"/>
      <c r="F1130" s="305">
        <v>0</v>
      </c>
      <c r="G1130" s="401"/>
      <c r="H1130" s="304">
        <f t="shared" si="149"/>
        <v>0.2109583665362576</v>
      </c>
      <c r="I1130" s="389"/>
      <c r="J1130" s="313">
        <f t="shared" si="152"/>
        <v>0</v>
      </c>
      <c r="K1130" s="401"/>
      <c r="L1130" s="304">
        <f t="shared" si="150"/>
        <v>0.11671945764775135</v>
      </c>
      <c r="M1130" s="389"/>
      <c r="N1130" s="313">
        <f t="shared" si="153"/>
        <v>0</v>
      </c>
      <c r="P1130" s="304">
        <f t="shared" si="151"/>
        <v>2.9972730221401771E-2</v>
      </c>
      <c r="Q1130" s="389"/>
      <c r="R1130" s="820">
        <f t="shared" si="154"/>
        <v>0</v>
      </c>
    </row>
    <row r="1131" spans="2:18">
      <c r="B1131" s="286"/>
      <c r="C1131" s="283" t="str">
        <f t="shared" si="148"/>
        <v>14</v>
      </c>
      <c r="D1131" s="284" t="str">
        <f t="shared" si="148"/>
        <v>金属製品</v>
      </c>
      <c r="E1131" s="434"/>
      <c r="F1131" s="305">
        <v>0</v>
      </c>
      <c r="G1131" s="401"/>
      <c r="H1131" s="304">
        <f t="shared" si="149"/>
        <v>0.45791147145628314</v>
      </c>
      <c r="I1131" s="389"/>
      <c r="J1131" s="313">
        <f t="shared" si="152"/>
        <v>0</v>
      </c>
      <c r="K1131" s="401"/>
      <c r="L1131" s="304">
        <f t="shared" si="150"/>
        <v>0.29005387701730417</v>
      </c>
      <c r="M1131" s="389"/>
      <c r="N1131" s="313">
        <f t="shared" si="153"/>
        <v>0</v>
      </c>
      <c r="P1131" s="304">
        <f t="shared" si="151"/>
        <v>5.4782163530779596E-2</v>
      </c>
      <c r="Q1131" s="389"/>
      <c r="R1131" s="820">
        <f t="shared" si="154"/>
        <v>0</v>
      </c>
    </row>
    <row r="1132" spans="2:18">
      <c r="B1132" s="286"/>
      <c r="C1132" s="283" t="str">
        <f t="shared" si="148"/>
        <v>15</v>
      </c>
      <c r="D1132" s="284" t="str">
        <f t="shared" si="148"/>
        <v>はん用機械</v>
      </c>
      <c r="E1132" s="434"/>
      <c r="F1132" s="305">
        <v>0</v>
      </c>
      <c r="G1132" s="401"/>
      <c r="H1132" s="304">
        <f t="shared" si="149"/>
        <v>0.43073258580094059</v>
      </c>
      <c r="I1132" s="389"/>
      <c r="J1132" s="313">
        <f t="shared" si="152"/>
        <v>0</v>
      </c>
      <c r="K1132" s="401"/>
      <c r="L1132" s="304">
        <f t="shared" si="150"/>
        <v>0.21325815420745545</v>
      </c>
      <c r="M1132" s="389"/>
      <c r="N1132" s="313">
        <f t="shared" si="153"/>
        <v>0</v>
      </c>
      <c r="P1132" s="304">
        <f t="shared" si="151"/>
        <v>2.2183368519679003E-2</v>
      </c>
      <c r="Q1132" s="389"/>
      <c r="R1132" s="820">
        <f t="shared" si="154"/>
        <v>0</v>
      </c>
    </row>
    <row r="1133" spans="2:18">
      <c r="B1133" s="286"/>
      <c r="C1133" s="283" t="str">
        <f t="shared" si="148"/>
        <v>16</v>
      </c>
      <c r="D1133" s="284" t="str">
        <f t="shared" si="148"/>
        <v>生産用機械</v>
      </c>
      <c r="E1133" s="434"/>
      <c r="F1133" s="305">
        <v>0</v>
      </c>
      <c r="G1133" s="401"/>
      <c r="H1133" s="304">
        <f t="shared" si="149"/>
        <v>0.43764444987651224</v>
      </c>
      <c r="I1133" s="389"/>
      <c r="J1133" s="313">
        <f t="shared" si="152"/>
        <v>0</v>
      </c>
      <c r="K1133" s="401"/>
      <c r="L1133" s="304">
        <f t="shared" si="150"/>
        <v>0.24379890925547271</v>
      </c>
      <c r="M1133" s="389"/>
      <c r="N1133" s="313">
        <f t="shared" si="153"/>
        <v>0</v>
      </c>
      <c r="P1133" s="304">
        <f t="shared" si="151"/>
        <v>3.6503495425501575E-2</v>
      </c>
      <c r="Q1133" s="389"/>
      <c r="R1133" s="820">
        <f t="shared" si="154"/>
        <v>0</v>
      </c>
    </row>
    <row r="1134" spans="2:18">
      <c r="B1134" s="286"/>
      <c r="C1134" s="283" t="str">
        <f t="shared" si="148"/>
        <v>17</v>
      </c>
      <c r="D1134" s="284" t="str">
        <f t="shared" si="148"/>
        <v>業務用機械</v>
      </c>
      <c r="E1134" s="434"/>
      <c r="F1134" s="305">
        <v>0</v>
      </c>
      <c r="G1134" s="401"/>
      <c r="H1134" s="304">
        <f t="shared" si="149"/>
        <v>0.36721364788140759</v>
      </c>
      <c r="I1134" s="389"/>
      <c r="J1134" s="313">
        <f t="shared" si="152"/>
        <v>0</v>
      </c>
      <c r="K1134" s="401"/>
      <c r="L1134" s="304">
        <f t="shared" si="150"/>
        <v>0.24633125110096343</v>
      </c>
      <c r="M1134" s="389"/>
      <c r="N1134" s="313">
        <f t="shared" si="153"/>
        <v>0</v>
      </c>
      <c r="P1134" s="304">
        <f t="shared" si="151"/>
        <v>3.8550657867992791E-2</v>
      </c>
      <c r="Q1134" s="389"/>
      <c r="R1134" s="820">
        <f t="shared" si="154"/>
        <v>0</v>
      </c>
    </row>
    <row r="1135" spans="2:18">
      <c r="B1135" s="286"/>
      <c r="C1135" s="283" t="str">
        <f t="shared" si="148"/>
        <v>18</v>
      </c>
      <c r="D1135" s="284" t="str">
        <f t="shared" si="148"/>
        <v>電子部品</v>
      </c>
      <c r="E1135" s="434"/>
      <c r="F1135" s="305">
        <v>0</v>
      </c>
      <c r="G1135" s="401"/>
      <c r="H1135" s="304">
        <f t="shared" si="149"/>
        <v>0.33318683873123567</v>
      </c>
      <c r="I1135" s="389"/>
      <c r="J1135" s="313">
        <f t="shared" si="152"/>
        <v>0</v>
      </c>
      <c r="K1135" s="401"/>
      <c r="L1135" s="304">
        <f t="shared" si="150"/>
        <v>0.2605848403511512</v>
      </c>
      <c r="M1135" s="389"/>
      <c r="N1135" s="313">
        <f t="shared" si="153"/>
        <v>0</v>
      </c>
      <c r="P1135" s="304">
        <f t="shared" si="151"/>
        <v>4.249917369780222E-2</v>
      </c>
      <c r="Q1135" s="389"/>
      <c r="R1135" s="820">
        <f t="shared" si="154"/>
        <v>0</v>
      </c>
    </row>
    <row r="1136" spans="2:18">
      <c r="B1136" s="286"/>
      <c r="C1136" s="283" t="str">
        <f t="shared" si="148"/>
        <v>19</v>
      </c>
      <c r="D1136" s="284" t="str">
        <f t="shared" si="148"/>
        <v>電気機械</v>
      </c>
      <c r="E1136" s="434"/>
      <c r="F1136" s="305">
        <v>0</v>
      </c>
      <c r="G1136" s="401"/>
      <c r="H1136" s="304">
        <f t="shared" si="149"/>
        <v>0.33811565690794865</v>
      </c>
      <c r="I1136" s="389"/>
      <c r="J1136" s="313">
        <f t="shared" si="152"/>
        <v>0</v>
      </c>
      <c r="K1136" s="401"/>
      <c r="L1136" s="304">
        <f t="shared" si="150"/>
        <v>0.20415569699579933</v>
      </c>
      <c r="M1136" s="389"/>
      <c r="N1136" s="313">
        <f t="shared" si="153"/>
        <v>0</v>
      </c>
      <c r="P1136" s="304">
        <f t="shared" si="151"/>
        <v>3.3531988342571602E-2</v>
      </c>
      <c r="Q1136" s="389"/>
      <c r="R1136" s="820">
        <f t="shared" si="154"/>
        <v>0</v>
      </c>
    </row>
    <row r="1137" spans="2:18">
      <c r="B1137" s="286"/>
      <c r="C1137" s="283" t="str">
        <f t="shared" si="148"/>
        <v>20</v>
      </c>
      <c r="D1137" s="284" t="str">
        <f t="shared" si="148"/>
        <v>情報通信機器</v>
      </c>
      <c r="E1137" s="434"/>
      <c r="F1137" s="305">
        <v>0</v>
      </c>
      <c r="G1137" s="401"/>
      <c r="H1137" s="304">
        <f t="shared" si="149"/>
        <v>0.29536956526946395</v>
      </c>
      <c r="I1137" s="389"/>
      <c r="J1137" s="313">
        <f t="shared" si="152"/>
        <v>0</v>
      </c>
      <c r="K1137" s="401"/>
      <c r="L1137" s="304">
        <f t="shared" si="150"/>
        <v>0.16481626532719168</v>
      </c>
      <c r="M1137" s="389"/>
      <c r="N1137" s="313">
        <f t="shared" si="153"/>
        <v>0</v>
      </c>
      <c r="P1137" s="304">
        <f t="shared" si="151"/>
        <v>2.035082172191522E-2</v>
      </c>
      <c r="Q1137" s="389"/>
      <c r="R1137" s="820">
        <f t="shared" si="154"/>
        <v>0</v>
      </c>
    </row>
    <row r="1138" spans="2:18">
      <c r="B1138" s="286"/>
      <c r="C1138" s="283" t="str">
        <f t="shared" ref="C1138:D1156" si="155">C25</f>
        <v>21</v>
      </c>
      <c r="D1138" s="284" t="str">
        <f t="shared" si="155"/>
        <v>輸送機械</v>
      </c>
      <c r="E1138" s="434"/>
      <c r="F1138" s="305">
        <v>0</v>
      </c>
      <c r="G1138" s="401"/>
      <c r="H1138" s="304">
        <f t="shared" si="149"/>
        <v>0.29628808224417325</v>
      </c>
      <c r="I1138" s="389"/>
      <c r="J1138" s="313">
        <f t="shared" si="152"/>
        <v>0</v>
      </c>
      <c r="K1138" s="401"/>
      <c r="L1138" s="304">
        <f t="shared" si="150"/>
        <v>0.18177207604774032</v>
      </c>
      <c r="M1138" s="389"/>
      <c r="N1138" s="313">
        <f t="shared" si="153"/>
        <v>0</v>
      </c>
      <c r="P1138" s="304">
        <f t="shared" si="151"/>
        <v>3.018459578819983E-2</v>
      </c>
      <c r="Q1138" s="389"/>
      <c r="R1138" s="820">
        <f t="shared" si="154"/>
        <v>0</v>
      </c>
    </row>
    <row r="1139" spans="2:18">
      <c r="B1139" s="286"/>
      <c r="C1139" s="283" t="str">
        <f t="shared" si="155"/>
        <v>22</v>
      </c>
      <c r="D1139" s="284" t="str">
        <f t="shared" si="155"/>
        <v>その他の製造工業製品</v>
      </c>
      <c r="E1139" s="434"/>
      <c r="F1139" s="305">
        <v>0</v>
      </c>
      <c r="G1139" s="401"/>
      <c r="H1139" s="304">
        <f t="shared" si="149"/>
        <v>0.40202182464221792</v>
      </c>
      <c r="I1139" s="389"/>
      <c r="J1139" s="313">
        <f t="shared" si="152"/>
        <v>0</v>
      </c>
      <c r="K1139" s="401"/>
      <c r="L1139" s="304">
        <f t="shared" si="150"/>
        <v>0.28848634430593861</v>
      </c>
      <c r="M1139" s="389"/>
      <c r="N1139" s="313">
        <f t="shared" si="153"/>
        <v>0</v>
      </c>
      <c r="P1139" s="304">
        <f t="shared" si="151"/>
        <v>6.5944675090492746E-2</v>
      </c>
      <c r="Q1139" s="389"/>
      <c r="R1139" s="820">
        <f t="shared" si="154"/>
        <v>0</v>
      </c>
    </row>
    <row r="1140" spans="2:18">
      <c r="B1140" s="286"/>
      <c r="C1140" s="283" t="str">
        <f t="shared" si="155"/>
        <v>23</v>
      </c>
      <c r="D1140" s="284" t="str">
        <f t="shared" si="155"/>
        <v>建設</v>
      </c>
      <c r="E1140" s="434"/>
      <c r="F1140" s="305">
        <v>0</v>
      </c>
      <c r="G1140" s="401"/>
      <c r="H1140" s="304">
        <f t="shared" si="149"/>
        <v>0.46362091424568164</v>
      </c>
      <c r="I1140" s="389"/>
      <c r="J1140" s="313">
        <f t="shared" si="152"/>
        <v>0</v>
      </c>
      <c r="K1140" s="401"/>
      <c r="L1140" s="304">
        <f t="shared" si="150"/>
        <v>0.33838967095036887</v>
      </c>
      <c r="M1140" s="389"/>
      <c r="N1140" s="313">
        <f t="shared" si="153"/>
        <v>0</v>
      </c>
      <c r="P1140" s="304">
        <f t="shared" si="151"/>
        <v>5.6949248710145881E-2</v>
      </c>
      <c r="Q1140" s="389"/>
      <c r="R1140" s="820">
        <f t="shared" si="154"/>
        <v>0</v>
      </c>
    </row>
    <row r="1141" spans="2:18">
      <c r="B1141" s="286"/>
      <c r="C1141" s="283" t="str">
        <f t="shared" si="155"/>
        <v>24</v>
      </c>
      <c r="D1141" s="284" t="str">
        <f t="shared" si="155"/>
        <v>電力・ガス・熱供給</v>
      </c>
      <c r="E1141" s="434"/>
      <c r="F1141" s="305">
        <v>0</v>
      </c>
      <c r="G1141" s="401"/>
      <c r="H1141" s="304">
        <f t="shared" si="149"/>
        <v>0.39948542779773355</v>
      </c>
      <c r="I1141" s="389"/>
      <c r="J1141" s="313">
        <f t="shared" si="152"/>
        <v>0</v>
      </c>
      <c r="K1141" s="401"/>
      <c r="L1141" s="304">
        <f t="shared" si="150"/>
        <v>7.0262508387801376E-2</v>
      </c>
      <c r="M1141" s="389"/>
      <c r="N1141" s="313">
        <f t="shared" si="153"/>
        <v>0</v>
      </c>
      <c r="P1141" s="304">
        <f t="shared" si="151"/>
        <v>2.9145126840892164E-3</v>
      </c>
      <c r="Q1141" s="389"/>
      <c r="R1141" s="820">
        <f t="shared" si="154"/>
        <v>0</v>
      </c>
    </row>
    <row r="1142" spans="2:18">
      <c r="B1142" s="286"/>
      <c r="C1142" s="283" t="str">
        <f t="shared" si="155"/>
        <v>25</v>
      </c>
      <c r="D1142" s="284" t="str">
        <f t="shared" si="155"/>
        <v>水道</v>
      </c>
      <c r="E1142" s="434"/>
      <c r="F1142" s="305">
        <v>0</v>
      </c>
      <c r="G1142" s="401"/>
      <c r="H1142" s="304">
        <f t="shared" si="149"/>
        <v>0.44272670787830282</v>
      </c>
      <c r="I1142" s="389"/>
      <c r="J1142" s="313">
        <f t="shared" si="152"/>
        <v>0</v>
      </c>
      <c r="K1142" s="401"/>
      <c r="L1142" s="304">
        <f t="shared" si="150"/>
        <v>0.11380414292785156</v>
      </c>
      <c r="M1142" s="389"/>
      <c r="N1142" s="313">
        <f t="shared" si="153"/>
        <v>0</v>
      </c>
      <c r="P1142" s="304">
        <f t="shared" si="151"/>
        <v>2.1120085933633119E-2</v>
      </c>
      <c r="Q1142" s="389"/>
      <c r="R1142" s="820">
        <f t="shared" si="154"/>
        <v>0</v>
      </c>
    </row>
    <row r="1143" spans="2:18">
      <c r="B1143" s="286"/>
      <c r="C1143" s="283" t="str">
        <f t="shared" si="155"/>
        <v>26</v>
      </c>
      <c r="D1143" s="284" t="str">
        <f t="shared" si="155"/>
        <v>廃棄物処理</v>
      </c>
      <c r="E1143" s="434"/>
      <c r="F1143" s="305">
        <v>0</v>
      </c>
      <c r="G1143" s="401"/>
      <c r="H1143" s="304">
        <f t="shared" si="149"/>
        <v>0.63278689994307047</v>
      </c>
      <c r="I1143" s="389"/>
      <c r="J1143" s="313">
        <f t="shared" si="152"/>
        <v>0</v>
      </c>
      <c r="K1143" s="401"/>
      <c r="L1143" s="304">
        <f t="shared" si="150"/>
        <v>0.4529749017181946</v>
      </c>
      <c r="M1143" s="389"/>
      <c r="N1143" s="313">
        <f t="shared" si="153"/>
        <v>0</v>
      </c>
      <c r="P1143" s="304">
        <f t="shared" si="151"/>
        <v>8.4336323251883824E-2</v>
      </c>
      <c r="Q1143" s="389"/>
      <c r="R1143" s="820">
        <f t="shared" si="154"/>
        <v>0</v>
      </c>
    </row>
    <row r="1144" spans="2:18">
      <c r="B1144" s="286"/>
      <c r="C1144" s="283" t="str">
        <f t="shared" si="155"/>
        <v>27</v>
      </c>
      <c r="D1144" s="284" t="str">
        <f t="shared" si="155"/>
        <v>商業</v>
      </c>
      <c r="E1144" s="434"/>
      <c r="F1144" s="305">
        <v>0</v>
      </c>
      <c r="G1144" s="401"/>
      <c r="H1144" s="304">
        <f t="shared" si="149"/>
        <v>0.68044247766447119</v>
      </c>
      <c r="I1144" s="389"/>
      <c r="J1144" s="313">
        <f t="shared" si="152"/>
        <v>0</v>
      </c>
      <c r="K1144" s="401"/>
      <c r="L1144" s="304">
        <f t="shared" si="150"/>
        <v>0.43749758717185111</v>
      </c>
      <c r="M1144" s="389"/>
      <c r="N1144" s="313">
        <f t="shared" si="153"/>
        <v>0</v>
      </c>
      <c r="P1144" s="304">
        <f t="shared" si="151"/>
        <v>0.1433320704064108</v>
      </c>
      <c r="Q1144" s="389"/>
      <c r="R1144" s="820">
        <f t="shared" si="154"/>
        <v>0</v>
      </c>
    </row>
    <row r="1145" spans="2:18">
      <c r="B1145" s="286"/>
      <c r="C1145" s="283" t="str">
        <f t="shared" si="155"/>
        <v>28</v>
      </c>
      <c r="D1145" s="284" t="str">
        <f t="shared" si="155"/>
        <v>金融・保険</v>
      </c>
      <c r="E1145" s="434"/>
      <c r="F1145" s="305">
        <v>0</v>
      </c>
      <c r="G1145" s="401"/>
      <c r="H1145" s="304">
        <f t="shared" si="149"/>
        <v>0.60548890850388704</v>
      </c>
      <c r="I1145" s="389"/>
      <c r="J1145" s="313">
        <f t="shared" si="152"/>
        <v>0</v>
      </c>
      <c r="K1145" s="401"/>
      <c r="L1145" s="304">
        <f t="shared" si="150"/>
        <v>0.30282397072447498</v>
      </c>
      <c r="M1145" s="389"/>
      <c r="N1145" s="313">
        <f t="shared" si="153"/>
        <v>0</v>
      </c>
      <c r="P1145" s="304">
        <f t="shared" si="151"/>
        <v>3.9154079363329694E-2</v>
      </c>
      <c r="Q1145" s="389"/>
      <c r="R1145" s="820">
        <f t="shared" si="154"/>
        <v>0</v>
      </c>
    </row>
    <row r="1146" spans="2:18">
      <c r="B1146" s="286"/>
      <c r="C1146" s="283" t="str">
        <f t="shared" si="155"/>
        <v>29</v>
      </c>
      <c r="D1146" s="284" t="str">
        <f t="shared" si="155"/>
        <v>不動産</v>
      </c>
      <c r="E1146" s="434"/>
      <c r="F1146" s="305">
        <v>0</v>
      </c>
      <c r="G1146" s="401"/>
      <c r="H1146" s="304">
        <f t="shared" si="149"/>
        <v>0.81306518983088305</v>
      </c>
      <c r="I1146" s="389"/>
      <c r="J1146" s="313">
        <f t="shared" si="152"/>
        <v>0</v>
      </c>
      <c r="K1146" s="401"/>
      <c r="L1146" s="304">
        <f t="shared" si="150"/>
        <v>5.8650173764370726E-2</v>
      </c>
      <c r="M1146" s="389"/>
      <c r="N1146" s="313">
        <f t="shared" si="153"/>
        <v>0</v>
      </c>
      <c r="P1146" s="304">
        <f t="shared" si="151"/>
        <v>1.3229670821596217E-2</v>
      </c>
      <c r="Q1146" s="389"/>
      <c r="R1146" s="820">
        <f t="shared" si="154"/>
        <v>0</v>
      </c>
    </row>
    <row r="1147" spans="2:18">
      <c r="B1147" s="286"/>
      <c r="C1147" s="283" t="str">
        <f t="shared" si="155"/>
        <v>30</v>
      </c>
      <c r="D1147" s="284" t="str">
        <f t="shared" si="155"/>
        <v>運輸・郵便</v>
      </c>
      <c r="E1147" s="434"/>
      <c r="F1147" s="305">
        <v>0</v>
      </c>
      <c r="G1147" s="401"/>
      <c r="H1147" s="304">
        <f t="shared" si="149"/>
        <v>0.63403708963374472</v>
      </c>
      <c r="I1147" s="389"/>
      <c r="J1147" s="313">
        <f t="shared" si="152"/>
        <v>0</v>
      </c>
      <c r="K1147" s="401"/>
      <c r="L1147" s="304">
        <f t="shared" si="150"/>
        <v>0.40235165952905672</v>
      </c>
      <c r="M1147" s="389"/>
      <c r="N1147" s="313">
        <f t="shared" si="153"/>
        <v>0</v>
      </c>
      <c r="P1147" s="304">
        <f t="shared" si="151"/>
        <v>7.3600662533244779E-2</v>
      </c>
      <c r="Q1147" s="389"/>
      <c r="R1147" s="820">
        <f t="shared" si="154"/>
        <v>0</v>
      </c>
    </row>
    <row r="1148" spans="2:18">
      <c r="B1148" s="286"/>
      <c r="C1148" s="283" t="str">
        <f t="shared" si="155"/>
        <v>31</v>
      </c>
      <c r="D1148" s="284" t="str">
        <f t="shared" si="155"/>
        <v>情報通信</v>
      </c>
      <c r="E1148" s="434"/>
      <c r="F1148" s="305">
        <v>0</v>
      </c>
      <c r="G1148" s="401"/>
      <c r="H1148" s="304">
        <f t="shared" si="149"/>
        <v>0.4997199825516766</v>
      </c>
      <c r="I1148" s="389"/>
      <c r="J1148" s="313">
        <f t="shared" si="152"/>
        <v>0</v>
      </c>
      <c r="K1148" s="401"/>
      <c r="L1148" s="304">
        <f t="shared" si="150"/>
        <v>0.18003386475673192</v>
      </c>
      <c r="M1148" s="389"/>
      <c r="N1148" s="313">
        <f t="shared" si="153"/>
        <v>0</v>
      </c>
      <c r="P1148" s="304">
        <f t="shared" si="151"/>
        <v>3.1059891839156476E-2</v>
      </c>
      <c r="Q1148" s="389"/>
      <c r="R1148" s="820">
        <f t="shared" si="154"/>
        <v>0</v>
      </c>
    </row>
    <row r="1149" spans="2:18">
      <c r="B1149" s="286"/>
      <c r="C1149" s="283" t="str">
        <f t="shared" si="155"/>
        <v>32</v>
      </c>
      <c r="D1149" s="284" t="str">
        <f t="shared" si="155"/>
        <v>公務</v>
      </c>
      <c r="E1149" s="434"/>
      <c r="F1149" s="305">
        <v>0</v>
      </c>
      <c r="G1149" s="401"/>
      <c r="H1149" s="304">
        <f t="shared" si="149"/>
        <v>0.70859596344355691</v>
      </c>
      <c r="I1149" s="389"/>
      <c r="J1149" s="313">
        <f t="shared" si="152"/>
        <v>0</v>
      </c>
      <c r="K1149" s="401"/>
      <c r="L1149" s="304">
        <f t="shared" si="150"/>
        <v>0.33345520667958617</v>
      </c>
      <c r="M1149" s="389"/>
      <c r="N1149" s="313">
        <f t="shared" si="153"/>
        <v>0</v>
      </c>
      <c r="P1149" s="304">
        <f t="shared" si="151"/>
        <v>4.8027598057070089E-2</v>
      </c>
      <c r="Q1149" s="389"/>
      <c r="R1149" s="820">
        <f t="shared" si="154"/>
        <v>0</v>
      </c>
    </row>
    <row r="1150" spans="2:18">
      <c r="B1150" s="286"/>
      <c r="C1150" s="283" t="str">
        <f t="shared" si="155"/>
        <v>33</v>
      </c>
      <c r="D1150" s="284" t="str">
        <f t="shared" si="155"/>
        <v>教育・研究</v>
      </c>
      <c r="E1150" s="434"/>
      <c r="F1150" s="305">
        <v>0</v>
      </c>
      <c r="G1150" s="401"/>
      <c r="H1150" s="304">
        <f t="shared" ref="H1150:H1181" si="156">H932</f>
        <v>0.70623799726049996</v>
      </c>
      <c r="I1150" s="389"/>
      <c r="J1150" s="313">
        <f t="shared" si="152"/>
        <v>0</v>
      </c>
      <c r="K1150" s="401"/>
      <c r="L1150" s="304">
        <f t="shared" si="150"/>
        <v>0.52314226927728547</v>
      </c>
      <c r="M1150" s="389"/>
      <c r="N1150" s="313">
        <f t="shared" si="153"/>
        <v>0</v>
      </c>
      <c r="P1150" s="304">
        <f t="shared" si="151"/>
        <v>9.0562666353757981E-2</v>
      </c>
      <c r="Q1150" s="389"/>
      <c r="R1150" s="820">
        <f t="shared" si="154"/>
        <v>0</v>
      </c>
    </row>
    <row r="1151" spans="2:18">
      <c r="B1151" s="286"/>
      <c r="C1151" s="283" t="str">
        <f t="shared" si="155"/>
        <v>34</v>
      </c>
      <c r="D1151" s="284" t="str">
        <f t="shared" si="155"/>
        <v>医療・福祉</v>
      </c>
      <c r="E1151" s="434"/>
      <c r="F1151" s="305">
        <v>0</v>
      </c>
      <c r="G1151" s="401"/>
      <c r="H1151" s="304">
        <f t="shared" si="156"/>
        <v>0.58132099287543681</v>
      </c>
      <c r="I1151" s="389"/>
      <c r="J1151" s="313">
        <f t="shared" si="152"/>
        <v>0</v>
      </c>
      <c r="K1151" s="401"/>
      <c r="L1151" s="304">
        <f t="shared" si="150"/>
        <v>0.50896339569449323</v>
      </c>
      <c r="M1151" s="389"/>
      <c r="N1151" s="313">
        <f t="shared" si="153"/>
        <v>0</v>
      </c>
      <c r="P1151" s="304">
        <f t="shared" si="151"/>
        <v>0.11755967401821014</v>
      </c>
      <c r="Q1151" s="389"/>
      <c r="R1151" s="820">
        <f t="shared" si="154"/>
        <v>0</v>
      </c>
    </row>
    <row r="1152" spans="2:18">
      <c r="B1152" s="286"/>
      <c r="C1152" s="283" t="str">
        <f t="shared" si="155"/>
        <v>35</v>
      </c>
      <c r="D1152" s="284" t="str">
        <f t="shared" si="155"/>
        <v>他に分類されない会員制団体</v>
      </c>
      <c r="E1152" s="434"/>
      <c r="F1152" s="305">
        <v>0</v>
      </c>
      <c r="G1152" s="401"/>
      <c r="H1152" s="304">
        <f t="shared" si="156"/>
        <v>0.58706867988829459</v>
      </c>
      <c r="I1152" s="389"/>
      <c r="J1152" s="313">
        <f t="shared" si="152"/>
        <v>0</v>
      </c>
      <c r="K1152" s="401"/>
      <c r="L1152" s="304">
        <f t="shared" si="150"/>
        <v>0.53299358903562055</v>
      </c>
      <c r="M1152" s="389"/>
      <c r="N1152" s="313">
        <f t="shared" si="153"/>
        <v>0</v>
      </c>
      <c r="P1152" s="304">
        <f t="shared" si="151"/>
        <v>0.11770088827882173</v>
      </c>
      <c r="Q1152" s="389"/>
      <c r="R1152" s="820">
        <f t="shared" si="154"/>
        <v>0</v>
      </c>
    </row>
    <row r="1153" spans="2:18">
      <c r="B1153" s="286"/>
      <c r="C1153" s="283" t="str">
        <f t="shared" si="155"/>
        <v>36</v>
      </c>
      <c r="D1153" s="284" t="str">
        <f t="shared" si="155"/>
        <v>対事業所サービス</v>
      </c>
      <c r="E1153" s="434"/>
      <c r="F1153" s="305">
        <v>0</v>
      </c>
      <c r="G1153" s="401"/>
      <c r="H1153" s="304">
        <f t="shared" si="156"/>
        <v>0.62240825035949521</v>
      </c>
      <c r="I1153" s="389"/>
      <c r="J1153" s="313">
        <f t="shared" si="152"/>
        <v>0</v>
      </c>
      <c r="K1153" s="401"/>
      <c r="L1153" s="304">
        <f t="shared" si="150"/>
        <v>0.37257380440005849</v>
      </c>
      <c r="M1153" s="389"/>
      <c r="N1153" s="313">
        <f t="shared" si="153"/>
        <v>0</v>
      </c>
      <c r="P1153" s="304">
        <f t="shared" si="151"/>
        <v>0.11291103502841897</v>
      </c>
      <c r="Q1153" s="389"/>
      <c r="R1153" s="820">
        <f t="shared" si="154"/>
        <v>0</v>
      </c>
    </row>
    <row r="1154" spans="2:18">
      <c r="B1154" s="286"/>
      <c r="C1154" s="283" t="str">
        <f t="shared" si="155"/>
        <v>37</v>
      </c>
      <c r="D1154" s="284" t="str">
        <f t="shared" si="155"/>
        <v>対個人サービス</v>
      </c>
      <c r="E1154" s="434"/>
      <c r="F1154" s="305">
        <v>0</v>
      </c>
      <c r="G1154" s="401"/>
      <c r="H1154" s="304">
        <f t="shared" si="156"/>
        <v>0.5344179716450459</v>
      </c>
      <c r="I1154" s="389"/>
      <c r="J1154" s="313">
        <f t="shared" si="152"/>
        <v>0</v>
      </c>
      <c r="K1154" s="401"/>
      <c r="L1154" s="304">
        <f t="shared" si="150"/>
        <v>0.32381925449611038</v>
      </c>
      <c r="M1154" s="389"/>
      <c r="N1154" s="313">
        <f t="shared" si="153"/>
        <v>0</v>
      </c>
      <c r="P1154" s="304">
        <f t="shared" si="151"/>
        <v>0.16230318686650563</v>
      </c>
      <c r="Q1154" s="389"/>
      <c r="R1154" s="820">
        <f t="shared" si="154"/>
        <v>0</v>
      </c>
    </row>
    <row r="1155" spans="2:18">
      <c r="B1155" s="286"/>
      <c r="C1155" s="283" t="str">
        <f t="shared" si="155"/>
        <v>38</v>
      </c>
      <c r="D1155" s="284" t="str">
        <f t="shared" si="155"/>
        <v>事務用品</v>
      </c>
      <c r="E1155" s="434"/>
      <c r="F1155" s="305">
        <v>0</v>
      </c>
      <c r="G1155" s="401"/>
      <c r="H1155" s="304">
        <f t="shared" si="156"/>
        <v>0</v>
      </c>
      <c r="I1155" s="389"/>
      <c r="J1155" s="313">
        <f t="shared" si="152"/>
        <v>0</v>
      </c>
      <c r="K1155" s="401"/>
      <c r="L1155" s="304">
        <f t="shared" si="150"/>
        <v>0</v>
      </c>
      <c r="M1155" s="389"/>
      <c r="N1155" s="313">
        <f t="shared" si="153"/>
        <v>0</v>
      </c>
      <c r="P1155" s="304">
        <f t="shared" si="151"/>
        <v>0</v>
      </c>
      <c r="Q1155" s="389"/>
      <c r="R1155" s="820">
        <f t="shared" si="154"/>
        <v>0</v>
      </c>
    </row>
    <row r="1156" spans="2:18" ht="12.75" thickBot="1">
      <c r="B1156" s="286"/>
      <c r="C1156" s="283" t="str">
        <f t="shared" si="155"/>
        <v>39</v>
      </c>
      <c r="D1156" s="284" t="str">
        <f t="shared" si="155"/>
        <v>分類不明</v>
      </c>
      <c r="E1156" s="434"/>
      <c r="F1156" s="307">
        <v>0</v>
      </c>
      <c r="G1156" s="401"/>
      <c r="H1156" s="306">
        <f t="shared" si="156"/>
        <v>0.64740426293918441</v>
      </c>
      <c r="I1156" s="389"/>
      <c r="J1156" s="311">
        <f t="shared" si="152"/>
        <v>0</v>
      </c>
      <c r="K1156" s="401"/>
      <c r="L1156" s="306">
        <f t="shared" si="150"/>
        <v>7.4261727822867345E-3</v>
      </c>
      <c r="M1156" s="389"/>
      <c r="N1156" s="311">
        <f t="shared" si="153"/>
        <v>0</v>
      </c>
      <c r="P1156" s="306">
        <f t="shared" si="151"/>
        <v>3.6024838177901608E-3</v>
      </c>
      <c r="Q1156" s="389"/>
      <c r="R1156" s="821">
        <f t="shared" si="154"/>
        <v>0</v>
      </c>
    </row>
    <row r="1157" spans="2:18">
      <c r="B1157" s="430" t="s">
        <v>61</v>
      </c>
      <c r="C1157" s="280" t="str">
        <f t="shared" ref="C1157:D1176" si="157">C5</f>
        <v>01</v>
      </c>
      <c r="D1157" s="281" t="str">
        <f t="shared" si="157"/>
        <v>農業</v>
      </c>
      <c r="E1157" s="434"/>
      <c r="F1157" s="303">
        <f t="array" ref="F1157:F1195">+$J$1032:$J$1070</f>
        <v>0</v>
      </c>
      <c r="G1157" s="401"/>
      <c r="H1157" s="324">
        <f t="shared" si="156"/>
        <v>0.44532358249304954</v>
      </c>
      <c r="I1157" s="389"/>
      <c r="J1157" s="312">
        <f t="shared" si="152"/>
        <v>0</v>
      </c>
      <c r="K1157" s="401"/>
      <c r="L1157" s="324">
        <f t="shared" si="150"/>
        <v>0.16160007526037862</v>
      </c>
      <c r="M1157" s="389"/>
      <c r="N1157" s="312">
        <f t="shared" si="153"/>
        <v>0</v>
      </c>
      <c r="P1157" s="324">
        <f t="shared" si="151"/>
        <v>8.2199088458177264E-2</v>
      </c>
      <c r="Q1157" s="389"/>
      <c r="R1157" s="819">
        <f t="shared" si="154"/>
        <v>0</v>
      </c>
    </row>
    <row r="1158" spans="2:18">
      <c r="B1158" s="431"/>
      <c r="C1158" s="283" t="str">
        <f t="shared" si="157"/>
        <v>02</v>
      </c>
      <c r="D1158" s="284" t="str">
        <f t="shared" si="157"/>
        <v>林業</v>
      </c>
      <c r="E1158" s="434"/>
      <c r="F1158" s="305">
        <v>0</v>
      </c>
      <c r="G1158" s="401"/>
      <c r="H1158" s="326">
        <f t="shared" si="156"/>
        <v>0.5632609005779009</v>
      </c>
      <c r="I1158" s="389"/>
      <c r="J1158" s="313">
        <f t="shared" si="152"/>
        <v>0</v>
      </c>
      <c r="K1158" s="401"/>
      <c r="L1158" s="326">
        <f t="shared" si="150"/>
        <v>0.22984008807133993</v>
      </c>
      <c r="M1158" s="389"/>
      <c r="N1158" s="313">
        <f t="shared" si="153"/>
        <v>0</v>
      </c>
      <c r="P1158" s="326">
        <f t="shared" si="151"/>
        <v>9.217209441290708E-2</v>
      </c>
      <c r="Q1158" s="389"/>
      <c r="R1158" s="820">
        <f t="shared" si="154"/>
        <v>0</v>
      </c>
    </row>
    <row r="1159" spans="2:18">
      <c r="B1159" s="431"/>
      <c r="C1159" s="283" t="str">
        <f t="shared" si="157"/>
        <v>03</v>
      </c>
      <c r="D1159" s="284" t="str">
        <f t="shared" si="157"/>
        <v>漁業</v>
      </c>
      <c r="E1159" s="434"/>
      <c r="F1159" s="305">
        <v>0</v>
      </c>
      <c r="G1159" s="401"/>
      <c r="H1159" s="326">
        <f t="shared" si="156"/>
        <v>0.51837107896809387</v>
      </c>
      <c r="I1159" s="389"/>
      <c r="J1159" s="313">
        <f t="shared" si="152"/>
        <v>0</v>
      </c>
      <c r="K1159" s="401"/>
      <c r="L1159" s="326">
        <f t="shared" si="150"/>
        <v>0.17384121861733803</v>
      </c>
      <c r="M1159" s="389"/>
      <c r="N1159" s="313">
        <f t="shared" si="153"/>
        <v>0</v>
      </c>
      <c r="P1159" s="326">
        <f t="shared" si="151"/>
        <v>5.7394110528438888E-2</v>
      </c>
      <c r="Q1159" s="389"/>
      <c r="R1159" s="820">
        <f t="shared" si="154"/>
        <v>0</v>
      </c>
    </row>
    <row r="1160" spans="2:18">
      <c r="B1160" s="431"/>
      <c r="C1160" s="283" t="str">
        <f t="shared" si="157"/>
        <v>04</v>
      </c>
      <c r="D1160" s="284" t="str">
        <f t="shared" si="157"/>
        <v>鉱業</v>
      </c>
      <c r="E1160" s="434"/>
      <c r="F1160" s="305">
        <v>0</v>
      </c>
      <c r="G1160" s="401"/>
      <c r="H1160" s="326">
        <f t="shared" si="156"/>
        <v>0.54201868919610852</v>
      </c>
      <c r="I1160" s="389"/>
      <c r="J1160" s="313">
        <f t="shared" si="152"/>
        <v>0</v>
      </c>
      <c r="K1160" s="401"/>
      <c r="L1160" s="326">
        <f t="shared" si="150"/>
        <v>0.19632256464413722</v>
      </c>
      <c r="M1160" s="389"/>
      <c r="N1160" s="313">
        <f t="shared" si="153"/>
        <v>0</v>
      </c>
      <c r="P1160" s="326">
        <f t="shared" si="151"/>
        <v>4.158866167434716E-2</v>
      </c>
      <c r="Q1160" s="389"/>
      <c r="R1160" s="820">
        <f t="shared" si="154"/>
        <v>0</v>
      </c>
    </row>
    <row r="1161" spans="2:18">
      <c r="B1161" s="431"/>
      <c r="C1161" s="283" t="str">
        <f t="shared" si="157"/>
        <v>05</v>
      </c>
      <c r="D1161" s="284" t="str">
        <f t="shared" si="157"/>
        <v>飲食料品</v>
      </c>
      <c r="E1161" s="434"/>
      <c r="F1161" s="305">
        <v>0</v>
      </c>
      <c r="G1161" s="401"/>
      <c r="H1161" s="326">
        <f t="shared" si="156"/>
        <v>0.3531731120537856</v>
      </c>
      <c r="I1161" s="389"/>
      <c r="J1161" s="313">
        <f t="shared" si="152"/>
        <v>0</v>
      </c>
      <c r="K1161" s="401"/>
      <c r="L1161" s="326">
        <f t="shared" si="150"/>
        <v>0.12926002836368097</v>
      </c>
      <c r="M1161" s="389"/>
      <c r="N1161" s="313">
        <f t="shared" si="153"/>
        <v>0</v>
      </c>
      <c r="P1161" s="326">
        <f t="shared" si="151"/>
        <v>3.6577549299523893E-2</v>
      </c>
      <c r="Q1161" s="389"/>
      <c r="R1161" s="820">
        <f t="shared" si="154"/>
        <v>0</v>
      </c>
    </row>
    <row r="1162" spans="2:18">
      <c r="B1162" s="431"/>
      <c r="C1162" s="283" t="str">
        <f t="shared" si="157"/>
        <v>06</v>
      </c>
      <c r="D1162" s="284" t="str">
        <f t="shared" si="157"/>
        <v>繊維製品</v>
      </c>
      <c r="E1162" s="434"/>
      <c r="F1162" s="305">
        <v>0</v>
      </c>
      <c r="G1162" s="401"/>
      <c r="H1162" s="326">
        <f t="shared" si="156"/>
        <v>0.42389792537136611</v>
      </c>
      <c r="I1162" s="389"/>
      <c r="J1162" s="313">
        <f t="shared" si="152"/>
        <v>0</v>
      </c>
      <c r="K1162" s="401"/>
      <c r="L1162" s="326">
        <f t="shared" si="150"/>
        <v>0.28586235980387131</v>
      </c>
      <c r="M1162" s="389"/>
      <c r="N1162" s="313">
        <f t="shared" si="153"/>
        <v>0</v>
      </c>
      <c r="P1162" s="326">
        <f t="shared" si="151"/>
        <v>9.2946121188866707E-2</v>
      </c>
      <c r="Q1162" s="389"/>
      <c r="R1162" s="820">
        <f t="shared" si="154"/>
        <v>0</v>
      </c>
    </row>
    <row r="1163" spans="2:18">
      <c r="B1163" s="431"/>
      <c r="C1163" s="283" t="str">
        <f t="shared" si="157"/>
        <v>07</v>
      </c>
      <c r="D1163" s="284" t="str">
        <f t="shared" si="157"/>
        <v>パルプ・紙・木製品</v>
      </c>
      <c r="E1163" s="434"/>
      <c r="F1163" s="305">
        <v>0</v>
      </c>
      <c r="G1163" s="401"/>
      <c r="H1163" s="326">
        <f t="shared" si="156"/>
        <v>0.37014582133215862</v>
      </c>
      <c r="I1163" s="389"/>
      <c r="J1163" s="313">
        <f t="shared" si="152"/>
        <v>0</v>
      </c>
      <c r="K1163" s="401"/>
      <c r="L1163" s="326">
        <f t="shared" si="150"/>
        <v>0.17142769362836457</v>
      </c>
      <c r="M1163" s="389"/>
      <c r="N1163" s="313">
        <f t="shared" si="153"/>
        <v>0</v>
      </c>
      <c r="P1163" s="326">
        <f t="shared" si="151"/>
        <v>3.9789908847548371E-2</v>
      </c>
      <c r="Q1163" s="389"/>
      <c r="R1163" s="820">
        <f t="shared" si="154"/>
        <v>0</v>
      </c>
    </row>
    <row r="1164" spans="2:18">
      <c r="B1164" s="431"/>
      <c r="C1164" s="283" t="str">
        <f t="shared" si="157"/>
        <v>08</v>
      </c>
      <c r="D1164" s="284" t="str">
        <f t="shared" si="157"/>
        <v>化学製品</v>
      </c>
      <c r="E1164" s="434"/>
      <c r="F1164" s="305">
        <v>0</v>
      </c>
      <c r="G1164" s="401"/>
      <c r="H1164" s="326">
        <f t="shared" si="156"/>
        <v>0.34110231092712345</v>
      </c>
      <c r="I1164" s="389"/>
      <c r="J1164" s="313">
        <f t="shared" si="152"/>
        <v>0</v>
      </c>
      <c r="K1164" s="401"/>
      <c r="L1164" s="326">
        <f t="shared" si="150"/>
        <v>0.10321321409888379</v>
      </c>
      <c r="M1164" s="389"/>
      <c r="N1164" s="313">
        <f t="shared" si="153"/>
        <v>0</v>
      </c>
      <c r="P1164" s="326">
        <f t="shared" si="151"/>
        <v>1.7628967083617834E-2</v>
      </c>
      <c r="Q1164" s="389"/>
      <c r="R1164" s="820">
        <f t="shared" si="154"/>
        <v>0</v>
      </c>
    </row>
    <row r="1165" spans="2:18">
      <c r="B1165" s="431"/>
      <c r="C1165" s="283" t="str">
        <f t="shared" si="157"/>
        <v>09</v>
      </c>
      <c r="D1165" s="284" t="str">
        <f t="shared" si="157"/>
        <v>石油・石炭製品</v>
      </c>
      <c r="E1165" s="434"/>
      <c r="F1165" s="305">
        <v>0</v>
      </c>
      <c r="G1165" s="401"/>
      <c r="H1165" s="326">
        <f t="shared" si="156"/>
        <v>0.39897024627224392</v>
      </c>
      <c r="I1165" s="389"/>
      <c r="J1165" s="313">
        <f t="shared" si="152"/>
        <v>0</v>
      </c>
      <c r="K1165" s="401"/>
      <c r="L1165" s="326">
        <f t="shared" si="150"/>
        <v>1.5283967659840275E-2</v>
      </c>
      <c r="M1165" s="389"/>
      <c r="N1165" s="313">
        <f t="shared" si="153"/>
        <v>0</v>
      </c>
      <c r="P1165" s="326">
        <f t="shared" si="151"/>
        <v>2.341361439227389E-3</v>
      </c>
      <c r="Q1165" s="389"/>
      <c r="R1165" s="820">
        <f t="shared" si="154"/>
        <v>0</v>
      </c>
    </row>
    <row r="1166" spans="2:18">
      <c r="B1166" s="432"/>
      <c r="C1166" s="283" t="str">
        <f t="shared" si="157"/>
        <v>10</v>
      </c>
      <c r="D1166" s="284" t="str">
        <f t="shared" si="157"/>
        <v>プラスチック・ゴム製品</v>
      </c>
      <c r="E1166" s="434"/>
      <c r="F1166" s="305">
        <v>0</v>
      </c>
      <c r="G1166" s="401"/>
      <c r="H1166" s="326">
        <f t="shared" si="156"/>
        <v>0.42255123944779971</v>
      </c>
      <c r="I1166" s="389"/>
      <c r="J1166" s="313">
        <f t="shared" si="152"/>
        <v>0</v>
      </c>
      <c r="K1166" s="401"/>
      <c r="L1166" s="326">
        <f t="shared" si="150"/>
        <v>0.2328213152034492</v>
      </c>
      <c r="M1166" s="389"/>
      <c r="N1166" s="313">
        <f t="shared" si="153"/>
        <v>0</v>
      </c>
      <c r="P1166" s="326">
        <f t="shared" si="151"/>
        <v>4.4988033648026129E-2</v>
      </c>
      <c r="Q1166" s="389"/>
      <c r="R1166" s="820">
        <f t="shared" si="154"/>
        <v>0</v>
      </c>
    </row>
    <row r="1167" spans="2:18">
      <c r="B1167" s="432"/>
      <c r="C1167" s="283" t="str">
        <f t="shared" si="157"/>
        <v>11</v>
      </c>
      <c r="D1167" s="284" t="str">
        <f t="shared" si="157"/>
        <v>窯業・土石製品</v>
      </c>
      <c r="E1167" s="434"/>
      <c r="F1167" s="305">
        <v>0</v>
      </c>
      <c r="G1167" s="401"/>
      <c r="H1167" s="326">
        <f t="shared" si="156"/>
        <v>0.48847996236565888</v>
      </c>
      <c r="I1167" s="389"/>
      <c r="J1167" s="313">
        <f t="shared" si="152"/>
        <v>0</v>
      </c>
      <c r="K1167" s="401"/>
      <c r="L1167" s="326">
        <f t="shared" si="150"/>
        <v>0.2274579492301684</v>
      </c>
      <c r="M1167" s="389"/>
      <c r="N1167" s="313">
        <f t="shared" si="153"/>
        <v>0</v>
      </c>
      <c r="P1167" s="326">
        <f t="shared" si="151"/>
        <v>4.4979199943078377E-2</v>
      </c>
      <c r="Q1167" s="389"/>
      <c r="R1167" s="820">
        <f t="shared" si="154"/>
        <v>0</v>
      </c>
    </row>
    <row r="1168" spans="2:18">
      <c r="B1168" s="432"/>
      <c r="C1168" s="283" t="str">
        <f t="shared" si="157"/>
        <v>12</v>
      </c>
      <c r="D1168" s="284" t="str">
        <f t="shared" si="157"/>
        <v>鉄鋼</v>
      </c>
      <c r="E1168" s="434"/>
      <c r="F1168" s="305">
        <v>0</v>
      </c>
      <c r="G1168" s="401"/>
      <c r="H1168" s="326">
        <f t="shared" si="156"/>
        <v>0.27192078591172769</v>
      </c>
      <c r="I1168" s="389"/>
      <c r="J1168" s="313">
        <f t="shared" si="152"/>
        <v>0</v>
      </c>
      <c r="K1168" s="401"/>
      <c r="L1168" s="326">
        <f t="shared" si="150"/>
        <v>7.5935571679909358E-2</v>
      </c>
      <c r="M1168" s="389"/>
      <c r="N1168" s="313">
        <f t="shared" si="153"/>
        <v>0</v>
      </c>
      <c r="P1168" s="326">
        <f t="shared" si="151"/>
        <v>1.2945413056277185E-2</v>
      </c>
      <c r="Q1168" s="389"/>
      <c r="R1168" s="820">
        <f t="shared" si="154"/>
        <v>0</v>
      </c>
    </row>
    <row r="1169" spans="2:18">
      <c r="B1169" s="432"/>
      <c r="C1169" s="283" t="str">
        <f t="shared" si="157"/>
        <v>13</v>
      </c>
      <c r="D1169" s="284" t="str">
        <f t="shared" si="157"/>
        <v>非鉄金属</v>
      </c>
      <c r="E1169" s="434"/>
      <c r="F1169" s="305">
        <v>0</v>
      </c>
      <c r="G1169" s="401"/>
      <c r="H1169" s="326">
        <f t="shared" si="156"/>
        <v>0.20172465253538038</v>
      </c>
      <c r="I1169" s="389"/>
      <c r="J1169" s="313">
        <f t="shared" si="152"/>
        <v>0</v>
      </c>
      <c r="K1169" s="401"/>
      <c r="L1169" s="326">
        <f t="shared" si="150"/>
        <v>0.10534314947398654</v>
      </c>
      <c r="M1169" s="389"/>
      <c r="N1169" s="313">
        <f t="shared" si="153"/>
        <v>0</v>
      </c>
      <c r="P1169" s="326">
        <f t="shared" si="151"/>
        <v>1.971537108119378E-2</v>
      </c>
      <c r="Q1169" s="389"/>
      <c r="R1169" s="820">
        <f t="shared" si="154"/>
        <v>0</v>
      </c>
    </row>
    <row r="1170" spans="2:18">
      <c r="B1170" s="432"/>
      <c r="C1170" s="283" t="str">
        <f t="shared" si="157"/>
        <v>14</v>
      </c>
      <c r="D1170" s="284" t="str">
        <f t="shared" si="157"/>
        <v>金属製品</v>
      </c>
      <c r="E1170" s="434"/>
      <c r="F1170" s="305">
        <v>0</v>
      </c>
      <c r="G1170" s="401"/>
      <c r="H1170" s="326">
        <f t="shared" si="156"/>
        <v>0.49490367674882518</v>
      </c>
      <c r="I1170" s="389"/>
      <c r="J1170" s="313">
        <f t="shared" si="152"/>
        <v>0</v>
      </c>
      <c r="K1170" s="401"/>
      <c r="L1170" s="326">
        <f t="shared" si="150"/>
        <v>0.30415278292369585</v>
      </c>
      <c r="M1170" s="389"/>
      <c r="N1170" s="313">
        <f t="shared" si="153"/>
        <v>0</v>
      </c>
      <c r="P1170" s="326">
        <f t="shared" si="151"/>
        <v>6.1609645897765762E-2</v>
      </c>
      <c r="Q1170" s="389"/>
      <c r="R1170" s="820">
        <f t="shared" si="154"/>
        <v>0</v>
      </c>
    </row>
    <row r="1171" spans="2:18">
      <c r="B1171" s="432"/>
      <c r="C1171" s="283" t="str">
        <f t="shared" si="157"/>
        <v>15</v>
      </c>
      <c r="D1171" s="284" t="str">
        <f t="shared" si="157"/>
        <v>はん用機械</v>
      </c>
      <c r="E1171" s="434"/>
      <c r="F1171" s="305">
        <v>0</v>
      </c>
      <c r="G1171" s="401"/>
      <c r="H1171" s="326">
        <f t="shared" si="156"/>
        <v>0.45614593557595473</v>
      </c>
      <c r="I1171" s="389"/>
      <c r="J1171" s="313">
        <f t="shared" si="152"/>
        <v>0</v>
      </c>
      <c r="K1171" s="401"/>
      <c r="L1171" s="326">
        <f t="shared" si="150"/>
        <v>0.24214713332571844</v>
      </c>
      <c r="M1171" s="389"/>
      <c r="N1171" s="313">
        <f t="shared" si="153"/>
        <v>0</v>
      </c>
      <c r="P1171" s="326">
        <f t="shared" si="151"/>
        <v>3.8383176605526058E-2</v>
      </c>
      <c r="Q1171" s="389"/>
      <c r="R1171" s="820">
        <f t="shared" si="154"/>
        <v>0</v>
      </c>
    </row>
    <row r="1172" spans="2:18">
      <c r="B1172" s="432"/>
      <c r="C1172" s="283" t="str">
        <f t="shared" si="157"/>
        <v>16</v>
      </c>
      <c r="D1172" s="284" t="str">
        <f t="shared" si="157"/>
        <v>生産用機械</v>
      </c>
      <c r="E1172" s="434"/>
      <c r="F1172" s="305">
        <v>0</v>
      </c>
      <c r="G1172" s="401"/>
      <c r="H1172" s="326">
        <f t="shared" si="156"/>
        <v>0.47706484546845068</v>
      </c>
      <c r="I1172" s="389"/>
      <c r="J1172" s="313">
        <f t="shared" si="152"/>
        <v>0</v>
      </c>
      <c r="K1172" s="401"/>
      <c r="L1172" s="326">
        <f t="shared" si="150"/>
        <v>0.27821707327890105</v>
      </c>
      <c r="M1172" s="389"/>
      <c r="N1172" s="313">
        <f t="shared" si="153"/>
        <v>0</v>
      </c>
      <c r="P1172" s="326">
        <f t="shared" si="151"/>
        <v>4.5164685842475794E-2</v>
      </c>
      <c r="Q1172" s="389"/>
      <c r="R1172" s="820">
        <f t="shared" si="154"/>
        <v>0</v>
      </c>
    </row>
    <row r="1173" spans="2:18">
      <c r="B1173" s="432"/>
      <c r="C1173" s="283" t="str">
        <f t="shared" si="157"/>
        <v>17</v>
      </c>
      <c r="D1173" s="284" t="str">
        <f t="shared" si="157"/>
        <v>業務用機械</v>
      </c>
      <c r="E1173" s="434"/>
      <c r="F1173" s="305">
        <v>0</v>
      </c>
      <c r="G1173" s="401"/>
      <c r="H1173" s="326">
        <f t="shared" si="156"/>
        <v>0.40490559908946694</v>
      </c>
      <c r="I1173" s="389"/>
      <c r="J1173" s="313">
        <f t="shared" si="152"/>
        <v>0</v>
      </c>
      <c r="K1173" s="401"/>
      <c r="L1173" s="326">
        <f t="shared" si="150"/>
        <v>0.27089270776958946</v>
      </c>
      <c r="M1173" s="389"/>
      <c r="N1173" s="313">
        <f t="shared" si="153"/>
        <v>0</v>
      </c>
      <c r="P1173" s="326">
        <f t="shared" si="151"/>
        <v>4.6019543869441161E-2</v>
      </c>
      <c r="Q1173" s="389"/>
      <c r="R1173" s="820">
        <f t="shared" si="154"/>
        <v>0</v>
      </c>
    </row>
    <row r="1174" spans="2:18">
      <c r="B1174" s="432"/>
      <c r="C1174" s="283" t="str">
        <f t="shared" si="157"/>
        <v>18</v>
      </c>
      <c r="D1174" s="284" t="str">
        <f t="shared" si="157"/>
        <v>電子部品</v>
      </c>
      <c r="E1174" s="434"/>
      <c r="F1174" s="305">
        <v>0</v>
      </c>
      <c r="G1174" s="401"/>
      <c r="H1174" s="326">
        <f t="shared" si="156"/>
        <v>0.35285893963381143</v>
      </c>
      <c r="I1174" s="389"/>
      <c r="J1174" s="313">
        <f t="shared" si="152"/>
        <v>0</v>
      </c>
      <c r="K1174" s="401"/>
      <c r="L1174" s="326">
        <f t="shared" si="150"/>
        <v>0.21190148403682063</v>
      </c>
      <c r="M1174" s="389"/>
      <c r="N1174" s="313">
        <f t="shared" si="153"/>
        <v>0</v>
      </c>
      <c r="P1174" s="326">
        <f t="shared" si="151"/>
        <v>3.5682280700125621E-2</v>
      </c>
      <c r="Q1174" s="389"/>
      <c r="R1174" s="820">
        <f t="shared" si="154"/>
        <v>0</v>
      </c>
    </row>
    <row r="1175" spans="2:18">
      <c r="B1175" s="432"/>
      <c r="C1175" s="283" t="str">
        <f t="shared" si="157"/>
        <v>19</v>
      </c>
      <c r="D1175" s="284" t="str">
        <f t="shared" si="157"/>
        <v>電気機械</v>
      </c>
      <c r="E1175" s="434"/>
      <c r="F1175" s="305">
        <v>0</v>
      </c>
      <c r="G1175" s="401"/>
      <c r="H1175" s="326">
        <f t="shared" si="156"/>
        <v>0.35135053440391312</v>
      </c>
      <c r="I1175" s="389"/>
      <c r="J1175" s="313">
        <f t="shared" si="152"/>
        <v>0</v>
      </c>
      <c r="K1175" s="401"/>
      <c r="L1175" s="326">
        <f t="shared" si="150"/>
        <v>0.19771030404178813</v>
      </c>
      <c r="M1175" s="389"/>
      <c r="N1175" s="313">
        <f t="shared" si="153"/>
        <v>0</v>
      </c>
      <c r="P1175" s="326">
        <f t="shared" si="151"/>
        <v>3.539136497112344E-2</v>
      </c>
      <c r="Q1175" s="389"/>
      <c r="R1175" s="820">
        <f t="shared" si="154"/>
        <v>0</v>
      </c>
    </row>
    <row r="1176" spans="2:18">
      <c r="B1176" s="432"/>
      <c r="C1176" s="283" t="str">
        <f t="shared" si="157"/>
        <v>20</v>
      </c>
      <c r="D1176" s="284" t="str">
        <f t="shared" si="157"/>
        <v>情報通信機器</v>
      </c>
      <c r="E1176" s="434"/>
      <c r="F1176" s="305">
        <v>0</v>
      </c>
      <c r="G1176" s="401"/>
      <c r="H1176" s="326">
        <f t="shared" si="156"/>
        <v>0.3238645538796821</v>
      </c>
      <c r="I1176" s="389"/>
      <c r="J1176" s="313">
        <f t="shared" si="152"/>
        <v>0</v>
      </c>
      <c r="K1176" s="401"/>
      <c r="L1176" s="326">
        <f t="shared" si="150"/>
        <v>0.1838859354864682</v>
      </c>
      <c r="M1176" s="389"/>
      <c r="N1176" s="313">
        <f t="shared" si="153"/>
        <v>0</v>
      </c>
      <c r="P1176" s="326">
        <f t="shared" si="151"/>
        <v>2.9053642032377997E-2</v>
      </c>
      <c r="Q1176" s="389"/>
      <c r="R1176" s="820">
        <f t="shared" si="154"/>
        <v>0</v>
      </c>
    </row>
    <row r="1177" spans="2:18">
      <c r="B1177" s="432"/>
      <c r="C1177" s="283" t="str">
        <f t="shared" ref="C1177:D1195" si="158">C25</f>
        <v>21</v>
      </c>
      <c r="D1177" s="284" t="str">
        <f t="shared" si="158"/>
        <v>輸送機械</v>
      </c>
      <c r="E1177" s="434"/>
      <c r="F1177" s="305">
        <v>0</v>
      </c>
      <c r="G1177" s="401"/>
      <c r="H1177" s="326">
        <f t="shared" si="156"/>
        <v>0.22498172507165698</v>
      </c>
      <c r="I1177" s="389"/>
      <c r="J1177" s="313">
        <f t="shared" si="152"/>
        <v>0</v>
      </c>
      <c r="K1177" s="401"/>
      <c r="L1177" s="326">
        <f t="shared" si="150"/>
        <v>0.1459695961429596</v>
      </c>
      <c r="M1177" s="389"/>
      <c r="N1177" s="313">
        <f t="shared" si="153"/>
        <v>0</v>
      </c>
      <c r="P1177" s="326">
        <f t="shared" si="151"/>
        <v>2.4586710640473436E-2</v>
      </c>
      <c r="Q1177" s="389"/>
      <c r="R1177" s="820">
        <f t="shared" si="154"/>
        <v>0</v>
      </c>
    </row>
    <row r="1178" spans="2:18">
      <c r="B1178" s="432"/>
      <c r="C1178" s="283" t="str">
        <f t="shared" si="158"/>
        <v>22</v>
      </c>
      <c r="D1178" s="284" t="str">
        <f t="shared" si="158"/>
        <v>その他の製造工業製品</v>
      </c>
      <c r="E1178" s="434"/>
      <c r="F1178" s="305">
        <v>0</v>
      </c>
      <c r="G1178" s="401"/>
      <c r="H1178" s="326">
        <f t="shared" si="156"/>
        <v>0.4777787046416016</v>
      </c>
      <c r="I1178" s="389"/>
      <c r="J1178" s="313">
        <f t="shared" si="152"/>
        <v>0</v>
      </c>
      <c r="K1178" s="401"/>
      <c r="L1178" s="326">
        <f t="shared" si="150"/>
        <v>0.27530095930405768</v>
      </c>
      <c r="M1178" s="389"/>
      <c r="N1178" s="313">
        <f t="shared" si="153"/>
        <v>0</v>
      </c>
      <c r="P1178" s="326">
        <f t="shared" si="151"/>
        <v>7.2991956146100226E-2</v>
      </c>
      <c r="Q1178" s="389"/>
      <c r="R1178" s="820">
        <f t="shared" si="154"/>
        <v>0</v>
      </c>
    </row>
    <row r="1179" spans="2:18">
      <c r="B1179" s="432"/>
      <c r="C1179" s="283" t="str">
        <f t="shared" si="158"/>
        <v>23</v>
      </c>
      <c r="D1179" s="284" t="str">
        <f t="shared" si="158"/>
        <v>建設</v>
      </c>
      <c r="E1179" s="434"/>
      <c r="F1179" s="305">
        <v>0</v>
      </c>
      <c r="G1179" s="401"/>
      <c r="H1179" s="326">
        <f t="shared" si="156"/>
        <v>0.47532606539144523</v>
      </c>
      <c r="I1179" s="389"/>
      <c r="J1179" s="313">
        <f t="shared" si="152"/>
        <v>0</v>
      </c>
      <c r="K1179" s="401"/>
      <c r="L1179" s="326">
        <f t="shared" si="150"/>
        <v>0.3438889480646411</v>
      </c>
      <c r="M1179" s="389"/>
      <c r="N1179" s="313">
        <f t="shared" si="153"/>
        <v>0</v>
      </c>
      <c r="P1179" s="326">
        <f t="shared" si="151"/>
        <v>6.1551533643574213E-2</v>
      </c>
      <c r="Q1179" s="389"/>
      <c r="R1179" s="820">
        <f t="shared" si="154"/>
        <v>0</v>
      </c>
    </row>
    <row r="1180" spans="2:18">
      <c r="B1180" s="432"/>
      <c r="C1180" s="283" t="str">
        <f t="shared" si="158"/>
        <v>24</v>
      </c>
      <c r="D1180" s="284" t="str">
        <f t="shared" si="158"/>
        <v>電力・ガス・熱供給</v>
      </c>
      <c r="E1180" s="434"/>
      <c r="F1180" s="305">
        <v>0</v>
      </c>
      <c r="G1180" s="401"/>
      <c r="H1180" s="326">
        <f t="shared" si="156"/>
        <v>0.43566088417809079</v>
      </c>
      <c r="I1180" s="389"/>
      <c r="J1180" s="313">
        <f t="shared" si="152"/>
        <v>0</v>
      </c>
      <c r="K1180" s="401"/>
      <c r="L1180" s="326">
        <f t="shared" si="150"/>
        <v>7.845939969959051E-2</v>
      </c>
      <c r="M1180" s="389"/>
      <c r="N1180" s="313">
        <f t="shared" si="153"/>
        <v>0</v>
      </c>
      <c r="P1180" s="326">
        <f t="shared" si="151"/>
        <v>7.981424675547558E-3</v>
      </c>
      <c r="Q1180" s="389"/>
      <c r="R1180" s="820">
        <f t="shared" si="154"/>
        <v>0</v>
      </c>
    </row>
    <row r="1181" spans="2:18">
      <c r="B1181" s="432"/>
      <c r="C1181" s="283" t="str">
        <f t="shared" si="158"/>
        <v>25</v>
      </c>
      <c r="D1181" s="284" t="str">
        <f t="shared" si="158"/>
        <v>水道</v>
      </c>
      <c r="E1181" s="434"/>
      <c r="F1181" s="305">
        <v>0</v>
      </c>
      <c r="G1181" s="401"/>
      <c r="H1181" s="326">
        <f t="shared" si="156"/>
        <v>0.46918659314820399</v>
      </c>
      <c r="I1181" s="389"/>
      <c r="J1181" s="313">
        <f t="shared" si="152"/>
        <v>0</v>
      </c>
      <c r="K1181" s="401"/>
      <c r="L1181" s="326">
        <f t="shared" si="150"/>
        <v>0.12010514003350307</v>
      </c>
      <c r="M1181" s="389"/>
      <c r="N1181" s="313">
        <f t="shared" si="153"/>
        <v>0</v>
      </c>
      <c r="P1181" s="326">
        <f t="shared" si="151"/>
        <v>1.85534052897629E-2</v>
      </c>
      <c r="Q1181" s="389"/>
      <c r="R1181" s="820">
        <f t="shared" si="154"/>
        <v>0</v>
      </c>
    </row>
    <row r="1182" spans="2:18">
      <c r="B1182" s="432"/>
      <c r="C1182" s="283" t="str">
        <f t="shared" si="158"/>
        <v>26</v>
      </c>
      <c r="D1182" s="284" t="str">
        <f t="shared" si="158"/>
        <v>廃棄物処理</v>
      </c>
      <c r="E1182" s="434"/>
      <c r="F1182" s="305">
        <v>0</v>
      </c>
      <c r="G1182" s="401"/>
      <c r="H1182" s="326">
        <f t="shared" ref="H1182:H1195" si="159">H964</f>
        <v>0.63252452578626561</v>
      </c>
      <c r="I1182" s="389"/>
      <c r="J1182" s="313">
        <f t="shared" si="152"/>
        <v>0</v>
      </c>
      <c r="K1182" s="401"/>
      <c r="L1182" s="326">
        <f t="shared" ref="L1182:L1195" si="160">L964</f>
        <v>0.4548751186032669</v>
      </c>
      <c r="M1182" s="389"/>
      <c r="N1182" s="313">
        <f t="shared" si="153"/>
        <v>0</v>
      </c>
      <c r="P1182" s="326">
        <f t="shared" ref="P1182:P1195" si="161">P964</f>
        <v>8.6301058338073999E-2</v>
      </c>
      <c r="Q1182" s="389"/>
      <c r="R1182" s="820">
        <f t="shared" si="154"/>
        <v>0</v>
      </c>
    </row>
    <row r="1183" spans="2:18">
      <c r="B1183" s="432"/>
      <c r="C1183" s="283" t="str">
        <f t="shared" si="158"/>
        <v>27</v>
      </c>
      <c r="D1183" s="284" t="str">
        <f t="shared" si="158"/>
        <v>商業</v>
      </c>
      <c r="E1183" s="434"/>
      <c r="F1183" s="305">
        <v>0</v>
      </c>
      <c r="G1183" s="401"/>
      <c r="H1183" s="326">
        <f t="shared" si="159"/>
        <v>0.68987926539247335</v>
      </c>
      <c r="I1183" s="389"/>
      <c r="J1183" s="313">
        <f t="shared" ref="J1183:J1195" si="162">$F1183*H1183</f>
        <v>0</v>
      </c>
      <c r="K1183" s="401"/>
      <c r="L1183" s="326">
        <f t="shared" si="160"/>
        <v>0.43464671425237822</v>
      </c>
      <c r="M1183" s="389"/>
      <c r="N1183" s="313">
        <f t="shared" ref="N1183:N1195" si="163">$F1183*L1183</f>
        <v>0</v>
      </c>
      <c r="P1183" s="326">
        <f t="shared" si="161"/>
        <v>0.11644689522549076</v>
      </c>
      <c r="Q1183" s="389"/>
      <c r="R1183" s="820">
        <f t="shared" ref="R1183:R1195" si="164">$F1183*P1183</f>
        <v>0</v>
      </c>
    </row>
    <row r="1184" spans="2:18">
      <c r="B1184" s="432"/>
      <c r="C1184" s="283" t="str">
        <f t="shared" si="158"/>
        <v>28</v>
      </c>
      <c r="D1184" s="284" t="str">
        <f t="shared" si="158"/>
        <v>金融・保険</v>
      </c>
      <c r="E1184" s="434"/>
      <c r="F1184" s="305">
        <v>0</v>
      </c>
      <c r="G1184" s="401"/>
      <c r="H1184" s="326">
        <f t="shared" si="159"/>
        <v>0.61015388409758475</v>
      </c>
      <c r="I1184" s="389"/>
      <c r="J1184" s="313">
        <f t="shared" si="162"/>
        <v>0</v>
      </c>
      <c r="K1184" s="401"/>
      <c r="L1184" s="326">
        <f t="shared" si="160"/>
        <v>0.30376237951681073</v>
      </c>
      <c r="M1184" s="389"/>
      <c r="N1184" s="313">
        <f t="shared" si="163"/>
        <v>0</v>
      </c>
      <c r="P1184" s="326">
        <f t="shared" si="161"/>
        <v>4.6192715285453878E-2</v>
      </c>
      <c r="Q1184" s="389"/>
      <c r="R1184" s="820">
        <f t="shared" si="164"/>
        <v>0</v>
      </c>
    </row>
    <row r="1185" spans="2:18">
      <c r="B1185" s="432"/>
      <c r="C1185" s="283" t="str">
        <f t="shared" si="158"/>
        <v>29</v>
      </c>
      <c r="D1185" s="284" t="str">
        <f t="shared" si="158"/>
        <v>不動産</v>
      </c>
      <c r="E1185" s="434"/>
      <c r="F1185" s="305">
        <v>0</v>
      </c>
      <c r="G1185" s="401"/>
      <c r="H1185" s="326">
        <f t="shared" si="159"/>
        <v>0.80384098057857989</v>
      </c>
      <c r="I1185" s="389"/>
      <c r="J1185" s="313">
        <f t="shared" si="162"/>
        <v>0</v>
      </c>
      <c r="K1185" s="401"/>
      <c r="L1185" s="326">
        <f t="shared" si="160"/>
        <v>6.4942022721134002E-2</v>
      </c>
      <c r="M1185" s="389"/>
      <c r="N1185" s="313">
        <f t="shared" si="163"/>
        <v>0</v>
      </c>
      <c r="P1185" s="326">
        <f t="shared" si="161"/>
        <v>1.2877830805197991E-2</v>
      </c>
      <c r="Q1185" s="389"/>
      <c r="R1185" s="820">
        <f t="shared" si="164"/>
        <v>0</v>
      </c>
    </row>
    <row r="1186" spans="2:18">
      <c r="B1186" s="432"/>
      <c r="C1186" s="283" t="str">
        <f t="shared" si="158"/>
        <v>30</v>
      </c>
      <c r="D1186" s="284" t="str">
        <f t="shared" si="158"/>
        <v>運輸・郵便</v>
      </c>
      <c r="E1186" s="434"/>
      <c r="F1186" s="305">
        <v>0</v>
      </c>
      <c r="G1186" s="401"/>
      <c r="H1186" s="326">
        <f t="shared" si="159"/>
        <v>0.62171345962725577</v>
      </c>
      <c r="I1186" s="389"/>
      <c r="J1186" s="313">
        <f t="shared" si="162"/>
        <v>0</v>
      </c>
      <c r="K1186" s="401"/>
      <c r="L1186" s="326">
        <f t="shared" si="160"/>
        <v>0.4010662301581509</v>
      </c>
      <c r="M1186" s="389"/>
      <c r="N1186" s="313">
        <f t="shared" si="163"/>
        <v>0</v>
      </c>
      <c r="P1186" s="326">
        <f t="shared" si="161"/>
        <v>8.2994132403291079E-2</v>
      </c>
      <c r="Q1186" s="389"/>
      <c r="R1186" s="820">
        <f t="shared" si="164"/>
        <v>0</v>
      </c>
    </row>
    <row r="1187" spans="2:18">
      <c r="B1187" s="432"/>
      <c r="C1187" s="283" t="str">
        <f t="shared" si="158"/>
        <v>31</v>
      </c>
      <c r="D1187" s="284" t="str">
        <f t="shared" si="158"/>
        <v>情報通信</v>
      </c>
      <c r="E1187" s="434"/>
      <c r="F1187" s="305">
        <v>0</v>
      </c>
      <c r="G1187" s="401"/>
      <c r="H1187" s="326">
        <f t="shared" si="159"/>
        <v>0.5247845551766146</v>
      </c>
      <c r="I1187" s="389"/>
      <c r="J1187" s="313">
        <f t="shared" si="162"/>
        <v>0</v>
      </c>
      <c r="K1187" s="401"/>
      <c r="L1187" s="326">
        <f t="shared" si="160"/>
        <v>0.22991583333702342</v>
      </c>
      <c r="M1187" s="389"/>
      <c r="N1187" s="313">
        <f t="shared" si="163"/>
        <v>0</v>
      </c>
      <c r="P1187" s="326">
        <f t="shared" si="161"/>
        <v>3.2389290418055661E-2</v>
      </c>
      <c r="Q1187" s="389"/>
      <c r="R1187" s="820">
        <f t="shared" si="164"/>
        <v>0</v>
      </c>
    </row>
    <row r="1188" spans="2:18">
      <c r="B1188" s="432"/>
      <c r="C1188" s="283" t="str">
        <f t="shared" si="158"/>
        <v>32</v>
      </c>
      <c r="D1188" s="284" t="str">
        <f t="shared" si="158"/>
        <v>公務</v>
      </c>
      <c r="E1188" s="434"/>
      <c r="F1188" s="305">
        <v>0</v>
      </c>
      <c r="G1188" s="401"/>
      <c r="H1188" s="326">
        <f t="shared" si="159"/>
        <v>0.69975509946428771</v>
      </c>
      <c r="I1188" s="389"/>
      <c r="J1188" s="313">
        <f t="shared" si="162"/>
        <v>0</v>
      </c>
      <c r="K1188" s="401"/>
      <c r="L1188" s="326">
        <f t="shared" si="160"/>
        <v>0.33968063629951817</v>
      </c>
      <c r="M1188" s="389"/>
      <c r="N1188" s="313">
        <f t="shared" si="163"/>
        <v>0</v>
      </c>
      <c r="P1188" s="326">
        <f t="shared" si="161"/>
        <v>4.7624887255193545E-2</v>
      </c>
      <c r="Q1188" s="389"/>
      <c r="R1188" s="820">
        <f t="shared" si="164"/>
        <v>0</v>
      </c>
    </row>
    <row r="1189" spans="2:18">
      <c r="B1189" s="432"/>
      <c r="C1189" s="283" t="str">
        <f t="shared" si="158"/>
        <v>33</v>
      </c>
      <c r="D1189" s="284" t="str">
        <f t="shared" si="158"/>
        <v>教育・研究</v>
      </c>
      <c r="E1189" s="434"/>
      <c r="F1189" s="305">
        <v>0</v>
      </c>
      <c r="G1189" s="401"/>
      <c r="H1189" s="326">
        <f t="shared" si="159"/>
        <v>0.68709305740051996</v>
      </c>
      <c r="I1189" s="389"/>
      <c r="J1189" s="313">
        <f t="shared" si="162"/>
        <v>0</v>
      </c>
      <c r="K1189" s="401"/>
      <c r="L1189" s="326">
        <f t="shared" si="160"/>
        <v>0.48567862759160269</v>
      </c>
      <c r="M1189" s="389"/>
      <c r="N1189" s="313">
        <f t="shared" si="163"/>
        <v>0</v>
      </c>
      <c r="P1189" s="326">
        <f t="shared" si="161"/>
        <v>7.5487959761468659E-2</v>
      </c>
      <c r="Q1189" s="389"/>
      <c r="R1189" s="820">
        <f t="shared" si="164"/>
        <v>0</v>
      </c>
    </row>
    <row r="1190" spans="2:18">
      <c r="B1190" s="432"/>
      <c r="C1190" s="283" t="str">
        <f t="shared" si="158"/>
        <v>34</v>
      </c>
      <c r="D1190" s="284" t="str">
        <f t="shared" si="158"/>
        <v>医療・福祉</v>
      </c>
      <c r="E1190" s="434"/>
      <c r="F1190" s="305">
        <v>0</v>
      </c>
      <c r="G1190" s="401"/>
      <c r="H1190" s="326">
        <f t="shared" si="159"/>
        <v>0.58468116762471634</v>
      </c>
      <c r="I1190" s="389"/>
      <c r="J1190" s="313">
        <f t="shared" si="162"/>
        <v>0</v>
      </c>
      <c r="K1190" s="401"/>
      <c r="L1190" s="326">
        <f t="shared" si="160"/>
        <v>0.51426194108086898</v>
      </c>
      <c r="M1190" s="389"/>
      <c r="N1190" s="313">
        <f t="shared" si="163"/>
        <v>0</v>
      </c>
      <c r="P1190" s="326">
        <f t="shared" si="161"/>
        <v>0.11412257730984801</v>
      </c>
      <c r="Q1190" s="389"/>
      <c r="R1190" s="820">
        <f t="shared" si="164"/>
        <v>0</v>
      </c>
    </row>
    <row r="1191" spans="2:18">
      <c r="B1191" s="432"/>
      <c r="C1191" s="283" t="str">
        <f t="shared" si="158"/>
        <v>35</v>
      </c>
      <c r="D1191" s="284" t="str">
        <f t="shared" si="158"/>
        <v>他に分類されない会員制団体</v>
      </c>
      <c r="E1191" s="434"/>
      <c r="F1191" s="305">
        <v>0</v>
      </c>
      <c r="G1191" s="401"/>
      <c r="H1191" s="326">
        <f t="shared" si="159"/>
        <v>0.58201188037090767</v>
      </c>
      <c r="I1191" s="389"/>
      <c r="J1191" s="313">
        <f t="shared" si="162"/>
        <v>0</v>
      </c>
      <c r="K1191" s="401"/>
      <c r="L1191" s="326">
        <f t="shared" si="160"/>
        <v>0.53202777074326157</v>
      </c>
      <c r="M1191" s="389"/>
      <c r="N1191" s="313">
        <f t="shared" si="163"/>
        <v>0</v>
      </c>
      <c r="P1191" s="326">
        <f t="shared" si="161"/>
        <v>0.12142251224060358</v>
      </c>
      <c r="Q1191" s="389"/>
      <c r="R1191" s="820">
        <f t="shared" si="164"/>
        <v>0</v>
      </c>
    </row>
    <row r="1192" spans="2:18">
      <c r="B1192" s="432"/>
      <c r="C1192" s="283" t="str">
        <f t="shared" si="158"/>
        <v>36</v>
      </c>
      <c r="D1192" s="284" t="str">
        <f t="shared" si="158"/>
        <v>対事業所サービス</v>
      </c>
      <c r="E1192" s="434"/>
      <c r="F1192" s="305">
        <v>0</v>
      </c>
      <c r="G1192" s="401"/>
      <c r="H1192" s="326">
        <f t="shared" si="159"/>
        <v>0.58627431759767246</v>
      </c>
      <c r="I1192" s="389"/>
      <c r="J1192" s="313">
        <f t="shared" si="162"/>
        <v>0</v>
      </c>
      <c r="K1192" s="401"/>
      <c r="L1192" s="326">
        <f t="shared" si="160"/>
        <v>0.35064567323453227</v>
      </c>
      <c r="M1192" s="389"/>
      <c r="N1192" s="313">
        <f t="shared" si="163"/>
        <v>0</v>
      </c>
      <c r="P1192" s="326">
        <f t="shared" si="161"/>
        <v>8.4377298337944953E-2</v>
      </c>
      <c r="Q1192" s="389"/>
      <c r="R1192" s="820">
        <f t="shared" si="164"/>
        <v>0</v>
      </c>
    </row>
    <row r="1193" spans="2:18">
      <c r="B1193" s="432"/>
      <c r="C1193" s="283" t="str">
        <f t="shared" si="158"/>
        <v>37</v>
      </c>
      <c r="D1193" s="284" t="str">
        <f t="shared" si="158"/>
        <v>対個人サービス</v>
      </c>
      <c r="E1193" s="434"/>
      <c r="F1193" s="305">
        <v>0</v>
      </c>
      <c r="G1193" s="401"/>
      <c r="H1193" s="326">
        <f t="shared" si="159"/>
        <v>0.53827964382459326</v>
      </c>
      <c r="I1193" s="389"/>
      <c r="J1193" s="313">
        <f t="shared" si="162"/>
        <v>0</v>
      </c>
      <c r="K1193" s="401"/>
      <c r="L1193" s="326">
        <f t="shared" si="160"/>
        <v>0.31207287104425752</v>
      </c>
      <c r="M1193" s="389"/>
      <c r="N1193" s="313">
        <f t="shared" si="163"/>
        <v>0</v>
      </c>
      <c r="P1193" s="326">
        <f t="shared" si="161"/>
        <v>0.15008541561496341</v>
      </c>
      <c r="Q1193" s="389"/>
      <c r="R1193" s="820">
        <f t="shared" si="164"/>
        <v>0</v>
      </c>
    </row>
    <row r="1194" spans="2:18">
      <c r="B1194" s="432"/>
      <c r="C1194" s="283" t="str">
        <f t="shared" si="158"/>
        <v>38</v>
      </c>
      <c r="D1194" s="284" t="str">
        <f t="shared" si="158"/>
        <v>事務用品</v>
      </c>
      <c r="E1194" s="434"/>
      <c r="F1194" s="305">
        <v>0</v>
      </c>
      <c r="G1194" s="401"/>
      <c r="H1194" s="326">
        <f t="shared" si="159"/>
        <v>0</v>
      </c>
      <c r="I1194" s="389"/>
      <c r="J1194" s="313">
        <f t="shared" si="162"/>
        <v>0</v>
      </c>
      <c r="K1194" s="401"/>
      <c r="L1194" s="326">
        <f t="shared" si="160"/>
        <v>0</v>
      </c>
      <c r="M1194" s="389"/>
      <c r="N1194" s="313">
        <f t="shared" si="163"/>
        <v>0</v>
      </c>
      <c r="P1194" s="326">
        <f t="shared" si="161"/>
        <v>0</v>
      </c>
      <c r="Q1194" s="389"/>
      <c r="R1194" s="820">
        <f t="shared" si="164"/>
        <v>0</v>
      </c>
    </row>
    <row r="1195" spans="2:18" ht="12.75" thickBot="1">
      <c r="B1195" s="433"/>
      <c r="C1195" s="283" t="str">
        <f t="shared" si="158"/>
        <v>39</v>
      </c>
      <c r="D1195" s="284" t="str">
        <f t="shared" si="158"/>
        <v>分類不明</v>
      </c>
      <c r="E1195" s="434"/>
      <c r="F1195" s="307">
        <v>0</v>
      </c>
      <c r="G1195" s="401"/>
      <c r="H1195" s="328">
        <f t="shared" si="159"/>
        <v>0.64804261520413031</v>
      </c>
      <c r="I1195" s="389"/>
      <c r="J1195" s="311">
        <f t="shared" si="162"/>
        <v>0</v>
      </c>
      <c r="K1195" s="401"/>
      <c r="L1195" s="328">
        <f t="shared" si="160"/>
        <v>7.4224608228824797E-3</v>
      </c>
      <c r="M1195" s="389"/>
      <c r="N1195" s="311">
        <f t="shared" si="163"/>
        <v>0</v>
      </c>
      <c r="P1195" s="328">
        <f t="shared" si="161"/>
        <v>1.6876337556437791E-3</v>
      </c>
      <c r="Q1195" s="389"/>
      <c r="R1195" s="821">
        <f t="shared" si="164"/>
        <v>0</v>
      </c>
    </row>
    <row r="1196" spans="2:18">
      <c r="B1196" s="194" t="s">
        <v>497</v>
      </c>
      <c r="C1196" s="291"/>
      <c r="D1196" s="281"/>
      <c r="E1196" s="399"/>
      <c r="F1196" s="293">
        <f>SUM(F1118:F1156)</f>
        <v>0</v>
      </c>
      <c r="G1196" s="401"/>
      <c r="H1196" s="435"/>
      <c r="I1196" s="139"/>
      <c r="J1196" s="292">
        <f>SUM(J1118:J1156)</f>
        <v>0</v>
      </c>
      <c r="K1196" s="139"/>
      <c r="L1196" s="435"/>
      <c r="M1196" s="139"/>
      <c r="N1196" s="292">
        <f>SUM(N1118:N1156)</f>
        <v>0</v>
      </c>
      <c r="O1196" s="139"/>
      <c r="P1196" s="139"/>
      <c r="Q1196" s="150"/>
      <c r="R1196" s="436">
        <f>SUM(R1118:R1156)</f>
        <v>0</v>
      </c>
    </row>
    <row r="1197" spans="2:18">
      <c r="B1197" s="195" t="s">
        <v>226</v>
      </c>
      <c r="C1197" s="103"/>
      <c r="D1197" s="284"/>
      <c r="E1197" s="401"/>
      <c r="F1197" s="293">
        <f>SUM(F1157:F1195)</f>
        <v>0</v>
      </c>
      <c r="G1197" s="401"/>
      <c r="H1197" s="435"/>
      <c r="I1197" s="139"/>
      <c r="J1197" s="293">
        <f>SUM(J1157:J1195)</f>
        <v>0</v>
      </c>
      <c r="K1197" s="139"/>
      <c r="L1197" s="435"/>
      <c r="M1197" s="139"/>
      <c r="N1197" s="293">
        <f>SUM(N1157:N1195)</f>
        <v>0</v>
      </c>
      <c r="O1197" s="139"/>
      <c r="P1197" s="139"/>
      <c r="Q1197" s="150"/>
      <c r="R1197" s="437">
        <f>SUM(R1157:R1195)</f>
        <v>0</v>
      </c>
    </row>
    <row r="1198" spans="2:18">
      <c r="B1198" s="294" t="s">
        <v>66</v>
      </c>
      <c r="C1198" s="295"/>
      <c r="D1198" s="296"/>
      <c r="E1198" s="401"/>
      <c r="F1198" s="297">
        <f>SUM(F1118:F1195)</f>
        <v>0</v>
      </c>
      <c r="G1198" s="401"/>
      <c r="H1198" s="435"/>
      <c r="I1198" s="139"/>
      <c r="J1198" s="297">
        <f>SUM(J1118:J1195)</f>
        <v>0</v>
      </c>
      <c r="K1198" s="139"/>
      <c r="L1198" s="435"/>
      <c r="M1198" s="139"/>
      <c r="N1198" s="297">
        <f>SUM(N1118:N1195)</f>
        <v>0</v>
      </c>
      <c r="O1198" s="139"/>
      <c r="P1198" s="139"/>
      <c r="Q1198" s="150"/>
      <c r="R1198" s="438">
        <f>SUM(R1118:R1195)</f>
        <v>0</v>
      </c>
    </row>
    <row r="1199" spans="2:18">
      <c r="B1199" s="132"/>
      <c r="C1199" s="103"/>
      <c r="D1199" s="132"/>
      <c r="E1199" s="401"/>
      <c r="F1199" s="170"/>
      <c r="G1199" s="401"/>
      <c r="H1199" s="170"/>
      <c r="I1199" s="401"/>
      <c r="J1199" s="170"/>
      <c r="K1199" s="401"/>
      <c r="M1199" s="401"/>
    </row>
    <row r="1200" spans="2:18">
      <c r="B1200" s="132"/>
      <c r="C1200" s="103"/>
      <c r="D1200" s="132"/>
      <c r="E1200" s="401"/>
      <c r="F1200" s="170"/>
      <c r="G1200" s="401"/>
      <c r="H1200" s="170"/>
      <c r="I1200" s="401"/>
      <c r="J1200" s="170"/>
      <c r="K1200" s="401"/>
      <c r="M1200" s="401"/>
    </row>
    <row r="1201" spans="2:82" ht="13.5">
      <c r="B1201" s="338" t="s">
        <v>262</v>
      </c>
      <c r="C1201" s="103"/>
      <c r="D1201" s="132"/>
      <c r="F1201" s="170"/>
    </row>
    <row r="1202" spans="2:82" ht="13.5">
      <c r="B1202" s="339"/>
      <c r="C1202" s="340"/>
      <c r="D1202" s="341"/>
      <c r="E1202" s="342" t="s">
        <v>416</v>
      </c>
      <c r="F1202" s="343"/>
      <c r="G1202" s="343"/>
      <c r="H1202" s="343"/>
      <c r="I1202" s="343"/>
      <c r="J1202" s="343"/>
      <c r="K1202" s="343"/>
      <c r="L1202" s="343"/>
      <c r="M1202" s="343"/>
      <c r="N1202" s="343"/>
      <c r="O1202" s="343"/>
      <c r="P1202" s="343"/>
      <c r="Q1202" s="343"/>
      <c r="R1202" s="343"/>
      <c r="S1202" s="343"/>
      <c r="T1202" s="343"/>
      <c r="U1202" s="343"/>
      <c r="V1202" s="343"/>
      <c r="W1202" s="343"/>
      <c r="X1202" s="343"/>
      <c r="Y1202" s="343"/>
      <c r="Z1202" s="343"/>
      <c r="AA1202" s="343"/>
      <c r="AB1202" s="343"/>
      <c r="AC1202" s="343"/>
      <c r="AD1202" s="343"/>
      <c r="AE1202" s="343"/>
      <c r="AF1202" s="343"/>
      <c r="AG1202" s="343"/>
      <c r="AH1202" s="343"/>
      <c r="AI1202" s="343"/>
      <c r="AJ1202" s="343"/>
      <c r="AK1202" s="343"/>
      <c r="AL1202" s="343"/>
      <c r="AM1202" s="343"/>
      <c r="AN1202" s="343"/>
      <c r="AO1202" s="343"/>
      <c r="AP1202" s="343"/>
      <c r="AQ1202" s="344"/>
      <c r="AR1202" s="345" t="s">
        <v>61</v>
      </c>
      <c r="AS1202" s="346"/>
      <c r="AT1202" s="346"/>
      <c r="AU1202" s="346"/>
      <c r="AV1202" s="346"/>
      <c r="AW1202" s="346"/>
      <c r="AX1202" s="346"/>
      <c r="AY1202" s="346"/>
      <c r="AZ1202" s="346"/>
      <c r="BA1202" s="346"/>
      <c r="BB1202" s="346"/>
      <c r="BC1202" s="346"/>
      <c r="BD1202" s="346"/>
      <c r="BE1202" s="346"/>
      <c r="BF1202" s="346"/>
      <c r="BG1202" s="346"/>
      <c r="BH1202" s="346"/>
      <c r="BI1202" s="346"/>
      <c r="BJ1202" s="346"/>
      <c r="BK1202" s="346"/>
      <c r="BL1202" s="346"/>
      <c r="BM1202" s="346"/>
      <c r="BN1202" s="346"/>
      <c r="BO1202" s="346"/>
      <c r="BP1202" s="346"/>
      <c r="BQ1202" s="346"/>
      <c r="BR1202" s="346"/>
      <c r="BS1202" s="346"/>
      <c r="BT1202" s="346"/>
      <c r="BU1202" s="346"/>
      <c r="BV1202" s="346"/>
      <c r="BW1202" s="346"/>
      <c r="BX1202" s="346"/>
      <c r="BY1202" s="346"/>
      <c r="BZ1202" s="346"/>
      <c r="CA1202" s="346"/>
      <c r="CB1202" s="346"/>
      <c r="CC1202" s="346"/>
      <c r="CD1202" s="347"/>
    </row>
    <row r="1203" spans="2:82">
      <c r="B1203" s="348"/>
      <c r="C1203" s="349"/>
      <c r="D1203" s="350"/>
      <c r="E1203" s="351" t="str">
        <f t="shared" ref="E1203:AJ1203" si="165">E304</f>
        <v>01</v>
      </c>
      <c r="F1203" s="352" t="str">
        <f t="shared" si="165"/>
        <v>02</v>
      </c>
      <c r="G1203" s="352" t="str">
        <f t="shared" si="165"/>
        <v>03</v>
      </c>
      <c r="H1203" s="352" t="str">
        <f t="shared" si="165"/>
        <v>04</v>
      </c>
      <c r="I1203" s="352" t="str">
        <f t="shared" si="165"/>
        <v>05</v>
      </c>
      <c r="J1203" s="352" t="str">
        <f t="shared" si="165"/>
        <v>06</v>
      </c>
      <c r="K1203" s="352" t="str">
        <f t="shared" si="165"/>
        <v>07</v>
      </c>
      <c r="L1203" s="352" t="str">
        <f t="shared" si="165"/>
        <v>08</v>
      </c>
      <c r="M1203" s="352" t="str">
        <f t="shared" si="165"/>
        <v>09</v>
      </c>
      <c r="N1203" s="352" t="str">
        <f t="shared" si="165"/>
        <v>10</v>
      </c>
      <c r="O1203" s="352" t="str">
        <f t="shared" si="165"/>
        <v>11</v>
      </c>
      <c r="P1203" s="352" t="str">
        <f t="shared" si="165"/>
        <v>12</v>
      </c>
      <c r="Q1203" s="352" t="str">
        <f t="shared" si="165"/>
        <v>13</v>
      </c>
      <c r="R1203" s="352" t="str">
        <f t="shared" si="165"/>
        <v>14</v>
      </c>
      <c r="S1203" s="352" t="str">
        <f t="shared" si="165"/>
        <v>15</v>
      </c>
      <c r="T1203" s="352" t="str">
        <f t="shared" si="165"/>
        <v>16</v>
      </c>
      <c r="U1203" s="352" t="str">
        <f t="shared" si="165"/>
        <v>17</v>
      </c>
      <c r="V1203" s="352" t="str">
        <f t="shared" si="165"/>
        <v>18</v>
      </c>
      <c r="W1203" s="352" t="str">
        <f t="shared" si="165"/>
        <v>19</v>
      </c>
      <c r="X1203" s="352" t="str">
        <f t="shared" si="165"/>
        <v>20</v>
      </c>
      <c r="Y1203" s="352" t="str">
        <f t="shared" si="165"/>
        <v>21</v>
      </c>
      <c r="Z1203" s="352" t="str">
        <f t="shared" si="165"/>
        <v>22</v>
      </c>
      <c r="AA1203" s="352" t="str">
        <f t="shared" si="165"/>
        <v>23</v>
      </c>
      <c r="AB1203" s="352" t="str">
        <f t="shared" si="165"/>
        <v>24</v>
      </c>
      <c r="AC1203" s="352" t="str">
        <f t="shared" si="165"/>
        <v>25</v>
      </c>
      <c r="AD1203" s="352" t="str">
        <f t="shared" si="165"/>
        <v>26</v>
      </c>
      <c r="AE1203" s="352" t="str">
        <f t="shared" si="165"/>
        <v>27</v>
      </c>
      <c r="AF1203" s="352" t="str">
        <f t="shared" si="165"/>
        <v>28</v>
      </c>
      <c r="AG1203" s="352" t="str">
        <f t="shared" si="165"/>
        <v>29</v>
      </c>
      <c r="AH1203" s="352" t="str">
        <f t="shared" si="165"/>
        <v>30</v>
      </c>
      <c r="AI1203" s="352" t="str">
        <f t="shared" si="165"/>
        <v>31</v>
      </c>
      <c r="AJ1203" s="352" t="str">
        <f t="shared" si="165"/>
        <v>32</v>
      </c>
      <c r="AK1203" s="352" t="str">
        <f t="shared" ref="AK1203:BP1203" si="166">AK304</f>
        <v>33</v>
      </c>
      <c r="AL1203" s="352" t="str">
        <f t="shared" si="166"/>
        <v>34</v>
      </c>
      <c r="AM1203" s="352" t="str">
        <f t="shared" si="166"/>
        <v>35</v>
      </c>
      <c r="AN1203" s="352" t="str">
        <f t="shared" si="166"/>
        <v>36</v>
      </c>
      <c r="AO1203" s="352" t="str">
        <f t="shared" si="166"/>
        <v>37</v>
      </c>
      <c r="AP1203" s="352" t="str">
        <f t="shared" si="166"/>
        <v>38</v>
      </c>
      <c r="AQ1203" s="353" t="str">
        <f t="shared" si="166"/>
        <v>39</v>
      </c>
      <c r="AR1203" s="351" t="str">
        <f t="shared" si="166"/>
        <v>01</v>
      </c>
      <c r="AS1203" s="352" t="str">
        <f t="shared" si="166"/>
        <v>02</v>
      </c>
      <c r="AT1203" s="352" t="str">
        <f t="shared" si="166"/>
        <v>03</v>
      </c>
      <c r="AU1203" s="352" t="str">
        <f t="shared" si="166"/>
        <v>04</v>
      </c>
      <c r="AV1203" s="352" t="str">
        <f t="shared" si="166"/>
        <v>05</v>
      </c>
      <c r="AW1203" s="352" t="str">
        <f t="shared" si="166"/>
        <v>06</v>
      </c>
      <c r="AX1203" s="352" t="str">
        <f t="shared" si="166"/>
        <v>07</v>
      </c>
      <c r="AY1203" s="352" t="str">
        <f t="shared" si="166"/>
        <v>08</v>
      </c>
      <c r="AZ1203" s="352" t="str">
        <f t="shared" si="166"/>
        <v>09</v>
      </c>
      <c r="BA1203" s="352" t="str">
        <f t="shared" si="166"/>
        <v>10</v>
      </c>
      <c r="BB1203" s="352" t="str">
        <f t="shared" si="166"/>
        <v>11</v>
      </c>
      <c r="BC1203" s="352" t="str">
        <f t="shared" si="166"/>
        <v>12</v>
      </c>
      <c r="BD1203" s="352" t="str">
        <f t="shared" si="166"/>
        <v>13</v>
      </c>
      <c r="BE1203" s="352" t="str">
        <f t="shared" si="166"/>
        <v>14</v>
      </c>
      <c r="BF1203" s="352" t="str">
        <f t="shared" si="166"/>
        <v>15</v>
      </c>
      <c r="BG1203" s="352" t="str">
        <f t="shared" si="166"/>
        <v>16</v>
      </c>
      <c r="BH1203" s="352" t="str">
        <f t="shared" si="166"/>
        <v>17</v>
      </c>
      <c r="BI1203" s="352" t="str">
        <f t="shared" si="166"/>
        <v>18</v>
      </c>
      <c r="BJ1203" s="352" t="str">
        <f t="shared" si="166"/>
        <v>19</v>
      </c>
      <c r="BK1203" s="352" t="str">
        <f t="shared" si="166"/>
        <v>20</v>
      </c>
      <c r="BL1203" s="352" t="str">
        <f t="shared" si="166"/>
        <v>21</v>
      </c>
      <c r="BM1203" s="352" t="str">
        <f t="shared" si="166"/>
        <v>22</v>
      </c>
      <c r="BN1203" s="352" t="str">
        <f t="shared" si="166"/>
        <v>23</v>
      </c>
      <c r="BO1203" s="352" t="str">
        <f t="shared" si="166"/>
        <v>24</v>
      </c>
      <c r="BP1203" s="352" t="str">
        <f t="shared" si="166"/>
        <v>25</v>
      </c>
      <c r="BQ1203" s="352" t="str">
        <f t="shared" ref="BQ1203:CD1203" si="167">BQ304</f>
        <v>26</v>
      </c>
      <c r="BR1203" s="352" t="str">
        <f t="shared" si="167"/>
        <v>27</v>
      </c>
      <c r="BS1203" s="352" t="str">
        <f t="shared" si="167"/>
        <v>28</v>
      </c>
      <c r="BT1203" s="352" t="str">
        <f t="shared" si="167"/>
        <v>29</v>
      </c>
      <c r="BU1203" s="352" t="str">
        <f t="shared" si="167"/>
        <v>30</v>
      </c>
      <c r="BV1203" s="352" t="str">
        <f t="shared" si="167"/>
        <v>31</v>
      </c>
      <c r="BW1203" s="352" t="str">
        <f t="shared" si="167"/>
        <v>32</v>
      </c>
      <c r="BX1203" s="352" t="str">
        <f t="shared" si="167"/>
        <v>33</v>
      </c>
      <c r="BY1203" s="352" t="str">
        <f t="shared" si="167"/>
        <v>34</v>
      </c>
      <c r="BZ1203" s="352" t="str">
        <f t="shared" si="167"/>
        <v>35</v>
      </c>
      <c r="CA1203" s="352" t="str">
        <f t="shared" si="167"/>
        <v>36</v>
      </c>
      <c r="CB1203" s="352" t="str">
        <f t="shared" si="167"/>
        <v>37</v>
      </c>
      <c r="CC1203" s="352" t="str">
        <f t="shared" si="167"/>
        <v>38</v>
      </c>
      <c r="CD1203" s="353" t="str">
        <f t="shared" si="167"/>
        <v>39</v>
      </c>
    </row>
    <row r="1204" spans="2:82" ht="36">
      <c r="B1204" s="354"/>
      <c r="C1204" s="355"/>
      <c r="D1204" s="356"/>
      <c r="E1204" s="357" t="str">
        <f t="shared" ref="E1204:AJ1204" si="168">E305</f>
        <v>農業</v>
      </c>
      <c r="F1204" s="358" t="str">
        <f t="shared" si="168"/>
        <v>林業</v>
      </c>
      <c r="G1204" s="358" t="str">
        <f t="shared" si="168"/>
        <v>漁業</v>
      </c>
      <c r="H1204" s="358" t="str">
        <f t="shared" si="168"/>
        <v>鉱業</v>
      </c>
      <c r="I1204" s="358" t="str">
        <f t="shared" si="168"/>
        <v>飲食料品</v>
      </c>
      <c r="J1204" s="358" t="str">
        <f t="shared" si="168"/>
        <v>繊維製品</v>
      </c>
      <c r="K1204" s="358" t="str">
        <f t="shared" si="168"/>
        <v>パルプ・紙・木製品</v>
      </c>
      <c r="L1204" s="358" t="str">
        <f t="shared" si="168"/>
        <v>化学製品</v>
      </c>
      <c r="M1204" s="358" t="str">
        <f t="shared" si="168"/>
        <v>石油・石炭製品</v>
      </c>
      <c r="N1204" s="358" t="str">
        <f t="shared" si="168"/>
        <v>プラスチック・ゴム製品</v>
      </c>
      <c r="O1204" s="358" t="str">
        <f t="shared" si="168"/>
        <v>窯業・土石製品</v>
      </c>
      <c r="P1204" s="358" t="str">
        <f t="shared" si="168"/>
        <v>鉄鋼</v>
      </c>
      <c r="Q1204" s="358" t="str">
        <f t="shared" si="168"/>
        <v>非鉄金属</v>
      </c>
      <c r="R1204" s="358" t="str">
        <f t="shared" si="168"/>
        <v>金属製品</v>
      </c>
      <c r="S1204" s="358" t="str">
        <f t="shared" si="168"/>
        <v>はん用機械</v>
      </c>
      <c r="T1204" s="358" t="str">
        <f t="shared" si="168"/>
        <v>生産用機械</v>
      </c>
      <c r="U1204" s="358" t="str">
        <f t="shared" si="168"/>
        <v>業務用機械</v>
      </c>
      <c r="V1204" s="358" t="str">
        <f t="shared" si="168"/>
        <v>電子部品</v>
      </c>
      <c r="W1204" s="358" t="str">
        <f t="shared" si="168"/>
        <v>電気機械</v>
      </c>
      <c r="X1204" s="358" t="str">
        <f t="shared" si="168"/>
        <v>情報通信機器</v>
      </c>
      <c r="Y1204" s="358" t="str">
        <f t="shared" si="168"/>
        <v>輸送機械</v>
      </c>
      <c r="Z1204" s="358" t="str">
        <f t="shared" si="168"/>
        <v>その他の製造工業製品</v>
      </c>
      <c r="AA1204" s="358" t="str">
        <f t="shared" si="168"/>
        <v>建設</v>
      </c>
      <c r="AB1204" s="358" t="str">
        <f t="shared" si="168"/>
        <v>電力・ガス・熱供給</v>
      </c>
      <c r="AC1204" s="358" t="str">
        <f t="shared" si="168"/>
        <v>水道</v>
      </c>
      <c r="AD1204" s="358" t="str">
        <f t="shared" si="168"/>
        <v>廃棄物処理</v>
      </c>
      <c r="AE1204" s="358" t="str">
        <f t="shared" si="168"/>
        <v>商業</v>
      </c>
      <c r="AF1204" s="358" t="str">
        <f t="shared" si="168"/>
        <v>金融・保険</v>
      </c>
      <c r="AG1204" s="358" t="str">
        <f t="shared" si="168"/>
        <v>不動産</v>
      </c>
      <c r="AH1204" s="358" t="str">
        <f t="shared" si="168"/>
        <v>運輸・郵便</v>
      </c>
      <c r="AI1204" s="358" t="str">
        <f t="shared" si="168"/>
        <v>情報通信</v>
      </c>
      <c r="AJ1204" s="358" t="str">
        <f t="shared" si="168"/>
        <v>公務</v>
      </c>
      <c r="AK1204" s="358" t="str">
        <f t="shared" ref="AK1204:BP1204" si="169">AK305</f>
        <v>教育・研究</v>
      </c>
      <c r="AL1204" s="358" t="str">
        <f t="shared" si="169"/>
        <v>医療・福祉</v>
      </c>
      <c r="AM1204" s="358" t="str">
        <f t="shared" si="169"/>
        <v>他に分類されない会員制団体</v>
      </c>
      <c r="AN1204" s="358" t="str">
        <f t="shared" si="169"/>
        <v>対事業所サービス</v>
      </c>
      <c r="AO1204" s="358" t="str">
        <f t="shared" si="169"/>
        <v>対個人サービス</v>
      </c>
      <c r="AP1204" s="358" t="str">
        <f t="shared" si="169"/>
        <v>事務用品</v>
      </c>
      <c r="AQ1204" s="359" t="str">
        <f t="shared" si="169"/>
        <v>分類不明</v>
      </c>
      <c r="AR1204" s="357" t="str">
        <f t="shared" si="169"/>
        <v>農業</v>
      </c>
      <c r="AS1204" s="358" t="str">
        <f t="shared" si="169"/>
        <v>林業</v>
      </c>
      <c r="AT1204" s="358" t="str">
        <f t="shared" si="169"/>
        <v>漁業</v>
      </c>
      <c r="AU1204" s="358" t="str">
        <f t="shared" si="169"/>
        <v>鉱業</v>
      </c>
      <c r="AV1204" s="358" t="str">
        <f t="shared" si="169"/>
        <v>飲食料品</v>
      </c>
      <c r="AW1204" s="358" t="str">
        <f t="shared" si="169"/>
        <v>繊維製品</v>
      </c>
      <c r="AX1204" s="358" t="str">
        <f t="shared" si="169"/>
        <v>パルプ・紙・木製品</v>
      </c>
      <c r="AY1204" s="358" t="str">
        <f t="shared" si="169"/>
        <v>化学製品</v>
      </c>
      <c r="AZ1204" s="358" t="str">
        <f t="shared" si="169"/>
        <v>石油・石炭製品</v>
      </c>
      <c r="BA1204" s="358" t="str">
        <f t="shared" si="169"/>
        <v>プラスチック・ゴム製品</v>
      </c>
      <c r="BB1204" s="358" t="str">
        <f t="shared" si="169"/>
        <v>窯業・土石製品</v>
      </c>
      <c r="BC1204" s="358" t="str">
        <f t="shared" si="169"/>
        <v>鉄鋼</v>
      </c>
      <c r="BD1204" s="358" t="str">
        <f t="shared" si="169"/>
        <v>非鉄金属</v>
      </c>
      <c r="BE1204" s="358" t="str">
        <f t="shared" si="169"/>
        <v>金属製品</v>
      </c>
      <c r="BF1204" s="358" t="str">
        <f t="shared" si="169"/>
        <v>はん用機械</v>
      </c>
      <c r="BG1204" s="358" t="str">
        <f t="shared" si="169"/>
        <v>生産用機械</v>
      </c>
      <c r="BH1204" s="358" t="str">
        <f t="shared" si="169"/>
        <v>業務用機械</v>
      </c>
      <c r="BI1204" s="358" t="str">
        <f t="shared" si="169"/>
        <v>電子部品</v>
      </c>
      <c r="BJ1204" s="358" t="str">
        <f t="shared" si="169"/>
        <v>電気機械</v>
      </c>
      <c r="BK1204" s="358" t="str">
        <f t="shared" si="169"/>
        <v>情報通信機器</v>
      </c>
      <c r="BL1204" s="358" t="str">
        <f t="shared" si="169"/>
        <v>輸送機械</v>
      </c>
      <c r="BM1204" s="358" t="str">
        <f t="shared" si="169"/>
        <v>その他の製造工業製品</v>
      </c>
      <c r="BN1204" s="358" t="str">
        <f t="shared" si="169"/>
        <v>建設</v>
      </c>
      <c r="BO1204" s="358" t="str">
        <f t="shared" si="169"/>
        <v>電力・ガス・熱供給</v>
      </c>
      <c r="BP1204" s="358" t="str">
        <f t="shared" si="169"/>
        <v>水道</v>
      </c>
      <c r="BQ1204" s="358" t="str">
        <f t="shared" ref="BQ1204:CD1204" si="170">BQ305</f>
        <v>廃棄物処理</v>
      </c>
      <c r="BR1204" s="358" t="str">
        <f t="shared" si="170"/>
        <v>商業</v>
      </c>
      <c r="BS1204" s="358" t="str">
        <f t="shared" si="170"/>
        <v>金融・保険</v>
      </c>
      <c r="BT1204" s="358" t="str">
        <f t="shared" si="170"/>
        <v>不動産</v>
      </c>
      <c r="BU1204" s="358" t="str">
        <f t="shared" si="170"/>
        <v>運輸・郵便</v>
      </c>
      <c r="BV1204" s="358" t="str">
        <f t="shared" si="170"/>
        <v>情報通信</v>
      </c>
      <c r="BW1204" s="358" t="str">
        <f t="shared" si="170"/>
        <v>公務</v>
      </c>
      <c r="BX1204" s="358" t="str">
        <f t="shared" si="170"/>
        <v>教育・研究</v>
      </c>
      <c r="BY1204" s="358" t="str">
        <f t="shared" si="170"/>
        <v>医療・福祉</v>
      </c>
      <c r="BZ1204" s="358" t="str">
        <f t="shared" si="170"/>
        <v>他に分類されない会員制団体</v>
      </c>
      <c r="CA1204" s="358" t="str">
        <f t="shared" si="170"/>
        <v>対事業所サービス</v>
      </c>
      <c r="CB1204" s="358" t="str">
        <f t="shared" si="170"/>
        <v>対個人サービス</v>
      </c>
      <c r="CC1204" s="358" t="str">
        <f t="shared" si="170"/>
        <v>事務用品</v>
      </c>
      <c r="CD1204" s="359" t="str">
        <f t="shared" si="170"/>
        <v>分類不明</v>
      </c>
    </row>
    <row r="1205" spans="2:82">
      <c r="B1205" s="315" t="s">
        <v>416</v>
      </c>
      <c r="C1205" s="280" t="str">
        <f t="shared" ref="C1205:D1224" si="171">C5</f>
        <v>01</v>
      </c>
      <c r="D1205" s="281" t="str">
        <f t="shared" si="171"/>
        <v>農業</v>
      </c>
      <c r="E1205" s="360">
        <f t="array" ref="E1205:CD1284">+E306:CD385</f>
        <v>6.281813191980215E-2</v>
      </c>
      <c r="F1205" s="361">
        <v>2.6611637240884405E-4</v>
      </c>
      <c r="G1205" s="361">
        <v>0</v>
      </c>
      <c r="H1205" s="361">
        <v>0</v>
      </c>
      <c r="I1205" s="361">
        <v>6.0389358333720285E-2</v>
      </c>
      <c r="J1205" s="361">
        <v>4.6036814306225655E-3</v>
      </c>
      <c r="K1205" s="361">
        <v>5.4366340020402465E-4</v>
      </c>
      <c r="L1205" s="361">
        <v>4.721014184407959E-4</v>
      </c>
      <c r="M1205" s="361">
        <v>0</v>
      </c>
      <c r="N1205" s="361">
        <v>2.1784999709771164E-3</v>
      </c>
      <c r="O1205" s="361">
        <v>2.1067320878279873E-5</v>
      </c>
      <c r="P1205" s="361">
        <v>0</v>
      </c>
      <c r="Q1205" s="361">
        <v>0</v>
      </c>
      <c r="R1205" s="361">
        <v>0</v>
      </c>
      <c r="S1205" s="361">
        <v>0</v>
      </c>
      <c r="T1205" s="361">
        <v>0</v>
      </c>
      <c r="U1205" s="361">
        <v>0</v>
      </c>
      <c r="V1205" s="361">
        <v>0</v>
      </c>
      <c r="W1205" s="361">
        <v>0</v>
      </c>
      <c r="X1205" s="361">
        <v>0</v>
      </c>
      <c r="Y1205" s="361">
        <v>0</v>
      </c>
      <c r="Z1205" s="361">
        <v>1.6921565667112582E-3</v>
      </c>
      <c r="AA1205" s="361">
        <v>3.8300782294707462E-4</v>
      </c>
      <c r="AB1205" s="361">
        <v>0</v>
      </c>
      <c r="AC1205" s="361">
        <v>0</v>
      </c>
      <c r="AD1205" s="361">
        <v>0</v>
      </c>
      <c r="AE1205" s="361">
        <v>6.4474372535713818E-5</v>
      </c>
      <c r="AF1205" s="361">
        <v>0</v>
      </c>
      <c r="AG1205" s="361">
        <v>1.9236239801740312E-6</v>
      </c>
      <c r="AH1205" s="361">
        <v>1.0794460033751971E-5</v>
      </c>
      <c r="AI1205" s="361">
        <v>0</v>
      </c>
      <c r="AJ1205" s="361">
        <v>7.0431535881082749E-6</v>
      </c>
      <c r="AK1205" s="361">
        <v>5.0276269568580662E-4</v>
      </c>
      <c r="AL1205" s="361">
        <v>6.4637042869974981E-4</v>
      </c>
      <c r="AM1205" s="361">
        <v>9.6809464678905425E-4</v>
      </c>
      <c r="AN1205" s="361">
        <v>4.0269220035441982E-6</v>
      </c>
      <c r="AO1205" s="361">
        <v>4.9442312903081927E-3</v>
      </c>
      <c r="AP1205" s="361">
        <v>0</v>
      </c>
      <c r="AQ1205" s="362">
        <v>0</v>
      </c>
      <c r="AR1205" s="360">
        <v>8.673478622211522E-4</v>
      </c>
      <c r="AS1205" s="361">
        <v>8.9812340349327528E-6</v>
      </c>
      <c r="AT1205" s="361">
        <v>0</v>
      </c>
      <c r="AU1205" s="361">
        <v>0</v>
      </c>
      <c r="AV1205" s="361">
        <v>1.0768195488797844E-3</v>
      </c>
      <c r="AW1205" s="361">
        <v>3.5688253715535839E-5</v>
      </c>
      <c r="AX1205" s="361">
        <v>1.179891510540389E-5</v>
      </c>
      <c r="AY1205" s="361">
        <v>7.6282564428185401E-6</v>
      </c>
      <c r="AZ1205" s="361">
        <v>0</v>
      </c>
      <c r="BA1205" s="361">
        <v>4.9261019074824126E-5</v>
      </c>
      <c r="BB1205" s="361">
        <v>8.4340596894613526E-7</v>
      </c>
      <c r="BC1205" s="361">
        <v>0</v>
      </c>
      <c r="BD1205" s="361">
        <v>3.0663416084322112E-8</v>
      </c>
      <c r="BE1205" s="361">
        <v>0</v>
      </c>
      <c r="BF1205" s="361">
        <v>0</v>
      </c>
      <c r="BG1205" s="361">
        <v>0</v>
      </c>
      <c r="BH1205" s="361">
        <v>0</v>
      </c>
      <c r="BI1205" s="361">
        <v>0</v>
      </c>
      <c r="BJ1205" s="361">
        <v>0</v>
      </c>
      <c r="BK1205" s="361">
        <v>0</v>
      </c>
      <c r="BL1205" s="361">
        <v>0</v>
      </c>
      <c r="BM1205" s="361">
        <v>1.1649148252700812E-5</v>
      </c>
      <c r="BN1205" s="361">
        <v>5.6658895150991541E-6</v>
      </c>
      <c r="BO1205" s="361">
        <v>0</v>
      </c>
      <c r="BP1205" s="361">
        <v>0</v>
      </c>
      <c r="BQ1205" s="361">
        <v>0</v>
      </c>
      <c r="BR1205" s="361">
        <v>7.8867465407409275E-7</v>
      </c>
      <c r="BS1205" s="361">
        <v>0</v>
      </c>
      <c r="BT1205" s="361">
        <v>2.858608579910412E-8</v>
      </c>
      <c r="BU1205" s="361">
        <v>3.0764950622647007E-7</v>
      </c>
      <c r="BV1205" s="361">
        <v>0</v>
      </c>
      <c r="BW1205" s="361">
        <v>1.3345694399524794E-7</v>
      </c>
      <c r="BX1205" s="361">
        <v>7.9794291613147291E-6</v>
      </c>
      <c r="BY1205" s="361">
        <v>1.0362438272176018E-5</v>
      </c>
      <c r="BZ1205" s="361">
        <v>1.4278577969021607E-5</v>
      </c>
      <c r="CA1205" s="361">
        <v>5.089133893249978E-8</v>
      </c>
      <c r="CB1205" s="361">
        <v>7.7179215691071111E-5</v>
      </c>
      <c r="CC1205" s="361">
        <v>0</v>
      </c>
      <c r="CD1205" s="362">
        <v>0</v>
      </c>
    </row>
    <row r="1206" spans="2:82">
      <c r="B1206" s="318"/>
      <c r="C1206" s="283" t="str">
        <f t="shared" si="171"/>
        <v>02</v>
      </c>
      <c r="D1206" s="284" t="str">
        <f t="shared" si="171"/>
        <v>林業</v>
      </c>
      <c r="E1206" s="363">
        <v>2.6155490490856713E-4</v>
      </c>
      <c r="F1206" s="364">
        <v>9.7900800291026699E-2</v>
      </c>
      <c r="G1206" s="364">
        <v>1.9349471681458528E-4</v>
      </c>
      <c r="H1206" s="364">
        <v>0</v>
      </c>
      <c r="I1206" s="364">
        <v>2.5966413142073952E-4</v>
      </c>
      <c r="J1206" s="364">
        <v>6.2347033849947743E-6</v>
      </c>
      <c r="K1206" s="364">
        <v>9.7115949360536604E-3</v>
      </c>
      <c r="L1206" s="364">
        <v>1.5241351384881154E-4</v>
      </c>
      <c r="M1206" s="364">
        <v>0</v>
      </c>
      <c r="N1206" s="364">
        <v>0</v>
      </c>
      <c r="O1206" s="364">
        <v>0</v>
      </c>
      <c r="P1206" s="364">
        <v>0</v>
      </c>
      <c r="Q1206" s="364">
        <v>0</v>
      </c>
      <c r="R1206" s="364">
        <v>0</v>
      </c>
      <c r="S1206" s="364">
        <v>0</v>
      </c>
      <c r="T1206" s="364">
        <v>0</v>
      </c>
      <c r="U1206" s="364">
        <v>0</v>
      </c>
      <c r="V1206" s="364">
        <v>0</v>
      </c>
      <c r="W1206" s="364">
        <v>0</v>
      </c>
      <c r="X1206" s="364">
        <v>0</v>
      </c>
      <c r="Y1206" s="364">
        <v>4.3401509678409842E-7</v>
      </c>
      <c r="Z1206" s="364">
        <v>1.9585445571690255E-4</v>
      </c>
      <c r="AA1206" s="364">
        <v>1.2772750880487781E-5</v>
      </c>
      <c r="AB1206" s="364">
        <v>0</v>
      </c>
      <c r="AC1206" s="364">
        <v>0</v>
      </c>
      <c r="AD1206" s="364">
        <v>0</v>
      </c>
      <c r="AE1206" s="364">
        <v>0</v>
      </c>
      <c r="AF1206" s="364">
        <v>0</v>
      </c>
      <c r="AG1206" s="364">
        <v>0</v>
      </c>
      <c r="AH1206" s="364">
        <v>0</v>
      </c>
      <c r="AI1206" s="364">
        <v>0</v>
      </c>
      <c r="AJ1206" s="364">
        <v>1.4418953099442543E-6</v>
      </c>
      <c r="AK1206" s="364">
        <v>2.3497497297745466E-5</v>
      </c>
      <c r="AL1206" s="364">
        <v>2.2386441503004639E-5</v>
      </c>
      <c r="AM1206" s="364">
        <v>0</v>
      </c>
      <c r="AN1206" s="364">
        <v>0</v>
      </c>
      <c r="AO1206" s="364">
        <v>5.9311294671088408E-4</v>
      </c>
      <c r="AP1206" s="364">
        <v>0</v>
      </c>
      <c r="AQ1206" s="365">
        <v>0</v>
      </c>
      <c r="AR1206" s="363">
        <v>5.8042977034697633E-7</v>
      </c>
      <c r="AS1206" s="364">
        <v>2.2041485165688702E-4</v>
      </c>
      <c r="AT1206" s="364">
        <v>2.8016903999027814E-7</v>
      </c>
      <c r="AU1206" s="364">
        <v>1.1102969137719566E-7</v>
      </c>
      <c r="AV1206" s="364">
        <v>5.7918366896548134E-7</v>
      </c>
      <c r="AW1206" s="364">
        <v>7.3135133549934409E-9</v>
      </c>
      <c r="AX1206" s="364">
        <v>2.5750688017793771E-5</v>
      </c>
      <c r="AY1206" s="364">
        <v>2.3541224392864142E-7</v>
      </c>
      <c r="AZ1206" s="364">
        <v>0</v>
      </c>
      <c r="BA1206" s="364">
        <v>0</v>
      </c>
      <c r="BB1206" s="364">
        <v>5.1861096644732225E-10</v>
      </c>
      <c r="BC1206" s="364">
        <v>5.7654469954376767E-11</v>
      </c>
      <c r="BD1206" s="364">
        <v>0</v>
      </c>
      <c r="BE1206" s="364">
        <v>0</v>
      </c>
      <c r="BF1206" s="364">
        <v>0</v>
      </c>
      <c r="BG1206" s="364">
        <v>0</v>
      </c>
      <c r="BH1206" s="364">
        <v>0</v>
      </c>
      <c r="BI1206" s="364">
        <v>0</v>
      </c>
      <c r="BJ1206" s="364">
        <v>0</v>
      </c>
      <c r="BK1206" s="364">
        <v>0</v>
      </c>
      <c r="BL1206" s="364">
        <v>2.3615657805041833E-10</v>
      </c>
      <c r="BM1206" s="364">
        <v>1.7160558196260871E-7</v>
      </c>
      <c r="BN1206" s="364">
        <v>4.1795938608910703E-8</v>
      </c>
      <c r="BO1206" s="364">
        <v>0</v>
      </c>
      <c r="BP1206" s="364">
        <v>0</v>
      </c>
      <c r="BQ1206" s="364">
        <v>0</v>
      </c>
      <c r="BR1206" s="364">
        <v>0</v>
      </c>
      <c r="BS1206" s="364">
        <v>0</v>
      </c>
      <c r="BT1206" s="364">
        <v>0</v>
      </c>
      <c r="BU1206" s="364">
        <v>0</v>
      </c>
      <c r="BV1206" s="364">
        <v>0</v>
      </c>
      <c r="BW1206" s="364">
        <v>4.0961002534987792E-9</v>
      </c>
      <c r="BX1206" s="364">
        <v>5.0994164844811675E-8</v>
      </c>
      <c r="BY1206" s="364">
        <v>5.0412100650637447E-8</v>
      </c>
      <c r="BZ1206" s="364">
        <v>0</v>
      </c>
      <c r="CA1206" s="364">
        <v>0</v>
      </c>
      <c r="CB1206" s="364">
        <v>1.181980936990522E-6</v>
      </c>
      <c r="CC1206" s="364">
        <v>0</v>
      </c>
      <c r="CD1206" s="365">
        <v>0</v>
      </c>
    </row>
    <row r="1207" spans="2:82">
      <c r="B1207" s="318"/>
      <c r="C1207" s="283" t="str">
        <f t="shared" si="171"/>
        <v>03</v>
      </c>
      <c r="D1207" s="284" t="str">
        <f t="shared" si="171"/>
        <v>漁業</v>
      </c>
      <c r="E1207" s="363">
        <v>0</v>
      </c>
      <c r="F1207" s="364">
        <v>0</v>
      </c>
      <c r="G1207" s="364">
        <v>1.2774986617489908E-2</v>
      </c>
      <c r="H1207" s="364">
        <v>0</v>
      </c>
      <c r="I1207" s="364">
        <v>2.5627345100828532E-3</v>
      </c>
      <c r="J1207" s="364">
        <v>0</v>
      </c>
      <c r="K1207" s="364">
        <v>0</v>
      </c>
      <c r="L1207" s="364">
        <v>1.1498701197390664E-5</v>
      </c>
      <c r="M1207" s="364">
        <v>0</v>
      </c>
      <c r="N1207" s="364">
        <v>0</v>
      </c>
      <c r="O1207" s="364">
        <v>0</v>
      </c>
      <c r="P1207" s="364">
        <v>0</v>
      </c>
      <c r="Q1207" s="364">
        <v>0</v>
      </c>
      <c r="R1207" s="364">
        <v>0</v>
      </c>
      <c r="S1207" s="364">
        <v>0</v>
      </c>
      <c r="T1207" s="364">
        <v>0</v>
      </c>
      <c r="U1207" s="364">
        <v>0</v>
      </c>
      <c r="V1207" s="364">
        <v>0</v>
      </c>
      <c r="W1207" s="364">
        <v>0</v>
      </c>
      <c r="X1207" s="364">
        <v>0</v>
      </c>
      <c r="Y1207" s="364">
        <v>0</v>
      </c>
      <c r="Z1207" s="364">
        <v>5.0516526023861182E-4</v>
      </c>
      <c r="AA1207" s="364">
        <v>0</v>
      </c>
      <c r="AB1207" s="364">
        <v>0</v>
      </c>
      <c r="AC1207" s="364">
        <v>0</v>
      </c>
      <c r="AD1207" s="364">
        <v>0</v>
      </c>
      <c r="AE1207" s="364">
        <v>0</v>
      </c>
      <c r="AF1207" s="364">
        <v>0</v>
      </c>
      <c r="AG1207" s="364">
        <v>0</v>
      </c>
      <c r="AH1207" s="364">
        <v>6.6565024100562627E-7</v>
      </c>
      <c r="AI1207" s="364">
        <v>0</v>
      </c>
      <c r="AJ1207" s="364">
        <v>1.1654320454835973E-6</v>
      </c>
      <c r="AK1207" s="364">
        <v>2.0870528289400837E-5</v>
      </c>
      <c r="AL1207" s="364">
        <v>6.8878284703389174E-5</v>
      </c>
      <c r="AM1207" s="364">
        <v>0</v>
      </c>
      <c r="AN1207" s="364">
        <v>0</v>
      </c>
      <c r="AO1207" s="364">
        <v>8.8694672678159433E-4</v>
      </c>
      <c r="AP1207" s="364">
        <v>0</v>
      </c>
      <c r="AQ1207" s="365">
        <v>0</v>
      </c>
      <c r="AR1207" s="363">
        <v>0</v>
      </c>
      <c r="AS1207" s="364">
        <v>0</v>
      </c>
      <c r="AT1207" s="364">
        <v>1.2468346063500813E-3</v>
      </c>
      <c r="AU1207" s="364">
        <v>0</v>
      </c>
      <c r="AV1207" s="364">
        <v>7.365424517386895E-4</v>
      </c>
      <c r="AW1207" s="364">
        <v>2.11137078311307E-8</v>
      </c>
      <c r="AX1207" s="364">
        <v>0</v>
      </c>
      <c r="AY1207" s="364">
        <v>1.7686205750076973E-6</v>
      </c>
      <c r="AZ1207" s="364">
        <v>0</v>
      </c>
      <c r="BA1207" s="364">
        <v>0</v>
      </c>
      <c r="BB1207" s="364">
        <v>0</v>
      </c>
      <c r="BC1207" s="364">
        <v>0</v>
      </c>
      <c r="BD1207" s="364">
        <v>0</v>
      </c>
      <c r="BE1207" s="364">
        <v>0</v>
      </c>
      <c r="BF1207" s="364">
        <v>0</v>
      </c>
      <c r="BG1207" s="364">
        <v>0</v>
      </c>
      <c r="BH1207" s="364">
        <v>0</v>
      </c>
      <c r="BI1207" s="364">
        <v>0</v>
      </c>
      <c r="BJ1207" s="364">
        <v>0</v>
      </c>
      <c r="BK1207" s="364">
        <v>0</v>
      </c>
      <c r="BL1207" s="364">
        <v>0</v>
      </c>
      <c r="BM1207" s="364">
        <v>7.3883797037437132E-5</v>
      </c>
      <c r="BN1207" s="364">
        <v>0</v>
      </c>
      <c r="BO1207" s="364">
        <v>0</v>
      </c>
      <c r="BP1207" s="364">
        <v>0</v>
      </c>
      <c r="BQ1207" s="364">
        <v>0</v>
      </c>
      <c r="BR1207" s="364">
        <v>0</v>
      </c>
      <c r="BS1207" s="364">
        <v>0</v>
      </c>
      <c r="BT1207" s="364">
        <v>0</v>
      </c>
      <c r="BU1207" s="364">
        <v>1.3455807595199334E-7</v>
      </c>
      <c r="BV1207" s="364">
        <v>0</v>
      </c>
      <c r="BW1207" s="364">
        <v>1.8699097214097367E-7</v>
      </c>
      <c r="BX1207" s="364">
        <v>2.8890600225292851E-6</v>
      </c>
      <c r="BY1207" s="364">
        <v>9.0163785002605254E-6</v>
      </c>
      <c r="BZ1207" s="364">
        <v>0</v>
      </c>
      <c r="CA1207" s="364">
        <v>0</v>
      </c>
      <c r="CB1207" s="364">
        <v>1.0449224924129271E-4</v>
      </c>
      <c r="CC1207" s="364">
        <v>0</v>
      </c>
      <c r="CD1207" s="365">
        <v>0</v>
      </c>
    </row>
    <row r="1208" spans="2:82">
      <c r="B1208" s="318"/>
      <c r="C1208" s="283" t="str">
        <f t="shared" si="171"/>
        <v>04</v>
      </c>
      <c r="D1208" s="284" t="str">
        <f t="shared" si="171"/>
        <v>鉱業</v>
      </c>
      <c r="E1208" s="363">
        <v>6.0594349163399312E-6</v>
      </c>
      <c r="F1208" s="364">
        <v>4.1398181568363387E-4</v>
      </c>
      <c r="G1208" s="364">
        <v>0</v>
      </c>
      <c r="H1208" s="364">
        <v>7.4963721341738526E-4</v>
      </c>
      <c r="I1208" s="364">
        <v>2.0607802008119308E-4</v>
      </c>
      <c r="J1208" s="364">
        <v>2.0134823500935538E-4</v>
      </c>
      <c r="K1208" s="364">
        <v>2.0229321374790553E-3</v>
      </c>
      <c r="L1208" s="364">
        <v>4.5057293605362224E-3</v>
      </c>
      <c r="M1208" s="364">
        <v>0.52051763275463947</v>
      </c>
      <c r="N1208" s="364">
        <v>7.1326363430079828E-5</v>
      </c>
      <c r="O1208" s="364">
        <v>4.8324098097275781E-2</v>
      </c>
      <c r="P1208" s="364">
        <v>5.5923412527823797E-2</v>
      </c>
      <c r="Q1208" s="364">
        <v>0.10738686798581015</v>
      </c>
      <c r="R1208" s="364">
        <v>6.8360583062649001E-5</v>
      </c>
      <c r="S1208" s="364">
        <v>3.521408529903096E-5</v>
      </c>
      <c r="T1208" s="364">
        <v>1.5186767881750991E-5</v>
      </c>
      <c r="U1208" s="364">
        <v>2.2249019315373011E-5</v>
      </c>
      <c r="V1208" s="364">
        <v>8.5877886776459153E-5</v>
      </c>
      <c r="W1208" s="364">
        <v>1.7037038228670127E-5</v>
      </c>
      <c r="X1208" s="364">
        <v>0</v>
      </c>
      <c r="Y1208" s="364">
        <v>3.9575752599556046E-5</v>
      </c>
      <c r="Z1208" s="364">
        <v>2.0961299709798274E-4</v>
      </c>
      <c r="AA1208" s="364">
        <v>1.8121828363410124E-3</v>
      </c>
      <c r="AB1208" s="364">
        <v>0.25219050096351298</v>
      </c>
      <c r="AC1208" s="364">
        <v>0</v>
      </c>
      <c r="AD1208" s="364">
        <v>0</v>
      </c>
      <c r="AE1208" s="364">
        <v>1.6828698696835832E-6</v>
      </c>
      <c r="AF1208" s="364">
        <v>8.289682513638781E-7</v>
      </c>
      <c r="AG1208" s="364">
        <v>5.6108818634256907E-7</v>
      </c>
      <c r="AH1208" s="364">
        <v>4.9281796359169433E-6</v>
      </c>
      <c r="AI1208" s="364">
        <v>0</v>
      </c>
      <c r="AJ1208" s="364">
        <v>6.1631020099774992E-6</v>
      </c>
      <c r="AK1208" s="364">
        <v>3.548148630315851E-5</v>
      </c>
      <c r="AL1208" s="364">
        <v>5.1160704368018513E-6</v>
      </c>
      <c r="AM1208" s="364">
        <v>3.1087336137742466E-5</v>
      </c>
      <c r="AN1208" s="364">
        <v>4.0271458814324889E-6</v>
      </c>
      <c r="AO1208" s="364">
        <v>1.9698106632458526E-6</v>
      </c>
      <c r="AP1208" s="364">
        <v>0</v>
      </c>
      <c r="AQ1208" s="365">
        <v>1.297174928336284E-4</v>
      </c>
      <c r="AR1208" s="363">
        <v>2.7191531985503873E-10</v>
      </c>
      <c r="AS1208" s="364">
        <v>1.4929784819403863E-8</v>
      </c>
      <c r="AT1208" s="364">
        <v>0</v>
      </c>
      <c r="AU1208" s="364">
        <v>9.3072836260726512E-8</v>
      </c>
      <c r="AV1208" s="364">
        <v>6.7294537633227704E-9</v>
      </c>
      <c r="AW1208" s="364">
        <v>7.4965158416268043E-9</v>
      </c>
      <c r="AX1208" s="364">
        <v>7.9935057705163123E-8</v>
      </c>
      <c r="AY1208" s="364">
        <v>1.5471421138435437E-7</v>
      </c>
      <c r="AZ1208" s="364">
        <v>1.7563336103803237E-5</v>
      </c>
      <c r="BA1208" s="364">
        <v>3.3235698479197205E-9</v>
      </c>
      <c r="BB1208" s="364">
        <v>1.6096078137130521E-6</v>
      </c>
      <c r="BC1208" s="364">
        <v>2.156008738013336E-6</v>
      </c>
      <c r="BD1208" s="364">
        <v>6.4170744476956547E-6</v>
      </c>
      <c r="BE1208" s="364">
        <v>3.4562580428398353E-9</v>
      </c>
      <c r="BF1208" s="364">
        <v>1.4396754136317133E-9</v>
      </c>
      <c r="BG1208" s="364">
        <v>1.6354222620164141E-9</v>
      </c>
      <c r="BH1208" s="364">
        <v>3.1299348685447318E-9</v>
      </c>
      <c r="BI1208" s="364">
        <v>3.1656990800867816E-9</v>
      </c>
      <c r="BJ1208" s="364">
        <v>7.5812785398541801E-10</v>
      </c>
      <c r="BK1208" s="364">
        <v>6.6993277992675883E-11</v>
      </c>
      <c r="BL1208" s="364">
        <v>2.6141853167906466E-9</v>
      </c>
      <c r="BM1208" s="364">
        <v>1.6592290131910565E-8</v>
      </c>
      <c r="BN1208" s="364">
        <v>6.8270191310707706E-8</v>
      </c>
      <c r="BO1208" s="364">
        <v>7.469153841095681E-6</v>
      </c>
      <c r="BP1208" s="364">
        <v>0</v>
      </c>
      <c r="BQ1208" s="364">
        <v>5.0768161857358366E-11</v>
      </c>
      <c r="BR1208" s="364">
        <v>6.4015522528151502E-11</v>
      </c>
      <c r="BS1208" s="364">
        <v>3.2293556344037959E-11</v>
      </c>
      <c r="BT1208" s="364">
        <v>2.7762586410476494E-11</v>
      </c>
      <c r="BU1208" s="364">
        <v>1.6502743744913398E-10</v>
      </c>
      <c r="BV1208" s="364">
        <v>6.3014949099476478E-12</v>
      </c>
      <c r="BW1208" s="364">
        <v>2.7999989904276817E-10</v>
      </c>
      <c r="BX1208" s="364">
        <v>1.524579808311754E-9</v>
      </c>
      <c r="BY1208" s="364">
        <v>1.9348795601263633E-10</v>
      </c>
      <c r="BZ1208" s="364">
        <v>1.2857306606507096E-9</v>
      </c>
      <c r="CA1208" s="364">
        <v>1.2757055297267001E-10</v>
      </c>
      <c r="CB1208" s="364">
        <v>2.6632544799203281E-10</v>
      </c>
      <c r="CC1208" s="364">
        <v>0</v>
      </c>
      <c r="CD1208" s="365">
        <v>4.847283857563626E-9</v>
      </c>
    </row>
    <row r="1209" spans="2:82">
      <c r="B1209" s="318"/>
      <c r="C1209" s="283" t="str">
        <f t="shared" si="171"/>
        <v>05</v>
      </c>
      <c r="D1209" s="284" t="str">
        <f t="shared" si="171"/>
        <v>飲食料品</v>
      </c>
      <c r="E1209" s="363">
        <v>5.8760349951774184E-2</v>
      </c>
      <c r="F1209" s="364">
        <v>2.9999802016676389E-3</v>
      </c>
      <c r="G1209" s="364">
        <v>6.1363381355786568E-2</v>
      </c>
      <c r="H1209" s="364">
        <v>0</v>
      </c>
      <c r="I1209" s="364">
        <v>9.8019686509866311E-2</v>
      </c>
      <c r="J1209" s="364">
        <v>1.4096827191689416E-3</v>
      </c>
      <c r="K1209" s="364">
        <v>6.2898307438533638E-4</v>
      </c>
      <c r="L1209" s="364">
        <v>4.3321446463921668E-3</v>
      </c>
      <c r="M1209" s="364">
        <v>0</v>
      </c>
      <c r="N1209" s="364">
        <v>6.7731629559059612E-6</v>
      </c>
      <c r="O1209" s="364">
        <v>1.2491667105252408E-4</v>
      </c>
      <c r="P1209" s="364">
        <v>1.9986528541306832E-7</v>
      </c>
      <c r="Q1209" s="364">
        <v>0</v>
      </c>
      <c r="R1209" s="364">
        <v>0</v>
      </c>
      <c r="S1209" s="364">
        <v>0</v>
      </c>
      <c r="T1209" s="364">
        <v>0</v>
      </c>
      <c r="U1209" s="364">
        <v>0</v>
      </c>
      <c r="V1209" s="364">
        <v>0</v>
      </c>
      <c r="W1209" s="364">
        <v>0</v>
      </c>
      <c r="X1209" s="364">
        <v>0</v>
      </c>
      <c r="Y1209" s="364">
        <v>0</v>
      </c>
      <c r="Z1209" s="364">
        <v>1.3532832979025592E-3</v>
      </c>
      <c r="AA1209" s="364">
        <v>4.5389438077030721E-6</v>
      </c>
      <c r="AB1209" s="364">
        <v>0</v>
      </c>
      <c r="AC1209" s="364">
        <v>0</v>
      </c>
      <c r="AD1209" s="364">
        <v>0</v>
      </c>
      <c r="AE1209" s="364">
        <v>6.1788832839585936E-5</v>
      </c>
      <c r="AF1209" s="364">
        <v>0</v>
      </c>
      <c r="AG1209" s="364">
        <v>0</v>
      </c>
      <c r="AH1209" s="364">
        <v>3.1985183067646118E-5</v>
      </c>
      <c r="AI1209" s="364">
        <v>0</v>
      </c>
      <c r="AJ1209" s="364">
        <v>3.0436207663493686E-4</v>
      </c>
      <c r="AK1209" s="364">
        <v>2.2585499929844879E-3</v>
      </c>
      <c r="AL1209" s="364">
        <v>2.8531807974764697E-3</v>
      </c>
      <c r="AM1209" s="364">
        <v>7.3272550657448639E-4</v>
      </c>
      <c r="AN1209" s="364">
        <v>1.3756440433957611E-6</v>
      </c>
      <c r="AO1209" s="364">
        <v>4.6491112425533422E-2</v>
      </c>
      <c r="AP1209" s="364">
        <v>0</v>
      </c>
      <c r="AQ1209" s="365">
        <v>1.6772180638421235E-3</v>
      </c>
      <c r="AR1209" s="363">
        <v>4.4811551198649519E-3</v>
      </c>
      <c r="AS1209" s="364">
        <v>8.9056945509957187E-4</v>
      </c>
      <c r="AT1209" s="364">
        <v>4.2023373376172584E-3</v>
      </c>
      <c r="AU1209" s="364">
        <v>0</v>
      </c>
      <c r="AV1209" s="364">
        <v>7.4957347513889636E-3</v>
      </c>
      <c r="AW1209" s="364">
        <v>9.8181527955904229E-5</v>
      </c>
      <c r="AX1209" s="364">
        <v>5.6428691118271704E-5</v>
      </c>
      <c r="AY1209" s="364">
        <v>3.3877503132535549E-4</v>
      </c>
      <c r="AZ1209" s="364">
        <v>2.0429096798229577E-7</v>
      </c>
      <c r="BA1209" s="364">
        <v>6.326645439067815E-7</v>
      </c>
      <c r="BB1209" s="364">
        <v>1.6961436343229478E-5</v>
      </c>
      <c r="BC1209" s="364">
        <v>3.3507512935648232E-8</v>
      </c>
      <c r="BD1209" s="364">
        <v>0</v>
      </c>
      <c r="BE1209" s="364">
        <v>0</v>
      </c>
      <c r="BF1209" s="364">
        <v>0</v>
      </c>
      <c r="BG1209" s="364">
        <v>0</v>
      </c>
      <c r="BH1209" s="364">
        <v>0</v>
      </c>
      <c r="BI1209" s="364">
        <v>0</v>
      </c>
      <c r="BJ1209" s="364">
        <v>0</v>
      </c>
      <c r="BK1209" s="364">
        <v>0</v>
      </c>
      <c r="BL1209" s="364">
        <v>0</v>
      </c>
      <c r="BM1209" s="364">
        <v>6.1376104925643874E-5</v>
      </c>
      <c r="BN1209" s="364">
        <v>1.0282770148206578E-6</v>
      </c>
      <c r="BO1209" s="364">
        <v>0</v>
      </c>
      <c r="BP1209" s="364">
        <v>0</v>
      </c>
      <c r="BQ1209" s="364">
        <v>0</v>
      </c>
      <c r="BR1209" s="364">
        <v>5.2353290818662924E-6</v>
      </c>
      <c r="BS1209" s="364">
        <v>0</v>
      </c>
      <c r="BT1209" s="364">
        <v>0</v>
      </c>
      <c r="BU1209" s="364">
        <v>5.2298273658630321E-6</v>
      </c>
      <c r="BV1209" s="364">
        <v>7.5691324369915673E-9</v>
      </c>
      <c r="BW1209" s="364">
        <v>2.5817596143515107E-5</v>
      </c>
      <c r="BX1209" s="364">
        <v>1.9799614093901998E-4</v>
      </c>
      <c r="BY1209" s="364">
        <v>2.5845484479238018E-4</v>
      </c>
      <c r="BZ1209" s="364">
        <v>6.1004622382764623E-5</v>
      </c>
      <c r="CA1209" s="364">
        <v>1.1926810401045229E-7</v>
      </c>
      <c r="CB1209" s="364">
        <v>3.8194326896351959E-3</v>
      </c>
      <c r="CC1209" s="364">
        <v>0</v>
      </c>
      <c r="CD1209" s="365">
        <v>1.4410034592909145E-4</v>
      </c>
    </row>
    <row r="1210" spans="2:82">
      <c r="B1210" s="318"/>
      <c r="C1210" s="283" t="str">
        <f t="shared" si="171"/>
        <v>06</v>
      </c>
      <c r="D1210" s="284" t="str">
        <f t="shared" si="171"/>
        <v>繊維製品</v>
      </c>
      <c r="E1210" s="363">
        <v>1.8109193800297395E-3</v>
      </c>
      <c r="F1210" s="364">
        <v>4.7222281415816055E-4</v>
      </c>
      <c r="G1210" s="364">
        <v>1.3652778254349966E-2</v>
      </c>
      <c r="H1210" s="364">
        <v>1.9382263596488616E-3</v>
      </c>
      <c r="I1210" s="364">
        <v>7.6335732019657074E-4</v>
      </c>
      <c r="J1210" s="364">
        <v>0.15321567229341482</v>
      </c>
      <c r="K1210" s="364">
        <v>2.176156521702844E-3</v>
      </c>
      <c r="L1210" s="364">
        <v>1.0421344307703043E-3</v>
      </c>
      <c r="M1210" s="364">
        <v>1.6922389891228321E-4</v>
      </c>
      <c r="N1210" s="364">
        <v>2.508261479512902E-3</v>
      </c>
      <c r="O1210" s="364">
        <v>2.5848300981695387E-3</v>
      </c>
      <c r="P1210" s="364">
        <v>2.765065407373505E-4</v>
      </c>
      <c r="Q1210" s="364">
        <v>4.920003248529601E-4</v>
      </c>
      <c r="R1210" s="364">
        <v>9.2302712699321118E-4</v>
      </c>
      <c r="S1210" s="364">
        <v>5.9654014658943309E-4</v>
      </c>
      <c r="T1210" s="364">
        <v>6.7643428679641513E-4</v>
      </c>
      <c r="U1210" s="364">
        <v>9.8132600465208344E-4</v>
      </c>
      <c r="V1210" s="364">
        <v>2.4408269585604681E-3</v>
      </c>
      <c r="W1210" s="364">
        <v>1.0518979953592438E-3</v>
      </c>
      <c r="X1210" s="364">
        <v>8.2549095529690008E-4</v>
      </c>
      <c r="Y1210" s="364">
        <v>1.0514665197187357E-3</v>
      </c>
      <c r="Z1210" s="364">
        <v>1.0462721852753482E-2</v>
      </c>
      <c r="AA1210" s="364">
        <v>2.8573168016557339E-3</v>
      </c>
      <c r="AB1210" s="364">
        <v>1.3799064115580114E-4</v>
      </c>
      <c r="AC1210" s="364">
        <v>6.6273413810041825E-4</v>
      </c>
      <c r="AD1210" s="364">
        <v>2.0552846910481576E-3</v>
      </c>
      <c r="AE1210" s="364">
        <v>3.2684802776136832E-3</v>
      </c>
      <c r="AF1210" s="364">
        <v>1.026282064962525E-3</v>
      </c>
      <c r="AG1210" s="364">
        <v>3.7548123521493083E-5</v>
      </c>
      <c r="AH1210" s="364">
        <v>1.6989422802485836E-3</v>
      </c>
      <c r="AI1210" s="364">
        <v>5.2428402776515462E-4</v>
      </c>
      <c r="AJ1210" s="364">
        <v>3.2114801060854686E-3</v>
      </c>
      <c r="AK1210" s="364">
        <v>3.4554535380652591E-4</v>
      </c>
      <c r="AL1210" s="364">
        <v>2.518644545188992E-3</v>
      </c>
      <c r="AM1210" s="364">
        <v>1.4964481031255313E-2</v>
      </c>
      <c r="AN1210" s="364">
        <v>1.4982282406562758E-3</v>
      </c>
      <c r="AO1210" s="364">
        <v>2.9754390317103022E-3</v>
      </c>
      <c r="AP1210" s="364">
        <v>1.5019600050580775E-2</v>
      </c>
      <c r="AQ1210" s="365">
        <v>1.6572280243642043E-4</v>
      </c>
      <c r="AR1210" s="363">
        <v>2.4940683117760738E-5</v>
      </c>
      <c r="AS1210" s="364">
        <v>1.196613991912976E-5</v>
      </c>
      <c r="AT1210" s="364">
        <v>1.7304228235534336E-4</v>
      </c>
      <c r="AU1210" s="364">
        <v>2.5345592329134525E-5</v>
      </c>
      <c r="AV1210" s="364">
        <v>7.5829194113206859E-6</v>
      </c>
      <c r="AW1210" s="364">
        <v>1.7893990243694924E-3</v>
      </c>
      <c r="AX1210" s="364">
        <v>3.6512437259879338E-5</v>
      </c>
      <c r="AY1210" s="364">
        <v>1.0419978752976037E-5</v>
      </c>
      <c r="AZ1210" s="364">
        <v>4.0293586471541283E-7</v>
      </c>
      <c r="BA1210" s="364">
        <v>3.3602726477012222E-5</v>
      </c>
      <c r="BB1210" s="364">
        <v>2.7726168889319042E-5</v>
      </c>
      <c r="BC1210" s="364">
        <v>2.9436188843585384E-6</v>
      </c>
      <c r="BD1210" s="364">
        <v>9.4502878483220173E-6</v>
      </c>
      <c r="BE1210" s="364">
        <v>1.0134890692825886E-5</v>
      </c>
      <c r="BF1210" s="364">
        <v>1.014392068028567E-5</v>
      </c>
      <c r="BG1210" s="364">
        <v>1.3734595143024607E-5</v>
      </c>
      <c r="BH1210" s="364">
        <v>1.4537287707266495E-5</v>
      </c>
      <c r="BI1210" s="364">
        <v>2.8970562163955651E-5</v>
      </c>
      <c r="BJ1210" s="364">
        <v>1.7790257202467705E-5</v>
      </c>
      <c r="BK1210" s="364">
        <v>1.2870086316885314E-5</v>
      </c>
      <c r="BL1210" s="364">
        <v>1.5167369928339684E-5</v>
      </c>
      <c r="BM1210" s="364">
        <v>5.1421002761903419E-5</v>
      </c>
      <c r="BN1210" s="364">
        <v>3.2258234305088706E-5</v>
      </c>
      <c r="BO1210" s="364">
        <v>1.5011429487032553E-6</v>
      </c>
      <c r="BP1210" s="364">
        <v>7.0003393483468733E-6</v>
      </c>
      <c r="BQ1210" s="364">
        <v>2.3832821192443308E-5</v>
      </c>
      <c r="BR1210" s="364">
        <v>3.7148489719592221E-5</v>
      </c>
      <c r="BS1210" s="364">
        <v>1.2295193100059886E-5</v>
      </c>
      <c r="BT1210" s="364">
        <v>4.7372705810273384E-7</v>
      </c>
      <c r="BU1210" s="364">
        <v>1.7007079859843183E-5</v>
      </c>
      <c r="BV1210" s="364">
        <v>8.050820327967917E-6</v>
      </c>
      <c r="BW1210" s="364">
        <v>3.5846720276585969E-5</v>
      </c>
      <c r="BX1210" s="364">
        <v>4.5044710734339496E-6</v>
      </c>
      <c r="BY1210" s="364">
        <v>3.0411827958183622E-5</v>
      </c>
      <c r="BZ1210" s="364">
        <v>1.8677194552056223E-4</v>
      </c>
      <c r="CA1210" s="364">
        <v>1.563726599668159E-5</v>
      </c>
      <c r="CB1210" s="364">
        <v>3.4941273749171812E-5</v>
      </c>
      <c r="CC1210" s="364">
        <v>1.7436091288422479E-4</v>
      </c>
      <c r="CD1210" s="365">
        <v>1.9132429433017032E-6</v>
      </c>
    </row>
    <row r="1211" spans="2:82">
      <c r="B1211" s="318"/>
      <c r="C1211" s="283" t="str">
        <f t="shared" si="171"/>
        <v>07</v>
      </c>
      <c r="D1211" s="284" t="str">
        <f t="shared" si="171"/>
        <v>パルプ・紙・木製品</v>
      </c>
      <c r="E1211" s="363">
        <v>1.1674624677924399E-2</v>
      </c>
      <c r="F1211" s="364">
        <v>4.318699481218268E-3</v>
      </c>
      <c r="G1211" s="364">
        <v>1.710068896188867E-3</v>
      </c>
      <c r="H1211" s="364">
        <v>2.6908524658996396E-4</v>
      </c>
      <c r="I1211" s="364">
        <v>7.1344990712106865E-3</v>
      </c>
      <c r="J1211" s="364">
        <v>2.3489292569682635E-3</v>
      </c>
      <c r="K1211" s="364">
        <v>0.13635115272857218</v>
      </c>
      <c r="L1211" s="364">
        <v>7.683289536207197E-3</v>
      </c>
      <c r="M1211" s="364">
        <v>1.0628898610904016E-4</v>
      </c>
      <c r="N1211" s="364">
        <v>2.584507004273472E-3</v>
      </c>
      <c r="O1211" s="364">
        <v>7.42869731347381E-3</v>
      </c>
      <c r="P1211" s="364">
        <v>1.5191682894576838E-4</v>
      </c>
      <c r="Q1211" s="364">
        <v>4.9739587895110025E-4</v>
      </c>
      <c r="R1211" s="364">
        <v>2.5172208158499351E-3</v>
      </c>
      <c r="S1211" s="364">
        <v>2.9045647252880295E-4</v>
      </c>
      <c r="T1211" s="364">
        <v>4.6433824592206544E-4</v>
      </c>
      <c r="U1211" s="364">
        <v>1.8947671359821699E-3</v>
      </c>
      <c r="V1211" s="364">
        <v>1.5958984541888958E-3</v>
      </c>
      <c r="W1211" s="364">
        <v>2.5033558569378059E-3</v>
      </c>
      <c r="X1211" s="364">
        <v>2.5539130794549635E-3</v>
      </c>
      <c r="Y1211" s="364">
        <v>1.0698798200931626E-3</v>
      </c>
      <c r="Z1211" s="364">
        <v>2.435353001681068E-2</v>
      </c>
      <c r="AA1211" s="364">
        <v>1.8874982207952015E-2</v>
      </c>
      <c r="AB1211" s="364">
        <v>1.7592816477322091E-3</v>
      </c>
      <c r="AC1211" s="364">
        <v>1.6828394290478036E-3</v>
      </c>
      <c r="AD1211" s="364">
        <v>2.0132077543202932E-3</v>
      </c>
      <c r="AE1211" s="364">
        <v>3.3038251859826067E-3</v>
      </c>
      <c r="AF1211" s="364">
        <v>2.0118872648370611E-3</v>
      </c>
      <c r="AG1211" s="364">
        <v>2.3526601307129942E-4</v>
      </c>
      <c r="AH1211" s="364">
        <v>3.2640315007221653E-3</v>
      </c>
      <c r="AI1211" s="364">
        <v>4.1172537308448841E-3</v>
      </c>
      <c r="AJ1211" s="364">
        <v>5.3340284753971873E-4</v>
      </c>
      <c r="AK1211" s="364">
        <v>3.5674255009891889E-3</v>
      </c>
      <c r="AL1211" s="364">
        <v>2.5998449913327893E-3</v>
      </c>
      <c r="AM1211" s="364">
        <v>8.1855345528910901E-3</v>
      </c>
      <c r="AN1211" s="364">
        <v>1.5232588111067809E-3</v>
      </c>
      <c r="AO1211" s="364">
        <v>2.2151955816386961E-3</v>
      </c>
      <c r="AP1211" s="364">
        <v>0.1911409565388098</v>
      </c>
      <c r="AQ1211" s="365">
        <v>2.7006312512804586E-4</v>
      </c>
      <c r="AR1211" s="363">
        <v>4.6430681280715762E-4</v>
      </c>
      <c r="AS1211" s="364">
        <v>5.0864491104808012E-4</v>
      </c>
      <c r="AT1211" s="364">
        <v>5.0942786214035872E-5</v>
      </c>
      <c r="AU1211" s="364">
        <v>2.3995164728265682E-5</v>
      </c>
      <c r="AV1211" s="364">
        <v>2.3740956739206774E-4</v>
      </c>
      <c r="AW1211" s="364">
        <v>8.1428149306430765E-5</v>
      </c>
      <c r="AX1211" s="364">
        <v>4.455590030910405E-3</v>
      </c>
      <c r="AY1211" s="364">
        <v>2.842941290824621E-4</v>
      </c>
      <c r="AZ1211" s="364">
        <v>7.2185806787544885E-7</v>
      </c>
      <c r="BA1211" s="364">
        <v>9.1172368066754213E-5</v>
      </c>
      <c r="BB1211" s="364">
        <v>2.6756585963281273E-4</v>
      </c>
      <c r="BC1211" s="364">
        <v>5.3862743518724569E-6</v>
      </c>
      <c r="BD1211" s="364">
        <v>3.8651917818777292E-5</v>
      </c>
      <c r="BE1211" s="364">
        <v>6.3977485756597056E-5</v>
      </c>
      <c r="BF1211" s="364">
        <v>2.7972871560173783E-5</v>
      </c>
      <c r="BG1211" s="364">
        <v>1.8574369773914998E-5</v>
      </c>
      <c r="BH1211" s="364">
        <v>8.6656730899558452E-5</v>
      </c>
      <c r="BI1211" s="364">
        <v>6.7209623566701624E-5</v>
      </c>
      <c r="BJ1211" s="364">
        <v>1.0087811571314487E-4</v>
      </c>
      <c r="BK1211" s="364">
        <v>8.8551641276612134E-5</v>
      </c>
      <c r="BL1211" s="364">
        <v>2.374078170559133E-5</v>
      </c>
      <c r="BM1211" s="364">
        <v>1.108419433895955E-3</v>
      </c>
      <c r="BN1211" s="364">
        <v>6.6936709578098788E-4</v>
      </c>
      <c r="BO1211" s="364">
        <v>6.3717928480709824E-5</v>
      </c>
      <c r="BP1211" s="364">
        <v>5.272142721736838E-5</v>
      </c>
      <c r="BQ1211" s="364">
        <v>7.4458337234781005E-5</v>
      </c>
      <c r="BR1211" s="364">
        <v>1.2326442236466035E-4</v>
      </c>
      <c r="BS1211" s="364">
        <v>7.3994102434578259E-5</v>
      </c>
      <c r="BT1211" s="364">
        <v>9.380342022217402E-6</v>
      </c>
      <c r="BU1211" s="364">
        <v>1.2114685926720728E-4</v>
      </c>
      <c r="BV1211" s="364">
        <v>1.3757053817152202E-4</v>
      </c>
      <c r="BW1211" s="364">
        <v>1.8890056210031279E-5</v>
      </c>
      <c r="BX1211" s="364">
        <v>1.3718632758032549E-4</v>
      </c>
      <c r="BY1211" s="364">
        <v>1.013755079067435E-4</v>
      </c>
      <c r="BZ1211" s="364">
        <v>3.0474856336644857E-4</v>
      </c>
      <c r="CA1211" s="364">
        <v>6.1971828065382397E-5</v>
      </c>
      <c r="CB1211" s="364">
        <v>8.0960088051658613E-5</v>
      </c>
      <c r="CC1211" s="364">
        <v>7.0582267931156668E-3</v>
      </c>
      <c r="CD1211" s="365">
        <v>9.8489427612577829E-6</v>
      </c>
    </row>
    <row r="1212" spans="2:82">
      <c r="B1212" s="318"/>
      <c r="C1212" s="283" t="str">
        <f t="shared" si="171"/>
        <v>08</v>
      </c>
      <c r="D1212" s="284" t="str">
        <f t="shared" si="171"/>
        <v>化学製品</v>
      </c>
      <c r="E1212" s="363">
        <v>2.2830338826669551E-2</v>
      </c>
      <c r="F1212" s="364">
        <v>4.6014029703811166E-4</v>
      </c>
      <c r="G1212" s="364">
        <v>7.8176893409433682E-3</v>
      </c>
      <c r="H1212" s="364">
        <v>2.4441145620942338E-3</v>
      </c>
      <c r="I1212" s="364">
        <v>5.4243192441779031E-3</v>
      </c>
      <c r="J1212" s="364">
        <v>6.5542191620267129E-2</v>
      </c>
      <c r="K1212" s="364">
        <v>1.5600973141718795E-2</v>
      </c>
      <c r="L1212" s="364">
        <v>0.16111466840938782</v>
      </c>
      <c r="M1212" s="364">
        <v>3.1453984425059635E-3</v>
      </c>
      <c r="N1212" s="364">
        <v>7.6294652861785148E-2</v>
      </c>
      <c r="O1212" s="364">
        <v>1.2560508931061785E-2</v>
      </c>
      <c r="P1212" s="364">
        <v>2.3906022838572263E-3</v>
      </c>
      <c r="Q1212" s="364">
        <v>2.4223936231563491E-3</v>
      </c>
      <c r="R1212" s="364">
        <v>3.9405945121193092E-3</v>
      </c>
      <c r="S1212" s="364">
        <v>9.8193398050798529E-4</v>
      </c>
      <c r="T1212" s="364">
        <v>1.7967901507321604E-3</v>
      </c>
      <c r="U1212" s="364">
        <v>6.6539537074325559E-3</v>
      </c>
      <c r="V1212" s="364">
        <v>7.0423227111522128E-3</v>
      </c>
      <c r="W1212" s="364">
        <v>4.6882731373100997E-3</v>
      </c>
      <c r="X1212" s="364">
        <v>5.076854200108347E-3</v>
      </c>
      <c r="Y1212" s="364">
        <v>5.4260508549528325E-3</v>
      </c>
      <c r="Z1212" s="364">
        <v>1.9240644686518919E-2</v>
      </c>
      <c r="AA1212" s="364">
        <v>2.3970871143905274E-3</v>
      </c>
      <c r="AB1212" s="364">
        <v>8.7144106890078453E-4</v>
      </c>
      <c r="AC1212" s="364">
        <v>4.3154311489292472E-3</v>
      </c>
      <c r="AD1212" s="364">
        <v>7.4937525990985765E-3</v>
      </c>
      <c r="AE1212" s="364">
        <v>5.9856251642083338E-6</v>
      </c>
      <c r="AF1212" s="364">
        <v>1.3104316131707804E-5</v>
      </c>
      <c r="AG1212" s="364">
        <v>1.6630636093803466E-5</v>
      </c>
      <c r="AH1212" s="364">
        <v>3.2297940681918314E-4</v>
      </c>
      <c r="AI1212" s="364">
        <v>3.0953483963530733E-4</v>
      </c>
      <c r="AJ1212" s="364">
        <v>4.5059623324532702E-4</v>
      </c>
      <c r="AK1212" s="364">
        <v>4.362734804029272E-3</v>
      </c>
      <c r="AL1212" s="364">
        <v>7.6669425840430086E-2</v>
      </c>
      <c r="AM1212" s="364">
        <v>1.0596418086664568E-3</v>
      </c>
      <c r="AN1212" s="364">
        <v>1.9423252875590332E-3</v>
      </c>
      <c r="AO1212" s="364">
        <v>4.4242950842984709E-3</v>
      </c>
      <c r="AP1212" s="364">
        <v>4.5395298167670382E-3</v>
      </c>
      <c r="AQ1212" s="365">
        <v>1.7916872310011073E-3</v>
      </c>
      <c r="AR1212" s="363">
        <v>2.19278766408346E-3</v>
      </c>
      <c r="AS1212" s="364">
        <v>3.1215561530113415E-5</v>
      </c>
      <c r="AT1212" s="364">
        <v>4.9376584105710239E-4</v>
      </c>
      <c r="AU1212" s="364">
        <v>3.6825302959883361E-4</v>
      </c>
      <c r="AV1212" s="364">
        <v>4.0878074709582767E-4</v>
      </c>
      <c r="AW1212" s="364">
        <v>4.6500892464879807E-3</v>
      </c>
      <c r="AX1212" s="364">
        <v>1.5483479919067729E-3</v>
      </c>
      <c r="AY1212" s="364">
        <v>1.32391599912793E-2</v>
      </c>
      <c r="AZ1212" s="364">
        <v>1.077027347613108E-4</v>
      </c>
      <c r="BA1212" s="364">
        <v>6.8764947538847709E-3</v>
      </c>
      <c r="BB1212" s="364">
        <v>1.2599336103725611E-3</v>
      </c>
      <c r="BC1212" s="364">
        <v>1.8479740193899822E-4</v>
      </c>
      <c r="BD1212" s="364">
        <v>3.6100787904458511E-4</v>
      </c>
      <c r="BE1212" s="364">
        <v>3.7134527668855177E-4</v>
      </c>
      <c r="BF1212" s="364">
        <v>1.9281733449664961E-4</v>
      </c>
      <c r="BG1212" s="364">
        <v>1.6225131626704584E-4</v>
      </c>
      <c r="BH1212" s="364">
        <v>7.0259965129077959E-4</v>
      </c>
      <c r="BI1212" s="364">
        <v>6.6553844566257696E-4</v>
      </c>
      <c r="BJ1212" s="364">
        <v>5.0106773316709388E-4</v>
      </c>
      <c r="BK1212" s="364">
        <v>4.4033130838946785E-4</v>
      </c>
      <c r="BL1212" s="364">
        <v>4.7915543968707515E-4</v>
      </c>
      <c r="BM1212" s="364">
        <v>1.4807448473300015E-3</v>
      </c>
      <c r="BN1212" s="364">
        <v>2.1033409507238357E-4</v>
      </c>
      <c r="BO1212" s="364">
        <v>4.7090068802358496E-5</v>
      </c>
      <c r="BP1212" s="364">
        <v>3.5298511576501243E-4</v>
      </c>
      <c r="BQ1212" s="364">
        <v>6.5405924329655436E-4</v>
      </c>
      <c r="BR1212" s="364">
        <v>5.0389844831981671E-7</v>
      </c>
      <c r="BS1212" s="364">
        <v>1.1753945476767707E-6</v>
      </c>
      <c r="BT1212" s="364">
        <v>1.4068380140279117E-6</v>
      </c>
      <c r="BU1212" s="364">
        <v>2.7597847706454633E-5</v>
      </c>
      <c r="BV1212" s="364">
        <v>3.4849610483686841E-5</v>
      </c>
      <c r="BW1212" s="364">
        <v>4.0601774605299323E-5</v>
      </c>
      <c r="BX1212" s="364">
        <v>4.3399069866922305E-4</v>
      </c>
      <c r="BY1212" s="364">
        <v>6.3747209742866387E-3</v>
      </c>
      <c r="BZ1212" s="364">
        <v>9.5109816449073632E-5</v>
      </c>
      <c r="CA1212" s="364">
        <v>1.6546678553187676E-4</v>
      </c>
      <c r="CB1212" s="364">
        <v>3.6623630969633713E-4</v>
      </c>
      <c r="CC1212" s="364">
        <v>3.9487315546785778E-4</v>
      </c>
      <c r="CD1212" s="365">
        <v>1.5560340447056241E-4</v>
      </c>
    </row>
    <row r="1213" spans="2:82">
      <c r="B1213" s="318"/>
      <c r="C1213" s="283" t="str">
        <f t="shared" si="171"/>
        <v>09</v>
      </c>
      <c r="D1213" s="284" t="str">
        <f t="shared" si="171"/>
        <v>石油・石炭製品</v>
      </c>
      <c r="E1213" s="363">
        <v>6.4710435119665084E-3</v>
      </c>
      <c r="F1213" s="364">
        <v>5.7704206560921581E-3</v>
      </c>
      <c r="G1213" s="364">
        <v>1.2226795811612038E-2</v>
      </c>
      <c r="H1213" s="364">
        <v>2.9992255472470482E-2</v>
      </c>
      <c r="I1213" s="364">
        <v>1.4594530024664187E-3</v>
      </c>
      <c r="J1213" s="364">
        <v>2.3040263578977959E-3</v>
      </c>
      <c r="K1213" s="364">
        <v>1.50688322513652E-3</v>
      </c>
      <c r="L1213" s="364">
        <v>2.3957712022626052E-3</v>
      </c>
      <c r="M1213" s="364">
        <v>2.9060798407108443E-2</v>
      </c>
      <c r="N1213" s="364">
        <v>4.6949427284688207E-4</v>
      </c>
      <c r="O1213" s="364">
        <v>6.8189541091579504E-3</v>
      </c>
      <c r="P1213" s="364">
        <v>8.5441204861761207E-3</v>
      </c>
      <c r="Q1213" s="364">
        <v>1.1251530289492107E-3</v>
      </c>
      <c r="R1213" s="364">
        <v>1.5273783606082267E-3</v>
      </c>
      <c r="S1213" s="364">
        <v>7.3953528865839183E-4</v>
      </c>
      <c r="T1213" s="364">
        <v>6.4270044612496093E-4</v>
      </c>
      <c r="U1213" s="364">
        <v>9.1742536873010876E-4</v>
      </c>
      <c r="V1213" s="364">
        <v>4.8561114535535091E-4</v>
      </c>
      <c r="W1213" s="364">
        <v>4.5134169912469251E-4</v>
      </c>
      <c r="X1213" s="364">
        <v>1.44585537673606E-4</v>
      </c>
      <c r="Y1213" s="364">
        <v>1.1853683071696318E-3</v>
      </c>
      <c r="Z1213" s="364">
        <v>2.6030947814258288E-3</v>
      </c>
      <c r="AA1213" s="364">
        <v>5.0278096541055729E-3</v>
      </c>
      <c r="AB1213" s="364">
        <v>1.1072267940680782E-2</v>
      </c>
      <c r="AC1213" s="364">
        <v>4.4035908167115037E-3</v>
      </c>
      <c r="AD1213" s="364">
        <v>5.292486788156337E-3</v>
      </c>
      <c r="AE1213" s="364">
        <v>3.080475743797642E-3</v>
      </c>
      <c r="AF1213" s="364">
        <v>7.7125412869304588E-4</v>
      </c>
      <c r="AG1213" s="364">
        <v>2.4631571870101205E-4</v>
      </c>
      <c r="AH1213" s="364">
        <v>9.4975886652356456E-3</v>
      </c>
      <c r="AI1213" s="364">
        <v>8.21609739897929E-4</v>
      </c>
      <c r="AJ1213" s="364">
        <v>3.5025479935166166E-3</v>
      </c>
      <c r="AK1213" s="364">
        <v>1.8210214365980534E-3</v>
      </c>
      <c r="AL1213" s="364">
        <v>9.6016537984264054E-4</v>
      </c>
      <c r="AM1213" s="364">
        <v>1.8047104603751095E-3</v>
      </c>
      <c r="AN1213" s="364">
        <v>1.0322018685818197E-3</v>
      </c>
      <c r="AO1213" s="364">
        <v>2.5153691931614833E-3</v>
      </c>
      <c r="AP1213" s="364">
        <v>0</v>
      </c>
      <c r="AQ1213" s="365">
        <v>3.2840039193464455E-3</v>
      </c>
      <c r="AR1213" s="363">
        <v>8.7779066129838653E-5</v>
      </c>
      <c r="AS1213" s="364">
        <v>7.8113994297678089E-5</v>
      </c>
      <c r="AT1213" s="364">
        <v>1.66329483837149E-4</v>
      </c>
      <c r="AU1213" s="364">
        <v>2.4524186418825925E-4</v>
      </c>
      <c r="AV1213" s="364">
        <v>1.5017839031752618E-5</v>
      </c>
      <c r="AW1213" s="364">
        <v>2.3592554272163127E-5</v>
      </c>
      <c r="AX1213" s="364">
        <v>2.0389112438530431E-5</v>
      </c>
      <c r="AY1213" s="364">
        <v>1.9487592085501855E-4</v>
      </c>
      <c r="AZ1213" s="364">
        <v>2.3701025439685849E-4</v>
      </c>
      <c r="BA1213" s="364">
        <v>5.8355330418086905E-6</v>
      </c>
      <c r="BB1213" s="364">
        <v>9.3962360680575487E-5</v>
      </c>
      <c r="BC1213" s="364">
        <v>1.0654510109133821E-4</v>
      </c>
      <c r="BD1213" s="364">
        <v>1.5665664376055398E-5</v>
      </c>
      <c r="BE1213" s="364">
        <v>2.0820268281039464E-5</v>
      </c>
      <c r="BF1213" s="364">
        <v>8.6109417056700412E-6</v>
      </c>
      <c r="BG1213" s="364">
        <v>7.7199236347117977E-6</v>
      </c>
      <c r="BH1213" s="364">
        <v>1.145315984391468E-5</v>
      </c>
      <c r="BI1213" s="364">
        <v>5.4111085421909268E-6</v>
      </c>
      <c r="BJ1213" s="364">
        <v>5.1514797845408823E-6</v>
      </c>
      <c r="BK1213" s="364">
        <v>2.6972590299775598E-6</v>
      </c>
      <c r="BL1213" s="364">
        <v>6.8069068138217804E-6</v>
      </c>
      <c r="BM1213" s="364">
        <v>2.5013382633943663E-5</v>
      </c>
      <c r="BN1213" s="364">
        <v>5.6906747999114539E-5</v>
      </c>
      <c r="BO1213" s="364">
        <v>1.1924054047158616E-4</v>
      </c>
      <c r="BP1213" s="364">
        <v>4.4881871421707213E-5</v>
      </c>
      <c r="BQ1213" s="364">
        <v>6.3654494790276999E-5</v>
      </c>
      <c r="BR1213" s="364">
        <v>3.7181710579318376E-5</v>
      </c>
      <c r="BS1213" s="364">
        <v>9.4175136694738078E-6</v>
      </c>
      <c r="BT1213" s="364">
        <v>3.1875236393312469E-6</v>
      </c>
      <c r="BU1213" s="364">
        <v>1.3241253894547792E-4</v>
      </c>
      <c r="BV1213" s="364">
        <v>1.0455903244146655E-5</v>
      </c>
      <c r="BW1213" s="364">
        <v>4.6254601799689198E-5</v>
      </c>
      <c r="BX1213" s="364">
        <v>2.1495245674877421E-5</v>
      </c>
      <c r="BY1213" s="364">
        <v>1.1651512291355044E-5</v>
      </c>
      <c r="BZ1213" s="364">
        <v>2.2009978348986266E-5</v>
      </c>
      <c r="CA1213" s="364">
        <v>1.2426076034014252E-5</v>
      </c>
      <c r="CB1213" s="364">
        <v>3.0882525048527578E-5</v>
      </c>
      <c r="CC1213" s="364">
        <v>0</v>
      </c>
      <c r="CD1213" s="365">
        <v>3.9460976915322615E-5</v>
      </c>
    </row>
    <row r="1214" spans="2:82">
      <c r="B1214" s="318"/>
      <c r="C1214" s="283" t="str">
        <f t="shared" si="171"/>
        <v>10</v>
      </c>
      <c r="D1214" s="284" t="str">
        <f t="shared" si="171"/>
        <v>プラスチック・ゴム製品</v>
      </c>
      <c r="E1214" s="363">
        <v>3.0000724756401591E-3</v>
      </c>
      <c r="F1214" s="364">
        <v>1.918126867100972E-3</v>
      </c>
      <c r="G1214" s="364">
        <v>5.6490561893587912E-3</v>
      </c>
      <c r="H1214" s="364">
        <v>2.7219638023002726E-3</v>
      </c>
      <c r="I1214" s="364">
        <v>8.4874302229344702E-3</v>
      </c>
      <c r="J1214" s="364">
        <v>3.1985790783203927E-3</v>
      </c>
      <c r="K1214" s="364">
        <v>7.2763182146088432E-3</v>
      </c>
      <c r="L1214" s="364">
        <v>1.0913799811624094E-2</v>
      </c>
      <c r="M1214" s="364">
        <v>6.5162356075090322E-5</v>
      </c>
      <c r="N1214" s="364">
        <v>7.3029497558729881E-2</v>
      </c>
      <c r="O1214" s="364">
        <v>3.7825281045551101E-3</v>
      </c>
      <c r="P1214" s="364">
        <v>3.4924179407363072E-4</v>
      </c>
      <c r="Q1214" s="364">
        <v>1.0564290450672037E-3</v>
      </c>
      <c r="R1214" s="364">
        <v>2.9688734153765464E-3</v>
      </c>
      <c r="S1214" s="364">
        <v>2.8913882742036784E-3</v>
      </c>
      <c r="T1214" s="364">
        <v>9.8725426081244586E-3</v>
      </c>
      <c r="U1214" s="364">
        <v>1.5245201183153723E-2</v>
      </c>
      <c r="V1214" s="364">
        <v>6.3853986889723918E-3</v>
      </c>
      <c r="W1214" s="364">
        <v>1.1204850928650655E-2</v>
      </c>
      <c r="X1214" s="364">
        <v>1.8355606343791537E-2</v>
      </c>
      <c r="Y1214" s="364">
        <v>1.1801086706749404E-2</v>
      </c>
      <c r="Z1214" s="364">
        <v>2.2603484796045764E-2</v>
      </c>
      <c r="AA1214" s="364">
        <v>5.2861081709622091E-3</v>
      </c>
      <c r="AB1214" s="364">
        <v>6.4596089514598533E-6</v>
      </c>
      <c r="AC1214" s="364">
        <v>1.4690055188684012E-2</v>
      </c>
      <c r="AD1214" s="364">
        <v>7.7002889907249183E-3</v>
      </c>
      <c r="AE1214" s="364">
        <v>2.240415128622962E-3</v>
      </c>
      <c r="AF1214" s="364">
        <v>9.6414641951512873E-4</v>
      </c>
      <c r="AG1214" s="364">
        <v>2.6156403451765544E-4</v>
      </c>
      <c r="AH1214" s="364">
        <v>9.7342355949854369E-4</v>
      </c>
      <c r="AI1214" s="364">
        <v>1.0430668721149413E-3</v>
      </c>
      <c r="AJ1214" s="364">
        <v>6.7523952030838644E-4</v>
      </c>
      <c r="AK1214" s="364">
        <v>1.5526405348157859E-3</v>
      </c>
      <c r="AL1214" s="364">
        <v>8.636455514596051E-4</v>
      </c>
      <c r="AM1214" s="364">
        <v>2.6534499355107114E-3</v>
      </c>
      <c r="AN1214" s="364">
        <v>2.8475404384687448E-3</v>
      </c>
      <c r="AO1214" s="364">
        <v>1.052504973177159E-3</v>
      </c>
      <c r="AP1214" s="364">
        <v>1.7180556095877989E-2</v>
      </c>
      <c r="AQ1214" s="365">
        <v>8.066039308198572E-4</v>
      </c>
      <c r="AR1214" s="363">
        <v>2.3086468778287829E-4</v>
      </c>
      <c r="AS1214" s="364">
        <v>2.3863135806185656E-4</v>
      </c>
      <c r="AT1214" s="364">
        <v>3.7329393362669729E-4</v>
      </c>
      <c r="AU1214" s="364">
        <v>1.8086901237304807E-4</v>
      </c>
      <c r="AV1214" s="364">
        <v>4.0728239794788197E-4</v>
      </c>
      <c r="AW1214" s="364">
        <v>1.9026164111333299E-4</v>
      </c>
      <c r="AX1214" s="364">
        <v>5.3591127172016354E-4</v>
      </c>
      <c r="AY1214" s="364">
        <v>7.4504295795670735E-4</v>
      </c>
      <c r="AZ1214" s="364">
        <v>2.8194013341230167E-6</v>
      </c>
      <c r="BA1214" s="364">
        <v>4.5905778775679586E-3</v>
      </c>
      <c r="BB1214" s="364">
        <v>1.8102158042385759E-4</v>
      </c>
      <c r="BC1214" s="364">
        <v>1.6846740922820816E-5</v>
      </c>
      <c r="BD1214" s="364">
        <v>1.4974288656404076E-4</v>
      </c>
      <c r="BE1214" s="364">
        <v>1.1150655516351219E-4</v>
      </c>
      <c r="BF1214" s="364">
        <v>3.1405536107447966E-4</v>
      </c>
      <c r="BG1214" s="364">
        <v>4.6512728791522732E-4</v>
      </c>
      <c r="BH1214" s="364">
        <v>1.0487939725367294E-3</v>
      </c>
      <c r="BI1214" s="364">
        <v>3.820993813840559E-4</v>
      </c>
      <c r="BJ1214" s="364">
        <v>9.1715539138418961E-4</v>
      </c>
      <c r="BK1214" s="364">
        <v>1.0147336977573247E-3</v>
      </c>
      <c r="BL1214" s="364">
        <v>1.0643853103811404E-3</v>
      </c>
      <c r="BM1214" s="364">
        <v>1.265579953142152E-3</v>
      </c>
      <c r="BN1214" s="364">
        <v>3.3784404198877114E-4</v>
      </c>
      <c r="BO1214" s="364">
        <v>3.7405802028177691E-7</v>
      </c>
      <c r="BP1214" s="364">
        <v>8.67527178628451E-4</v>
      </c>
      <c r="BQ1214" s="364">
        <v>4.9034135360220376E-4</v>
      </c>
      <c r="BR1214" s="364">
        <v>1.2104994574822592E-4</v>
      </c>
      <c r="BS1214" s="364">
        <v>6.0286392372646227E-5</v>
      </c>
      <c r="BT1214" s="364">
        <v>1.7535087213977269E-5</v>
      </c>
      <c r="BU1214" s="364">
        <v>6.0002481392420771E-5</v>
      </c>
      <c r="BV1214" s="364">
        <v>9.4044049934466565E-5</v>
      </c>
      <c r="BW1214" s="364">
        <v>4.4617218530173595E-5</v>
      </c>
      <c r="BX1214" s="364">
        <v>1.0814148596161144E-4</v>
      </c>
      <c r="BY1214" s="364">
        <v>5.4021383481085506E-5</v>
      </c>
      <c r="BZ1214" s="364">
        <v>1.7713058304101172E-4</v>
      </c>
      <c r="CA1214" s="364">
        <v>1.8699742425955102E-4</v>
      </c>
      <c r="CB1214" s="364">
        <v>6.6323778331972883E-5</v>
      </c>
      <c r="CC1214" s="364">
        <v>1.0899152916073178E-3</v>
      </c>
      <c r="CD1214" s="365">
        <v>5.1115045550915763E-5</v>
      </c>
    </row>
    <row r="1215" spans="2:82">
      <c r="B1215" s="318"/>
      <c r="C1215" s="283" t="str">
        <f t="shared" si="171"/>
        <v>11</v>
      </c>
      <c r="D1215" s="284" t="str">
        <f t="shared" si="171"/>
        <v>窯業・土石製品</v>
      </c>
      <c r="E1215" s="363">
        <v>1.3395836084097818E-3</v>
      </c>
      <c r="F1215" s="364">
        <v>1.0691661486338898E-4</v>
      </c>
      <c r="G1215" s="364">
        <v>9.9929232064548416E-6</v>
      </c>
      <c r="H1215" s="364">
        <v>0</v>
      </c>
      <c r="I1215" s="364">
        <v>1.2457927892389074E-3</v>
      </c>
      <c r="J1215" s="364">
        <v>1.5294414108197379E-4</v>
      </c>
      <c r="K1215" s="364">
        <v>6.3211756881551234E-4</v>
      </c>
      <c r="L1215" s="364">
        <v>4.0951813389769921E-3</v>
      </c>
      <c r="M1215" s="364">
        <v>2.4768286078566061E-3</v>
      </c>
      <c r="N1215" s="364">
        <v>1.3741096040324231E-3</v>
      </c>
      <c r="O1215" s="364">
        <v>4.746932387945621E-2</v>
      </c>
      <c r="P1215" s="364">
        <v>2.1381027443023431E-3</v>
      </c>
      <c r="Q1215" s="364">
        <v>3.2012324910115973E-3</v>
      </c>
      <c r="R1215" s="364">
        <v>3.5137532823726531E-3</v>
      </c>
      <c r="S1215" s="364">
        <v>1.9508738257527801E-3</v>
      </c>
      <c r="T1215" s="364">
        <v>2.0978145347686885E-3</v>
      </c>
      <c r="U1215" s="364">
        <v>2.831688696056918E-3</v>
      </c>
      <c r="V1215" s="364">
        <v>1.4198365140920838E-2</v>
      </c>
      <c r="W1215" s="364">
        <v>4.5521704291728088E-3</v>
      </c>
      <c r="X1215" s="364">
        <v>1.1665031472854338E-3</v>
      </c>
      <c r="Y1215" s="364">
        <v>3.59864150516866E-3</v>
      </c>
      <c r="Z1215" s="364">
        <v>4.0155006225802434E-3</v>
      </c>
      <c r="AA1215" s="364">
        <v>2.9348079438809439E-2</v>
      </c>
      <c r="AB1215" s="364">
        <v>2.9772407910302563E-5</v>
      </c>
      <c r="AC1215" s="364">
        <v>2.725025075169914E-3</v>
      </c>
      <c r="AD1215" s="364">
        <v>2.509185331408175E-4</v>
      </c>
      <c r="AE1215" s="364">
        <v>1.0587459296959465E-4</v>
      </c>
      <c r="AF1215" s="364">
        <v>5.9945952343903259E-6</v>
      </c>
      <c r="AG1215" s="364">
        <v>3.4053591495951334E-5</v>
      </c>
      <c r="AH1215" s="364">
        <v>2.7152460088464191E-5</v>
      </c>
      <c r="AI1215" s="364">
        <v>1.9094455596073185E-6</v>
      </c>
      <c r="AJ1215" s="364">
        <v>1.0576012746949762E-4</v>
      </c>
      <c r="AK1215" s="364">
        <v>8.9921440347414392E-4</v>
      </c>
      <c r="AL1215" s="364">
        <v>3.4452819362435416E-4</v>
      </c>
      <c r="AM1215" s="364">
        <v>2.1142351097301341E-4</v>
      </c>
      <c r="AN1215" s="364">
        <v>3.4391547211386041E-4</v>
      </c>
      <c r="AO1215" s="364">
        <v>5.2704557866882474E-4</v>
      </c>
      <c r="AP1215" s="364">
        <v>2.7416238296841828E-3</v>
      </c>
      <c r="AQ1215" s="365">
        <v>1.4043771511082124E-3</v>
      </c>
      <c r="AR1215" s="363">
        <v>7.0343089333634728E-5</v>
      </c>
      <c r="AS1215" s="364">
        <v>9.5892891034081994E-6</v>
      </c>
      <c r="AT1215" s="364">
        <v>7.7655130134391249E-7</v>
      </c>
      <c r="AU1215" s="364">
        <v>1.9102736358050061E-5</v>
      </c>
      <c r="AV1215" s="364">
        <v>4.3167117174157755E-5</v>
      </c>
      <c r="AW1215" s="364">
        <v>1.1178012554665016E-5</v>
      </c>
      <c r="AX1215" s="364">
        <v>4.5057586754156037E-5</v>
      </c>
      <c r="AY1215" s="364">
        <v>2.0125187159681252E-4</v>
      </c>
      <c r="AZ1215" s="364">
        <v>2.3298355058922276E-5</v>
      </c>
      <c r="BA1215" s="364">
        <v>6.7732345791031545E-5</v>
      </c>
      <c r="BB1215" s="364">
        <v>2.1964533113657809E-3</v>
      </c>
      <c r="BC1215" s="364">
        <v>9.5777261725218132E-5</v>
      </c>
      <c r="BD1215" s="364">
        <v>2.1961164305345758E-4</v>
      </c>
      <c r="BE1215" s="364">
        <v>1.4143424117246385E-4</v>
      </c>
      <c r="BF1215" s="364">
        <v>1.7052929165850512E-4</v>
      </c>
      <c r="BG1215" s="364">
        <v>1.2281017860298743E-4</v>
      </c>
      <c r="BH1215" s="364">
        <v>3.5923897147735939E-4</v>
      </c>
      <c r="BI1215" s="364">
        <v>8.8553765759784395E-4</v>
      </c>
      <c r="BJ1215" s="364">
        <v>1.8341191230216526E-4</v>
      </c>
      <c r="BK1215" s="364">
        <v>7.6817108913937839E-5</v>
      </c>
      <c r="BL1215" s="364">
        <v>2.134505901477093E-4</v>
      </c>
      <c r="BM1215" s="364">
        <v>1.0488713109923334E-4</v>
      </c>
      <c r="BN1215" s="364">
        <v>1.2994392541859281E-3</v>
      </c>
      <c r="BO1215" s="364">
        <v>1.3379580165389684E-6</v>
      </c>
      <c r="BP1215" s="364">
        <v>1.2068345375616144E-4</v>
      </c>
      <c r="BQ1215" s="364">
        <v>1.2556122072686781E-5</v>
      </c>
      <c r="BR1215" s="364">
        <v>4.9153586266591721E-6</v>
      </c>
      <c r="BS1215" s="364">
        <v>3.0697883935697212E-7</v>
      </c>
      <c r="BT1215" s="364">
        <v>1.6172439316571923E-6</v>
      </c>
      <c r="BU1215" s="364">
        <v>1.3626975136598457E-6</v>
      </c>
      <c r="BV1215" s="364">
        <v>2.1783561568504457E-7</v>
      </c>
      <c r="BW1215" s="364">
        <v>4.9185801967441154E-6</v>
      </c>
      <c r="BX1215" s="364">
        <v>4.9130530524340888E-5</v>
      </c>
      <c r="BY1215" s="364">
        <v>1.8259922541488561E-5</v>
      </c>
      <c r="BZ1215" s="364">
        <v>1.1292561566053719E-5</v>
      </c>
      <c r="CA1215" s="364">
        <v>1.7933032532580202E-5</v>
      </c>
      <c r="CB1215" s="364">
        <v>2.6217983490556731E-5</v>
      </c>
      <c r="CC1215" s="364">
        <v>1.3621670454317311E-4</v>
      </c>
      <c r="CD1215" s="365">
        <v>6.9566536390950392E-5</v>
      </c>
    </row>
    <row r="1216" spans="2:82">
      <c r="B1216" s="318"/>
      <c r="C1216" s="283" t="str">
        <f t="shared" si="171"/>
        <v>12</v>
      </c>
      <c r="D1216" s="284" t="str">
        <f t="shared" si="171"/>
        <v>鉄鋼</v>
      </c>
      <c r="E1216" s="363">
        <v>2.339850406903982E-5</v>
      </c>
      <c r="F1216" s="364">
        <v>0</v>
      </c>
      <c r="G1216" s="364">
        <v>2.241175373052357E-4</v>
      </c>
      <c r="H1216" s="364">
        <v>1.7368341732148102E-3</v>
      </c>
      <c r="I1216" s="364">
        <v>0</v>
      </c>
      <c r="J1216" s="364">
        <v>9.1471303671956605E-5</v>
      </c>
      <c r="K1216" s="364">
        <v>1.8719206039421558E-3</v>
      </c>
      <c r="L1216" s="364">
        <v>1.5144946642991574E-5</v>
      </c>
      <c r="M1216" s="364">
        <v>0</v>
      </c>
      <c r="N1216" s="364">
        <v>1.5676990400646023E-3</v>
      </c>
      <c r="O1216" s="364">
        <v>4.4393240366792071E-3</v>
      </c>
      <c r="P1216" s="364">
        <v>0.41463858046166457</v>
      </c>
      <c r="Q1216" s="364">
        <v>4.6005527107104214E-4</v>
      </c>
      <c r="R1216" s="364">
        <v>0.13492726159871979</v>
      </c>
      <c r="S1216" s="364">
        <v>9.0457392962082744E-2</v>
      </c>
      <c r="T1216" s="364">
        <v>5.881459898115432E-2</v>
      </c>
      <c r="U1216" s="364">
        <v>1.3684473332652377E-2</v>
      </c>
      <c r="V1216" s="364">
        <v>3.6395010207017887E-3</v>
      </c>
      <c r="W1216" s="364">
        <v>3.8352196421968743E-2</v>
      </c>
      <c r="X1216" s="364">
        <v>7.7565327225116382E-3</v>
      </c>
      <c r="Y1216" s="364">
        <v>4.9731379104906347E-2</v>
      </c>
      <c r="Z1216" s="364">
        <v>4.5448958534294844E-3</v>
      </c>
      <c r="AA1216" s="364">
        <v>1.4731871075260392E-2</v>
      </c>
      <c r="AB1216" s="364">
        <v>0</v>
      </c>
      <c r="AC1216" s="364">
        <v>2.8043978314872912E-5</v>
      </c>
      <c r="AD1216" s="364">
        <v>0</v>
      </c>
      <c r="AE1216" s="364">
        <v>0</v>
      </c>
      <c r="AF1216" s="364">
        <v>0</v>
      </c>
      <c r="AG1216" s="364">
        <v>0</v>
      </c>
      <c r="AH1216" s="364">
        <v>2.3385955279982615E-4</v>
      </c>
      <c r="AI1216" s="364">
        <v>0</v>
      </c>
      <c r="AJ1216" s="364">
        <v>2.3798814485075994E-5</v>
      </c>
      <c r="AK1216" s="364">
        <v>0</v>
      </c>
      <c r="AL1216" s="364">
        <v>1.9755702732311822E-6</v>
      </c>
      <c r="AM1216" s="364">
        <v>4.0014576230151406E-6</v>
      </c>
      <c r="AN1216" s="364">
        <v>1.1611279870770523E-4</v>
      </c>
      <c r="AO1216" s="364">
        <v>4.5638535727060308E-5</v>
      </c>
      <c r="AP1216" s="364">
        <v>1.3942882530612029E-5</v>
      </c>
      <c r="AQ1216" s="365">
        <v>1.8994280284266878E-3</v>
      </c>
      <c r="AR1216" s="363">
        <v>1.4383466348479497E-6</v>
      </c>
      <c r="AS1216" s="364">
        <v>8.8854491817082996E-7</v>
      </c>
      <c r="AT1216" s="364">
        <v>8.1799748295136904E-6</v>
      </c>
      <c r="AU1216" s="364">
        <v>1.6407494335131837E-4</v>
      </c>
      <c r="AV1216" s="364">
        <v>0</v>
      </c>
      <c r="AW1216" s="364">
        <v>7.1795047468700008E-6</v>
      </c>
      <c r="AX1216" s="364">
        <v>3.8282907993182234E-4</v>
      </c>
      <c r="AY1216" s="364">
        <v>1.124787410550055E-6</v>
      </c>
      <c r="AZ1216" s="364">
        <v>-1.8878372790633071E-8</v>
      </c>
      <c r="BA1216" s="364">
        <v>7.5722427140739924E-5</v>
      </c>
      <c r="BB1216" s="364">
        <v>3.0342988935257024E-4</v>
      </c>
      <c r="BC1216" s="364">
        <v>2.0183499883848124E-2</v>
      </c>
      <c r="BD1216" s="364">
        <v>4.247413041479491E-5</v>
      </c>
      <c r="BE1216" s="364">
        <v>8.054048083107293E-3</v>
      </c>
      <c r="BF1216" s="364">
        <v>3.8471306072966134E-3</v>
      </c>
      <c r="BG1216" s="364">
        <v>3.1964323457025403E-3</v>
      </c>
      <c r="BH1216" s="364">
        <v>8.5686959171967273E-4</v>
      </c>
      <c r="BI1216" s="364">
        <v>2.6260917110679162E-4</v>
      </c>
      <c r="BJ1216" s="364">
        <v>1.7425102624963036E-3</v>
      </c>
      <c r="BK1216" s="364">
        <v>3.7145026984558804E-4</v>
      </c>
      <c r="BL1216" s="364">
        <v>2.1127530315203967E-3</v>
      </c>
      <c r="BM1216" s="364">
        <v>1.3487717686802328E-4</v>
      </c>
      <c r="BN1216" s="364">
        <v>7.9717014003137651E-4</v>
      </c>
      <c r="BO1216" s="364">
        <v>0</v>
      </c>
      <c r="BP1216" s="364">
        <v>1.1978410058189506E-6</v>
      </c>
      <c r="BQ1216" s="364">
        <v>0</v>
      </c>
      <c r="BR1216" s="364">
        <v>0</v>
      </c>
      <c r="BS1216" s="364">
        <v>0</v>
      </c>
      <c r="BT1216" s="364">
        <v>0</v>
      </c>
      <c r="BU1216" s="364">
        <v>1.3971360782941027E-5</v>
      </c>
      <c r="BV1216" s="364">
        <v>0</v>
      </c>
      <c r="BW1216" s="364">
        <v>1.6349932357309261E-6</v>
      </c>
      <c r="BX1216" s="364">
        <v>0</v>
      </c>
      <c r="BY1216" s="364">
        <v>1.2341508832890935E-7</v>
      </c>
      <c r="BZ1216" s="364">
        <v>1.9801372341442521E-7</v>
      </c>
      <c r="CA1216" s="364">
        <v>5.7922859167876082E-6</v>
      </c>
      <c r="CB1216" s="364">
        <v>1.8085799782548601E-6</v>
      </c>
      <c r="CC1216" s="364">
        <v>1.0117086320233524E-6</v>
      </c>
      <c r="CD1216" s="365">
        <v>1.0328670660787723E-4</v>
      </c>
    </row>
    <row r="1217" spans="2:82">
      <c r="B1217" s="318"/>
      <c r="C1217" s="283" t="str">
        <f t="shared" si="171"/>
        <v>13</v>
      </c>
      <c r="D1217" s="284" t="str">
        <f t="shared" si="171"/>
        <v>非鉄金属</v>
      </c>
      <c r="E1217" s="363">
        <v>0</v>
      </c>
      <c r="F1217" s="364">
        <v>0</v>
      </c>
      <c r="G1217" s="364">
        <v>0</v>
      </c>
      <c r="H1217" s="364">
        <v>6.5852566957580919E-5</v>
      </c>
      <c r="I1217" s="364">
        <v>5.9080858394239537E-4</v>
      </c>
      <c r="J1217" s="364">
        <v>5.2022411603681723E-6</v>
      </c>
      <c r="K1217" s="364">
        <v>3.4985208638221675E-4</v>
      </c>
      <c r="L1217" s="364">
        <v>2.8021335825755148E-3</v>
      </c>
      <c r="M1217" s="364">
        <v>3.1529503903926218E-6</v>
      </c>
      <c r="N1217" s="364">
        <v>1.0169109896886912E-3</v>
      </c>
      <c r="O1217" s="364">
        <v>3.9282826064632155E-3</v>
      </c>
      <c r="P1217" s="364">
        <v>5.1667745360057483E-3</v>
      </c>
      <c r="Q1217" s="364">
        <v>0.22069484325417996</v>
      </c>
      <c r="R1217" s="364">
        <v>2.8812272623149119E-2</v>
      </c>
      <c r="S1217" s="364">
        <v>1.5340040318937207E-2</v>
      </c>
      <c r="T1217" s="364">
        <v>6.8005519183464034E-3</v>
      </c>
      <c r="U1217" s="364">
        <v>9.0277683416311091E-3</v>
      </c>
      <c r="V1217" s="364">
        <v>1.2860985063451423E-2</v>
      </c>
      <c r="W1217" s="364">
        <v>3.0263725488158113E-2</v>
      </c>
      <c r="X1217" s="364">
        <v>2.0653409111093292E-2</v>
      </c>
      <c r="Y1217" s="364">
        <v>9.0542873067623996E-3</v>
      </c>
      <c r="Z1217" s="364">
        <v>7.9823153387639824E-3</v>
      </c>
      <c r="AA1217" s="364">
        <v>3.5564782143084057E-3</v>
      </c>
      <c r="AB1217" s="364">
        <v>1.5096411215853912E-4</v>
      </c>
      <c r="AC1217" s="364">
        <v>8.4304143173730099E-5</v>
      </c>
      <c r="AD1217" s="364">
        <v>1.9397139964867972E-6</v>
      </c>
      <c r="AE1217" s="364">
        <v>5.6176632563679157E-6</v>
      </c>
      <c r="AF1217" s="364">
        <v>0</v>
      </c>
      <c r="AG1217" s="364">
        <v>0</v>
      </c>
      <c r="AH1217" s="364">
        <v>7.9368749089337617E-6</v>
      </c>
      <c r="AI1217" s="364">
        <v>2.8820617577738151E-5</v>
      </c>
      <c r="AJ1217" s="364">
        <v>8.2714398483109649E-5</v>
      </c>
      <c r="AK1217" s="364">
        <v>3.4939484252219154E-5</v>
      </c>
      <c r="AL1217" s="364">
        <v>7.2287345319168358E-4</v>
      </c>
      <c r="AM1217" s="364">
        <v>8.875410339403663E-5</v>
      </c>
      <c r="AN1217" s="364">
        <v>1.6017843148551043E-4</v>
      </c>
      <c r="AO1217" s="364">
        <v>1.6496462855274509E-4</v>
      </c>
      <c r="AP1217" s="364">
        <v>4.2027547740196828E-4</v>
      </c>
      <c r="AQ1217" s="365">
        <v>9.4351857352175132E-4</v>
      </c>
      <c r="AR1217" s="363">
        <v>0</v>
      </c>
      <c r="AS1217" s="364">
        <v>0</v>
      </c>
      <c r="AT1217" s="364">
        <v>0</v>
      </c>
      <c r="AU1217" s="364">
        <v>1.7264405857055421E-5</v>
      </c>
      <c r="AV1217" s="364">
        <v>2.2247320282850587E-5</v>
      </c>
      <c r="AW1217" s="364">
        <v>1.4906032615761994E-7</v>
      </c>
      <c r="AX1217" s="364">
        <v>4.3484644887824462E-5</v>
      </c>
      <c r="AY1217" s="364">
        <v>9.1977842903536442E-5</v>
      </c>
      <c r="AZ1217" s="364">
        <v>3.1441312889306287E-7</v>
      </c>
      <c r="BA1217" s="364">
        <v>4.5834823318688286E-5</v>
      </c>
      <c r="BB1217" s="364">
        <v>1.5351366609215374E-4</v>
      </c>
      <c r="BC1217" s="364">
        <v>1.7151294177712457E-4</v>
      </c>
      <c r="BD1217" s="364">
        <v>7.5256307888017992E-3</v>
      </c>
      <c r="BE1217" s="364">
        <v>9.5960559419574099E-4</v>
      </c>
      <c r="BF1217" s="364">
        <v>5.6985003829123986E-4</v>
      </c>
      <c r="BG1217" s="364">
        <v>3.3076185760205263E-4</v>
      </c>
      <c r="BH1217" s="364">
        <v>8.3620894599516704E-4</v>
      </c>
      <c r="BI1217" s="364">
        <v>9.082768616194357E-4</v>
      </c>
      <c r="BJ1217" s="364">
        <v>1.1728295700160366E-3</v>
      </c>
      <c r="BK1217" s="364">
        <v>7.3188239393609652E-4</v>
      </c>
      <c r="BL1217" s="364">
        <v>4.2177993466574649E-4</v>
      </c>
      <c r="BM1217" s="364">
        <v>2.1546823513998644E-4</v>
      </c>
      <c r="BN1217" s="364">
        <v>1.6365720623283178E-4</v>
      </c>
      <c r="BO1217" s="364">
        <v>1.1046106711926939E-5</v>
      </c>
      <c r="BP1217" s="364">
        <v>4.1081502442838859E-6</v>
      </c>
      <c r="BQ1217" s="364">
        <v>6.6707409993843243E-8</v>
      </c>
      <c r="BR1217" s="364">
        <v>2.4838739478724564E-7</v>
      </c>
      <c r="BS1217" s="364">
        <v>0</v>
      </c>
      <c r="BT1217" s="364">
        <v>0</v>
      </c>
      <c r="BU1217" s="364">
        <v>3.5059353308280496E-7</v>
      </c>
      <c r="BV1217" s="364">
        <v>9.5086477314461985E-7</v>
      </c>
      <c r="BW1217" s="364">
        <v>4.3515052071677698E-6</v>
      </c>
      <c r="BX1217" s="364">
        <v>1.7723575417955376E-6</v>
      </c>
      <c r="BY1217" s="364">
        <v>2.9279281379503321E-5</v>
      </c>
      <c r="BZ1217" s="364">
        <v>3.8774766449622126E-6</v>
      </c>
      <c r="CA1217" s="364">
        <v>5.9880302345973135E-6</v>
      </c>
      <c r="CB1217" s="364">
        <v>6.3431011837839866E-6</v>
      </c>
      <c r="CC1217" s="364">
        <v>1.7690555713698384E-5</v>
      </c>
      <c r="CD1217" s="365">
        <v>3.9953257899293462E-5</v>
      </c>
    </row>
    <row r="1218" spans="2:82">
      <c r="B1218" s="318"/>
      <c r="C1218" s="283" t="str">
        <f t="shared" si="171"/>
        <v>14</v>
      </c>
      <c r="D1218" s="284" t="str">
        <f t="shared" si="171"/>
        <v>金属製品</v>
      </c>
      <c r="E1218" s="363">
        <v>1.0646607889098388E-3</v>
      </c>
      <c r="F1218" s="364">
        <v>4.7541071792405864E-4</v>
      </c>
      <c r="G1218" s="364">
        <v>6.8872843971040871E-4</v>
      </c>
      <c r="H1218" s="364">
        <v>3.213924046815178E-3</v>
      </c>
      <c r="I1218" s="364">
        <v>4.8900192071545633E-3</v>
      </c>
      <c r="J1218" s="364">
        <v>3.53638839796995E-4</v>
      </c>
      <c r="K1218" s="364">
        <v>2.1615688144158551E-3</v>
      </c>
      <c r="L1218" s="364">
        <v>5.3443186558222713E-3</v>
      </c>
      <c r="M1218" s="364">
        <v>3.5996751221285757E-4</v>
      </c>
      <c r="N1218" s="364">
        <v>2.8314350642071667E-3</v>
      </c>
      <c r="O1218" s="364">
        <v>3.3066159753902639E-3</v>
      </c>
      <c r="P1218" s="364">
        <v>2.1635763886768681E-4</v>
      </c>
      <c r="Q1218" s="364">
        <v>7.0522943366497105E-4</v>
      </c>
      <c r="R1218" s="364">
        <v>3.6644645587307671E-2</v>
      </c>
      <c r="S1218" s="364">
        <v>1.2766213729917901E-2</v>
      </c>
      <c r="T1218" s="364">
        <v>1.1890107711049591E-2</v>
      </c>
      <c r="U1218" s="364">
        <v>1.3202769899771701E-2</v>
      </c>
      <c r="V1218" s="364">
        <v>6.2021601225668733E-3</v>
      </c>
      <c r="W1218" s="364">
        <v>1.2078180874703933E-2</v>
      </c>
      <c r="X1218" s="364">
        <v>8.8273420142382288E-3</v>
      </c>
      <c r="Y1218" s="364">
        <v>7.4468803414574E-3</v>
      </c>
      <c r="Z1218" s="364">
        <v>6.5103791040573402E-3</v>
      </c>
      <c r="AA1218" s="364">
        <v>3.4828537705385625E-2</v>
      </c>
      <c r="AB1218" s="364">
        <v>2.4897036480297184E-4</v>
      </c>
      <c r="AC1218" s="364">
        <v>2.7403192063286448E-4</v>
      </c>
      <c r="AD1218" s="364">
        <v>5.5786165757935682E-5</v>
      </c>
      <c r="AE1218" s="364">
        <v>1.0171830476442716E-3</v>
      </c>
      <c r="AF1218" s="364">
        <v>4.2838880710220971E-5</v>
      </c>
      <c r="AG1218" s="364">
        <v>1.0900178755558877E-4</v>
      </c>
      <c r="AH1218" s="364">
        <v>7.6591224379409797E-4</v>
      </c>
      <c r="AI1218" s="364">
        <v>1.7193174728891904E-4</v>
      </c>
      <c r="AJ1218" s="364">
        <v>1.3371453518415967E-3</v>
      </c>
      <c r="AK1218" s="364">
        <v>7.9083114589386768E-5</v>
      </c>
      <c r="AL1218" s="364">
        <v>1.4443251994285234E-4</v>
      </c>
      <c r="AM1218" s="364">
        <v>8.1317227727150841E-4</v>
      </c>
      <c r="AN1218" s="364">
        <v>4.7292002947424649E-4</v>
      </c>
      <c r="AO1218" s="364">
        <v>1.0380534826075053E-3</v>
      </c>
      <c r="AP1218" s="364">
        <v>1.4512838043318461E-4</v>
      </c>
      <c r="AQ1218" s="365">
        <v>1.1440564913077832E-3</v>
      </c>
      <c r="AR1218" s="363">
        <v>9.9962361098087442E-5</v>
      </c>
      <c r="AS1218" s="364">
        <v>3.8300779190266809E-5</v>
      </c>
      <c r="AT1218" s="364">
        <v>6.6409552566598672E-5</v>
      </c>
      <c r="AU1218" s="364">
        <v>4.4053421156167743E-4</v>
      </c>
      <c r="AV1218" s="364">
        <v>4.2072357429874535E-4</v>
      </c>
      <c r="AW1218" s="364">
        <v>5.1742766210222026E-5</v>
      </c>
      <c r="AX1218" s="364">
        <v>4.7608210939868592E-4</v>
      </c>
      <c r="AY1218" s="364">
        <v>4.858643965241092E-4</v>
      </c>
      <c r="AZ1218" s="364">
        <v>1.8160801382964158E-5</v>
      </c>
      <c r="BA1218" s="364">
        <v>2.4981397504386421E-4</v>
      </c>
      <c r="BB1218" s="364">
        <v>3.7242704923970914E-4</v>
      </c>
      <c r="BC1218" s="364">
        <v>4.2053047636433818E-5</v>
      </c>
      <c r="BD1218" s="364">
        <v>8.2297042172330191E-5</v>
      </c>
      <c r="BE1218" s="364">
        <v>2.791342946465325E-3</v>
      </c>
      <c r="BF1218" s="364">
        <v>1.2381121681471594E-3</v>
      </c>
      <c r="BG1218" s="364">
        <v>1.173626337767837E-3</v>
      </c>
      <c r="BH1218" s="364">
        <v>1.3604802729970254E-3</v>
      </c>
      <c r="BI1218" s="364">
        <v>7.947241708429945E-4</v>
      </c>
      <c r="BJ1218" s="364">
        <v>1.1198863822340778E-3</v>
      </c>
      <c r="BK1218" s="364">
        <v>1.2401972416434814E-3</v>
      </c>
      <c r="BL1218" s="364">
        <v>3.9654320024332953E-4</v>
      </c>
      <c r="BM1218" s="364">
        <v>4.3787438876009225E-4</v>
      </c>
      <c r="BN1218" s="364">
        <v>3.6642495449437582E-3</v>
      </c>
      <c r="BO1218" s="364">
        <v>2.1730730499894658E-5</v>
      </c>
      <c r="BP1218" s="364">
        <v>2.8312878883039943E-5</v>
      </c>
      <c r="BQ1218" s="364">
        <v>5.961376097955854E-6</v>
      </c>
      <c r="BR1218" s="364">
        <v>1.1399892118824754E-4</v>
      </c>
      <c r="BS1218" s="364">
        <v>4.4675087125574547E-6</v>
      </c>
      <c r="BT1218" s="364">
        <v>1.098523620767755E-5</v>
      </c>
      <c r="BU1218" s="364">
        <v>7.520645342462174E-5</v>
      </c>
      <c r="BV1218" s="364">
        <v>1.4494375296917943E-5</v>
      </c>
      <c r="BW1218" s="364">
        <v>1.6131168625504747E-4</v>
      </c>
      <c r="BX1218" s="364">
        <v>8.4198155935288962E-6</v>
      </c>
      <c r="BY1218" s="364">
        <v>1.5004048815974411E-5</v>
      </c>
      <c r="BZ1218" s="364">
        <v>8.7723273851438461E-5</v>
      </c>
      <c r="CA1218" s="364">
        <v>4.4044224359508538E-5</v>
      </c>
      <c r="CB1218" s="364">
        <v>9.8124515326540484E-5</v>
      </c>
      <c r="CC1218" s="364">
        <v>1.5204875870402716E-5</v>
      </c>
      <c r="CD1218" s="365">
        <v>1.1839519164329822E-4</v>
      </c>
    </row>
    <row r="1219" spans="2:82">
      <c r="B1219" s="318"/>
      <c r="C1219" s="283" t="str">
        <f t="shared" si="171"/>
        <v>15</v>
      </c>
      <c r="D1219" s="284" t="str">
        <f t="shared" si="171"/>
        <v>はん用機械</v>
      </c>
      <c r="E1219" s="363">
        <v>0</v>
      </c>
      <c r="F1219" s="364">
        <v>0</v>
      </c>
      <c r="G1219" s="364">
        <v>0</v>
      </c>
      <c r="H1219" s="364">
        <v>1.7659937648553561E-3</v>
      </c>
      <c r="I1219" s="364">
        <v>0</v>
      </c>
      <c r="J1219" s="364">
        <v>0</v>
      </c>
      <c r="K1219" s="364">
        <v>2.2702528813737259E-5</v>
      </c>
      <c r="L1219" s="364">
        <v>1.3848840761166434E-5</v>
      </c>
      <c r="M1219" s="364">
        <v>0</v>
      </c>
      <c r="N1219" s="364">
        <v>1.5283439121244527E-4</v>
      </c>
      <c r="O1219" s="364">
        <v>3.7861153862189757E-4</v>
      </c>
      <c r="P1219" s="364">
        <v>1.9585852458167115E-5</v>
      </c>
      <c r="Q1219" s="364">
        <v>0</v>
      </c>
      <c r="R1219" s="364">
        <v>5.2855373872291527E-4</v>
      </c>
      <c r="S1219" s="364">
        <v>7.6805735221161006E-2</v>
      </c>
      <c r="T1219" s="364">
        <v>1.5728591589143654E-2</v>
      </c>
      <c r="U1219" s="364">
        <v>6.5255669954589991E-3</v>
      </c>
      <c r="V1219" s="364">
        <v>8.5755199980070188E-4</v>
      </c>
      <c r="W1219" s="364">
        <v>7.4596756062107542E-3</v>
      </c>
      <c r="X1219" s="364">
        <v>6.3076377372333205E-4</v>
      </c>
      <c r="Y1219" s="364">
        <v>6.6372108898740704E-3</v>
      </c>
      <c r="Z1219" s="364">
        <v>4.7481332313676592E-5</v>
      </c>
      <c r="AA1219" s="364">
        <v>3.4022238803385093E-3</v>
      </c>
      <c r="AB1219" s="364">
        <v>0</v>
      </c>
      <c r="AC1219" s="364">
        <v>5.4193800344774761E-3</v>
      </c>
      <c r="AD1219" s="364">
        <v>0</v>
      </c>
      <c r="AE1219" s="364">
        <v>1.6772890057832713E-6</v>
      </c>
      <c r="AF1219" s="364">
        <v>0</v>
      </c>
      <c r="AG1219" s="364">
        <v>0</v>
      </c>
      <c r="AH1219" s="364">
        <v>5.0606799514395271E-5</v>
      </c>
      <c r="AI1219" s="364">
        <v>8.3737123681152794E-7</v>
      </c>
      <c r="AJ1219" s="364">
        <v>1.2626585984518496E-4</v>
      </c>
      <c r="AK1219" s="364">
        <v>0</v>
      </c>
      <c r="AL1219" s="364">
        <v>0</v>
      </c>
      <c r="AM1219" s="364">
        <v>0</v>
      </c>
      <c r="AN1219" s="364">
        <v>4.3494896096508886E-3</v>
      </c>
      <c r="AO1219" s="364">
        <v>1.5468252673758796E-5</v>
      </c>
      <c r="AP1219" s="364">
        <v>0</v>
      </c>
      <c r="AQ1219" s="365">
        <v>0</v>
      </c>
      <c r="AR1219" s="363">
        <v>0</v>
      </c>
      <c r="AS1219" s="364">
        <v>3.2227673578731283E-6</v>
      </c>
      <c r="AT1219" s="364">
        <v>0</v>
      </c>
      <c r="AU1219" s="364">
        <v>2.4114383189274607E-4</v>
      </c>
      <c r="AV1219" s="364">
        <v>0</v>
      </c>
      <c r="AW1219" s="364">
        <v>0</v>
      </c>
      <c r="AX1219" s="364">
        <v>1.0640381957067659E-5</v>
      </c>
      <c r="AY1219" s="364">
        <v>1.7446712116152427E-6</v>
      </c>
      <c r="AZ1219" s="364">
        <v>0</v>
      </c>
      <c r="BA1219" s="364">
        <v>3.6177588894027072E-5</v>
      </c>
      <c r="BB1219" s="364">
        <v>1.6689347459141002E-4</v>
      </c>
      <c r="BC1219" s="364">
        <v>1.2105037808580207E-5</v>
      </c>
      <c r="BD1219" s="364">
        <v>1.4113123932634434E-6</v>
      </c>
      <c r="BE1219" s="364">
        <v>8.9691512614984673E-5</v>
      </c>
      <c r="BF1219" s="364">
        <v>1.6512662107915712E-2</v>
      </c>
      <c r="BG1219" s="364">
        <v>3.9085695728334835E-3</v>
      </c>
      <c r="BH1219" s="364">
        <v>1.3334580168637075E-3</v>
      </c>
      <c r="BI1219" s="364">
        <v>2.1394495773716191E-4</v>
      </c>
      <c r="BJ1219" s="364">
        <v>1.4560056766736674E-3</v>
      </c>
      <c r="BK1219" s="364">
        <v>1.9586974069388794E-4</v>
      </c>
      <c r="BL1219" s="364">
        <v>7.8948409277477378E-4</v>
      </c>
      <c r="BM1219" s="364">
        <v>3.2593446106388569E-5</v>
      </c>
      <c r="BN1219" s="364">
        <v>6.8236363695003965E-4</v>
      </c>
      <c r="BO1219" s="364">
        <v>0</v>
      </c>
      <c r="BP1219" s="364">
        <v>1.0664722834728478E-3</v>
      </c>
      <c r="BQ1219" s="364">
        <v>0</v>
      </c>
      <c r="BR1219" s="364">
        <v>4.0119170174977428E-7</v>
      </c>
      <c r="BS1219" s="364">
        <v>2.9624046520603939E-9</v>
      </c>
      <c r="BT1219" s="364">
        <v>0</v>
      </c>
      <c r="BU1219" s="364">
        <v>1.0455466378645808E-5</v>
      </c>
      <c r="BV1219" s="364">
        <v>4.0075247396660606E-7</v>
      </c>
      <c r="BW1219" s="364">
        <v>3.643780170000293E-5</v>
      </c>
      <c r="BX1219" s="364">
        <v>0</v>
      </c>
      <c r="BY1219" s="364">
        <v>1.5116204319961792E-8</v>
      </c>
      <c r="BZ1219" s="364">
        <v>0</v>
      </c>
      <c r="CA1219" s="364">
        <v>7.5413277214787897E-4</v>
      </c>
      <c r="CB1219" s="364">
        <v>2.3623097366499046E-6</v>
      </c>
      <c r="CC1219" s="364">
        <v>0</v>
      </c>
      <c r="CD1219" s="365">
        <v>0</v>
      </c>
    </row>
    <row r="1220" spans="2:82">
      <c r="B1220" s="318"/>
      <c r="C1220" s="283" t="str">
        <f t="shared" si="171"/>
        <v>16</v>
      </c>
      <c r="D1220" s="284" t="str">
        <f t="shared" si="171"/>
        <v>生産用機械</v>
      </c>
      <c r="E1220" s="363">
        <v>0</v>
      </c>
      <c r="F1220" s="364">
        <v>9.8286561050126036E-5</v>
      </c>
      <c r="G1220" s="364">
        <v>0</v>
      </c>
      <c r="H1220" s="364">
        <v>2.8476328553831977E-4</v>
      </c>
      <c r="I1220" s="364">
        <v>0</v>
      </c>
      <c r="J1220" s="364">
        <v>0</v>
      </c>
      <c r="K1220" s="364">
        <v>2.7551896685944799E-5</v>
      </c>
      <c r="L1220" s="364">
        <v>0</v>
      </c>
      <c r="M1220" s="364">
        <v>1.0225620888315711E-5</v>
      </c>
      <c r="N1220" s="364">
        <v>1.2540411732405623E-3</v>
      </c>
      <c r="O1220" s="364">
        <v>4.8519695116447929E-4</v>
      </c>
      <c r="P1220" s="364">
        <v>3.025206987473537E-5</v>
      </c>
      <c r="Q1220" s="364">
        <v>6.5562878888276481E-5</v>
      </c>
      <c r="R1220" s="364">
        <v>2.3443339446546155E-4</v>
      </c>
      <c r="S1220" s="364">
        <v>1.5205333228870336E-3</v>
      </c>
      <c r="T1220" s="364">
        <v>8.7747565236091951E-2</v>
      </c>
      <c r="U1220" s="364">
        <v>8.3037887015634097E-4</v>
      </c>
      <c r="V1220" s="364">
        <v>1.2743075060512785E-3</v>
      </c>
      <c r="W1220" s="364">
        <v>9.8310146593704297E-4</v>
      </c>
      <c r="X1220" s="364">
        <v>2.3867257597125099E-4</v>
      </c>
      <c r="Y1220" s="364">
        <v>6.7846801457402352E-4</v>
      </c>
      <c r="Z1220" s="364">
        <v>2.2394614775451262E-5</v>
      </c>
      <c r="AA1220" s="364">
        <v>2.4323244901819904E-5</v>
      </c>
      <c r="AB1220" s="364">
        <v>5.0683796752439223E-6</v>
      </c>
      <c r="AC1220" s="364">
        <v>1.5518117622207272E-4</v>
      </c>
      <c r="AD1220" s="364">
        <v>0</v>
      </c>
      <c r="AE1220" s="364">
        <v>1.2785372568149708E-6</v>
      </c>
      <c r="AF1220" s="364">
        <v>0</v>
      </c>
      <c r="AG1220" s="364">
        <v>0</v>
      </c>
      <c r="AH1220" s="364">
        <v>3.6921151317794538E-5</v>
      </c>
      <c r="AI1220" s="364">
        <v>1.3164897556336272E-6</v>
      </c>
      <c r="AJ1220" s="364">
        <v>8.7793726054584589E-6</v>
      </c>
      <c r="AK1220" s="364">
        <v>0</v>
      </c>
      <c r="AL1220" s="364">
        <v>0</v>
      </c>
      <c r="AM1220" s="364">
        <v>0</v>
      </c>
      <c r="AN1220" s="364">
        <v>6.3343696436176837E-3</v>
      </c>
      <c r="AO1220" s="364">
        <v>4.988455271558934E-6</v>
      </c>
      <c r="AP1220" s="364">
        <v>0</v>
      </c>
      <c r="AQ1220" s="365">
        <v>0</v>
      </c>
      <c r="AR1220" s="363">
        <v>0</v>
      </c>
      <c r="AS1220" s="364">
        <v>6.1421220728105543E-6</v>
      </c>
      <c r="AT1220" s="364">
        <v>0</v>
      </c>
      <c r="AU1220" s="364">
        <v>3.6439755513826638E-5</v>
      </c>
      <c r="AV1220" s="364">
        <v>0</v>
      </c>
      <c r="AW1220" s="364">
        <v>0</v>
      </c>
      <c r="AX1220" s="364">
        <v>3.6092689522090769E-6</v>
      </c>
      <c r="AY1220" s="364">
        <v>0</v>
      </c>
      <c r="AZ1220" s="364">
        <v>5.2616764324502512E-7</v>
      </c>
      <c r="BA1220" s="364">
        <v>9.9229105795047847E-5</v>
      </c>
      <c r="BB1220" s="364">
        <v>4.660949478497261E-5</v>
      </c>
      <c r="BC1220" s="364">
        <v>5.8346424354489265E-6</v>
      </c>
      <c r="BD1220" s="364">
        <v>4.0692996964204493E-6</v>
      </c>
      <c r="BE1220" s="364">
        <v>1.7521800251783053E-5</v>
      </c>
      <c r="BF1220" s="364">
        <v>1.6680600836980775E-4</v>
      </c>
      <c r="BG1220" s="364">
        <v>5.34651647477159E-3</v>
      </c>
      <c r="BH1220" s="364">
        <v>5.901815828858223E-5</v>
      </c>
      <c r="BI1220" s="364">
        <v>1.0548910339588879E-4</v>
      </c>
      <c r="BJ1220" s="364">
        <v>8.0996864890176101E-5</v>
      </c>
      <c r="BK1220" s="364">
        <v>3.2143018875421381E-5</v>
      </c>
      <c r="BL1220" s="364">
        <v>3.1508454867626865E-5</v>
      </c>
      <c r="BM1220" s="364">
        <v>3.4110931654965086E-6</v>
      </c>
      <c r="BN1220" s="364">
        <v>2.2121741182313616E-6</v>
      </c>
      <c r="BO1220" s="364">
        <v>2.1704431040094181E-7</v>
      </c>
      <c r="BP1220" s="364">
        <v>1.0110720960780222E-5</v>
      </c>
      <c r="BQ1220" s="364">
        <v>0</v>
      </c>
      <c r="BR1220" s="364">
        <v>1.1222567733145066E-7</v>
      </c>
      <c r="BS1220" s="364">
        <v>0</v>
      </c>
      <c r="BT1220" s="364">
        <v>0</v>
      </c>
      <c r="BU1220" s="364">
        <v>2.3948927512463144E-6</v>
      </c>
      <c r="BV1220" s="364">
        <v>1.399634051413765E-7</v>
      </c>
      <c r="BW1220" s="364">
        <v>7.9956057071528443E-7</v>
      </c>
      <c r="BX1220" s="364">
        <v>0</v>
      </c>
      <c r="BY1220" s="364">
        <v>0</v>
      </c>
      <c r="BZ1220" s="364">
        <v>0</v>
      </c>
      <c r="CA1220" s="364">
        <v>4.1539499431295286E-4</v>
      </c>
      <c r="CB1220" s="364">
        <v>3.4421108839192761E-7</v>
      </c>
      <c r="CC1220" s="364">
        <v>0</v>
      </c>
      <c r="CD1220" s="365">
        <v>0</v>
      </c>
    </row>
    <row r="1221" spans="2:82">
      <c r="B1221" s="318"/>
      <c r="C1221" s="283" t="str">
        <f t="shared" si="171"/>
        <v>17</v>
      </c>
      <c r="D1221" s="284" t="str">
        <f t="shared" si="171"/>
        <v>業務用機械</v>
      </c>
      <c r="E1221" s="363">
        <v>5.310116432619733E-6</v>
      </c>
      <c r="F1221" s="364">
        <v>0</v>
      </c>
      <c r="G1221" s="364">
        <v>8.4769679731897109E-6</v>
      </c>
      <c r="H1221" s="364">
        <v>0</v>
      </c>
      <c r="I1221" s="364">
        <v>0</v>
      </c>
      <c r="J1221" s="364">
        <v>0</v>
      </c>
      <c r="K1221" s="364">
        <v>0</v>
      </c>
      <c r="L1221" s="364">
        <v>1.0108920513340421E-6</v>
      </c>
      <c r="M1221" s="364">
        <v>0</v>
      </c>
      <c r="N1221" s="364">
        <v>0</v>
      </c>
      <c r="O1221" s="364">
        <v>0</v>
      </c>
      <c r="P1221" s="364">
        <v>0</v>
      </c>
      <c r="Q1221" s="364">
        <v>0</v>
      </c>
      <c r="R1221" s="364">
        <v>1.0650135913148882E-5</v>
      </c>
      <c r="S1221" s="364">
        <v>8.1350790792687278E-4</v>
      </c>
      <c r="T1221" s="364">
        <v>2.3309325359691553E-3</v>
      </c>
      <c r="U1221" s="364">
        <v>6.1164201501815577E-2</v>
      </c>
      <c r="V1221" s="364">
        <v>1.4110894334613008E-5</v>
      </c>
      <c r="W1221" s="364">
        <v>2.6021229148205427E-4</v>
      </c>
      <c r="X1221" s="364">
        <v>1.0546834745404285E-4</v>
      </c>
      <c r="Y1221" s="364">
        <v>1.9002713131427906E-4</v>
      </c>
      <c r="Z1221" s="364">
        <v>6.3144108079135421E-5</v>
      </c>
      <c r="AA1221" s="364">
        <v>8.9189538300060318E-5</v>
      </c>
      <c r="AB1221" s="364">
        <v>0</v>
      </c>
      <c r="AC1221" s="364">
        <v>5.0005781996968482E-5</v>
      </c>
      <c r="AD1221" s="364">
        <v>9.6751576789522193E-6</v>
      </c>
      <c r="AE1221" s="364">
        <v>3.8579819651927646E-4</v>
      </c>
      <c r="AF1221" s="364">
        <v>5.4484262903176658E-6</v>
      </c>
      <c r="AG1221" s="364">
        <v>0</v>
      </c>
      <c r="AH1221" s="364">
        <v>2.4472938290514962E-5</v>
      </c>
      <c r="AI1221" s="364">
        <v>2.7536211862715741E-5</v>
      </c>
      <c r="AJ1221" s="364">
        <v>1.4144524356310341E-3</v>
      </c>
      <c r="AK1221" s="364">
        <v>0</v>
      </c>
      <c r="AL1221" s="364">
        <v>5.0418744980473239E-3</v>
      </c>
      <c r="AM1221" s="364">
        <v>0</v>
      </c>
      <c r="AN1221" s="364">
        <v>1.83005681191591E-3</v>
      </c>
      <c r="AO1221" s="364">
        <v>3.786178122017087E-4</v>
      </c>
      <c r="AP1221" s="364">
        <v>1.0117636509488685E-2</v>
      </c>
      <c r="AQ1221" s="365">
        <v>0</v>
      </c>
      <c r="AR1221" s="363">
        <v>4.5152425098723005E-7</v>
      </c>
      <c r="AS1221" s="364">
        <v>9.5456413657357669E-7</v>
      </c>
      <c r="AT1221" s="364">
        <v>3.1141528261826486E-7</v>
      </c>
      <c r="AU1221" s="364">
        <v>0</v>
      </c>
      <c r="AV1221" s="364">
        <v>4.6973690572556089E-9</v>
      </c>
      <c r="AW1221" s="364">
        <v>0</v>
      </c>
      <c r="AX1221" s="364">
        <v>0</v>
      </c>
      <c r="AY1221" s="364">
        <v>1.8865878753111931E-8</v>
      </c>
      <c r="AZ1221" s="364">
        <v>0</v>
      </c>
      <c r="BA1221" s="364">
        <v>0</v>
      </c>
      <c r="BB1221" s="364">
        <v>0</v>
      </c>
      <c r="BC1221" s="364">
        <v>0</v>
      </c>
      <c r="BD1221" s="364">
        <v>0</v>
      </c>
      <c r="BE1221" s="364">
        <v>5.5412838026738421E-7</v>
      </c>
      <c r="BF1221" s="364">
        <v>8.0922718796289263E-5</v>
      </c>
      <c r="BG1221" s="364">
        <v>1.4692381914916446E-4</v>
      </c>
      <c r="BH1221" s="364">
        <v>2.8040065040459729E-3</v>
      </c>
      <c r="BI1221" s="364">
        <v>1.1878301918766279E-6</v>
      </c>
      <c r="BJ1221" s="364">
        <v>2.3612514474287611E-5</v>
      </c>
      <c r="BK1221" s="364">
        <v>2.1507274171618425E-5</v>
      </c>
      <c r="BL1221" s="364">
        <v>1.0263547812945046E-5</v>
      </c>
      <c r="BM1221" s="364">
        <v>2.9502504242897514E-6</v>
      </c>
      <c r="BN1221" s="364">
        <v>5.8754441977092027E-6</v>
      </c>
      <c r="BO1221" s="364">
        <v>0</v>
      </c>
      <c r="BP1221" s="364">
        <v>3.291511772576417E-6</v>
      </c>
      <c r="BQ1221" s="364">
        <v>7.7862436991585632E-7</v>
      </c>
      <c r="BR1221" s="364">
        <v>3.5707500210832982E-5</v>
      </c>
      <c r="BS1221" s="364">
        <v>4.4398781915656078E-7</v>
      </c>
      <c r="BT1221" s="364">
        <v>0</v>
      </c>
      <c r="BU1221" s="364">
        <v>1.2250073608327494E-6</v>
      </c>
      <c r="BV1221" s="364">
        <v>5.4771320051520267E-6</v>
      </c>
      <c r="BW1221" s="364">
        <v>1.3862531090953878E-4</v>
      </c>
      <c r="BX1221" s="364">
        <v>0</v>
      </c>
      <c r="BY1221" s="364">
        <v>3.8883815530555668E-4</v>
      </c>
      <c r="BZ1221" s="364">
        <v>0</v>
      </c>
      <c r="CA1221" s="364">
        <v>1.2008456405400025E-4</v>
      </c>
      <c r="CB1221" s="364">
        <v>3.1718851299403038E-5</v>
      </c>
      <c r="CC1221" s="364">
        <v>7.9192219163688813E-4</v>
      </c>
      <c r="CD1221" s="365">
        <v>0</v>
      </c>
    </row>
    <row r="1222" spans="2:82">
      <c r="B1222" s="318"/>
      <c r="C1222" s="283" t="str">
        <f t="shared" si="171"/>
        <v>18</v>
      </c>
      <c r="D1222" s="284" t="str">
        <f t="shared" si="171"/>
        <v>電子部品</v>
      </c>
      <c r="E1222" s="363">
        <v>0</v>
      </c>
      <c r="F1222" s="364">
        <v>0</v>
      </c>
      <c r="G1222" s="364">
        <v>0</v>
      </c>
      <c r="H1222" s="364">
        <v>0</v>
      </c>
      <c r="I1222" s="364">
        <v>0</v>
      </c>
      <c r="J1222" s="364">
        <v>0</v>
      </c>
      <c r="K1222" s="364">
        <v>3.8175470648276502E-6</v>
      </c>
      <c r="L1222" s="364">
        <v>2.226230096411441E-6</v>
      </c>
      <c r="M1222" s="364">
        <v>0</v>
      </c>
      <c r="N1222" s="364">
        <v>0</v>
      </c>
      <c r="O1222" s="364">
        <v>0</v>
      </c>
      <c r="P1222" s="364">
        <v>2.1956412632053034E-7</v>
      </c>
      <c r="Q1222" s="364">
        <v>2.0937121869606288E-5</v>
      </c>
      <c r="R1222" s="364">
        <v>4.0912900712787841E-3</v>
      </c>
      <c r="S1222" s="364">
        <v>1.8414277766264978E-3</v>
      </c>
      <c r="T1222" s="364">
        <v>4.5633228155025204E-3</v>
      </c>
      <c r="U1222" s="364">
        <v>6.0425369810577521E-2</v>
      </c>
      <c r="V1222" s="364">
        <v>0.16422429528622062</v>
      </c>
      <c r="W1222" s="364">
        <v>4.3742481474269963E-2</v>
      </c>
      <c r="X1222" s="364">
        <v>0.15457251388231527</v>
      </c>
      <c r="Y1222" s="364">
        <v>3.8029711663743445E-3</v>
      </c>
      <c r="Z1222" s="364">
        <v>6.8391586937805902E-4</v>
      </c>
      <c r="AA1222" s="364">
        <v>1.8514366509859157E-4</v>
      </c>
      <c r="AB1222" s="364">
        <v>1.7166517903391995E-6</v>
      </c>
      <c r="AC1222" s="364">
        <v>1.00113537192072E-5</v>
      </c>
      <c r="AD1222" s="364">
        <v>0</v>
      </c>
      <c r="AE1222" s="364">
        <v>1.2991153454705391E-5</v>
      </c>
      <c r="AF1222" s="364">
        <v>2.1197808417084587E-5</v>
      </c>
      <c r="AG1222" s="364">
        <v>0</v>
      </c>
      <c r="AH1222" s="364">
        <v>3.9628941716309514E-6</v>
      </c>
      <c r="AI1222" s="364">
        <v>2.666439523447945E-4</v>
      </c>
      <c r="AJ1222" s="364">
        <v>7.7411651105127512E-4</v>
      </c>
      <c r="AK1222" s="364">
        <v>4.2328167255624053E-4</v>
      </c>
      <c r="AL1222" s="364">
        <v>7.7137175438575433E-7</v>
      </c>
      <c r="AM1222" s="364">
        <v>0</v>
      </c>
      <c r="AN1222" s="364">
        <v>6.5772974938175487E-3</v>
      </c>
      <c r="AO1222" s="364">
        <v>1.5839826819017859E-5</v>
      </c>
      <c r="AP1222" s="364">
        <v>1.5243400112250789E-2</v>
      </c>
      <c r="AQ1222" s="365">
        <v>0</v>
      </c>
      <c r="AR1222" s="363">
        <v>0</v>
      </c>
      <c r="AS1222" s="364">
        <v>0</v>
      </c>
      <c r="AT1222" s="364">
        <v>1.2342359904918456E-7</v>
      </c>
      <c r="AU1222" s="364">
        <v>6.1044343695560756E-7</v>
      </c>
      <c r="AV1222" s="364">
        <v>1.3851152247067665E-8</v>
      </c>
      <c r="AW1222" s="364">
        <v>0</v>
      </c>
      <c r="AX1222" s="364">
        <v>1.5240813256179219E-7</v>
      </c>
      <c r="AY1222" s="364">
        <v>8.2547589746870213E-8</v>
      </c>
      <c r="AZ1222" s="364">
        <v>6.1241984719211047E-9</v>
      </c>
      <c r="BA1222" s="364">
        <v>0</v>
      </c>
      <c r="BB1222" s="364">
        <v>2.5511929888019327E-9</v>
      </c>
      <c r="BC1222" s="364">
        <v>1.7017111750833531E-8</v>
      </c>
      <c r="BD1222" s="364">
        <v>2.530272847724239E-6</v>
      </c>
      <c r="BE1222" s="364">
        <v>3.3782708802404576E-5</v>
      </c>
      <c r="BF1222" s="364">
        <v>1.5093514630698282E-4</v>
      </c>
      <c r="BG1222" s="364">
        <v>1.7313511276062147E-4</v>
      </c>
      <c r="BH1222" s="364">
        <v>1.9519099913493697E-3</v>
      </c>
      <c r="BI1222" s="364">
        <v>4.8400983228714251E-3</v>
      </c>
      <c r="BJ1222" s="364">
        <v>2.2480005816707224E-3</v>
      </c>
      <c r="BK1222" s="364">
        <v>5.0032671543274905E-3</v>
      </c>
      <c r="BL1222" s="364">
        <v>1.6259672865164151E-4</v>
      </c>
      <c r="BM1222" s="364">
        <v>8.3596399803268593E-5</v>
      </c>
      <c r="BN1222" s="364">
        <v>5.4795874958583977E-6</v>
      </c>
      <c r="BO1222" s="364">
        <v>5.7294980397098606E-8</v>
      </c>
      <c r="BP1222" s="364">
        <v>3.3677199408503014E-7</v>
      </c>
      <c r="BQ1222" s="364">
        <v>0</v>
      </c>
      <c r="BR1222" s="364">
        <v>3.9070836209579627E-7</v>
      </c>
      <c r="BS1222" s="364">
        <v>7.4362873544413316E-7</v>
      </c>
      <c r="BT1222" s="364">
        <v>0</v>
      </c>
      <c r="BU1222" s="364">
        <v>1.0481935574066928E-7</v>
      </c>
      <c r="BV1222" s="364">
        <v>1.3234421174837366E-5</v>
      </c>
      <c r="BW1222" s="364">
        <v>3.2715324842305081E-5</v>
      </c>
      <c r="BX1222" s="364">
        <v>1.698924720989312E-5</v>
      </c>
      <c r="BY1222" s="364">
        <v>4.1046832660037371E-8</v>
      </c>
      <c r="BZ1222" s="364">
        <v>0</v>
      </c>
      <c r="CA1222" s="364">
        <v>1.8650160627837662E-4</v>
      </c>
      <c r="CB1222" s="364">
        <v>3.9146713123813544E-7</v>
      </c>
      <c r="CC1222" s="364">
        <v>5.149420443873767E-4</v>
      </c>
      <c r="CD1222" s="365">
        <v>0</v>
      </c>
    </row>
    <row r="1223" spans="2:82">
      <c r="B1223" s="318"/>
      <c r="C1223" s="283" t="str">
        <f t="shared" si="171"/>
        <v>19</v>
      </c>
      <c r="D1223" s="284" t="str">
        <f t="shared" si="171"/>
        <v>電気機械</v>
      </c>
      <c r="E1223" s="363">
        <v>1.2734198839237354E-5</v>
      </c>
      <c r="F1223" s="364">
        <v>0</v>
      </c>
      <c r="G1223" s="364">
        <v>3.9030970868690162E-4</v>
      </c>
      <c r="H1223" s="364">
        <v>0</v>
      </c>
      <c r="I1223" s="364">
        <v>1.9596517571335455E-7</v>
      </c>
      <c r="J1223" s="364">
        <v>0</v>
      </c>
      <c r="K1223" s="364">
        <v>2.6605209869412566E-5</v>
      </c>
      <c r="L1223" s="364">
        <v>2.1817996827439189E-6</v>
      </c>
      <c r="M1223" s="364">
        <v>0</v>
      </c>
      <c r="N1223" s="364">
        <v>1.1343469068990638E-5</v>
      </c>
      <c r="O1223" s="364">
        <v>7.379411106515845E-6</v>
      </c>
      <c r="P1223" s="364">
        <v>0</v>
      </c>
      <c r="Q1223" s="364">
        <v>1.6581224443311337E-6</v>
      </c>
      <c r="R1223" s="364">
        <v>3.6586205034061037E-4</v>
      </c>
      <c r="S1223" s="364">
        <v>1.1504649400690613E-2</v>
      </c>
      <c r="T1223" s="364">
        <v>7.9502097073847373E-3</v>
      </c>
      <c r="U1223" s="364">
        <v>9.3533507510086423E-3</v>
      </c>
      <c r="V1223" s="364">
        <v>6.7377922933302163E-3</v>
      </c>
      <c r="W1223" s="364">
        <v>7.1995023239717876E-2</v>
      </c>
      <c r="X1223" s="364">
        <v>1.2258374247295277E-2</v>
      </c>
      <c r="Y1223" s="364">
        <v>1.0925469004550537E-2</v>
      </c>
      <c r="Z1223" s="364">
        <v>5.1980411919612932E-4</v>
      </c>
      <c r="AA1223" s="364">
        <v>3.4240578402304363E-3</v>
      </c>
      <c r="AB1223" s="364">
        <v>1.4954590074169509E-6</v>
      </c>
      <c r="AC1223" s="364">
        <v>1.0901722454781666E-4</v>
      </c>
      <c r="AD1223" s="364">
        <v>0</v>
      </c>
      <c r="AE1223" s="364">
        <v>8.2757220134468048E-5</v>
      </c>
      <c r="AF1223" s="364">
        <v>1.3936938595797358E-6</v>
      </c>
      <c r="AG1223" s="364">
        <v>8.8436569951011888E-6</v>
      </c>
      <c r="AH1223" s="364">
        <v>9.1370084084598592E-5</v>
      </c>
      <c r="AI1223" s="364">
        <v>4.1951414782099474E-5</v>
      </c>
      <c r="AJ1223" s="364">
        <v>6.4645172109044455E-4</v>
      </c>
      <c r="AK1223" s="364">
        <v>2.7781877761259225E-4</v>
      </c>
      <c r="AL1223" s="364">
        <v>2.553522158476867E-5</v>
      </c>
      <c r="AM1223" s="364">
        <v>0</v>
      </c>
      <c r="AN1223" s="364">
        <v>2.5173449200701519E-3</v>
      </c>
      <c r="AO1223" s="364">
        <v>5.6851240724542318E-5</v>
      </c>
      <c r="AP1223" s="364">
        <v>0</v>
      </c>
      <c r="AQ1223" s="365">
        <v>9.5957894763448314E-5</v>
      </c>
      <c r="AR1223" s="363">
        <v>3.0113554130756862E-6</v>
      </c>
      <c r="AS1223" s="364">
        <v>7.5789102228353435E-7</v>
      </c>
      <c r="AT1223" s="364">
        <v>7.3173151858030042E-5</v>
      </c>
      <c r="AU1223" s="364">
        <v>3.7920439296777519E-5</v>
      </c>
      <c r="AV1223" s="364">
        <v>7.6580075292070416E-8</v>
      </c>
      <c r="AW1223" s="364">
        <v>1.3276557571140238E-7</v>
      </c>
      <c r="AX1223" s="364">
        <v>5.6314091811090446E-6</v>
      </c>
      <c r="AY1223" s="364">
        <v>2.4465467178352164E-7</v>
      </c>
      <c r="AZ1223" s="364">
        <v>9.5421920161979983E-9</v>
      </c>
      <c r="BA1223" s="364">
        <v>1.7904752173985879E-6</v>
      </c>
      <c r="BB1223" s="364">
        <v>1.8881470617815519E-6</v>
      </c>
      <c r="BC1223" s="364">
        <v>5.965780410646702E-8</v>
      </c>
      <c r="BD1223" s="364">
        <v>2.6309181665602032E-6</v>
      </c>
      <c r="BE1223" s="364">
        <v>2.945763587581058E-5</v>
      </c>
      <c r="BF1223" s="364">
        <v>1.4160447849995788E-3</v>
      </c>
      <c r="BG1223" s="364">
        <v>1.2562084666521106E-3</v>
      </c>
      <c r="BH1223" s="364">
        <v>1.0916697021121791E-3</v>
      </c>
      <c r="BI1223" s="364">
        <v>5.372216512339634E-4</v>
      </c>
      <c r="BJ1223" s="364">
        <v>7.7750491249147782E-3</v>
      </c>
      <c r="BK1223" s="364">
        <v>1.0899874815069746E-3</v>
      </c>
      <c r="BL1223" s="364">
        <v>2.7735644777878948E-3</v>
      </c>
      <c r="BM1223" s="364">
        <v>6.1433865690783387E-5</v>
      </c>
      <c r="BN1223" s="364">
        <v>4.9384400265983959E-4</v>
      </c>
      <c r="BO1223" s="364">
        <v>2.7468320681289048E-7</v>
      </c>
      <c r="BP1223" s="364">
        <v>1.3752506354053672E-5</v>
      </c>
      <c r="BQ1223" s="364">
        <v>3.9044268119575226E-7</v>
      </c>
      <c r="BR1223" s="364">
        <v>1.3019935545599893E-5</v>
      </c>
      <c r="BS1223" s="364">
        <v>2.278859151042518E-7</v>
      </c>
      <c r="BT1223" s="364">
        <v>1.4600887154547928E-6</v>
      </c>
      <c r="BU1223" s="364">
        <v>1.1539011160676723E-5</v>
      </c>
      <c r="BV1223" s="364">
        <v>1.1320738628329806E-5</v>
      </c>
      <c r="BW1223" s="364">
        <v>1.1489179437048256E-4</v>
      </c>
      <c r="BX1223" s="364">
        <v>4.1978228158287744E-5</v>
      </c>
      <c r="BY1223" s="364">
        <v>3.860047220946052E-6</v>
      </c>
      <c r="BZ1223" s="364">
        <v>1.2283438826023733E-7</v>
      </c>
      <c r="CA1223" s="364">
        <v>3.3736323938694156E-4</v>
      </c>
      <c r="CB1223" s="364">
        <v>8.8764806425700789E-6</v>
      </c>
      <c r="CC1223" s="364">
        <v>0</v>
      </c>
      <c r="CD1223" s="365">
        <v>1.4511902323104913E-5</v>
      </c>
    </row>
    <row r="1224" spans="2:82">
      <c r="B1224" s="318"/>
      <c r="C1224" s="283" t="str">
        <f t="shared" si="171"/>
        <v>20</v>
      </c>
      <c r="D1224" s="284" t="str">
        <f t="shared" si="171"/>
        <v>情報通信機器</v>
      </c>
      <c r="E1224" s="363">
        <v>0</v>
      </c>
      <c r="F1224" s="364">
        <v>9.1953788474621916E-5</v>
      </c>
      <c r="G1224" s="364">
        <v>1.7188855968617836E-5</v>
      </c>
      <c r="H1224" s="364">
        <v>0</v>
      </c>
      <c r="I1224" s="364">
        <v>1.2013118327533344E-5</v>
      </c>
      <c r="J1224" s="364">
        <v>0</v>
      </c>
      <c r="K1224" s="364">
        <v>0</v>
      </c>
      <c r="L1224" s="364">
        <v>2.7672282352560707E-5</v>
      </c>
      <c r="M1224" s="364">
        <v>3.1889221684685663E-5</v>
      </c>
      <c r="N1224" s="364">
        <v>1.7127607860857841E-6</v>
      </c>
      <c r="O1224" s="364">
        <v>3.4318100524264374E-5</v>
      </c>
      <c r="P1224" s="364">
        <v>2.4259608735279281E-6</v>
      </c>
      <c r="Q1224" s="364">
        <v>0</v>
      </c>
      <c r="R1224" s="364">
        <v>2.4294843326155899E-5</v>
      </c>
      <c r="S1224" s="364">
        <v>5.4386231078791265E-4</v>
      </c>
      <c r="T1224" s="364">
        <v>1.4938857023491696E-4</v>
      </c>
      <c r="U1224" s="364">
        <v>3.1628544650195837E-5</v>
      </c>
      <c r="V1224" s="364">
        <v>3.4971249177835437E-5</v>
      </c>
      <c r="W1224" s="364">
        <v>2.883255622600805E-5</v>
      </c>
      <c r="X1224" s="364">
        <v>1.1856622942414866E-2</v>
      </c>
      <c r="Y1224" s="364">
        <v>1.6965819931245608E-3</v>
      </c>
      <c r="Z1224" s="364">
        <v>3.0263553864443165E-5</v>
      </c>
      <c r="AA1224" s="364">
        <v>1.5757570914600243E-3</v>
      </c>
      <c r="AB1224" s="364">
        <v>1.0115872500968844E-5</v>
      </c>
      <c r="AC1224" s="364">
        <v>4.6089709683853009E-6</v>
      </c>
      <c r="AD1224" s="364">
        <v>2.3542128602087813E-5</v>
      </c>
      <c r="AE1224" s="364">
        <v>1.9138542354351531E-4</v>
      </c>
      <c r="AF1224" s="364">
        <v>9.4274930432519576E-5</v>
      </c>
      <c r="AG1224" s="364">
        <v>5.1097934265819854E-5</v>
      </c>
      <c r="AH1224" s="364">
        <v>9.8761666913331524E-5</v>
      </c>
      <c r="AI1224" s="364">
        <v>1.149554980967159E-4</v>
      </c>
      <c r="AJ1224" s="364">
        <v>1.496110698496042E-3</v>
      </c>
      <c r="AK1224" s="364">
        <v>8.4404685424144837E-5</v>
      </c>
      <c r="AL1224" s="364">
        <v>1.5057079906682562E-5</v>
      </c>
      <c r="AM1224" s="364">
        <v>4.1430781109003929E-5</v>
      </c>
      <c r="AN1224" s="364">
        <v>1.1779717006181823E-3</v>
      </c>
      <c r="AO1224" s="364">
        <v>7.8756308408206298E-5</v>
      </c>
      <c r="AP1224" s="364">
        <v>0</v>
      </c>
      <c r="AQ1224" s="365">
        <v>0</v>
      </c>
      <c r="AR1224" s="363">
        <v>1.6661323118414647E-8</v>
      </c>
      <c r="AS1224" s="364">
        <v>2.1673285709694077E-6</v>
      </c>
      <c r="AT1224" s="364">
        <v>8.6800188440473928E-7</v>
      </c>
      <c r="AU1224" s="364">
        <v>1.4422404980799511E-7</v>
      </c>
      <c r="AV1224" s="364">
        <v>3.6504084032547931E-7</v>
      </c>
      <c r="AW1224" s="364">
        <v>1.4450033513098682E-7</v>
      </c>
      <c r="AX1224" s="364">
        <v>1.194554960038917E-7</v>
      </c>
      <c r="AY1224" s="364">
        <v>9.5770927218610534E-7</v>
      </c>
      <c r="AZ1224" s="364">
        <v>2.9324042403821617E-7</v>
      </c>
      <c r="BA1224" s="364">
        <v>1.3500329985431275E-7</v>
      </c>
      <c r="BB1224" s="364">
        <v>8.8563730424558222E-7</v>
      </c>
      <c r="BC1224" s="364">
        <v>7.3842850399821792E-8</v>
      </c>
      <c r="BD1224" s="364">
        <v>6.335304997722263E-8</v>
      </c>
      <c r="BE1224" s="364">
        <v>9.1521399190394041E-7</v>
      </c>
      <c r="BF1224" s="364">
        <v>2.3541539463428437E-5</v>
      </c>
      <c r="BG1224" s="364">
        <v>4.0577782263070273E-6</v>
      </c>
      <c r="BH1224" s="364">
        <v>7.1853071766773642E-7</v>
      </c>
      <c r="BI1224" s="364">
        <v>1.0533341542593805E-6</v>
      </c>
      <c r="BJ1224" s="364">
        <v>7.9667942580339798E-7</v>
      </c>
      <c r="BK1224" s="364">
        <v>6.164450233859777E-4</v>
      </c>
      <c r="BL1224" s="364">
        <v>1.532836627988712E-4</v>
      </c>
      <c r="BM1224" s="364">
        <v>4.2105262193717235E-7</v>
      </c>
      <c r="BN1224" s="364">
        <v>4.2253852333018844E-5</v>
      </c>
      <c r="BO1224" s="364">
        <v>2.9346603040933502E-7</v>
      </c>
      <c r="BP1224" s="364">
        <v>1.8827735863502313E-7</v>
      </c>
      <c r="BQ1224" s="364">
        <v>6.3742914509180745E-7</v>
      </c>
      <c r="BR1224" s="364">
        <v>5.4562313984639819E-6</v>
      </c>
      <c r="BS1224" s="364">
        <v>2.6815756700345368E-6</v>
      </c>
      <c r="BT1224" s="364">
        <v>1.5506178602894481E-6</v>
      </c>
      <c r="BU1224" s="364">
        <v>2.635472072964831E-6</v>
      </c>
      <c r="BV1224" s="364">
        <v>4.04783944824075E-6</v>
      </c>
      <c r="BW1224" s="364">
        <v>5.2543260339652507E-5</v>
      </c>
      <c r="BX1224" s="364">
        <v>2.5498642687277554E-6</v>
      </c>
      <c r="BY1224" s="364">
        <v>4.3621600873446105E-7</v>
      </c>
      <c r="BZ1224" s="364">
        <v>1.2477860190162481E-6</v>
      </c>
      <c r="CA1224" s="364">
        <v>2.8033205585476503E-5</v>
      </c>
      <c r="CB1224" s="364">
        <v>2.1694590797577832E-6</v>
      </c>
      <c r="CC1224" s="364">
        <v>0</v>
      </c>
      <c r="CD1224" s="365">
        <v>0</v>
      </c>
    </row>
    <row r="1225" spans="2:82">
      <c r="B1225" s="318"/>
      <c r="C1225" s="283" t="str">
        <f t="shared" ref="C1225:D1243" si="172">C25</f>
        <v>21</v>
      </c>
      <c r="D1225" s="284" t="str">
        <f t="shared" si="172"/>
        <v>輸送機械</v>
      </c>
      <c r="E1225" s="363">
        <v>2.2129967948423114E-6</v>
      </c>
      <c r="F1225" s="364">
        <v>0</v>
      </c>
      <c r="G1225" s="364">
        <v>1.3707208191691534E-2</v>
      </c>
      <c r="H1225" s="364">
        <v>5.4755757706503911E-5</v>
      </c>
      <c r="I1225" s="364">
        <v>0</v>
      </c>
      <c r="J1225" s="364">
        <v>0</v>
      </c>
      <c r="K1225" s="364">
        <v>0</v>
      </c>
      <c r="L1225" s="364">
        <v>0</v>
      </c>
      <c r="M1225" s="364">
        <v>0</v>
      </c>
      <c r="N1225" s="364">
        <v>0</v>
      </c>
      <c r="O1225" s="364">
        <v>1.2824217159405808E-6</v>
      </c>
      <c r="P1225" s="364">
        <v>0</v>
      </c>
      <c r="Q1225" s="364">
        <v>0</v>
      </c>
      <c r="R1225" s="364">
        <v>0</v>
      </c>
      <c r="S1225" s="364">
        <v>0</v>
      </c>
      <c r="T1225" s="364">
        <v>3.9736253011891318E-4</v>
      </c>
      <c r="U1225" s="364">
        <v>0</v>
      </c>
      <c r="V1225" s="364">
        <v>0</v>
      </c>
      <c r="W1225" s="364">
        <v>0</v>
      </c>
      <c r="X1225" s="364">
        <v>0</v>
      </c>
      <c r="Y1225" s="364">
        <v>0.12473328134756272</v>
      </c>
      <c r="Z1225" s="364">
        <v>9.5692275174918195E-7</v>
      </c>
      <c r="AA1225" s="364">
        <v>8.2052620367252022E-7</v>
      </c>
      <c r="AB1225" s="364">
        <v>0</v>
      </c>
      <c r="AC1225" s="364">
        <v>0</v>
      </c>
      <c r="AD1225" s="364">
        <v>1.6128529914401239E-6</v>
      </c>
      <c r="AE1225" s="364">
        <v>1.7209063058950627E-6</v>
      </c>
      <c r="AF1225" s="364">
        <v>0</v>
      </c>
      <c r="AG1225" s="364">
        <v>0</v>
      </c>
      <c r="AH1225" s="364">
        <v>6.3810517030184503E-3</v>
      </c>
      <c r="AI1225" s="364">
        <v>0</v>
      </c>
      <c r="AJ1225" s="364">
        <v>2.5784824022071335E-3</v>
      </c>
      <c r="AK1225" s="364">
        <v>3.5322015668659253E-5</v>
      </c>
      <c r="AL1225" s="364">
        <v>1.1677911838259244E-7</v>
      </c>
      <c r="AM1225" s="364">
        <v>0</v>
      </c>
      <c r="AN1225" s="364">
        <v>6.7835377432556758E-3</v>
      </c>
      <c r="AO1225" s="364">
        <v>4.4123475371803157E-5</v>
      </c>
      <c r="AP1225" s="364">
        <v>0</v>
      </c>
      <c r="AQ1225" s="365">
        <v>0</v>
      </c>
      <c r="AR1225" s="363">
        <v>2.3839395090679759E-7</v>
      </c>
      <c r="AS1225" s="364">
        <v>1.5428170976431262E-7</v>
      </c>
      <c r="AT1225" s="364">
        <v>7.4703835030297651E-4</v>
      </c>
      <c r="AU1225" s="364">
        <v>2.4839510180805095E-6</v>
      </c>
      <c r="AV1225" s="364">
        <v>1.1160440766805646E-8</v>
      </c>
      <c r="AW1225" s="364">
        <v>1.3513354437740955E-8</v>
      </c>
      <c r="AX1225" s="364">
        <v>1.7264606558460875E-8</v>
      </c>
      <c r="AY1225" s="364">
        <v>1.4229614984132489E-9</v>
      </c>
      <c r="AZ1225" s="364">
        <v>1.4568575717416683E-9</v>
      </c>
      <c r="BA1225" s="364">
        <v>1.4501933307599501E-9</v>
      </c>
      <c r="BB1225" s="364">
        <v>1.4868845053586097E-7</v>
      </c>
      <c r="BC1225" s="364">
        <v>9.1082765342021862E-9</v>
      </c>
      <c r="BD1225" s="364">
        <v>4.7961357620406038E-9</v>
      </c>
      <c r="BE1225" s="364">
        <v>2.1791619799636761E-8</v>
      </c>
      <c r="BF1225" s="364">
        <v>6.313495851605494E-9</v>
      </c>
      <c r="BG1225" s="364">
        <v>8.2790321538799291E-6</v>
      </c>
      <c r="BH1225" s="364">
        <v>1.3930757163532457E-8</v>
      </c>
      <c r="BI1225" s="364">
        <v>1.5032257636117519E-9</v>
      </c>
      <c r="BJ1225" s="364">
        <v>2.6552685869119509E-9</v>
      </c>
      <c r="BK1225" s="364">
        <v>4.3701215273765336E-9</v>
      </c>
      <c r="BL1225" s="364">
        <v>8.317419485655975E-3</v>
      </c>
      <c r="BM1225" s="364">
        <v>5.9197808382657507E-8</v>
      </c>
      <c r="BN1225" s="364">
        <v>5.4716534810711238E-8</v>
      </c>
      <c r="BO1225" s="364">
        <v>5.2421695795413272E-9</v>
      </c>
      <c r="BP1225" s="364">
        <v>1.3205464251330695E-8</v>
      </c>
      <c r="BQ1225" s="364">
        <v>9.935162617170342E-8</v>
      </c>
      <c r="BR1225" s="364">
        <v>9.7880402580604176E-8</v>
      </c>
      <c r="BS1225" s="364">
        <v>1.087267606952032E-8</v>
      </c>
      <c r="BT1225" s="364">
        <v>1.3171023086969044E-9</v>
      </c>
      <c r="BU1225" s="364">
        <v>3.6816172952534615E-4</v>
      </c>
      <c r="BV1225" s="364">
        <v>1.6442424903362109E-8</v>
      </c>
      <c r="BW1225" s="364">
        <v>1.719013260875005E-4</v>
      </c>
      <c r="BX1225" s="364">
        <v>2.6377698644462122E-6</v>
      </c>
      <c r="BY1225" s="364">
        <v>1.16507562530449E-8</v>
      </c>
      <c r="BZ1225" s="364">
        <v>2.0837537853334709E-8</v>
      </c>
      <c r="CA1225" s="364">
        <v>3.7557913808560043E-4</v>
      </c>
      <c r="CB1225" s="364">
        <v>1.6146232794771379E-6</v>
      </c>
      <c r="CC1225" s="364">
        <v>0</v>
      </c>
      <c r="CD1225" s="365">
        <v>3.038550674152731E-8</v>
      </c>
    </row>
    <row r="1226" spans="2:82">
      <c r="B1226" s="318"/>
      <c r="C1226" s="283" t="str">
        <f t="shared" si="172"/>
        <v>22</v>
      </c>
      <c r="D1226" s="284" t="str">
        <f t="shared" si="172"/>
        <v>その他の製造工業製品</v>
      </c>
      <c r="E1226" s="363">
        <v>5.4543119454241221E-4</v>
      </c>
      <c r="F1226" s="364">
        <v>7.319708240747521E-4</v>
      </c>
      <c r="G1226" s="364">
        <v>3.3584755844907419E-3</v>
      </c>
      <c r="H1226" s="364">
        <v>2.1207214349011003E-3</v>
      </c>
      <c r="I1226" s="364">
        <v>3.9980421355632813E-3</v>
      </c>
      <c r="J1226" s="364">
        <v>8.5822790927476723E-3</v>
      </c>
      <c r="K1226" s="364">
        <v>8.1685017822856996E-3</v>
      </c>
      <c r="L1226" s="364">
        <v>2.8098294917066149E-3</v>
      </c>
      <c r="M1226" s="364">
        <v>4.7445878097546719E-3</v>
      </c>
      <c r="N1226" s="364">
        <v>2.9709558906608059E-3</v>
      </c>
      <c r="O1226" s="364">
        <v>6.511143571149328E-3</v>
      </c>
      <c r="P1226" s="364">
        <v>5.2356599702584545E-3</v>
      </c>
      <c r="Q1226" s="364">
        <v>1.6842051528196293E-2</v>
      </c>
      <c r="R1226" s="364">
        <v>3.0727821735060824E-3</v>
      </c>
      <c r="S1226" s="364">
        <v>4.8654133181871004E-4</v>
      </c>
      <c r="T1226" s="364">
        <v>1.6320482297568573E-3</v>
      </c>
      <c r="U1226" s="364">
        <v>5.3701319041392611E-3</v>
      </c>
      <c r="V1226" s="364">
        <v>2.2684375840628904E-3</v>
      </c>
      <c r="W1226" s="364">
        <v>1.7526447344775068E-3</v>
      </c>
      <c r="X1226" s="364">
        <v>3.4199028576695658E-3</v>
      </c>
      <c r="Y1226" s="364">
        <v>1.3390632869452325E-3</v>
      </c>
      <c r="Z1226" s="364">
        <v>2.8837728888219845E-2</v>
      </c>
      <c r="AA1226" s="364">
        <v>1.8304959452768521E-3</v>
      </c>
      <c r="AB1226" s="364">
        <v>5.8819413095397254E-3</v>
      </c>
      <c r="AC1226" s="364">
        <v>2.258000844280158E-3</v>
      </c>
      <c r="AD1226" s="364">
        <v>3.4328295264381358E-3</v>
      </c>
      <c r="AE1226" s="364">
        <v>3.4585293749133648E-3</v>
      </c>
      <c r="AF1226" s="364">
        <v>9.026690557052788E-3</v>
      </c>
      <c r="AG1226" s="364">
        <v>3.8600658574127161E-5</v>
      </c>
      <c r="AH1226" s="364">
        <v>1.3871392293002298E-3</v>
      </c>
      <c r="AI1226" s="364">
        <v>1.0135281609193164E-2</v>
      </c>
      <c r="AJ1226" s="364">
        <v>4.2236809319992257E-3</v>
      </c>
      <c r="AK1226" s="364">
        <v>9.608671058627739E-3</v>
      </c>
      <c r="AL1226" s="364">
        <v>2.1189886005958422E-3</v>
      </c>
      <c r="AM1226" s="364">
        <v>2.5017966554598099E-2</v>
      </c>
      <c r="AN1226" s="364">
        <v>3.3761190957534251E-3</v>
      </c>
      <c r="AO1226" s="364">
        <v>3.4402290519900576E-3</v>
      </c>
      <c r="AP1226" s="364">
        <v>8.1660214974162523E-2</v>
      </c>
      <c r="AQ1226" s="365">
        <v>4.7372542454400106E-4</v>
      </c>
      <c r="AR1226" s="363">
        <v>2.1718493473402204E-5</v>
      </c>
      <c r="AS1226" s="364">
        <v>7.4164538478690867E-5</v>
      </c>
      <c r="AT1226" s="364">
        <v>1.282788924786288E-4</v>
      </c>
      <c r="AU1226" s="364">
        <v>5.5674295049074849E-5</v>
      </c>
      <c r="AV1226" s="364">
        <v>1.3180188436426088E-4</v>
      </c>
      <c r="AW1226" s="364">
        <v>3.1437149174792426E-4</v>
      </c>
      <c r="AX1226" s="364">
        <v>2.4241982965563164E-4</v>
      </c>
      <c r="AY1226" s="364">
        <v>8.0194240445075944E-5</v>
      </c>
      <c r="AZ1226" s="364">
        <v>2.3514603745581041E-5</v>
      </c>
      <c r="BA1226" s="364">
        <v>9.6162859826471258E-5</v>
      </c>
      <c r="BB1226" s="364">
        <v>1.5248109012516248E-4</v>
      </c>
      <c r="BC1226" s="364">
        <v>1.6967042783166261E-4</v>
      </c>
      <c r="BD1226" s="364">
        <v>7.360144307393087E-4</v>
      </c>
      <c r="BE1226" s="364">
        <v>3.4463913713066958E-5</v>
      </c>
      <c r="BF1226" s="364">
        <v>2.0630127172045512E-5</v>
      </c>
      <c r="BG1226" s="364">
        <v>4.8613610861175123E-5</v>
      </c>
      <c r="BH1226" s="364">
        <v>1.1086160450993664E-4</v>
      </c>
      <c r="BI1226" s="364">
        <v>4.9004604419270995E-5</v>
      </c>
      <c r="BJ1226" s="364">
        <v>7.1765891331414169E-5</v>
      </c>
      <c r="BK1226" s="364">
        <v>9.994709632707629E-5</v>
      </c>
      <c r="BL1226" s="364">
        <v>2.513515401865356E-5</v>
      </c>
      <c r="BM1226" s="364">
        <v>7.932454988224775E-4</v>
      </c>
      <c r="BN1226" s="364">
        <v>6.2990174607839667E-5</v>
      </c>
      <c r="BO1226" s="364">
        <v>1.5541108913665904E-4</v>
      </c>
      <c r="BP1226" s="364">
        <v>6.3809260854245212E-5</v>
      </c>
      <c r="BQ1226" s="364">
        <v>1.0962616378408866E-4</v>
      </c>
      <c r="BR1226" s="364">
        <v>1.002942674448621E-4</v>
      </c>
      <c r="BS1226" s="364">
        <v>2.840966024029723E-4</v>
      </c>
      <c r="BT1226" s="364">
        <v>1.3407992680422511E-6</v>
      </c>
      <c r="BU1226" s="364">
        <v>4.2228267831330542E-5</v>
      </c>
      <c r="BV1226" s="364">
        <v>4.0562847193028353E-4</v>
      </c>
      <c r="BW1226" s="364">
        <v>1.3621826998941238E-4</v>
      </c>
      <c r="BX1226" s="364">
        <v>3.4366187175916929E-4</v>
      </c>
      <c r="BY1226" s="364">
        <v>7.1897118071032152E-5</v>
      </c>
      <c r="BZ1226" s="364">
        <v>7.8280718310360666E-4</v>
      </c>
      <c r="CA1226" s="364">
        <v>1.4753225784682562E-4</v>
      </c>
      <c r="CB1226" s="364">
        <v>1.1162429509957023E-4</v>
      </c>
      <c r="CC1226" s="364">
        <v>2.5967060883119505E-3</v>
      </c>
      <c r="CD1226" s="365">
        <v>1.5169801787087082E-5</v>
      </c>
    </row>
    <row r="1227" spans="2:82">
      <c r="B1227" s="318"/>
      <c r="C1227" s="283" t="str">
        <f t="shared" si="172"/>
        <v>23</v>
      </c>
      <c r="D1227" s="284" t="str">
        <f t="shared" si="172"/>
        <v>建設</v>
      </c>
      <c r="E1227" s="363">
        <v>4.6560260786665435E-3</v>
      </c>
      <c r="F1227" s="364">
        <v>1.0505305179115453E-3</v>
      </c>
      <c r="G1227" s="364">
        <v>1.5513618600632327E-3</v>
      </c>
      <c r="H1227" s="364">
        <v>9.43539796073657E-3</v>
      </c>
      <c r="I1227" s="364">
        <v>9.0297385067235586E-4</v>
      </c>
      <c r="J1227" s="364">
        <v>3.4503901225068829E-3</v>
      </c>
      <c r="K1227" s="364">
        <v>6.0905252843806807E-3</v>
      </c>
      <c r="L1227" s="364">
        <v>3.8868066361998168E-3</v>
      </c>
      <c r="M1227" s="364">
        <v>2.2077789597936492E-3</v>
      </c>
      <c r="N1227" s="364">
        <v>4.9251444572068152E-3</v>
      </c>
      <c r="O1227" s="364">
        <v>6.8077401510534177E-3</v>
      </c>
      <c r="P1227" s="364">
        <v>4.8585285005494604E-3</v>
      </c>
      <c r="Q1227" s="364">
        <v>3.1514413739803866E-3</v>
      </c>
      <c r="R1227" s="364">
        <v>4.0045396090138382E-3</v>
      </c>
      <c r="S1227" s="364">
        <v>2.1834293606225246E-3</v>
      </c>
      <c r="T1227" s="364">
        <v>2.1262140946743347E-3</v>
      </c>
      <c r="U1227" s="364">
        <v>1.3324480458181457E-3</v>
      </c>
      <c r="V1227" s="364">
        <v>4.0788455741075031E-3</v>
      </c>
      <c r="W1227" s="364">
        <v>2.6467204630031466E-3</v>
      </c>
      <c r="X1227" s="364">
        <v>2.4863645182848395E-3</v>
      </c>
      <c r="Y1227" s="364">
        <v>1.754149576401332E-3</v>
      </c>
      <c r="Z1227" s="364">
        <v>2.244698760894369E-3</v>
      </c>
      <c r="AA1227" s="364">
        <v>1.176741029402106E-3</v>
      </c>
      <c r="AB1227" s="364">
        <v>2.5940246350358374E-2</v>
      </c>
      <c r="AC1227" s="364">
        <v>4.6873848162852658E-2</v>
      </c>
      <c r="AD1227" s="364">
        <v>3.5054217488558071E-3</v>
      </c>
      <c r="AE1227" s="364">
        <v>4.4491696967233025E-3</v>
      </c>
      <c r="AF1227" s="364">
        <v>3.6804767285997611E-3</v>
      </c>
      <c r="AG1227" s="364">
        <v>1.3505609325753235E-2</v>
      </c>
      <c r="AH1227" s="364">
        <v>8.2077419677570856E-3</v>
      </c>
      <c r="AI1227" s="364">
        <v>5.5515687074638486E-3</v>
      </c>
      <c r="AJ1227" s="364">
        <v>8.7130174635700643E-3</v>
      </c>
      <c r="AK1227" s="364">
        <v>8.7389818772429795E-3</v>
      </c>
      <c r="AL1227" s="364">
        <v>3.0077594155982204E-3</v>
      </c>
      <c r="AM1227" s="364">
        <v>1.6145742940839264E-3</v>
      </c>
      <c r="AN1227" s="364">
        <v>1.7350245128986809E-3</v>
      </c>
      <c r="AO1227" s="364">
        <v>3.2064611758934902E-3</v>
      </c>
      <c r="AP1227" s="364">
        <v>0</v>
      </c>
      <c r="AQ1227" s="365">
        <v>1.4773343726464036E-2</v>
      </c>
      <c r="AR1227" s="363">
        <v>0</v>
      </c>
      <c r="AS1227" s="364">
        <v>0</v>
      </c>
      <c r="AT1227" s="364">
        <v>0</v>
      </c>
      <c r="AU1227" s="364">
        <v>0</v>
      </c>
      <c r="AV1227" s="364">
        <v>0</v>
      </c>
      <c r="AW1227" s="364">
        <v>0</v>
      </c>
      <c r="AX1227" s="364">
        <v>0</v>
      </c>
      <c r="AY1227" s="364">
        <v>0</v>
      </c>
      <c r="AZ1227" s="364">
        <v>0</v>
      </c>
      <c r="BA1227" s="364">
        <v>0</v>
      </c>
      <c r="BB1227" s="364">
        <v>0</v>
      </c>
      <c r="BC1227" s="364">
        <v>0</v>
      </c>
      <c r="BD1227" s="364">
        <v>0</v>
      </c>
      <c r="BE1227" s="364">
        <v>0</v>
      </c>
      <c r="BF1227" s="364">
        <v>0</v>
      </c>
      <c r="BG1227" s="364">
        <v>0</v>
      </c>
      <c r="BH1227" s="364">
        <v>0</v>
      </c>
      <c r="BI1227" s="364">
        <v>0</v>
      </c>
      <c r="BJ1227" s="364">
        <v>0</v>
      </c>
      <c r="BK1227" s="364">
        <v>0</v>
      </c>
      <c r="BL1227" s="364">
        <v>0</v>
      </c>
      <c r="BM1227" s="364">
        <v>0</v>
      </c>
      <c r="BN1227" s="364">
        <v>0</v>
      </c>
      <c r="BO1227" s="364">
        <v>0</v>
      </c>
      <c r="BP1227" s="364">
        <v>0</v>
      </c>
      <c r="BQ1227" s="364">
        <v>0</v>
      </c>
      <c r="BR1227" s="364">
        <v>0</v>
      </c>
      <c r="BS1227" s="364">
        <v>0</v>
      </c>
      <c r="BT1227" s="364">
        <v>0</v>
      </c>
      <c r="BU1227" s="364">
        <v>0</v>
      </c>
      <c r="BV1227" s="364">
        <v>0</v>
      </c>
      <c r="BW1227" s="364">
        <v>0</v>
      </c>
      <c r="BX1227" s="364">
        <v>0</v>
      </c>
      <c r="BY1227" s="364">
        <v>0</v>
      </c>
      <c r="BZ1227" s="364">
        <v>0</v>
      </c>
      <c r="CA1227" s="364">
        <v>0</v>
      </c>
      <c r="CB1227" s="364">
        <v>0</v>
      </c>
      <c r="CC1227" s="364">
        <v>0</v>
      </c>
      <c r="CD1227" s="365">
        <v>0</v>
      </c>
    </row>
    <row r="1228" spans="2:82">
      <c r="B1228" s="318"/>
      <c r="C1228" s="283" t="str">
        <f t="shared" si="172"/>
        <v>24</v>
      </c>
      <c r="D1228" s="284" t="str">
        <f t="shared" si="172"/>
        <v>電力・ガス・熱供給</v>
      </c>
      <c r="E1228" s="363">
        <v>1.1039902506458747E-2</v>
      </c>
      <c r="F1228" s="364">
        <v>4.0946111183734523E-3</v>
      </c>
      <c r="G1228" s="364">
        <v>9.1652070527383223E-3</v>
      </c>
      <c r="H1228" s="364">
        <v>2.0988770575215775E-2</v>
      </c>
      <c r="I1228" s="364">
        <v>1.5362157205872374E-2</v>
      </c>
      <c r="J1228" s="364">
        <v>2.7478425921812582E-2</v>
      </c>
      <c r="K1228" s="364">
        <v>4.1096415757744774E-2</v>
      </c>
      <c r="L1228" s="364">
        <v>2.7877060612325848E-2</v>
      </c>
      <c r="M1228" s="364">
        <v>1.0085608741582566E-2</v>
      </c>
      <c r="N1228" s="364">
        <v>2.7470003904635089E-2</v>
      </c>
      <c r="O1228" s="364">
        <v>4.8840276649415752E-2</v>
      </c>
      <c r="P1228" s="364">
        <v>4.5041149904851835E-2</v>
      </c>
      <c r="Q1228" s="364">
        <v>3.1247385536298168E-2</v>
      </c>
      <c r="R1228" s="364">
        <v>1.778539300238233E-2</v>
      </c>
      <c r="S1228" s="364">
        <v>1.0578453145449893E-2</v>
      </c>
      <c r="T1228" s="364">
        <v>9.436223719851167E-3</v>
      </c>
      <c r="U1228" s="364">
        <v>1.1754620957156917E-2</v>
      </c>
      <c r="V1228" s="364">
        <v>2.7144531406541817E-2</v>
      </c>
      <c r="W1228" s="364">
        <v>9.9764461690096951E-3</v>
      </c>
      <c r="X1228" s="364">
        <v>4.6848711722337491E-3</v>
      </c>
      <c r="Y1228" s="364">
        <v>1.488878045339566E-2</v>
      </c>
      <c r="Z1228" s="364">
        <v>1.8592711059846789E-2</v>
      </c>
      <c r="AA1228" s="364">
        <v>2.9022540192842248E-3</v>
      </c>
      <c r="AB1228" s="364">
        <v>9.2327046036061566E-2</v>
      </c>
      <c r="AC1228" s="364">
        <v>5.6018060191489916E-2</v>
      </c>
      <c r="AD1228" s="364">
        <v>6.9139026642383819E-2</v>
      </c>
      <c r="AE1228" s="364">
        <v>2.5695330795411447E-2</v>
      </c>
      <c r="AF1228" s="364">
        <v>5.2129830746249634E-3</v>
      </c>
      <c r="AG1228" s="364">
        <v>4.4806703244701686E-3</v>
      </c>
      <c r="AH1228" s="364">
        <v>1.4162595504768338E-2</v>
      </c>
      <c r="AI1228" s="364">
        <v>7.3042115622465719E-3</v>
      </c>
      <c r="AJ1228" s="364">
        <v>1.0776541851052543E-2</v>
      </c>
      <c r="AK1228" s="364">
        <v>1.4748779893040583E-2</v>
      </c>
      <c r="AL1228" s="364">
        <v>1.1828223742464811E-2</v>
      </c>
      <c r="AM1228" s="364">
        <v>3.9945938743816758E-3</v>
      </c>
      <c r="AN1228" s="364">
        <v>4.9945083807631978E-3</v>
      </c>
      <c r="AO1228" s="364">
        <v>2.907330194282989E-2</v>
      </c>
      <c r="AP1228" s="364">
        <v>0</v>
      </c>
      <c r="AQ1228" s="365">
        <v>2.768669154215662E-3</v>
      </c>
      <c r="AR1228" s="363">
        <v>1.4070446819221312E-4</v>
      </c>
      <c r="AS1228" s="364">
        <v>1.1591772700447785E-4</v>
      </c>
      <c r="AT1228" s="364">
        <v>1.1070488637402027E-4</v>
      </c>
      <c r="AU1228" s="364">
        <v>4.9443775983133654E-4</v>
      </c>
      <c r="AV1228" s="364">
        <v>1.5343429559159876E-4</v>
      </c>
      <c r="AW1228" s="364">
        <v>3.1204763120832831E-4</v>
      </c>
      <c r="AX1228" s="364">
        <v>5.1023550183162578E-4</v>
      </c>
      <c r="AY1228" s="364">
        <v>3.3464224945825284E-4</v>
      </c>
      <c r="AZ1228" s="364">
        <v>7.7715771937048758E-5</v>
      </c>
      <c r="BA1228" s="364">
        <v>3.2948866682377237E-4</v>
      </c>
      <c r="BB1228" s="364">
        <v>6.011376439881605E-4</v>
      </c>
      <c r="BC1228" s="364">
        <v>5.2312586868680526E-4</v>
      </c>
      <c r="BD1228" s="364">
        <v>4.2553786768994E-4</v>
      </c>
      <c r="BE1228" s="364">
        <v>2.2878706350237918E-4</v>
      </c>
      <c r="BF1228" s="364">
        <v>1.5877571418911347E-4</v>
      </c>
      <c r="BG1228" s="364">
        <v>1.2129110396469489E-4</v>
      </c>
      <c r="BH1228" s="364">
        <v>1.3132403254587574E-4</v>
      </c>
      <c r="BI1228" s="364">
        <v>3.6038999025259327E-4</v>
      </c>
      <c r="BJ1228" s="364">
        <v>1.0148274143464879E-4</v>
      </c>
      <c r="BK1228" s="364">
        <v>6.7886505713394697E-5</v>
      </c>
      <c r="BL1228" s="364">
        <v>1.3843573296425378E-4</v>
      </c>
      <c r="BM1228" s="364">
        <v>2.348150947568571E-4</v>
      </c>
      <c r="BN1228" s="364">
        <v>3.3706973253382941E-5</v>
      </c>
      <c r="BO1228" s="364">
        <v>1.2417696067201919E-3</v>
      </c>
      <c r="BP1228" s="364">
        <v>6.234296807582975E-4</v>
      </c>
      <c r="BQ1228" s="364">
        <v>8.243313118531944E-4</v>
      </c>
      <c r="BR1228" s="364">
        <v>2.5782745695109672E-4</v>
      </c>
      <c r="BS1228" s="364">
        <v>6.0321605513638207E-5</v>
      </c>
      <c r="BT1228" s="364">
        <v>5.8546492721014134E-5</v>
      </c>
      <c r="BU1228" s="364">
        <v>1.5752934336076671E-4</v>
      </c>
      <c r="BV1228" s="364">
        <v>6.3796167307738204E-5</v>
      </c>
      <c r="BW1228" s="364">
        <v>1.2853458194761428E-4</v>
      </c>
      <c r="BX1228" s="364">
        <v>1.6648499414053609E-4</v>
      </c>
      <c r="BY1228" s="364">
        <v>1.487915822606466E-4</v>
      </c>
      <c r="BZ1228" s="364">
        <v>4.7695893176068896E-5</v>
      </c>
      <c r="CA1228" s="364">
        <v>6.1374887794652327E-5</v>
      </c>
      <c r="CB1228" s="364">
        <v>3.4342953465816818E-4</v>
      </c>
      <c r="CC1228" s="364">
        <v>0</v>
      </c>
      <c r="CD1228" s="365">
        <v>3.3025494388061837E-5</v>
      </c>
    </row>
    <row r="1229" spans="2:82">
      <c r="B1229" s="318"/>
      <c r="C1229" s="283" t="str">
        <f t="shared" si="172"/>
        <v>25</v>
      </c>
      <c r="D1229" s="284" t="str">
        <f t="shared" si="172"/>
        <v>水道</v>
      </c>
      <c r="E1229" s="363">
        <v>1.0640588000123013E-3</v>
      </c>
      <c r="F1229" s="364">
        <v>2.1010610358230907E-4</v>
      </c>
      <c r="G1229" s="364">
        <v>4.3202482178976101E-4</v>
      </c>
      <c r="H1229" s="364">
        <v>2.7393090853751333E-3</v>
      </c>
      <c r="I1229" s="364">
        <v>1.9711143019131875E-3</v>
      </c>
      <c r="J1229" s="364">
        <v>1.8394065809879897E-3</v>
      </c>
      <c r="K1229" s="364">
        <v>2.5138475789158064E-3</v>
      </c>
      <c r="L1229" s="364">
        <v>2.4653325418041014E-3</v>
      </c>
      <c r="M1229" s="364">
        <v>1.5155710351058714E-3</v>
      </c>
      <c r="N1229" s="364">
        <v>6.5551187650547595E-4</v>
      </c>
      <c r="O1229" s="364">
        <v>1.0550215103203202E-3</v>
      </c>
      <c r="P1229" s="364">
        <v>1.9220704592875359E-3</v>
      </c>
      <c r="Q1229" s="364">
        <v>7.2879584506280854E-4</v>
      </c>
      <c r="R1229" s="364">
        <v>5.5974119294263506E-4</v>
      </c>
      <c r="S1229" s="364">
        <v>3.7112975548024801E-4</v>
      </c>
      <c r="T1229" s="364">
        <v>4.2061822069683889E-4</v>
      </c>
      <c r="U1229" s="364">
        <v>3.5682506989706276E-4</v>
      </c>
      <c r="V1229" s="364">
        <v>1.1441107353907956E-3</v>
      </c>
      <c r="W1229" s="364">
        <v>3.7057380471419287E-4</v>
      </c>
      <c r="X1229" s="364">
        <v>2.3474347089779795E-4</v>
      </c>
      <c r="Y1229" s="364">
        <v>5.3227057757215986E-4</v>
      </c>
      <c r="Z1229" s="364">
        <v>7.2075043151940044E-4</v>
      </c>
      <c r="AA1229" s="364">
        <v>1.0380862724492998E-3</v>
      </c>
      <c r="AB1229" s="364">
        <v>9.7872730779204184E-4</v>
      </c>
      <c r="AC1229" s="364">
        <v>7.4038775445728067E-2</v>
      </c>
      <c r="AD1229" s="364">
        <v>8.3377039039281339E-3</v>
      </c>
      <c r="AE1229" s="364">
        <v>3.1646056132034056E-3</v>
      </c>
      <c r="AF1229" s="364">
        <v>1.2680563397347599E-3</v>
      </c>
      <c r="AG1229" s="364">
        <v>5.1770505733483841E-4</v>
      </c>
      <c r="AH1229" s="364">
        <v>2.6990448293782361E-3</v>
      </c>
      <c r="AI1229" s="364">
        <v>2.5619016796356491E-3</v>
      </c>
      <c r="AJ1229" s="364">
        <v>3.9488354376179926E-3</v>
      </c>
      <c r="AK1229" s="364">
        <v>7.7688875050683079E-3</v>
      </c>
      <c r="AL1229" s="364">
        <v>4.4400721706467734E-3</v>
      </c>
      <c r="AM1229" s="364">
        <v>2.2036046554435346E-3</v>
      </c>
      <c r="AN1229" s="364">
        <v>8.3889797783347219E-4</v>
      </c>
      <c r="AO1229" s="364">
        <v>8.3690569498429766E-3</v>
      </c>
      <c r="AP1229" s="364">
        <v>0</v>
      </c>
      <c r="AQ1229" s="365">
        <v>9.4802205731320016E-4</v>
      </c>
      <c r="AR1229" s="363">
        <v>0</v>
      </c>
      <c r="AS1229" s="364">
        <v>0</v>
      </c>
      <c r="AT1229" s="364">
        <v>0</v>
      </c>
      <c r="AU1229" s="364">
        <v>0</v>
      </c>
      <c r="AV1229" s="364">
        <v>0</v>
      </c>
      <c r="AW1229" s="364">
        <v>0</v>
      </c>
      <c r="AX1229" s="364">
        <v>0</v>
      </c>
      <c r="AY1229" s="364">
        <v>0</v>
      </c>
      <c r="AZ1229" s="364">
        <v>0</v>
      </c>
      <c r="BA1229" s="364">
        <v>0</v>
      </c>
      <c r="BB1229" s="364">
        <v>0</v>
      </c>
      <c r="BC1229" s="364">
        <v>0</v>
      </c>
      <c r="BD1229" s="364">
        <v>0</v>
      </c>
      <c r="BE1229" s="364">
        <v>0</v>
      </c>
      <c r="BF1229" s="364">
        <v>0</v>
      </c>
      <c r="BG1229" s="364">
        <v>0</v>
      </c>
      <c r="BH1229" s="364">
        <v>0</v>
      </c>
      <c r="BI1229" s="364">
        <v>0</v>
      </c>
      <c r="BJ1229" s="364">
        <v>0</v>
      </c>
      <c r="BK1229" s="364">
        <v>0</v>
      </c>
      <c r="BL1229" s="364">
        <v>0</v>
      </c>
      <c r="BM1229" s="364">
        <v>0</v>
      </c>
      <c r="BN1229" s="364">
        <v>0</v>
      </c>
      <c r="BO1229" s="364">
        <v>0</v>
      </c>
      <c r="BP1229" s="364">
        <v>0</v>
      </c>
      <c r="BQ1229" s="364">
        <v>0</v>
      </c>
      <c r="BR1229" s="364">
        <v>0</v>
      </c>
      <c r="BS1229" s="364">
        <v>0</v>
      </c>
      <c r="BT1229" s="364">
        <v>0</v>
      </c>
      <c r="BU1229" s="364">
        <v>0</v>
      </c>
      <c r="BV1229" s="364">
        <v>0</v>
      </c>
      <c r="BW1229" s="364">
        <v>0</v>
      </c>
      <c r="BX1229" s="364">
        <v>0</v>
      </c>
      <c r="BY1229" s="364">
        <v>0</v>
      </c>
      <c r="BZ1229" s="364">
        <v>0</v>
      </c>
      <c r="CA1229" s="364">
        <v>0</v>
      </c>
      <c r="CB1229" s="364">
        <v>0</v>
      </c>
      <c r="CC1229" s="364">
        <v>0</v>
      </c>
      <c r="CD1229" s="365">
        <v>0</v>
      </c>
    </row>
    <row r="1230" spans="2:82">
      <c r="B1230" s="318"/>
      <c r="C1230" s="283" t="str">
        <f t="shared" si="172"/>
        <v>26</v>
      </c>
      <c r="D1230" s="284" t="str">
        <f t="shared" si="172"/>
        <v>廃棄物処理</v>
      </c>
      <c r="E1230" s="363">
        <v>2.0117483206650549E-4</v>
      </c>
      <c r="F1230" s="364">
        <v>0</v>
      </c>
      <c r="G1230" s="364">
        <v>0</v>
      </c>
      <c r="H1230" s="364">
        <v>1.3575355932347142E-3</v>
      </c>
      <c r="I1230" s="364">
        <v>1.4344138415426208E-3</v>
      </c>
      <c r="J1230" s="364">
        <v>2.8598136174259712E-4</v>
      </c>
      <c r="K1230" s="364">
        <v>1.2259013067227595E-3</v>
      </c>
      <c r="L1230" s="364">
        <v>3.3528026211673695E-3</v>
      </c>
      <c r="M1230" s="364">
        <v>1.4443855676097385E-4</v>
      </c>
      <c r="N1230" s="364">
        <v>9.3093032548170293E-5</v>
      </c>
      <c r="O1230" s="364">
        <v>2.9250959935892057E-3</v>
      </c>
      <c r="P1230" s="364">
        <v>1.7580976584285389E-4</v>
      </c>
      <c r="Q1230" s="364">
        <v>6.7472003211271263E-5</v>
      </c>
      <c r="R1230" s="364">
        <v>1.130973806361334E-4</v>
      </c>
      <c r="S1230" s="364">
        <v>2.7814579749468979E-4</v>
      </c>
      <c r="T1230" s="364">
        <v>2.8375155479087946E-5</v>
      </c>
      <c r="U1230" s="364">
        <v>1.5221146579168769E-4</v>
      </c>
      <c r="V1230" s="364">
        <v>9.0718995045117412E-4</v>
      </c>
      <c r="W1230" s="364">
        <v>1.9507440303732617E-4</v>
      </c>
      <c r="X1230" s="364">
        <v>2.4691130126053837E-4</v>
      </c>
      <c r="Y1230" s="364">
        <v>2.7083121193165242E-3</v>
      </c>
      <c r="Z1230" s="364">
        <v>2.7151450010504417E-4</v>
      </c>
      <c r="AA1230" s="364">
        <v>2.1988466360622159E-3</v>
      </c>
      <c r="AB1230" s="364">
        <v>1.4630477063227188E-2</v>
      </c>
      <c r="AC1230" s="364">
        <v>2.5364100839845752E-3</v>
      </c>
      <c r="AD1230" s="364">
        <v>0</v>
      </c>
      <c r="AE1230" s="364">
        <v>1.5515407904924873E-3</v>
      </c>
      <c r="AF1230" s="364">
        <v>4.5436260329896252E-3</v>
      </c>
      <c r="AG1230" s="364">
        <v>2.1732987826501561E-5</v>
      </c>
      <c r="AH1230" s="364">
        <v>1.0589371283051031E-2</v>
      </c>
      <c r="AI1230" s="364">
        <v>7.4800928651474951E-3</v>
      </c>
      <c r="AJ1230" s="364">
        <v>3.1737620291800536E-2</v>
      </c>
      <c r="AK1230" s="364">
        <v>7.7191469068078906E-3</v>
      </c>
      <c r="AL1230" s="364">
        <v>4.9093851799457367E-3</v>
      </c>
      <c r="AM1230" s="364">
        <v>4.6913987804680198E-5</v>
      </c>
      <c r="AN1230" s="364">
        <v>1.5342001508613003E-3</v>
      </c>
      <c r="AO1230" s="364">
        <v>2.0696228313598145E-2</v>
      </c>
      <c r="AP1230" s="364">
        <v>0</v>
      </c>
      <c r="AQ1230" s="365">
        <v>1.2450147688846029E-2</v>
      </c>
      <c r="AR1230" s="363">
        <v>0</v>
      </c>
      <c r="AS1230" s="364">
        <v>0</v>
      </c>
      <c r="AT1230" s="364">
        <v>0</v>
      </c>
      <c r="AU1230" s="364">
        <v>0</v>
      </c>
      <c r="AV1230" s="364">
        <v>0</v>
      </c>
      <c r="AW1230" s="364">
        <v>0</v>
      </c>
      <c r="AX1230" s="364">
        <v>0</v>
      </c>
      <c r="AY1230" s="364">
        <v>0</v>
      </c>
      <c r="AZ1230" s="364">
        <v>0</v>
      </c>
      <c r="BA1230" s="364">
        <v>0</v>
      </c>
      <c r="BB1230" s="364">
        <v>0</v>
      </c>
      <c r="BC1230" s="364">
        <v>0</v>
      </c>
      <c r="BD1230" s="364">
        <v>0</v>
      </c>
      <c r="BE1230" s="364">
        <v>0</v>
      </c>
      <c r="BF1230" s="364">
        <v>0</v>
      </c>
      <c r="BG1230" s="364">
        <v>0</v>
      </c>
      <c r="BH1230" s="364">
        <v>0</v>
      </c>
      <c r="BI1230" s="364">
        <v>0</v>
      </c>
      <c r="BJ1230" s="364">
        <v>0</v>
      </c>
      <c r="BK1230" s="364">
        <v>0</v>
      </c>
      <c r="BL1230" s="364">
        <v>0</v>
      </c>
      <c r="BM1230" s="364">
        <v>0</v>
      </c>
      <c r="BN1230" s="364">
        <v>0</v>
      </c>
      <c r="BO1230" s="364">
        <v>0</v>
      </c>
      <c r="BP1230" s="364">
        <v>0</v>
      </c>
      <c r="BQ1230" s="364">
        <v>0</v>
      </c>
      <c r="BR1230" s="364">
        <v>0</v>
      </c>
      <c r="BS1230" s="364">
        <v>0</v>
      </c>
      <c r="BT1230" s="364">
        <v>0</v>
      </c>
      <c r="BU1230" s="364">
        <v>0</v>
      </c>
      <c r="BV1230" s="364">
        <v>0</v>
      </c>
      <c r="BW1230" s="364">
        <v>0</v>
      </c>
      <c r="BX1230" s="364">
        <v>0</v>
      </c>
      <c r="BY1230" s="364">
        <v>0</v>
      </c>
      <c r="BZ1230" s="364">
        <v>0</v>
      </c>
      <c r="CA1230" s="364">
        <v>0</v>
      </c>
      <c r="CB1230" s="364">
        <v>0</v>
      </c>
      <c r="CC1230" s="364">
        <v>0</v>
      </c>
      <c r="CD1230" s="365">
        <v>0</v>
      </c>
    </row>
    <row r="1231" spans="2:82">
      <c r="B1231" s="318"/>
      <c r="C1231" s="283" t="str">
        <f t="shared" si="172"/>
        <v>27</v>
      </c>
      <c r="D1231" s="284" t="str">
        <f t="shared" si="172"/>
        <v>商業</v>
      </c>
      <c r="E1231" s="363">
        <v>1.4513598910291319E-2</v>
      </c>
      <c r="F1231" s="364">
        <v>3.341790854035985E-3</v>
      </c>
      <c r="G1231" s="364">
        <v>1.5982987010119284E-2</v>
      </c>
      <c r="H1231" s="364">
        <v>7.8666982349412384E-3</v>
      </c>
      <c r="I1231" s="364">
        <v>1.6936001005790548E-2</v>
      </c>
      <c r="J1231" s="364">
        <v>2.1571687785874899E-2</v>
      </c>
      <c r="K1231" s="364">
        <v>1.9341003544285345E-2</v>
      </c>
      <c r="L1231" s="364">
        <v>1.2593838023354315E-2</v>
      </c>
      <c r="M1231" s="364">
        <v>3.1037333481425881E-3</v>
      </c>
      <c r="N1231" s="364">
        <v>1.3795594107816847E-2</v>
      </c>
      <c r="O1231" s="364">
        <v>8.5018017211591895E-3</v>
      </c>
      <c r="P1231" s="364">
        <v>4.3926093263767898E-3</v>
      </c>
      <c r="Q1231" s="364">
        <v>6.2018687060579883E-3</v>
      </c>
      <c r="R1231" s="364">
        <v>7.6646614570304011E-3</v>
      </c>
      <c r="S1231" s="364">
        <v>1.0819234894580837E-2</v>
      </c>
      <c r="T1231" s="364">
        <v>8.8671481732852369E-3</v>
      </c>
      <c r="U1231" s="364">
        <v>1.5742032134486824E-2</v>
      </c>
      <c r="V1231" s="364">
        <v>1.1900503174001303E-2</v>
      </c>
      <c r="W1231" s="364">
        <v>1.2822672796697259E-2</v>
      </c>
      <c r="X1231" s="364">
        <v>1.3617242514588202E-2</v>
      </c>
      <c r="Y1231" s="364">
        <v>9.9713076375727659E-3</v>
      </c>
      <c r="Z1231" s="364">
        <v>1.6860470018362304E-2</v>
      </c>
      <c r="AA1231" s="364">
        <v>1.2668231132649661E-2</v>
      </c>
      <c r="AB1231" s="364">
        <v>1.5514848778916414E-3</v>
      </c>
      <c r="AC1231" s="364">
        <v>5.0694781856314127E-3</v>
      </c>
      <c r="AD1231" s="364">
        <v>4.7847286717712309E-3</v>
      </c>
      <c r="AE1231" s="364">
        <v>3.0442357383099069E-3</v>
      </c>
      <c r="AF1231" s="364">
        <v>1.4778182039088639E-3</v>
      </c>
      <c r="AG1231" s="364">
        <v>3.8633339111768288E-4</v>
      </c>
      <c r="AH1231" s="364">
        <v>2.3266833173893292E-3</v>
      </c>
      <c r="AI1231" s="364">
        <v>2.1991315842176964E-3</v>
      </c>
      <c r="AJ1231" s="364">
        <v>2.4930523017285301E-3</v>
      </c>
      <c r="AK1231" s="364">
        <v>4.4875469872828339E-3</v>
      </c>
      <c r="AL1231" s="364">
        <v>1.0662278351262044E-2</v>
      </c>
      <c r="AM1231" s="364">
        <v>8.8759329320896811E-3</v>
      </c>
      <c r="AN1231" s="364">
        <v>4.8466837994143976E-3</v>
      </c>
      <c r="AO1231" s="364">
        <v>1.5975464119652089E-2</v>
      </c>
      <c r="AP1231" s="364">
        <v>5.9359788475533318E-2</v>
      </c>
      <c r="AQ1231" s="365">
        <v>1.1544500458663051E-3</v>
      </c>
      <c r="AR1231" s="363">
        <v>1.5417207659581883E-3</v>
      </c>
      <c r="AS1231" s="364">
        <v>6.4733309566413833E-4</v>
      </c>
      <c r="AT1231" s="364">
        <v>1.4203701022260907E-3</v>
      </c>
      <c r="AU1231" s="364">
        <v>6.487392379191558E-4</v>
      </c>
      <c r="AV1231" s="364">
        <v>1.5963065754649377E-3</v>
      </c>
      <c r="AW1231" s="364">
        <v>1.9873292970896826E-3</v>
      </c>
      <c r="AX1231" s="364">
        <v>1.7833619143817611E-3</v>
      </c>
      <c r="AY1231" s="364">
        <v>1.0970883367580895E-3</v>
      </c>
      <c r="AZ1231" s="364">
        <v>1.7782973854778741E-4</v>
      </c>
      <c r="BA1231" s="364">
        <v>1.4082355100978241E-3</v>
      </c>
      <c r="BB1231" s="364">
        <v>8.6188927468835248E-4</v>
      </c>
      <c r="BC1231" s="364">
        <v>4.3476493731502223E-4</v>
      </c>
      <c r="BD1231" s="364">
        <v>6.2318559514147587E-4</v>
      </c>
      <c r="BE1231" s="364">
        <v>7.3489430496085511E-4</v>
      </c>
      <c r="BF1231" s="364">
        <v>9.9562585502595367E-4</v>
      </c>
      <c r="BG1231" s="364">
        <v>9.3419541961320721E-4</v>
      </c>
      <c r="BH1231" s="364">
        <v>1.3245563204475964E-3</v>
      </c>
      <c r="BI1231" s="364">
        <v>1.1357957657311484E-3</v>
      </c>
      <c r="BJ1231" s="364">
        <v>1.2965662070372991E-3</v>
      </c>
      <c r="BK1231" s="364">
        <v>1.1928080133316286E-3</v>
      </c>
      <c r="BL1231" s="364">
        <v>9.1669125646291099E-4</v>
      </c>
      <c r="BM1231" s="364">
        <v>1.4543954491437838E-3</v>
      </c>
      <c r="BN1231" s="364">
        <v>1.2729026359922313E-3</v>
      </c>
      <c r="BO1231" s="364">
        <v>1.3158749089375423E-4</v>
      </c>
      <c r="BP1231" s="364">
        <v>4.5897484085675517E-4</v>
      </c>
      <c r="BQ1231" s="364">
        <v>4.8269910753871069E-4</v>
      </c>
      <c r="BR1231" s="364">
        <v>3.0726840409164147E-4</v>
      </c>
      <c r="BS1231" s="364">
        <v>1.4864290188126419E-4</v>
      </c>
      <c r="BT1231" s="364">
        <v>4.1486991018397081E-5</v>
      </c>
      <c r="BU1231" s="364">
        <v>2.2637377757771135E-4</v>
      </c>
      <c r="BV1231" s="364">
        <v>2.4295117997908506E-4</v>
      </c>
      <c r="BW1231" s="364">
        <v>2.5258218370043117E-4</v>
      </c>
      <c r="BX1231" s="364">
        <v>4.8460462537604015E-4</v>
      </c>
      <c r="BY1231" s="364">
        <v>1.0532976680947593E-3</v>
      </c>
      <c r="BZ1231" s="364">
        <v>9.0793927300761724E-4</v>
      </c>
      <c r="CA1231" s="364">
        <v>4.5425757313900794E-4</v>
      </c>
      <c r="CB1231" s="364">
        <v>1.5519525671283594E-3</v>
      </c>
      <c r="CC1231" s="364">
        <v>5.9659788455906004E-3</v>
      </c>
      <c r="CD1231" s="365">
        <v>1.1608668036645141E-4</v>
      </c>
    </row>
    <row r="1232" spans="2:82">
      <c r="B1232" s="318"/>
      <c r="C1232" s="283" t="str">
        <f t="shared" si="172"/>
        <v>28</v>
      </c>
      <c r="D1232" s="284" t="str">
        <f t="shared" si="172"/>
        <v>金融・保険</v>
      </c>
      <c r="E1232" s="363">
        <v>6.4723262831280891E-3</v>
      </c>
      <c r="F1232" s="364">
        <v>1.0461923591724541E-2</v>
      </c>
      <c r="G1232" s="364">
        <v>9.2892895289107685E-3</v>
      </c>
      <c r="H1232" s="364">
        <v>5.6454384986205516E-2</v>
      </c>
      <c r="I1232" s="364">
        <v>6.0562361565528206E-3</v>
      </c>
      <c r="J1232" s="364">
        <v>1.702107387305107E-2</v>
      </c>
      <c r="K1232" s="364">
        <v>8.7625776673824606E-3</v>
      </c>
      <c r="L1232" s="364">
        <v>6.6426893257283551E-3</v>
      </c>
      <c r="M1232" s="364">
        <v>3.65234273548756E-3</v>
      </c>
      <c r="N1232" s="364">
        <v>4.0808428502042823E-3</v>
      </c>
      <c r="O1232" s="364">
        <v>9.3293828781176903E-3</v>
      </c>
      <c r="P1232" s="364">
        <v>4.5212064267857446E-3</v>
      </c>
      <c r="Q1232" s="364">
        <v>5.9651391303296025E-3</v>
      </c>
      <c r="R1232" s="364">
        <v>1.0908014577787208E-2</v>
      </c>
      <c r="S1232" s="364">
        <v>6.6774899922012187E-3</v>
      </c>
      <c r="T1232" s="364">
        <v>5.9094791480211913E-3</v>
      </c>
      <c r="U1232" s="364">
        <v>7.2532201974178402E-3</v>
      </c>
      <c r="V1232" s="364">
        <v>5.1634086084668181E-3</v>
      </c>
      <c r="W1232" s="364">
        <v>5.7837320969415856E-3</v>
      </c>
      <c r="X1232" s="364">
        <v>4.9319178603719855E-3</v>
      </c>
      <c r="Y1232" s="364">
        <v>1.0086103063989268E-2</v>
      </c>
      <c r="Z1232" s="364">
        <v>2.1352234374608505E-2</v>
      </c>
      <c r="AA1232" s="364">
        <v>9.6032978795973414E-3</v>
      </c>
      <c r="AB1232" s="364">
        <v>1.4969157625910307E-2</v>
      </c>
      <c r="AC1232" s="364">
        <v>1.6264511067831916E-2</v>
      </c>
      <c r="AD1232" s="364">
        <v>2.2644276548265774E-2</v>
      </c>
      <c r="AE1232" s="364">
        <v>1.6570549775167937E-2</v>
      </c>
      <c r="AF1232" s="364">
        <v>6.5330888885108365E-2</v>
      </c>
      <c r="AG1232" s="364">
        <v>6.5291944169022259E-2</v>
      </c>
      <c r="AH1232" s="364">
        <v>1.8553570699783892E-2</v>
      </c>
      <c r="AI1232" s="364">
        <v>5.7967612666453604E-3</v>
      </c>
      <c r="AJ1232" s="364">
        <v>1.4301363129057417E-2</v>
      </c>
      <c r="AK1232" s="364">
        <v>8.1673998161893926E-3</v>
      </c>
      <c r="AL1232" s="364">
        <v>6.346280679062343E-3</v>
      </c>
      <c r="AM1232" s="364">
        <v>2.2054163052440342E-2</v>
      </c>
      <c r="AN1232" s="364">
        <v>9.8575453623826418E-3</v>
      </c>
      <c r="AO1232" s="364">
        <v>1.0912878973095536E-2</v>
      </c>
      <c r="AP1232" s="364">
        <v>0</v>
      </c>
      <c r="AQ1232" s="365">
        <v>2.8948250134958504E-2</v>
      </c>
      <c r="AR1232" s="363">
        <v>8.9780494274700441E-6</v>
      </c>
      <c r="AS1232" s="364">
        <v>1.4340725742894148E-5</v>
      </c>
      <c r="AT1232" s="364">
        <v>1.3222403652310925E-5</v>
      </c>
      <c r="AU1232" s="364">
        <v>5.8859692147858925E-5</v>
      </c>
      <c r="AV1232" s="364">
        <v>8.4115282187675808E-6</v>
      </c>
      <c r="AW1232" s="364">
        <v>2.3264356384316009E-5</v>
      </c>
      <c r="AX1232" s="364">
        <v>1.2168556634526603E-5</v>
      </c>
      <c r="AY1232" s="364">
        <v>9.8177641121773616E-6</v>
      </c>
      <c r="AZ1232" s="364">
        <v>4.6020478292224358E-6</v>
      </c>
      <c r="BA1232" s="364">
        <v>5.7120211918996202E-6</v>
      </c>
      <c r="BB1232" s="364">
        <v>1.4906138875952429E-5</v>
      </c>
      <c r="BC1232" s="364">
        <v>6.1381635136485774E-6</v>
      </c>
      <c r="BD1232" s="364">
        <v>1.0102515290558603E-5</v>
      </c>
      <c r="BE1232" s="364">
        <v>1.401687933965523E-5</v>
      </c>
      <c r="BF1232" s="364">
        <v>7.7568869646449325E-6</v>
      </c>
      <c r="BG1232" s="364">
        <v>8.5634486739865891E-6</v>
      </c>
      <c r="BH1232" s="364">
        <v>1.5307537828157943E-5</v>
      </c>
      <c r="BI1232" s="364">
        <v>8.8347017355662148E-6</v>
      </c>
      <c r="BJ1232" s="364">
        <v>8.8433625053441221E-6</v>
      </c>
      <c r="BK1232" s="364">
        <v>9.562035682376793E-6</v>
      </c>
      <c r="BL1232" s="364">
        <v>6.379030172051835E-6</v>
      </c>
      <c r="BM1232" s="364">
        <v>2.3982255958514754E-5</v>
      </c>
      <c r="BN1232" s="364">
        <v>1.3355130046726375E-5</v>
      </c>
      <c r="BO1232" s="364">
        <v>2.3950999580081372E-5</v>
      </c>
      <c r="BP1232" s="364">
        <v>2.0571173223900471E-5</v>
      </c>
      <c r="BQ1232" s="364">
        <v>3.2141284774034868E-5</v>
      </c>
      <c r="BR1232" s="364">
        <v>2.3792231880206268E-5</v>
      </c>
      <c r="BS1232" s="364">
        <v>8.9418573566008047E-5</v>
      </c>
      <c r="BT1232" s="364">
        <v>9.1483449131299878E-5</v>
      </c>
      <c r="BU1232" s="364">
        <v>2.5295899051409787E-5</v>
      </c>
      <c r="BV1232" s="364">
        <v>6.516573863047157E-6</v>
      </c>
      <c r="BW1232" s="364">
        <v>2.1630265956648033E-5</v>
      </c>
      <c r="BX1232" s="364">
        <v>1.0198175896911826E-5</v>
      </c>
      <c r="BY1232" s="364">
        <v>9.3811492214721154E-6</v>
      </c>
      <c r="BZ1232" s="364">
        <v>2.9880052066774366E-5</v>
      </c>
      <c r="CA1232" s="364">
        <v>1.2498046006313132E-5</v>
      </c>
      <c r="CB1232" s="364">
        <v>1.5115526950809343E-5</v>
      </c>
      <c r="CC1232" s="364">
        <v>0</v>
      </c>
      <c r="CD1232" s="365">
        <v>4.0166997107057818E-5</v>
      </c>
    </row>
    <row r="1233" spans="2:82">
      <c r="B1233" s="318"/>
      <c r="C1233" s="283" t="str">
        <f t="shared" si="172"/>
        <v>29</v>
      </c>
      <c r="D1233" s="284" t="str">
        <f t="shared" si="172"/>
        <v>不動産</v>
      </c>
      <c r="E1233" s="363">
        <v>6.0355547590869708E-4</v>
      </c>
      <c r="F1233" s="364">
        <v>1.6660618930239982E-3</v>
      </c>
      <c r="G1233" s="364">
        <v>1.3430667110379704E-3</v>
      </c>
      <c r="H1233" s="364">
        <v>7.5422515407165191E-3</v>
      </c>
      <c r="I1233" s="364">
        <v>3.9141149331341097E-3</v>
      </c>
      <c r="J1233" s="364">
        <v>5.1955947547061235E-3</v>
      </c>
      <c r="K1233" s="364">
        <v>2.7252494982021595E-3</v>
      </c>
      <c r="L1233" s="364">
        <v>3.1342015385025642E-3</v>
      </c>
      <c r="M1233" s="364">
        <v>9.6056570703551632E-4</v>
      </c>
      <c r="N1233" s="364">
        <v>4.323229604648207E-3</v>
      </c>
      <c r="O1233" s="364">
        <v>4.0239798990986658E-3</v>
      </c>
      <c r="P1233" s="364">
        <v>1.5114005913494659E-3</v>
      </c>
      <c r="Q1233" s="364">
        <v>1.0438851603450719E-3</v>
      </c>
      <c r="R1233" s="364">
        <v>4.2704094850100627E-3</v>
      </c>
      <c r="S1233" s="364">
        <v>3.2391703052661687E-3</v>
      </c>
      <c r="T1233" s="364">
        <v>2.5506208567321652E-3</v>
      </c>
      <c r="U1233" s="364">
        <v>3.7338493732937878E-3</v>
      </c>
      <c r="V1233" s="364">
        <v>1.677667528779396E-3</v>
      </c>
      <c r="W1233" s="364">
        <v>2.0487944992660348E-3</v>
      </c>
      <c r="X1233" s="364">
        <v>2.3956374165721552E-3</v>
      </c>
      <c r="Y1233" s="364">
        <v>9.8134692167670384E-4</v>
      </c>
      <c r="Z1233" s="364">
        <v>3.6036832407079821E-3</v>
      </c>
      <c r="AA1233" s="364">
        <v>5.986558753148438E-3</v>
      </c>
      <c r="AB1233" s="364">
        <v>8.219863447517432E-3</v>
      </c>
      <c r="AC1233" s="364">
        <v>1.3622160769744822E-3</v>
      </c>
      <c r="AD1233" s="364">
        <v>1.7950533648117956E-3</v>
      </c>
      <c r="AE1233" s="364">
        <v>3.600287673711882E-2</v>
      </c>
      <c r="AF1233" s="364">
        <v>1.8156254093805141E-2</v>
      </c>
      <c r="AG1233" s="364">
        <v>4.7938375594186046E-2</v>
      </c>
      <c r="AH1233" s="364">
        <v>3.3847840418327224E-2</v>
      </c>
      <c r="AI1233" s="364">
        <v>2.2652501738764142E-2</v>
      </c>
      <c r="AJ1233" s="364">
        <v>3.8327966777835136E-3</v>
      </c>
      <c r="AK1233" s="364">
        <v>8.3747859314594244E-3</v>
      </c>
      <c r="AL1233" s="364">
        <v>1.972315883042576E-2</v>
      </c>
      <c r="AM1233" s="364">
        <v>1.6942031875026353E-2</v>
      </c>
      <c r="AN1233" s="364">
        <v>1.091417941744555E-2</v>
      </c>
      <c r="AO1233" s="364">
        <v>3.5935200246982532E-2</v>
      </c>
      <c r="AP1233" s="364">
        <v>0</v>
      </c>
      <c r="AQ1233" s="365">
        <v>1.9039001826064703E-2</v>
      </c>
      <c r="AR1233" s="363">
        <v>3.6239637270938992E-7</v>
      </c>
      <c r="AS1233" s="364">
        <v>1.0869705391702986E-6</v>
      </c>
      <c r="AT1233" s="364">
        <v>7.2008386807866377E-7</v>
      </c>
      <c r="AU1233" s="364">
        <v>6.3300663391011033E-6</v>
      </c>
      <c r="AV1233" s="364">
        <v>1.8638895035704017E-6</v>
      </c>
      <c r="AW1233" s="364">
        <v>2.7259342814654478E-6</v>
      </c>
      <c r="AX1233" s="364">
        <v>1.5185622823681257E-6</v>
      </c>
      <c r="AY1233" s="364">
        <v>1.8839936945571578E-6</v>
      </c>
      <c r="AZ1233" s="364">
        <v>2.9725698265222719E-7</v>
      </c>
      <c r="BA1233" s="364">
        <v>2.2180297724204009E-6</v>
      </c>
      <c r="BB1233" s="364">
        <v>2.3702145168497497E-6</v>
      </c>
      <c r="BC1233" s="364">
        <v>7.6278139332062863E-7</v>
      </c>
      <c r="BD1233" s="364">
        <v>6.9770150478865582E-7</v>
      </c>
      <c r="BE1233" s="364">
        <v>2.4201917173877527E-6</v>
      </c>
      <c r="BF1233" s="364">
        <v>1.9083689375361614E-6</v>
      </c>
      <c r="BG1233" s="364">
        <v>1.5793876617439197E-6</v>
      </c>
      <c r="BH1233" s="364">
        <v>1.455304982729888E-6</v>
      </c>
      <c r="BI1233" s="364">
        <v>9.8276096684054277E-7</v>
      </c>
      <c r="BJ1233" s="364">
        <v>1.3825304226378361E-6</v>
      </c>
      <c r="BK1233" s="364">
        <v>1.5189942406551038E-6</v>
      </c>
      <c r="BL1233" s="364">
        <v>5.0787156969889359E-7</v>
      </c>
      <c r="BM1233" s="364">
        <v>2.2851081888099359E-6</v>
      </c>
      <c r="BN1233" s="364">
        <v>2.9009801296258075E-6</v>
      </c>
      <c r="BO1233" s="364">
        <v>4.1369679941471594E-6</v>
      </c>
      <c r="BP1233" s="364">
        <v>7.5074341225954328E-7</v>
      </c>
      <c r="BQ1233" s="364">
        <v>9.5256737202788984E-7</v>
      </c>
      <c r="BR1233" s="364">
        <v>1.8385135940511578E-5</v>
      </c>
      <c r="BS1233" s="364">
        <v>9.4791439077519363E-6</v>
      </c>
      <c r="BT1233" s="364">
        <v>2.7193975030282789E-5</v>
      </c>
      <c r="BU1233" s="364">
        <v>1.4178651703398473E-5</v>
      </c>
      <c r="BV1233" s="364">
        <v>1.574969507092159E-5</v>
      </c>
      <c r="BW1233" s="364">
        <v>2.0709005497949338E-6</v>
      </c>
      <c r="BX1233" s="364">
        <v>4.9570548348481635E-6</v>
      </c>
      <c r="BY1233" s="364">
        <v>9.708408074572925E-6</v>
      </c>
      <c r="BZ1233" s="364">
        <v>9.0646549841998693E-6</v>
      </c>
      <c r="CA1233" s="364">
        <v>5.5879812326696382E-6</v>
      </c>
      <c r="CB1233" s="364">
        <v>1.7802743893069218E-5</v>
      </c>
      <c r="CC1233" s="364">
        <v>0</v>
      </c>
      <c r="CD1233" s="365">
        <v>9.951280395130671E-6</v>
      </c>
    </row>
    <row r="1234" spans="2:82">
      <c r="B1234" s="318"/>
      <c r="C1234" s="283" t="str">
        <f t="shared" si="172"/>
        <v>30</v>
      </c>
      <c r="D1234" s="284" t="str">
        <f t="shared" si="172"/>
        <v>運輸・郵便</v>
      </c>
      <c r="E1234" s="363">
        <v>1.9807054510406676E-2</v>
      </c>
      <c r="F1234" s="364">
        <v>2.4187775414225059E-2</v>
      </c>
      <c r="G1234" s="364">
        <v>1.7045933257987589E-2</v>
      </c>
      <c r="H1234" s="364">
        <v>2.0049242015416052E-2</v>
      </c>
      <c r="I1234" s="364">
        <v>2.3808107227386969E-2</v>
      </c>
      <c r="J1234" s="364">
        <v>1.3566393886503233E-2</v>
      </c>
      <c r="K1234" s="364">
        <v>2.564805359755697E-2</v>
      </c>
      <c r="L1234" s="364">
        <v>1.5342614292683434E-2</v>
      </c>
      <c r="M1234" s="364">
        <v>2.3635065617555764E-2</v>
      </c>
      <c r="N1234" s="364">
        <v>1.0797042381308944E-2</v>
      </c>
      <c r="O1234" s="364">
        <v>2.9615734174430589E-2</v>
      </c>
      <c r="P1234" s="364">
        <v>1.2333509596017412E-2</v>
      </c>
      <c r="Q1234" s="364">
        <v>1.4773875328209998E-2</v>
      </c>
      <c r="R1234" s="364">
        <v>1.3182711009842888E-2</v>
      </c>
      <c r="S1234" s="364">
        <v>1.1576920059393168E-2</v>
      </c>
      <c r="T1234" s="364">
        <v>8.4203839737704133E-3</v>
      </c>
      <c r="U1234" s="364">
        <v>1.2198643930620683E-2</v>
      </c>
      <c r="V1234" s="364">
        <v>9.3465092640754085E-3</v>
      </c>
      <c r="W1234" s="364">
        <v>1.2352705702332219E-2</v>
      </c>
      <c r="X1234" s="364">
        <v>1.1525708960297348E-2</v>
      </c>
      <c r="Y1234" s="364">
        <v>9.7834739102458084E-3</v>
      </c>
      <c r="Z1234" s="364">
        <v>7.3197641196868266E-2</v>
      </c>
      <c r="AA1234" s="364">
        <v>1.7524191228055836E-2</v>
      </c>
      <c r="AB1234" s="364">
        <v>2.0884382393161909E-2</v>
      </c>
      <c r="AC1234" s="364">
        <v>1.1089494382016039E-2</v>
      </c>
      <c r="AD1234" s="364">
        <v>3.7020293103586364E-2</v>
      </c>
      <c r="AE1234" s="364">
        <v>1.3257192412833895E-2</v>
      </c>
      <c r="AF1234" s="364">
        <v>1.8132021170732197E-2</v>
      </c>
      <c r="AG1234" s="364">
        <v>8.4271030148488218E-4</v>
      </c>
      <c r="AH1234" s="364">
        <v>5.043611300909763E-2</v>
      </c>
      <c r="AI1234" s="364">
        <v>9.6379956300680792E-3</v>
      </c>
      <c r="AJ1234" s="364">
        <v>1.4668578938752017E-2</v>
      </c>
      <c r="AK1234" s="364">
        <v>1.1916734380439255E-2</v>
      </c>
      <c r="AL1234" s="364">
        <v>8.0417968490395352E-3</v>
      </c>
      <c r="AM1234" s="364">
        <v>1.9267495251235448E-2</v>
      </c>
      <c r="AN1234" s="364">
        <v>5.9876402969468567E-3</v>
      </c>
      <c r="AO1234" s="364">
        <v>1.3263503294866785E-2</v>
      </c>
      <c r="AP1234" s="364">
        <v>3.7906085187174011E-2</v>
      </c>
      <c r="AQ1234" s="365">
        <v>2.7637899297583573E-2</v>
      </c>
      <c r="AR1234" s="363">
        <v>6.4960968608596278E-4</v>
      </c>
      <c r="AS1234" s="364">
        <v>7.6690822507729638E-4</v>
      </c>
      <c r="AT1234" s="364">
        <v>5.2432510397599976E-4</v>
      </c>
      <c r="AU1234" s="364">
        <v>7.8525518589642922E-4</v>
      </c>
      <c r="AV1234" s="364">
        <v>7.2778829244892992E-4</v>
      </c>
      <c r="AW1234" s="364">
        <v>3.9577601026345537E-4</v>
      </c>
      <c r="AX1234" s="364">
        <v>7.9083122286091785E-4</v>
      </c>
      <c r="AY1234" s="364">
        <v>4.837376949729308E-4</v>
      </c>
      <c r="AZ1234" s="364">
        <v>4.3930131189289304E-4</v>
      </c>
      <c r="BA1234" s="364">
        <v>3.6687245083802698E-4</v>
      </c>
      <c r="BB1234" s="364">
        <v>1.021514743273262E-3</v>
      </c>
      <c r="BC1234" s="364">
        <v>4.2350663748289393E-4</v>
      </c>
      <c r="BD1234" s="364">
        <v>6.7415447878118305E-4</v>
      </c>
      <c r="BE1234" s="364">
        <v>4.3667697493004305E-4</v>
      </c>
      <c r="BF1234" s="364">
        <v>3.409157093905307E-4</v>
      </c>
      <c r="BG1234" s="364">
        <v>2.923927945935112E-4</v>
      </c>
      <c r="BH1234" s="364">
        <v>3.8767176488625429E-4</v>
      </c>
      <c r="BI1234" s="364">
        <v>3.1756294592822303E-4</v>
      </c>
      <c r="BJ1234" s="364">
        <v>3.9507133156080137E-4</v>
      </c>
      <c r="BK1234" s="364">
        <v>3.9747434585509585E-4</v>
      </c>
      <c r="BL1234" s="364">
        <v>3.7161173722996641E-4</v>
      </c>
      <c r="BM1234" s="364">
        <v>1.9291819208504021E-3</v>
      </c>
      <c r="BN1234" s="364">
        <v>5.9758413135490608E-4</v>
      </c>
      <c r="BO1234" s="364">
        <v>5.6347049899408449E-4</v>
      </c>
      <c r="BP1234" s="364">
        <v>3.3142421091962994E-4</v>
      </c>
      <c r="BQ1234" s="364">
        <v>1.2542969737635691E-3</v>
      </c>
      <c r="BR1234" s="364">
        <v>4.9249937813484134E-4</v>
      </c>
      <c r="BS1234" s="364">
        <v>5.7093426497195122E-4</v>
      </c>
      <c r="BT1234" s="364">
        <v>3.0601639170077326E-5</v>
      </c>
      <c r="BU1234" s="364">
        <v>2.2356471578140759E-3</v>
      </c>
      <c r="BV1234" s="364">
        <v>3.2339305769074893E-4</v>
      </c>
      <c r="BW1234" s="364">
        <v>5.0848721452763043E-4</v>
      </c>
      <c r="BX1234" s="364">
        <v>4.3685059855098733E-4</v>
      </c>
      <c r="BY1234" s="364">
        <v>2.705482965791419E-4</v>
      </c>
      <c r="BZ1234" s="364">
        <v>6.322623846724357E-4</v>
      </c>
      <c r="CA1234" s="364">
        <v>2.000371374393147E-4</v>
      </c>
      <c r="CB1234" s="364">
        <v>4.4134621108426976E-4</v>
      </c>
      <c r="CC1234" s="364">
        <v>1.2958052648788221E-3</v>
      </c>
      <c r="CD1234" s="365">
        <v>9.4413726962543835E-4</v>
      </c>
    </row>
    <row r="1235" spans="2:82">
      <c r="B1235" s="318"/>
      <c r="C1235" s="283" t="str">
        <f t="shared" si="172"/>
        <v>31</v>
      </c>
      <c r="D1235" s="284" t="str">
        <f t="shared" si="172"/>
        <v>情報通信</v>
      </c>
      <c r="E1235" s="363">
        <v>2.0651152419719075E-3</v>
      </c>
      <c r="F1235" s="364">
        <v>1.4845232519897413E-3</v>
      </c>
      <c r="G1235" s="364">
        <v>2.6862084278122377E-3</v>
      </c>
      <c r="H1235" s="364">
        <v>2.3225796655829516E-3</v>
      </c>
      <c r="I1235" s="364">
        <v>2.7141258649933746E-3</v>
      </c>
      <c r="J1235" s="364">
        <v>2.5279446893455362E-3</v>
      </c>
      <c r="K1235" s="364">
        <v>2.4106127415668014E-3</v>
      </c>
      <c r="L1235" s="364">
        <v>5.9354572948889473E-3</v>
      </c>
      <c r="M1235" s="364">
        <v>7.0840192236742094E-4</v>
      </c>
      <c r="N1235" s="364">
        <v>2.1346731573077733E-3</v>
      </c>
      <c r="O1235" s="364">
        <v>2.9071956279197431E-3</v>
      </c>
      <c r="P1235" s="364">
        <v>1.3888006176684875E-3</v>
      </c>
      <c r="Q1235" s="364">
        <v>9.597070366172191E-4</v>
      </c>
      <c r="R1235" s="364">
        <v>3.99020083167305E-3</v>
      </c>
      <c r="S1235" s="364">
        <v>3.7399304731145699E-3</v>
      </c>
      <c r="T1235" s="364">
        <v>5.4266238486295948E-3</v>
      </c>
      <c r="U1235" s="364">
        <v>3.2245561310183801E-3</v>
      </c>
      <c r="V1235" s="364">
        <v>2.5888740119504043E-3</v>
      </c>
      <c r="W1235" s="364">
        <v>6.0070124772886495E-3</v>
      </c>
      <c r="X1235" s="364">
        <v>1.1350244963300223E-2</v>
      </c>
      <c r="Y1235" s="364">
        <v>2.2474948098217258E-3</v>
      </c>
      <c r="Z1235" s="364">
        <v>3.6109954876584879E-3</v>
      </c>
      <c r="AA1235" s="364">
        <v>4.7857243178718667E-3</v>
      </c>
      <c r="AB1235" s="364">
        <v>6.7958617077835412E-3</v>
      </c>
      <c r="AC1235" s="364">
        <v>2.1468281120051072E-2</v>
      </c>
      <c r="AD1235" s="364">
        <v>5.5464819987764502E-3</v>
      </c>
      <c r="AE1235" s="364">
        <v>2.3353837899959273E-2</v>
      </c>
      <c r="AF1235" s="364">
        <v>3.1819235255422365E-2</v>
      </c>
      <c r="AG1235" s="364">
        <v>1.7103959624250424E-3</v>
      </c>
      <c r="AH1235" s="364">
        <v>7.0877572952452511E-3</v>
      </c>
      <c r="AI1235" s="364">
        <v>0.11166970925725682</v>
      </c>
      <c r="AJ1235" s="364">
        <v>1.607159447771702E-2</v>
      </c>
      <c r="AK1235" s="364">
        <v>1.6137701796951912E-2</v>
      </c>
      <c r="AL1235" s="364">
        <v>7.1600911453772818E-3</v>
      </c>
      <c r="AM1235" s="364">
        <v>3.5224081733452178E-2</v>
      </c>
      <c r="AN1235" s="364">
        <v>2.113677332463192E-2</v>
      </c>
      <c r="AO1235" s="364">
        <v>1.224218272503462E-2</v>
      </c>
      <c r="AP1235" s="364">
        <v>0</v>
      </c>
      <c r="AQ1235" s="365">
        <v>2.3652560441053527E-2</v>
      </c>
      <c r="AR1235" s="363">
        <v>8.3897946486512944E-6</v>
      </c>
      <c r="AS1235" s="364">
        <v>5.7060146349042767E-6</v>
      </c>
      <c r="AT1235" s="364">
        <v>1.0258338022369405E-5</v>
      </c>
      <c r="AU1235" s="364">
        <v>2.0253658508040063E-5</v>
      </c>
      <c r="AV1235" s="364">
        <v>9.618309286787162E-6</v>
      </c>
      <c r="AW1235" s="364">
        <v>9.6821625719302269E-6</v>
      </c>
      <c r="AX1235" s="364">
        <v>9.2918336762828433E-6</v>
      </c>
      <c r="AY1235" s="364">
        <v>2.3175654205554225E-5</v>
      </c>
      <c r="AZ1235" s="364">
        <v>1.7005165695108235E-6</v>
      </c>
      <c r="BA1235" s="364">
        <v>7.9081651493168763E-6</v>
      </c>
      <c r="BB1235" s="364">
        <v>1.2160028212508241E-5</v>
      </c>
      <c r="BC1235" s="364">
        <v>5.1326963481005656E-6</v>
      </c>
      <c r="BD1235" s="364">
        <v>4.2203512834092099E-6</v>
      </c>
      <c r="BE1235" s="364">
        <v>1.5019784273159638E-5</v>
      </c>
      <c r="BF1235" s="364">
        <v>1.5728518265582837E-5</v>
      </c>
      <c r="BG1235" s="364">
        <v>1.8747884575061906E-5</v>
      </c>
      <c r="BH1235" s="364">
        <v>1.3338747262862786E-5</v>
      </c>
      <c r="BI1235" s="364">
        <v>1.2089072503107978E-5</v>
      </c>
      <c r="BJ1235" s="364">
        <v>2.0158645781772508E-5</v>
      </c>
      <c r="BK1235" s="364">
        <v>4.6218256557553363E-5</v>
      </c>
      <c r="BL1235" s="364">
        <v>5.6847095150250094E-6</v>
      </c>
      <c r="BM1235" s="364">
        <v>1.1902090675530265E-5</v>
      </c>
      <c r="BN1235" s="364">
        <v>1.8001466216311768E-5</v>
      </c>
      <c r="BO1235" s="364">
        <v>2.580678630775574E-5</v>
      </c>
      <c r="BP1235" s="364">
        <v>7.2548514757995639E-5</v>
      </c>
      <c r="BQ1235" s="364">
        <v>2.1008998292014015E-5</v>
      </c>
      <c r="BR1235" s="364">
        <v>8.3956206446636567E-5</v>
      </c>
      <c r="BS1235" s="364">
        <v>1.2001761453249945E-4</v>
      </c>
      <c r="BT1235" s="364">
        <v>7.2015609219319546E-6</v>
      </c>
      <c r="BU1235" s="364">
        <v>2.4863862049069784E-5</v>
      </c>
      <c r="BV1235" s="364">
        <v>3.509653457474423E-4</v>
      </c>
      <c r="BW1235" s="364">
        <v>6.2925273716843934E-5</v>
      </c>
      <c r="BX1235" s="364">
        <v>6.9373145786280754E-5</v>
      </c>
      <c r="BY1235" s="364">
        <v>2.9104201847647261E-5</v>
      </c>
      <c r="BZ1235" s="364">
        <v>1.3598615890889841E-4</v>
      </c>
      <c r="CA1235" s="364">
        <v>1.9939019703285314E-4</v>
      </c>
      <c r="CB1235" s="364">
        <v>5.151278264942097E-5</v>
      </c>
      <c r="CC1235" s="364">
        <v>0</v>
      </c>
      <c r="CD1235" s="365">
        <v>9.3126666019865224E-5</v>
      </c>
    </row>
    <row r="1236" spans="2:82">
      <c r="B1236" s="318"/>
      <c r="C1236" s="283" t="str">
        <f t="shared" si="172"/>
        <v>32</v>
      </c>
      <c r="D1236" s="284" t="str">
        <f t="shared" si="172"/>
        <v>公務</v>
      </c>
      <c r="E1236" s="363">
        <v>0</v>
      </c>
      <c r="F1236" s="364">
        <v>0</v>
      </c>
      <c r="G1236" s="364">
        <v>0</v>
      </c>
      <c r="H1236" s="364">
        <v>0</v>
      </c>
      <c r="I1236" s="364">
        <v>0</v>
      </c>
      <c r="J1236" s="364">
        <v>0</v>
      </c>
      <c r="K1236" s="364">
        <v>0</v>
      </c>
      <c r="L1236" s="364">
        <v>0</v>
      </c>
      <c r="M1236" s="364">
        <v>0</v>
      </c>
      <c r="N1236" s="364">
        <v>0</v>
      </c>
      <c r="O1236" s="364">
        <v>0</v>
      </c>
      <c r="P1236" s="364">
        <v>0</v>
      </c>
      <c r="Q1236" s="364">
        <v>0</v>
      </c>
      <c r="R1236" s="364">
        <v>0</v>
      </c>
      <c r="S1236" s="364">
        <v>0</v>
      </c>
      <c r="T1236" s="364">
        <v>0</v>
      </c>
      <c r="U1236" s="364">
        <v>0</v>
      </c>
      <c r="V1236" s="364">
        <v>0</v>
      </c>
      <c r="W1236" s="364">
        <v>0</v>
      </c>
      <c r="X1236" s="364">
        <v>0</v>
      </c>
      <c r="Y1236" s="364">
        <v>0</v>
      </c>
      <c r="Z1236" s="364">
        <v>0</v>
      </c>
      <c r="AA1236" s="364">
        <v>0</v>
      </c>
      <c r="AB1236" s="364">
        <v>0</v>
      </c>
      <c r="AC1236" s="364">
        <v>0</v>
      </c>
      <c r="AD1236" s="364">
        <v>0</v>
      </c>
      <c r="AE1236" s="364">
        <v>0</v>
      </c>
      <c r="AF1236" s="364">
        <v>0</v>
      </c>
      <c r="AG1236" s="364">
        <v>0</v>
      </c>
      <c r="AH1236" s="364">
        <v>0</v>
      </c>
      <c r="AI1236" s="364">
        <v>0</v>
      </c>
      <c r="AJ1236" s="364">
        <v>0</v>
      </c>
      <c r="AK1236" s="364">
        <v>0</v>
      </c>
      <c r="AL1236" s="364">
        <v>0</v>
      </c>
      <c r="AM1236" s="364">
        <v>0</v>
      </c>
      <c r="AN1236" s="364">
        <v>0</v>
      </c>
      <c r="AO1236" s="364">
        <v>0</v>
      </c>
      <c r="AP1236" s="364">
        <v>0</v>
      </c>
      <c r="AQ1236" s="365">
        <v>0.10149629481379267</v>
      </c>
      <c r="AR1236" s="363">
        <v>0</v>
      </c>
      <c r="AS1236" s="364">
        <v>0</v>
      </c>
      <c r="AT1236" s="364">
        <v>0</v>
      </c>
      <c r="AU1236" s="364">
        <v>0</v>
      </c>
      <c r="AV1236" s="364">
        <v>0</v>
      </c>
      <c r="AW1236" s="364">
        <v>0</v>
      </c>
      <c r="AX1236" s="364">
        <v>0</v>
      </c>
      <c r="AY1236" s="364">
        <v>0</v>
      </c>
      <c r="AZ1236" s="364">
        <v>0</v>
      </c>
      <c r="BA1236" s="364">
        <v>0</v>
      </c>
      <c r="BB1236" s="364">
        <v>0</v>
      </c>
      <c r="BC1236" s="364">
        <v>0</v>
      </c>
      <c r="BD1236" s="364">
        <v>0</v>
      </c>
      <c r="BE1236" s="364">
        <v>0</v>
      </c>
      <c r="BF1236" s="364">
        <v>0</v>
      </c>
      <c r="BG1236" s="364">
        <v>0</v>
      </c>
      <c r="BH1236" s="364">
        <v>0</v>
      </c>
      <c r="BI1236" s="364">
        <v>0</v>
      </c>
      <c r="BJ1236" s="364">
        <v>0</v>
      </c>
      <c r="BK1236" s="364">
        <v>0</v>
      </c>
      <c r="BL1236" s="364">
        <v>0</v>
      </c>
      <c r="BM1236" s="364">
        <v>0</v>
      </c>
      <c r="BN1236" s="364">
        <v>0</v>
      </c>
      <c r="BO1236" s="364">
        <v>0</v>
      </c>
      <c r="BP1236" s="364">
        <v>0</v>
      </c>
      <c r="BQ1236" s="364">
        <v>0</v>
      </c>
      <c r="BR1236" s="364">
        <v>0</v>
      </c>
      <c r="BS1236" s="364">
        <v>0</v>
      </c>
      <c r="BT1236" s="364">
        <v>0</v>
      </c>
      <c r="BU1236" s="364">
        <v>0</v>
      </c>
      <c r="BV1236" s="364">
        <v>0</v>
      </c>
      <c r="BW1236" s="364">
        <v>0</v>
      </c>
      <c r="BX1236" s="364">
        <v>0</v>
      </c>
      <c r="BY1236" s="364">
        <v>0</v>
      </c>
      <c r="BZ1236" s="364">
        <v>0</v>
      </c>
      <c r="CA1236" s="364">
        <v>0</v>
      </c>
      <c r="CB1236" s="364">
        <v>0</v>
      </c>
      <c r="CC1236" s="364">
        <v>0</v>
      </c>
      <c r="CD1236" s="365">
        <v>0</v>
      </c>
    </row>
    <row r="1237" spans="2:82">
      <c r="B1237" s="318"/>
      <c r="C1237" s="283" t="str">
        <f t="shared" si="172"/>
        <v>33</v>
      </c>
      <c r="D1237" s="284" t="str">
        <f t="shared" si="172"/>
        <v>教育・研究</v>
      </c>
      <c r="E1237" s="363">
        <v>4.111413681044142E-5</v>
      </c>
      <c r="F1237" s="364">
        <v>1.1411262361229258E-3</v>
      </c>
      <c r="G1237" s="364">
        <v>0</v>
      </c>
      <c r="H1237" s="364">
        <v>5.0863962359805348E-4</v>
      </c>
      <c r="I1237" s="364">
        <v>3.812022912089424E-4</v>
      </c>
      <c r="J1237" s="364">
        <v>4.0181668049180794E-5</v>
      </c>
      <c r="K1237" s="364">
        <v>2.0579880179488348E-4</v>
      </c>
      <c r="L1237" s="364">
        <v>6.4034139606577436E-4</v>
      </c>
      <c r="M1237" s="364">
        <v>5.479452117421286E-5</v>
      </c>
      <c r="N1237" s="364">
        <v>2.5996479984355121E-4</v>
      </c>
      <c r="O1237" s="364">
        <v>5.9861462871015124E-4</v>
      </c>
      <c r="P1237" s="364">
        <v>9.8422282771511082E-5</v>
      </c>
      <c r="Q1237" s="364">
        <v>3.680517188098494E-5</v>
      </c>
      <c r="R1237" s="364">
        <v>6.7127431853102775E-4</v>
      </c>
      <c r="S1237" s="364">
        <v>6.5706473239288664E-4</v>
      </c>
      <c r="T1237" s="364">
        <v>8.9335817090246494E-4</v>
      </c>
      <c r="U1237" s="364">
        <v>4.6043652119593168E-4</v>
      </c>
      <c r="V1237" s="364">
        <v>1.6418611893708297E-3</v>
      </c>
      <c r="W1237" s="364">
        <v>1.6514107580026941E-3</v>
      </c>
      <c r="X1237" s="364">
        <v>4.7895179993293659E-3</v>
      </c>
      <c r="Y1237" s="364">
        <v>4.5943320403819831E-4</v>
      </c>
      <c r="Z1237" s="364">
        <v>1.0666907342333506E-4</v>
      </c>
      <c r="AA1237" s="364">
        <v>2.9459294991078104E-4</v>
      </c>
      <c r="AB1237" s="364">
        <v>9.9945767686859485E-4</v>
      </c>
      <c r="AC1237" s="364">
        <v>1.5838979064189729E-4</v>
      </c>
      <c r="AD1237" s="364">
        <v>4.0826456449645E-4</v>
      </c>
      <c r="AE1237" s="364">
        <v>3.8480391975347528E-4</v>
      </c>
      <c r="AF1237" s="364">
        <v>3.311523715047847E-4</v>
      </c>
      <c r="AG1237" s="364">
        <v>2.3794149923332446E-6</v>
      </c>
      <c r="AH1237" s="364">
        <v>1.4972975642066548E-3</v>
      </c>
      <c r="AI1237" s="364">
        <v>8.4959439701638804E-3</v>
      </c>
      <c r="AJ1237" s="364">
        <v>2.0618366935945892E-4</v>
      </c>
      <c r="AK1237" s="364">
        <v>9.2221627014678897E-6</v>
      </c>
      <c r="AL1237" s="364">
        <v>1.6298966571290163E-4</v>
      </c>
      <c r="AM1237" s="364">
        <v>8.7888351573889372E-6</v>
      </c>
      <c r="AN1237" s="364">
        <v>9.0437377350997665E-4</v>
      </c>
      <c r="AO1237" s="364">
        <v>9.2054526300406681E-4</v>
      </c>
      <c r="AP1237" s="364">
        <v>0</v>
      </c>
      <c r="AQ1237" s="365">
        <v>3.8946718599357794E-3</v>
      </c>
      <c r="AR1237" s="363">
        <v>7.6714825404136422E-8</v>
      </c>
      <c r="AS1237" s="364">
        <v>8.3408016699957832E-7</v>
      </c>
      <c r="AT1237" s="364">
        <v>3.7593980279846329E-9</v>
      </c>
      <c r="AU1237" s="364">
        <v>1.0405940999972961E-6</v>
      </c>
      <c r="AV1237" s="364">
        <v>3.4273426546286455E-7</v>
      </c>
      <c r="AW1237" s="364">
        <v>5.594559688251269E-8</v>
      </c>
      <c r="AX1237" s="364">
        <v>2.8546134756196844E-7</v>
      </c>
      <c r="AY1237" s="364">
        <v>4.9746334391858342E-7</v>
      </c>
      <c r="AZ1237" s="364">
        <v>2.002183954849375E-8</v>
      </c>
      <c r="BA1237" s="364">
        <v>2.5401786714790411E-7</v>
      </c>
      <c r="BB1237" s="364">
        <v>6.8952530976838471E-7</v>
      </c>
      <c r="BC1237" s="364">
        <v>1.1800635683174007E-7</v>
      </c>
      <c r="BD1237" s="364">
        <v>2.9067710212441428E-8</v>
      </c>
      <c r="BE1237" s="364">
        <v>7.2360260162076213E-7</v>
      </c>
      <c r="BF1237" s="364">
        <v>1.1256413554450805E-6</v>
      </c>
      <c r="BG1237" s="364">
        <v>6.3824029847324657E-7</v>
      </c>
      <c r="BH1237" s="364">
        <v>5.8030397977354533E-7</v>
      </c>
      <c r="BI1237" s="364">
        <v>2.2003850749950672E-6</v>
      </c>
      <c r="BJ1237" s="364">
        <v>1.975543897523559E-6</v>
      </c>
      <c r="BK1237" s="364">
        <v>2.7049075407115432E-6</v>
      </c>
      <c r="BL1237" s="364">
        <v>3.2685317681615073E-7</v>
      </c>
      <c r="BM1237" s="364">
        <v>9.8343079287631443E-8</v>
      </c>
      <c r="BN1237" s="364">
        <v>2.7270869458806531E-7</v>
      </c>
      <c r="BO1237" s="364">
        <v>1.0886403537277502E-6</v>
      </c>
      <c r="BP1237" s="364">
        <v>1.8674535708623814E-7</v>
      </c>
      <c r="BQ1237" s="364">
        <v>4.1357955021489923E-7</v>
      </c>
      <c r="BR1237" s="364">
        <v>3.6820994819851033E-7</v>
      </c>
      <c r="BS1237" s="364">
        <v>3.3602067992650104E-7</v>
      </c>
      <c r="BT1237" s="364">
        <v>2.6420946914730274E-9</v>
      </c>
      <c r="BU1237" s="364">
        <v>1.570376472398665E-6</v>
      </c>
      <c r="BV1237" s="364">
        <v>8.0904260531284992E-6</v>
      </c>
      <c r="BW1237" s="364">
        <v>2.6339822232390534E-7</v>
      </c>
      <c r="BX1237" s="364">
        <v>8.4200866242999854E-9</v>
      </c>
      <c r="BY1237" s="364">
        <v>1.6459366650415693E-7</v>
      </c>
      <c r="BZ1237" s="364">
        <v>4.9804139202859669E-9</v>
      </c>
      <c r="CA1237" s="364">
        <v>8.295725636880372E-7</v>
      </c>
      <c r="CB1237" s="364">
        <v>8.46231439438896E-7</v>
      </c>
      <c r="CC1237" s="364">
        <v>0</v>
      </c>
      <c r="CD1237" s="365">
        <v>3.9314709014224541E-6</v>
      </c>
    </row>
    <row r="1238" spans="2:82">
      <c r="B1238" s="318"/>
      <c r="C1238" s="283" t="str">
        <f t="shared" si="172"/>
        <v>34</v>
      </c>
      <c r="D1238" s="284" t="str">
        <f t="shared" si="172"/>
        <v>医療・福祉</v>
      </c>
      <c r="E1238" s="363">
        <v>0</v>
      </c>
      <c r="F1238" s="364">
        <v>0</v>
      </c>
      <c r="G1238" s="364">
        <v>0</v>
      </c>
      <c r="H1238" s="364">
        <v>0</v>
      </c>
      <c r="I1238" s="364">
        <v>0</v>
      </c>
      <c r="J1238" s="364">
        <v>0</v>
      </c>
      <c r="K1238" s="364">
        <v>0</v>
      </c>
      <c r="L1238" s="364">
        <v>4.0818607187857339E-6</v>
      </c>
      <c r="M1238" s="364">
        <v>0</v>
      </c>
      <c r="N1238" s="364">
        <v>0</v>
      </c>
      <c r="O1238" s="364">
        <v>0</v>
      </c>
      <c r="P1238" s="364">
        <v>1.8403543593181876E-6</v>
      </c>
      <c r="Q1238" s="364">
        <v>0</v>
      </c>
      <c r="R1238" s="364">
        <v>0</v>
      </c>
      <c r="S1238" s="364">
        <v>0</v>
      </c>
      <c r="T1238" s="364">
        <v>0</v>
      </c>
      <c r="U1238" s="364">
        <v>0</v>
      </c>
      <c r="V1238" s="364">
        <v>0</v>
      </c>
      <c r="W1238" s="364">
        <v>0</v>
      </c>
      <c r="X1238" s="364">
        <v>0</v>
      </c>
      <c r="Y1238" s="364">
        <v>0</v>
      </c>
      <c r="Z1238" s="364">
        <v>2.6490215718696267E-6</v>
      </c>
      <c r="AA1238" s="364">
        <v>4.5428779069985261E-7</v>
      </c>
      <c r="AB1238" s="364">
        <v>7.1943619814515939E-7</v>
      </c>
      <c r="AC1238" s="364">
        <v>1.0489212632647031E-4</v>
      </c>
      <c r="AD1238" s="364">
        <v>0</v>
      </c>
      <c r="AE1238" s="364">
        <v>2.0076583822602241E-5</v>
      </c>
      <c r="AF1238" s="364">
        <v>1.064385361418772E-4</v>
      </c>
      <c r="AG1238" s="364">
        <v>1.0494460745670635E-5</v>
      </c>
      <c r="AH1238" s="364">
        <v>1.2694200377156497E-3</v>
      </c>
      <c r="AI1238" s="364">
        <v>3.9709970373709533E-4</v>
      </c>
      <c r="AJ1238" s="364">
        <v>1.7308288661161005E-5</v>
      </c>
      <c r="AK1238" s="364">
        <v>1.0993120529408392E-5</v>
      </c>
      <c r="AL1238" s="364">
        <v>1.4521246109124272E-2</v>
      </c>
      <c r="AM1238" s="364">
        <v>5.2382899394574828E-6</v>
      </c>
      <c r="AN1238" s="364">
        <v>2.2167065616608155E-5</v>
      </c>
      <c r="AO1238" s="364">
        <v>2.8412161370383062E-4</v>
      </c>
      <c r="AP1238" s="364">
        <v>0</v>
      </c>
      <c r="AQ1238" s="365">
        <v>1.3114623292352412E-4</v>
      </c>
      <c r="AR1238" s="363">
        <v>0</v>
      </c>
      <c r="AS1238" s="364">
        <v>0</v>
      </c>
      <c r="AT1238" s="364">
        <v>0</v>
      </c>
      <c r="AU1238" s="364">
        <v>0</v>
      </c>
      <c r="AV1238" s="364">
        <v>0</v>
      </c>
      <c r="AW1238" s="364">
        <v>0</v>
      </c>
      <c r="AX1238" s="364">
        <v>6.2120846454321107E-10</v>
      </c>
      <c r="AY1238" s="364">
        <v>1.9267540000991018E-9</v>
      </c>
      <c r="AZ1238" s="364">
        <v>0</v>
      </c>
      <c r="BA1238" s="364">
        <v>1.9224321536823155E-10</v>
      </c>
      <c r="BB1238" s="364">
        <v>0</v>
      </c>
      <c r="BC1238" s="364">
        <v>5.9413135156868735E-10</v>
      </c>
      <c r="BD1238" s="364">
        <v>0</v>
      </c>
      <c r="BE1238" s="364">
        <v>0</v>
      </c>
      <c r="BF1238" s="364">
        <v>0</v>
      </c>
      <c r="BG1238" s="364">
        <v>0</v>
      </c>
      <c r="BH1238" s="364">
        <v>0</v>
      </c>
      <c r="BI1238" s="364">
        <v>0</v>
      </c>
      <c r="BJ1238" s="364">
        <v>0</v>
      </c>
      <c r="BK1238" s="364">
        <v>0</v>
      </c>
      <c r="BL1238" s="364">
        <v>0</v>
      </c>
      <c r="BM1238" s="364">
        <v>1.6384868316571564E-9</v>
      </c>
      <c r="BN1238" s="364">
        <v>4.7198864355040806E-10</v>
      </c>
      <c r="BO1238" s="364">
        <v>8.5376155630590121E-9</v>
      </c>
      <c r="BP1238" s="364">
        <v>4.434770291741116E-8</v>
      </c>
      <c r="BQ1238" s="364">
        <v>0</v>
      </c>
      <c r="BR1238" s="364">
        <v>6.9269311347190907E-9</v>
      </c>
      <c r="BS1238" s="364">
        <v>3.9090761332264756E-8</v>
      </c>
      <c r="BT1238" s="364">
        <v>4.2111894936877827E-9</v>
      </c>
      <c r="BU1238" s="364">
        <v>3.4970188431573219E-7</v>
      </c>
      <c r="BV1238" s="364">
        <v>9.8136157178354129E-8</v>
      </c>
      <c r="BW1238" s="364">
        <v>7.0716792198983118E-9</v>
      </c>
      <c r="BX1238" s="364">
        <v>4.4734277562654999E-9</v>
      </c>
      <c r="BY1238" s="364">
        <v>5.2110598849481091E-6</v>
      </c>
      <c r="BZ1238" s="364">
        <v>2.051997481994059E-9</v>
      </c>
      <c r="CA1238" s="364">
        <v>8.5221587948907596E-9</v>
      </c>
      <c r="CB1238" s="364">
        <v>9.6007593893142021E-8</v>
      </c>
      <c r="CC1238" s="364">
        <v>0</v>
      </c>
      <c r="CD1238" s="365">
        <v>4.6705849164686303E-8</v>
      </c>
    </row>
    <row r="1239" spans="2:82">
      <c r="B1239" s="318"/>
      <c r="C1239" s="283" t="str">
        <f t="shared" si="172"/>
        <v>35</v>
      </c>
      <c r="D1239" s="284" t="str">
        <f t="shared" si="172"/>
        <v>他に分類されない会員制団体</v>
      </c>
      <c r="E1239" s="363">
        <v>2.0096107065068849E-3</v>
      </c>
      <c r="F1239" s="364">
        <v>1.5601932819405298E-3</v>
      </c>
      <c r="G1239" s="364">
        <v>1.2424111730332759E-2</v>
      </c>
      <c r="H1239" s="364">
        <v>1.9588011775000733E-3</v>
      </c>
      <c r="I1239" s="364">
        <v>1.2253127930388612E-3</v>
      </c>
      <c r="J1239" s="364">
        <v>7.4990340558705917E-4</v>
      </c>
      <c r="K1239" s="364">
        <v>5.3277995668528583E-4</v>
      </c>
      <c r="L1239" s="364">
        <v>1.0642445015865295E-3</v>
      </c>
      <c r="M1239" s="364">
        <v>3.0299867083121297E-4</v>
      </c>
      <c r="N1239" s="364">
        <v>4.4365942418419374E-4</v>
      </c>
      <c r="O1239" s="364">
        <v>7.6578668073881034E-4</v>
      </c>
      <c r="P1239" s="364">
        <v>6.4623759763115433E-4</v>
      </c>
      <c r="Q1239" s="364">
        <v>1.2250997486307578E-3</v>
      </c>
      <c r="R1239" s="364">
        <v>2.809162991645218E-4</v>
      </c>
      <c r="S1239" s="364">
        <v>1.3162120215206711E-3</v>
      </c>
      <c r="T1239" s="364">
        <v>4.4915931032751805E-4</v>
      </c>
      <c r="U1239" s="364">
        <v>8.5863377593253917E-4</v>
      </c>
      <c r="V1239" s="364">
        <v>5.4661250902161439E-4</v>
      </c>
      <c r="W1239" s="364">
        <v>2.7232476704849471E-4</v>
      </c>
      <c r="X1239" s="364">
        <v>3.2965579728704806E-4</v>
      </c>
      <c r="Y1239" s="364">
        <v>2.4361338499442311E-4</v>
      </c>
      <c r="Z1239" s="364">
        <v>9.3480805202011811E-4</v>
      </c>
      <c r="AA1239" s="364">
        <v>8.819458172663056E-4</v>
      </c>
      <c r="AB1239" s="364">
        <v>2.1697837803481977E-3</v>
      </c>
      <c r="AC1239" s="364">
        <v>7.4030355452553969E-3</v>
      </c>
      <c r="AD1239" s="364">
        <v>1.8596277491581782E-3</v>
      </c>
      <c r="AE1239" s="364">
        <v>6.1055333464931423E-4</v>
      </c>
      <c r="AF1239" s="364">
        <v>3.1191740474706266E-3</v>
      </c>
      <c r="AG1239" s="364">
        <v>2.1597116429734683E-4</v>
      </c>
      <c r="AH1239" s="364">
        <v>1.7389895563381112E-3</v>
      </c>
      <c r="AI1239" s="364">
        <v>1.1052644232401889E-3</v>
      </c>
      <c r="AJ1239" s="364">
        <v>2.0646382656531118E-6</v>
      </c>
      <c r="AK1239" s="364">
        <v>2.1165269556856323E-3</v>
      </c>
      <c r="AL1239" s="364">
        <v>1.0919576062469758E-3</v>
      </c>
      <c r="AM1239" s="364">
        <v>0</v>
      </c>
      <c r="AN1239" s="364">
        <v>1.7879982900091539E-3</v>
      </c>
      <c r="AO1239" s="364">
        <v>2.3425963013754152E-3</v>
      </c>
      <c r="AP1239" s="364">
        <v>0</v>
      </c>
      <c r="AQ1239" s="365">
        <v>2.3465884137155465E-4</v>
      </c>
      <c r="AR1239" s="363">
        <v>0</v>
      </c>
      <c r="AS1239" s="364">
        <v>0</v>
      </c>
      <c r="AT1239" s="364">
        <v>0</v>
      </c>
      <c r="AU1239" s="364">
        <v>0</v>
      </c>
      <c r="AV1239" s="364">
        <v>0</v>
      </c>
      <c r="AW1239" s="364">
        <v>0</v>
      </c>
      <c r="AX1239" s="364">
        <v>0</v>
      </c>
      <c r="AY1239" s="364">
        <v>0</v>
      </c>
      <c r="AZ1239" s="364">
        <v>0</v>
      </c>
      <c r="BA1239" s="364">
        <v>0</v>
      </c>
      <c r="BB1239" s="364">
        <v>0</v>
      </c>
      <c r="BC1239" s="364">
        <v>0</v>
      </c>
      <c r="BD1239" s="364">
        <v>0</v>
      </c>
      <c r="BE1239" s="364">
        <v>0</v>
      </c>
      <c r="BF1239" s="364">
        <v>0</v>
      </c>
      <c r="BG1239" s="364">
        <v>0</v>
      </c>
      <c r="BH1239" s="364">
        <v>0</v>
      </c>
      <c r="BI1239" s="364">
        <v>0</v>
      </c>
      <c r="BJ1239" s="364">
        <v>0</v>
      </c>
      <c r="BK1239" s="364">
        <v>0</v>
      </c>
      <c r="BL1239" s="364">
        <v>0</v>
      </c>
      <c r="BM1239" s="364">
        <v>0</v>
      </c>
      <c r="BN1239" s="364">
        <v>0</v>
      </c>
      <c r="BO1239" s="364">
        <v>0</v>
      </c>
      <c r="BP1239" s="364">
        <v>0</v>
      </c>
      <c r="BQ1239" s="364">
        <v>0</v>
      </c>
      <c r="BR1239" s="364">
        <v>0</v>
      </c>
      <c r="BS1239" s="364">
        <v>0</v>
      </c>
      <c r="BT1239" s="364">
        <v>0</v>
      </c>
      <c r="BU1239" s="364">
        <v>0</v>
      </c>
      <c r="BV1239" s="364">
        <v>0</v>
      </c>
      <c r="BW1239" s="364">
        <v>0</v>
      </c>
      <c r="BX1239" s="364">
        <v>0</v>
      </c>
      <c r="BY1239" s="364">
        <v>0</v>
      </c>
      <c r="BZ1239" s="364">
        <v>0</v>
      </c>
      <c r="CA1239" s="364">
        <v>0</v>
      </c>
      <c r="CB1239" s="364">
        <v>0</v>
      </c>
      <c r="CC1239" s="364">
        <v>0</v>
      </c>
      <c r="CD1239" s="365">
        <v>0</v>
      </c>
    </row>
    <row r="1240" spans="2:82">
      <c r="B1240" s="318"/>
      <c r="C1240" s="283" t="str">
        <f t="shared" si="172"/>
        <v>36</v>
      </c>
      <c r="D1240" s="284" t="str">
        <f t="shared" si="172"/>
        <v>対事業所サービス</v>
      </c>
      <c r="E1240" s="363">
        <v>3.3565860307998976E-2</v>
      </c>
      <c r="F1240" s="364">
        <v>2.0941987372265686E-2</v>
      </c>
      <c r="G1240" s="364">
        <v>1.5437930827645744E-2</v>
      </c>
      <c r="H1240" s="364">
        <v>8.9985621305688754E-2</v>
      </c>
      <c r="I1240" s="364">
        <v>3.6223505436371012E-2</v>
      </c>
      <c r="J1240" s="364">
        <v>2.5533699009462792E-2</v>
      </c>
      <c r="K1240" s="364">
        <v>1.9178445143974536E-2</v>
      </c>
      <c r="L1240" s="364">
        <v>4.3295921879037379E-2</v>
      </c>
      <c r="M1240" s="364">
        <v>1.0118496005494448E-2</v>
      </c>
      <c r="N1240" s="364">
        <v>3.3383433021549683E-2</v>
      </c>
      <c r="O1240" s="364">
        <v>4.8371733955221666E-2</v>
      </c>
      <c r="P1240" s="364">
        <v>1.0536958861480877E-2</v>
      </c>
      <c r="Q1240" s="364">
        <v>1.2778142902845549E-2</v>
      </c>
      <c r="R1240" s="364">
        <v>2.4885885790870966E-2</v>
      </c>
      <c r="S1240" s="364">
        <v>2.9935261834405986E-2</v>
      </c>
      <c r="T1240" s="364">
        <v>3.1043529584393503E-2</v>
      </c>
      <c r="U1240" s="364">
        <v>3.231977004806065E-2</v>
      </c>
      <c r="V1240" s="364">
        <v>4.1251622154957195E-2</v>
      </c>
      <c r="W1240" s="364">
        <v>3.1793647217500276E-2</v>
      </c>
      <c r="X1240" s="364">
        <v>3.5591970780697549E-2</v>
      </c>
      <c r="Y1240" s="364">
        <v>2.4311351660984592E-2</v>
      </c>
      <c r="Z1240" s="364">
        <v>3.7836246962864722E-2</v>
      </c>
      <c r="AA1240" s="364">
        <v>8.2632646770703116E-2</v>
      </c>
      <c r="AB1240" s="364">
        <v>5.0619440418765781E-2</v>
      </c>
      <c r="AC1240" s="364">
        <v>0.12388852716405956</v>
      </c>
      <c r="AD1240" s="364">
        <v>5.3095242360065929E-2</v>
      </c>
      <c r="AE1240" s="364">
        <v>7.0074882329878602E-2</v>
      </c>
      <c r="AF1240" s="364">
        <v>9.2846789537399138E-2</v>
      </c>
      <c r="AG1240" s="364">
        <v>1.9674969126200766E-2</v>
      </c>
      <c r="AH1240" s="364">
        <v>5.9646343375953488E-2</v>
      </c>
      <c r="AI1240" s="364">
        <v>0.12113123353620049</v>
      </c>
      <c r="AJ1240" s="364">
        <v>6.9582537756778987E-2</v>
      </c>
      <c r="AK1240" s="364">
        <v>6.8599022222211301E-2</v>
      </c>
      <c r="AL1240" s="364">
        <v>3.594985427969298E-2</v>
      </c>
      <c r="AM1240" s="364">
        <v>5.8332280730020336E-2</v>
      </c>
      <c r="AN1240" s="364">
        <v>0.1237209328887975</v>
      </c>
      <c r="AO1240" s="364">
        <v>3.3291349348713459E-2</v>
      </c>
      <c r="AP1240" s="364">
        <v>0</v>
      </c>
      <c r="AQ1240" s="365">
        <v>2.3240278163815981E-2</v>
      </c>
      <c r="AR1240" s="363">
        <v>5.0193997646561851E-5</v>
      </c>
      <c r="AS1240" s="364">
        <v>3.7910404273907084E-5</v>
      </c>
      <c r="AT1240" s="364">
        <v>2.5628059090414886E-5</v>
      </c>
      <c r="AU1240" s="364">
        <v>1.4713167503457779E-4</v>
      </c>
      <c r="AV1240" s="364">
        <v>5.4716412226666602E-5</v>
      </c>
      <c r="AW1240" s="364">
        <v>5.1407280916898437E-5</v>
      </c>
      <c r="AX1240" s="364">
        <v>3.3925273529298385E-5</v>
      </c>
      <c r="AY1240" s="364">
        <v>7.4807916712260671E-5</v>
      </c>
      <c r="AZ1240" s="364">
        <v>7.8447133970262384E-6</v>
      </c>
      <c r="BA1240" s="364">
        <v>5.6244390125620867E-5</v>
      </c>
      <c r="BB1240" s="364">
        <v>8.7434296055210353E-5</v>
      </c>
      <c r="BC1240" s="364">
        <v>1.6961635485007904E-5</v>
      </c>
      <c r="BD1240" s="364">
        <v>2.3576653230457078E-5</v>
      </c>
      <c r="BE1240" s="364">
        <v>4.3695248004820098E-5</v>
      </c>
      <c r="BF1240" s="364">
        <v>5.8701376280944702E-5</v>
      </c>
      <c r="BG1240" s="364">
        <v>5.1515136692530867E-5</v>
      </c>
      <c r="BH1240" s="364">
        <v>5.3307142061067794E-5</v>
      </c>
      <c r="BI1240" s="364">
        <v>6.3565806614545981E-5</v>
      </c>
      <c r="BJ1240" s="364">
        <v>5.5535076666637844E-5</v>
      </c>
      <c r="BK1240" s="364">
        <v>5.2536893731952872E-5</v>
      </c>
      <c r="BL1240" s="364">
        <v>3.893211369624184E-5</v>
      </c>
      <c r="BM1240" s="364">
        <v>6.1298130534191768E-5</v>
      </c>
      <c r="BN1240" s="364">
        <v>1.3647884268386083E-4</v>
      </c>
      <c r="BO1240" s="364">
        <v>1.091539393767645E-4</v>
      </c>
      <c r="BP1240" s="364">
        <v>1.8800002452870943E-4</v>
      </c>
      <c r="BQ1240" s="364">
        <v>8.9992814882714978E-5</v>
      </c>
      <c r="BR1240" s="364">
        <v>1.1390937338547449E-4</v>
      </c>
      <c r="BS1240" s="364">
        <v>1.5762037199584938E-4</v>
      </c>
      <c r="BT1240" s="364">
        <v>3.6838546559042662E-5</v>
      </c>
      <c r="BU1240" s="364">
        <v>9.4910410970471952E-5</v>
      </c>
      <c r="BV1240" s="364">
        <v>2.1159035950656815E-4</v>
      </c>
      <c r="BW1240" s="364">
        <v>1.2252667281748179E-4</v>
      </c>
      <c r="BX1240" s="364">
        <v>1.2905192594562598E-4</v>
      </c>
      <c r="BY1240" s="364">
        <v>6.3051227101124015E-5</v>
      </c>
      <c r="BZ1240" s="364">
        <v>1.0214130686364041E-4</v>
      </c>
      <c r="CA1240" s="364">
        <v>1.9459120187329023E-4</v>
      </c>
      <c r="CB1240" s="364">
        <v>5.7402002803879948E-5</v>
      </c>
      <c r="CC1240" s="364">
        <v>0</v>
      </c>
      <c r="CD1240" s="365">
        <v>3.9458583379799215E-5</v>
      </c>
    </row>
    <row r="1241" spans="2:82">
      <c r="B1241" s="318"/>
      <c r="C1241" s="283" t="str">
        <f t="shared" si="172"/>
        <v>37</v>
      </c>
      <c r="D1241" s="284" t="str">
        <f t="shared" si="172"/>
        <v>対個人サービス</v>
      </c>
      <c r="E1241" s="363">
        <v>1.0598111844406293E-3</v>
      </c>
      <c r="F1241" s="364">
        <v>6.013830057049033E-5</v>
      </c>
      <c r="G1241" s="364">
        <v>6.2953013481742751E-4</v>
      </c>
      <c r="H1241" s="364">
        <v>8.7118624734514909E-5</v>
      </c>
      <c r="I1241" s="364">
        <v>1.8314116708717878E-4</v>
      </c>
      <c r="J1241" s="364">
        <v>6.8822236758135774E-5</v>
      </c>
      <c r="K1241" s="364">
        <v>4.5976624413810162E-5</v>
      </c>
      <c r="L1241" s="364">
        <v>1.6086960018561053E-4</v>
      </c>
      <c r="M1241" s="364">
        <v>3.336917171889057E-5</v>
      </c>
      <c r="N1241" s="364">
        <v>5.6007764697701158E-5</v>
      </c>
      <c r="O1241" s="364">
        <v>1.2446347334096208E-4</v>
      </c>
      <c r="P1241" s="364">
        <v>4.0458101274759132E-5</v>
      </c>
      <c r="Q1241" s="364">
        <v>2.0630962403642688E-5</v>
      </c>
      <c r="R1241" s="364">
        <v>6.6204023713886383E-5</v>
      </c>
      <c r="S1241" s="364">
        <v>6.9657585117148933E-5</v>
      </c>
      <c r="T1241" s="364">
        <v>1.1787149821061416E-4</v>
      </c>
      <c r="U1241" s="364">
        <v>1.2669714437591465E-4</v>
      </c>
      <c r="V1241" s="364">
        <v>1.393075927900805E-4</v>
      </c>
      <c r="W1241" s="364">
        <v>7.7783704895224029E-5</v>
      </c>
      <c r="X1241" s="364">
        <v>1.2478182023171401E-4</v>
      </c>
      <c r="Y1241" s="364">
        <v>1.293545134998668E-4</v>
      </c>
      <c r="Z1241" s="364">
        <v>1.3093524030570133E-4</v>
      </c>
      <c r="AA1241" s="364">
        <v>1.8172425959218455E-4</v>
      </c>
      <c r="AB1241" s="364">
        <v>5.5407644430526378E-5</v>
      </c>
      <c r="AC1241" s="364">
        <v>2.4114345783059595E-4</v>
      </c>
      <c r="AD1241" s="364">
        <v>3.8491714953436441E-5</v>
      </c>
      <c r="AE1241" s="364">
        <v>3.7511031865193687E-4</v>
      </c>
      <c r="AF1241" s="364">
        <v>1.5462254168715418E-4</v>
      </c>
      <c r="AG1241" s="364">
        <v>4.4503447350314275E-4</v>
      </c>
      <c r="AH1241" s="364">
        <v>4.1840768322718396E-4</v>
      </c>
      <c r="AI1241" s="364">
        <v>3.2822116452489438E-3</v>
      </c>
      <c r="AJ1241" s="364">
        <v>2.4829690951907091E-4</v>
      </c>
      <c r="AK1241" s="364">
        <v>5.8154072926618703E-3</v>
      </c>
      <c r="AL1241" s="364">
        <v>1.2929285453993135E-2</v>
      </c>
      <c r="AM1241" s="364">
        <v>1.3608196482383513E-3</v>
      </c>
      <c r="AN1241" s="364">
        <v>9.4356472925922433E-4</v>
      </c>
      <c r="AO1241" s="364">
        <v>8.1526159094942648E-3</v>
      </c>
      <c r="AP1241" s="364">
        <v>0</v>
      </c>
      <c r="AQ1241" s="365">
        <v>1.9567399499217505E-3</v>
      </c>
      <c r="AR1241" s="363">
        <v>3.520955248016512E-5</v>
      </c>
      <c r="AS1241" s="364">
        <v>1.1647347858026492E-6</v>
      </c>
      <c r="AT1241" s="364">
        <v>1.6992274281098321E-5</v>
      </c>
      <c r="AU1241" s="364">
        <v>3.3692403672733387E-6</v>
      </c>
      <c r="AV1241" s="364">
        <v>4.4568997664889894E-6</v>
      </c>
      <c r="AW1241" s="364">
        <v>2.9785541572051778E-6</v>
      </c>
      <c r="AX1241" s="364">
        <v>1.8210006616929727E-6</v>
      </c>
      <c r="AY1241" s="364">
        <v>3.2336872353709534E-6</v>
      </c>
      <c r="AZ1241" s="364">
        <v>7.6949553335412552E-7</v>
      </c>
      <c r="BA1241" s="364">
        <v>1.4979338235193787E-6</v>
      </c>
      <c r="BB1241" s="364">
        <v>5.4268238477522272E-6</v>
      </c>
      <c r="BC1241" s="364">
        <v>9.3401783502138449E-7</v>
      </c>
      <c r="BD1241" s="364">
        <v>8.8838819062729796E-7</v>
      </c>
      <c r="BE1241" s="364">
        <v>1.4751999285864329E-6</v>
      </c>
      <c r="BF1241" s="364">
        <v>2.2452735836393446E-6</v>
      </c>
      <c r="BG1241" s="364">
        <v>2.1461610852070962E-6</v>
      </c>
      <c r="BH1241" s="364">
        <v>2.059244591215515E-6</v>
      </c>
      <c r="BI1241" s="364">
        <v>4.5936932429979713E-6</v>
      </c>
      <c r="BJ1241" s="364">
        <v>2.3442721283148636E-6</v>
      </c>
      <c r="BK1241" s="364">
        <v>2.8808918140142157E-6</v>
      </c>
      <c r="BL1241" s="364">
        <v>1.670476272543341E-6</v>
      </c>
      <c r="BM1241" s="364">
        <v>1.7259983931293251E-5</v>
      </c>
      <c r="BN1241" s="364">
        <v>4.8280904075232766E-6</v>
      </c>
      <c r="BO1241" s="364">
        <v>1.6550934986663517E-6</v>
      </c>
      <c r="BP1241" s="364">
        <v>5.7928968926626917E-6</v>
      </c>
      <c r="BQ1241" s="364">
        <v>1.0607785705120654E-6</v>
      </c>
      <c r="BR1241" s="364">
        <v>1.0519892412728473E-5</v>
      </c>
      <c r="BS1241" s="364">
        <v>4.1444188370719852E-6</v>
      </c>
      <c r="BT1241" s="364">
        <v>1.2569442033236562E-5</v>
      </c>
      <c r="BU1241" s="364">
        <v>1.1107145082783554E-5</v>
      </c>
      <c r="BV1241" s="364">
        <v>1.460640252943647E-4</v>
      </c>
      <c r="BW1241" s="364">
        <v>7.0787284165868171E-6</v>
      </c>
      <c r="BX1241" s="364">
        <v>1.4363454730656895E-4</v>
      </c>
      <c r="BY1241" s="364">
        <v>3.5740933632954282E-4</v>
      </c>
      <c r="BZ1241" s="364">
        <v>3.6729863850343153E-5</v>
      </c>
      <c r="CA1241" s="364">
        <v>4.3519275392735452E-5</v>
      </c>
      <c r="CB1241" s="364">
        <v>2.7368491873838512E-4</v>
      </c>
      <c r="CC1241" s="364">
        <v>0</v>
      </c>
      <c r="CD1241" s="365">
        <v>5.2815559425964464E-5</v>
      </c>
    </row>
    <row r="1242" spans="2:82">
      <c r="B1242" s="318"/>
      <c r="C1242" s="283" t="str">
        <f t="shared" si="172"/>
        <v>38</v>
      </c>
      <c r="D1242" s="284" t="str">
        <f t="shared" si="172"/>
        <v>事務用品</v>
      </c>
      <c r="E1242" s="363">
        <v>3.6288710520650735E-4</v>
      </c>
      <c r="F1242" s="364">
        <v>4.3071751234373358E-3</v>
      </c>
      <c r="G1242" s="364">
        <v>1.0211495787757988E-3</v>
      </c>
      <c r="H1242" s="364">
        <v>1.2174707046111702E-3</v>
      </c>
      <c r="I1242" s="364">
        <v>8.0690273343625094E-4</v>
      </c>
      <c r="J1242" s="364">
        <v>1.0820038711694057E-3</v>
      </c>
      <c r="K1242" s="364">
        <v>6.3716264513520961E-4</v>
      </c>
      <c r="L1242" s="364">
        <v>6.8146451642364615E-4</v>
      </c>
      <c r="M1242" s="364">
        <v>7.2863992072397658E-5</v>
      </c>
      <c r="N1242" s="364">
        <v>1.721941645745728E-4</v>
      </c>
      <c r="O1242" s="364">
        <v>1.0835356051938424E-3</v>
      </c>
      <c r="P1242" s="364">
        <v>1.4827796621756767E-4</v>
      </c>
      <c r="Q1242" s="364">
        <v>2.2424487540394111E-4</v>
      </c>
      <c r="R1242" s="364">
        <v>5.3506940482395138E-4</v>
      </c>
      <c r="S1242" s="364">
        <v>5.9015715215711569E-4</v>
      </c>
      <c r="T1242" s="364">
        <v>9.5795249216295761E-4</v>
      </c>
      <c r="U1242" s="364">
        <v>1.2782467693780856E-3</v>
      </c>
      <c r="V1242" s="364">
        <v>1.569066151393091E-3</v>
      </c>
      <c r="W1242" s="364">
        <v>8.4984925881121569E-4</v>
      </c>
      <c r="X1242" s="364">
        <v>7.8806736658546461E-4</v>
      </c>
      <c r="Y1242" s="364">
        <v>7.7999399103341666E-4</v>
      </c>
      <c r="Z1242" s="364">
        <v>1.1702221028359269E-3</v>
      </c>
      <c r="AA1242" s="364">
        <v>7.3842780100853093E-4</v>
      </c>
      <c r="AB1242" s="364">
        <v>5.4895406193501972E-5</v>
      </c>
      <c r="AC1242" s="364">
        <v>1.0267805427719916E-3</v>
      </c>
      <c r="AD1242" s="364">
        <v>2.8913005473299174E-3</v>
      </c>
      <c r="AE1242" s="364">
        <v>2.0204553164725188E-3</v>
      </c>
      <c r="AF1242" s="364">
        <v>3.3775568332417563E-3</v>
      </c>
      <c r="AG1242" s="364">
        <v>3.4428240611541236E-4</v>
      </c>
      <c r="AH1242" s="364">
        <v>2.5645372410937357E-3</v>
      </c>
      <c r="AI1242" s="364">
        <v>2.0243807486831676E-3</v>
      </c>
      <c r="AJ1242" s="364">
        <v>2.7303336734665505E-3</v>
      </c>
      <c r="AK1242" s="364">
        <v>3.5597235405307754E-3</v>
      </c>
      <c r="AL1242" s="364">
        <v>2.4040653923962465E-3</v>
      </c>
      <c r="AM1242" s="364">
        <v>4.4335053091620518E-3</v>
      </c>
      <c r="AN1242" s="364">
        <v>1.5478962146488755E-3</v>
      </c>
      <c r="AO1242" s="364">
        <v>1.8734904106083145E-3</v>
      </c>
      <c r="AP1242" s="364">
        <v>0</v>
      </c>
      <c r="AQ1242" s="365">
        <v>1.2113615176779779E-4</v>
      </c>
      <c r="AR1242" s="363">
        <v>0</v>
      </c>
      <c r="AS1242" s="364">
        <v>0</v>
      </c>
      <c r="AT1242" s="364">
        <v>0</v>
      </c>
      <c r="AU1242" s="364">
        <v>0</v>
      </c>
      <c r="AV1242" s="364">
        <v>0</v>
      </c>
      <c r="AW1242" s="364">
        <v>0</v>
      </c>
      <c r="AX1242" s="364">
        <v>0</v>
      </c>
      <c r="AY1242" s="364">
        <v>0</v>
      </c>
      <c r="AZ1242" s="364">
        <v>0</v>
      </c>
      <c r="BA1242" s="364">
        <v>0</v>
      </c>
      <c r="BB1242" s="364">
        <v>0</v>
      </c>
      <c r="BC1242" s="364">
        <v>0</v>
      </c>
      <c r="BD1242" s="364">
        <v>0</v>
      </c>
      <c r="BE1242" s="364">
        <v>0</v>
      </c>
      <c r="BF1242" s="364">
        <v>0</v>
      </c>
      <c r="BG1242" s="364">
        <v>0</v>
      </c>
      <c r="BH1242" s="364">
        <v>0</v>
      </c>
      <c r="BI1242" s="364">
        <v>0</v>
      </c>
      <c r="BJ1242" s="364">
        <v>0</v>
      </c>
      <c r="BK1242" s="364">
        <v>0</v>
      </c>
      <c r="BL1242" s="364">
        <v>0</v>
      </c>
      <c r="BM1242" s="364">
        <v>0</v>
      </c>
      <c r="BN1242" s="364">
        <v>0</v>
      </c>
      <c r="BO1242" s="364">
        <v>0</v>
      </c>
      <c r="BP1242" s="364">
        <v>0</v>
      </c>
      <c r="BQ1242" s="364">
        <v>0</v>
      </c>
      <c r="BR1242" s="364">
        <v>0</v>
      </c>
      <c r="BS1242" s="364">
        <v>0</v>
      </c>
      <c r="BT1242" s="364">
        <v>0</v>
      </c>
      <c r="BU1242" s="364">
        <v>0</v>
      </c>
      <c r="BV1242" s="364">
        <v>0</v>
      </c>
      <c r="BW1242" s="364">
        <v>0</v>
      </c>
      <c r="BX1242" s="364">
        <v>0</v>
      </c>
      <c r="BY1242" s="364">
        <v>0</v>
      </c>
      <c r="BZ1242" s="364">
        <v>0</v>
      </c>
      <c r="CA1242" s="364">
        <v>0</v>
      </c>
      <c r="CB1242" s="364">
        <v>0</v>
      </c>
      <c r="CC1242" s="364">
        <v>0</v>
      </c>
      <c r="CD1242" s="365">
        <v>0</v>
      </c>
    </row>
    <row r="1243" spans="2:82">
      <c r="B1243" s="318"/>
      <c r="C1243" s="283" t="str">
        <f t="shared" si="172"/>
        <v>39</v>
      </c>
      <c r="D1243" s="284" t="str">
        <f t="shared" si="172"/>
        <v>分類不明</v>
      </c>
      <c r="E1243" s="366">
        <v>5.455607835901221E-3</v>
      </c>
      <c r="F1243" s="367">
        <v>8.4042441432923627E-4</v>
      </c>
      <c r="G1243" s="367">
        <v>9.170708717082655E-3</v>
      </c>
      <c r="H1243" s="367">
        <v>5.6308020088266623E-3</v>
      </c>
      <c r="I1243" s="367">
        <v>4.0969835562214806E-3</v>
      </c>
      <c r="J1243" s="367">
        <v>2.7771432693348081E-3</v>
      </c>
      <c r="K1243" s="367">
        <v>2.9930581397527916E-3</v>
      </c>
      <c r="L1243" s="367">
        <v>1.0344912375606381E-3</v>
      </c>
      <c r="M1243" s="367">
        <v>3.869077979044316E-3</v>
      </c>
      <c r="N1243" s="367">
        <v>2.2659186656517646E-3</v>
      </c>
      <c r="O1243" s="367">
        <v>1.130940287921073E-2</v>
      </c>
      <c r="P1243" s="367">
        <v>6.2692478426941691E-3</v>
      </c>
      <c r="Q1243" s="367">
        <v>4.7491861112334667E-3</v>
      </c>
      <c r="R1243" s="367">
        <v>6.1247714004632131E-3</v>
      </c>
      <c r="S1243" s="367">
        <v>6.9518383091084976E-3</v>
      </c>
      <c r="T1243" s="367">
        <v>6.2751393710766615E-3</v>
      </c>
      <c r="U1243" s="367">
        <v>3.2972443167703265E-3</v>
      </c>
      <c r="V1243" s="367">
        <v>1.1985921989808334E-3</v>
      </c>
      <c r="W1243" s="367">
        <v>3.6060948685410015E-3</v>
      </c>
      <c r="X1243" s="367">
        <v>2.1653887519551976E-3</v>
      </c>
      <c r="Y1243" s="367">
        <v>4.6573675537563992E-3</v>
      </c>
      <c r="Z1243" s="367">
        <v>1.7260776016829922E-3</v>
      </c>
      <c r="AA1243" s="367">
        <v>1.4838339499821208E-2</v>
      </c>
      <c r="AB1243" s="367">
        <v>3.082810442550874E-3</v>
      </c>
      <c r="AC1243" s="367">
        <v>7.4823341091230771E-3</v>
      </c>
      <c r="AD1243" s="367">
        <v>7.6473778817749451E-3</v>
      </c>
      <c r="AE1243" s="367">
        <v>4.266392626328849E-3</v>
      </c>
      <c r="AF1243" s="367">
        <v>9.9231509054359818E-3</v>
      </c>
      <c r="AG1243" s="367">
        <v>3.4525061139315627E-3</v>
      </c>
      <c r="AH1243" s="367">
        <v>4.3648268214800841E-3</v>
      </c>
      <c r="AI1243" s="367">
        <v>4.9821529917777121E-3</v>
      </c>
      <c r="AJ1243" s="367">
        <v>3.2182904552317029E-4</v>
      </c>
      <c r="AK1243" s="367">
        <v>6.2957382069635352E-3</v>
      </c>
      <c r="AL1243" s="367">
        <v>2.7461586722106984E-3</v>
      </c>
      <c r="AM1243" s="367">
        <v>1.2553709576476653E-2</v>
      </c>
      <c r="AN1243" s="367">
        <v>3.403282375693669E-3</v>
      </c>
      <c r="AO1243" s="367">
        <v>4.3701446539874487E-3</v>
      </c>
      <c r="AP1243" s="367">
        <v>4.9478641719657686E-4</v>
      </c>
      <c r="AQ1243" s="368">
        <v>0</v>
      </c>
      <c r="AR1243" s="366">
        <v>0</v>
      </c>
      <c r="AS1243" s="367">
        <v>0</v>
      </c>
      <c r="AT1243" s="367">
        <v>0</v>
      </c>
      <c r="AU1243" s="367">
        <v>0</v>
      </c>
      <c r="AV1243" s="367">
        <v>0</v>
      </c>
      <c r="AW1243" s="367">
        <v>0</v>
      </c>
      <c r="AX1243" s="367">
        <v>0</v>
      </c>
      <c r="AY1243" s="367">
        <v>0</v>
      </c>
      <c r="AZ1243" s="367">
        <v>0</v>
      </c>
      <c r="BA1243" s="367">
        <v>0</v>
      </c>
      <c r="BB1243" s="367">
        <v>0</v>
      </c>
      <c r="BC1243" s="367">
        <v>0</v>
      </c>
      <c r="BD1243" s="367">
        <v>0</v>
      </c>
      <c r="BE1243" s="367">
        <v>0</v>
      </c>
      <c r="BF1243" s="367">
        <v>0</v>
      </c>
      <c r="BG1243" s="367">
        <v>0</v>
      </c>
      <c r="BH1243" s="367">
        <v>0</v>
      </c>
      <c r="BI1243" s="367">
        <v>0</v>
      </c>
      <c r="BJ1243" s="367">
        <v>0</v>
      </c>
      <c r="BK1243" s="367">
        <v>0</v>
      </c>
      <c r="BL1243" s="367">
        <v>0</v>
      </c>
      <c r="BM1243" s="367">
        <v>0</v>
      </c>
      <c r="BN1243" s="367">
        <v>0</v>
      </c>
      <c r="BO1243" s="367">
        <v>0</v>
      </c>
      <c r="BP1243" s="367">
        <v>0</v>
      </c>
      <c r="BQ1243" s="367">
        <v>0</v>
      </c>
      <c r="BR1243" s="367">
        <v>0</v>
      </c>
      <c r="BS1243" s="367">
        <v>0</v>
      </c>
      <c r="BT1243" s="367">
        <v>0</v>
      </c>
      <c r="BU1243" s="367">
        <v>0</v>
      </c>
      <c r="BV1243" s="367">
        <v>0</v>
      </c>
      <c r="BW1243" s="367">
        <v>0</v>
      </c>
      <c r="BX1243" s="367">
        <v>0</v>
      </c>
      <c r="BY1243" s="367">
        <v>0</v>
      </c>
      <c r="BZ1243" s="367">
        <v>0</v>
      </c>
      <c r="CA1243" s="367">
        <v>0</v>
      </c>
      <c r="CB1243" s="367">
        <v>0</v>
      </c>
      <c r="CC1243" s="367">
        <v>0</v>
      </c>
      <c r="CD1243" s="368">
        <v>0</v>
      </c>
    </row>
    <row r="1244" spans="2:82">
      <c r="B1244" s="323" t="s">
        <v>61</v>
      </c>
      <c r="C1244" s="280" t="str">
        <f t="shared" ref="C1244:D1263" si="173">C5</f>
        <v>01</v>
      </c>
      <c r="D1244" s="281" t="str">
        <f t="shared" si="173"/>
        <v>農業</v>
      </c>
      <c r="E1244" s="363">
        <v>8.5971731843767676E-2</v>
      </c>
      <c r="F1244" s="364">
        <v>3.6420193833808316E-4</v>
      </c>
      <c r="G1244" s="364">
        <v>0</v>
      </c>
      <c r="H1244" s="364">
        <v>0</v>
      </c>
      <c r="I1244" s="364">
        <v>8.2647757298990848E-2</v>
      </c>
      <c r="J1244" s="364">
        <v>6.3005131377180017E-3</v>
      </c>
      <c r="K1244" s="364">
        <v>7.4404765992217633E-4</v>
      </c>
      <c r="L1244" s="364">
        <v>6.4610925713408731E-4</v>
      </c>
      <c r="M1244" s="364">
        <v>0</v>
      </c>
      <c r="N1244" s="364">
        <v>2.9814547106495706E-3</v>
      </c>
      <c r="O1244" s="364">
        <v>2.8832345150383922E-5</v>
      </c>
      <c r="P1244" s="364">
        <v>0</v>
      </c>
      <c r="Q1244" s="364">
        <v>0</v>
      </c>
      <c r="R1244" s="364">
        <v>0</v>
      </c>
      <c r="S1244" s="364">
        <v>0</v>
      </c>
      <c r="T1244" s="364">
        <v>0</v>
      </c>
      <c r="U1244" s="364">
        <v>0</v>
      </c>
      <c r="V1244" s="364">
        <v>0</v>
      </c>
      <c r="W1244" s="364">
        <v>0</v>
      </c>
      <c r="X1244" s="364">
        <v>0</v>
      </c>
      <c r="Y1244" s="364">
        <v>0</v>
      </c>
      <c r="Z1244" s="364">
        <v>2.3158541355017912E-3</v>
      </c>
      <c r="AA1244" s="364">
        <v>5.2417741251059558E-4</v>
      </c>
      <c r="AB1244" s="364">
        <v>0</v>
      </c>
      <c r="AC1244" s="364">
        <v>0</v>
      </c>
      <c r="AD1244" s="364">
        <v>0</v>
      </c>
      <c r="AE1244" s="364">
        <v>8.8238432074231379E-5</v>
      </c>
      <c r="AF1244" s="364">
        <v>0</v>
      </c>
      <c r="AG1244" s="364">
        <v>2.6326361503856029E-6</v>
      </c>
      <c r="AH1244" s="364">
        <v>1.477309806991336E-5</v>
      </c>
      <c r="AI1244" s="364">
        <v>0</v>
      </c>
      <c r="AJ1244" s="364">
        <v>9.6391295491618918E-6</v>
      </c>
      <c r="AK1244" s="364">
        <v>6.8807171327112701E-4</v>
      </c>
      <c r="AL1244" s="364">
        <v>8.8461059680762098E-4</v>
      </c>
      <c r="AM1244" s="364">
        <v>1.3249164027894209E-3</v>
      </c>
      <c r="AN1244" s="364">
        <v>5.5111708684119016E-6</v>
      </c>
      <c r="AO1244" s="364">
        <v>6.7665833681047191E-3</v>
      </c>
      <c r="AP1244" s="364">
        <v>0</v>
      </c>
      <c r="AQ1244" s="365">
        <v>0</v>
      </c>
      <c r="AR1244" s="363">
        <v>0.13404321854639814</v>
      </c>
      <c r="AS1244" s="364">
        <v>1.3879938707382E-3</v>
      </c>
      <c r="AT1244" s="364">
        <v>0</v>
      </c>
      <c r="AU1244" s="364">
        <v>0</v>
      </c>
      <c r="AV1244" s="364">
        <v>0.16641576513014289</v>
      </c>
      <c r="AW1244" s="364">
        <v>5.515397686091412E-3</v>
      </c>
      <c r="AX1244" s="364">
        <v>1.8234489585688192E-3</v>
      </c>
      <c r="AY1244" s="364">
        <v>1.1788995973013407E-3</v>
      </c>
      <c r="AZ1244" s="364">
        <v>0</v>
      </c>
      <c r="BA1244" s="364">
        <v>7.6129841707977949E-3</v>
      </c>
      <c r="BB1244" s="364">
        <v>1.3034314782222613E-4</v>
      </c>
      <c r="BC1244" s="364">
        <v>0</v>
      </c>
      <c r="BD1244" s="364">
        <v>4.7388402768921843E-6</v>
      </c>
      <c r="BE1244" s="364">
        <v>0</v>
      </c>
      <c r="BF1244" s="364">
        <v>0</v>
      </c>
      <c r="BG1244" s="364">
        <v>0</v>
      </c>
      <c r="BH1244" s="364">
        <v>0</v>
      </c>
      <c r="BI1244" s="364">
        <v>0</v>
      </c>
      <c r="BJ1244" s="364">
        <v>0</v>
      </c>
      <c r="BK1244" s="364">
        <v>0</v>
      </c>
      <c r="BL1244" s="364">
        <v>0</v>
      </c>
      <c r="BM1244" s="364">
        <v>1.800303422801342E-3</v>
      </c>
      <c r="BN1244" s="364">
        <v>8.7562799150421448E-4</v>
      </c>
      <c r="BO1244" s="364">
        <v>0</v>
      </c>
      <c r="BP1244" s="364">
        <v>0</v>
      </c>
      <c r="BQ1244" s="364">
        <v>0</v>
      </c>
      <c r="BR1244" s="364">
        <v>1.2188476345273273E-4</v>
      </c>
      <c r="BS1244" s="364">
        <v>0</v>
      </c>
      <c r="BT1244" s="364">
        <v>4.4178017990876134E-6</v>
      </c>
      <c r="BU1244" s="364">
        <v>4.7545318084027806E-5</v>
      </c>
      <c r="BV1244" s="364">
        <v>0</v>
      </c>
      <c r="BW1244" s="364">
        <v>2.0624940799044925E-5</v>
      </c>
      <c r="BX1244" s="364">
        <v>1.233171157194706E-3</v>
      </c>
      <c r="BY1244" s="364">
        <v>1.6014503966537543E-3</v>
      </c>
      <c r="BZ1244" s="364">
        <v>2.2066654344797816E-3</v>
      </c>
      <c r="CA1244" s="364">
        <v>7.8649399667379811E-6</v>
      </c>
      <c r="CB1244" s="364">
        <v>1.1927567849910763E-2</v>
      </c>
      <c r="CC1244" s="364">
        <v>0</v>
      </c>
      <c r="CD1244" s="365">
        <v>0</v>
      </c>
    </row>
    <row r="1245" spans="2:82">
      <c r="B1245" s="325"/>
      <c r="C1245" s="283" t="str">
        <f t="shared" si="173"/>
        <v>02</v>
      </c>
      <c r="D1245" s="284" t="str">
        <f t="shared" si="173"/>
        <v>林業</v>
      </c>
      <c r="E1245" s="363">
        <v>2.4279666503946006E-4</v>
      </c>
      <c r="F1245" s="364">
        <v>9.087953377767799E-2</v>
      </c>
      <c r="G1245" s="364">
        <v>1.7961762927657193E-4</v>
      </c>
      <c r="H1245" s="364">
        <v>0</v>
      </c>
      <c r="I1245" s="364">
        <v>2.4104149437137394E-4</v>
      </c>
      <c r="J1245" s="364">
        <v>5.787561850220845E-6</v>
      </c>
      <c r="K1245" s="364">
        <v>9.015097092184959E-3</v>
      </c>
      <c r="L1245" s="364">
        <v>1.4148269512427293E-4</v>
      </c>
      <c r="M1245" s="364">
        <v>0</v>
      </c>
      <c r="N1245" s="364">
        <v>0</v>
      </c>
      <c r="O1245" s="364">
        <v>0</v>
      </c>
      <c r="P1245" s="364">
        <v>0</v>
      </c>
      <c r="Q1245" s="364">
        <v>0</v>
      </c>
      <c r="R1245" s="364">
        <v>0</v>
      </c>
      <c r="S1245" s="364">
        <v>0</v>
      </c>
      <c r="T1245" s="364">
        <v>0</v>
      </c>
      <c r="U1245" s="364">
        <v>0</v>
      </c>
      <c r="V1245" s="364">
        <v>0</v>
      </c>
      <c r="W1245" s="364">
        <v>0</v>
      </c>
      <c r="X1245" s="364">
        <v>0</v>
      </c>
      <c r="Y1245" s="364">
        <v>4.0288832707149889E-7</v>
      </c>
      <c r="Z1245" s="364">
        <v>1.8180813201651021E-4</v>
      </c>
      <c r="AA1245" s="364">
        <v>1.1856712525602811E-5</v>
      </c>
      <c r="AB1245" s="364">
        <v>0</v>
      </c>
      <c r="AC1245" s="364">
        <v>0</v>
      </c>
      <c r="AD1245" s="364">
        <v>0</v>
      </c>
      <c r="AE1245" s="364">
        <v>0</v>
      </c>
      <c r="AF1245" s="364">
        <v>0</v>
      </c>
      <c r="AG1245" s="364">
        <v>0</v>
      </c>
      <c r="AH1245" s="364">
        <v>0</v>
      </c>
      <c r="AI1245" s="364">
        <v>0</v>
      </c>
      <c r="AJ1245" s="364">
        <v>1.3384852129341068E-6</v>
      </c>
      <c r="AK1245" s="364">
        <v>2.1812299725981763E-5</v>
      </c>
      <c r="AL1245" s="364">
        <v>2.0780926822727883E-5</v>
      </c>
      <c r="AM1245" s="364">
        <v>0</v>
      </c>
      <c r="AN1245" s="364">
        <v>0</v>
      </c>
      <c r="AO1245" s="364">
        <v>5.5057596990379669E-4</v>
      </c>
      <c r="AP1245" s="364">
        <v>0</v>
      </c>
      <c r="AQ1245" s="365">
        <v>0</v>
      </c>
      <c r="AR1245" s="363">
        <v>5.3267896354187712E-4</v>
      </c>
      <c r="AS1245" s="364">
        <v>0.20228175866933948</v>
      </c>
      <c r="AT1245" s="364">
        <v>2.5712008836026713E-4</v>
      </c>
      <c r="AU1245" s="364">
        <v>1.0189549872644155E-4</v>
      </c>
      <c r="AV1245" s="364">
        <v>5.3153537645128732E-4</v>
      </c>
      <c r="AW1245" s="364">
        <v>6.7118451065298257E-6</v>
      </c>
      <c r="AX1245" s="364">
        <v>2.3632229951969556E-2</v>
      </c>
      <c r="AY1245" s="364">
        <v>2.1604534520345791E-4</v>
      </c>
      <c r="AZ1245" s="364">
        <v>0</v>
      </c>
      <c r="BA1245" s="364">
        <v>0</v>
      </c>
      <c r="BB1245" s="364">
        <v>4.7594587011529227E-7</v>
      </c>
      <c r="BC1245" s="364">
        <v>5.2911350981350815E-8</v>
      </c>
      <c r="BD1245" s="364">
        <v>0</v>
      </c>
      <c r="BE1245" s="364">
        <v>0</v>
      </c>
      <c r="BF1245" s="364">
        <v>0</v>
      </c>
      <c r="BG1245" s="364">
        <v>0</v>
      </c>
      <c r="BH1245" s="364">
        <v>0</v>
      </c>
      <c r="BI1245" s="364">
        <v>0</v>
      </c>
      <c r="BJ1245" s="364">
        <v>0</v>
      </c>
      <c r="BK1245" s="364">
        <v>0</v>
      </c>
      <c r="BL1245" s="364">
        <v>2.1672844443229306E-7</v>
      </c>
      <c r="BM1245" s="364">
        <v>1.5748793085371634E-4</v>
      </c>
      <c r="BN1245" s="364">
        <v>3.8357469578352865E-5</v>
      </c>
      <c r="BO1245" s="364">
        <v>0</v>
      </c>
      <c r="BP1245" s="364">
        <v>0</v>
      </c>
      <c r="BQ1245" s="364">
        <v>0</v>
      </c>
      <c r="BR1245" s="364">
        <v>0</v>
      </c>
      <c r="BS1245" s="364">
        <v>0</v>
      </c>
      <c r="BT1245" s="364">
        <v>0</v>
      </c>
      <c r="BU1245" s="364">
        <v>0</v>
      </c>
      <c r="BV1245" s="364">
        <v>0</v>
      </c>
      <c r="BW1245" s="364">
        <v>3.7591222040403334E-6</v>
      </c>
      <c r="BX1245" s="364">
        <v>4.6798975972544929E-5</v>
      </c>
      <c r="BY1245" s="364">
        <v>4.6264797045984663E-5</v>
      </c>
      <c r="BZ1245" s="364">
        <v>0</v>
      </c>
      <c r="CA1245" s="364">
        <v>0</v>
      </c>
      <c r="CB1245" s="364">
        <v>1.0847417079692318E-3</v>
      </c>
      <c r="CC1245" s="364">
        <v>0</v>
      </c>
      <c r="CD1245" s="365">
        <v>0</v>
      </c>
    </row>
    <row r="1246" spans="2:82">
      <c r="B1246" s="325"/>
      <c r="C1246" s="283" t="str">
        <f t="shared" si="173"/>
        <v>03</v>
      </c>
      <c r="D1246" s="284" t="str">
        <f t="shared" si="173"/>
        <v>漁業</v>
      </c>
      <c r="E1246" s="363">
        <v>0</v>
      </c>
      <c r="F1246" s="364">
        <v>0</v>
      </c>
      <c r="G1246" s="364">
        <v>4.0560441381646044E-2</v>
      </c>
      <c r="H1246" s="364">
        <v>0</v>
      </c>
      <c r="I1246" s="364">
        <v>8.1366537582612877E-3</v>
      </c>
      <c r="J1246" s="364">
        <v>0</v>
      </c>
      <c r="K1246" s="364">
        <v>0</v>
      </c>
      <c r="L1246" s="364">
        <v>3.6508249272316367E-5</v>
      </c>
      <c r="M1246" s="364">
        <v>0</v>
      </c>
      <c r="N1246" s="364">
        <v>0</v>
      </c>
      <c r="O1246" s="364">
        <v>0</v>
      </c>
      <c r="P1246" s="364">
        <v>0</v>
      </c>
      <c r="Q1246" s="364">
        <v>0</v>
      </c>
      <c r="R1246" s="364">
        <v>0</v>
      </c>
      <c r="S1246" s="364">
        <v>0</v>
      </c>
      <c r="T1246" s="364">
        <v>0</v>
      </c>
      <c r="U1246" s="364">
        <v>0</v>
      </c>
      <c r="V1246" s="364">
        <v>0</v>
      </c>
      <c r="W1246" s="364">
        <v>0</v>
      </c>
      <c r="X1246" s="364">
        <v>0</v>
      </c>
      <c r="Y1246" s="364">
        <v>0</v>
      </c>
      <c r="Z1246" s="364">
        <v>1.60389412055432E-3</v>
      </c>
      <c r="AA1246" s="364">
        <v>0</v>
      </c>
      <c r="AB1246" s="364">
        <v>0</v>
      </c>
      <c r="AC1246" s="364">
        <v>0</v>
      </c>
      <c r="AD1246" s="364">
        <v>0</v>
      </c>
      <c r="AE1246" s="364">
        <v>0</v>
      </c>
      <c r="AF1246" s="364">
        <v>0</v>
      </c>
      <c r="AG1246" s="364">
        <v>0</v>
      </c>
      <c r="AH1246" s="364">
        <v>2.1134321615666926E-6</v>
      </c>
      <c r="AI1246" s="364">
        <v>0</v>
      </c>
      <c r="AJ1246" s="364">
        <v>3.7002338695535349E-6</v>
      </c>
      <c r="AK1246" s="364">
        <v>6.626369675622845E-5</v>
      </c>
      <c r="AL1246" s="364">
        <v>2.1868779301540041E-4</v>
      </c>
      <c r="AM1246" s="364">
        <v>0</v>
      </c>
      <c r="AN1246" s="364">
        <v>0</v>
      </c>
      <c r="AO1246" s="364">
        <v>2.8160460591806239E-3</v>
      </c>
      <c r="AP1246" s="364">
        <v>0</v>
      </c>
      <c r="AQ1246" s="365">
        <v>0</v>
      </c>
      <c r="AR1246" s="363">
        <v>0</v>
      </c>
      <c r="AS1246" s="364">
        <v>0</v>
      </c>
      <c r="AT1246" s="364">
        <v>4.0520391041472578E-2</v>
      </c>
      <c r="AU1246" s="364">
        <v>0</v>
      </c>
      <c r="AV1246" s="364">
        <v>2.3936605553853938E-2</v>
      </c>
      <c r="AW1246" s="364">
        <v>6.8616614689358715E-7</v>
      </c>
      <c r="AX1246" s="364">
        <v>0</v>
      </c>
      <c r="AY1246" s="364">
        <v>5.7477709503985422E-5</v>
      </c>
      <c r="AZ1246" s="364">
        <v>0</v>
      </c>
      <c r="BA1246" s="364">
        <v>0</v>
      </c>
      <c r="BB1246" s="364">
        <v>0</v>
      </c>
      <c r="BC1246" s="364">
        <v>0</v>
      </c>
      <c r="BD1246" s="364">
        <v>0</v>
      </c>
      <c r="BE1246" s="364">
        <v>0</v>
      </c>
      <c r="BF1246" s="364">
        <v>0</v>
      </c>
      <c r="BG1246" s="364">
        <v>0</v>
      </c>
      <c r="BH1246" s="364">
        <v>0</v>
      </c>
      <c r="BI1246" s="364">
        <v>0</v>
      </c>
      <c r="BJ1246" s="364">
        <v>0</v>
      </c>
      <c r="BK1246" s="364">
        <v>0</v>
      </c>
      <c r="BL1246" s="364">
        <v>0</v>
      </c>
      <c r="BM1246" s="364">
        <v>2.4011206717702849E-3</v>
      </c>
      <c r="BN1246" s="364">
        <v>0</v>
      </c>
      <c r="BO1246" s="364">
        <v>0</v>
      </c>
      <c r="BP1246" s="364">
        <v>0</v>
      </c>
      <c r="BQ1246" s="364">
        <v>0</v>
      </c>
      <c r="BR1246" s="364">
        <v>0</v>
      </c>
      <c r="BS1246" s="364">
        <v>0</v>
      </c>
      <c r="BT1246" s="364">
        <v>0</v>
      </c>
      <c r="BU1246" s="364">
        <v>4.3729503717608956E-6</v>
      </c>
      <c r="BV1246" s="364">
        <v>0</v>
      </c>
      <c r="BW1246" s="364">
        <v>6.0769465924255339E-6</v>
      </c>
      <c r="BX1246" s="364">
        <v>9.3890433630058331E-5</v>
      </c>
      <c r="BY1246" s="364">
        <v>2.9301976440803236E-4</v>
      </c>
      <c r="BZ1246" s="364">
        <v>0</v>
      </c>
      <c r="CA1246" s="364">
        <v>0</v>
      </c>
      <c r="CB1246" s="364">
        <v>3.395852808781739E-3</v>
      </c>
      <c r="CC1246" s="364">
        <v>0</v>
      </c>
      <c r="CD1246" s="365">
        <v>0</v>
      </c>
    </row>
    <row r="1247" spans="2:82">
      <c r="B1247" s="325"/>
      <c r="C1247" s="283" t="str">
        <f t="shared" si="173"/>
        <v>04</v>
      </c>
      <c r="D1247" s="284" t="str">
        <f t="shared" si="173"/>
        <v>鉱業</v>
      </c>
      <c r="E1247" s="363">
        <v>9.1193985465278269E-8</v>
      </c>
      <c r="F1247" s="364">
        <v>6.230391480984249E-6</v>
      </c>
      <c r="G1247" s="364">
        <v>0</v>
      </c>
      <c r="H1247" s="364">
        <v>1.1281976964596154E-5</v>
      </c>
      <c r="I1247" s="364">
        <v>3.1014568565329507E-6</v>
      </c>
      <c r="J1247" s="364">
        <v>3.0302739893101449E-6</v>
      </c>
      <c r="K1247" s="364">
        <v>3.0444958397859957E-5</v>
      </c>
      <c r="L1247" s="364">
        <v>6.7810847626598511E-5</v>
      </c>
      <c r="M1247" s="364">
        <v>7.8337465607304004E-3</v>
      </c>
      <c r="N1247" s="364">
        <v>1.0734557660473686E-6</v>
      </c>
      <c r="O1247" s="364">
        <v>7.272736089007322E-4</v>
      </c>
      <c r="P1247" s="364">
        <v>8.4164265144242082E-4</v>
      </c>
      <c r="Q1247" s="364">
        <v>1.6161633243805835E-3</v>
      </c>
      <c r="R1247" s="364">
        <v>1.028821021148737E-6</v>
      </c>
      <c r="S1247" s="364">
        <v>5.2996901976341731E-7</v>
      </c>
      <c r="T1247" s="364">
        <v>2.2855957834257894E-7</v>
      </c>
      <c r="U1247" s="364">
        <v>3.3484586798538974E-7</v>
      </c>
      <c r="V1247" s="364">
        <v>1.2924549676014513E-6</v>
      </c>
      <c r="W1247" s="364">
        <v>2.5640599132554051E-7</v>
      </c>
      <c r="X1247" s="364">
        <v>0</v>
      </c>
      <c r="Y1247" s="364">
        <v>5.9561174551262328E-7</v>
      </c>
      <c r="Z1247" s="364">
        <v>3.1546579630948687E-6</v>
      </c>
      <c r="AA1247" s="364">
        <v>2.727319915460546E-5</v>
      </c>
      <c r="AB1247" s="364">
        <v>3.7954458125015124E-3</v>
      </c>
      <c r="AC1247" s="364">
        <v>0</v>
      </c>
      <c r="AD1247" s="364">
        <v>0</v>
      </c>
      <c r="AE1247" s="364">
        <v>2.5327049890747598E-8</v>
      </c>
      <c r="AF1247" s="364">
        <v>1.2475902408358121E-8</v>
      </c>
      <c r="AG1247" s="364">
        <v>8.4443299773851554E-9</v>
      </c>
      <c r="AH1247" s="364">
        <v>7.4168688713229496E-8</v>
      </c>
      <c r="AI1247" s="364">
        <v>0</v>
      </c>
      <c r="AJ1247" s="364">
        <v>9.2754166498813062E-8</v>
      </c>
      <c r="AK1247" s="364">
        <v>5.339933823682621E-7</v>
      </c>
      <c r="AL1247" s="364">
        <v>7.6996429451685578E-8</v>
      </c>
      <c r="AM1247" s="364">
        <v>4.6786179223654618E-7</v>
      </c>
      <c r="AN1247" s="364">
        <v>6.0608206548695782E-8</v>
      </c>
      <c r="AO1247" s="364">
        <v>2.9645484681911051E-8</v>
      </c>
      <c r="AP1247" s="364">
        <v>0</v>
      </c>
      <c r="AQ1247" s="365">
        <v>1.9522373487604963E-6</v>
      </c>
      <c r="AR1247" s="363">
        <v>7.4267391335969151E-6</v>
      </c>
      <c r="AS1247" s="364">
        <v>4.0777260079924541E-4</v>
      </c>
      <c r="AT1247" s="364">
        <v>0</v>
      </c>
      <c r="AU1247" s="364">
        <v>2.542069625576438E-3</v>
      </c>
      <c r="AV1247" s="364">
        <v>1.8379949183607624E-4</v>
      </c>
      <c r="AW1247" s="364">
        <v>2.047500214269642E-4</v>
      </c>
      <c r="AX1247" s="364">
        <v>2.1832415382912152E-3</v>
      </c>
      <c r="AY1247" s="364">
        <v>4.2256614626359681E-3</v>
      </c>
      <c r="AZ1247" s="364">
        <v>0.47970197349737148</v>
      </c>
      <c r="BA1247" s="364">
        <v>9.0775636569308019E-5</v>
      </c>
      <c r="BB1247" s="364">
        <v>4.3962720990560561E-2</v>
      </c>
      <c r="BC1247" s="364">
        <v>5.888640064677779E-2</v>
      </c>
      <c r="BD1247" s="364">
        <v>0.1752675720857256</v>
      </c>
      <c r="BE1247" s="364">
        <v>9.4399708248332569E-5</v>
      </c>
      <c r="BF1247" s="364">
        <v>3.9321409841108078E-5</v>
      </c>
      <c r="BG1247" s="364">
        <v>4.4667783042706059E-5</v>
      </c>
      <c r="BH1247" s="364">
        <v>8.5486944193592968E-5</v>
      </c>
      <c r="BI1247" s="364">
        <v>8.6463761055486496E-5</v>
      </c>
      <c r="BJ1247" s="364">
        <v>2.0706511881952784E-5</v>
      </c>
      <c r="BK1247" s="364">
        <v>1.8297667068607548E-6</v>
      </c>
      <c r="BL1247" s="364">
        <v>7.1400436007187251E-5</v>
      </c>
      <c r="BM1247" s="364">
        <v>4.5318009483374342E-4</v>
      </c>
      <c r="BN1247" s="364">
        <v>1.8646426458637268E-3</v>
      </c>
      <c r="BO1247" s="364">
        <v>0.2040026915588776</v>
      </c>
      <c r="BP1247" s="364">
        <v>0</v>
      </c>
      <c r="BQ1247" s="364">
        <v>1.3866151219719109E-6</v>
      </c>
      <c r="BR1247" s="364">
        <v>1.7484361917192944E-6</v>
      </c>
      <c r="BS1247" s="364">
        <v>8.8202392859344215E-7</v>
      </c>
      <c r="BT1247" s="364">
        <v>7.5827094646403743E-7</v>
      </c>
      <c r="BU1247" s="364">
        <v>4.5073434202754394E-6</v>
      </c>
      <c r="BV1247" s="364">
        <v>1.7211078387499229E-7</v>
      </c>
      <c r="BW1247" s="364">
        <v>7.6475507475368093E-6</v>
      </c>
      <c r="BX1247" s="364">
        <v>4.1640377345111817E-5</v>
      </c>
      <c r="BY1247" s="364">
        <v>5.284676772036228E-6</v>
      </c>
      <c r="BZ1247" s="364">
        <v>3.5116764358148756E-5</v>
      </c>
      <c r="CA1247" s="364">
        <v>3.4842951054093403E-6</v>
      </c>
      <c r="CB1247" s="364">
        <v>7.2740646901749335E-6</v>
      </c>
      <c r="CC1247" s="364">
        <v>0</v>
      </c>
      <c r="CD1247" s="365">
        <v>1.3239236662285951E-4</v>
      </c>
    </row>
    <row r="1248" spans="2:82">
      <c r="B1248" s="325"/>
      <c r="C1248" s="283" t="str">
        <f t="shared" si="173"/>
        <v>05</v>
      </c>
      <c r="D1248" s="284" t="str">
        <f t="shared" si="173"/>
        <v>飲食料品</v>
      </c>
      <c r="E1248" s="363">
        <v>7.7045536200084849E-2</v>
      </c>
      <c r="F1248" s="364">
        <v>3.9335212165485601E-3</v>
      </c>
      <c r="G1248" s="364">
        <v>8.045858514265225E-2</v>
      </c>
      <c r="H1248" s="364">
        <v>0</v>
      </c>
      <c r="I1248" s="364">
        <v>0.12852168701369099</v>
      </c>
      <c r="J1248" s="364">
        <v>1.8483511595744912E-3</v>
      </c>
      <c r="K1248" s="364">
        <v>8.2471153195255796E-4</v>
      </c>
      <c r="L1248" s="364">
        <v>5.6802317796191704E-3</v>
      </c>
      <c r="M1248" s="364">
        <v>0</v>
      </c>
      <c r="N1248" s="364">
        <v>8.8808520054188377E-6</v>
      </c>
      <c r="O1248" s="364">
        <v>1.6378853954188786E-4</v>
      </c>
      <c r="P1248" s="364">
        <v>2.6205984299056926E-7</v>
      </c>
      <c r="Q1248" s="364">
        <v>0</v>
      </c>
      <c r="R1248" s="364">
        <v>0</v>
      </c>
      <c r="S1248" s="364">
        <v>0</v>
      </c>
      <c r="T1248" s="364">
        <v>0</v>
      </c>
      <c r="U1248" s="364">
        <v>0</v>
      </c>
      <c r="V1248" s="364">
        <v>0</v>
      </c>
      <c r="W1248" s="364">
        <v>0</v>
      </c>
      <c r="X1248" s="364">
        <v>0</v>
      </c>
      <c r="Y1248" s="364">
        <v>0</v>
      </c>
      <c r="Z1248" s="364">
        <v>1.7744012314952818E-3</v>
      </c>
      <c r="AA1248" s="364">
        <v>5.9513831985947727E-6</v>
      </c>
      <c r="AB1248" s="364">
        <v>0</v>
      </c>
      <c r="AC1248" s="364">
        <v>0</v>
      </c>
      <c r="AD1248" s="364">
        <v>0</v>
      </c>
      <c r="AE1248" s="364">
        <v>8.1016429636828133E-5</v>
      </c>
      <c r="AF1248" s="364">
        <v>0</v>
      </c>
      <c r="AG1248" s="364">
        <v>0</v>
      </c>
      <c r="AH1248" s="364">
        <v>4.1938408840777562E-5</v>
      </c>
      <c r="AI1248" s="364">
        <v>0</v>
      </c>
      <c r="AJ1248" s="364">
        <v>3.9907419565328851E-4</v>
      </c>
      <c r="AK1248" s="364">
        <v>2.9613709820823443E-3</v>
      </c>
      <c r="AL1248" s="364">
        <v>3.7410404226280993E-3</v>
      </c>
      <c r="AM1248" s="364">
        <v>9.607367823343875E-4</v>
      </c>
      <c r="AN1248" s="364">
        <v>1.803720247256272E-6</v>
      </c>
      <c r="AO1248" s="364">
        <v>6.0958327993339306E-2</v>
      </c>
      <c r="AP1248" s="364">
        <v>0</v>
      </c>
      <c r="AQ1248" s="365">
        <v>2.1991387927274061E-3</v>
      </c>
      <c r="AR1248" s="363">
        <v>0.11594436309983097</v>
      </c>
      <c r="AS1248" s="364">
        <v>2.3042386506538792E-2</v>
      </c>
      <c r="AT1248" s="364">
        <v>0.10873029678904672</v>
      </c>
      <c r="AU1248" s="364">
        <v>0</v>
      </c>
      <c r="AV1248" s="364">
        <v>0.19394289384502605</v>
      </c>
      <c r="AW1248" s="364">
        <v>2.5403259700946556E-3</v>
      </c>
      <c r="AX1248" s="364">
        <v>1.4600228015454807E-3</v>
      </c>
      <c r="AY1248" s="364">
        <v>8.7653861985316356E-3</v>
      </c>
      <c r="AZ1248" s="364">
        <v>5.2857768892564195E-6</v>
      </c>
      <c r="BA1248" s="364">
        <v>1.6369414947038812E-5</v>
      </c>
      <c r="BB1248" s="364">
        <v>4.3885625055830138E-4</v>
      </c>
      <c r="BC1248" s="364">
        <v>8.6696557973654014E-7</v>
      </c>
      <c r="BD1248" s="364">
        <v>0</v>
      </c>
      <c r="BE1248" s="364">
        <v>0</v>
      </c>
      <c r="BF1248" s="364">
        <v>0</v>
      </c>
      <c r="BG1248" s="364">
        <v>0</v>
      </c>
      <c r="BH1248" s="364">
        <v>0</v>
      </c>
      <c r="BI1248" s="364">
        <v>0</v>
      </c>
      <c r="BJ1248" s="364">
        <v>0</v>
      </c>
      <c r="BK1248" s="364">
        <v>0</v>
      </c>
      <c r="BL1248" s="364">
        <v>0</v>
      </c>
      <c r="BM1248" s="364">
        <v>1.5880310332498911E-3</v>
      </c>
      <c r="BN1248" s="364">
        <v>2.6605399809763703E-5</v>
      </c>
      <c r="BO1248" s="364">
        <v>0</v>
      </c>
      <c r="BP1248" s="364">
        <v>0</v>
      </c>
      <c r="BQ1248" s="364">
        <v>0</v>
      </c>
      <c r="BR1248" s="364">
        <v>1.3545768440912696E-4</v>
      </c>
      <c r="BS1248" s="364">
        <v>0</v>
      </c>
      <c r="BT1248" s="364">
        <v>0</v>
      </c>
      <c r="BU1248" s="364">
        <v>1.3531533429160338E-4</v>
      </c>
      <c r="BV1248" s="364">
        <v>1.9584196845471109E-7</v>
      </c>
      <c r="BW1248" s="364">
        <v>6.6799846502941932E-4</v>
      </c>
      <c r="BX1248" s="364">
        <v>5.1229060015424953E-3</v>
      </c>
      <c r="BY1248" s="364">
        <v>6.6872004132767634E-3</v>
      </c>
      <c r="BZ1248" s="364">
        <v>1.5784193805209092E-3</v>
      </c>
      <c r="CA1248" s="364">
        <v>3.0859151240524421E-6</v>
      </c>
      <c r="CB1248" s="364">
        <v>9.8823111174909092E-2</v>
      </c>
      <c r="CC1248" s="364">
        <v>0</v>
      </c>
      <c r="CD1248" s="365">
        <v>3.7284187635346455E-3</v>
      </c>
    </row>
    <row r="1249" spans="2:82">
      <c r="B1249" s="325"/>
      <c r="C1249" s="283" t="str">
        <f t="shared" si="173"/>
        <v>06</v>
      </c>
      <c r="D1249" s="284" t="str">
        <f t="shared" si="173"/>
        <v>繊維製品</v>
      </c>
      <c r="E1249" s="363">
        <v>6.062777783797076E-4</v>
      </c>
      <c r="F1249" s="364">
        <v>1.5809549658876666E-4</v>
      </c>
      <c r="G1249" s="364">
        <v>4.5708142284181345E-3</v>
      </c>
      <c r="H1249" s="364">
        <v>6.4889888764987534E-4</v>
      </c>
      <c r="I1249" s="364">
        <v>2.5556443058832558E-4</v>
      </c>
      <c r="J1249" s="364">
        <v>5.1295081622838086E-2</v>
      </c>
      <c r="K1249" s="364">
        <v>7.2855553700178829E-4</v>
      </c>
      <c r="L1249" s="364">
        <v>3.4889623162023104E-4</v>
      </c>
      <c r="M1249" s="364">
        <v>5.6654476512149539E-5</v>
      </c>
      <c r="N1249" s="364">
        <v>8.3974097034043957E-4</v>
      </c>
      <c r="O1249" s="364">
        <v>8.6537538152664387E-4</v>
      </c>
      <c r="P1249" s="364">
        <v>9.2571636857155924E-5</v>
      </c>
      <c r="Q1249" s="364">
        <v>1.6471681025858172E-4</v>
      </c>
      <c r="R1249" s="364">
        <v>3.0902029218355282E-4</v>
      </c>
      <c r="S1249" s="364">
        <v>1.9971570174626285E-4</v>
      </c>
      <c r="T1249" s="364">
        <v>2.2646346443763694E-4</v>
      </c>
      <c r="U1249" s="364">
        <v>3.285381759827039E-4</v>
      </c>
      <c r="V1249" s="364">
        <v>8.1716456412379726E-4</v>
      </c>
      <c r="W1249" s="364">
        <v>3.5216497583564268E-4</v>
      </c>
      <c r="X1249" s="364">
        <v>2.7636615299888624E-4</v>
      </c>
      <c r="Y1249" s="364">
        <v>3.5202052208710096E-4</v>
      </c>
      <c r="Z1249" s="364">
        <v>3.5028151063179998E-3</v>
      </c>
      <c r="AA1249" s="364">
        <v>9.5660121689481327E-4</v>
      </c>
      <c r="AB1249" s="364">
        <v>4.6197892782922594E-5</v>
      </c>
      <c r="AC1249" s="364">
        <v>2.2187679105698974E-4</v>
      </c>
      <c r="AD1249" s="364">
        <v>6.8808885153464814E-4</v>
      </c>
      <c r="AE1249" s="364">
        <v>1.0942546549791582E-3</v>
      </c>
      <c r="AF1249" s="364">
        <v>3.4358901737867548E-4</v>
      </c>
      <c r="AG1249" s="364">
        <v>1.2570737914662895E-5</v>
      </c>
      <c r="AH1249" s="364">
        <v>5.6878896025042841E-4</v>
      </c>
      <c r="AI1249" s="364">
        <v>1.7552507256739548E-4</v>
      </c>
      <c r="AJ1249" s="364">
        <v>1.0751715650622448E-3</v>
      </c>
      <c r="AK1249" s="364">
        <v>1.156851441016718E-4</v>
      </c>
      <c r="AL1249" s="364">
        <v>8.4321711735189128E-4</v>
      </c>
      <c r="AM1249" s="364">
        <v>5.0099592584214054E-3</v>
      </c>
      <c r="AN1249" s="364">
        <v>5.0159189816385288E-4</v>
      </c>
      <c r="AO1249" s="364">
        <v>9.961473634568787E-4</v>
      </c>
      <c r="AP1249" s="364">
        <v>5.0284125573101515E-3</v>
      </c>
      <c r="AQ1249" s="365">
        <v>5.5482344269992927E-5</v>
      </c>
      <c r="AR1249" s="363">
        <v>2.8446583325557081E-3</v>
      </c>
      <c r="AS1249" s="364">
        <v>1.3648214633399404E-3</v>
      </c>
      <c r="AT1249" s="364">
        <v>1.9736675537810236E-2</v>
      </c>
      <c r="AU1249" s="364">
        <v>2.8908410436155659E-3</v>
      </c>
      <c r="AV1249" s="364">
        <v>8.6488468606342331E-4</v>
      </c>
      <c r="AW1249" s="364">
        <v>0.20409340116730335</v>
      </c>
      <c r="AX1249" s="364">
        <v>4.1644973556986785E-3</v>
      </c>
      <c r="AY1249" s="364">
        <v>1.1884710312364542E-3</v>
      </c>
      <c r="AZ1249" s="364">
        <v>4.5957637151967072E-5</v>
      </c>
      <c r="BA1249" s="364">
        <v>3.8326246084796648E-3</v>
      </c>
      <c r="BB1249" s="364">
        <v>3.1623623534466211E-3</v>
      </c>
      <c r="BC1249" s="364">
        <v>3.3574020197128692E-4</v>
      </c>
      <c r="BD1249" s="364">
        <v>1.0778710408952431E-3</v>
      </c>
      <c r="BE1249" s="364">
        <v>1.155954755640107E-3</v>
      </c>
      <c r="BF1249" s="364">
        <v>1.1569846884991652E-3</v>
      </c>
      <c r="BG1249" s="364">
        <v>1.5665260784321284E-3</v>
      </c>
      <c r="BH1249" s="364">
        <v>1.658078746840202E-3</v>
      </c>
      <c r="BI1249" s="364">
        <v>3.3042940592045321E-3</v>
      </c>
      <c r="BJ1249" s="364">
        <v>2.0291025370219552E-3</v>
      </c>
      <c r="BK1249" s="364">
        <v>1.4679228355203961E-3</v>
      </c>
      <c r="BL1249" s="364">
        <v>1.729944005378156E-3</v>
      </c>
      <c r="BM1249" s="364">
        <v>5.8649229166803894E-3</v>
      </c>
      <c r="BN1249" s="364">
        <v>3.6792759274567885E-3</v>
      </c>
      <c r="BO1249" s="364">
        <v>1.7121579137281302E-4</v>
      </c>
      <c r="BP1249" s="364">
        <v>7.9843737895902663E-4</v>
      </c>
      <c r="BQ1249" s="364">
        <v>2.7182989765470833E-3</v>
      </c>
      <c r="BR1249" s="364">
        <v>4.2370435614670493E-3</v>
      </c>
      <c r="BS1249" s="364">
        <v>1.4023522666690711E-3</v>
      </c>
      <c r="BT1249" s="364">
        <v>5.4031864998493099E-5</v>
      </c>
      <c r="BU1249" s="364">
        <v>1.9397757153368196E-3</v>
      </c>
      <c r="BV1249" s="364">
        <v>9.1825203911732412E-4</v>
      </c>
      <c r="BW1249" s="364">
        <v>4.0885677047461455E-3</v>
      </c>
      <c r="BX1249" s="364">
        <v>5.1376624739180358E-4</v>
      </c>
      <c r="BY1249" s="364">
        <v>3.4686804447586028E-3</v>
      </c>
      <c r="BZ1249" s="364">
        <v>2.1302639089879526E-2</v>
      </c>
      <c r="CA1249" s="364">
        <v>1.7835389193559563E-3</v>
      </c>
      <c r="CB1249" s="364">
        <v>3.9852952323470988E-3</v>
      </c>
      <c r="CC1249" s="364">
        <v>1.9887074518617369E-2</v>
      </c>
      <c r="CD1249" s="365">
        <v>2.1821866125995863E-4</v>
      </c>
    </row>
    <row r="1250" spans="2:82">
      <c r="B1250" s="325"/>
      <c r="C1250" s="283" t="str">
        <f t="shared" si="173"/>
        <v>07</v>
      </c>
      <c r="D1250" s="284" t="str">
        <f t="shared" si="173"/>
        <v>パルプ・紙・木製品</v>
      </c>
      <c r="E1250" s="363">
        <v>1.4736175826427172E-2</v>
      </c>
      <c r="F1250" s="364">
        <v>5.4512343353591034E-3</v>
      </c>
      <c r="G1250" s="364">
        <v>2.1585170080194475E-3</v>
      </c>
      <c r="H1250" s="364">
        <v>3.396501057156212E-4</v>
      </c>
      <c r="I1250" s="364">
        <v>9.0054486244549436E-3</v>
      </c>
      <c r="J1250" s="364">
        <v>2.9649119769970403E-3</v>
      </c>
      <c r="K1250" s="364">
        <v>0.17210785067409054</v>
      </c>
      <c r="L1250" s="364">
        <v>9.6981537869041679E-3</v>
      </c>
      <c r="M1250" s="364">
        <v>1.3416218772987213E-4</v>
      </c>
      <c r="N1250" s="364">
        <v>3.2622675837813407E-3</v>
      </c>
      <c r="O1250" s="364">
        <v>9.3767973526083185E-3</v>
      </c>
      <c r="P1250" s="364">
        <v>1.9175546658653796E-4</v>
      </c>
      <c r="Q1250" s="364">
        <v>6.2783287084367564E-4</v>
      </c>
      <c r="R1250" s="364">
        <v>3.177336279293732E-3</v>
      </c>
      <c r="S1250" s="364">
        <v>3.6662571750180003E-4</v>
      </c>
      <c r="T1250" s="364">
        <v>5.8610621100145359E-4</v>
      </c>
      <c r="U1250" s="364">
        <v>2.391650475819255E-3</v>
      </c>
      <c r="V1250" s="364">
        <v>2.0144065330442813E-3</v>
      </c>
      <c r="W1250" s="364">
        <v>3.1598353764388707E-3</v>
      </c>
      <c r="X1250" s="364">
        <v>3.2236507144785941E-3</v>
      </c>
      <c r="Y1250" s="364">
        <v>1.3504448816972249E-3</v>
      </c>
      <c r="Z1250" s="364">
        <v>3.0739994665567105E-2</v>
      </c>
      <c r="AA1250" s="364">
        <v>2.3824753618247898E-2</v>
      </c>
      <c r="AB1250" s="364">
        <v>2.2206353012966841E-3</v>
      </c>
      <c r="AC1250" s="364">
        <v>2.1241468910760419E-3</v>
      </c>
      <c r="AD1250" s="364">
        <v>2.5411509372877629E-3</v>
      </c>
      <c r="AE1250" s="364">
        <v>4.1702196159229214E-3</v>
      </c>
      <c r="AF1250" s="364">
        <v>2.5394841629169645E-3</v>
      </c>
      <c r="AG1250" s="364">
        <v>2.9696212342969784E-4</v>
      </c>
      <c r="AH1250" s="364">
        <v>4.1199904429124858E-3</v>
      </c>
      <c r="AI1250" s="364">
        <v>5.1969614932863345E-3</v>
      </c>
      <c r="AJ1250" s="364">
        <v>6.7328229938948996E-4</v>
      </c>
      <c r="AK1250" s="364">
        <v>4.5029464227369963E-3</v>
      </c>
      <c r="AL1250" s="364">
        <v>3.2816278013784819E-3</v>
      </c>
      <c r="AM1250" s="364">
        <v>1.0332107432351596E-2</v>
      </c>
      <c r="AN1250" s="364">
        <v>1.9227178850613584E-3</v>
      </c>
      <c r="AO1250" s="364">
        <v>2.7961080104509221E-3</v>
      </c>
      <c r="AP1250" s="364">
        <v>0.24126572124528006</v>
      </c>
      <c r="AQ1250" s="365">
        <v>3.4088442291823869E-4</v>
      </c>
      <c r="AR1250" s="363">
        <v>2.7982036745869941E-2</v>
      </c>
      <c r="AS1250" s="364">
        <v>3.0654128259493239E-2</v>
      </c>
      <c r="AT1250" s="364">
        <v>3.0701313796362493E-3</v>
      </c>
      <c r="AU1250" s="364">
        <v>1.4460989212932397E-3</v>
      </c>
      <c r="AV1250" s="364">
        <v>1.4307787556296475E-2</v>
      </c>
      <c r="AW1250" s="364">
        <v>4.9073703059943664E-3</v>
      </c>
      <c r="AX1250" s="364">
        <v>0.26852176304647318</v>
      </c>
      <c r="AY1250" s="364">
        <v>1.7133344907270576E-2</v>
      </c>
      <c r="AZ1250" s="364">
        <v>4.3503688559880872E-5</v>
      </c>
      <c r="BA1250" s="364">
        <v>5.4946179618335497E-3</v>
      </c>
      <c r="BB1250" s="364">
        <v>1.6125194611984438E-2</v>
      </c>
      <c r="BC1250" s="364">
        <v>3.2461062960975894E-4</v>
      </c>
      <c r="BD1250" s="364">
        <v>2.329406665744058E-3</v>
      </c>
      <c r="BE1250" s="364">
        <v>3.8556840174839495E-3</v>
      </c>
      <c r="BF1250" s="364">
        <v>1.6858204495254323E-3</v>
      </c>
      <c r="BG1250" s="364">
        <v>1.1194078639568332E-3</v>
      </c>
      <c r="BH1250" s="364">
        <v>5.2224773822466463E-3</v>
      </c>
      <c r="BI1250" s="364">
        <v>4.0504728865579549E-3</v>
      </c>
      <c r="BJ1250" s="364">
        <v>6.0795471073816325E-3</v>
      </c>
      <c r="BK1250" s="364">
        <v>5.3366765504222567E-3</v>
      </c>
      <c r="BL1250" s="364">
        <v>1.4307682070076502E-3</v>
      </c>
      <c r="BM1250" s="364">
        <v>6.6800297720367288E-2</v>
      </c>
      <c r="BN1250" s="364">
        <v>4.0340253801959956E-2</v>
      </c>
      <c r="BO1250" s="364">
        <v>3.8400414702905897E-3</v>
      </c>
      <c r="BP1250" s="364">
        <v>3.1773234270930941E-3</v>
      </c>
      <c r="BQ1250" s="364">
        <v>4.4873257748327825E-3</v>
      </c>
      <c r="BR1250" s="364">
        <v>7.4286861638166932E-3</v>
      </c>
      <c r="BS1250" s="364">
        <v>4.4593480780175084E-3</v>
      </c>
      <c r="BT1250" s="364">
        <v>5.6531816444298569E-4</v>
      </c>
      <c r="BU1250" s="364">
        <v>7.3010685481147237E-3</v>
      </c>
      <c r="BV1250" s="364">
        <v>8.2908623093227423E-3</v>
      </c>
      <c r="BW1250" s="364">
        <v>1.1384331059130551E-3</v>
      </c>
      <c r="BX1250" s="364">
        <v>8.2677073725773292E-3</v>
      </c>
      <c r="BY1250" s="364">
        <v>6.109523076405732E-3</v>
      </c>
      <c r="BZ1250" s="364">
        <v>1.8366057234470934E-2</v>
      </c>
      <c r="CA1250" s="364">
        <v>3.7348105224863327E-3</v>
      </c>
      <c r="CB1250" s="364">
        <v>4.8791620030595737E-3</v>
      </c>
      <c r="CC1250" s="364">
        <v>0.42537295606660913</v>
      </c>
      <c r="CD1250" s="365">
        <v>5.9355898007886528E-4</v>
      </c>
    </row>
    <row r="1251" spans="2:82">
      <c r="B1251" s="325"/>
      <c r="C1251" s="283" t="str">
        <f t="shared" si="173"/>
        <v>08</v>
      </c>
      <c r="D1251" s="284" t="str">
        <f t="shared" si="173"/>
        <v>化学製品</v>
      </c>
      <c r="E1251" s="363">
        <v>2.4080507807398784E-2</v>
      </c>
      <c r="F1251" s="364">
        <v>4.8533716908227912E-4</v>
      </c>
      <c r="G1251" s="364">
        <v>8.2457790328759276E-3</v>
      </c>
      <c r="H1251" s="364">
        <v>2.5779520944268436E-3</v>
      </c>
      <c r="I1251" s="364">
        <v>5.7213501254157299E-3</v>
      </c>
      <c r="J1251" s="364">
        <v>6.9131223544618231E-2</v>
      </c>
      <c r="K1251" s="364">
        <v>1.6455268508907259E-2</v>
      </c>
      <c r="L1251" s="364">
        <v>0.16993716387540345</v>
      </c>
      <c r="M1251" s="364">
        <v>3.3176376543157093E-3</v>
      </c>
      <c r="N1251" s="364">
        <v>8.0472479968402053E-2</v>
      </c>
      <c r="O1251" s="364">
        <v>1.3248311191334967E-2</v>
      </c>
      <c r="P1251" s="364">
        <v>2.5215095315870555E-3</v>
      </c>
      <c r="Q1251" s="364">
        <v>2.5550417362561295E-3</v>
      </c>
      <c r="R1251" s="364">
        <v>4.1563779510811766E-3</v>
      </c>
      <c r="S1251" s="364">
        <v>1.0357038090188547E-3</v>
      </c>
      <c r="T1251" s="364">
        <v>1.8951807759602498E-3</v>
      </c>
      <c r="U1251" s="364">
        <v>7.0183182745726207E-3</v>
      </c>
      <c r="V1251" s="364">
        <v>7.427954018361849E-3</v>
      </c>
      <c r="W1251" s="364">
        <v>4.9449987905712967E-3</v>
      </c>
      <c r="X1251" s="364">
        <v>5.3548582056050214E-3</v>
      </c>
      <c r="Y1251" s="364">
        <v>5.7231765576514345E-3</v>
      </c>
      <c r="Z1251" s="364">
        <v>2.0294245219517566E-2</v>
      </c>
      <c r="AA1251" s="364">
        <v>2.5283494656534039E-3</v>
      </c>
      <c r="AB1251" s="364">
        <v>9.191604041741022E-4</v>
      </c>
      <c r="AC1251" s="364">
        <v>4.5517403076247723E-3</v>
      </c>
      <c r="AD1251" s="364">
        <v>7.9041038041235429E-3</v>
      </c>
      <c r="AE1251" s="364">
        <v>6.3133926567268492E-6</v>
      </c>
      <c r="AF1251" s="364">
        <v>1.3821896789003755E-5</v>
      </c>
      <c r="AG1251" s="364">
        <v>1.7541314885393788E-5</v>
      </c>
      <c r="AH1251" s="364">
        <v>3.4066547091508658E-4</v>
      </c>
      <c r="AI1251" s="364">
        <v>3.2648469122993255E-4</v>
      </c>
      <c r="AJ1251" s="364">
        <v>4.7527048087316726E-4</v>
      </c>
      <c r="AK1251" s="364">
        <v>4.6016342686650696E-3</v>
      </c>
      <c r="AL1251" s="364">
        <v>8.086777518091634E-2</v>
      </c>
      <c r="AM1251" s="364">
        <v>1.1176668485020954E-3</v>
      </c>
      <c r="AN1251" s="364">
        <v>2.0486852870065975E-3</v>
      </c>
      <c r="AO1251" s="364">
        <v>4.6665655349464276E-3</v>
      </c>
      <c r="AP1251" s="364">
        <v>4.7881104185313909E-3</v>
      </c>
      <c r="AQ1251" s="365">
        <v>1.8897984248984867E-3</v>
      </c>
      <c r="AR1251" s="363">
        <v>4.9615268662368338E-2</v>
      </c>
      <c r="AS1251" s="364">
        <v>7.0630116045030734E-4</v>
      </c>
      <c r="AT1251" s="364">
        <v>1.1172228511504415E-2</v>
      </c>
      <c r="AU1251" s="364">
        <v>8.3323038060386483E-3</v>
      </c>
      <c r="AV1251" s="364">
        <v>9.2493071369226694E-3</v>
      </c>
      <c r="AW1251" s="364">
        <v>0.10521558062710343</v>
      </c>
      <c r="AX1251" s="364">
        <v>3.503380781440274E-2</v>
      </c>
      <c r="AY1251" s="364">
        <v>0.29955681099015863</v>
      </c>
      <c r="AZ1251" s="364">
        <v>2.436943717068834E-3</v>
      </c>
      <c r="BA1251" s="364">
        <v>0.15559150585242151</v>
      </c>
      <c r="BB1251" s="364">
        <v>2.8507978952677586E-2</v>
      </c>
      <c r="BC1251" s="364">
        <v>4.1813317794011859E-3</v>
      </c>
      <c r="BD1251" s="364">
        <v>8.1683708830583464E-3</v>
      </c>
      <c r="BE1251" s="364">
        <v>8.4022707584434624E-3</v>
      </c>
      <c r="BF1251" s="364">
        <v>4.3627953634132145E-3</v>
      </c>
      <c r="BG1251" s="364">
        <v>3.671191141426439E-3</v>
      </c>
      <c r="BH1251" s="364">
        <v>1.5897421821482637E-2</v>
      </c>
      <c r="BI1251" s="364">
        <v>1.5058853772093719E-2</v>
      </c>
      <c r="BJ1251" s="364">
        <v>1.1337445301399247E-2</v>
      </c>
      <c r="BK1251" s="364">
        <v>9.9631881937493807E-3</v>
      </c>
      <c r="BL1251" s="364">
        <v>1.0841645208290727E-2</v>
      </c>
      <c r="BM1251" s="364">
        <v>3.3504180374620787E-2</v>
      </c>
      <c r="BN1251" s="364">
        <v>4.7591396133808408E-3</v>
      </c>
      <c r="BO1251" s="364">
        <v>1.065486847279847E-3</v>
      </c>
      <c r="BP1251" s="364">
        <v>7.9868432495120503E-3</v>
      </c>
      <c r="BQ1251" s="364">
        <v>1.4799118769590426E-2</v>
      </c>
      <c r="BR1251" s="364">
        <v>1.1401494682517815E-5</v>
      </c>
      <c r="BS1251" s="364">
        <v>2.6595149736781011E-5</v>
      </c>
      <c r="BT1251" s="364">
        <v>3.1831922066016721E-5</v>
      </c>
      <c r="BU1251" s="364">
        <v>6.2444469698857096E-4</v>
      </c>
      <c r="BV1251" s="364">
        <v>7.8852723191040366E-4</v>
      </c>
      <c r="BW1251" s="364">
        <v>9.1867898940085294E-4</v>
      </c>
      <c r="BX1251" s="364">
        <v>9.8197219293654735E-3</v>
      </c>
      <c r="BY1251" s="364">
        <v>0.14423808514038955</v>
      </c>
      <c r="BZ1251" s="364">
        <v>2.152009140165302E-3</v>
      </c>
      <c r="CA1251" s="364">
        <v>3.7439461892877909E-3</v>
      </c>
      <c r="CB1251" s="364">
        <v>8.286672347316934E-3</v>
      </c>
      <c r="CC1251" s="364">
        <v>8.9346260091643873E-3</v>
      </c>
      <c r="CD1251" s="365">
        <v>3.5207716843906303E-3</v>
      </c>
    </row>
    <row r="1252" spans="2:82">
      <c r="B1252" s="325"/>
      <c r="C1252" s="283" t="str">
        <f t="shared" si="173"/>
        <v>09</v>
      </c>
      <c r="D1252" s="284" t="str">
        <f t="shared" si="173"/>
        <v>石油・石炭製品</v>
      </c>
      <c r="E1252" s="363">
        <v>1.4970048839726453E-2</v>
      </c>
      <c r="F1252" s="364">
        <v>1.3349234769897966E-2</v>
      </c>
      <c r="G1252" s="364">
        <v>2.8285349977127824E-2</v>
      </c>
      <c r="H1252" s="364">
        <v>6.9383790791416294E-2</v>
      </c>
      <c r="I1252" s="364">
        <v>3.3762843173292482E-3</v>
      </c>
      <c r="J1252" s="364">
        <v>5.330112066464123E-3</v>
      </c>
      <c r="K1252" s="364">
        <v>3.4860089310700601E-3</v>
      </c>
      <c r="L1252" s="364">
        <v>5.5423536930880972E-3</v>
      </c>
      <c r="M1252" s="364">
        <v>6.7228967116565064E-2</v>
      </c>
      <c r="N1252" s="364">
        <v>1.08612346393477E-3</v>
      </c>
      <c r="O1252" s="364">
        <v>1.5774901816249177E-2</v>
      </c>
      <c r="P1252" s="364">
        <v>1.9765884858297614E-2</v>
      </c>
      <c r="Q1252" s="364">
        <v>2.6029180246413103E-3</v>
      </c>
      <c r="R1252" s="364">
        <v>3.5334221772367544E-3</v>
      </c>
      <c r="S1252" s="364">
        <v>1.7108337116640651E-3</v>
      </c>
      <c r="T1252" s="364">
        <v>1.486816933005108E-3</v>
      </c>
      <c r="U1252" s="364">
        <v>2.1223628849499319E-3</v>
      </c>
      <c r="V1252" s="364">
        <v>1.1234080793371011E-3</v>
      </c>
      <c r="W1252" s="364">
        <v>1.0441294772330282E-3</v>
      </c>
      <c r="X1252" s="364">
        <v>3.3448277028108375E-4</v>
      </c>
      <c r="Y1252" s="364">
        <v>2.7422194609846868E-3</v>
      </c>
      <c r="Z1252" s="364">
        <v>6.0219740356126051E-3</v>
      </c>
      <c r="AA1252" s="364">
        <v>1.1631285733069593E-2</v>
      </c>
      <c r="AB1252" s="364">
        <v>2.5614476480031831E-2</v>
      </c>
      <c r="AC1252" s="364">
        <v>1.0187223973140746E-2</v>
      </c>
      <c r="AD1252" s="364">
        <v>1.2243587229137674E-2</v>
      </c>
      <c r="AE1252" s="364">
        <v>7.1263424900429003E-3</v>
      </c>
      <c r="AF1252" s="364">
        <v>1.7842117663132355E-3</v>
      </c>
      <c r="AG1252" s="364">
        <v>5.6982437718548242E-4</v>
      </c>
      <c r="AH1252" s="364">
        <v>2.1971628828532264E-2</v>
      </c>
      <c r="AI1252" s="364">
        <v>1.9007039453099264E-3</v>
      </c>
      <c r="AJ1252" s="364">
        <v>8.1027603089776634E-3</v>
      </c>
      <c r="AK1252" s="364">
        <v>4.2127332003949565E-3</v>
      </c>
      <c r="AL1252" s="364">
        <v>2.2212372090959324E-3</v>
      </c>
      <c r="AM1252" s="364">
        <v>4.1749995473559145E-3</v>
      </c>
      <c r="AN1252" s="364">
        <v>2.3878857183624387E-3</v>
      </c>
      <c r="AO1252" s="364">
        <v>5.8190305167840784E-3</v>
      </c>
      <c r="AP1252" s="364">
        <v>0</v>
      </c>
      <c r="AQ1252" s="365">
        <v>7.5971825829261744E-3</v>
      </c>
      <c r="AR1252" s="363">
        <v>2.4134080607923401E-2</v>
      </c>
      <c r="AS1252" s="364">
        <v>2.1476754288984112E-2</v>
      </c>
      <c r="AT1252" s="364">
        <v>4.5730825667049342E-2</v>
      </c>
      <c r="AU1252" s="364">
        <v>6.7427089164997608E-2</v>
      </c>
      <c r="AV1252" s="364">
        <v>4.1290224848488282E-3</v>
      </c>
      <c r="AW1252" s="364">
        <v>6.486564868541502E-3</v>
      </c>
      <c r="AX1252" s="364">
        <v>5.6058067693230728E-3</v>
      </c>
      <c r="AY1252" s="364">
        <v>5.3579416936398477E-2</v>
      </c>
      <c r="AZ1252" s="364">
        <v>6.5163880600614107E-2</v>
      </c>
      <c r="BA1252" s="364">
        <v>1.604428379460025E-3</v>
      </c>
      <c r="BB1252" s="364">
        <v>2.5834122949331833E-2</v>
      </c>
      <c r="BC1252" s="364">
        <v>2.9293636529628353E-2</v>
      </c>
      <c r="BD1252" s="364">
        <v>4.3071363537766768E-3</v>
      </c>
      <c r="BE1252" s="364">
        <v>5.7243492683090912E-3</v>
      </c>
      <c r="BF1252" s="364">
        <v>2.3675025310405662E-3</v>
      </c>
      <c r="BG1252" s="364">
        <v>2.1225249652526697E-3</v>
      </c>
      <c r="BH1252" s="364">
        <v>3.1489453587899138E-3</v>
      </c>
      <c r="BI1252" s="364">
        <v>1.4877366038765214E-3</v>
      </c>
      <c r="BJ1252" s="364">
        <v>1.4163539651504159E-3</v>
      </c>
      <c r="BK1252" s="364">
        <v>7.4158759850145796E-4</v>
      </c>
      <c r="BL1252" s="364">
        <v>1.8714990370529237E-3</v>
      </c>
      <c r="BM1252" s="364">
        <v>6.8772091044065134E-3</v>
      </c>
      <c r="BN1252" s="364">
        <v>1.5646008825315565E-2</v>
      </c>
      <c r="BO1252" s="364">
        <v>3.2784135698333425E-2</v>
      </c>
      <c r="BP1252" s="364">
        <v>1.2339874989370963E-2</v>
      </c>
      <c r="BQ1252" s="364">
        <v>1.7501242335534167E-2</v>
      </c>
      <c r="BR1252" s="364">
        <v>1.0222783629691796E-2</v>
      </c>
      <c r="BS1252" s="364">
        <v>2.589262383916401E-3</v>
      </c>
      <c r="BT1252" s="364">
        <v>8.7638153198729056E-4</v>
      </c>
      <c r="BU1252" s="364">
        <v>3.6405660589770912E-2</v>
      </c>
      <c r="BV1252" s="364">
        <v>2.8747584458192854E-3</v>
      </c>
      <c r="BW1252" s="364">
        <v>1.2717295108493199E-2</v>
      </c>
      <c r="BX1252" s="364">
        <v>5.9099283539570981E-3</v>
      </c>
      <c r="BY1252" s="364">
        <v>3.2034806160712325E-3</v>
      </c>
      <c r="BZ1252" s="364">
        <v>6.0514495662026225E-3</v>
      </c>
      <c r="CA1252" s="364">
        <v>3.4164400906418757E-3</v>
      </c>
      <c r="CB1252" s="364">
        <v>8.4908780847011301E-3</v>
      </c>
      <c r="CC1252" s="364">
        <v>0</v>
      </c>
      <c r="CD1252" s="365">
        <v>1.0849447820886168E-2</v>
      </c>
    </row>
    <row r="1253" spans="2:82">
      <c r="B1253" s="325"/>
      <c r="C1253" s="283" t="str">
        <f t="shared" si="173"/>
        <v>10</v>
      </c>
      <c r="D1253" s="284" t="str">
        <f t="shared" si="173"/>
        <v>プラスチック・ゴム製品</v>
      </c>
      <c r="E1253" s="363">
        <v>5.0511007568228607E-3</v>
      </c>
      <c r="F1253" s="364">
        <v>3.2294726706656E-3</v>
      </c>
      <c r="G1253" s="364">
        <v>9.5110875570819133E-3</v>
      </c>
      <c r="H1253" s="364">
        <v>4.582860425366749E-3</v>
      </c>
      <c r="I1253" s="364">
        <v>1.428994318325516E-2</v>
      </c>
      <c r="J1253" s="364">
        <v>5.3853182996235595E-3</v>
      </c>
      <c r="K1253" s="364">
        <v>1.2250842851005523E-2</v>
      </c>
      <c r="L1253" s="364">
        <v>1.8375123579821066E-2</v>
      </c>
      <c r="M1253" s="364">
        <v>1.0971122489866407E-4</v>
      </c>
      <c r="N1253" s="364">
        <v>0.12295681300518643</v>
      </c>
      <c r="O1253" s="364">
        <v>6.3684896704187819E-3</v>
      </c>
      <c r="P1253" s="364">
        <v>5.8800429145734994E-4</v>
      </c>
      <c r="Q1253" s="364">
        <v>1.7786668796826231E-3</v>
      </c>
      <c r="R1253" s="364">
        <v>4.9985721602008506E-3</v>
      </c>
      <c r="S1253" s="364">
        <v>4.868113560150769E-3</v>
      </c>
      <c r="T1253" s="364">
        <v>1.6622000916502077E-2</v>
      </c>
      <c r="U1253" s="364">
        <v>2.5667728983018358E-2</v>
      </c>
      <c r="V1253" s="364">
        <v>1.0750837658880857E-2</v>
      </c>
      <c r="W1253" s="364">
        <v>1.8865154580546575E-2</v>
      </c>
      <c r="X1253" s="364">
        <v>3.0904592421649436E-2</v>
      </c>
      <c r="Y1253" s="364">
        <v>1.9869012658794108E-2</v>
      </c>
      <c r="Z1253" s="364">
        <v>3.805657366186746E-2</v>
      </c>
      <c r="AA1253" s="364">
        <v>8.9000066497717852E-3</v>
      </c>
      <c r="AB1253" s="364">
        <v>1.0875782478067085E-5</v>
      </c>
      <c r="AC1253" s="364">
        <v>2.4733052112515478E-2</v>
      </c>
      <c r="AD1253" s="364">
        <v>1.2964665308795888E-2</v>
      </c>
      <c r="AE1253" s="364">
        <v>3.7720963888947683E-3</v>
      </c>
      <c r="AF1253" s="364">
        <v>1.6232943533344977E-3</v>
      </c>
      <c r="AG1253" s="364">
        <v>4.403847918466882E-4</v>
      </c>
      <c r="AH1253" s="364">
        <v>1.6389138989194359E-3</v>
      </c>
      <c r="AI1253" s="364">
        <v>1.7561695292152588E-3</v>
      </c>
      <c r="AJ1253" s="364">
        <v>1.1368734854775855E-3</v>
      </c>
      <c r="AK1253" s="364">
        <v>2.6141181068662068E-3</v>
      </c>
      <c r="AL1253" s="364">
        <v>1.4540851042851763E-3</v>
      </c>
      <c r="AM1253" s="364">
        <v>4.4675063973545533E-3</v>
      </c>
      <c r="AN1253" s="364">
        <v>4.7942887315627495E-3</v>
      </c>
      <c r="AO1253" s="364">
        <v>1.7720600784621285E-3</v>
      </c>
      <c r="AP1253" s="364">
        <v>2.8926207817699317E-2</v>
      </c>
      <c r="AQ1253" s="365">
        <v>1.3580464333786165E-3</v>
      </c>
      <c r="AR1253" s="363">
        <v>9.5343674929608633E-3</v>
      </c>
      <c r="AS1253" s="364">
        <v>9.8551193989694502E-3</v>
      </c>
      <c r="AT1253" s="364">
        <v>1.5416483050180138E-2</v>
      </c>
      <c r="AU1253" s="364">
        <v>7.4696206189633577E-3</v>
      </c>
      <c r="AV1253" s="364">
        <v>1.6820155965564805E-2</v>
      </c>
      <c r="AW1253" s="364">
        <v>7.8575221858718687E-3</v>
      </c>
      <c r="AX1253" s="364">
        <v>2.2132336726201515E-2</v>
      </c>
      <c r="AY1253" s="364">
        <v>3.076916364915231E-2</v>
      </c>
      <c r="AZ1253" s="364">
        <v>1.1643707267589575E-4</v>
      </c>
      <c r="BA1253" s="364">
        <v>0.18958402391513429</v>
      </c>
      <c r="BB1253" s="364">
        <v>7.4759214520533912E-3</v>
      </c>
      <c r="BC1253" s="364">
        <v>6.9574528941358793E-4</v>
      </c>
      <c r="BD1253" s="364">
        <v>6.1841580177087584E-3</v>
      </c>
      <c r="BE1253" s="364">
        <v>4.6050545235523203E-3</v>
      </c>
      <c r="BF1253" s="364">
        <v>1.2970018301086728E-2</v>
      </c>
      <c r="BG1253" s="364">
        <v>1.9209063701239124E-2</v>
      </c>
      <c r="BH1253" s="364">
        <v>4.3313627799032701E-2</v>
      </c>
      <c r="BI1253" s="364">
        <v>1.5780134917709059E-2</v>
      </c>
      <c r="BJ1253" s="364">
        <v>3.7877150609673005E-2</v>
      </c>
      <c r="BK1253" s="364">
        <v>4.1906989218759724E-2</v>
      </c>
      <c r="BL1253" s="364">
        <v>4.3957526812533315E-2</v>
      </c>
      <c r="BM1253" s="364">
        <v>5.2266565670405482E-2</v>
      </c>
      <c r="BN1253" s="364">
        <v>1.3952455364926253E-2</v>
      </c>
      <c r="BO1253" s="364">
        <v>1.5448038690135123E-5</v>
      </c>
      <c r="BP1253" s="364">
        <v>3.5827579395572615E-2</v>
      </c>
      <c r="BQ1253" s="364">
        <v>2.0250367031601102E-2</v>
      </c>
      <c r="BR1253" s="364">
        <v>4.9991823299195591E-3</v>
      </c>
      <c r="BS1253" s="364">
        <v>2.4897381458623856E-3</v>
      </c>
      <c r="BT1253" s="364">
        <v>7.2417296523239719E-4</v>
      </c>
      <c r="BU1253" s="364">
        <v>2.4780130455590334E-3</v>
      </c>
      <c r="BV1253" s="364">
        <v>3.8838790861114312E-3</v>
      </c>
      <c r="BW1253" s="364">
        <v>1.8426246216592982E-3</v>
      </c>
      <c r="BX1253" s="364">
        <v>4.4660821812756175E-3</v>
      </c>
      <c r="BY1253" s="364">
        <v>2.2310026168715492E-3</v>
      </c>
      <c r="BZ1253" s="364">
        <v>7.3152290598193252E-3</v>
      </c>
      <c r="CA1253" s="364">
        <v>7.7227148952482656E-3</v>
      </c>
      <c r="CB1253" s="364">
        <v>2.7390731870324688E-3</v>
      </c>
      <c r="CC1253" s="364">
        <v>4.5011876983780334E-2</v>
      </c>
      <c r="CD1253" s="365">
        <v>2.1109751923611788E-3</v>
      </c>
    </row>
    <row r="1254" spans="2:82">
      <c r="B1254" s="325"/>
      <c r="C1254" s="283" t="str">
        <f t="shared" si="173"/>
        <v>11</v>
      </c>
      <c r="D1254" s="284" t="str">
        <f t="shared" si="173"/>
        <v>窯業・土石製品</v>
      </c>
      <c r="E1254" s="363">
        <v>1.292885561562848E-3</v>
      </c>
      <c r="F1254" s="364">
        <v>1.0318948871892007E-4</v>
      </c>
      <c r="G1254" s="364">
        <v>9.6445686930797505E-6</v>
      </c>
      <c r="H1254" s="364">
        <v>0</v>
      </c>
      <c r="I1254" s="364">
        <v>1.2023643017087325E-3</v>
      </c>
      <c r="J1254" s="364">
        <v>1.4761248979841671E-4</v>
      </c>
      <c r="K1254" s="364">
        <v>6.1008187380103083E-4</v>
      </c>
      <c r="L1254" s="364">
        <v>3.9524228214692621E-3</v>
      </c>
      <c r="M1254" s="364">
        <v>2.3904860625795581E-3</v>
      </c>
      <c r="N1254" s="364">
        <v>1.3262079767961048E-3</v>
      </c>
      <c r="O1254" s="364">
        <v>4.5814537499271564E-2</v>
      </c>
      <c r="P1254" s="364">
        <v>2.0635682236571445E-3</v>
      </c>
      <c r="Q1254" s="364">
        <v>3.0896371386239649E-3</v>
      </c>
      <c r="R1254" s="364">
        <v>3.3912634173439296E-3</v>
      </c>
      <c r="S1254" s="364">
        <v>1.8828661278864208E-3</v>
      </c>
      <c r="T1254" s="364">
        <v>2.0246844659877637E-3</v>
      </c>
      <c r="U1254" s="364">
        <v>2.7329756851225918E-3</v>
      </c>
      <c r="V1254" s="364">
        <v>1.3703408412323896E-2</v>
      </c>
      <c r="W1254" s="364">
        <v>4.393481216627808E-3</v>
      </c>
      <c r="X1254" s="364">
        <v>1.1258387062777566E-3</v>
      </c>
      <c r="Y1254" s="364">
        <v>3.4731924264111372E-3</v>
      </c>
      <c r="Z1254" s="364">
        <v>3.8755197844974726E-3</v>
      </c>
      <c r="AA1254" s="364">
        <v>2.8325001834770991E-2</v>
      </c>
      <c r="AB1254" s="364">
        <v>2.8734538164350854E-5</v>
      </c>
      <c r="AC1254" s="364">
        <v>2.6300303709793959E-3</v>
      </c>
      <c r="AD1254" s="364">
        <v>2.4217148268288935E-4</v>
      </c>
      <c r="AE1254" s="364">
        <v>1.0218379183455887E-4</v>
      </c>
      <c r="AF1254" s="364">
        <v>5.7856229184209809E-6</v>
      </c>
      <c r="AG1254" s="364">
        <v>3.2866479171643296E-5</v>
      </c>
      <c r="AH1254" s="364">
        <v>2.6205922040924329E-5</v>
      </c>
      <c r="AI1254" s="364">
        <v>1.8428820561168104E-6</v>
      </c>
      <c r="AJ1254" s="364">
        <v>1.0207331661565987E-4</v>
      </c>
      <c r="AK1254" s="364">
        <v>8.6786768045121808E-4</v>
      </c>
      <c r="AL1254" s="364">
        <v>3.3251789906345064E-4</v>
      </c>
      <c r="AM1254" s="364">
        <v>2.0405326177171028E-4</v>
      </c>
      <c r="AN1254" s="364">
        <v>3.319265370990289E-4</v>
      </c>
      <c r="AO1254" s="364">
        <v>5.0867270595775682E-4</v>
      </c>
      <c r="AP1254" s="364">
        <v>2.6460504909007645E-3</v>
      </c>
      <c r="AQ1254" s="365">
        <v>1.3554203935146592E-3</v>
      </c>
      <c r="AR1254" s="363">
        <v>2.7136967590563128E-3</v>
      </c>
      <c r="AS1254" s="364">
        <v>3.6993573936096893E-4</v>
      </c>
      <c r="AT1254" s="364">
        <v>2.9957807791224134E-5</v>
      </c>
      <c r="AU1254" s="364">
        <v>7.3694565073872411E-4</v>
      </c>
      <c r="AV1254" s="364">
        <v>1.6653016960587776E-3</v>
      </c>
      <c r="AW1254" s="364">
        <v>4.3122553657564598E-4</v>
      </c>
      <c r="AX1254" s="364">
        <v>1.7382322599696646E-3</v>
      </c>
      <c r="AY1254" s="364">
        <v>7.7638977315309761E-3</v>
      </c>
      <c r="AZ1254" s="364">
        <v>8.9880429212979703E-4</v>
      </c>
      <c r="BA1254" s="364">
        <v>2.6129794553751131E-3</v>
      </c>
      <c r="BB1254" s="364">
        <v>8.4734808904984998E-2</v>
      </c>
      <c r="BC1254" s="364">
        <v>3.6948966443919869E-3</v>
      </c>
      <c r="BD1254" s="364">
        <v>8.4721812711208329E-3</v>
      </c>
      <c r="BE1254" s="364">
        <v>5.4562522846972059E-3</v>
      </c>
      <c r="BF1254" s="364">
        <v>6.5786815802612465E-3</v>
      </c>
      <c r="BG1254" s="364">
        <v>4.7377729185786605E-3</v>
      </c>
      <c r="BH1254" s="364">
        <v>1.3858726448607923E-2</v>
      </c>
      <c r="BI1254" s="364">
        <v>3.416228508315669E-2</v>
      </c>
      <c r="BJ1254" s="364">
        <v>7.0756675133504332E-3</v>
      </c>
      <c r="BK1254" s="364">
        <v>2.9634515838665911E-3</v>
      </c>
      <c r="BL1254" s="364">
        <v>8.2345000793920334E-3</v>
      </c>
      <c r="BM1254" s="364">
        <v>4.046337322216622E-3</v>
      </c>
      <c r="BN1254" s="364">
        <v>5.0129787106020722E-2</v>
      </c>
      <c r="BO1254" s="364">
        <v>5.1615764499827416E-5</v>
      </c>
      <c r="BP1254" s="364">
        <v>4.6557280954281823E-3</v>
      </c>
      <c r="BQ1254" s="364">
        <v>4.8439026630400236E-4</v>
      </c>
      <c r="BR1254" s="364">
        <v>1.8962477908098514E-4</v>
      </c>
      <c r="BS1254" s="364">
        <v>1.1842634285093306E-5</v>
      </c>
      <c r="BT1254" s="364">
        <v>6.2390060736828345E-5</v>
      </c>
      <c r="BU1254" s="364">
        <v>5.2570165192114138E-5</v>
      </c>
      <c r="BV1254" s="364">
        <v>8.403665660570968E-6</v>
      </c>
      <c r="BW1254" s="364">
        <v>1.8974906086021036E-4</v>
      </c>
      <c r="BX1254" s="364">
        <v>1.8953583460382833E-3</v>
      </c>
      <c r="BY1254" s="364">
        <v>7.0443156663810974E-4</v>
      </c>
      <c r="BZ1254" s="364">
        <v>4.3564461006109203E-4</v>
      </c>
      <c r="CA1254" s="364">
        <v>6.9182079895437737E-4</v>
      </c>
      <c r="CB1254" s="364">
        <v>1.0114377617091135E-3</v>
      </c>
      <c r="CC1254" s="364">
        <v>5.254970078082578E-3</v>
      </c>
      <c r="CD1254" s="365">
        <v>2.6837388879454331E-3</v>
      </c>
    </row>
    <row r="1255" spans="2:82">
      <c r="B1255" s="325"/>
      <c r="C1255" s="283" t="str">
        <f t="shared" si="173"/>
        <v>12</v>
      </c>
      <c r="D1255" s="284" t="str">
        <f t="shared" si="173"/>
        <v>鉄鋼</v>
      </c>
      <c r="E1255" s="363">
        <v>7.3546404399862281E-6</v>
      </c>
      <c r="F1255" s="364">
        <v>0</v>
      </c>
      <c r="G1255" s="364">
        <v>7.0444841187783172E-5</v>
      </c>
      <c r="H1255" s="364">
        <v>5.4592339793113414E-4</v>
      </c>
      <c r="I1255" s="364">
        <v>0</v>
      </c>
      <c r="J1255" s="364">
        <v>2.8751348680199591E-5</v>
      </c>
      <c r="K1255" s="364">
        <v>5.8838389555052344E-4</v>
      </c>
      <c r="L1255" s="364">
        <v>4.7603742834723151E-6</v>
      </c>
      <c r="M1255" s="364">
        <v>0</v>
      </c>
      <c r="N1255" s="364">
        <v>4.9276067921977425E-4</v>
      </c>
      <c r="O1255" s="364">
        <v>1.3953726268152668E-3</v>
      </c>
      <c r="P1255" s="364">
        <v>0.13032959982586534</v>
      </c>
      <c r="Q1255" s="364">
        <v>1.4460501796458478E-4</v>
      </c>
      <c r="R1255" s="364">
        <v>4.2410467424863339E-2</v>
      </c>
      <c r="S1255" s="364">
        <v>2.8432655284785467E-2</v>
      </c>
      <c r="T1255" s="364">
        <v>1.8486661662303474E-2</v>
      </c>
      <c r="U1255" s="364">
        <v>4.301316899374256E-3</v>
      </c>
      <c r="V1255" s="364">
        <v>1.143971482503537E-3</v>
      </c>
      <c r="W1255" s="364">
        <v>1.2054899489943389E-2</v>
      </c>
      <c r="X1255" s="364">
        <v>2.4380408707641594E-3</v>
      </c>
      <c r="Y1255" s="364">
        <v>1.5631615201639658E-2</v>
      </c>
      <c r="Z1255" s="364">
        <v>1.4285560624102698E-3</v>
      </c>
      <c r="AA1255" s="364">
        <v>4.6305359713203079E-3</v>
      </c>
      <c r="AB1255" s="364">
        <v>0</v>
      </c>
      <c r="AC1255" s="364">
        <v>8.8148104000190882E-6</v>
      </c>
      <c r="AD1255" s="364">
        <v>0</v>
      </c>
      <c r="AE1255" s="364">
        <v>0</v>
      </c>
      <c r="AF1255" s="364">
        <v>0</v>
      </c>
      <c r="AG1255" s="364">
        <v>0</v>
      </c>
      <c r="AH1255" s="364">
        <v>7.3506960924672296E-5</v>
      </c>
      <c r="AI1255" s="364">
        <v>0</v>
      </c>
      <c r="AJ1255" s="364">
        <v>7.480466397305566E-6</v>
      </c>
      <c r="AK1255" s="364">
        <v>0</v>
      </c>
      <c r="AL1255" s="364">
        <v>6.2096315989558609E-7</v>
      </c>
      <c r="AM1255" s="364">
        <v>1.2577420319813624E-6</v>
      </c>
      <c r="AN1255" s="364">
        <v>3.6496687243592354E-5</v>
      </c>
      <c r="AO1255" s="364">
        <v>1.4345148710772599E-5</v>
      </c>
      <c r="AP1255" s="364">
        <v>4.3825403285204447E-6</v>
      </c>
      <c r="AQ1255" s="365">
        <v>5.9703005583140603E-4</v>
      </c>
      <c r="AR1255" s="363">
        <v>3.3419091888068097E-5</v>
      </c>
      <c r="AS1255" s="364">
        <v>2.0644790030162625E-5</v>
      </c>
      <c r="AT1255" s="364">
        <v>1.9005664131755022E-4</v>
      </c>
      <c r="AU1255" s="364">
        <v>3.8121795369354199E-3</v>
      </c>
      <c r="AV1255" s="364">
        <v>0</v>
      </c>
      <c r="AW1255" s="364">
        <v>1.6681133951541058E-4</v>
      </c>
      <c r="AX1255" s="364">
        <v>8.894796212332079E-3</v>
      </c>
      <c r="AY1255" s="364">
        <v>2.6133737804926348E-5</v>
      </c>
      <c r="AZ1255" s="364">
        <v>-4.3862728197925986E-7</v>
      </c>
      <c r="BA1255" s="364">
        <v>1.7593636257726155E-3</v>
      </c>
      <c r="BB1255" s="364">
        <v>7.0500052686756102E-3</v>
      </c>
      <c r="BC1255" s="364">
        <v>0.46895110045043931</v>
      </c>
      <c r="BD1255" s="364">
        <v>9.8686007448258199E-4</v>
      </c>
      <c r="BE1255" s="364">
        <v>0.18713081147419977</v>
      </c>
      <c r="BF1255" s="364">
        <v>8.9385693375808442E-2</v>
      </c>
      <c r="BG1255" s="364">
        <v>7.4267122880513819E-2</v>
      </c>
      <c r="BH1255" s="364">
        <v>1.9908833467530782E-2</v>
      </c>
      <c r="BI1255" s="364">
        <v>6.1015612003673999E-3</v>
      </c>
      <c r="BJ1255" s="364">
        <v>4.048614511092561E-2</v>
      </c>
      <c r="BK1255" s="364">
        <v>8.6304166179869794E-3</v>
      </c>
      <c r="BL1255" s="364">
        <v>4.9088506196309542E-2</v>
      </c>
      <c r="BM1255" s="364">
        <v>3.1337875433846132E-3</v>
      </c>
      <c r="BN1255" s="364">
        <v>1.852175373772048E-2</v>
      </c>
      <c r="BO1255" s="364">
        <v>0</v>
      </c>
      <c r="BP1255" s="364">
        <v>2.7831092777570371E-5</v>
      </c>
      <c r="BQ1255" s="364">
        <v>0</v>
      </c>
      <c r="BR1255" s="364">
        <v>0</v>
      </c>
      <c r="BS1255" s="364">
        <v>0</v>
      </c>
      <c r="BT1255" s="364">
        <v>0</v>
      </c>
      <c r="BU1255" s="364">
        <v>3.2461590168479453E-4</v>
      </c>
      <c r="BV1255" s="364">
        <v>0</v>
      </c>
      <c r="BW1255" s="364">
        <v>3.7988053684317682E-5</v>
      </c>
      <c r="BX1255" s="364">
        <v>0</v>
      </c>
      <c r="BY1255" s="364">
        <v>2.8674730258425237E-6</v>
      </c>
      <c r="BZ1255" s="364">
        <v>4.6007260402738164E-6</v>
      </c>
      <c r="CA1255" s="364">
        <v>1.3458017045769413E-4</v>
      </c>
      <c r="CB1255" s="364">
        <v>4.2021233975083269E-5</v>
      </c>
      <c r="CC1255" s="364">
        <v>2.3506422525967984E-5</v>
      </c>
      <c r="CD1255" s="365">
        <v>2.3998025617166128E-3</v>
      </c>
    </row>
    <row r="1256" spans="2:82">
      <c r="B1256" s="325"/>
      <c r="C1256" s="283" t="str">
        <f t="shared" si="173"/>
        <v>13</v>
      </c>
      <c r="D1256" s="284" t="str">
        <f t="shared" si="173"/>
        <v>非鉄金属</v>
      </c>
      <c r="E1256" s="363">
        <v>0</v>
      </c>
      <c r="F1256" s="364">
        <v>0</v>
      </c>
      <c r="G1256" s="364">
        <v>0</v>
      </c>
      <c r="H1256" s="364">
        <v>8.633127111881537E-5</v>
      </c>
      <c r="I1256" s="364">
        <v>7.7453709697466262E-4</v>
      </c>
      <c r="J1256" s="364">
        <v>6.8200240748474469E-6</v>
      </c>
      <c r="K1256" s="364">
        <v>4.5864841290699888E-4</v>
      </c>
      <c r="L1256" s="364">
        <v>3.6735356752955759E-3</v>
      </c>
      <c r="M1256" s="364">
        <v>4.1334488168471449E-6</v>
      </c>
      <c r="N1256" s="364">
        <v>1.3331480063801943E-3</v>
      </c>
      <c r="O1256" s="364">
        <v>5.1498923488944052E-3</v>
      </c>
      <c r="P1256" s="364">
        <v>6.7735281080998789E-3</v>
      </c>
      <c r="Q1256" s="364">
        <v>0.28932609961543365</v>
      </c>
      <c r="R1256" s="364">
        <v>3.7772257548905765E-2</v>
      </c>
      <c r="S1256" s="364">
        <v>2.0110456447366643E-2</v>
      </c>
      <c r="T1256" s="364">
        <v>8.9153744272189913E-3</v>
      </c>
      <c r="U1256" s="364">
        <v>1.1835206314755382E-2</v>
      </c>
      <c r="V1256" s="364">
        <v>1.6860469373700577E-2</v>
      </c>
      <c r="W1256" s="364">
        <v>3.9675080424223415E-2</v>
      </c>
      <c r="X1256" s="364">
        <v>2.7076166410432447E-2</v>
      </c>
      <c r="Y1256" s="364">
        <v>1.1869972096475244E-2</v>
      </c>
      <c r="Z1256" s="364">
        <v>1.0464640355031448E-2</v>
      </c>
      <c r="AA1256" s="364">
        <v>4.6624649445388628E-3</v>
      </c>
      <c r="AB1256" s="364">
        <v>1.9791064036069053E-4</v>
      </c>
      <c r="AC1256" s="364">
        <v>1.1052088289069907E-4</v>
      </c>
      <c r="AD1256" s="364">
        <v>2.542922511001447E-6</v>
      </c>
      <c r="AE1256" s="364">
        <v>7.3646333323970001E-6</v>
      </c>
      <c r="AF1256" s="364">
        <v>0</v>
      </c>
      <c r="AG1256" s="364">
        <v>0</v>
      </c>
      <c r="AH1256" s="364">
        <v>1.0405068948043543E-5</v>
      </c>
      <c r="AI1256" s="364">
        <v>3.7783197601365135E-5</v>
      </c>
      <c r="AJ1256" s="364">
        <v>1.0843676246477768E-4</v>
      </c>
      <c r="AK1256" s="364">
        <v>4.5804897623397321E-5</v>
      </c>
      <c r="AL1256" s="364">
        <v>9.47671244346251E-4</v>
      </c>
      <c r="AM1256" s="364">
        <v>1.1635468315082697E-4</v>
      </c>
      <c r="AN1256" s="364">
        <v>2.0999041092611916E-4</v>
      </c>
      <c r="AO1256" s="364">
        <v>2.1626501031881518E-4</v>
      </c>
      <c r="AP1256" s="364">
        <v>5.5097193413205289E-4</v>
      </c>
      <c r="AQ1256" s="365">
        <v>1.2369321582986091E-3</v>
      </c>
      <c r="AR1256" s="363">
        <v>0</v>
      </c>
      <c r="AS1256" s="364">
        <v>0</v>
      </c>
      <c r="AT1256" s="364">
        <v>0</v>
      </c>
      <c r="AU1256" s="364">
        <v>9.2479588600162359E-4</v>
      </c>
      <c r="AV1256" s="364">
        <v>1.1917137747160097E-3</v>
      </c>
      <c r="AW1256" s="364">
        <v>7.9846580031766362E-6</v>
      </c>
      <c r="AX1256" s="364">
        <v>2.3293254937045648E-3</v>
      </c>
      <c r="AY1256" s="364">
        <v>4.9269422547624179E-3</v>
      </c>
      <c r="AZ1256" s="364">
        <v>1.6842048924977922E-5</v>
      </c>
      <c r="BA1256" s="364">
        <v>2.4552166110837592E-3</v>
      </c>
      <c r="BB1256" s="364">
        <v>8.2232083758059082E-3</v>
      </c>
      <c r="BC1256" s="364">
        <v>9.1873687553921859E-3</v>
      </c>
      <c r="BD1256" s="364">
        <v>0.40312261254023157</v>
      </c>
      <c r="BE1256" s="364">
        <v>5.140282921081215E-2</v>
      </c>
      <c r="BF1256" s="364">
        <v>3.0524941049983493E-2</v>
      </c>
      <c r="BG1256" s="364">
        <v>1.7717795080195397E-2</v>
      </c>
      <c r="BH1256" s="364">
        <v>4.4792887719217502E-2</v>
      </c>
      <c r="BI1256" s="364">
        <v>4.8653322444505126E-2</v>
      </c>
      <c r="BJ1256" s="364">
        <v>6.2824517119923387E-2</v>
      </c>
      <c r="BK1256" s="364">
        <v>3.9204466840804586E-2</v>
      </c>
      <c r="BL1256" s="364">
        <v>2.2593325921929166E-2</v>
      </c>
      <c r="BM1256" s="364">
        <v>1.1541905297601478E-2</v>
      </c>
      <c r="BN1256" s="364">
        <v>8.7665635465115251E-3</v>
      </c>
      <c r="BO1256" s="364">
        <v>5.91702612189822E-4</v>
      </c>
      <c r="BP1256" s="364">
        <v>2.2005972730522252E-4</v>
      </c>
      <c r="BQ1256" s="364">
        <v>3.5732905516072984E-6</v>
      </c>
      <c r="BR1256" s="364">
        <v>1.3305273447335669E-5</v>
      </c>
      <c r="BS1256" s="364">
        <v>0</v>
      </c>
      <c r="BT1256" s="364">
        <v>0</v>
      </c>
      <c r="BU1256" s="364">
        <v>1.8780110925233527E-5</v>
      </c>
      <c r="BV1256" s="364">
        <v>5.0934612962000449E-5</v>
      </c>
      <c r="BW1256" s="364">
        <v>2.3309543037988823E-4</v>
      </c>
      <c r="BX1256" s="364">
        <v>9.4939204786281608E-5</v>
      </c>
      <c r="BY1256" s="364">
        <v>1.5683921699386457E-3</v>
      </c>
      <c r="BZ1256" s="364">
        <v>2.077033220267466E-4</v>
      </c>
      <c r="CA1256" s="364">
        <v>3.2075854634440524E-4</v>
      </c>
      <c r="CB1256" s="364">
        <v>3.3977849732130686E-4</v>
      </c>
      <c r="CC1256" s="364">
        <v>9.4762329387807474E-4</v>
      </c>
      <c r="CD1256" s="365">
        <v>2.1401610251492514E-3</v>
      </c>
    </row>
    <row r="1257" spans="2:82">
      <c r="B1257" s="325"/>
      <c r="C1257" s="283" t="str">
        <f t="shared" si="173"/>
        <v>14</v>
      </c>
      <c r="D1257" s="284" t="str">
        <f t="shared" si="173"/>
        <v>金属製品</v>
      </c>
      <c r="E1257" s="363">
        <v>1.7584778770187524E-3</v>
      </c>
      <c r="F1257" s="364">
        <v>7.8522590356979577E-4</v>
      </c>
      <c r="G1257" s="364">
        <v>1.1375583069463083E-3</v>
      </c>
      <c r="H1257" s="364">
        <v>5.3083708854630143E-3</v>
      </c>
      <c r="I1257" s="364">
        <v>8.076742079308686E-3</v>
      </c>
      <c r="J1257" s="364">
        <v>5.8409784854982329E-4</v>
      </c>
      <c r="K1257" s="364">
        <v>3.5702178378298755E-3</v>
      </c>
      <c r="L1257" s="364">
        <v>8.8270989425890505E-3</v>
      </c>
      <c r="M1257" s="364">
        <v>5.9455078393555179E-4</v>
      </c>
      <c r="N1257" s="364">
        <v>4.67662186161824E-3</v>
      </c>
      <c r="O1257" s="364">
        <v>5.461468198217803E-3</v>
      </c>
      <c r="P1257" s="364">
        <v>3.5735337060963107E-4</v>
      </c>
      <c r="Q1257" s="364">
        <v>1.1648126522928949E-3</v>
      </c>
      <c r="R1257" s="364">
        <v>6.0525191918127837E-2</v>
      </c>
      <c r="S1257" s="364">
        <v>2.1085687245362424E-2</v>
      </c>
      <c r="T1257" s="364">
        <v>1.9638641324116073E-2</v>
      </c>
      <c r="U1257" s="364">
        <v>2.1806737907470494E-2</v>
      </c>
      <c r="V1257" s="364">
        <v>1.0243977686479229E-2</v>
      </c>
      <c r="W1257" s="364">
        <v>1.9949277820728042E-2</v>
      </c>
      <c r="X1257" s="364">
        <v>1.4579935512427911E-2</v>
      </c>
      <c r="Y1257" s="364">
        <v>1.2299855944415419E-2</v>
      </c>
      <c r="Z1257" s="364">
        <v>1.0753056508460845E-2</v>
      </c>
      <c r="AA1257" s="364">
        <v>5.7525564651015486E-2</v>
      </c>
      <c r="AB1257" s="364">
        <v>4.1121912547151241E-4</v>
      </c>
      <c r="AC1257" s="364">
        <v>4.5261277117500647E-4</v>
      </c>
      <c r="AD1257" s="364">
        <v>9.2140838989176386E-5</v>
      </c>
      <c r="AE1257" s="364">
        <v>1.6800598883635971E-3</v>
      </c>
      <c r="AF1257" s="364">
        <v>7.0756080049030919E-5</v>
      </c>
      <c r="AG1257" s="364">
        <v>1.8003596447678801E-4</v>
      </c>
      <c r="AH1257" s="364">
        <v>1.2650411760057525E-3</v>
      </c>
      <c r="AI1257" s="364">
        <v>2.8397605802156262E-4</v>
      </c>
      <c r="AJ1257" s="364">
        <v>2.2085349099590333E-3</v>
      </c>
      <c r="AK1257" s="364">
        <v>1.3061992035376106E-4</v>
      </c>
      <c r="AL1257" s="364">
        <v>2.3855616144334598E-4</v>
      </c>
      <c r="AM1257" s="364">
        <v>1.3430995812770577E-3</v>
      </c>
      <c r="AN1257" s="364">
        <v>7.8111208573864821E-4</v>
      </c>
      <c r="AO1257" s="364">
        <v>1.7145311477063825E-3</v>
      </c>
      <c r="AP1257" s="364">
        <v>2.3970549960859735E-4</v>
      </c>
      <c r="AQ1257" s="365">
        <v>1.8896140920944572E-3</v>
      </c>
      <c r="AR1257" s="363">
        <v>2.460672994940444E-3</v>
      </c>
      <c r="AS1257" s="364">
        <v>9.4281179439317613E-4</v>
      </c>
      <c r="AT1257" s="364">
        <v>1.6347372232070429E-3</v>
      </c>
      <c r="AU1257" s="364">
        <v>1.0844188010660545E-2</v>
      </c>
      <c r="AV1257" s="364">
        <v>1.0356529460082448E-2</v>
      </c>
      <c r="AW1257" s="364">
        <v>1.2736996815438993E-3</v>
      </c>
      <c r="AX1257" s="364">
        <v>1.1719234891041827E-2</v>
      </c>
      <c r="AY1257" s="364">
        <v>1.1960035623376102E-2</v>
      </c>
      <c r="AZ1257" s="364">
        <v>4.4704619857555535E-4</v>
      </c>
      <c r="BA1257" s="364">
        <v>6.1494195955013676E-3</v>
      </c>
      <c r="BB1257" s="364">
        <v>9.1676624339662675E-3</v>
      </c>
      <c r="BC1257" s="364">
        <v>1.0351776162267599E-3</v>
      </c>
      <c r="BD1257" s="364">
        <v>2.0258235901232853E-3</v>
      </c>
      <c r="BE1257" s="364">
        <v>6.8711684403342174E-2</v>
      </c>
      <c r="BF1257" s="364">
        <v>3.0477363113476586E-2</v>
      </c>
      <c r="BG1257" s="364">
        <v>2.8889980226281614E-2</v>
      </c>
      <c r="BH1257" s="364">
        <v>3.3489575787711501E-2</v>
      </c>
      <c r="BI1257" s="364">
        <v>1.9562926326849309E-2</v>
      </c>
      <c r="BJ1257" s="364">
        <v>2.7567117742056519E-2</v>
      </c>
      <c r="BK1257" s="364">
        <v>3.0528689272527904E-2</v>
      </c>
      <c r="BL1257" s="364">
        <v>9.7613054898589308E-3</v>
      </c>
      <c r="BM1257" s="364">
        <v>1.0778713825504341E-2</v>
      </c>
      <c r="BN1257" s="364">
        <v>9.0199148988873032E-2</v>
      </c>
      <c r="BO1257" s="364">
        <v>5.3492355636688255E-4</v>
      </c>
      <c r="BP1257" s="364">
        <v>6.9694968897497265E-4</v>
      </c>
      <c r="BQ1257" s="364">
        <v>1.4674520505302539E-4</v>
      </c>
      <c r="BR1257" s="364">
        <v>2.8061968898975089E-3</v>
      </c>
      <c r="BS1257" s="364">
        <v>1.0997217275474704E-4</v>
      </c>
      <c r="BT1257" s="364">
        <v>2.7041252109631593E-4</v>
      </c>
      <c r="BU1257" s="364">
        <v>1.8512816919722963E-3</v>
      </c>
      <c r="BV1257" s="364">
        <v>3.5679347186148294E-4</v>
      </c>
      <c r="BW1257" s="364">
        <v>3.9708476848261979E-3</v>
      </c>
      <c r="BX1257" s="364">
        <v>2.0726213972722379E-4</v>
      </c>
      <c r="BY1257" s="364">
        <v>3.693395927293954E-4</v>
      </c>
      <c r="BZ1257" s="364">
        <v>2.1593956827629371E-3</v>
      </c>
      <c r="CA1257" s="364">
        <v>1.0841924127641912E-3</v>
      </c>
      <c r="CB1257" s="364">
        <v>2.4154325923605811E-3</v>
      </c>
      <c r="CC1257" s="364">
        <v>3.7428315052511678E-4</v>
      </c>
      <c r="CD1257" s="365">
        <v>2.9144154620517108E-3</v>
      </c>
    </row>
    <row r="1258" spans="2:82">
      <c r="B1258" s="325"/>
      <c r="C1258" s="283" t="str">
        <f t="shared" si="173"/>
        <v>15</v>
      </c>
      <c r="D1258" s="284" t="str">
        <f t="shared" si="173"/>
        <v>はん用機械</v>
      </c>
      <c r="E1258" s="363">
        <v>0</v>
      </c>
      <c r="F1258" s="364">
        <v>0</v>
      </c>
      <c r="G1258" s="364">
        <v>0</v>
      </c>
      <c r="H1258" s="364">
        <v>2.1907860251309474E-3</v>
      </c>
      <c r="I1258" s="364">
        <v>0</v>
      </c>
      <c r="J1258" s="364">
        <v>0</v>
      </c>
      <c r="K1258" s="364">
        <v>2.8163396638233262E-5</v>
      </c>
      <c r="L1258" s="364">
        <v>1.7180041859497867E-5</v>
      </c>
      <c r="M1258" s="364">
        <v>0</v>
      </c>
      <c r="N1258" s="364">
        <v>1.8959718606653472E-4</v>
      </c>
      <c r="O1258" s="364">
        <v>4.696827838653869E-4</v>
      </c>
      <c r="P1258" s="364">
        <v>2.4297034740178454E-5</v>
      </c>
      <c r="Q1258" s="364">
        <v>0</v>
      </c>
      <c r="R1258" s="364">
        <v>6.5569209097389924E-4</v>
      </c>
      <c r="S1258" s="364">
        <v>9.5280591993601449E-2</v>
      </c>
      <c r="T1258" s="364">
        <v>1.9511948079448831E-2</v>
      </c>
      <c r="U1258" s="364">
        <v>8.0952273242472297E-3</v>
      </c>
      <c r="V1258" s="364">
        <v>1.0638276161413008E-3</v>
      </c>
      <c r="W1258" s="364">
        <v>9.2540264837431552E-3</v>
      </c>
      <c r="X1258" s="364">
        <v>7.8248773474300266E-4</v>
      </c>
      <c r="Y1258" s="364">
        <v>8.2337260486160385E-3</v>
      </c>
      <c r="Z1258" s="364">
        <v>5.890249521686222E-5</v>
      </c>
      <c r="AA1258" s="364">
        <v>4.2205950438465294E-3</v>
      </c>
      <c r="AB1258" s="364">
        <v>0</v>
      </c>
      <c r="AC1258" s="364">
        <v>6.7229580764569469E-3</v>
      </c>
      <c r="AD1258" s="364">
        <v>0</v>
      </c>
      <c r="AE1258" s="364">
        <v>2.080744217280257E-6</v>
      </c>
      <c r="AF1258" s="364">
        <v>0</v>
      </c>
      <c r="AG1258" s="364">
        <v>0</v>
      </c>
      <c r="AH1258" s="364">
        <v>6.2779762510555337E-5</v>
      </c>
      <c r="AI1258" s="364">
        <v>1.0387925710505365E-6</v>
      </c>
      <c r="AJ1258" s="364">
        <v>1.5663785835768831E-4</v>
      </c>
      <c r="AK1258" s="364">
        <v>0</v>
      </c>
      <c r="AL1258" s="364">
        <v>0</v>
      </c>
      <c r="AM1258" s="364">
        <v>0</v>
      </c>
      <c r="AN1258" s="364">
        <v>5.3957161360962576E-3</v>
      </c>
      <c r="AO1258" s="364">
        <v>1.9188987223655773E-5</v>
      </c>
      <c r="AP1258" s="364">
        <v>0</v>
      </c>
      <c r="AQ1258" s="365">
        <v>0</v>
      </c>
      <c r="AR1258" s="363">
        <v>0</v>
      </c>
      <c r="AS1258" s="364">
        <v>2.7731401630356213E-5</v>
      </c>
      <c r="AT1258" s="364">
        <v>0</v>
      </c>
      <c r="AU1258" s="364">
        <v>2.0750044015941968E-3</v>
      </c>
      <c r="AV1258" s="364">
        <v>0</v>
      </c>
      <c r="AW1258" s="364">
        <v>0</v>
      </c>
      <c r="AX1258" s="364">
        <v>9.1558798009724375E-5</v>
      </c>
      <c r="AY1258" s="364">
        <v>1.5012618879866152E-5</v>
      </c>
      <c r="AZ1258" s="364">
        <v>0</v>
      </c>
      <c r="BA1258" s="364">
        <v>3.1130241070217345E-4</v>
      </c>
      <c r="BB1258" s="364">
        <v>1.4360918612612555E-3</v>
      </c>
      <c r="BC1258" s="364">
        <v>1.041619291570347E-4</v>
      </c>
      <c r="BD1258" s="364">
        <v>1.21441191551961E-5</v>
      </c>
      <c r="BE1258" s="364">
        <v>7.7178123114719018E-4</v>
      </c>
      <c r="BF1258" s="364">
        <v>0.14208883672049466</v>
      </c>
      <c r="BG1258" s="364">
        <v>3.363262084668979E-2</v>
      </c>
      <c r="BH1258" s="364">
        <v>1.1474194602513884E-2</v>
      </c>
      <c r="BI1258" s="364">
        <v>1.840962406208034E-3</v>
      </c>
      <c r="BJ1258" s="364">
        <v>1.2528697765687612E-2</v>
      </c>
      <c r="BK1258" s="364">
        <v>1.6854280322612619E-3</v>
      </c>
      <c r="BL1258" s="364">
        <v>6.7933853196165276E-3</v>
      </c>
      <c r="BM1258" s="364">
        <v>2.8046143085243882E-4</v>
      </c>
      <c r="BN1258" s="364">
        <v>5.8716307982901771E-3</v>
      </c>
      <c r="BO1258" s="364">
        <v>0</v>
      </c>
      <c r="BP1258" s="364">
        <v>9.1768247398864595E-3</v>
      </c>
      <c r="BQ1258" s="364">
        <v>0</v>
      </c>
      <c r="BR1258" s="364">
        <v>3.4521909205793373E-6</v>
      </c>
      <c r="BS1258" s="364">
        <v>2.5491021868900446E-8</v>
      </c>
      <c r="BT1258" s="364">
        <v>0</v>
      </c>
      <c r="BU1258" s="364">
        <v>8.9967628805283207E-5</v>
      </c>
      <c r="BV1258" s="364">
        <v>3.4484114352148439E-6</v>
      </c>
      <c r="BW1258" s="364">
        <v>3.1354150059932347E-4</v>
      </c>
      <c r="BX1258" s="364">
        <v>0</v>
      </c>
      <c r="BY1258" s="364">
        <v>1.3007253908641846E-7</v>
      </c>
      <c r="BZ1258" s="364">
        <v>0</v>
      </c>
      <c r="CA1258" s="364">
        <v>6.4891928162163146E-3</v>
      </c>
      <c r="CB1258" s="364">
        <v>2.0327300362621606E-5</v>
      </c>
      <c r="CC1258" s="364">
        <v>0</v>
      </c>
      <c r="CD1258" s="365">
        <v>0</v>
      </c>
    </row>
    <row r="1259" spans="2:82">
      <c r="B1259" s="325"/>
      <c r="C1259" s="283" t="str">
        <f t="shared" si="173"/>
        <v>16</v>
      </c>
      <c r="D1259" s="284" t="str">
        <f t="shared" si="173"/>
        <v>生産用機械</v>
      </c>
      <c r="E1259" s="363">
        <v>0</v>
      </c>
      <c r="F1259" s="364">
        <v>1.1181954253218303E-4</v>
      </c>
      <c r="G1259" s="364">
        <v>0</v>
      </c>
      <c r="H1259" s="364">
        <v>3.2397206676726534E-4</v>
      </c>
      <c r="I1259" s="364">
        <v>0</v>
      </c>
      <c r="J1259" s="364">
        <v>0</v>
      </c>
      <c r="K1259" s="364">
        <v>3.1345490679494749E-5</v>
      </c>
      <c r="L1259" s="364">
        <v>0</v>
      </c>
      <c r="M1259" s="364">
        <v>1.1633576733403588E-5</v>
      </c>
      <c r="N1259" s="364">
        <v>1.4267088888863094E-3</v>
      </c>
      <c r="O1259" s="364">
        <v>5.5200324985988963E-4</v>
      </c>
      <c r="P1259" s="364">
        <v>3.4417448101773893E-5</v>
      </c>
      <c r="Q1259" s="364">
        <v>7.4590168239186704E-5</v>
      </c>
      <c r="R1259" s="364">
        <v>2.6671230169529982E-4</v>
      </c>
      <c r="S1259" s="364">
        <v>1.7298940847412039E-3</v>
      </c>
      <c r="T1259" s="364">
        <v>9.9829442582782354E-2</v>
      </c>
      <c r="U1259" s="364">
        <v>9.4471293325562936E-4</v>
      </c>
      <c r="V1259" s="364">
        <v>1.4497656734506156E-3</v>
      </c>
      <c r="W1259" s="364">
        <v>1.1184637554643355E-3</v>
      </c>
      <c r="X1259" s="364">
        <v>2.7153517200049354E-4</v>
      </c>
      <c r="Y1259" s="364">
        <v>7.7188561896772661E-4</v>
      </c>
      <c r="Z1259" s="364">
        <v>2.5478107613291202E-5</v>
      </c>
      <c r="AA1259" s="364">
        <v>2.7672288955482458E-5</v>
      </c>
      <c r="AB1259" s="364">
        <v>5.7662399682104141E-6</v>
      </c>
      <c r="AC1259" s="364">
        <v>1.7654792221195531E-4</v>
      </c>
      <c r="AD1259" s="364">
        <v>0</v>
      </c>
      <c r="AE1259" s="364">
        <v>1.4545778145039588E-6</v>
      </c>
      <c r="AF1259" s="364">
        <v>0</v>
      </c>
      <c r="AG1259" s="364">
        <v>0</v>
      </c>
      <c r="AH1259" s="364">
        <v>4.2004788915259312E-5</v>
      </c>
      <c r="AI1259" s="364">
        <v>1.4977559561594694E-6</v>
      </c>
      <c r="AJ1259" s="364">
        <v>9.9881959239704796E-6</v>
      </c>
      <c r="AK1259" s="364">
        <v>0</v>
      </c>
      <c r="AL1259" s="364">
        <v>0</v>
      </c>
      <c r="AM1259" s="364">
        <v>0</v>
      </c>
      <c r="AN1259" s="364">
        <v>7.2065428702693252E-3</v>
      </c>
      <c r="AO1259" s="364">
        <v>5.6753108507224715E-6</v>
      </c>
      <c r="AP1259" s="364">
        <v>0</v>
      </c>
      <c r="AQ1259" s="365">
        <v>0</v>
      </c>
      <c r="AR1259" s="363">
        <v>0</v>
      </c>
      <c r="AS1259" s="364">
        <v>1.6208705721104454E-4</v>
      </c>
      <c r="AT1259" s="364">
        <v>0</v>
      </c>
      <c r="AU1259" s="364">
        <v>9.6162412057424298E-4</v>
      </c>
      <c r="AV1259" s="364">
        <v>0</v>
      </c>
      <c r="AW1259" s="364">
        <v>0</v>
      </c>
      <c r="AX1259" s="364">
        <v>9.524652493255706E-5</v>
      </c>
      <c r="AY1259" s="364">
        <v>0</v>
      </c>
      <c r="AZ1259" s="364">
        <v>1.3885260482006602E-5</v>
      </c>
      <c r="BA1259" s="364">
        <v>2.6185988421169558E-3</v>
      </c>
      <c r="BB1259" s="364">
        <v>1.2299976715267015E-3</v>
      </c>
      <c r="BC1259" s="364">
        <v>1.5397284701113885E-4</v>
      </c>
      <c r="BD1259" s="364">
        <v>1.073864708131358E-4</v>
      </c>
      <c r="BE1259" s="364">
        <v>4.6239019774995814E-4</v>
      </c>
      <c r="BF1259" s="364">
        <v>4.4019143060455637E-3</v>
      </c>
      <c r="BG1259" s="364">
        <v>0.14109148458027143</v>
      </c>
      <c r="BH1259" s="364">
        <v>1.5574551410103446E-3</v>
      </c>
      <c r="BI1259" s="364">
        <v>2.7837965664930546E-3</v>
      </c>
      <c r="BJ1259" s="364">
        <v>2.1374605254893238E-3</v>
      </c>
      <c r="BK1259" s="364">
        <v>8.4823572010383347E-4</v>
      </c>
      <c r="BL1259" s="364">
        <v>8.3148994211111528E-4</v>
      </c>
      <c r="BM1259" s="364">
        <v>9.0016780277868806E-5</v>
      </c>
      <c r="BN1259" s="364">
        <v>5.8377998452655996E-5</v>
      </c>
      <c r="BO1259" s="364">
        <v>5.7276741068077197E-6</v>
      </c>
      <c r="BP1259" s="364">
        <v>2.6681609179821949E-4</v>
      </c>
      <c r="BQ1259" s="364">
        <v>0</v>
      </c>
      <c r="BR1259" s="364">
        <v>2.9615708653357018E-6</v>
      </c>
      <c r="BS1259" s="364">
        <v>0</v>
      </c>
      <c r="BT1259" s="364">
        <v>0</v>
      </c>
      <c r="BU1259" s="364">
        <v>6.3199837740761597E-5</v>
      </c>
      <c r="BV1259" s="364">
        <v>3.6935534962791731E-6</v>
      </c>
      <c r="BW1259" s="364">
        <v>2.1099942077497852E-5</v>
      </c>
      <c r="BX1259" s="364">
        <v>0</v>
      </c>
      <c r="BY1259" s="364">
        <v>0</v>
      </c>
      <c r="BZ1259" s="364">
        <v>0</v>
      </c>
      <c r="CA1259" s="364">
        <v>1.0962034197665454E-2</v>
      </c>
      <c r="CB1259" s="364">
        <v>9.083531996837785E-6</v>
      </c>
      <c r="CC1259" s="364">
        <v>0</v>
      </c>
      <c r="CD1259" s="365">
        <v>0</v>
      </c>
    </row>
    <row r="1260" spans="2:82">
      <c r="B1260" s="325"/>
      <c r="C1260" s="283" t="str">
        <f t="shared" si="173"/>
        <v>17</v>
      </c>
      <c r="D1260" s="284" t="str">
        <f t="shared" si="173"/>
        <v>業務用機械</v>
      </c>
      <c r="E1260" s="363">
        <v>6.9911413709906861E-6</v>
      </c>
      <c r="F1260" s="364">
        <v>0</v>
      </c>
      <c r="G1260" s="364">
        <v>1.1160523926344881E-5</v>
      </c>
      <c r="H1260" s="364">
        <v>0</v>
      </c>
      <c r="I1260" s="364">
        <v>0</v>
      </c>
      <c r="J1260" s="364">
        <v>0</v>
      </c>
      <c r="K1260" s="364">
        <v>0</v>
      </c>
      <c r="L1260" s="364">
        <v>1.3309104106028862E-6</v>
      </c>
      <c r="M1260" s="364">
        <v>0</v>
      </c>
      <c r="N1260" s="364">
        <v>0</v>
      </c>
      <c r="O1260" s="364">
        <v>0</v>
      </c>
      <c r="P1260" s="364">
        <v>0</v>
      </c>
      <c r="Q1260" s="364">
        <v>0</v>
      </c>
      <c r="R1260" s="364">
        <v>1.4021652205534754E-5</v>
      </c>
      <c r="S1260" s="364">
        <v>1.0710403176470095E-3</v>
      </c>
      <c r="T1260" s="364">
        <v>3.0688364543379073E-3</v>
      </c>
      <c r="U1260" s="364">
        <v>8.0526968658575032E-2</v>
      </c>
      <c r="V1260" s="364">
        <v>1.8577983819409723E-5</v>
      </c>
      <c r="W1260" s="364">
        <v>3.4258776418636614E-4</v>
      </c>
      <c r="X1260" s="364">
        <v>1.388564896028489E-4</v>
      </c>
      <c r="Y1260" s="364">
        <v>2.5018406963376515E-4</v>
      </c>
      <c r="Z1260" s="364">
        <v>8.3133654775355441E-5</v>
      </c>
      <c r="AA1260" s="364">
        <v>1.1742429360658854E-4</v>
      </c>
      <c r="AB1260" s="364">
        <v>0</v>
      </c>
      <c r="AC1260" s="364">
        <v>6.5836125392692104E-5</v>
      </c>
      <c r="AD1260" s="364">
        <v>1.2738024858489001E-5</v>
      </c>
      <c r="AE1260" s="364">
        <v>5.0793043180201349E-4</v>
      </c>
      <c r="AF1260" s="364">
        <v>7.1732360162658773E-6</v>
      </c>
      <c r="AG1260" s="364">
        <v>0</v>
      </c>
      <c r="AH1260" s="364">
        <v>3.2220342721960342E-5</v>
      </c>
      <c r="AI1260" s="364">
        <v>3.6253357604594449E-5</v>
      </c>
      <c r="AJ1260" s="364">
        <v>1.8622260105811146E-3</v>
      </c>
      <c r="AK1260" s="364">
        <v>0</v>
      </c>
      <c r="AL1260" s="364">
        <v>6.6379820175151618E-3</v>
      </c>
      <c r="AM1260" s="364">
        <v>0</v>
      </c>
      <c r="AN1260" s="364">
        <v>2.4093983722192438E-3</v>
      </c>
      <c r="AO1260" s="364">
        <v>4.9847695135593693E-4</v>
      </c>
      <c r="AP1260" s="364">
        <v>1.332057932734175E-2</v>
      </c>
      <c r="AQ1260" s="365">
        <v>0</v>
      </c>
      <c r="AR1260" s="363">
        <v>1.2917095637062958E-5</v>
      </c>
      <c r="AS1260" s="364">
        <v>2.730793798311408E-5</v>
      </c>
      <c r="AT1260" s="364">
        <v>8.90889244515215E-6</v>
      </c>
      <c r="AU1260" s="364">
        <v>0</v>
      </c>
      <c r="AV1260" s="364">
        <v>1.343811882141121E-7</v>
      </c>
      <c r="AW1260" s="364">
        <v>0</v>
      </c>
      <c r="AX1260" s="364">
        <v>0</v>
      </c>
      <c r="AY1260" s="364">
        <v>5.397104576296012E-7</v>
      </c>
      <c r="AZ1260" s="364">
        <v>0</v>
      </c>
      <c r="BA1260" s="364">
        <v>0</v>
      </c>
      <c r="BB1260" s="364">
        <v>0</v>
      </c>
      <c r="BC1260" s="364">
        <v>0</v>
      </c>
      <c r="BD1260" s="364">
        <v>0</v>
      </c>
      <c r="BE1260" s="364">
        <v>1.5852369540450276E-5</v>
      </c>
      <c r="BF1260" s="364">
        <v>2.3150174007650001E-3</v>
      </c>
      <c r="BG1260" s="364">
        <v>4.2031607807616368E-3</v>
      </c>
      <c r="BH1260" s="364">
        <v>8.0216334118303534E-2</v>
      </c>
      <c r="BI1260" s="364">
        <v>3.3981156395285583E-5</v>
      </c>
      <c r="BJ1260" s="364">
        <v>6.7550105454808134E-4</v>
      </c>
      <c r="BK1260" s="364">
        <v>6.1527485347666572E-4</v>
      </c>
      <c r="BL1260" s="364">
        <v>2.9361707236214203E-4</v>
      </c>
      <c r="BM1260" s="364">
        <v>8.4400044517019918E-5</v>
      </c>
      <c r="BN1260" s="364">
        <v>1.6808327447772635E-4</v>
      </c>
      <c r="BO1260" s="364">
        <v>0</v>
      </c>
      <c r="BP1260" s="364">
        <v>9.4162765928802015E-5</v>
      </c>
      <c r="BQ1260" s="364">
        <v>2.227469605355804E-5</v>
      </c>
      <c r="BR1260" s="364">
        <v>1.0215114563067399E-3</v>
      </c>
      <c r="BS1260" s="364">
        <v>1.2701495233527349E-5</v>
      </c>
      <c r="BT1260" s="364">
        <v>0</v>
      </c>
      <c r="BU1260" s="364">
        <v>3.5044711776577936E-5</v>
      </c>
      <c r="BV1260" s="364">
        <v>1.5668845642881766E-4</v>
      </c>
      <c r="BW1260" s="364">
        <v>3.9657590812032413E-3</v>
      </c>
      <c r="BX1260" s="364">
        <v>0</v>
      </c>
      <c r="BY1260" s="364">
        <v>1.1123787102108641E-2</v>
      </c>
      <c r="BZ1260" s="364">
        <v>0</v>
      </c>
      <c r="CA1260" s="364">
        <v>3.4353499175936914E-3</v>
      </c>
      <c r="CB1260" s="364">
        <v>9.0740516115435669E-4</v>
      </c>
      <c r="CC1260" s="364">
        <v>2.2655116893766768E-2</v>
      </c>
      <c r="CD1260" s="365">
        <v>0</v>
      </c>
    </row>
    <row r="1261" spans="2:82">
      <c r="B1261" s="325"/>
      <c r="C1261" s="283" t="str">
        <f t="shared" si="173"/>
        <v>18</v>
      </c>
      <c r="D1261" s="284" t="str">
        <f t="shared" si="173"/>
        <v>電子部品</v>
      </c>
      <c r="E1261" s="363">
        <v>0</v>
      </c>
      <c r="F1261" s="364">
        <v>0</v>
      </c>
      <c r="G1261" s="364">
        <v>0</v>
      </c>
      <c r="H1261" s="364">
        <v>0</v>
      </c>
      <c r="I1261" s="364">
        <v>0</v>
      </c>
      <c r="J1261" s="364">
        <v>0</v>
      </c>
      <c r="K1261" s="364">
        <v>4.2139148486413794E-6</v>
      </c>
      <c r="L1261" s="364">
        <v>2.4573748274624154E-6</v>
      </c>
      <c r="M1261" s="364">
        <v>0</v>
      </c>
      <c r="N1261" s="364">
        <v>0</v>
      </c>
      <c r="O1261" s="364">
        <v>0</v>
      </c>
      <c r="P1261" s="364">
        <v>2.4236100208310721E-7</v>
      </c>
      <c r="Q1261" s="364">
        <v>2.3110978656167858E-5</v>
      </c>
      <c r="R1261" s="364">
        <v>4.5160800086269694E-3</v>
      </c>
      <c r="S1261" s="364">
        <v>2.0326193020955988E-3</v>
      </c>
      <c r="T1261" s="364">
        <v>5.0371229076800403E-3</v>
      </c>
      <c r="U1261" s="364">
        <v>6.6699207306546923E-2</v>
      </c>
      <c r="V1261" s="364">
        <v>0.18127535421636362</v>
      </c>
      <c r="W1261" s="364">
        <v>4.8284170193765082E-2</v>
      </c>
      <c r="X1261" s="364">
        <v>0.17062144889886788</v>
      </c>
      <c r="Y1261" s="364">
        <v>4.1978255656851659E-3</v>
      </c>
      <c r="Z1261" s="364">
        <v>7.5492539797247836E-4</v>
      </c>
      <c r="AA1261" s="364">
        <v>2.0436673765698927E-4</v>
      </c>
      <c r="AB1261" s="364">
        <v>1.894888090812246E-6</v>
      </c>
      <c r="AC1261" s="364">
        <v>1.1050811260731088E-5</v>
      </c>
      <c r="AD1261" s="364">
        <v>0</v>
      </c>
      <c r="AE1261" s="364">
        <v>1.4339997258483906E-5</v>
      </c>
      <c r="AF1261" s="364">
        <v>2.3398731732843932E-5</v>
      </c>
      <c r="AG1261" s="364">
        <v>0</v>
      </c>
      <c r="AH1261" s="364">
        <v>4.3743530360860046E-6</v>
      </c>
      <c r="AI1261" s="364">
        <v>2.9432902620596277E-4</v>
      </c>
      <c r="AJ1261" s="364">
        <v>8.5449138022472494E-4</v>
      </c>
      <c r="AK1261" s="364">
        <v>4.6723010741009082E-4</v>
      </c>
      <c r="AL1261" s="364">
        <v>8.5146164131847581E-7</v>
      </c>
      <c r="AM1261" s="364">
        <v>0</v>
      </c>
      <c r="AN1261" s="364">
        <v>7.2602042888974287E-3</v>
      </c>
      <c r="AO1261" s="364">
        <v>1.7484442313111536E-5</v>
      </c>
      <c r="AP1261" s="364">
        <v>1.6826089891231043E-2</v>
      </c>
      <c r="AQ1261" s="365">
        <v>0</v>
      </c>
      <c r="AR1261" s="363">
        <v>0</v>
      </c>
      <c r="AS1261" s="364">
        <v>0</v>
      </c>
      <c r="AT1261" s="364">
        <v>7.5601661740928276E-6</v>
      </c>
      <c r="AU1261" s="364">
        <v>3.7391988718702351E-5</v>
      </c>
      <c r="AV1261" s="364">
        <v>8.4843590283541219E-7</v>
      </c>
      <c r="AW1261" s="364">
        <v>0</v>
      </c>
      <c r="AX1261" s="364">
        <v>9.3355793975117389E-6</v>
      </c>
      <c r="AY1261" s="364">
        <v>5.0563547049740909E-6</v>
      </c>
      <c r="AZ1261" s="364">
        <v>3.7513051383632302E-7</v>
      </c>
      <c r="BA1261" s="364">
        <v>0</v>
      </c>
      <c r="BB1261" s="364">
        <v>1.5627030070511124E-7</v>
      </c>
      <c r="BC1261" s="364">
        <v>1.0423629972752703E-6</v>
      </c>
      <c r="BD1261" s="364">
        <v>1.5498886227557879E-4</v>
      </c>
      <c r="BE1261" s="364">
        <v>2.0693197599544032E-3</v>
      </c>
      <c r="BF1261" s="364">
        <v>9.245353371498061E-3</v>
      </c>
      <c r="BG1261" s="364">
        <v>1.0605185986506411E-2</v>
      </c>
      <c r="BH1261" s="364">
        <v>0.1195619314714095</v>
      </c>
      <c r="BI1261" s="364">
        <v>0.2964744822039585</v>
      </c>
      <c r="BJ1261" s="364">
        <v>0.13769860940544562</v>
      </c>
      <c r="BK1261" s="364">
        <v>0.30646919544959</v>
      </c>
      <c r="BL1261" s="364">
        <v>9.9596697668849227E-3</v>
      </c>
      <c r="BM1261" s="364">
        <v>5.1205983210452092E-3</v>
      </c>
      <c r="BN1261" s="364">
        <v>3.3564563303377739E-4</v>
      </c>
      <c r="BO1261" s="364">
        <v>3.5095360699280981E-6</v>
      </c>
      <c r="BP1261" s="364">
        <v>2.0628569071696148E-5</v>
      </c>
      <c r="BQ1261" s="364">
        <v>0</v>
      </c>
      <c r="BR1261" s="364">
        <v>2.3932377323357323E-5</v>
      </c>
      <c r="BS1261" s="364">
        <v>4.5550096214159154E-5</v>
      </c>
      <c r="BT1261" s="364">
        <v>0</v>
      </c>
      <c r="BU1261" s="364">
        <v>6.4205853156576408E-6</v>
      </c>
      <c r="BV1261" s="364">
        <v>8.1065877247536277E-4</v>
      </c>
      <c r="BW1261" s="364">
        <v>2.0039384214415169E-3</v>
      </c>
      <c r="BX1261" s="364">
        <v>1.0406561878685025E-3</v>
      </c>
      <c r="BY1261" s="364">
        <v>2.5142750512922552E-6</v>
      </c>
      <c r="BZ1261" s="364">
        <v>0</v>
      </c>
      <c r="CA1261" s="364">
        <v>1.1423934693703754E-2</v>
      </c>
      <c r="CB1261" s="364">
        <v>2.3978854827238671E-5</v>
      </c>
      <c r="CC1261" s="364">
        <v>3.1542164185669755E-2</v>
      </c>
      <c r="CD1261" s="365">
        <v>0</v>
      </c>
    </row>
    <row r="1262" spans="2:82">
      <c r="B1262" s="325"/>
      <c r="C1262" s="283" t="str">
        <f t="shared" si="173"/>
        <v>19</v>
      </c>
      <c r="D1262" s="284" t="str">
        <f t="shared" si="173"/>
        <v>電気機械</v>
      </c>
      <c r="E1262" s="363">
        <v>1.8018945669788695E-5</v>
      </c>
      <c r="F1262" s="364">
        <v>0</v>
      </c>
      <c r="G1262" s="364">
        <v>5.5228990249075874E-4</v>
      </c>
      <c r="H1262" s="364">
        <v>0</v>
      </c>
      <c r="I1262" s="364">
        <v>2.7729155943987179E-7</v>
      </c>
      <c r="J1262" s="364">
        <v>0</v>
      </c>
      <c r="K1262" s="364">
        <v>3.7646485438339671E-5</v>
      </c>
      <c r="L1262" s="364">
        <v>3.0872558566141696E-6</v>
      </c>
      <c r="M1262" s="364">
        <v>0</v>
      </c>
      <c r="N1262" s="364">
        <v>1.6051057113327759E-5</v>
      </c>
      <c r="O1262" s="364">
        <v>1.0441898189435509E-5</v>
      </c>
      <c r="P1262" s="364">
        <v>0</v>
      </c>
      <c r="Q1262" s="364">
        <v>2.3462503307392433E-6</v>
      </c>
      <c r="R1262" s="364">
        <v>5.176963616597474E-4</v>
      </c>
      <c r="S1262" s="364">
        <v>1.6279127970128853E-2</v>
      </c>
      <c r="T1262" s="364">
        <v>1.1249580644161806E-2</v>
      </c>
      <c r="U1262" s="364">
        <v>1.323503120538643E-2</v>
      </c>
      <c r="V1262" s="364">
        <v>9.5340048322277646E-3</v>
      </c>
      <c r="W1262" s="364">
        <v>0.10187326494811857</v>
      </c>
      <c r="X1262" s="364">
        <v>1.7345651842764775E-2</v>
      </c>
      <c r="Y1262" s="364">
        <v>1.5459585239344879E-2</v>
      </c>
      <c r="Z1262" s="364">
        <v>7.3552504566422859E-4</v>
      </c>
      <c r="AA1262" s="364">
        <v>4.8450564477773867E-3</v>
      </c>
      <c r="AB1262" s="364">
        <v>2.1160808737344948E-6</v>
      </c>
      <c r="AC1262" s="364">
        <v>1.5425983770141194E-4</v>
      </c>
      <c r="AD1262" s="364">
        <v>0</v>
      </c>
      <c r="AE1262" s="364">
        <v>1.1710181945572869E-4</v>
      </c>
      <c r="AF1262" s="364">
        <v>1.9720827555092091E-6</v>
      </c>
      <c r="AG1262" s="364">
        <v>1.2513812366897097E-5</v>
      </c>
      <c r="AH1262" s="364">
        <v>1.2928905867964352E-4</v>
      </c>
      <c r="AI1262" s="364">
        <v>5.9361430842452003E-5</v>
      </c>
      <c r="AJ1262" s="364">
        <v>9.147319425057552E-4</v>
      </c>
      <c r="AK1262" s="364">
        <v>3.9311475523875328E-4</v>
      </c>
      <c r="AL1262" s="364">
        <v>3.6132447451992076E-5</v>
      </c>
      <c r="AM1262" s="364">
        <v>0</v>
      </c>
      <c r="AN1262" s="364">
        <v>3.5620537985551998E-3</v>
      </c>
      <c r="AO1262" s="364">
        <v>8.0444748099830785E-5</v>
      </c>
      <c r="AP1262" s="364">
        <v>0</v>
      </c>
      <c r="AQ1262" s="365">
        <v>1.3578083035755618E-4</v>
      </c>
      <c r="AR1262" s="363">
        <v>4.5115676183904988E-5</v>
      </c>
      <c r="AS1262" s="364">
        <v>1.1354609886154032E-5</v>
      </c>
      <c r="AT1262" s="364">
        <v>1.0962692116141843E-3</v>
      </c>
      <c r="AU1262" s="364">
        <v>5.6811834718555737E-4</v>
      </c>
      <c r="AV1262" s="364">
        <v>1.1473112286959653E-6</v>
      </c>
      <c r="AW1262" s="364">
        <v>1.9890739884627513E-6</v>
      </c>
      <c r="AX1262" s="364">
        <v>8.4368929675588455E-5</v>
      </c>
      <c r="AY1262" s="364">
        <v>3.6653796828954708E-6</v>
      </c>
      <c r="AZ1262" s="364">
        <v>1.4295969290709965E-7</v>
      </c>
      <c r="BA1262" s="364">
        <v>2.6824631782987521E-5</v>
      </c>
      <c r="BB1262" s="364">
        <v>2.8287936740061955E-5</v>
      </c>
      <c r="BC1262" s="364">
        <v>8.9378429401702643E-7</v>
      </c>
      <c r="BD1262" s="364">
        <v>3.9416022284680045E-5</v>
      </c>
      <c r="BE1262" s="364">
        <v>4.4132989269408767E-4</v>
      </c>
      <c r="BF1262" s="364">
        <v>2.1214971074004763E-2</v>
      </c>
      <c r="BG1262" s="364">
        <v>1.8820327270194587E-2</v>
      </c>
      <c r="BH1262" s="364">
        <v>1.6355232121196061E-2</v>
      </c>
      <c r="BI1262" s="364">
        <v>8.0485743897294876E-3</v>
      </c>
      <c r="BJ1262" s="364">
        <v>0.11648462254255761</v>
      </c>
      <c r="BK1262" s="364">
        <v>1.63300293438139E-2</v>
      </c>
      <c r="BL1262" s="364">
        <v>4.1553127974109115E-2</v>
      </c>
      <c r="BM1262" s="364">
        <v>9.2039298290601105E-4</v>
      </c>
      <c r="BN1262" s="364">
        <v>7.3986969497594982E-3</v>
      </c>
      <c r="BO1262" s="364">
        <v>4.1152627012796593E-6</v>
      </c>
      <c r="BP1262" s="364">
        <v>2.0603799229160834E-4</v>
      </c>
      <c r="BQ1262" s="364">
        <v>5.849553824406204E-6</v>
      </c>
      <c r="BR1262" s="364">
        <v>1.9506272606017213E-4</v>
      </c>
      <c r="BS1262" s="364">
        <v>3.4141526795787359E-6</v>
      </c>
      <c r="BT1262" s="364">
        <v>2.1874830649415808E-5</v>
      </c>
      <c r="BU1262" s="364">
        <v>1.728757385286E-4</v>
      </c>
      <c r="BV1262" s="364">
        <v>1.6960561211095922E-4</v>
      </c>
      <c r="BW1262" s="364">
        <v>1.7212916710194416E-3</v>
      </c>
      <c r="BX1262" s="364">
        <v>6.2891153270714642E-4</v>
      </c>
      <c r="BY1262" s="364">
        <v>5.7830649852424917E-5</v>
      </c>
      <c r="BZ1262" s="364">
        <v>1.8402864241576795E-6</v>
      </c>
      <c r="CA1262" s="364">
        <v>5.0543255699562065E-3</v>
      </c>
      <c r="CB1262" s="364">
        <v>1.3298610472347702E-4</v>
      </c>
      <c r="CC1262" s="364">
        <v>0</v>
      </c>
      <c r="CD1262" s="365">
        <v>2.1741514906503814E-4</v>
      </c>
    </row>
    <row r="1263" spans="2:82">
      <c r="B1263" s="325"/>
      <c r="C1263" s="283" t="str">
        <f t="shared" si="173"/>
        <v>20</v>
      </c>
      <c r="D1263" s="284" t="str">
        <f t="shared" si="173"/>
        <v>情報通信機器</v>
      </c>
      <c r="E1263" s="363">
        <v>0</v>
      </c>
      <c r="F1263" s="364">
        <v>1.3099263316532623E-5</v>
      </c>
      <c r="G1263" s="364">
        <v>2.4486359309167576E-6</v>
      </c>
      <c r="H1263" s="364">
        <v>0</v>
      </c>
      <c r="I1263" s="364">
        <v>1.7113269919102191E-6</v>
      </c>
      <c r="J1263" s="364">
        <v>0</v>
      </c>
      <c r="K1263" s="364">
        <v>0</v>
      </c>
      <c r="L1263" s="364">
        <v>3.9420508835878279E-6</v>
      </c>
      <c r="M1263" s="364">
        <v>4.5427743515131687E-6</v>
      </c>
      <c r="N1263" s="364">
        <v>2.4399108407981599E-7</v>
      </c>
      <c r="O1263" s="364">
        <v>4.8887799268286074E-6</v>
      </c>
      <c r="P1263" s="364">
        <v>3.4558989689389727E-7</v>
      </c>
      <c r="Q1263" s="364">
        <v>0</v>
      </c>
      <c r="R1263" s="364">
        <v>3.4609183073631914E-6</v>
      </c>
      <c r="S1263" s="364">
        <v>7.7475824923895956E-5</v>
      </c>
      <c r="T1263" s="364">
        <v>2.1281126644690437E-5</v>
      </c>
      <c r="U1263" s="364">
        <v>4.5056396431776055E-6</v>
      </c>
      <c r="V1263" s="364">
        <v>4.9818241215256788E-6</v>
      </c>
      <c r="W1263" s="364">
        <v>4.1073375263646481E-6</v>
      </c>
      <c r="X1263" s="364">
        <v>1.6890334650039851E-3</v>
      </c>
      <c r="Y1263" s="364">
        <v>2.4168633652500249E-4</v>
      </c>
      <c r="Z1263" s="364">
        <v>4.3111900829819455E-6</v>
      </c>
      <c r="AA1263" s="364">
        <v>2.2447424305552314E-4</v>
      </c>
      <c r="AB1263" s="364">
        <v>1.4410551187157832E-6</v>
      </c>
      <c r="AC1263" s="364">
        <v>6.5657027659927142E-7</v>
      </c>
      <c r="AD1263" s="364">
        <v>3.3536904428416518E-6</v>
      </c>
      <c r="AE1263" s="364">
        <v>2.7263782161999038E-5</v>
      </c>
      <c r="AF1263" s="364">
        <v>1.3429921250326672E-5</v>
      </c>
      <c r="AG1263" s="364">
        <v>7.2791486569754573E-6</v>
      </c>
      <c r="AH1263" s="364">
        <v>1.4069078631104619E-5</v>
      </c>
      <c r="AI1263" s="364">
        <v>1.637596845362861E-5</v>
      </c>
      <c r="AJ1263" s="364">
        <v>2.1312822794343044E-4</v>
      </c>
      <c r="AK1263" s="364">
        <v>1.2023856959684907E-5</v>
      </c>
      <c r="AL1263" s="364">
        <v>2.1449540877822796E-6</v>
      </c>
      <c r="AM1263" s="364">
        <v>5.9020157859645964E-6</v>
      </c>
      <c r="AN1263" s="364">
        <v>1.678077841249569E-4</v>
      </c>
      <c r="AO1263" s="364">
        <v>1.121921824854306E-5</v>
      </c>
      <c r="AP1263" s="364">
        <v>0</v>
      </c>
      <c r="AQ1263" s="365">
        <v>0</v>
      </c>
      <c r="AR1263" s="363">
        <v>6.7652637478048396E-7</v>
      </c>
      <c r="AS1263" s="364">
        <v>8.800351152517693E-5</v>
      </c>
      <c r="AT1263" s="364">
        <v>3.5244870049362719E-5</v>
      </c>
      <c r="AU1263" s="364">
        <v>5.8561599747695775E-6</v>
      </c>
      <c r="AV1263" s="364">
        <v>1.4822337613707876E-5</v>
      </c>
      <c r="AW1263" s="364">
        <v>5.8673784300291149E-6</v>
      </c>
      <c r="AX1263" s="364">
        <v>4.8504427340346254E-6</v>
      </c>
      <c r="AY1263" s="364">
        <v>3.8887402723114103E-5</v>
      </c>
      <c r="AZ1263" s="364">
        <v>1.1906910369825595E-5</v>
      </c>
      <c r="BA1263" s="364">
        <v>5.4817551034044998E-6</v>
      </c>
      <c r="BB1263" s="364">
        <v>3.5960949232742276E-5</v>
      </c>
      <c r="BC1263" s="364">
        <v>2.9983594657758794E-6</v>
      </c>
      <c r="BD1263" s="364">
        <v>2.5724253066676884E-6</v>
      </c>
      <c r="BE1263" s="364">
        <v>3.7161898829440793E-5</v>
      </c>
      <c r="BF1263" s="364">
        <v>9.5589481320018784E-4</v>
      </c>
      <c r="BG1263" s="364">
        <v>1.6476446519860094E-4</v>
      </c>
      <c r="BH1263" s="364">
        <v>2.9175652986101318E-5</v>
      </c>
      <c r="BI1263" s="364">
        <v>4.277021289059375E-5</v>
      </c>
      <c r="BJ1263" s="364">
        <v>3.2348850086538308E-5</v>
      </c>
      <c r="BK1263" s="364">
        <v>2.5030504117758708E-2</v>
      </c>
      <c r="BL1263" s="364">
        <v>6.2240219440784575E-3</v>
      </c>
      <c r="BM1263" s="364">
        <v>1.7096673648693824E-5</v>
      </c>
      <c r="BN1263" s="364">
        <v>1.7157008081652957E-3</v>
      </c>
      <c r="BO1263" s="364">
        <v>1.1916071026473069E-5</v>
      </c>
      <c r="BP1263" s="364">
        <v>7.6449269956128885E-6</v>
      </c>
      <c r="BQ1263" s="364">
        <v>2.5882556003716511E-5</v>
      </c>
      <c r="BR1263" s="364">
        <v>2.215480980551033E-4</v>
      </c>
      <c r="BS1263" s="364">
        <v>1.0888430971865293E-4</v>
      </c>
      <c r="BT1263" s="364">
        <v>6.296221928089639E-5</v>
      </c>
      <c r="BU1263" s="364">
        <v>1.0701229156209753E-4</v>
      </c>
      <c r="BV1263" s="364">
        <v>1.6436090508232813E-4</v>
      </c>
      <c r="BW1263" s="364">
        <v>2.1334981132107495E-3</v>
      </c>
      <c r="BX1263" s="364">
        <v>1.035362208417947E-4</v>
      </c>
      <c r="BY1263" s="364">
        <v>1.7712376917063071E-5</v>
      </c>
      <c r="BZ1263" s="364">
        <v>5.0665853242702001E-5</v>
      </c>
      <c r="CA1263" s="364">
        <v>1.1382771232170308E-3</v>
      </c>
      <c r="CB1263" s="364">
        <v>8.8090019984126691E-5</v>
      </c>
      <c r="CC1263" s="364">
        <v>0</v>
      </c>
      <c r="CD1263" s="365">
        <v>0</v>
      </c>
    </row>
    <row r="1264" spans="2:82">
      <c r="B1264" s="325"/>
      <c r="C1264" s="283" t="str">
        <f t="shared" ref="C1264:D1282" si="174">C25</f>
        <v>21</v>
      </c>
      <c r="D1264" s="284" t="str">
        <f t="shared" si="174"/>
        <v>輸送機械</v>
      </c>
      <c r="E1264" s="363">
        <v>3.9376321069628982E-6</v>
      </c>
      <c r="F1264" s="364">
        <v>0</v>
      </c>
      <c r="G1264" s="364">
        <v>2.4389526093405573E-2</v>
      </c>
      <c r="H1264" s="364">
        <v>9.7428080369892385E-5</v>
      </c>
      <c r="I1264" s="364">
        <v>0</v>
      </c>
      <c r="J1264" s="364">
        <v>0</v>
      </c>
      <c r="K1264" s="364">
        <v>0</v>
      </c>
      <c r="L1264" s="364">
        <v>0</v>
      </c>
      <c r="M1264" s="364">
        <v>0</v>
      </c>
      <c r="N1264" s="364">
        <v>0</v>
      </c>
      <c r="O1264" s="364">
        <v>2.28184014324969E-6</v>
      </c>
      <c r="P1264" s="364">
        <v>0</v>
      </c>
      <c r="Q1264" s="364">
        <v>0</v>
      </c>
      <c r="R1264" s="364">
        <v>0</v>
      </c>
      <c r="S1264" s="364">
        <v>0</v>
      </c>
      <c r="T1264" s="364">
        <v>7.0703557291493333E-4</v>
      </c>
      <c r="U1264" s="364">
        <v>0</v>
      </c>
      <c r="V1264" s="364">
        <v>0</v>
      </c>
      <c r="W1264" s="364">
        <v>0</v>
      </c>
      <c r="X1264" s="364">
        <v>0</v>
      </c>
      <c r="Y1264" s="364">
        <v>0.22194057152983679</v>
      </c>
      <c r="Z1264" s="364">
        <v>1.7026729365142882E-6</v>
      </c>
      <c r="AA1264" s="364">
        <v>1.459979667261794E-6</v>
      </c>
      <c r="AB1264" s="364">
        <v>0</v>
      </c>
      <c r="AC1264" s="364">
        <v>0</v>
      </c>
      <c r="AD1264" s="364">
        <v>2.8697835160481203E-6</v>
      </c>
      <c r="AE1264" s="364">
        <v>3.0620450689130639E-6</v>
      </c>
      <c r="AF1264" s="364">
        <v>0</v>
      </c>
      <c r="AG1264" s="364">
        <v>0</v>
      </c>
      <c r="AH1264" s="364">
        <v>1.1353940557237058E-2</v>
      </c>
      <c r="AI1264" s="364">
        <v>0</v>
      </c>
      <c r="AJ1264" s="364">
        <v>4.5879483955118426E-3</v>
      </c>
      <c r="AK1264" s="364">
        <v>6.2849211216083083E-5</v>
      </c>
      <c r="AL1264" s="364">
        <v>2.077875607582536E-7</v>
      </c>
      <c r="AM1264" s="364">
        <v>0</v>
      </c>
      <c r="AN1264" s="364">
        <v>1.2070092500310881E-2</v>
      </c>
      <c r="AO1264" s="364">
        <v>7.8509835034433015E-5</v>
      </c>
      <c r="AP1264" s="364">
        <v>0</v>
      </c>
      <c r="AQ1264" s="365">
        <v>0</v>
      </c>
      <c r="AR1264" s="363">
        <v>1.2238984611273377E-5</v>
      </c>
      <c r="AS1264" s="364">
        <v>7.9207188958607336E-6</v>
      </c>
      <c r="AT1264" s="364">
        <v>3.8352444928284782E-2</v>
      </c>
      <c r="AU1264" s="364">
        <v>1.2752436951443357E-4</v>
      </c>
      <c r="AV1264" s="364">
        <v>5.729694997729388E-7</v>
      </c>
      <c r="AW1264" s="364">
        <v>6.9376650028697694E-7</v>
      </c>
      <c r="AX1264" s="364">
        <v>8.8635325344854221E-7</v>
      </c>
      <c r="AY1264" s="364">
        <v>7.3053883352615183E-8</v>
      </c>
      <c r="AZ1264" s="364">
        <v>7.4794084889907163E-8</v>
      </c>
      <c r="BA1264" s="364">
        <v>7.4451947253818588E-8</v>
      </c>
      <c r="BB1264" s="364">
        <v>7.6335647404658847E-6</v>
      </c>
      <c r="BC1264" s="364">
        <v>4.6761277252754455E-7</v>
      </c>
      <c r="BD1264" s="364">
        <v>2.462303743946176E-7</v>
      </c>
      <c r="BE1264" s="364">
        <v>1.1187670591807353E-6</v>
      </c>
      <c r="BF1264" s="364">
        <v>3.2413061773261059E-7</v>
      </c>
      <c r="BG1264" s="364">
        <v>4.2503992547692068E-4</v>
      </c>
      <c r="BH1264" s="364">
        <v>7.1519567463571287E-7</v>
      </c>
      <c r="BI1264" s="364">
        <v>7.7174596579033011E-8</v>
      </c>
      <c r="BJ1264" s="364">
        <v>1.3631969792185833E-7</v>
      </c>
      <c r="BK1264" s="364">
        <v>2.2435909098996691E-7</v>
      </c>
      <c r="BL1264" s="364">
        <v>0.4270107051929653</v>
      </c>
      <c r="BM1264" s="364">
        <v>3.0391755456064982E-6</v>
      </c>
      <c r="BN1264" s="364">
        <v>2.8091099836350907E-6</v>
      </c>
      <c r="BO1264" s="364">
        <v>2.6912944967624304E-7</v>
      </c>
      <c r="BP1264" s="364">
        <v>6.7795962582936742E-7</v>
      </c>
      <c r="BQ1264" s="364">
        <v>5.1006454618299275E-6</v>
      </c>
      <c r="BR1264" s="364">
        <v>5.0251138351979836E-6</v>
      </c>
      <c r="BS1264" s="364">
        <v>5.581958543496966E-7</v>
      </c>
      <c r="BT1264" s="364">
        <v>6.761914396861654E-8</v>
      </c>
      <c r="BU1264" s="364">
        <v>1.8901174820002618E-2</v>
      </c>
      <c r="BV1264" s="364">
        <v>8.4414300194614895E-7</v>
      </c>
      <c r="BW1264" s="364">
        <v>8.8252981111292712E-3</v>
      </c>
      <c r="BX1264" s="364">
        <v>1.3542132531567234E-4</v>
      </c>
      <c r="BY1264" s="364">
        <v>5.981419660537522E-7</v>
      </c>
      <c r="BZ1264" s="364">
        <v>1.0697851357121748E-6</v>
      </c>
      <c r="CA1264" s="364">
        <v>1.928197957146198E-2</v>
      </c>
      <c r="CB1264" s="364">
        <v>8.2893669891189199E-5</v>
      </c>
      <c r="CC1264" s="364">
        <v>0</v>
      </c>
      <c r="CD1264" s="365">
        <v>1.5599714170628821E-6</v>
      </c>
    </row>
    <row r="1265" spans="2:82">
      <c r="B1265" s="325"/>
      <c r="C1265" s="283" t="str">
        <f t="shared" si="174"/>
        <v>22</v>
      </c>
      <c r="D1265" s="284" t="str">
        <f t="shared" si="174"/>
        <v>その他の製造工業製品</v>
      </c>
      <c r="E1265" s="363">
        <v>3.1565685171031712E-4</v>
      </c>
      <c r="F1265" s="364">
        <v>4.2361274562794781E-4</v>
      </c>
      <c r="G1265" s="364">
        <v>1.9436472283835978E-3</v>
      </c>
      <c r="H1265" s="364">
        <v>1.2273230027796181E-3</v>
      </c>
      <c r="I1265" s="364">
        <v>2.3137829411752973E-3</v>
      </c>
      <c r="J1265" s="364">
        <v>4.9668138273403304E-3</v>
      </c>
      <c r="K1265" s="364">
        <v>4.7273488967744049E-3</v>
      </c>
      <c r="L1265" s="364">
        <v>1.6261298218174112E-3</v>
      </c>
      <c r="M1265" s="364">
        <v>2.7458305752878086E-3</v>
      </c>
      <c r="N1265" s="364">
        <v>1.7193783421261368E-3</v>
      </c>
      <c r="O1265" s="364">
        <v>3.7681876307554137E-3</v>
      </c>
      <c r="P1265" s="364">
        <v>3.0300282773962355E-3</v>
      </c>
      <c r="Q1265" s="364">
        <v>9.7469836982710112E-3</v>
      </c>
      <c r="R1265" s="364">
        <v>1.7783081653300877E-3</v>
      </c>
      <c r="S1265" s="364">
        <v>2.8157558013836058E-4</v>
      </c>
      <c r="T1265" s="364">
        <v>9.4451364571592519E-4</v>
      </c>
      <c r="U1265" s="364">
        <v>3.1078510856934831E-3</v>
      </c>
      <c r="V1265" s="364">
        <v>1.3128106225889333E-3</v>
      </c>
      <c r="W1265" s="364">
        <v>1.0143063407218001E-3</v>
      </c>
      <c r="X1265" s="364">
        <v>1.9791969729797874E-3</v>
      </c>
      <c r="Y1265" s="364">
        <v>7.7495476171400644E-4</v>
      </c>
      <c r="Z1265" s="364">
        <v>1.6689230103474235E-2</v>
      </c>
      <c r="AA1265" s="364">
        <v>1.0593610943711107E-3</v>
      </c>
      <c r="AB1265" s="364">
        <v>3.404050032876871E-3</v>
      </c>
      <c r="AC1265" s="364">
        <v>1.3067705785743972E-3</v>
      </c>
      <c r="AD1265" s="364">
        <v>1.9866780111151513E-3</v>
      </c>
      <c r="AE1265" s="364">
        <v>2.0015512588140269E-3</v>
      </c>
      <c r="AF1265" s="364">
        <v>5.2240076312338049E-3</v>
      </c>
      <c r="AG1265" s="364">
        <v>2.2339320672107944E-5</v>
      </c>
      <c r="AH1265" s="364">
        <v>8.0277770392675723E-4</v>
      </c>
      <c r="AI1265" s="364">
        <v>5.8655814261584522E-3</v>
      </c>
      <c r="AJ1265" s="364">
        <v>2.4443666569938039E-3</v>
      </c>
      <c r="AK1265" s="364">
        <v>5.5608166269826825E-3</v>
      </c>
      <c r="AL1265" s="364">
        <v>1.2263201613088581E-3</v>
      </c>
      <c r="AM1265" s="364">
        <v>1.4478622854425634E-2</v>
      </c>
      <c r="AN1265" s="364">
        <v>1.9538580400753763E-3</v>
      </c>
      <c r="AO1265" s="364">
        <v>1.990960331164391E-3</v>
      </c>
      <c r="AP1265" s="364">
        <v>4.7259134839834439E-2</v>
      </c>
      <c r="AQ1265" s="365">
        <v>2.74158642891968E-4</v>
      </c>
      <c r="AR1265" s="363">
        <v>1.0565844840153273E-3</v>
      </c>
      <c r="AS1265" s="364">
        <v>3.6080357376863299E-3</v>
      </c>
      <c r="AT1265" s="364">
        <v>6.240648670478785E-3</v>
      </c>
      <c r="AU1265" s="364">
        <v>2.7085026122729938E-3</v>
      </c>
      <c r="AV1265" s="364">
        <v>6.4120389452337698E-3</v>
      </c>
      <c r="AW1265" s="364">
        <v>1.5293880342317148E-2</v>
      </c>
      <c r="AX1265" s="364">
        <v>1.1793498980279647E-2</v>
      </c>
      <c r="AY1265" s="364">
        <v>3.9013751237133294E-3</v>
      </c>
      <c r="AZ1265" s="364">
        <v>1.1439635762847242E-3</v>
      </c>
      <c r="BA1265" s="364">
        <v>4.6782335872246885E-3</v>
      </c>
      <c r="BB1265" s="364">
        <v>7.4180630497825964E-3</v>
      </c>
      <c r="BC1265" s="364">
        <v>8.2543083231221108E-3</v>
      </c>
      <c r="BD1265" s="364">
        <v>3.5806416705785736E-2</v>
      </c>
      <c r="BE1265" s="364">
        <v>1.6766373106064866E-3</v>
      </c>
      <c r="BF1265" s="364">
        <v>1.0036364769011629E-3</v>
      </c>
      <c r="BG1265" s="364">
        <v>2.3650069011821929E-3</v>
      </c>
      <c r="BH1265" s="364">
        <v>5.3933138291425656E-3</v>
      </c>
      <c r="BI1265" s="364">
        <v>2.3840283737046756E-3</v>
      </c>
      <c r="BJ1265" s="364">
        <v>3.4913437875036929E-3</v>
      </c>
      <c r="BK1265" s="364">
        <v>4.8623331692366897E-3</v>
      </c>
      <c r="BL1265" s="364">
        <v>1.2228018380726399E-3</v>
      </c>
      <c r="BM1265" s="364">
        <v>3.859065487655737E-2</v>
      </c>
      <c r="BN1265" s="364">
        <v>3.0644133405277989E-3</v>
      </c>
      <c r="BO1265" s="364">
        <v>7.5606047733841365E-3</v>
      </c>
      <c r="BP1265" s="364">
        <v>3.1042611237123148E-3</v>
      </c>
      <c r="BQ1265" s="364">
        <v>5.3332107882272184E-3</v>
      </c>
      <c r="BR1265" s="364">
        <v>4.87922272084394E-3</v>
      </c>
      <c r="BS1265" s="364">
        <v>1.3821035166553383E-2</v>
      </c>
      <c r="BT1265" s="364">
        <v>6.5228635887083433E-5</v>
      </c>
      <c r="BU1265" s="364">
        <v>2.0543659085778222E-3</v>
      </c>
      <c r="BV1265" s="364">
        <v>1.9733447453031235E-2</v>
      </c>
      <c r="BW1265" s="364">
        <v>6.6268919935208448E-3</v>
      </c>
      <c r="BX1265" s="364">
        <v>1.6718830055735101E-2</v>
      </c>
      <c r="BY1265" s="364">
        <v>3.4977278461925734E-3</v>
      </c>
      <c r="BZ1265" s="364">
        <v>3.8082840536611602E-2</v>
      </c>
      <c r="CA1265" s="364">
        <v>7.1773069676128775E-3</v>
      </c>
      <c r="CB1265" s="364">
        <v>5.4304180161386956E-3</v>
      </c>
      <c r="CC1265" s="364">
        <v>0.12632733323877043</v>
      </c>
      <c r="CD1265" s="365">
        <v>7.3799673137795114E-4</v>
      </c>
    </row>
    <row r="1266" spans="2:82">
      <c r="B1266" s="325"/>
      <c r="C1266" s="283" t="str">
        <f t="shared" si="174"/>
        <v>23</v>
      </c>
      <c r="D1266" s="284" t="str">
        <f t="shared" si="174"/>
        <v>建設</v>
      </c>
      <c r="E1266" s="363">
        <v>0</v>
      </c>
      <c r="F1266" s="364">
        <v>0</v>
      </c>
      <c r="G1266" s="364">
        <v>0</v>
      </c>
      <c r="H1266" s="364">
        <v>0</v>
      </c>
      <c r="I1266" s="364">
        <v>0</v>
      </c>
      <c r="J1266" s="364">
        <v>0</v>
      </c>
      <c r="K1266" s="364">
        <v>0</v>
      </c>
      <c r="L1266" s="364">
        <v>0</v>
      </c>
      <c r="M1266" s="364">
        <v>0</v>
      </c>
      <c r="N1266" s="364">
        <v>0</v>
      </c>
      <c r="O1266" s="364">
        <v>0</v>
      </c>
      <c r="P1266" s="364">
        <v>0</v>
      </c>
      <c r="Q1266" s="364">
        <v>0</v>
      </c>
      <c r="R1266" s="364">
        <v>0</v>
      </c>
      <c r="S1266" s="364">
        <v>0</v>
      </c>
      <c r="T1266" s="364">
        <v>0</v>
      </c>
      <c r="U1266" s="364">
        <v>0</v>
      </c>
      <c r="V1266" s="364">
        <v>0</v>
      </c>
      <c r="W1266" s="364">
        <v>0</v>
      </c>
      <c r="X1266" s="364">
        <v>0</v>
      </c>
      <c r="Y1266" s="364">
        <v>0</v>
      </c>
      <c r="Z1266" s="364">
        <v>0</v>
      </c>
      <c r="AA1266" s="364">
        <v>0</v>
      </c>
      <c r="AB1266" s="364">
        <v>0</v>
      </c>
      <c r="AC1266" s="364">
        <v>0</v>
      </c>
      <c r="AD1266" s="364">
        <v>0</v>
      </c>
      <c r="AE1266" s="364">
        <v>0</v>
      </c>
      <c r="AF1266" s="364">
        <v>0</v>
      </c>
      <c r="AG1266" s="364">
        <v>0</v>
      </c>
      <c r="AH1266" s="364">
        <v>0</v>
      </c>
      <c r="AI1266" s="364">
        <v>0</v>
      </c>
      <c r="AJ1266" s="364">
        <v>0</v>
      </c>
      <c r="AK1266" s="364">
        <v>0</v>
      </c>
      <c r="AL1266" s="364">
        <v>0</v>
      </c>
      <c r="AM1266" s="364">
        <v>0</v>
      </c>
      <c r="AN1266" s="364">
        <v>0</v>
      </c>
      <c r="AO1266" s="364">
        <v>0</v>
      </c>
      <c r="AP1266" s="364">
        <v>0</v>
      </c>
      <c r="AQ1266" s="365">
        <v>0</v>
      </c>
      <c r="AR1266" s="363">
        <v>5.0845317640884208E-3</v>
      </c>
      <c r="AS1266" s="364">
        <v>1.2731584288202156E-3</v>
      </c>
      <c r="AT1266" s="364">
        <v>1.294684876774429E-3</v>
      </c>
      <c r="AU1266" s="364">
        <v>7.1524577572964669E-3</v>
      </c>
      <c r="AV1266" s="364">
        <v>7.6217830955854933E-4</v>
      </c>
      <c r="AW1266" s="364">
        <v>3.4568302899670583E-3</v>
      </c>
      <c r="AX1266" s="364">
        <v>5.6152621056555184E-3</v>
      </c>
      <c r="AY1266" s="364">
        <v>3.843154148002769E-3</v>
      </c>
      <c r="AZ1266" s="364">
        <v>6.1199006419719343E-4</v>
      </c>
      <c r="BA1266" s="364">
        <v>4.9265802389232395E-3</v>
      </c>
      <c r="BB1266" s="364">
        <v>7.2000135951198604E-3</v>
      </c>
      <c r="BC1266" s="364">
        <v>4.7807705560130014E-3</v>
      </c>
      <c r="BD1266" s="364">
        <v>4.0455432376847039E-3</v>
      </c>
      <c r="BE1266" s="364">
        <v>5.2274436316160407E-3</v>
      </c>
      <c r="BF1266" s="364">
        <v>2.339103732024804E-3</v>
      </c>
      <c r="BG1266" s="364">
        <v>2.1644829102036535E-3</v>
      </c>
      <c r="BH1266" s="364">
        <v>2.0262423539701025E-3</v>
      </c>
      <c r="BI1266" s="364">
        <v>4.3201205470122812E-3</v>
      </c>
      <c r="BJ1266" s="364">
        <v>2.4969632232630756E-3</v>
      </c>
      <c r="BK1266" s="364">
        <v>2.6491417393758715E-3</v>
      </c>
      <c r="BL1266" s="364">
        <v>8.6471241732672386E-4</v>
      </c>
      <c r="BM1266" s="364">
        <v>2.408866114520646E-3</v>
      </c>
      <c r="BN1266" s="364">
        <v>1.1887878822773581E-3</v>
      </c>
      <c r="BO1266" s="364">
        <v>2.1962167720535677E-2</v>
      </c>
      <c r="BP1266" s="364">
        <v>4.8905920220656762E-2</v>
      </c>
      <c r="BQ1266" s="364">
        <v>3.5181446965056365E-3</v>
      </c>
      <c r="BR1266" s="364">
        <v>4.3345876984724535E-3</v>
      </c>
      <c r="BS1266" s="364">
        <v>3.5937531298769173E-3</v>
      </c>
      <c r="BT1266" s="364">
        <v>1.3314783202226742E-2</v>
      </c>
      <c r="BU1266" s="364">
        <v>7.2682001332702523E-3</v>
      </c>
      <c r="BV1266" s="364">
        <v>4.2848391932759546E-3</v>
      </c>
      <c r="BW1266" s="364">
        <v>8.2686889311610265E-3</v>
      </c>
      <c r="BX1266" s="364">
        <v>8.1337344964866817E-3</v>
      </c>
      <c r="BY1266" s="364">
        <v>2.9997881841422446E-3</v>
      </c>
      <c r="BZ1266" s="364">
        <v>1.7473956475866593E-3</v>
      </c>
      <c r="CA1266" s="364">
        <v>1.5690585985923952E-3</v>
      </c>
      <c r="CB1266" s="364">
        <v>3.4013668861895196E-3</v>
      </c>
      <c r="CC1266" s="364">
        <v>0</v>
      </c>
      <c r="CD1266" s="365">
        <v>1.4774813411373915E-2</v>
      </c>
    </row>
    <row r="1267" spans="2:82">
      <c r="B1267" s="325"/>
      <c r="C1267" s="283" t="str">
        <f t="shared" si="174"/>
        <v>24</v>
      </c>
      <c r="D1267" s="284" t="str">
        <f t="shared" si="174"/>
        <v>電力・ガス・熱供給</v>
      </c>
      <c r="E1267" s="363">
        <v>6.627001183408214E-6</v>
      </c>
      <c r="F1267" s="364">
        <v>2.4579014815739847E-6</v>
      </c>
      <c r="G1267" s="364">
        <v>5.5016643443313301E-6</v>
      </c>
      <c r="H1267" s="364">
        <v>1.2599079326911101E-5</v>
      </c>
      <c r="I1267" s="364">
        <v>9.2215519044175957E-6</v>
      </c>
      <c r="J1267" s="364">
        <v>1.6494671125538655E-5</v>
      </c>
      <c r="K1267" s="364">
        <v>2.4669239216657774E-5</v>
      </c>
      <c r="L1267" s="364">
        <v>1.6733962420387814E-5</v>
      </c>
      <c r="M1267" s="364">
        <v>6.0541604445109536E-6</v>
      </c>
      <c r="N1267" s="364">
        <v>1.6489615581092564E-5</v>
      </c>
      <c r="O1267" s="364">
        <v>2.9317701942051309E-5</v>
      </c>
      <c r="P1267" s="364">
        <v>2.7037172977469102E-5</v>
      </c>
      <c r="Q1267" s="364">
        <v>1.8757091451334227E-5</v>
      </c>
      <c r="R1267" s="364">
        <v>1.0676164975661081E-5</v>
      </c>
      <c r="S1267" s="364">
        <v>6.350003677343321E-6</v>
      </c>
      <c r="T1267" s="364">
        <v>5.6643494561454448E-6</v>
      </c>
      <c r="U1267" s="364">
        <v>7.0560303361393596E-6</v>
      </c>
      <c r="V1267" s="364">
        <v>1.6294241878401884E-5</v>
      </c>
      <c r="W1267" s="364">
        <v>5.9886326468514127E-6</v>
      </c>
      <c r="X1267" s="364">
        <v>2.8122211028896908E-6</v>
      </c>
      <c r="Y1267" s="364">
        <v>8.9373946578272545E-6</v>
      </c>
      <c r="Z1267" s="364">
        <v>1.1160779556186025E-5</v>
      </c>
      <c r="AA1267" s="364">
        <v>1.7421567635308059E-6</v>
      </c>
      <c r="AB1267" s="364">
        <v>5.5421815816182177E-5</v>
      </c>
      <c r="AC1267" s="364">
        <v>3.3626361370859207E-5</v>
      </c>
      <c r="AD1267" s="364">
        <v>4.1502577682249906E-5</v>
      </c>
      <c r="AE1267" s="364">
        <v>1.5424319869639734E-5</v>
      </c>
      <c r="AF1267" s="364">
        <v>3.1292346091295356E-6</v>
      </c>
      <c r="AG1267" s="364">
        <v>2.6896440005112492E-6</v>
      </c>
      <c r="AH1267" s="364">
        <v>8.5014824284293009E-6</v>
      </c>
      <c r="AI1267" s="364">
        <v>4.3845512800999183E-6</v>
      </c>
      <c r="AJ1267" s="364">
        <v>6.4689118004613056E-6</v>
      </c>
      <c r="AK1267" s="364">
        <v>8.8533555208323287E-6</v>
      </c>
      <c r="AL1267" s="364">
        <v>7.1002124061397246E-6</v>
      </c>
      <c r="AM1267" s="364">
        <v>2.3978634156665217E-6</v>
      </c>
      <c r="AN1267" s="364">
        <v>2.9980892431338098E-6</v>
      </c>
      <c r="AO1267" s="364">
        <v>1.7452038753784258E-5</v>
      </c>
      <c r="AP1267" s="364">
        <v>0</v>
      </c>
      <c r="AQ1267" s="365">
        <v>1.6619688218006251E-6</v>
      </c>
      <c r="AR1267" s="363">
        <v>1.1667054777817624E-2</v>
      </c>
      <c r="AS1267" s="364">
        <v>9.6117663359051603E-3</v>
      </c>
      <c r="AT1267" s="364">
        <v>9.1795235083319861E-3</v>
      </c>
      <c r="AU1267" s="364">
        <v>4.099821777012258E-2</v>
      </c>
      <c r="AV1267" s="364">
        <v>1.2722597615148896E-2</v>
      </c>
      <c r="AW1267" s="364">
        <v>2.5874635350046988E-2</v>
      </c>
      <c r="AX1267" s="364">
        <v>4.2308148603530216E-2</v>
      </c>
      <c r="AY1267" s="364">
        <v>2.7748155446406905E-2</v>
      </c>
      <c r="AZ1267" s="364">
        <v>6.444103587750237E-3</v>
      </c>
      <c r="BA1267" s="364">
        <v>2.7320826224591758E-2</v>
      </c>
      <c r="BB1267" s="364">
        <v>4.984565104099687E-2</v>
      </c>
      <c r="BC1267" s="364">
        <v>4.3377003190294978E-2</v>
      </c>
      <c r="BD1267" s="364">
        <v>3.5285116927431026E-2</v>
      </c>
      <c r="BE1267" s="364">
        <v>1.8970763591472217E-2</v>
      </c>
      <c r="BF1267" s="364">
        <v>1.3165501981791509E-2</v>
      </c>
      <c r="BG1267" s="364">
        <v>1.0057320653704606E-2</v>
      </c>
      <c r="BH1267" s="364">
        <v>1.0889239702491766E-2</v>
      </c>
      <c r="BI1267" s="364">
        <v>2.9883128884793022E-2</v>
      </c>
      <c r="BJ1267" s="364">
        <v>8.4148337187395401E-3</v>
      </c>
      <c r="BK1267" s="364">
        <v>5.6290719904560785E-3</v>
      </c>
      <c r="BL1267" s="364">
        <v>1.1478933828134587E-2</v>
      </c>
      <c r="BM1267" s="364">
        <v>1.9470601100202326E-2</v>
      </c>
      <c r="BN1267" s="364">
        <v>2.7949439587407233E-3</v>
      </c>
      <c r="BO1267" s="364">
        <v>0.10296612615913582</v>
      </c>
      <c r="BP1267" s="364">
        <v>5.1694081424536791E-2</v>
      </c>
      <c r="BQ1267" s="364">
        <v>6.8352616615722631E-2</v>
      </c>
      <c r="BR1267" s="364">
        <v>2.1378760050210933E-2</v>
      </c>
      <c r="BS1267" s="364">
        <v>5.0017990534039838E-3</v>
      </c>
      <c r="BT1267" s="364">
        <v>4.8546087157093926E-3</v>
      </c>
      <c r="BU1267" s="364">
        <v>1.3062154327558306E-2</v>
      </c>
      <c r="BV1267" s="364">
        <v>5.28990577312307E-3</v>
      </c>
      <c r="BW1267" s="364">
        <v>1.0657941625408141E-2</v>
      </c>
      <c r="BX1267" s="364">
        <v>1.3804746723954976E-2</v>
      </c>
      <c r="BY1267" s="364">
        <v>1.2337629096054485E-2</v>
      </c>
      <c r="BZ1267" s="364">
        <v>3.9548893188093509E-3</v>
      </c>
      <c r="CA1267" s="364">
        <v>5.0891360244823235E-3</v>
      </c>
      <c r="CB1267" s="364">
        <v>2.8476787160047059E-2</v>
      </c>
      <c r="CC1267" s="364">
        <v>0</v>
      </c>
      <c r="CD1267" s="365">
        <v>2.738436504828422E-3</v>
      </c>
    </row>
    <row r="1268" spans="2:82">
      <c r="B1268" s="325"/>
      <c r="C1268" s="283" t="str">
        <f t="shared" si="174"/>
        <v>25</v>
      </c>
      <c r="D1268" s="284" t="str">
        <f t="shared" si="174"/>
        <v>水道</v>
      </c>
      <c r="E1268" s="363">
        <v>0</v>
      </c>
      <c r="F1268" s="364">
        <v>0</v>
      </c>
      <c r="G1268" s="364">
        <v>0</v>
      </c>
      <c r="H1268" s="364">
        <v>0</v>
      </c>
      <c r="I1268" s="364">
        <v>0</v>
      </c>
      <c r="J1268" s="364">
        <v>0</v>
      </c>
      <c r="K1268" s="364">
        <v>0</v>
      </c>
      <c r="L1268" s="364">
        <v>0</v>
      </c>
      <c r="M1268" s="364">
        <v>0</v>
      </c>
      <c r="N1268" s="364">
        <v>0</v>
      </c>
      <c r="O1268" s="364">
        <v>0</v>
      </c>
      <c r="P1268" s="364">
        <v>0</v>
      </c>
      <c r="Q1268" s="364">
        <v>0</v>
      </c>
      <c r="R1268" s="364">
        <v>0</v>
      </c>
      <c r="S1268" s="364">
        <v>0</v>
      </c>
      <c r="T1268" s="364">
        <v>0</v>
      </c>
      <c r="U1268" s="364">
        <v>0</v>
      </c>
      <c r="V1268" s="364">
        <v>0</v>
      </c>
      <c r="W1268" s="364">
        <v>0</v>
      </c>
      <c r="X1268" s="364">
        <v>0</v>
      </c>
      <c r="Y1268" s="364">
        <v>0</v>
      </c>
      <c r="Z1268" s="364">
        <v>0</v>
      </c>
      <c r="AA1268" s="364">
        <v>0</v>
      </c>
      <c r="AB1268" s="364">
        <v>0</v>
      </c>
      <c r="AC1268" s="364">
        <v>0</v>
      </c>
      <c r="AD1268" s="364">
        <v>0</v>
      </c>
      <c r="AE1268" s="364">
        <v>0</v>
      </c>
      <c r="AF1268" s="364">
        <v>0</v>
      </c>
      <c r="AG1268" s="364">
        <v>0</v>
      </c>
      <c r="AH1268" s="364">
        <v>0</v>
      </c>
      <c r="AI1268" s="364">
        <v>0</v>
      </c>
      <c r="AJ1268" s="364">
        <v>0</v>
      </c>
      <c r="AK1268" s="364">
        <v>0</v>
      </c>
      <c r="AL1268" s="364">
        <v>0</v>
      </c>
      <c r="AM1268" s="364">
        <v>0</v>
      </c>
      <c r="AN1268" s="364">
        <v>0</v>
      </c>
      <c r="AO1268" s="364">
        <v>0</v>
      </c>
      <c r="AP1268" s="364">
        <v>0</v>
      </c>
      <c r="AQ1268" s="365">
        <v>0</v>
      </c>
      <c r="AR1268" s="363">
        <v>1.1513847662100705E-3</v>
      </c>
      <c r="AS1268" s="364">
        <v>3.6472086068739789E-4</v>
      </c>
      <c r="AT1268" s="364">
        <v>4.9866497627691652E-4</v>
      </c>
      <c r="AU1268" s="364">
        <v>3.6542338709677417E-3</v>
      </c>
      <c r="AV1268" s="364">
        <v>1.6552017257980014E-3</v>
      </c>
      <c r="AW1268" s="364">
        <v>1.8509513798145867E-3</v>
      </c>
      <c r="AX1268" s="364">
        <v>2.4203404380287578E-3</v>
      </c>
      <c r="AY1268" s="364">
        <v>2.8138841521615559E-3</v>
      </c>
      <c r="AZ1268" s="364">
        <v>6.6445071261080784E-4</v>
      </c>
      <c r="BA1268" s="364">
        <v>6.6338470870921647E-4</v>
      </c>
      <c r="BB1268" s="364">
        <v>1.1349383939367036E-3</v>
      </c>
      <c r="BC1268" s="364">
        <v>1.829655386298984E-3</v>
      </c>
      <c r="BD1268" s="364">
        <v>6.4200029972565336E-4</v>
      </c>
      <c r="BE1268" s="364">
        <v>5.9151127797582072E-4</v>
      </c>
      <c r="BF1268" s="364">
        <v>5.0888393491969267E-4</v>
      </c>
      <c r="BG1268" s="364">
        <v>4.6941287169131922E-4</v>
      </c>
      <c r="BH1268" s="364">
        <v>5.6288560534901728E-4</v>
      </c>
      <c r="BI1268" s="364">
        <v>1.266162194960182E-3</v>
      </c>
      <c r="BJ1268" s="364">
        <v>4.3839653185191583E-4</v>
      </c>
      <c r="BK1268" s="364">
        <v>2.9460322572233833E-4</v>
      </c>
      <c r="BL1268" s="364">
        <v>3.7808251372062454E-4</v>
      </c>
      <c r="BM1268" s="364">
        <v>6.6150271107668474E-4</v>
      </c>
      <c r="BN1268" s="364">
        <v>1.0559573109322725E-3</v>
      </c>
      <c r="BO1268" s="364">
        <v>8.9275952045511306E-4</v>
      </c>
      <c r="BP1268" s="364">
        <v>8.4573033917544463E-2</v>
      </c>
      <c r="BQ1268" s="364">
        <v>8.37702197553436E-3</v>
      </c>
      <c r="BR1268" s="364">
        <v>2.7625746427221032E-3</v>
      </c>
      <c r="BS1268" s="364">
        <v>1.2690228228348535E-3</v>
      </c>
      <c r="BT1268" s="364">
        <v>5.6270359961295056E-4</v>
      </c>
      <c r="BU1268" s="364">
        <v>2.563252332969754E-3</v>
      </c>
      <c r="BV1268" s="364">
        <v>1.6934287089389463E-3</v>
      </c>
      <c r="BW1268" s="364">
        <v>3.8376814690633107E-3</v>
      </c>
      <c r="BX1268" s="364">
        <v>8.4224199818813579E-3</v>
      </c>
      <c r="BY1268" s="364">
        <v>4.4783903469928213E-3</v>
      </c>
      <c r="BZ1268" s="364">
        <v>2.1934603210749526E-3</v>
      </c>
      <c r="CA1268" s="364">
        <v>8.1252608915950459E-4</v>
      </c>
      <c r="CB1268" s="364">
        <v>8.1357221045884401E-3</v>
      </c>
      <c r="CC1268" s="364">
        <v>0</v>
      </c>
      <c r="CD1268" s="365">
        <v>9.4917802402393167E-4</v>
      </c>
    </row>
    <row r="1269" spans="2:82">
      <c r="B1269" s="325"/>
      <c r="C1269" s="283" t="str">
        <f t="shared" si="174"/>
        <v>26</v>
      </c>
      <c r="D1269" s="284" t="str">
        <f t="shared" si="174"/>
        <v>廃棄物処理</v>
      </c>
      <c r="E1269" s="363">
        <v>1.7959216930664282E-6</v>
      </c>
      <c r="F1269" s="364">
        <v>0</v>
      </c>
      <c r="G1269" s="364">
        <v>0</v>
      </c>
      <c r="H1269" s="364">
        <v>1.211894945285228E-5</v>
      </c>
      <c r="I1269" s="364">
        <v>1.2805254555945264E-5</v>
      </c>
      <c r="J1269" s="364">
        <v>2.5530039025777285E-6</v>
      </c>
      <c r="K1269" s="364">
        <v>1.0943827951470892E-5</v>
      </c>
      <c r="L1269" s="364">
        <v>2.9931035100523323E-5</v>
      </c>
      <c r="M1269" s="364">
        <v>1.289427383821479E-6</v>
      </c>
      <c r="N1269" s="364">
        <v>8.3105721977850703E-7</v>
      </c>
      <c r="O1269" s="364">
        <v>2.6112825820338731E-5</v>
      </c>
      <c r="P1269" s="364">
        <v>1.5694834641429263E-6</v>
      </c>
      <c r="Q1269" s="364">
        <v>6.0233396492515151E-7</v>
      </c>
      <c r="R1269" s="364">
        <v>1.0096394127784155E-6</v>
      </c>
      <c r="S1269" s="364">
        <v>2.4830544975468826E-6</v>
      </c>
      <c r="T1269" s="364">
        <v>2.5330980394297172E-7</v>
      </c>
      <c r="U1269" s="364">
        <v>1.3588174551494673E-6</v>
      </c>
      <c r="V1269" s="364">
        <v>8.0986378614623028E-6</v>
      </c>
      <c r="W1269" s="364">
        <v>1.7414621331007293E-6</v>
      </c>
      <c r="X1269" s="364">
        <v>2.2042188759002833E-6</v>
      </c>
      <c r="Y1269" s="364">
        <v>2.4177559572001124E-5</v>
      </c>
      <c r="Z1269" s="364">
        <v>2.4238557860932432E-6</v>
      </c>
      <c r="AA1269" s="364">
        <v>1.9629475182684916E-5</v>
      </c>
      <c r="AB1269" s="364">
        <v>1.3060873901499925E-4</v>
      </c>
      <c r="AC1269" s="364">
        <v>2.2642961077926777E-5</v>
      </c>
      <c r="AD1269" s="364">
        <v>0</v>
      </c>
      <c r="AE1269" s="364">
        <v>1.3850866605429716E-5</v>
      </c>
      <c r="AF1269" s="364">
        <v>4.0561716761517421E-5</v>
      </c>
      <c r="AG1269" s="364">
        <v>1.9401405181667932E-7</v>
      </c>
      <c r="AH1269" s="364">
        <v>9.4533105397990612E-5</v>
      </c>
      <c r="AI1269" s="364">
        <v>6.6776051977659046E-5</v>
      </c>
      <c r="AJ1269" s="364">
        <v>2.8332709505882452E-4</v>
      </c>
      <c r="AK1269" s="364">
        <v>6.8910127770455934E-5</v>
      </c>
      <c r="AL1269" s="364">
        <v>4.382691042271455E-5</v>
      </c>
      <c r="AM1269" s="364">
        <v>4.1880909028832161E-7</v>
      </c>
      <c r="AN1269" s="364">
        <v>1.369606378757524E-5</v>
      </c>
      <c r="AO1269" s="364">
        <v>1.8475872459413343E-4</v>
      </c>
      <c r="AP1269" s="364">
        <v>0</v>
      </c>
      <c r="AQ1269" s="365">
        <v>1.1114457055387383E-4</v>
      </c>
      <c r="AR1269" s="363">
        <v>2.612327352938992E-4</v>
      </c>
      <c r="AS1269" s="364">
        <v>1.9245418110073025E-4</v>
      </c>
      <c r="AT1269" s="364">
        <v>2.7660923183311243E-5</v>
      </c>
      <c r="AU1269" s="364">
        <v>2.376152073732719E-3</v>
      </c>
      <c r="AV1269" s="364">
        <v>1.2668665781848886E-3</v>
      </c>
      <c r="AW1269" s="364">
        <v>3.7450468307673808E-4</v>
      </c>
      <c r="AX1269" s="364">
        <v>1.1636790801170184E-3</v>
      </c>
      <c r="AY1269" s="364">
        <v>3.3006275716854524E-3</v>
      </c>
      <c r="AZ1269" s="364">
        <v>2.1121511061876723E-5</v>
      </c>
      <c r="BA1269" s="364">
        <v>1.0785694177068611E-4</v>
      </c>
      <c r="BB1269" s="364">
        <v>3.1753181234224063E-3</v>
      </c>
      <c r="BC1269" s="364">
        <v>1.794060214635707E-4</v>
      </c>
      <c r="BD1269" s="364">
        <v>2.0295493346165816E-4</v>
      </c>
      <c r="BE1269" s="364">
        <v>1.1554736770901155E-4</v>
      </c>
      <c r="BF1269" s="364">
        <v>3.9036464618082058E-4</v>
      </c>
      <c r="BG1269" s="364">
        <v>3.1358187747613687E-5</v>
      </c>
      <c r="BH1269" s="364">
        <v>6.5311500128417395E-4</v>
      </c>
      <c r="BI1269" s="364">
        <v>1.1716701303266658E-3</v>
      </c>
      <c r="BJ1269" s="364">
        <v>2.9295922940048773E-4</v>
      </c>
      <c r="BK1269" s="364">
        <v>2.8568278643416198E-4</v>
      </c>
      <c r="BL1269" s="364">
        <v>4.5208913912525269E-4</v>
      </c>
      <c r="BM1269" s="364">
        <v>4.3424894238217244E-4</v>
      </c>
      <c r="BN1269" s="364">
        <v>2.4461726562923581E-3</v>
      </c>
      <c r="BO1269" s="364">
        <v>1.6216551641700296E-2</v>
      </c>
      <c r="BP1269" s="364">
        <v>2.9489710510109787E-3</v>
      </c>
      <c r="BQ1269" s="364">
        <v>0</v>
      </c>
      <c r="BR1269" s="364">
        <v>1.4986428687101645E-3</v>
      </c>
      <c r="BS1269" s="364">
        <v>4.6220599643444424E-3</v>
      </c>
      <c r="BT1269" s="364">
        <v>2.4081728699541496E-5</v>
      </c>
      <c r="BU1269" s="364">
        <v>1.0476157206485266E-2</v>
      </c>
      <c r="BV1269" s="364">
        <v>4.8245983729959686E-3</v>
      </c>
      <c r="BW1269" s="364">
        <v>2.860932088476904E-2</v>
      </c>
      <c r="BX1269" s="364">
        <v>7.3552641613714954E-3</v>
      </c>
      <c r="BY1269" s="364">
        <v>5.046993022795228E-3</v>
      </c>
      <c r="BZ1269" s="364">
        <v>5.322238646999686E-5</v>
      </c>
      <c r="CA1269" s="364">
        <v>1.4359827903999809E-3</v>
      </c>
      <c r="CB1269" s="364">
        <v>2.0631315816446623E-2</v>
      </c>
      <c r="CC1269" s="364">
        <v>0</v>
      </c>
      <c r="CD1269" s="365">
        <v>1.2560771513950877E-2</v>
      </c>
    </row>
    <row r="1270" spans="2:82">
      <c r="B1270" s="325"/>
      <c r="C1270" s="283" t="str">
        <f t="shared" si="174"/>
        <v>27</v>
      </c>
      <c r="D1270" s="284" t="str">
        <f t="shared" si="174"/>
        <v>商業</v>
      </c>
      <c r="E1270" s="363">
        <v>4.3886622512349149E-2</v>
      </c>
      <c r="F1270" s="364">
        <v>1.0104999775231795E-2</v>
      </c>
      <c r="G1270" s="364">
        <v>4.8329798960856499E-2</v>
      </c>
      <c r="H1270" s="364">
        <v>2.3787540084949189E-2</v>
      </c>
      <c r="I1270" s="364">
        <v>5.1211549086068585E-2</v>
      </c>
      <c r="J1270" s="364">
        <v>6.5229067212381878E-2</v>
      </c>
      <c r="K1270" s="364">
        <v>5.8483862397229545E-2</v>
      </c>
      <c r="L1270" s="364">
        <v>3.8081596351729842E-2</v>
      </c>
      <c r="M1270" s="364">
        <v>9.3851548930663706E-3</v>
      </c>
      <c r="N1270" s="364">
        <v>4.171549969691106E-2</v>
      </c>
      <c r="O1270" s="364">
        <v>2.5707983603349031E-2</v>
      </c>
      <c r="P1270" s="364">
        <v>1.3282493786859998E-2</v>
      </c>
      <c r="Q1270" s="364">
        <v>1.8753382428180601E-2</v>
      </c>
      <c r="R1270" s="364">
        <v>2.3176615678081564E-2</v>
      </c>
      <c r="S1270" s="364">
        <v>3.2715502242122677E-2</v>
      </c>
      <c r="T1270" s="364">
        <v>2.6812728327919911E-2</v>
      </c>
      <c r="U1270" s="364">
        <v>4.7601192931796821E-2</v>
      </c>
      <c r="V1270" s="364">
        <v>3.5985071224069326E-2</v>
      </c>
      <c r="W1270" s="364">
        <v>3.8773553279675535E-2</v>
      </c>
      <c r="X1270" s="364">
        <v>4.1176195207729437E-2</v>
      </c>
      <c r="Y1270" s="364">
        <v>3.0151516308912281E-2</v>
      </c>
      <c r="Z1270" s="364">
        <v>5.0983156393550555E-2</v>
      </c>
      <c r="AA1270" s="364">
        <v>3.83065482968225E-2</v>
      </c>
      <c r="AB1270" s="364">
        <v>4.6914229606667473E-3</v>
      </c>
      <c r="AC1270" s="364">
        <v>1.5329228597438819E-2</v>
      </c>
      <c r="AD1270" s="364">
        <v>1.4468195127890777E-2</v>
      </c>
      <c r="AE1270" s="364">
        <v>9.2052443719576205E-3</v>
      </c>
      <c r="AF1270" s="364">
        <v>4.4686676307995297E-3</v>
      </c>
      <c r="AG1270" s="364">
        <v>1.1682056121776322E-3</v>
      </c>
      <c r="AH1270" s="364">
        <v>7.0354894803962981E-3</v>
      </c>
      <c r="AI1270" s="364">
        <v>6.6497950155637309E-3</v>
      </c>
      <c r="AJ1270" s="364">
        <v>7.5385606248165966E-3</v>
      </c>
      <c r="AK1270" s="364">
        <v>1.3569568916339743E-2</v>
      </c>
      <c r="AL1270" s="364">
        <v>3.2240892697649827E-2</v>
      </c>
      <c r="AM1270" s="364">
        <v>2.6839291924991571E-2</v>
      </c>
      <c r="AN1270" s="364">
        <v>1.4655536759445174E-2</v>
      </c>
      <c r="AO1270" s="364">
        <v>4.8307051036225512E-2</v>
      </c>
      <c r="AP1270" s="364">
        <v>0.17949377307039935</v>
      </c>
      <c r="AQ1270" s="365">
        <v>3.4908580349683757E-3</v>
      </c>
      <c r="AR1270" s="363">
        <v>6.0179612828145761E-2</v>
      </c>
      <c r="AS1270" s="364">
        <v>2.5268035514655177E-2</v>
      </c>
      <c r="AT1270" s="364">
        <v>5.5442804372888684E-2</v>
      </c>
      <c r="AU1270" s="364">
        <v>2.5322922948460773E-2</v>
      </c>
      <c r="AV1270" s="364">
        <v>6.2310318306439988E-2</v>
      </c>
      <c r="AW1270" s="364">
        <v>7.757352064111174E-2</v>
      </c>
      <c r="AX1270" s="364">
        <v>6.9611846651915554E-2</v>
      </c>
      <c r="AY1270" s="364">
        <v>4.2823806231437077E-2</v>
      </c>
      <c r="AZ1270" s="364">
        <v>6.9414157553265169E-3</v>
      </c>
      <c r="BA1270" s="364">
        <v>5.4969142039066075E-2</v>
      </c>
      <c r="BB1270" s="364">
        <v>3.3643033159276449E-2</v>
      </c>
      <c r="BC1270" s="364">
        <v>1.6970638377962061E-2</v>
      </c>
      <c r="BD1270" s="364">
        <v>2.4325460656543233E-2</v>
      </c>
      <c r="BE1270" s="364">
        <v>2.8685904554620844E-2</v>
      </c>
      <c r="BF1270" s="364">
        <v>3.8863314161767214E-2</v>
      </c>
      <c r="BG1270" s="364">
        <v>3.6465435180935125E-2</v>
      </c>
      <c r="BH1270" s="364">
        <v>5.1702803966624064E-2</v>
      </c>
      <c r="BI1270" s="364">
        <v>4.4334714134220569E-2</v>
      </c>
      <c r="BJ1270" s="364">
        <v>5.0610236346572128E-2</v>
      </c>
      <c r="BK1270" s="364">
        <v>4.6560133329976751E-2</v>
      </c>
      <c r="BL1270" s="364">
        <v>3.5782176717713457E-2</v>
      </c>
      <c r="BM1270" s="364">
        <v>5.6770951628255968E-2</v>
      </c>
      <c r="BN1270" s="364">
        <v>4.9686551218196477E-2</v>
      </c>
      <c r="BO1270" s="364">
        <v>5.1363933274205147E-3</v>
      </c>
      <c r="BP1270" s="364">
        <v>1.7915649078938604E-2</v>
      </c>
      <c r="BQ1270" s="364">
        <v>1.8841703404129218E-2</v>
      </c>
      <c r="BR1270" s="364">
        <v>1.1993931716334361E-2</v>
      </c>
      <c r="BS1270" s="364">
        <v>5.8021351741390078E-3</v>
      </c>
      <c r="BT1270" s="364">
        <v>1.6194054799152954E-3</v>
      </c>
      <c r="BU1270" s="364">
        <v>8.8362864338826126E-3</v>
      </c>
      <c r="BV1270" s="364">
        <v>9.4833696672663292E-3</v>
      </c>
      <c r="BW1270" s="364">
        <v>9.8593067940759439E-3</v>
      </c>
      <c r="BX1270" s="364">
        <v>1.891608349176872E-2</v>
      </c>
      <c r="BY1270" s="364">
        <v>4.1114478872142562E-2</v>
      </c>
      <c r="BZ1270" s="364">
        <v>3.5440551316118396E-2</v>
      </c>
      <c r="CA1270" s="364">
        <v>1.7731514992449664E-2</v>
      </c>
      <c r="CB1270" s="364">
        <v>6.0579001515482248E-2</v>
      </c>
      <c r="CC1270" s="364">
        <v>0.23287634505293237</v>
      </c>
      <c r="CD1270" s="365">
        <v>4.5313338402209833E-3</v>
      </c>
    </row>
    <row r="1271" spans="2:82">
      <c r="B1271" s="325"/>
      <c r="C1271" s="283" t="str">
        <f t="shared" si="174"/>
        <v>28</v>
      </c>
      <c r="D1271" s="284" t="str">
        <f t="shared" si="174"/>
        <v>金融・保険</v>
      </c>
      <c r="E1271" s="363">
        <v>1.326671164360917E-3</v>
      </c>
      <c r="F1271" s="364">
        <v>2.1444426232140037E-3</v>
      </c>
      <c r="G1271" s="364">
        <v>1.9040808538239495E-3</v>
      </c>
      <c r="H1271" s="364">
        <v>1.157179063394362E-2</v>
      </c>
      <c r="I1271" s="364">
        <v>1.2413826995099294E-3</v>
      </c>
      <c r="J1271" s="364">
        <v>3.4889106182267775E-3</v>
      </c>
      <c r="K1271" s="364">
        <v>1.7961175948581567E-3</v>
      </c>
      <c r="L1271" s="364">
        <v>1.3615914891720652E-3</v>
      </c>
      <c r="M1271" s="364">
        <v>7.48642385685259E-4</v>
      </c>
      <c r="N1271" s="364">
        <v>8.3647459952186968E-4</v>
      </c>
      <c r="O1271" s="364">
        <v>1.9122990257684229E-3</v>
      </c>
      <c r="P1271" s="364">
        <v>9.2673853760675737E-4</v>
      </c>
      <c r="Q1271" s="364">
        <v>1.2227100009217235E-3</v>
      </c>
      <c r="R1271" s="364">
        <v>2.2358805424415001E-3</v>
      </c>
      <c r="S1271" s="364">
        <v>1.3687247884976014E-3</v>
      </c>
      <c r="T1271" s="364">
        <v>1.2113010437234599E-3</v>
      </c>
      <c r="U1271" s="364">
        <v>1.486735628541861E-3</v>
      </c>
      <c r="V1271" s="364">
        <v>1.0583745335155084E-3</v>
      </c>
      <c r="W1271" s="364">
        <v>1.1855259237166689E-3</v>
      </c>
      <c r="X1271" s="364">
        <v>1.0109244998059404E-3</v>
      </c>
      <c r="Y1271" s="364">
        <v>2.067408457241716E-3</v>
      </c>
      <c r="Z1271" s="364">
        <v>4.3766943136523042E-3</v>
      </c>
      <c r="AA1271" s="364">
        <v>1.968445010697554E-3</v>
      </c>
      <c r="AB1271" s="364">
        <v>3.0683171565124741E-3</v>
      </c>
      <c r="AC1271" s="364">
        <v>3.3338334460006639E-3</v>
      </c>
      <c r="AD1271" s="364">
        <v>4.6415318728151691E-3</v>
      </c>
      <c r="AE1271" s="364">
        <v>3.3965640177364203E-3</v>
      </c>
      <c r="AF1271" s="364">
        <v>1.3391260365206954E-2</v>
      </c>
      <c r="AG1271" s="364">
        <v>1.338327763541622E-2</v>
      </c>
      <c r="AH1271" s="364">
        <v>3.8030355959493829E-3</v>
      </c>
      <c r="AI1271" s="364">
        <v>1.1881965900251059E-3</v>
      </c>
      <c r="AJ1271" s="364">
        <v>2.9314353517426658E-3</v>
      </c>
      <c r="AK1271" s="364">
        <v>1.6741204552976159E-3</v>
      </c>
      <c r="AL1271" s="364">
        <v>1.3008348481751298E-3</v>
      </c>
      <c r="AM1271" s="364">
        <v>4.5205728042569861E-3</v>
      </c>
      <c r="AN1271" s="364">
        <v>2.020559627493354E-3</v>
      </c>
      <c r="AO1271" s="364">
        <v>2.2368776264427245E-3</v>
      </c>
      <c r="AP1271" s="364">
        <v>0</v>
      </c>
      <c r="AQ1271" s="365">
        <v>5.9336947849599666E-3</v>
      </c>
      <c r="AR1271" s="363">
        <v>7.7880962033533268E-3</v>
      </c>
      <c r="AS1271" s="364">
        <v>1.2440001874999468E-2</v>
      </c>
      <c r="AT1271" s="364">
        <v>1.1469902512308425E-2</v>
      </c>
      <c r="AU1271" s="364">
        <v>5.1058411813228489E-2</v>
      </c>
      <c r="AV1271" s="364">
        <v>7.2966618767483678E-3</v>
      </c>
      <c r="AW1271" s="364">
        <v>2.0180891973681975E-2</v>
      </c>
      <c r="AX1271" s="364">
        <v>1.0555732677933374E-2</v>
      </c>
      <c r="AY1271" s="364">
        <v>8.5165148649681104E-3</v>
      </c>
      <c r="AZ1271" s="364">
        <v>3.9920911012981007E-3</v>
      </c>
      <c r="BA1271" s="364">
        <v>4.9549482788538157E-3</v>
      </c>
      <c r="BB1271" s="364">
        <v>1.2930474990621216E-2</v>
      </c>
      <c r="BC1271" s="364">
        <v>5.3246095761002553E-3</v>
      </c>
      <c r="BD1271" s="364">
        <v>8.7635250411948022E-3</v>
      </c>
      <c r="BE1271" s="364">
        <v>1.215907816613486E-2</v>
      </c>
      <c r="BF1271" s="364">
        <v>6.7287869606010445E-3</v>
      </c>
      <c r="BG1271" s="364">
        <v>7.4284467516325167E-3</v>
      </c>
      <c r="BH1271" s="364">
        <v>1.3278672411559531E-2</v>
      </c>
      <c r="BI1271" s="364">
        <v>7.6637478552968085E-3</v>
      </c>
      <c r="BJ1271" s="364">
        <v>7.6712607241855735E-3</v>
      </c>
      <c r="BK1271" s="364">
        <v>8.2946807539722948E-3</v>
      </c>
      <c r="BL1271" s="364">
        <v>5.5335516991058559E-3</v>
      </c>
      <c r="BM1271" s="364">
        <v>2.0803640934174358E-2</v>
      </c>
      <c r="BN1271" s="364">
        <v>1.158503731266595E-2</v>
      </c>
      <c r="BO1271" s="364">
        <v>2.0776527285026606E-2</v>
      </c>
      <c r="BP1271" s="364">
        <v>1.7844664075181985E-2</v>
      </c>
      <c r="BQ1271" s="364">
        <v>2.7881269750382451E-2</v>
      </c>
      <c r="BR1271" s="364">
        <v>2.0638802701240161E-2</v>
      </c>
      <c r="BS1271" s="364">
        <v>7.7567010398486805E-2</v>
      </c>
      <c r="BT1271" s="364">
        <v>7.9358206769186451E-2</v>
      </c>
      <c r="BU1271" s="364">
        <v>2.1943173397989284E-2</v>
      </c>
      <c r="BV1271" s="364">
        <v>5.6528653101847078E-3</v>
      </c>
      <c r="BW1271" s="364">
        <v>1.8763384355967378E-2</v>
      </c>
      <c r="BX1271" s="364">
        <v>8.8465067635799012E-3</v>
      </c>
      <c r="BY1271" s="364">
        <v>8.1377690360328308E-3</v>
      </c>
      <c r="BZ1271" s="364">
        <v>2.5919741469146818E-2</v>
      </c>
      <c r="CA1271" s="364">
        <v>1.0841551434689657E-2</v>
      </c>
      <c r="CB1271" s="364">
        <v>1.3112110710494963E-2</v>
      </c>
      <c r="CC1271" s="364">
        <v>0</v>
      </c>
      <c r="CD1271" s="365">
        <v>3.4843251888593454E-2</v>
      </c>
    </row>
    <row r="1272" spans="2:82">
      <c r="B1272" s="325"/>
      <c r="C1272" s="283" t="str">
        <f t="shared" si="174"/>
        <v>29</v>
      </c>
      <c r="D1272" s="284" t="str">
        <f t="shared" si="174"/>
        <v>不動産</v>
      </c>
      <c r="E1272" s="363">
        <v>5.3567853700186222E-6</v>
      </c>
      <c r="F1272" s="364">
        <v>1.4786935634474427E-5</v>
      </c>
      <c r="G1272" s="364">
        <v>1.1920230029916223E-5</v>
      </c>
      <c r="H1272" s="364">
        <v>6.6940363103295755E-5</v>
      </c>
      <c r="I1272" s="364">
        <v>3.47392649844105E-5</v>
      </c>
      <c r="J1272" s="364">
        <v>4.6112887847886073E-5</v>
      </c>
      <c r="K1272" s="364">
        <v>2.4187630175404657E-5</v>
      </c>
      <c r="L1272" s="364">
        <v>2.7817235727772915E-5</v>
      </c>
      <c r="M1272" s="364">
        <v>8.5253875273726122E-6</v>
      </c>
      <c r="N1272" s="364">
        <v>3.837031395091547E-5</v>
      </c>
      <c r="O1272" s="364">
        <v>3.5714358519052801E-5</v>
      </c>
      <c r="P1272" s="364">
        <v>1.3414257510941833E-5</v>
      </c>
      <c r="Q1272" s="364">
        <v>9.2648794984372485E-6</v>
      </c>
      <c r="R1272" s="364">
        <v>3.7901515215067294E-5</v>
      </c>
      <c r="S1272" s="364">
        <v>2.8748873624457711E-5</v>
      </c>
      <c r="T1272" s="364">
        <v>2.2637734284883064E-5</v>
      </c>
      <c r="U1272" s="364">
        <v>3.3139339290393716E-5</v>
      </c>
      <c r="V1272" s="364">
        <v>1.4889940084447612E-5</v>
      </c>
      <c r="W1272" s="364">
        <v>1.8183833695352241E-5</v>
      </c>
      <c r="X1272" s="364">
        <v>2.1262197059254627E-5</v>
      </c>
      <c r="Y1272" s="364">
        <v>8.709828744467907E-6</v>
      </c>
      <c r="Z1272" s="364">
        <v>3.1984065148182087E-5</v>
      </c>
      <c r="AA1272" s="364">
        <v>5.3132995433999957E-5</v>
      </c>
      <c r="AB1272" s="364">
        <v>7.2954427582516329E-5</v>
      </c>
      <c r="AC1272" s="364">
        <v>1.2090187966490982E-5</v>
      </c>
      <c r="AD1272" s="364">
        <v>1.5931784213455045E-5</v>
      </c>
      <c r="AE1272" s="364">
        <v>3.1953928194192497E-4</v>
      </c>
      <c r="AF1272" s="364">
        <v>1.6114368966266984E-4</v>
      </c>
      <c r="AG1272" s="364">
        <v>4.2547139292998539E-4</v>
      </c>
      <c r="AH1272" s="364">
        <v>3.0041251152039723E-4</v>
      </c>
      <c r="AI1272" s="364">
        <v>2.010496048036677E-4</v>
      </c>
      <c r="AJ1272" s="364">
        <v>3.4017534409567024E-5</v>
      </c>
      <c r="AK1272" s="364">
        <v>7.4329423798428303E-5</v>
      </c>
      <c r="AL1272" s="364">
        <v>1.7505056766208669E-4</v>
      </c>
      <c r="AM1272" s="364">
        <v>1.5036700371228058E-4</v>
      </c>
      <c r="AN1272" s="364">
        <v>9.6867510879770352E-5</v>
      </c>
      <c r="AO1272" s="364">
        <v>3.1893862724367963E-4</v>
      </c>
      <c r="AP1272" s="364">
        <v>0</v>
      </c>
      <c r="AQ1272" s="365">
        <v>1.6897841294219232E-4</v>
      </c>
      <c r="AR1272" s="363">
        <v>6.9916301762126484E-4</v>
      </c>
      <c r="AS1272" s="364">
        <v>2.0970673534890707E-3</v>
      </c>
      <c r="AT1272" s="364">
        <v>1.3892413060933113E-3</v>
      </c>
      <c r="AU1272" s="364">
        <v>1.221245193570903E-2</v>
      </c>
      <c r="AV1272" s="364">
        <v>3.5959593085494409E-3</v>
      </c>
      <c r="AW1272" s="364">
        <v>5.2590825449430733E-3</v>
      </c>
      <c r="AX1272" s="364">
        <v>2.9297274137943491E-3</v>
      </c>
      <c r="AY1272" s="364">
        <v>3.6347458635363097E-3</v>
      </c>
      <c r="AZ1272" s="364">
        <v>5.7349108504125515E-4</v>
      </c>
      <c r="BA1272" s="364">
        <v>4.2791940141819014E-3</v>
      </c>
      <c r="BB1272" s="364">
        <v>4.5728005543237077E-3</v>
      </c>
      <c r="BC1272" s="364">
        <v>1.4716166631366099E-3</v>
      </c>
      <c r="BD1272" s="364">
        <v>1.3460595254856825E-3</v>
      </c>
      <c r="BE1272" s="364">
        <v>4.6692204221032178E-3</v>
      </c>
      <c r="BF1272" s="364">
        <v>3.6817724612614425E-3</v>
      </c>
      <c r="BG1272" s="364">
        <v>3.047076424421564E-3</v>
      </c>
      <c r="BH1272" s="364">
        <v>2.8076865551318123E-3</v>
      </c>
      <c r="BI1272" s="364">
        <v>1.8960182135366673E-3</v>
      </c>
      <c r="BJ1272" s="364">
        <v>2.6672842639620235E-3</v>
      </c>
      <c r="BK1272" s="364">
        <v>2.9305607810191704E-3</v>
      </c>
      <c r="BL1272" s="364">
        <v>9.7982498163543701E-4</v>
      </c>
      <c r="BM1272" s="364">
        <v>4.4086068658325218E-3</v>
      </c>
      <c r="BN1272" s="364">
        <v>5.5967944886550856E-3</v>
      </c>
      <c r="BO1272" s="364">
        <v>7.9813575532390376E-3</v>
      </c>
      <c r="BP1272" s="364">
        <v>1.4483920621236042E-3</v>
      </c>
      <c r="BQ1272" s="364">
        <v>1.837766402945349E-3</v>
      </c>
      <c r="BR1272" s="364">
        <v>3.5470021477983144E-2</v>
      </c>
      <c r="BS1272" s="364">
        <v>1.8287895128367412E-2</v>
      </c>
      <c r="BT1272" s="364">
        <v>5.2464712880933323E-2</v>
      </c>
      <c r="BU1272" s="364">
        <v>2.7354547830141969E-2</v>
      </c>
      <c r="BV1272" s="364">
        <v>3.0385525798931324E-2</v>
      </c>
      <c r="BW1272" s="364">
        <v>3.9953409764099616E-3</v>
      </c>
      <c r="BX1272" s="364">
        <v>9.563532302862705E-3</v>
      </c>
      <c r="BY1272" s="364">
        <v>1.8730209231868467E-2</v>
      </c>
      <c r="BZ1272" s="364">
        <v>1.7488231146096694E-2</v>
      </c>
      <c r="CA1272" s="364">
        <v>1.0780764144616033E-2</v>
      </c>
      <c r="CB1272" s="364">
        <v>3.4346425846260437E-2</v>
      </c>
      <c r="CC1272" s="364">
        <v>0</v>
      </c>
      <c r="CD1272" s="365">
        <v>1.9198777234545477E-2</v>
      </c>
    </row>
    <row r="1273" spans="2:82">
      <c r="B1273" s="325"/>
      <c r="C1273" s="283" t="str">
        <f t="shared" si="174"/>
        <v>30</v>
      </c>
      <c r="D1273" s="284" t="str">
        <f t="shared" si="174"/>
        <v>運輸・郵便</v>
      </c>
      <c r="E1273" s="363">
        <v>1.2366885274936377E-2</v>
      </c>
      <c r="F1273" s="364">
        <v>1.5102065955666738E-2</v>
      </c>
      <c r="G1273" s="364">
        <v>1.0642930320356186E-2</v>
      </c>
      <c r="H1273" s="364">
        <v>1.2518099332932752E-2</v>
      </c>
      <c r="I1273" s="364">
        <v>1.4865013399129228E-2</v>
      </c>
      <c r="J1273" s="364">
        <v>8.4704182896469943E-3</v>
      </c>
      <c r="K1273" s="364">
        <v>1.6013816501578043E-2</v>
      </c>
      <c r="L1273" s="364">
        <v>9.5794329578648401E-3</v>
      </c>
      <c r="M1273" s="364">
        <v>1.4756971805390567E-2</v>
      </c>
      <c r="N1273" s="364">
        <v>6.7413246309853282E-3</v>
      </c>
      <c r="O1273" s="364">
        <v>1.8491108139060495E-2</v>
      </c>
      <c r="P1273" s="364">
        <v>7.7006451479767531E-3</v>
      </c>
      <c r="Q1273" s="364">
        <v>9.2243307127867716E-3</v>
      </c>
      <c r="R1273" s="364">
        <v>8.2308590904170923E-3</v>
      </c>
      <c r="S1273" s="364">
        <v>7.2282550712627573E-3</v>
      </c>
      <c r="T1273" s="364">
        <v>5.257415862606897E-3</v>
      </c>
      <c r="U1273" s="364">
        <v>7.6164393812579801E-3</v>
      </c>
      <c r="V1273" s="364">
        <v>5.8356585896818134E-3</v>
      </c>
      <c r="W1273" s="364">
        <v>7.712630576925613E-3</v>
      </c>
      <c r="X1273" s="364">
        <v>7.1962805145719261E-3</v>
      </c>
      <c r="Y1273" s="364">
        <v>6.1084852053481286E-3</v>
      </c>
      <c r="Z1273" s="364">
        <v>4.5702243642638432E-2</v>
      </c>
      <c r="AA1273" s="364">
        <v>1.0941539154120461E-2</v>
      </c>
      <c r="AB1273" s="364">
        <v>1.3039534018469849E-2</v>
      </c>
      <c r="AC1273" s="364">
        <v>6.9239222170761833E-3</v>
      </c>
      <c r="AD1273" s="364">
        <v>2.3114275644368434E-2</v>
      </c>
      <c r="AE1273" s="364">
        <v>8.2773628734718677E-3</v>
      </c>
      <c r="AF1273" s="364">
        <v>1.1321048543757385E-2</v>
      </c>
      <c r="AG1273" s="364">
        <v>5.2616110149012797E-4</v>
      </c>
      <c r="AH1273" s="364">
        <v>3.1490680402253814E-2</v>
      </c>
      <c r="AI1273" s="364">
        <v>6.0176532646369161E-3</v>
      </c>
      <c r="AJ1273" s="364">
        <v>9.1585870471848178E-3</v>
      </c>
      <c r="AK1273" s="364">
        <v>7.4404241608641104E-3</v>
      </c>
      <c r="AL1273" s="364">
        <v>5.0210382863420944E-3</v>
      </c>
      <c r="AM1273" s="364">
        <v>1.2030001895648739E-2</v>
      </c>
      <c r="AN1273" s="364">
        <v>3.7384892630563773E-3</v>
      </c>
      <c r="AO1273" s="364">
        <v>8.2813031844375107E-3</v>
      </c>
      <c r="AP1273" s="364">
        <v>2.366733561951111E-2</v>
      </c>
      <c r="AQ1273" s="365">
        <v>1.7256211905403749E-2</v>
      </c>
      <c r="AR1273" s="363">
        <v>3.0204174747394015E-2</v>
      </c>
      <c r="AS1273" s="364">
        <v>3.5658073673463013E-2</v>
      </c>
      <c r="AT1273" s="364">
        <v>2.4378957709754574E-2</v>
      </c>
      <c r="AU1273" s="364">
        <v>3.651113178286957E-2</v>
      </c>
      <c r="AV1273" s="364">
        <v>3.3839157936025703E-2</v>
      </c>
      <c r="AW1273" s="364">
        <v>1.8401954328682732E-2</v>
      </c>
      <c r="AX1273" s="364">
        <v>3.6770394534766181E-2</v>
      </c>
      <c r="AY1273" s="364">
        <v>2.2491810365232956E-2</v>
      </c>
      <c r="AZ1273" s="364">
        <v>2.0425701579542842E-2</v>
      </c>
      <c r="BA1273" s="364">
        <v>1.7058057865304253E-2</v>
      </c>
      <c r="BB1273" s="364">
        <v>4.7496228079305501E-2</v>
      </c>
      <c r="BC1273" s="364">
        <v>1.9691314275633899E-2</v>
      </c>
      <c r="BD1273" s="364">
        <v>3.1345406510996279E-2</v>
      </c>
      <c r="BE1273" s="364">
        <v>2.0303680720064037E-2</v>
      </c>
      <c r="BF1273" s="364">
        <v>1.5851176300349643E-2</v>
      </c>
      <c r="BG1273" s="364">
        <v>1.3595060621698653E-2</v>
      </c>
      <c r="BH1273" s="364">
        <v>1.8025140298948035E-2</v>
      </c>
      <c r="BI1273" s="364">
        <v>1.476536898626849E-2</v>
      </c>
      <c r="BJ1273" s="364">
        <v>1.8369189671486853E-2</v>
      </c>
      <c r="BK1273" s="364">
        <v>1.8480919938476361E-2</v>
      </c>
      <c r="BL1273" s="364">
        <v>1.7278415162041275E-2</v>
      </c>
      <c r="BM1273" s="364">
        <v>8.9699013276670903E-2</v>
      </c>
      <c r="BN1273" s="364">
        <v>2.7785200738716737E-2</v>
      </c>
      <c r="BO1273" s="364">
        <v>2.6199057343437589E-2</v>
      </c>
      <c r="BP1273" s="364">
        <v>1.5409860715668269E-2</v>
      </c>
      <c r="BQ1273" s="364">
        <v>5.8319642998163376E-2</v>
      </c>
      <c r="BR1273" s="364">
        <v>2.2899192544058145E-2</v>
      </c>
      <c r="BS1273" s="364">
        <v>2.6546091719152402E-2</v>
      </c>
      <c r="BT1273" s="364">
        <v>1.4228501773407994E-3</v>
      </c>
      <c r="BU1273" s="364">
        <v>0.10394838450607002</v>
      </c>
      <c r="BV1273" s="364">
        <v>1.5036445169773651E-2</v>
      </c>
      <c r="BW1273" s="364">
        <v>2.3642561084558391E-2</v>
      </c>
      <c r="BX1273" s="364">
        <v>2.031175350330542E-2</v>
      </c>
      <c r="BY1273" s="364">
        <v>1.2579381438602544E-2</v>
      </c>
      <c r="BZ1273" s="364">
        <v>2.9397596682884441E-2</v>
      </c>
      <c r="CA1273" s="364">
        <v>9.300902964654998E-3</v>
      </c>
      <c r="CB1273" s="364">
        <v>2.0520780969274992E-2</v>
      </c>
      <c r="CC1273" s="364">
        <v>6.024960756791102E-2</v>
      </c>
      <c r="CD1273" s="365">
        <v>4.3898494262169241E-2</v>
      </c>
    </row>
    <row r="1274" spans="2:82">
      <c r="B1274" s="325"/>
      <c r="C1274" s="283" t="str">
        <f t="shared" si="174"/>
        <v>31</v>
      </c>
      <c r="D1274" s="284" t="str">
        <f t="shared" si="174"/>
        <v>情報通信</v>
      </c>
      <c r="E1274" s="363">
        <v>1.5883583257003868E-3</v>
      </c>
      <c r="F1274" s="364">
        <v>1.1418030427891221E-3</v>
      </c>
      <c r="G1274" s="364">
        <v>2.0660646118751337E-3</v>
      </c>
      <c r="H1274" s="364">
        <v>1.7863839624797481E-3</v>
      </c>
      <c r="I1274" s="364">
        <v>2.0875369698712598E-3</v>
      </c>
      <c r="J1274" s="364">
        <v>1.944337978154674E-3</v>
      </c>
      <c r="K1274" s="364">
        <v>1.8540935344852532E-3</v>
      </c>
      <c r="L1274" s="364">
        <v>4.5651849444362383E-3</v>
      </c>
      <c r="M1274" s="364">
        <v>5.4485874127781892E-4</v>
      </c>
      <c r="N1274" s="364">
        <v>1.6418579521118347E-3</v>
      </c>
      <c r="O1274" s="364">
        <v>2.2360342348918183E-3</v>
      </c>
      <c r="P1274" s="364">
        <v>1.0681791403104608E-3</v>
      </c>
      <c r="Q1274" s="364">
        <v>7.3814702001262066E-4</v>
      </c>
      <c r="R1274" s="364">
        <v>3.0690145437853055E-3</v>
      </c>
      <c r="S1274" s="364">
        <v>2.876522134832474E-3</v>
      </c>
      <c r="T1274" s="364">
        <v>4.1738218745529659E-3</v>
      </c>
      <c r="U1274" s="364">
        <v>2.4801282142979521E-3</v>
      </c>
      <c r="V1274" s="364">
        <v>1.9912010271854472E-3</v>
      </c>
      <c r="W1274" s="364">
        <v>4.6202207445705931E-3</v>
      </c>
      <c r="X1274" s="364">
        <v>8.7299031646205973E-3</v>
      </c>
      <c r="Y1274" s="364">
        <v>1.7286333569162173E-3</v>
      </c>
      <c r="Z1274" s="364">
        <v>2.7773533555503676E-3</v>
      </c>
      <c r="AA1274" s="364">
        <v>3.6808817785588675E-3</v>
      </c>
      <c r="AB1274" s="364">
        <v>5.2269545565696201E-3</v>
      </c>
      <c r="AC1274" s="364">
        <v>1.6512067880022647E-2</v>
      </c>
      <c r="AD1274" s="364">
        <v>4.2660093161153165E-3</v>
      </c>
      <c r="AE1274" s="364">
        <v>1.7962320993785072E-2</v>
      </c>
      <c r="AF1274" s="364">
        <v>2.4473378631940237E-2</v>
      </c>
      <c r="AG1274" s="364">
        <v>1.3155302967828746E-3</v>
      </c>
      <c r="AH1274" s="364">
        <v>5.4514625051610508E-3</v>
      </c>
      <c r="AI1274" s="364">
        <v>8.588940162871464E-2</v>
      </c>
      <c r="AJ1274" s="364">
        <v>1.2361271844367821E-2</v>
      </c>
      <c r="AK1274" s="364">
        <v>1.2412117486665345E-2</v>
      </c>
      <c r="AL1274" s="364">
        <v>5.5070972081316567E-3</v>
      </c>
      <c r="AM1274" s="364">
        <v>2.7092174978601384E-2</v>
      </c>
      <c r="AN1274" s="364">
        <v>1.6257092682422633E-2</v>
      </c>
      <c r="AO1274" s="364">
        <v>9.4159262693189177E-3</v>
      </c>
      <c r="AP1274" s="364">
        <v>0</v>
      </c>
      <c r="AQ1274" s="365">
        <v>1.8192079810909669E-2</v>
      </c>
      <c r="AR1274" s="363">
        <v>3.9097051275038949E-3</v>
      </c>
      <c r="AS1274" s="364">
        <v>2.6590441852213605E-3</v>
      </c>
      <c r="AT1274" s="364">
        <v>4.7804598855316748E-3</v>
      </c>
      <c r="AU1274" s="364">
        <v>9.438351692234408E-3</v>
      </c>
      <c r="AV1274" s="364">
        <v>4.482201854906576E-3</v>
      </c>
      <c r="AW1274" s="364">
        <v>4.5119579486831906E-3</v>
      </c>
      <c r="AX1274" s="364">
        <v>4.3300618536493479E-3</v>
      </c>
      <c r="AY1274" s="364">
        <v>1.080002287008045E-2</v>
      </c>
      <c r="AZ1274" s="364">
        <v>7.9245304916856173E-4</v>
      </c>
      <c r="BA1274" s="364">
        <v>3.6852622892745214E-3</v>
      </c>
      <c r="BB1274" s="364">
        <v>5.6666613003070517E-3</v>
      </c>
      <c r="BC1274" s="364">
        <v>2.3918737073398135E-3</v>
      </c>
      <c r="BD1274" s="364">
        <v>1.9667142932115926E-3</v>
      </c>
      <c r="BE1274" s="364">
        <v>6.9993283561731309E-3</v>
      </c>
      <c r="BF1274" s="364">
        <v>7.3296035345600946E-3</v>
      </c>
      <c r="BG1274" s="364">
        <v>8.7366501234632573E-3</v>
      </c>
      <c r="BH1274" s="364">
        <v>6.2159529228139896E-3</v>
      </c>
      <c r="BI1274" s="364">
        <v>5.633595425338052E-3</v>
      </c>
      <c r="BJ1274" s="364">
        <v>9.394075073005579E-3</v>
      </c>
      <c r="BK1274" s="364">
        <v>2.1538042611854078E-2</v>
      </c>
      <c r="BL1274" s="364">
        <v>2.6491158449076387E-3</v>
      </c>
      <c r="BM1274" s="364">
        <v>5.5464605381750926E-3</v>
      </c>
      <c r="BN1274" s="364">
        <v>8.3888137571777512E-3</v>
      </c>
      <c r="BO1274" s="364">
        <v>1.2026149503915409E-2</v>
      </c>
      <c r="BP1274" s="364">
        <v>3.3808133812634471E-2</v>
      </c>
      <c r="BQ1274" s="364">
        <v>9.7903455073494634E-3</v>
      </c>
      <c r="BR1274" s="364">
        <v>3.9124200838808076E-2</v>
      </c>
      <c r="BS1274" s="364">
        <v>5.5929078431488297E-2</v>
      </c>
      <c r="BT1274" s="364">
        <v>3.3559795968349793E-3</v>
      </c>
      <c r="BU1274" s="364">
        <v>1.1586739963703966E-2</v>
      </c>
      <c r="BV1274" s="364">
        <v>0.16355239541715558</v>
      </c>
      <c r="BW1274" s="364">
        <v>2.9323633724441606E-2</v>
      </c>
      <c r="BX1274" s="364">
        <v>3.2328388852198971E-2</v>
      </c>
      <c r="BY1274" s="364">
        <v>1.3562769049889322E-2</v>
      </c>
      <c r="BZ1274" s="364">
        <v>6.3370535873741279E-2</v>
      </c>
      <c r="CA1274" s="364">
        <v>9.2917277282665772E-2</v>
      </c>
      <c r="CB1274" s="364">
        <v>2.4005330152962794E-2</v>
      </c>
      <c r="CC1274" s="364">
        <v>0</v>
      </c>
      <c r="CD1274" s="365">
        <v>4.3397701480541062E-2</v>
      </c>
    </row>
    <row r="1275" spans="2:82">
      <c r="B1275" s="325"/>
      <c r="C1275" s="283" t="str">
        <f t="shared" si="174"/>
        <v>32</v>
      </c>
      <c r="D1275" s="284" t="str">
        <f t="shared" si="174"/>
        <v>公務</v>
      </c>
      <c r="E1275" s="363">
        <v>0</v>
      </c>
      <c r="F1275" s="364">
        <v>0</v>
      </c>
      <c r="G1275" s="364">
        <v>0</v>
      </c>
      <c r="H1275" s="364">
        <v>0</v>
      </c>
      <c r="I1275" s="364">
        <v>0</v>
      </c>
      <c r="J1275" s="364">
        <v>0</v>
      </c>
      <c r="K1275" s="364">
        <v>0</v>
      </c>
      <c r="L1275" s="364">
        <v>0</v>
      </c>
      <c r="M1275" s="364">
        <v>0</v>
      </c>
      <c r="N1275" s="364">
        <v>0</v>
      </c>
      <c r="O1275" s="364">
        <v>0</v>
      </c>
      <c r="P1275" s="364">
        <v>0</v>
      </c>
      <c r="Q1275" s="364">
        <v>0</v>
      </c>
      <c r="R1275" s="364">
        <v>0</v>
      </c>
      <c r="S1275" s="364">
        <v>0</v>
      </c>
      <c r="T1275" s="364">
        <v>0</v>
      </c>
      <c r="U1275" s="364">
        <v>0</v>
      </c>
      <c r="V1275" s="364">
        <v>0</v>
      </c>
      <c r="W1275" s="364">
        <v>0</v>
      </c>
      <c r="X1275" s="364">
        <v>0</v>
      </c>
      <c r="Y1275" s="364">
        <v>0</v>
      </c>
      <c r="Z1275" s="364">
        <v>0</v>
      </c>
      <c r="AA1275" s="364">
        <v>0</v>
      </c>
      <c r="AB1275" s="364">
        <v>0</v>
      </c>
      <c r="AC1275" s="364">
        <v>0</v>
      </c>
      <c r="AD1275" s="364">
        <v>0</v>
      </c>
      <c r="AE1275" s="364">
        <v>0</v>
      </c>
      <c r="AF1275" s="364">
        <v>0</v>
      </c>
      <c r="AG1275" s="364">
        <v>0</v>
      </c>
      <c r="AH1275" s="364">
        <v>0</v>
      </c>
      <c r="AI1275" s="364">
        <v>0</v>
      </c>
      <c r="AJ1275" s="364">
        <v>0</v>
      </c>
      <c r="AK1275" s="364">
        <v>0</v>
      </c>
      <c r="AL1275" s="364">
        <v>0</v>
      </c>
      <c r="AM1275" s="364">
        <v>0</v>
      </c>
      <c r="AN1275" s="364">
        <v>0</v>
      </c>
      <c r="AO1275" s="364">
        <v>0</v>
      </c>
      <c r="AP1275" s="364">
        <v>0</v>
      </c>
      <c r="AQ1275" s="365">
        <v>0</v>
      </c>
      <c r="AR1275" s="363">
        <v>0</v>
      </c>
      <c r="AS1275" s="364">
        <v>0</v>
      </c>
      <c r="AT1275" s="364">
        <v>0</v>
      </c>
      <c r="AU1275" s="364">
        <v>0</v>
      </c>
      <c r="AV1275" s="364">
        <v>0</v>
      </c>
      <c r="AW1275" s="364">
        <v>0</v>
      </c>
      <c r="AX1275" s="364">
        <v>0</v>
      </c>
      <c r="AY1275" s="364">
        <v>0</v>
      </c>
      <c r="AZ1275" s="364">
        <v>0</v>
      </c>
      <c r="BA1275" s="364">
        <v>0</v>
      </c>
      <c r="BB1275" s="364">
        <v>0</v>
      </c>
      <c r="BC1275" s="364">
        <v>0</v>
      </c>
      <c r="BD1275" s="364">
        <v>0</v>
      </c>
      <c r="BE1275" s="364">
        <v>0</v>
      </c>
      <c r="BF1275" s="364">
        <v>0</v>
      </c>
      <c r="BG1275" s="364">
        <v>0</v>
      </c>
      <c r="BH1275" s="364">
        <v>0</v>
      </c>
      <c r="BI1275" s="364">
        <v>0</v>
      </c>
      <c r="BJ1275" s="364">
        <v>0</v>
      </c>
      <c r="BK1275" s="364">
        <v>0</v>
      </c>
      <c r="BL1275" s="364">
        <v>0</v>
      </c>
      <c r="BM1275" s="364">
        <v>0</v>
      </c>
      <c r="BN1275" s="364">
        <v>0</v>
      </c>
      <c r="BO1275" s="364">
        <v>0</v>
      </c>
      <c r="BP1275" s="364">
        <v>0</v>
      </c>
      <c r="BQ1275" s="364">
        <v>0</v>
      </c>
      <c r="BR1275" s="364">
        <v>0</v>
      </c>
      <c r="BS1275" s="364">
        <v>0</v>
      </c>
      <c r="BT1275" s="364">
        <v>0</v>
      </c>
      <c r="BU1275" s="364">
        <v>0</v>
      </c>
      <c r="BV1275" s="364">
        <v>0</v>
      </c>
      <c r="BW1275" s="364">
        <v>0</v>
      </c>
      <c r="BX1275" s="364">
        <v>0</v>
      </c>
      <c r="BY1275" s="364">
        <v>0</v>
      </c>
      <c r="BZ1275" s="364">
        <v>0</v>
      </c>
      <c r="CA1275" s="364">
        <v>0</v>
      </c>
      <c r="CB1275" s="364">
        <v>0</v>
      </c>
      <c r="CC1275" s="364">
        <v>0</v>
      </c>
      <c r="CD1275" s="365">
        <v>0.10149260298488789</v>
      </c>
    </row>
    <row r="1276" spans="2:82">
      <c r="B1276" s="325"/>
      <c r="C1276" s="283" t="str">
        <f t="shared" si="174"/>
        <v>33</v>
      </c>
      <c r="D1276" s="284" t="str">
        <f t="shared" si="174"/>
        <v>教育・研究</v>
      </c>
      <c r="E1276" s="363">
        <v>8.0908944040002562E-6</v>
      </c>
      <c r="F1276" s="364">
        <v>2.2456343716208322E-4</v>
      </c>
      <c r="G1276" s="364">
        <v>0</v>
      </c>
      <c r="H1276" s="364">
        <v>1.000957287075317E-4</v>
      </c>
      <c r="I1276" s="364">
        <v>7.5017201478767796E-5</v>
      </c>
      <c r="J1276" s="364">
        <v>7.9073928916816833E-6</v>
      </c>
      <c r="K1276" s="364">
        <v>4.0499363551500116E-5</v>
      </c>
      <c r="L1276" s="364">
        <v>1.2601345960308537E-4</v>
      </c>
      <c r="M1276" s="364">
        <v>1.078307169094504E-5</v>
      </c>
      <c r="N1276" s="364">
        <v>5.1158747512779215E-5</v>
      </c>
      <c r="O1276" s="364">
        <v>1.1780200498709323E-4</v>
      </c>
      <c r="P1276" s="364">
        <v>1.9368624971416492E-5</v>
      </c>
      <c r="Q1276" s="364">
        <v>7.2429286447892084E-6</v>
      </c>
      <c r="R1276" s="364">
        <v>1.3210078208360823E-4</v>
      </c>
      <c r="S1276" s="364">
        <v>1.2930446262058966E-4</v>
      </c>
      <c r="T1276" s="364">
        <v>1.7580489793688202E-4</v>
      </c>
      <c r="U1276" s="364">
        <v>9.0609789278013335E-5</v>
      </c>
      <c r="V1276" s="364">
        <v>3.2310359744320329E-4</v>
      </c>
      <c r="W1276" s="364">
        <v>3.2498286713966799E-4</v>
      </c>
      <c r="X1276" s="364">
        <v>9.4253430534849678E-4</v>
      </c>
      <c r="Y1276" s="364">
        <v>9.0412345434929156E-5</v>
      </c>
      <c r="Z1276" s="364">
        <v>2.0991519613311515E-5</v>
      </c>
      <c r="AA1276" s="364">
        <v>5.7973257735663881E-5</v>
      </c>
      <c r="AB1276" s="364">
        <v>1.9668433176876391E-4</v>
      </c>
      <c r="AC1276" s="364">
        <v>3.1169694177547292E-5</v>
      </c>
      <c r="AD1276" s="364">
        <v>8.0342814819768648E-5</v>
      </c>
      <c r="AE1276" s="364">
        <v>7.5725969763764325E-5</v>
      </c>
      <c r="AF1276" s="364">
        <v>6.516782492193856E-5</v>
      </c>
      <c r="AG1276" s="364">
        <v>4.6824758926652666E-7</v>
      </c>
      <c r="AH1276" s="364">
        <v>2.946547689719762E-4</v>
      </c>
      <c r="AI1276" s="364">
        <v>1.6719257865445778E-3</v>
      </c>
      <c r="AJ1276" s="364">
        <v>4.0575102045995613E-5</v>
      </c>
      <c r="AK1276" s="364">
        <v>1.8148391376451547E-6</v>
      </c>
      <c r="AL1276" s="364">
        <v>3.2074908450746816E-5</v>
      </c>
      <c r="AM1276" s="364">
        <v>1.7295641526040684E-6</v>
      </c>
      <c r="AN1276" s="364">
        <v>1.7797267000770834E-4</v>
      </c>
      <c r="AO1276" s="364">
        <v>1.8115507450413096E-4</v>
      </c>
      <c r="AP1276" s="364">
        <v>0</v>
      </c>
      <c r="AQ1276" s="365">
        <v>7.6643658852078777E-4</v>
      </c>
      <c r="AR1276" s="363">
        <v>4.696102181773541E-5</v>
      </c>
      <c r="AS1276" s="364">
        <v>5.1058262485591992E-4</v>
      </c>
      <c r="AT1276" s="364">
        <v>2.3013175339146188E-6</v>
      </c>
      <c r="AU1276" s="364">
        <v>6.3700024051341797E-4</v>
      </c>
      <c r="AV1276" s="364">
        <v>2.0980496577157376E-4</v>
      </c>
      <c r="AW1276" s="364">
        <v>3.42471273572663E-5</v>
      </c>
      <c r="AX1276" s="364">
        <v>1.7474531813579453E-4</v>
      </c>
      <c r="AY1276" s="364">
        <v>3.045224547434683E-4</v>
      </c>
      <c r="AZ1276" s="364">
        <v>1.2256379896776967E-5</v>
      </c>
      <c r="BA1276" s="364">
        <v>1.5549717461240726E-4</v>
      </c>
      <c r="BB1276" s="364">
        <v>4.2209329090342853E-4</v>
      </c>
      <c r="BC1276" s="364">
        <v>7.2237655089651151E-5</v>
      </c>
      <c r="BD1276" s="364">
        <v>1.7793814510910288E-5</v>
      </c>
      <c r="BE1276" s="364">
        <v>4.4295372352174398E-4</v>
      </c>
      <c r="BF1276" s="364">
        <v>6.8906196388412078E-4</v>
      </c>
      <c r="BG1276" s="364">
        <v>3.9069914353144047E-4</v>
      </c>
      <c r="BH1276" s="364">
        <v>3.5523339473825813E-4</v>
      </c>
      <c r="BI1276" s="364">
        <v>1.3469669124566773E-3</v>
      </c>
      <c r="BJ1276" s="364">
        <v>1.2093302641929182E-3</v>
      </c>
      <c r="BK1276" s="364">
        <v>1.6558106124225458E-3</v>
      </c>
      <c r="BL1276" s="364">
        <v>2.0008334877643811E-4</v>
      </c>
      <c r="BM1276" s="364">
        <v>6.0200769117578246E-5</v>
      </c>
      <c r="BN1276" s="364">
        <v>1.6693877472796472E-4</v>
      </c>
      <c r="BO1276" s="364">
        <v>6.6641178069238639E-4</v>
      </c>
      <c r="BP1276" s="364">
        <v>1.1431627123294942E-4</v>
      </c>
      <c r="BQ1276" s="364">
        <v>2.5317294510799796E-4</v>
      </c>
      <c r="BR1276" s="364">
        <v>2.2539991872190483E-4</v>
      </c>
      <c r="BS1276" s="364">
        <v>2.0569524075835096E-4</v>
      </c>
      <c r="BT1276" s="364">
        <v>1.6173596928253928E-6</v>
      </c>
      <c r="BU1276" s="364">
        <v>9.6130680600357203E-4</v>
      </c>
      <c r="BV1276" s="364">
        <v>4.9525586794238671E-3</v>
      </c>
      <c r="BW1276" s="364">
        <v>1.6123936410130559E-4</v>
      </c>
      <c r="BX1276" s="364">
        <v>5.1543605761716702E-6</v>
      </c>
      <c r="BY1276" s="364">
        <v>1.0075610187527075E-4</v>
      </c>
      <c r="BZ1276" s="364">
        <v>3.0487630720631406E-6</v>
      </c>
      <c r="CA1276" s="364">
        <v>5.078232930534447E-4</v>
      </c>
      <c r="CB1276" s="364">
        <v>5.1802103284459642E-4</v>
      </c>
      <c r="CC1276" s="364">
        <v>0</v>
      </c>
      <c r="CD1276" s="365">
        <v>2.4066520363551112E-3</v>
      </c>
    </row>
    <row r="1277" spans="2:82">
      <c r="B1277" s="325"/>
      <c r="C1277" s="283" t="str">
        <f t="shared" si="174"/>
        <v>34</v>
      </c>
      <c r="D1277" s="284" t="str">
        <f t="shared" si="174"/>
        <v>医療・福祉</v>
      </c>
      <c r="E1277" s="363">
        <v>0</v>
      </c>
      <c r="F1277" s="364">
        <v>0</v>
      </c>
      <c r="G1277" s="364">
        <v>0</v>
      </c>
      <c r="H1277" s="364">
        <v>0</v>
      </c>
      <c r="I1277" s="364">
        <v>0</v>
      </c>
      <c r="J1277" s="364">
        <v>0</v>
      </c>
      <c r="K1277" s="364">
        <v>0</v>
      </c>
      <c r="L1277" s="364">
        <v>1.6293589603890523E-8</v>
      </c>
      <c r="M1277" s="364">
        <v>0</v>
      </c>
      <c r="N1277" s="364">
        <v>0</v>
      </c>
      <c r="O1277" s="364">
        <v>0</v>
      </c>
      <c r="P1277" s="364">
        <v>7.3461542963625705E-9</v>
      </c>
      <c r="Q1277" s="364">
        <v>0</v>
      </c>
      <c r="R1277" s="364">
        <v>0</v>
      </c>
      <c r="S1277" s="364">
        <v>0</v>
      </c>
      <c r="T1277" s="364">
        <v>0</v>
      </c>
      <c r="U1277" s="364">
        <v>0</v>
      </c>
      <c r="V1277" s="364">
        <v>0</v>
      </c>
      <c r="W1277" s="364">
        <v>0</v>
      </c>
      <c r="X1277" s="364">
        <v>0</v>
      </c>
      <c r="Y1277" s="364">
        <v>0</v>
      </c>
      <c r="Z1277" s="364">
        <v>1.0574116393843169E-8</v>
      </c>
      <c r="AA1277" s="364">
        <v>1.8133834870101702E-9</v>
      </c>
      <c r="AB1277" s="364">
        <v>2.8717780851296649E-9</v>
      </c>
      <c r="AC1277" s="364">
        <v>4.1869857322112644E-7</v>
      </c>
      <c r="AD1277" s="364">
        <v>0</v>
      </c>
      <c r="AE1277" s="364">
        <v>8.0139828374864211E-8</v>
      </c>
      <c r="AF1277" s="364">
        <v>4.2487138719679865E-7</v>
      </c>
      <c r="AG1277" s="364">
        <v>4.1890806248519631E-8</v>
      </c>
      <c r="AH1277" s="364">
        <v>5.0671521040156653E-6</v>
      </c>
      <c r="AI1277" s="364">
        <v>1.5851054335934037E-6</v>
      </c>
      <c r="AJ1277" s="364">
        <v>6.9089606828750977E-8</v>
      </c>
      <c r="AK1277" s="364">
        <v>4.3881309704650504E-8</v>
      </c>
      <c r="AL1277" s="364">
        <v>5.7964551203390246E-5</v>
      </c>
      <c r="AM1277" s="364">
        <v>2.0909715539019844E-8</v>
      </c>
      <c r="AN1277" s="364">
        <v>8.8484417956076016E-8</v>
      </c>
      <c r="AO1277" s="364">
        <v>1.1341300671970184E-6</v>
      </c>
      <c r="AP1277" s="364">
        <v>0</v>
      </c>
      <c r="AQ1277" s="365">
        <v>5.2349725886477654E-7</v>
      </c>
      <c r="AR1277" s="363">
        <v>0</v>
      </c>
      <c r="AS1277" s="364">
        <v>0</v>
      </c>
      <c r="AT1277" s="364">
        <v>0</v>
      </c>
      <c r="AU1277" s="364">
        <v>0</v>
      </c>
      <c r="AV1277" s="364">
        <v>0</v>
      </c>
      <c r="AW1277" s="364">
        <v>0</v>
      </c>
      <c r="AX1277" s="364">
        <v>1.7162527255487627E-6</v>
      </c>
      <c r="AY1277" s="364">
        <v>5.3231676528484332E-6</v>
      </c>
      <c r="AZ1277" s="364">
        <v>0</v>
      </c>
      <c r="BA1277" s="364">
        <v>5.3112274087668153E-7</v>
      </c>
      <c r="BB1277" s="364">
        <v>0</v>
      </c>
      <c r="BC1277" s="364">
        <v>1.6414450376388925E-6</v>
      </c>
      <c r="BD1277" s="364">
        <v>0</v>
      </c>
      <c r="BE1277" s="364">
        <v>0</v>
      </c>
      <c r="BF1277" s="364">
        <v>0</v>
      </c>
      <c r="BG1277" s="364">
        <v>0</v>
      </c>
      <c r="BH1277" s="364">
        <v>0</v>
      </c>
      <c r="BI1277" s="364">
        <v>0</v>
      </c>
      <c r="BJ1277" s="364">
        <v>0</v>
      </c>
      <c r="BK1277" s="364">
        <v>0</v>
      </c>
      <c r="BL1277" s="364">
        <v>0</v>
      </c>
      <c r="BM1277" s="364">
        <v>4.5267533382294167E-6</v>
      </c>
      <c r="BN1277" s="364">
        <v>1.3039934935804536E-6</v>
      </c>
      <c r="BO1277" s="364">
        <v>2.3587421640434396E-5</v>
      </c>
      <c r="BP1277" s="364">
        <v>1.225222616047264E-4</v>
      </c>
      <c r="BQ1277" s="364">
        <v>0</v>
      </c>
      <c r="BR1277" s="364">
        <v>1.913747979656396E-5</v>
      </c>
      <c r="BS1277" s="364">
        <v>1.0799856973875606E-4</v>
      </c>
      <c r="BT1277" s="364">
        <v>1.1634525056992732E-5</v>
      </c>
      <c r="BU1277" s="364">
        <v>9.661439699276107E-4</v>
      </c>
      <c r="BV1277" s="364">
        <v>2.7112709637026574E-4</v>
      </c>
      <c r="BW1277" s="364">
        <v>1.953738467533839E-5</v>
      </c>
      <c r="BX1277" s="364">
        <v>1.2359027633149873E-5</v>
      </c>
      <c r="BY1277" s="364">
        <v>1.4396931531054348E-2</v>
      </c>
      <c r="BZ1277" s="364">
        <v>5.6691859050586544E-6</v>
      </c>
      <c r="CA1277" s="364">
        <v>2.3544718229243044E-5</v>
      </c>
      <c r="CB1277" s="364">
        <v>2.6524637717814312E-4</v>
      </c>
      <c r="CC1277" s="364">
        <v>0</v>
      </c>
      <c r="CD1277" s="365">
        <v>1.2903726446629322E-4</v>
      </c>
    </row>
    <row r="1278" spans="2:82">
      <c r="B1278" s="325"/>
      <c r="C1278" s="283" t="str">
        <f t="shared" si="174"/>
        <v>35</v>
      </c>
      <c r="D1278" s="284" t="str">
        <f t="shared" si="174"/>
        <v>他に分類されない会員制団体</v>
      </c>
      <c r="E1278" s="363">
        <v>2.0096831088834273E-5</v>
      </c>
      <c r="F1278" s="364">
        <v>1.5602494926788145E-5</v>
      </c>
      <c r="G1278" s="364">
        <v>1.2424559346984479E-4</v>
      </c>
      <c r="H1278" s="364">
        <v>1.9588717493078201E-5</v>
      </c>
      <c r="I1278" s="364">
        <v>1.2253569386825606E-5</v>
      </c>
      <c r="J1278" s="364">
        <v>7.4993042315248421E-6</v>
      </c>
      <c r="K1278" s="364">
        <v>5.3279915171391168E-6</v>
      </c>
      <c r="L1278" s="364">
        <v>1.0642828442520456E-5</v>
      </c>
      <c r="M1278" s="364">
        <v>3.0300958728572146E-6</v>
      </c>
      <c r="N1278" s="364">
        <v>4.4367540837286389E-6</v>
      </c>
      <c r="O1278" s="364">
        <v>7.6581427054783684E-6</v>
      </c>
      <c r="P1278" s="364">
        <v>6.4626088031855642E-6</v>
      </c>
      <c r="Q1278" s="364">
        <v>1.2251438865988801E-5</v>
      </c>
      <c r="R1278" s="364">
        <v>2.8092642003400317E-6</v>
      </c>
      <c r="S1278" s="364">
        <v>1.316259442087293E-5</v>
      </c>
      <c r="T1278" s="364">
        <v>4.491754926664201E-6</v>
      </c>
      <c r="U1278" s="364">
        <v>8.586647108423482E-6</v>
      </c>
      <c r="V1278" s="364">
        <v>5.466322024102756E-6</v>
      </c>
      <c r="W1278" s="364">
        <v>2.7233457838173542E-6</v>
      </c>
      <c r="X1278" s="364">
        <v>3.2966767414612695E-6</v>
      </c>
      <c r="Y1278" s="364">
        <v>2.4362216191224808E-6</v>
      </c>
      <c r="Z1278" s="364">
        <v>9.3484173134137084E-6</v>
      </c>
      <c r="AA1278" s="364">
        <v>8.8197759206375504E-6</v>
      </c>
      <c r="AB1278" s="364">
        <v>2.1698619534499688E-5</v>
      </c>
      <c r="AC1278" s="364">
        <v>7.4033022622694788E-5</v>
      </c>
      <c r="AD1278" s="364">
        <v>1.8596947479396274E-5</v>
      </c>
      <c r="AE1278" s="364">
        <v>6.105753317019231E-6</v>
      </c>
      <c r="AF1278" s="364">
        <v>3.1192864252625814E-5</v>
      </c>
      <c r="AG1278" s="364">
        <v>2.1597894531956627E-6</v>
      </c>
      <c r="AH1278" s="364">
        <v>1.7390522087594251E-5</v>
      </c>
      <c r="AI1278" s="364">
        <v>1.1053042437739328E-5</v>
      </c>
      <c r="AJ1278" s="364">
        <v>2.0647126505658959E-8</v>
      </c>
      <c r="AK1278" s="364">
        <v>2.1166032100472911E-5</v>
      </c>
      <c r="AL1278" s="364">
        <v>1.0919969473619091E-5</v>
      </c>
      <c r="AM1278" s="364">
        <v>0</v>
      </c>
      <c r="AN1278" s="364">
        <v>1.7880627081201E-5</v>
      </c>
      <c r="AO1278" s="364">
        <v>2.3426807005771855E-5</v>
      </c>
      <c r="AP1278" s="364">
        <v>0</v>
      </c>
      <c r="AQ1278" s="365">
        <v>2.3466729567453831E-6</v>
      </c>
      <c r="AR1278" s="363">
        <v>2.1811646048458771E-3</v>
      </c>
      <c r="AS1278" s="364">
        <v>1.2745042622544862E-3</v>
      </c>
      <c r="AT1278" s="364">
        <v>1.1751282199043393E-2</v>
      </c>
      <c r="AU1278" s="364">
        <v>3.1562019969278033E-3</v>
      </c>
      <c r="AV1278" s="364">
        <v>1.2271735579396403E-3</v>
      </c>
      <c r="AW1278" s="364">
        <v>1.1164412506829671E-3</v>
      </c>
      <c r="AX1278" s="364">
        <v>6.2512283555284467E-4</v>
      </c>
      <c r="AY1278" s="364">
        <v>1.0876970806268447E-3</v>
      </c>
      <c r="AZ1278" s="364">
        <v>1.8628105243380808E-4</v>
      </c>
      <c r="BA1278" s="364">
        <v>4.5951155909903851E-4</v>
      </c>
      <c r="BB1278" s="364">
        <v>8.5255377814892597E-4</v>
      </c>
      <c r="BC1278" s="364">
        <v>6.4060715192808509E-4</v>
      </c>
      <c r="BD1278" s="364">
        <v>1.0548133956782778E-3</v>
      </c>
      <c r="BE1278" s="364">
        <v>2.4232485164182984E-4</v>
      </c>
      <c r="BF1278" s="364">
        <v>2.092372127215256E-3</v>
      </c>
      <c r="BG1278" s="364">
        <v>4.8752382502310426E-4</v>
      </c>
      <c r="BH1278" s="364">
        <v>5.5705259389462341E-4</v>
      </c>
      <c r="BI1278" s="364">
        <v>3.5530904569938373E-4</v>
      </c>
      <c r="BJ1278" s="364">
        <v>3.6189081278883777E-4</v>
      </c>
      <c r="BK1278" s="364">
        <v>2.6098003148228885E-4</v>
      </c>
      <c r="BL1278" s="364">
        <v>1.1036989253396172E-4</v>
      </c>
      <c r="BM1278" s="364">
        <v>8.040278853601859E-4</v>
      </c>
      <c r="BN1278" s="364">
        <v>9.5094034268518139E-4</v>
      </c>
      <c r="BO1278" s="364">
        <v>1.8047250542581308E-3</v>
      </c>
      <c r="BP1278" s="364">
        <v>8.6192894500330269E-3</v>
      </c>
      <c r="BQ1278" s="364">
        <v>1.8832656120379239E-3</v>
      </c>
      <c r="BR1278" s="364">
        <v>5.6399711780344181E-4</v>
      </c>
      <c r="BS1278" s="364">
        <v>3.0393950209690371E-3</v>
      </c>
      <c r="BT1278" s="364">
        <v>2.4316111936884362E-4</v>
      </c>
      <c r="BU1278" s="364">
        <v>1.5942428424893366E-3</v>
      </c>
      <c r="BV1278" s="364">
        <v>9.0200305639261396E-4</v>
      </c>
      <c r="BW1278" s="364">
        <v>2.6706710546601389E-6</v>
      </c>
      <c r="BX1278" s="364">
        <v>2.4731078001282904E-3</v>
      </c>
      <c r="BY1278" s="364">
        <v>1.0527926161883446E-3</v>
      </c>
      <c r="BZ1278" s="364">
        <v>0</v>
      </c>
      <c r="CA1278" s="364">
        <v>1.7893542412939149E-3</v>
      </c>
      <c r="CB1278" s="364">
        <v>2.9761730469333799E-3</v>
      </c>
      <c r="CC1278" s="364">
        <v>0</v>
      </c>
      <c r="CD1278" s="365">
        <v>2.3643306267225555E-4</v>
      </c>
    </row>
    <row r="1279" spans="2:82">
      <c r="B1279" s="325"/>
      <c r="C1279" s="283" t="str">
        <f t="shared" si="174"/>
        <v>36</v>
      </c>
      <c r="D1279" s="284" t="str">
        <f t="shared" si="174"/>
        <v>対事業所サービス</v>
      </c>
      <c r="E1279" s="363">
        <v>1.1223019354946556E-2</v>
      </c>
      <c r="F1279" s="364">
        <v>7.0021244041814212E-3</v>
      </c>
      <c r="G1279" s="364">
        <v>5.1617981749660438E-3</v>
      </c>
      <c r="H1279" s="364">
        <v>3.0087426936587926E-2</v>
      </c>
      <c r="I1279" s="364">
        <v>1.2111624695033454E-2</v>
      </c>
      <c r="J1279" s="364">
        <v>8.537400667138274E-3</v>
      </c>
      <c r="K1279" s="364">
        <v>6.4124696663089486E-3</v>
      </c>
      <c r="L1279" s="364">
        <v>1.4476344856946644E-2</v>
      </c>
      <c r="M1279" s="364">
        <v>3.3832017255208393E-3</v>
      </c>
      <c r="N1279" s="364">
        <v>1.1162023302770203E-2</v>
      </c>
      <c r="O1279" s="364">
        <v>1.6173484052854948E-2</v>
      </c>
      <c r="P1279" s="364">
        <v>3.5231181968690423E-3</v>
      </c>
      <c r="Q1279" s="364">
        <v>4.2724763734041148E-3</v>
      </c>
      <c r="R1279" s="364">
        <v>8.3207990301197906E-3</v>
      </c>
      <c r="S1279" s="364">
        <v>1.0009099122743734E-2</v>
      </c>
      <c r="T1279" s="364">
        <v>1.0379657490515077E-2</v>
      </c>
      <c r="U1279" s="364">
        <v>1.0806378906080553E-2</v>
      </c>
      <c r="V1279" s="364">
        <v>1.3792816558844413E-2</v>
      </c>
      <c r="W1279" s="364">
        <v>1.0630465443524336E-2</v>
      </c>
      <c r="X1279" s="364">
        <v>1.1900465928390619E-2</v>
      </c>
      <c r="Y1279" s="364">
        <v>8.1286988545060737E-3</v>
      </c>
      <c r="Z1279" s="364">
        <v>1.265085798744073E-2</v>
      </c>
      <c r="AA1279" s="364">
        <v>2.76288998866226E-2</v>
      </c>
      <c r="AB1279" s="364">
        <v>1.6925023054481025E-2</v>
      </c>
      <c r="AC1279" s="364">
        <v>4.1423140222231085E-2</v>
      </c>
      <c r="AD1279" s="364">
        <v>1.775282764078577E-2</v>
      </c>
      <c r="AE1279" s="364">
        <v>2.3430108850700695E-2</v>
      </c>
      <c r="AF1279" s="364">
        <v>3.1044081887409834E-2</v>
      </c>
      <c r="AG1279" s="364">
        <v>6.5784865123420053E-3</v>
      </c>
      <c r="AH1279" s="364">
        <v>1.9943241734834628E-2</v>
      </c>
      <c r="AI1279" s="364">
        <v>4.0501216593020292E-2</v>
      </c>
      <c r="AJ1279" s="364">
        <v>2.3265489424221006E-2</v>
      </c>
      <c r="AK1279" s="364">
        <v>2.2936642977889547E-2</v>
      </c>
      <c r="AL1279" s="364">
        <v>1.2020127197286639E-2</v>
      </c>
      <c r="AM1279" s="364">
        <v>1.95038741639279E-2</v>
      </c>
      <c r="AN1279" s="364">
        <v>4.1367103708410652E-2</v>
      </c>
      <c r="AO1279" s="364">
        <v>1.1131234375180311E-2</v>
      </c>
      <c r="AP1279" s="364">
        <v>0</v>
      </c>
      <c r="AQ1279" s="365">
        <v>7.7705766887402527E-3</v>
      </c>
      <c r="AR1279" s="363">
        <v>3.9394067522266492E-2</v>
      </c>
      <c r="AS1279" s="364">
        <v>2.9753458496745426E-2</v>
      </c>
      <c r="AT1279" s="364">
        <v>2.0113829095292114E-2</v>
      </c>
      <c r="AU1279" s="364">
        <v>0.11547426809455068</v>
      </c>
      <c r="AV1279" s="364">
        <v>4.2943422299441369E-2</v>
      </c>
      <c r="AW1279" s="364">
        <v>4.0346296181394813E-2</v>
      </c>
      <c r="AX1279" s="364">
        <v>2.6625783535615313E-2</v>
      </c>
      <c r="AY1279" s="364">
        <v>5.8711962791127587E-2</v>
      </c>
      <c r="AZ1279" s="364">
        <v>6.1568152317998965E-3</v>
      </c>
      <c r="BA1279" s="364">
        <v>4.4142634702242646E-2</v>
      </c>
      <c r="BB1279" s="364">
        <v>6.8621602662818124E-2</v>
      </c>
      <c r="BC1279" s="364">
        <v>1.3312105927275979E-2</v>
      </c>
      <c r="BD1279" s="364">
        <v>1.8503811468646936E-2</v>
      </c>
      <c r="BE1279" s="364">
        <v>3.4293613400246267E-2</v>
      </c>
      <c r="BF1279" s="364">
        <v>4.6070966435962028E-2</v>
      </c>
      <c r="BG1279" s="364">
        <v>4.0430945300953855E-2</v>
      </c>
      <c r="BH1279" s="364">
        <v>4.1837376025708917E-2</v>
      </c>
      <c r="BI1279" s="364">
        <v>4.988874756526359E-2</v>
      </c>
      <c r="BJ1279" s="364">
        <v>4.3585939806283433E-2</v>
      </c>
      <c r="BK1279" s="364">
        <v>4.1232857236436021E-2</v>
      </c>
      <c r="BL1279" s="364">
        <v>3.0555333060612696E-2</v>
      </c>
      <c r="BM1279" s="364">
        <v>4.8108993235729286E-2</v>
      </c>
      <c r="BN1279" s="364">
        <v>0.10711353938984519</v>
      </c>
      <c r="BO1279" s="364">
        <v>8.5667965488781569E-2</v>
      </c>
      <c r="BP1279" s="364">
        <v>0.1475492291453106</v>
      </c>
      <c r="BQ1279" s="364">
        <v>7.0629620915466929E-2</v>
      </c>
      <c r="BR1279" s="364">
        <v>8.9400202354151775E-2</v>
      </c>
      <c r="BS1279" s="364">
        <v>0.12370617740016913</v>
      </c>
      <c r="BT1279" s="364">
        <v>2.8912225736387208E-2</v>
      </c>
      <c r="BU1279" s="364">
        <v>7.4489128454444581E-2</v>
      </c>
      <c r="BV1279" s="364">
        <v>0.16606377854491011</v>
      </c>
      <c r="BW1279" s="364">
        <v>9.6163371091466665E-2</v>
      </c>
      <c r="BX1279" s="364">
        <v>0.10128462610964714</v>
      </c>
      <c r="BY1279" s="364">
        <v>4.9484886923597621E-2</v>
      </c>
      <c r="BZ1279" s="364">
        <v>8.0164197475002447E-2</v>
      </c>
      <c r="CA1279" s="364">
        <v>0.15272222387651299</v>
      </c>
      <c r="CB1279" s="364">
        <v>4.5051171064161483E-2</v>
      </c>
      <c r="CC1279" s="364">
        <v>0</v>
      </c>
      <c r="CD1279" s="365">
        <v>3.0968525538496675E-2</v>
      </c>
    </row>
    <row r="1280" spans="2:82">
      <c r="B1280" s="325"/>
      <c r="C1280" s="283" t="str">
        <f t="shared" si="174"/>
        <v>37</v>
      </c>
      <c r="D1280" s="284" t="str">
        <f t="shared" si="174"/>
        <v>対個人サービス</v>
      </c>
      <c r="E1280" s="363">
        <v>7.9152811500273867E-4</v>
      </c>
      <c r="F1280" s="364">
        <v>4.4914751220664197E-5</v>
      </c>
      <c r="G1280" s="364">
        <v>4.7016941155650962E-4</v>
      </c>
      <c r="H1280" s="364">
        <v>6.5065213341881367E-5</v>
      </c>
      <c r="I1280" s="364">
        <v>1.3678038587640223E-4</v>
      </c>
      <c r="J1280" s="364">
        <v>5.1400415594020422E-5</v>
      </c>
      <c r="K1280" s="364">
        <v>3.4337994720880128E-5</v>
      </c>
      <c r="L1280" s="364">
        <v>1.2014669524682083E-4</v>
      </c>
      <c r="M1280" s="364">
        <v>2.4922021939027556E-5</v>
      </c>
      <c r="N1280" s="364">
        <v>4.1829828810578838E-5</v>
      </c>
      <c r="O1280" s="364">
        <v>9.2956500069644435E-5</v>
      </c>
      <c r="P1280" s="364">
        <v>3.0216443370997417E-5</v>
      </c>
      <c r="Q1280" s="364">
        <v>1.5408392571990705E-5</v>
      </c>
      <c r="R1280" s="364">
        <v>4.9444983092443162E-5</v>
      </c>
      <c r="S1280" s="364">
        <v>5.2024301925555326E-5</v>
      </c>
      <c r="T1280" s="364">
        <v>8.8033232863492827E-5</v>
      </c>
      <c r="U1280" s="364">
        <v>9.4624734420997684E-5</v>
      </c>
      <c r="V1280" s="364">
        <v>1.0404294457875539E-4</v>
      </c>
      <c r="W1280" s="364">
        <v>5.809335683331336E-5</v>
      </c>
      <c r="X1280" s="364">
        <v>9.3194259887669818E-5</v>
      </c>
      <c r="Y1280" s="364">
        <v>9.6609410941144485E-5</v>
      </c>
      <c r="Z1280" s="364">
        <v>9.778998888495711E-5</v>
      </c>
      <c r="AA1280" s="364">
        <v>1.3572215764187198E-4</v>
      </c>
      <c r="AB1280" s="364">
        <v>4.1381624384332373E-5</v>
      </c>
      <c r="AC1280" s="364">
        <v>1.8009984176816979E-4</v>
      </c>
      <c r="AD1280" s="364">
        <v>2.8747832658887221E-5</v>
      </c>
      <c r="AE1280" s="364">
        <v>2.8015401969677651E-4</v>
      </c>
      <c r="AF1280" s="364">
        <v>1.1548103167373364E-4</v>
      </c>
      <c r="AG1280" s="364">
        <v>3.3237741127359479E-4</v>
      </c>
      <c r="AH1280" s="364">
        <v>3.1249098864933586E-4</v>
      </c>
      <c r="AI1280" s="364">
        <v>2.4513449515775249E-3</v>
      </c>
      <c r="AJ1280" s="364">
        <v>1.854424520499534E-4</v>
      </c>
      <c r="AK1280" s="364">
        <v>4.3432815579912305E-3</v>
      </c>
      <c r="AL1280" s="364">
        <v>9.6563360473809166E-3</v>
      </c>
      <c r="AM1280" s="364">
        <v>1.0163385958200676E-3</v>
      </c>
      <c r="AN1280" s="364">
        <v>7.0470855799452262E-4</v>
      </c>
      <c r="AO1280" s="364">
        <v>6.0888437468125537E-3</v>
      </c>
      <c r="AP1280" s="364">
        <v>0</v>
      </c>
      <c r="AQ1280" s="365">
        <v>1.4614062456130654E-3</v>
      </c>
      <c r="AR1280" s="363">
        <v>2.2431003568855433E-3</v>
      </c>
      <c r="AS1280" s="364">
        <v>7.4201937533364436E-5</v>
      </c>
      <c r="AT1280" s="364">
        <v>1.0825294222555236E-3</v>
      </c>
      <c r="AU1280" s="364">
        <v>2.146447125257118E-4</v>
      </c>
      <c r="AV1280" s="364">
        <v>2.8393639659141914E-4</v>
      </c>
      <c r="AW1280" s="364">
        <v>1.8975520625528043E-4</v>
      </c>
      <c r="AX1280" s="364">
        <v>1.1601076828322021E-4</v>
      </c>
      <c r="AY1280" s="364">
        <v>2.060090083735934E-4</v>
      </c>
      <c r="AZ1280" s="364">
        <v>4.9022369894102557E-5</v>
      </c>
      <c r="BA1280" s="364">
        <v>9.5429099702987413E-5</v>
      </c>
      <c r="BB1280" s="364">
        <v>3.4572749870948982E-4</v>
      </c>
      <c r="BC1280" s="364">
        <v>5.9503617384917843E-5</v>
      </c>
      <c r="BD1280" s="364">
        <v>5.6596682635247426E-5</v>
      </c>
      <c r="BE1280" s="364">
        <v>9.3980787973770873E-5</v>
      </c>
      <c r="BF1280" s="364">
        <v>1.430399883555543E-4</v>
      </c>
      <c r="BG1280" s="364">
        <v>1.3672581322565354E-4</v>
      </c>
      <c r="BH1280" s="364">
        <v>1.3118861082009656E-4</v>
      </c>
      <c r="BI1280" s="364">
        <v>2.9265111956751393E-4</v>
      </c>
      <c r="BJ1280" s="364">
        <v>1.4934690381600789E-4</v>
      </c>
      <c r="BK1280" s="364">
        <v>1.8353341638762069E-4</v>
      </c>
      <c r="BL1280" s="364">
        <v>1.0642128795080978E-4</v>
      </c>
      <c r="BM1280" s="364">
        <v>1.0995844419758748E-3</v>
      </c>
      <c r="BN1280" s="364">
        <v>3.0758389565706696E-4</v>
      </c>
      <c r="BO1280" s="364">
        <v>1.0544129521750815E-4</v>
      </c>
      <c r="BP1280" s="364">
        <v>3.6904897029443591E-4</v>
      </c>
      <c r="BQ1280" s="364">
        <v>6.7579182991109459E-5</v>
      </c>
      <c r="BR1280" s="364">
        <v>6.7019239846010379E-4</v>
      </c>
      <c r="BS1280" s="364">
        <v>2.6402912612298395E-4</v>
      </c>
      <c r="BT1280" s="364">
        <v>8.0076337029526647E-4</v>
      </c>
      <c r="BU1280" s="364">
        <v>7.0760459432725117E-4</v>
      </c>
      <c r="BV1280" s="364">
        <v>9.3053232485842702E-3</v>
      </c>
      <c r="BW1280" s="364">
        <v>4.5096563628539661E-4</v>
      </c>
      <c r="BX1280" s="364">
        <v>9.1505481220176925E-3</v>
      </c>
      <c r="BY1280" s="364">
        <v>2.2769531374380682E-2</v>
      </c>
      <c r="BZ1280" s="364">
        <v>2.3399550663836151E-3</v>
      </c>
      <c r="CA1280" s="364">
        <v>2.7724891482172952E-3</v>
      </c>
      <c r="CB1280" s="364">
        <v>1.7435687069357025E-2</v>
      </c>
      <c r="CC1280" s="364">
        <v>0</v>
      </c>
      <c r="CD1280" s="365">
        <v>3.3647289400860611E-3</v>
      </c>
    </row>
    <row r="1281" spans="2:83">
      <c r="B1281" s="325"/>
      <c r="C1281" s="283" t="str">
        <f t="shared" si="174"/>
        <v>38</v>
      </c>
      <c r="D1281" s="284" t="str">
        <f t="shared" si="174"/>
        <v>事務用品</v>
      </c>
      <c r="E1281" s="363">
        <v>0</v>
      </c>
      <c r="F1281" s="364">
        <v>0</v>
      </c>
      <c r="G1281" s="364">
        <v>0</v>
      </c>
      <c r="H1281" s="364">
        <v>0</v>
      </c>
      <c r="I1281" s="364">
        <v>0</v>
      </c>
      <c r="J1281" s="364">
        <v>0</v>
      </c>
      <c r="K1281" s="364">
        <v>0</v>
      </c>
      <c r="L1281" s="364">
        <v>0</v>
      </c>
      <c r="M1281" s="364">
        <v>0</v>
      </c>
      <c r="N1281" s="364">
        <v>0</v>
      </c>
      <c r="O1281" s="364">
        <v>0</v>
      </c>
      <c r="P1281" s="364">
        <v>0</v>
      </c>
      <c r="Q1281" s="364">
        <v>0</v>
      </c>
      <c r="R1281" s="364">
        <v>0</v>
      </c>
      <c r="S1281" s="364">
        <v>0</v>
      </c>
      <c r="T1281" s="364">
        <v>0</v>
      </c>
      <c r="U1281" s="364">
        <v>0</v>
      </c>
      <c r="V1281" s="364">
        <v>0</v>
      </c>
      <c r="W1281" s="364">
        <v>0</v>
      </c>
      <c r="X1281" s="364">
        <v>0</v>
      </c>
      <c r="Y1281" s="364">
        <v>0</v>
      </c>
      <c r="Z1281" s="364">
        <v>0</v>
      </c>
      <c r="AA1281" s="364">
        <v>0</v>
      </c>
      <c r="AB1281" s="364">
        <v>0</v>
      </c>
      <c r="AC1281" s="364">
        <v>0</v>
      </c>
      <c r="AD1281" s="364">
        <v>0</v>
      </c>
      <c r="AE1281" s="364">
        <v>0</v>
      </c>
      <c r="AF1281" s="364">
        <v>0</v>
      </c>
      <c r="AG1281" s="364">
        <v>0</v>
      </c>
      <c r="AH1281" s="364">
        <v>0</v>
      </c>
      <c r="AI1281" s="364">
        <v>0</v>
      </c>
      <c r="AJ1281" s="364">
        <v>0</v>
      </c>
      <c r="AK1281" s="364">
        <v>0</v>
      </c>
      <c r="AL1281" s="364">
        <v>0</v>
      </c>
      <c r="AM1281" s="364">
        <v>0</v>
      </c>
      <c r="AN1281" s="364">
        <v>0</v>
      </c>
      <c r="AO1281" s="364">
        <v>0</v>
      </c>
      <c r="AP1281" s="364">
        <v>0</v>
      </c>
      <c r="AQ1281" s="365">
        <v>0</v>
      </c>
      <c r="AR1281" s="363">
        <v>3.7016223067801185E-4</v>
      </c>
      <c r="AS1281" s="364">
        <v>3.4211085899164776E-3</v>
      </c>
      <c r="AT1281" s="364">
        <v>9.7965769607560654E-4</v>
      </c>
      <c r="AU1281" s="364">
        <v>1.1960765488991296E-3</v>
      </c>
      <c r="AV1281" s="364">
        <v>7.191752196502425E-4</v>
      </c>
      <c r="AW1281" s="364">
        <v>1.1723163592062197E-3</v>
      </c>
      <c r="AX1281" s="364">
        <v>7.2976178374165566E-4</v>
      </c>
      <c r="AY1281" s="364">
        <v>6.0393273489698946E-4</v>
      </c>
      <c r="AZ1281" s="364">
        <v>2.5696567609575653E-5</v>
      </c>
      <c r="BA1281" s="364">
        <v>1.6888226280068725E-4</v>
      </c>
      <c r="BB1281" s="364">
        <v>1.0267809567311487E-3</v>
      </c>
      <c r="BC1281" s="364">
        <v>1.5673528713041208E-4</v>
      </c>
      <c r="BD1281" s="364">
        <v>3.3574795733453034E-4</v>
      </c>
      <c r="BE1281" s="364">
        <v>5.8949336646685541E-4</v>
      </c>
      <c r="BF1281" s="364">
        <v>8.3800627204957186E-4</v>
      </c>
      <c r="BG1281" s="364">
        <v>9.5597675219153734E-4</v>
      </c>
      <c r="BH1281" s="364">
        <v>8.8971652840302905E-4</v>
      </c>
      <c r="BI1281" s="364">
        <v>1.2858316505458434E-3</v>
      </c>
      <c r="BJ1281" s="364">
        <v>8.5143013231598111E-4</v>
      </c>
      <c r="BK1281" s="364">
        <v>8.9936326361819436E-4</v>
      </c>
      <c r="BL1281" s="364">
        <v>3.2243109356147143E-4</v>
      </c>
      <c r="BM1281" s="364">
        <v>1.1360305070607162E-3</v>
      </c>
      <c r="BN1281" s="364">
        <v>7.4413008525626545E-4</v>
      </c>
      <c r="BO1281" s="364">
        <v>5.8806983727156448E-5</v>
      </c>
      <c r="BP1281" s="364">
        <v>8.8791675239033687E-4</v>
      </c>
      <c r="BQ1281" s="364">
        <v>2.8915450474014401E-3</v>
      </c>
      <c r="BR1281" s="364">
        <v>1.9547898208643719E-3</v>
      </c>
      <c r="BS1281" s="364">
        <v>3.4316539589870033E-3</v>
      </c>
      <c r="BT1281" s="364">
        <v>3.7924126952026038E-4</v>
      </c>
      <c r="BU1281" s="364">
        <v>2.366992270382999E-3</v>
      </c>
      <c r="BV1281" s="364">
        <v>1.6318420863920429E-3</v>
      </c>
      <c r="BW1281" s="364">
        <v>2.6162136439728417E-3</v>
      </c>
      <c r="BX1281" s="364">
        <v>4.020221072079483E-3</v>
      </c>
      <c r="BY1281" s="364">
        <v>2.4207028810658967E-3</v>
      </c>
      <c r="BZ1281" s="364">
        <v>4.538517193775511E-3</v>
      </c>
      <c r="CA1281" s="364">
        <v>1.4996858070577309E-3</v>
      </c>
      <c r="CB1281" s="364">
        <v>1.7773002688640013E-3</v>
      </c>
      <c r="CC1281" s="364">
        <v>0</v>
      </c>
      <c r="CD1281" s="365">
        <v>1.2365025082579283E-4</v>
      </c>
    </row>
    <row r="1282" spans="2:83">
      <c r="B1282" s="327"/>
      <c r="C1282" s="283" t="str">
        <f t="shared" si="174"/>
        <v>39</v>
      </c>
      <c r="D1282" s="284" t="str">
        <f t="shared" si="174"/>
        <v>分類不明</v>
      </c>
      <c r="E1282" s="366">
        <v>0</v>
      </c>
      <c r="F1282" s="367">
        <v>0</v>
      </c>
      <c r="G1282" s="367">
        <v>0</v>
      </c>
      <c r="H1282" s="367">
        <v>0</v>
      </c>
      <c r="I1282" s="367">
        <v>0</v>
      </c>
      <c r="J1282" s="367">
        <v>0</v>
      </c>
      <c r="K1282" s="367">
        <v>0</v>
      </c>
      <c r="L1282" s="367">
        <v>0</v>
      </c>
      <c r="M1282" s="367">
        <v>0</v>
      </c>
      <c r="N1282" s="367">
        <v>0</v>
      </c>
      <c r="O1282" s="367">
        <v>0</v>
      </c>
      <c r="P1282" s="367">
        <v>0</v>
      </c>
      <c r="Q1282" s="367">
        <v>0</v>
      </c>
      <c r="R1282" s="367">
        <v>0</v>
      </c>
      <c r="S1282" s="367">
        <v>0</v>
      </c>
      <c r="T1282" s="367">
        <v>0</v>
      </c>
      <c r="U1282" s="367">
        <v>0</v>
      </c>
      <c r="V1282" s="367">
        <v>0</v>
      </c>
      <c r="W1282" s="367">
        <v>0</v>
      </c>
      <c r="X1282" s="367">
        <v>0</v>
      </c>
      <c r="Y1282" s="367">
        <v>0</v>
      </c>
      <c r="Z1282" s="367">
        <v>0</v>
      </c>
      <c r="AA1282" s="367">
        <v>0</v>
      </c>
      <c r="AB1282" s="367">
        <v>0</v>
      </c>
      <c r="AC1282" s="367">
        <v>0</v>
      </c>
      <c r="AD1282" s="367">
        <v>0</v>
      </c>
      <c r="AE1282" s="367">
        <v>0</v>
      </c>
      <c r="AF1282" s="367">
        <v>0</v>
      </c>
      <c r="AG1282" s="367">
        <v>0</v>
      </c>
      <c r="AH1282" s="367">
        <v>0</v>
      </c>
      <c r="AI1282" s="367">
        <v>0</v>
      </c>
      <c r="AJ1282" s="367">
        <v>0</v>
      </c>
      <c r="AK1282" s="367">
        <v>0</v>
      </c>
      <c r="AL1282" s="367">
        <v>0</v>
      </c>
      <c r="AM1282" s="367">
        <v>0</v>
      </c>
      <c r="AN1282" s="367">
        <v>0</v>
      </c>
      <c r="AO1282" s="367">
        <v>0</v>
      </c>
      <c r="AP1282" s="367">
        <v>0</v>
      </c>
      <c r="AQ1282" s="368">
        <v>0</v>
      </c>
      <c r="AR1282" s="366">
        <v>5.4346905783413503E-3</v>
      </c>
      <c r="AS1282" s="367">
        <v>6.608042162269829E-4</v>
      </c>
      <c r="AT1282" s="367">
        <v>9.2372116252713264E-3</v>
      </c>
      <c r="AU1282" s="367">
        <v>9.2705933179723504E-3</v>
      </c>
      <c r="AV1282" s="367">
        <v>4.7248601947572667E-3</v>
      </c>
      <c r="AW1282" s="367">
        <v>2.9185903205215481E-3</v>
      </c>
      <c r="AX1282" s="367">
        <v>3.4107056125964328E-3</v>
      </c>
      <c r="AY1282" s="367">
        <v>8.198038696976954E-4</v>
      </c>
      <c r="AZ1282" s="367">
        <v>9.2210264718871923E-4</v>
      </c>
      <c r="BA1282" s="367">
        <v>2.2035909454514841E-3</v>
      </c>
      <c r="BB1282" s="367">
        <v>9.8153271317775286E-3</v>
      </c>
      <c r="BC1282" s="367">
        <v>5.4546952123699574E-3</v>
      </c>
      <c r="BD1282" s="367">
        <v>4.9204961388357353E-3</v>
      </c>
      <c r="BE1282" s="367">
        <v>4.9933658965760691E-3</v>
      </c>
      <c r="BF1282" s="367">
        <v>7.403159772702915E-3</v>
      </c>
      <c r="BG1282" s="367">
        <v>5.5118734578091261E-3</v>
      </c>
      <c r="BH1282" s="367">
        <v>2.4124970812157529E-3</v>
      </c>
      <c r="BI1282" s="367">
        <v>6.742689374764656E-4</v>
      </c>
      <c r="BJ1282" s="367">
        <v>2.5817379528334256E-3</v>
      </c>
      <c r="BK1282" s="367">
        <v>2.8728389092178338E-3</v>
      </c>
      <c r="BL1282" s="367">
        <v>1.1457683614755228E-3</v>
      </c>
      <c r="BM1282" s="367">
        <v>2.064827504021927E-3</v>
      </c>
      <c r="BN1282" s="367">
        <v>1.470528436267955E-2</v>
      </c>
      <c r="BO1282" s="367">
        <v>3.2972152058031792E-3</v>
      </c>
      <c r="BP1282" s="367">
        <v>6.9224791538849122E-3</v>
      </c>
      <c r="BQ1282" s="367">
        <v>7.6271823954445249E-3</v>
      </c>
      <c r="BR1282" s="367">
        <v>4.522434532839E-3</v>
      </c>
      <c r="BS1282" s="367">
        <v>9.6633527150487217E-3</v>
      </c>
      <c r="BT1282" s="367">
        <v>3.8082105849744879E-3</v>
      </c>
      <c r="BU1282" s="367">
        <v>4.1072574214226628E-3</v>
      </c>
      <c r="BV1282" s="367">
        <v>4.3762333656073727E-3</v>
      </c>
      <c r="BW1282" s="367">
        <v>3.7877399203411658E-4</v>
      </c>
      <c r="BX1282" s="367">
        <v>5.3851425316935857E-3</v>
      </c>
      <c r="BY1282" s="367">
        <v>2.9832657051425985E-3</v>
      </c>
      <c r="BZ1282" s="367">
        <v>1.2708153516920029E-2</v>
      </c>
      <c r="CA1282" s="367">
        <v>3.4351672655219679E-3</v>
      </c>
      <c r="CB1282" s="367">
        <v>4.3167771047548046E-3</v>
      </c>
      <c r="CC1282" s="367">
        <v>4.8966210512674127E-4</v>
      </c>
      <c r="CD1282" s="368">
        <v>0</v>
      </c>
    </row>
    <row r="1283" spans="2:83">
      <c r="B1283" s="369"/>
      <c r="C1283" s="370"/>
      <c r="D1283" s="371" t="s">
        <v>263</v>
      </c>
      <c r="E1283" s="372">
        <v>0.42912322785004769</v>
      </c>
      <c r="F1283" s="373">
        <v>0.65353503519277234</v>
      </c>
      <c r="G1283" s="373">
        <v>0.49922431906996839</v>
      </c>
      <c r="H1283" s="373">
        <v>0.55714503119768677</v>
      </c>
      <c r="I1283" s="373">
        <v>0.34217408465048571</v>
      </c>
      <c r="J1283" s="373">
        <v>0.39899493862633595</v>
      </c>
      <c r="K1283" s="373">
        <v>0.36711009260275584</v>
      </c>
      <c r="L1283" s="373">
        <v>0.36716945165524451</v>
      </c>
      <c r="M1283" s="373">
        <v>0.26553824630943879</v>
      </c>
      <c r="N1283" s="373">
        <v>0.44177978323102784</v>
      </c>
      <c r="O1283" s="373">
        <v>0.50152015768294467</v>
      </c>
      <c r="P1283" s="373">
        <v>0.21781525119719444</v>
      </c>
      <c r="Q1283" s="373">
        <v>0.21466241135319769</v>
      </c>
      <c r="R1283" s="373">
        <v>0.4674918351801195</v>
      </c>
      <c r="S1283" s="373">
        <v>0.44057436892731333</v>
      </c>
      <c r="T1283" s="373">
        <v>0.44512308588429478</v>
      </c>
      <c r="U1283" s="373">
        <v>0.37670338803145481</v>
      </c>
      <c r="V1283" s="373">
        <v>0.34147165329449408</v>
      </c>
      <c r="W1283" s="373">
        <v>0.34849584092666508</v>
      </c>
      <c r="X1283" s="373">
        <v>0.30707320403279703</v>
      </c>
      <c r="Y1283" s="373">
        <v>0.30245857118826058</v>
      </c>
      <c r="Z1283" s="373">
        <v>0.41512565259829198</v>
      </c>
      <c r="AA1283" s="373">
        <v>0.47583758419627675</v>
      </c>
      <c r="AB1283" s="373">
        <v>0.4042223235058518</v>
      </c>
      <c r="AC1283" s="373">
        <v>0.45076718935939425</v>
      </c>
      <c r="AD1283" s="373">
        <v>0.64984333185406329</v>
      </c>
      <c r="AE1283" s="373">
        <v>0.69408106350973653</v>
      </c>
      <c r="AF1283" s="373">
        <v>0.62976793811683118</v>
      </c>
      <c r="AG1283" s="373">
        <v>0.81478745616023451</v>
      </c>
      <c r="AH1283" s="373">
        <v>0.64440251117885894</v>
      </c>
      <c r="AI1283" s="373">
        <v>0.50551263830845072</v>
      </c>
      <c r="AJ1283" s="373">
        <v>0.71768433227771555</v>
      </c>
      <c r="AK1283" s="373">
        <v>0.70972336626232513</v>
      </c>
      <c r="AL1283" s="373">
        <v>0.58942217718679235</v>
      </c>
      <c r="AM1283" s="373">
        <v>0.62181095280920151</v>
      </c>
      <c r="AN1283" s="373">
        <v>0.63083129475522981</v>
      </c>
      <c r="AO1283" s="373">
        <v>0.54869475502663279</v>
      </c>
      <c r="AP1283" s="373">
        <v>0</v>
      </c>
      <c r="AQ1283" s="374">
        <v>0.64937930889192019</v>
      </c>
      <c r="AR1283" s="372">
        <v>0.44742928866563841</v>
      </c>
      <c r="AS1283" s="373">
        <v>0.57458205142698715</v>
      </c>
      <c r="AT1283" s="373">
        <v>0.54628709733187342</v>
      </c>
      <c r="AU1283" s="373">
        <v>0.56429011456733236</v>
      </c>
      <c r="AV1283" s="373">
        <v>0.35837451101717743</v>
      </c>
      <c r="AW1283" s="373">
        <v>0.43268870668573967</v>
      </c>
      <c r="AX1283" s="373">
        <v>0.3802481786452509</v>
      </c>
      <c r="AY1283" s="373">
        <v>0.34926102585001906</v>
      </c>
      <c r="AZ1283" s="373">
        <v>0.40099181125878713</v>
      </c>
      <c r="BA1283" s="373">
        <v>0.43586523392774063</v>
      </c>
      <c r="BB1283" s="373">
        <v>0.50042905626521406</v>
      </c>
      <c r="BC1283" s="373">
        <v>0.27677004539178923</v>
      </c>
      <c r="BD1283" s="373">
        <v>0.20815795993767522</v>
      </c>
      <c r="BE1283" s="373">
        <v>0.50539857130110455</v>
      </c>
      <c r="BF1283" s="373">
        <v>0.46679625950481185</v>
      </c>
      <c r="BG1283" s="373">
        <v>0.48762295529416766</v>
      </c>
      <c r="BH1283" s="373">
        <v>0.41713268478752435</v>
      </c>
      <c r="BI1283" s="373">
        <v>0.36371057828042069</v>
      </c>
      <c r="BJ1283" s="373">
        <v>0.3618423800130095</v>
      </c>
      <c r="BK1283" s="373">
        <v>0.33683304277099041</v>
      </c>
      <c r="BL1283" s="373">
        <v>0.23021595267811132</v>
      </c>
      <c r="BM1283" s="373">
        <v>0.49051289995829112</v>
      </c>
      <c r="BN1283" s="373">
        <v>0.48745390588752358</v>
      </c>
      <c r="BO1283" s="373">
        <v>0.44104295786141223</v>
      </c>
      <c r="BP1283" s="373">
        <v>0.47791969444973698</v>
      </c>
      <c r="BQ1283" s="373">
        <v>0.64980099611144215</v>
      </c>
      <c r="BR1283" s="373">
        <v>0.70411475221986852</v>
      </c>
      <c r="BS1283" s="373">
        <v>0.63426958574542514</v>
      </c>
      <c r="BT1283" s="373">
        <v>0.80577106909122642</v>
      </c>
      <c r="BU1283" s="373">
        <v>0.63146511347010459</v>
      </c>
      <c r="BV1283" s="373">
        <v>0.53196811208665162</v>
      </c>
      <c r="BW1283" s="373">
        <v>0.70961985425419694</v>
      </c>
      <c r="BX1283" s="373">
        <v>0.69081933963144271</v>
      </c>
      <c r="BY1283" s="373">
        <v>0.59324990236419983</v>
      </c>
      <c r="BZ1283" s="373">
        <v>0.61707343620522637</v>
      </c>
      <c r="CA1283" s="373">
        <v>0.59510821536296288</v>
      </c>
      <c r="CB1283" s="373">
        <v>0.55270088688801311</v>
      </c>
      <c r="CC1283" s="373">
        <v>0</v>
      </c>
      <c r="CD1283" s="374">
        <v>0.6500410312086341</v>
      </c>
    </row>
    <row r="1284" spans="2:83" ht="14.25">
      <c r="B1284" s="375"/>
      <c r="C1284" s="148"/>
      <c r="D1284" s="309" t="s">
        <v>66</v>
      </c>
      <c r="E1284" s="372">
        <v>1</v>
      </c>
      <c r="F1284" s="373">
        <v>0.99999999999999989</v>
      </c>
      <c r="G1284" s="373">
        <v>1</v>
      </c>
      <c r="H1284" s="373">
        <v>1</v>
      </c>
      <c r="I1284" s="373">
        <v>1</v>
      </c>
      <c r="J1284" s="373">
        <v>0.99999999999999978</v>
      </c>
      <c r="K1284" s="373">
        <v>1</v>
      </c>
      <c r="L1284" s="373">
        <v>0.99999999999999989</v>
      </c>
      <c r="M1284" s="373">
        <v>1</v>
      </c>
      <c r="N1284" s="373">
        <v>1</v>
      </c>
      <c r="O1284" s="373">
        <v>1</v>
      </c>
      <c r="P1284" s="373">
        <v>0.99999999999999956</v>
      </c>
      <c r="Q1284" s="373">
        <v>1</v>
      </c>
      <c r="R1284" s="373">
        <v>1.0000000000000002</v>
      </c>
      <c r="S1284" s="373">
        <v>1</v>
      </c>
      <c r="T1284" s="373">
        <v>1</v>
      </c>
      <c r="U1284" s="373">
        <v>0.99999999999999978</v>
      </c>
      <c r="V1284" s="373">
        <v>1.0000000000000002</v>
      </c>
      <c r="W1284" s="373">
        <v>0.99999999999999967</v>
      </c>
      <c r="X1284" s="373">
        <v>1</v>
      </c>
      <c r="Y1284" s="373">
        <v>0.99999999999999978</v>
      </c>
      <c r="Z1284" s="373">
        <v>0.99999999999999978</v>
      </c>
      <c r="AA1284" s="373">
        <v>1.0000000000000002</v>
      </c>
      <c r="AB1284" s="373">
        <v>0.99999999999999978</v>
      </c>
      <c r="AC1284" s="373">
        <v>1.0000000000000002</v>
      </c>
      <c r="AD1284" s="373">
        <v>1</v>
      </c>
      <c r="AE1284" s="373">
        <v>1</v>
      </c>
      <c r="AF1284" s="373">
        <v>0.99999999999999989</v>
      </c>
      <c r="AG1284" s="373">
        <v>0.99999999999999989</v>
      </c>
      <c r="AH1284" s="373">
        <v>1</v>
      </c>
      <c r="AI1284" s="373">
        <v>1</v>
      </c>
      <c r="AJ1284" s="373">
        <v>1</v>
      </c>
      <c r="AK1284" s="373">
        <v>1</v>
      </c>
      <c r="AL1284" s="373">
        <v>1</v>
      </c>
      <c r="AM1284" s="373">
        <v>1</v>
      </c>
      <c r="AN1284" s="373">
        <v>1</v>
      </c>
      <c r="AO1284" s="373">
        <v>1</v>
      </c>
      <c r="AP1284" s="373">
        <v>1</v>
      </c>
      <c r="AQ1284" s="374">
        <v>1</v>
      </c>
      <c r="AR1284" s="372">
        <v>1</v>
      </c>
      <c r="AS1284" s="373">
        <v>1</v>
      </c>
      <c r="AT1284" s="373">
        <v>1</v>
      </c>
      <c r="AU1284" s="373">
        <v>1</v>
      </c>
      <c r="AV1284" s="373">
        <v>0.99999999999999989</v>
      </c>
      <c r="AW1284" s="373">
        <v>1</v>
      </c>
      <c r="AX1284" s="373">
        <v>1</v>
      </c>
      <c r="AY1284" s="373">
        <v>0.99999999999999978</v>
      </c>
      <c r="AZ1284" s="373">
        <v>1</v>
      </c>
      <c r="BA1284" s="373">
        <v>1</v>
      </c>
      <c r="BB1284" s="373">
        <v>0.99999999999999989</v>
      </c>
      <c r="BC1284" s="373">
        <v>1.0000000000000002</v>
      </c>
      <c r="BD1284" s="373">
        <v>1.0000000000000004</v>
      </c>
      <c r="BE1284" s="373">
        <v>1</v>
      </c>
      <c r="BF1284" s="373">
        <v>0.99999999999999989</v>
      </c>
      <c r="BG1284" s="373">
        <v>1</v>
      </c>
      <c r="BH1284" s="373">
        <v>1</v>
      </c>
      <c r="BI1284" s="373">
        <v>1.0000000000000004</v>
      </c>
      <c r="BJ1284" s="373">
        <v>1</v>
      </c>
      <c r="BK1284" s="373">
        <v>1.0000000000000004</v>
      </c>
      <c r="BL1284" s="373">
        <v>1.0000000000000002</v>
      </c>
      <c r="BM1284" s="373">
        <v>0.99999999999999978</v>
      </c>
      <c r="BN1284" s="373">
        <v>1</v>
      </c>
      <c r="BO1284" s="373">
        <v>0.99999999999999978</v>
      </c>
      <c r="BP1284" s="373">
        <v>1</v>
      </c>
      <c r="BQ1284" s="373">
        <v>1</v>
      </c>
      <c r="BR1284" s="373">
        <v>1</v>
      </c>
      <c r="BS1284" s="373">
        <v>1</v>
      </c>
      <c r="BT1284" s="373">
        <v>1</v>
      </c>
      <c r="BU1284" s="373">
        <v>1</v>
      </c>
      <c r="BV1284" s="373">
        <v>1</v>
      </c>
      <c r="BW1284" s="373">
        <v>1</v>
      </c>
      <c r="BX1284" s="373">
        <v>1</v>
      </c>
      <c r="BY1284" s="373">
        <v>1</v>
      </c>
      <c r="BZ1284" s="373">
        <v>1</v>
      </c>
      <c r="CA1284" s="373">
        <v>1</v>
      </c>
      <c r="CB1284" s="373">
        <v>1</v>
      </c>
      <c r="CC1284" s="373">
        <v>1.0000000000000002</v>
      </c>
      <c r="CD1284" s="374">
        <v>0.99999999999999978</v>
      </c>
    </row>
    <row r="1285" spans="2:83" ht="14.25">
      <c r="B1285" s="443"/>
      <c r="C1285" s="139"/>
      <c r="D1285" s="139"/>
      <c r="E1285" s="364"/>
      <c r="F1285" s="364"/>
      <c r="G1285" s="364"/>
      <c r="H1285" s="364"/>
      <c r="I1285" s="364"/>
      <c r="J1285" s="364"/>
      <c r="K1285" s="364"/>
      <c r="L1285" s="364"/>
      <c r="M1285" s="364"/>
      <c r="N1285" s="364"/>
      <c r="O1285" s="364"/>
      <c r="P1285" s="364"/>
      <c r="Q1285" s="364"/>
      <c r="R1285" s="364"/>
      <c r="S1285" s="364"/>
      <c r="T1285" s="364"/>
      <c r="U1285" s="364"/>
      <c r="V1285" s="364"/>
      <c r="W1285" s="364"/>
      <c r="X1285" s="364"/>
      <c r="Y1285" s="364"/>
      <c r="Z1285" s="364"/>
      <c r="AA1285" s="364"/>
      <c r="AB1285" s="364"/>
      <c r="AC1285" s="364"/>
      <c r="AD1285" s="364"/>
      <c r="AE1285" s="364"/>
      <c r="AF1285" s="364"/>
      <c r="AG1285" s="364"/>
      <c r="AH1285" s="364"/>
      <c r="AI1285" s="364"/>
      <c r="AJ1285" s="364"/>
      <c r="AK1285" s="364"/>
      <c r="AL1285" s="364"/>
      <c r="AM1285" s="364"/>
      <c r="AN1285" s="364"/>
      <c r="AO1285" s="364"/>
      <c r="AP1285" s="364"/>
      <c r="AQ1285" s="364"/>
      <c r="AR1285" s="364"/>
      <c r="AS1285" s="364"/>
      <c r="AT1285" s="364"/>
      <c r="AU1285" s="364"/>
      <c r="AV1285" s="364"/>
      <c r="AW1285" s="364"/>
      <c r="AX1285" s="364"/>
      <c r="AY1285" s="364"/>
      <c r="AZ1285" s="364"/>
      <c r="BA1285" s="364"/>
      <c r="BB1285" s="364"/>
      <c r="BC1285" s="364"/>
      <c r="BD1285" s="364"/>
      <c r="BE1285" s="364"/>
      <c r="BF1285" s="364"/>
      <c r="BG1285" s="364"/>
      <c r="BH1285" s="364"/>
      <c r="BI1285" s="364"/>
      <c r="BJ1285" s="364"/>
      <c r="BK1285" s="364"/>
      <c r="BL1285" s="364"/>
      <c r="BM1285" s="364"/>
      <c r="BN1285" s="364"/>
      <c r="BO1285" s="364"/>
      <c r="BP1285" s="364"/>
      <c r="BQ1285" s="364"/>
      <c r="BR1285" s="364"/>
      <c r="BS1285" s="364"/>
      <c r="BT1285" s="364"/>
      <c r="BU1285" s="364"/>
      <c r="BV1285" s="364"/>
      <c r="BW1285" s="364"/>
      <c r="BX1285" s="364"/>
      <c r="BY1285" s="364"/>
      <c r="BZ1285" s="364"/>
      <c r="CA1285" s="364"/>
      <c r="CB1285" s="364"/>
      <c r="CC1285" s="364"/>
      <c r="CD1285" s="364"/>
    </row>
    <row r="1286" spans="2:83" ht="14.25">
      <c r="B1286" s="196" t="s">
        <v>264</v>
      </c>
      <c r="C1286" s="103"/>
      <c r="D1286" s="132"/>
      <c r="E1286" s="616">
        <f>F1118</f>
        <v>0</v>
      </c>
      <c r="F1286" s="170">
        <f>F1119</f>
        <v>0</v>
      </c>
      <c r="G1286" s="616">
        <f>F1120</f>
        <v>0</v>
      </c>
      <c r="H1286" s="616">
        <f>F1121</f>
        <v>0</v>
      </c>
      <c r="I1286" s="616">
        <f>F1122</f>
        <v>0</v>
      </c>
      <c r="J1286" s="616">
        <f>F1123</f>
        <v>0</v>
      </c>
      <c r="K1286" s="616">
        <f>F1124</f>
        <v>0</v>
      </c>
      <c r="L1286" s="616">
        <f>F1125</f>
        <v>0</v>
      </c>
      <c r="M1286" s="616">
        <f>F1126</f>
        <v>0</v>
      </c>
      <c r="N1286" s="616">
        <f>F1127</f>
        <v>0</v>
      </c>
      <c r="O1286" s="616">
        <f>F1128</f>
        <v>0</v>
      </c>
      <c r="P1286" s="616">
        <f>F1129</f>
        <v>0</v>
      </c>
      <c r="Q1286" s="616">
        <f>F1130</f>
        <v>0</v>
      </c>
      <c r="R1286" s="616">
        <f>F1131</f>
        <v>0</v>
      </c>
      <c r="S1286" s="616">
        <f>F1132</f>
        <v>0</v>
      </c>
      <c r="T1286" s="616">
        <f>F1133</f>
        <v>0</v>
      </c>
      <c r="U1286" s="616">
        <f>F1134</f>
        <v>0</v>
      </c>
      <c r="V1286" s="616">
        <f>F1135</f>
        <v>0</v>
      </c>
      <c r="W1286" s="616">
        <f>F1136</f>
        <v>0</v>
      </c>
      <c r="X1286" s="616">
        <f>F1137</f>
        <v>0</v>
      </c>
      <c r="Y1286" s="616">
        <f>F1138</f>
        <v>0</v>
      </c>
      <c r="Z1286" s="616">
        <f>F1139</f>
        <v>0</v>
      </c>
      <c r="AA1286" s="616">
        <f>F1140</f>
        <v>0</v>
      </c>
      <c r="AB1286" s="616">
        <f>F1141</f>
        <v>0</v>
      </c>
      <c r="AC1286" s="616">
        <f>F1142</f>
        <v>0</v>
      </c>
      <c r="AD1286" s="616">
        <f>F1143</f>
        <v>0</v>
      </c>
      <c r="AE1286" s="616">
        <f>F1144</f>
        <v>0</v>
      </c>
      <c r="AF1286" s="616">
        <f>F1145</f>
        <v>0</v>
      </c>
      <c r="AG1286" s="616">
        <f>F1146</f>
        <v>0</v>
      </c>
      <c r="AH1286" s="616">
        <f>F1147</f>
        <v>0</v>
      </c>
      <c r="AI1286" s="616">
        <f>F1148</f>
        <v>0</v>
      </c>
      <c r="AJ1286" s="616">
        <f>F1149</f>
        <v>0</v>
      </c>
      <c r="AK1286" s="616">
        <f>F1150</f>
        <v>0</v>
      </c>
      <c r="AL1286" s="616">
        <f>F1151</f>
        <v>0</v>
      </c>
      <c r="AM1286" s="616">
        <f>F1152</f>
        <v>0</v>
      </c>
      <c r="AN1286" s="616">
        <f>F1153</f>
        <v>0</v>
      </c>
      <c r="AO1286" s="616">
        <f>F1154</f>
        <v>0</v>
      </c>
      <c r="AP1286" s="616">
        <f>F1155</f>
        <v>0</v>
      </c>
      <c r="AQ1286" s="616">
        <f>F1156</f>
        <v>0</v>
      </c>
      <c r="AR1286" s="616">
        <f>F1157</f>
        <v>0</v>
      </c>
      <c r="AS1286" s="616">
        <f>F1158</f>
        <v>0</v>
      </c>
      <c r="AT1286" s="616">
        <f>F1159</f>
        <v>0</v>
      </c>
      <c r="AU1286" s="616">
        <f>F1160</f>
        <v>0</v>
      </c>
      <c r="AV1286" s="616">
        <f>F1161</f>
        <v>0</v>
      </c>
      <c r="AW1286" s="616">
        <f>F1162</f>
        <v>0</v>
      </c>
      <c r="AX1286" s="616">
        <f>F1163</f>
        <v>0</v>
      </c>
      <c r="AY1286" s="616">
        <f>F1164</f>
        <v>0</v>
      </c>
      <c r="AZ1286" s="616">
        <f>F1165</f>
        <v>0</v>
      </c>
      <c r="BA1286" s="616">
        <f>F1166</f>
        <v>0</v>
      </c>
      <c r="BB1286" s="616">
        <f>F1167</f>
        <v>0</v>
      </c>
      <c r="BC1286" s="616">
        <f>F1168</f>
        <v>0</v>
      </c>
      <c r="BD1286" s="616">
        <f>F1169</f>
        <v>0</v>
      </c>
      <c r="BE1286" s="616">
        <f>F1170</f>
        <v>0</v>
      </c>
      <c r="BF1286" s="616">
        <f>F1171</f>
        <v>0</v>
      </c>
      <c r="BG1286" s="616">
        <f>F1172</f>
        <v>0</v>
      </c>
      <c r="BH1286" s="616">
        <f>F1173</f>
        <v>0</v>
      </c>
      <c r="BI1286" s="616">
        <f>F1174</f>
        <v>0</v>
      </c>
      <c r="BJ1286" s="616">
        <f>F1175</f>
        <v>0</v>
      </c>
      <c r="BK1286" s="616">
        <f>F1176</f>
        <v>0</v>
      </c>
      <c r="BL1286" s="616">
        <f>F1177</f>
        <v>0</v>
      </c>
      <c r="BM1286" s="616">
        <f>F1178</f>
        <v>0</v>
      </c>
      <c r="BN1286" s="616">
        <f>F1179</f>
        <v>0</v>
      </c>
      <c r="BO1286" s="616">
        <f>F1180</f>
        <v>0</v>
      </c>
      <c r="BP1286" s="616">
        <f>F1181</f>
        <v>0</v>
      </c>
      <c r="BQ1286" s="616">
        <f>F1182</f>
        <v>0</v>
      </c>
      <c r="BR1286" s="616">
        <f>F1183</f>
        <v>0</v>
      </c>
      <c r="BS1286" s="616">
        <f>F1184</f>
        <v>0</v>
      </c>
      <c r="BT1286" s="616">
        <f>F1185</f>
        <v>0</v>
      </c>
      <c r="BU1286" s="616">
        <f>F1186</f>
        <v>0</v>
      </c>
      <c r="BV1286" s="616">
        <f>F1187</f>
        <v>0</v>
      </c>
      <c r="BW1286" s="616">
        <f>F1188</f>
        <v>0</v>
      </c>
      <c r="BX1286" s="616">
        <f>F1189</f>
        <v>0</v>
      </c>
      <c r="BY1286" s="616">
        <f>F1190</f>
        <v>0</v>
      </c>
      <c r="BZ1286" s="616">
        <f>F1191</f>
        <v>0</v>
      </c>
      <c r="CA1286" s="616">
        <f>F1192</f>
        <v>0</v>
      </c>
      <c r="CB1286" s="616">
        <f>F1193</f>
        <v>0</v>
      </c>
      <c r="CC1286" s="616">
        <f>F1194</f>
        <v>0</v>
      </c>
      <c r="CD1286" s="616">
        <f>F1195</f>
        <v>0</v>
      </c>
    </row>
    <row r="1287" spans="2:83" ht="13.5">
      <c r="B1287" s="339"/>
      <c r="C1287" s="340"/>
      <c r="D1287" s="341"/>
      <c r="E1287" s="342" t="s">
        <v>416</v>
      </c>
      <c r="F1287" s="343"/>
      <c r="G1287" s="343"/>
      <c r="H1287" s="343"/>
      <c r="I1287" s="343"/>
      <c r="J1287" s="343"/>
      <c r="K1287" s="343"/>
      <c r="L1287" s="343"/>
      <c r="M1287" s="343"/>
      <c r="N1287" s="343"/>
      <c r="O1287" s="343"/>
      <c r="P1287" s="343"/>
      <c r="Q1287" s="343"/>
      <c r="R1287" s="343"/>
      <c r="S1287" s="343"/>
      <c r="T1287" s="343"/>
      <c r="U1287" s="343"/>
      <c r="V1287" s="343"/>
      <c r="W1287" s="343"/>
      <c r="X1287" s="343"/>
      <c r="Y1287" s="343"/>
      <c r="Z1287" s="343"/>
      <c r="AA1287" s="343"/>
      <c r="AB1287" s="343"/>
      <c r="AC1287" s="343"/>
      <c r="AD1287" s="343"/>
      <c r="AE1287" s="343"/>
      <c r="AF1287" s="343"/>
      <c r="AG1287" s="343"/>
      <c r="AH1287" s="343"/>
      <c r="AI1287" s="343"/>
      <c r="AJ1287" s="343"/>
      <c r="AK1287" s="343"/>
      <c r="AL1287" s="343"/>
      <c r="AM1287" s="343"/>
      <c r="AN1287" s="343"/>
      <c r="AO1287" s="343"/>
      <c r="AP1287" s="343"/>
      <c r="AQ1287" s="343"/>
      <c r="AR1287" s="345" t="s">
        <v>61</v>
      </c>
      <c r="AS1287" s="346"/>
      <c r="AT1287" s="346"/>
      <c r="AU1287" s="346"/>
      <c r="AV1287" s="346"/>
      <c r="AW1287" s="346"/>
      <c r="AX1287" s="346"/>
      <c r="AY1287" s="346"/>
      <c r="AZ1287" s="346"/>
      <c r="BA1287" s="346"/>
      <c r="BB1287" s="346"/>
      <c r="BC1287" s="346"/>
      <c r="BD1287" s="346"/>
      <c r="BE1287" s="346"/>
      <c r="BF1287" s="346"/>
      <c r="BG1287" s="346"/>
      <c r="BH1287" s="346"/>
      <c r="BI1287" s="346"/>
      <c r="BJ1287" s="346"/>
      <c r="BK1287" s="346"/>
      <c r="BL1287" s="346"/>
      <c r="BM1287" s="346"/>
      <c r="BN1287" s="346"/>
      <c r="BO1287" s="346"/>
      <c r="BP1287" s="346"/>
      <c r="BQ1287" s="346"/>
      <c r="BR1287" s="346"/>
      <c r="BS1287" s="346"/>
      <c r="BT1287" s="346"/>
      <c r="BU1287" s="346"/>
      <c r="BV1287" s="346"/>
      <c r="BW1287" s="346"/>
      <c r="BX1287" s="346"/>
      <c r="BY1287" s="346"/>
      <c r="BZ1287" s="346"/>
      <c r="CA1287" s="346"/>
      <c r="CB1287" s="346"/>
      <c r="CC1287" s="346"/>
      <c r="CD1287" s="347"/>
      <c r="CE1287" s="376"/>
    </row>
    <row r="1288" spans="2:83">
      <c r="B1288" s="348"/>
      <c r="C1288" s="349"/>
      <c r="D1288" s="350"/>
      <c r="E1288" s="351" t="str">
        <f t="shared" ref="E1288:AJ1288" si="175">E304</f>
        <v>01</v>
      </c>
      <c r="F1288" s="352" t="str">
        <f t="shared" si="175"/>
        <v>02</v>
      </c>
      <c r="G1288" s="352" t="str">
        <f t="shared" si="175"/>
        <v>03</v>
      </c>
      <c r="H1288" s="352" t="str">
        <f t="shared" si="175"/>
        <v>04</v>
      </c>
      <c r="I1288" s="352" t="str">
        <f t="shared" si="175"/>
        <v>05</v>
      </c>
      <c r="J1288" s="352" t="str">
        <f t="shared" si="175"/>
        <v>06</v>
      </c>
      <c r="K1288" s="352" t="str">
        <f t="shared" si="175"/>
        <v>07</v>
      </c>
      <c r="L1288" s="352" t="str">
        <f t="shared" si="175"/>
        <v>08</v>
      </c>
      <c r="M1288" s="352" t="str">
        <f t="shared" si="175"/>
        <v>09</v>
      </c>
      <c r="N1288" s="352" t="str">
        <f t="shared" si="175"/>
        <v>10</v>
      </c>
      <c r="O1288" s="352" t="str">
        <f t="shared" si="175"/>
        <v>11</v>
      </c>
      <c r="P1288" s="352" t="str">
        <f t="shared" si="175"/>
        <v>12</v>
      </c>
      <c r="Q1288" s="352" t="str">
        <f t="shared" si="175"/>
        <v>13</v>
      </c>
      <c r="R1288" s="352" t="str">
        <f t="shared" si="175"/>
        <v>14</v>
      </c>
      <c r="S1288" s="352" t="str">
        <f t="shared" si="175"/>
        <v>15</v>
      </c>
      <c r="T1288" s="352" t="str">
        <f t="shared" si="175"/>
        <v>16</v>
      </c>
      <c r="U1288" s="352" t="str">
        <f t="shared" si="175"/>
        <v>17</v>
      </c>
      <c r="V1288" s="352" t="str">
        <f t="shared" si="175"/>
        <v>18</v>
      </c>
      <c r="W1288" s="352" t="str">
        <f t="shared" si="175"/>
        <v>19</v>
      </c>
      <c r="X1288" s="352" t="str">
        <f t="shared" si="175"/>
        <v>20</v>
      </c>
      <c r="Y1288" s="352" t="str">
        <f t="shared" si="175"/>
        <v>21</v>
      </c>
      <c r="Z1288" s="352" t="str">
        <f t="shared" si="175"/>
        <v>22</v>
      </c>
      <c r="AA1288" s="352" t="str">
        <f t="shared" si="175"/>
        <v>23</v>
      </c>
      <c r="AB1288" s="352" t="str">
        <f t="shared" si="175"/>
        <v>24</v>
      </c>
      <c r="AC1288" s="352" t="str">
        <f t="shared" si="175"/>
        <v>25</v>
      </c>
      <c r="AD1288" s="352" t="str">
        <f t="shared" si="175"/>
        <v>26</v>
      </c>
      <c r="AE1288" s="352" t="str">
        <f t="shared" si="175"/>
        <v>27</v>
      </c>
      <c r="AF1288" s="352" t="str">
        <f t="shared" si="175"/>
        <v>28</v>
      </c>
      <c r="AG1288" s="352" t="str">
        <f t="shared" si="175"/>
        <v>29</v>
      </c>
      <c r="AH1288" s="352" t="str">
        <f t="shared" si="175"/>
        <v>30</v>
      </c>
      <c r="AI1288" s="352" t="str">
        <f t="shared" si="175"/>
        <v>31</v>
      </c>
      <c r="AJ1288" s="352" t="str">
        <f t="shared" si="175"/>
        <v>32</v>
      </c>
      <c r="AK1288" s="352" t="str">
        <f t="shared" ref="AK1288:BP1288" si="176">AK304</f>
        <v>33</v>
      </c>
      <c r="AL1288" s="352" t="str">
        <f t="shared" si="176"/>
        <v>34</v>
      </c>
      <c r="AM1288" s="352" t="str">
        <f t="shared" si="176"/>
        <v>35</v>
      </c>
      <c r="AN1288" s="352" t="str">
        <f t="shared" si="176"/>
        <v>36</v>
      </c>
      <c r="AO1288" s="352" t="str">
        <f t="shared" si="176"/>
        <v>37</v>
      </c>
      <c r="AP1288" s="352" t="str">
        <f t="shared" si="176"/>
        <v>38</v>
      </c>
      <c r="AQ1288" s="352" t="str">
        <f t="shared" si="176"/>
        <v>39</v>
      </c>
      <c r="AR1288" s="351" t="str">
        <f t="shared" si="176"/>
        <v>01</v>
      </c>
      <c r="AS1288" s="352" t="str">
        <f t="shared" si="176"/>
        <v>02</v>
      </c>
      <c r="AT1288" s="352" t="str">
        <f t="shared" si="176"/>
        <v>03</v>
      </c>
      <c r="AU1288" s="352" t="str">
        <f t="shared" si="176"/>
        <v>04</v>
      </c>
      <c r="AV1288" s="352" t="str">
        <f t="shared" si="176"/>
        <v>05</v>
      </c>
      <c r="AW1288" s="352" t="str">
        <f t="shared" si="176"/>
        <v>06</v>
      </c>
      <c r="AX1288" s="352" t="str">
        <f t="shared" si="176"/>
        <v>07</v>
      </c>
      <c r="AY1288" s="352" t="str">
        <f t="shared" si="176"/>
        <v>08</v>
      </c>
      <c r="AZ1288" s="352" t="str">
        <f t="shared" si="176"/>
        <v>09</v>
      </c>
      <c r="BA1288" s="352" t="str">
        <f t="shared" si="176"/>
        <v>10</v>
      </c>
      <c r="BB1288" s="352" t="str">
        <f t="shared" si="176"/>
        <v>11</v>
      </c>
      <c r="BC1288" s="352" t="str">
        <f t="shared" si="176"/>
        <v>12</v>
      </c>
      <c r="BD1288" s="352" t="str">
        <f t="shared" si="176"/>
        <v>13</v>
      </c>
      <c r="BE1288" s="352" t="str">
        <f t="shared" si="176"/>
        <v>14</v>
      </c>
      <c r="BF1288" s="352" t="str">
        <f t="shared" si="176"/>
        <v>15</v>
      </c>
      <c r="BG1288" s="352" t="str">
        <f t="shared" si="176"/>
        <v>16</v>
      </c>
      <c r="BH1288" s="352" t="str">
        <f t="shared" si="176"/>
        <v>17</v>
      </c>
      <c r="BI1288" s="352" t="str">
        <f t="shared" si="176"/>
        <v>18</v>
      </c>
      <c r="BJ1288" s="352" t="str">
        <f t="shared" si="176"/>
        <v>19</v>
      </c>
      <c r="BK1288" s="352" t="str">
        <f t="shared" si="176"/>
        <v>20</v>
      </c>
      <c r="BL1288" s="352" t="str">
        <f t="shared" si="176"/>
        <v>21</v>
      </c>
      <c r="BM1288" s="352" t="str">
        <f t="shared" si="176"/>
        <v>22</v>
      </c>
      <c r="BN1288" s="352" t="str">
        <f t="shared" si="176"/>
        <v>23</v>
      </c>
      <c r="BO1288" s="352" t="str">
        <f t="shared" si="176"/>
        <v>24</v>
      </c>
      <c r="BP1288" s="352" t="str">
        <f t="shared" si="176"/>
        <v>25</v>
      </c>
      <c r="BQ1288" s="352" t="str">
        <f t="shared" ref="BQ1288:CD1288" si="177">BQ304</f>
        <v>26</v>
      </c>
      <c r="BR1288" s="352" t="str">
        <f t="shared" si="177"/>
        <v>27</v>
      </c>
      <c r="BS1288" s="352" t="str">
        <f t="shared" si="177"/>
        <v>28</v>
      </c>
      <c r="BT1288" s="352" t="str">
        <f t="shared" si="177"/>
        <v>29</v>
      </c>
      <c r="BU1288" s="352" t="str">
        <f t="shared" si="177"/>
        <v>30</v>
      </c>
      <c r="BV1288" s="352" t="str">
        <f t="shared" si="177"/>
        <v>31</v>
      </c>
      <c r="BW1288" s="352" t="str">
        <f t="shared" si="177"/>
        <v>32</v>
      </c>
      <c r="BX1288" s="352" t="str">
        <f t="shared" si="177"/>
        <v>33</v>
      </c>
      <c r="BY1288" s="352" t="str">
        <f t="shared" si="177"/>
        <v>34</v>
      </c>
      <c r="BZ1288" s="352" t="str">
        <f t="shared" si="177"/>
        <v>35</v>
      </c>
      <c r="CA1288" s="352" t="str">
        <f t="shared" si="177"/>
        <v>36</v>
      </c>
      <c r="CB1288" s="352" t="str">
        <f t="shared" si="177"/>
        <v>37</v>
      </c>
      <c r="CC1288" s="352" t="str">
        <f t="shared" si="177"/>
        <v>38</v>
      </c>
      <c r="CD1288" s="353" t="str">
        <f t="shared" si="177"/>
        <v>39</v>
      </c>
      <c r="CE1288" s="377"/>
    </row>
    <row r="1289" spans="2:83" ht="36">
      <c r="B1289" s="354"/>
      <c r="C1289" s="355"/>
      <c r="D1289" s="356"/>
      <c r="E1289" s="357" t="str">
        <f t="shared" ref="E1289:AJ1289" si="178">E305</f>
        <v>農業</v>
      </c>
      <c r="F1289" s="358" t="str">
        <f t="shared" si="178"/>
        <v>林業</v>
      </c>
      <c r="G1289" s="358" t="str">
        <f t="shared" si="178"/>
        <v>漁業</v>
      </c>
      <c r="H1289" s="358" t="str">
        <f t="shared" si="178"/>
        <v>鉱業</v>
      </c>
      <c r="I1289" s="358" t="str">
        <f t="shared" si="178"/>
        <v>飲食料品</v>
      </c>
      <c r="J1289" s="358" t="str">
        <f t="shared" si="178"/>
        <v>繊維製品</v>
      </c>
      <c r="K1289" s="358" t="str">
        <f t="shared" si="178"/>
        <v>パルプ・紙・木製品</v>
      </c>
      <c r="L1289" s="358" t="str">
        <f t="shared" si="178"/>
        <v>化学製品</v>
      </c>
      <c r="M1289" s="358" t="str">
        <f t="shared" si="178"/>
        <v>石油・石炭製品</v>
      </c>
      <c r="N1289" s="358" t="str">
        <f t="shared" si="178"/>
        <v>プラスチック・ゴム製品</v>
      </c>
      <c r="O1289" s="358" t="str">
        <f t="shared" si="178"/>
        <v>窯業・土石製品</v>
      </c>
      <c r="P1289" s="358" t="str">
        <f t="shared" si="178"/>
        <v>鉄鋼</v>
      </c>
      <c r="Q1289" s="358" t="str">
        <f t="shared" si="178"/>
        <v>非鉄金属</v>
      </c>
      <c r="R1289" s="358" t="str">
        <f t="shared" si="178"/>
        <v>金属製品</v>
      </c>
      <c r="S1289" s="358" t="str">
        <f t="shared" si="178"/>
        <v>はん用機械</v>
      </c>
      <c r="T1289" s="358" t="str">
        <f t="shared" si="178"/>
        <v>生産用機械</v>
      </c>
      <c r="U1289" s="358" t="str">
        <f t="shared" si="178"/>
        <v>業務用機械</v>
      </c>
      <c r="V1289" s="358" t="str">
        <f t="shared" si="178"/>
        <v>電子部品</v>
      </c>
      <c r="W1289" s="358" t="str">
        <f t="shared" si="178"/>
        <v>電気機械</v>
      </c>
      <c r="X1289" s="358" t="str">
        <f t="shared" si="178"/>
        <v>情報通信機器</v>
      </c>
      <c r="Y1289" s="358" t="str">
        <f t="shared" si="178"/>
        <v>輸送機械</v>
      </c>
      <c r="Z1289" s="358" t="str">
        <f t="shared" si="178"/>
        <v>その他の製造工業製品</v>
      </c>
      <c r="AA1289" s="358" t="str">
        <f t="shared" si="178"/>
        <v>建設</v>
      </c>
      <c r="AB1289" s="358" t="str">
        <f t="shared" si="178"/>
        <v>電力・ガス・熱供給</v>
      </c>
      <c r="AC1289" s="358" t="str">
        <f t="shared" si="178"/>
        <v>水道</v>
      </c>
      <c r="AD1289" s="358" t="str">
        <f t="shared" si="178"/>
        <v>廃棄物処理</v>
      </c>
      <c r="AE1289" s="358" t="str">
        <f t="shared" si="178"/>
        <v>商業</v>
      </c>
      <c r="AF1289" s="358" t="str">
        <f t="shared" si="178"/>
        <v>金融・保険</v>
      </c>
      <c r="AG1289" s="358" t="str">
        <f t="shared" si="178"/>
        <v>不動産</v>
      </c>
      <c r="AH1289" s="358" t="str">
        <f t="shared" si="178"/>
        <v>運輸・郵便</v>
      </c>
      <c r="AI1289" s="358" t="str">
        <f t="shared" si="178"/>
        <v>情報通信</v>
      </c>
      <c r="AJ1289" s="358" t="str">
        <f t="shared" si="178"/>
        <v>公務</v>
      </c>
      <c r="AK1289" s="358" t="str">
        <f t="shared" ref="AK1289:BP1289" si="179">AK305</f>
        <v>教育・研究</v>
      </c>
      <c r="AL1289" s="358" t="str">
        <f t="shared" si="179"/>
        <v>医療・福祉</v>
      </c>
      <c r="AM1289" s="358" t="str">
        <f t="shared" si="179"/>
        <v>他に分類されない会員制団体</v>
      </c>
      <c r="AN1289" s="358" t="str">
        <f t="shared" si="179"/>
        <v>対事業所サービス</v>
      </c>
      <c r="AO1289" s="358" t="str">
        <f t="shared" si="179"/>
        <v>対個人サービス</v>
      </c>
      <c r="AP1289" s="358" t="str">
        <f t="shared" si="179"/>
        <v>事務用品</v>
      </c>
      <c r="AQ1289" s="358" t="str">
        <f t="shared" si="179"/>
        <v>分類不明</v>
      </c>
      <c r="AR1289" s="357" t="str">
        <f t="shared" si="179"/>
        <v>農業</v>
      </c>
      <c r="AS1289" s="358" t="str">
        <f t="shared" si="179"/>
        <v>林業</v>
      </c>
      <c r="AT1289" s="358" t="str">
        <f t="shared" si="179"/>
        <v>漁業</v>
      </c>
      <c r="AU1289" s="358" t="str">
        <f t="shared" si="179"/>
        <v>鉱業</v>
      </c>
      <c r="AV1289" s="358" t="str">
        <f t="shared" si="179"/>
        <v>飲食料品</v>
      </c>
      <c r="AW1289" s="358" t="str">
        <f t="shared" si="179"/>
        <v>繊維製品</v>
      </c>
      <c r="AX1289" s="358" t="str">
        <f t="shared" si="179"/>
        <v>パルプ・紙・木製品</v>
      </c>
      <c r="AY1289" s="358" t="str">
        <f t="shared" si="179"/>
        <v>化学製品</v>
      </c>
      <c r="AZ1289" s="358" t="str">
        <f t="shared" si="179"/>
        <v>石油・石炭製品</v>
      </c>
      <c r="BA1289" s="358" t="str">
        <f t="shared" si="179"/>
        <v>プラスチック・ゴム製品</v>
      </c>
      <c r="BB1289" s="358" t="str">
        <f t="shared" si="179"/>
        <v>窯業・土石製品</v>
      </c>
      <c r="BC1289" s="358" t="str">
        <f t="shared" si="179"/>
        <v>鉄鋼</v>
      </c>
      <c r="BD1289" s="358" t="str">
        <f t="shared" si="179"/>
        <v>非鉄金属</v>
      </c>
      <c r="BE1289" s="358" t="str">
        <f t="shared" si="179"/>
        <v>金属製品</v>
      </c>
      <c r="BF1289" s="358" t="str">
        <f t="shared" si="179"/>
        <v>はん用機械</v>
      </c>
      <c r="BG1289" s="358" t="str">
        <f t="shared" si="179"/>
        <v>生産用機械</v>
      </c>
      <c r="BH1289" s="358" t="str">
        <f t="shared" si="179"/>
        <v>業務用機械</v>
      </c>
      <c r="BI1289" s="358" t="str">
        <f t="shared" si="179"/>
        <v>電子部品</v>
      </c>
      <c r="BJ1289" s="358" t="str">
        <f t="shared" si="179"/>
        <v>電気機械</v>
      </c>
      <c r="BK1289" s="358" t="str">
        <f t="shared" si="179"/>
        <v>情報通信機器</v>
      </c>
      <c r="BL1289" s="358" t="str">
        <f t="shared" si="179"/>
        <v>輸送機械</v>
      </c>
      <c r="BM1289" s="358" t="str">
        <f t="shared" si="179"/>
        <v>その他の製造工業製品</v>
      </c>
      <c r="BN1289" s="358" t="str">
        <f t="shared" si="179"/>
        <v>建設</v>
      </c>
      <c r="BO1289" s="358" t="str">
        <f t="shared" si="179"/>
        <v>電力・ガス・熱供給</v>
      </c>
      <c r="BP1289" s="358" t="str">
        <f t="shared" si="179"/>
        <v>水道</v>
      </c>
      <c r="BQ1289" s="358" t="str">
        <f t="shared" ref="BQ1289:CD1289" si="180">BQ305</f>
        <v>廃棄物処理</v>
      </c>
      <c r="BR1289" s="358" t="str">
        <f t="shared" si="180"/>
        <v>商業</v>
      </c>
      <c r="BS1289" s="358" t="str">
        <f t="shared" si="180"/>
        <v>金融・保険</v>
      </c>
      <c r="BT1289" s="358" t="str">
        <f t="shared" si="180"/>
        <v>不動産</v>
      </c>
      <c r="BU1289" s="358" t="str">
        <f t="shared" si="180"/>
        <v>運輸・郵便</v>
      </c>
      <c r="BV1289" s="358" t="str">
        <f t="shared" si="180"/>
        <v>情報通信</v>
      </c>
      <c r="BW1289" s="358" t="str">
        <f t="shared" si="180"/>
        <v>公務</v>
      </c>
      <c r="BX1289" s="358" t="str">
        <f t="shared" si="180"/>
        <v>教育・研究</v>
      </c>
      <c r="BY1289" s="358" t="str">
        <f t="shared" si="180"/>
        <v>医療・福祉</v>
      </c>
      <c r="BZ1289" s="358" t="str">
        <f t="shared" si="180"/>
        <v>他に分類されない会員制団体</v>
      </c>
      <c r="CA1289" s="358" t="str">
        <f t="shared" si="180"/>
        <v>対事業所サービス</v>
      </c>
      <c r="CB1289" s="358" t="str">
        <f t="shared" si="180"/>
        <v>対個人サービス</v>
      </c>
      <c r="CC1289" s="358" t="str">
        <f t="shared" si="180"/>
        <v>事務用品</v>
      </c>
      <c r="CD1289" s="359" t="str">
        <f t="shared" si="180"/>
        <v>分類不明</v>
      </c>
      <c r="CE1289" s="378" t="s">
        <v>66</v>
      </c>
    </row>
    <row r="1290" spans="2:83">
      <c r="B1290" s="315" t="s">
        <v>416</v>
      </c>
      <c r="C1290" s="280" t="str">
        <f t="shared" ref="C1290:D1309" si="181">C5</f>
        <v>01</v>
      </c>
      <c r="D1290" s="281" t="str">
        <f t="shared" si="181"/>
        <v>農業</v>
      </c>
      <c r="E1290" s="1055">
        <f>E$1286*E1205</f>
        <v>0</v>
      </c>
      <c r="F1290" s="1056">
        <f t="shared" ref="F1290:BQ1291" si="182">F$1286*F1205</f>
        <v>0</v>
      </c>
      <c r="G1290" s="1056">
        <f t="shared" si="182"/>
        <v>0</v>
      </c>
      <c r="H1290" s="1056">
        <f t="shared" si="182"/>
        <v>0</v>
      </c>
      <c r="I1290" s="1056">
        <f t="shared" si="182"/>
        <v>0</v>
      </c>
      <c r="J1290" s="1056">
        <f t="shared" si="182"/>
        <v>0</v>
      </c>
      <c r="K1290" s="1056">
        <f t="shared" si="182"/>
        <v>0</v>
      </c>
      <c r="L1290" s="1056">
        <f t="shared" si="182"/>
        <v>0</v>
      </c>
      <c r="M1290" s="1056">
        <f t="shared" si="182"/>
        <v>0</v>
      </c>
      <c r="N1290" s="1056">
        <f t="shared" si="182"/>
        <v>0</v>
      </c>
      <c r="O1290" s="1056">
        <f t="shared" si="182"/>
        <v>0</v>
      </c>
      <c r="P1290" s="1056">
        <f t="shared" si="182"/>
        <v>0</v>
      </c>
      <c r="Q1290" s="1056">
        <f t="shared" si="182"/>
        <v>0</v>
      </c>
      <c r="R1290" s="1056">
        <f t="shared" si="182"/>
        <v>0</v>
      </c>
      <c r="S1290" s="1056">
        <f t="shared" si="182"/>
        <v>0</v>
      </c>
      <c r="T1290" s="1056">
        <f t="shared" si="182"/>
        <v>0</v>
      </c>
      <c r="U1290" s="1056">
        <f t="shared" si="182"/>
        <v>0</v>
      </c>
      <c r="V1290" s="1056">
        <f t="shared" si="182"/>
        <v>0</v>
      </c>
      <c r="W1290" s="1056">
        <f t="shared" si="182"/>
        <v>0</v>
      </c>
      <c r="X1290" s="1056">
        <f t="shared" si="182"/>
        <v>0</v>
      </c>
      <c r="Y1290" s="1056">
        <f t="shared" si="182"/>
        <v>0</v>
      </c>
      <c r="Z1290" s="1056">
        <f t="shared" si="182"/>
        <v>0</v>
      </c>
      <c r="AA1290" s="1056">
        <f t="shared" si="182"/>
        <v>0</v>
      </c>
      <c r="AB1290" s="1056">
        <f t="shared" si="182"/>
        <v>0</v>
      </c>
      <c r="AC1290" s="1056">
        <f t="shared" si="182"/>
        <v>0</v>
      </c>
      <c r="AD1290" s="1056">
        <f t="shared" si="182"/>
        <v>0</v>
      </c>
      <c r="AE1290" s="1056">
        <f t="shared" si="182"/>
        <v>0</v>
      </c>
      <c r="AF1290" s="1056">
        <f t="shared" si="182"/>
        <v>0</v>
      </c>
      <c r="AG1290" s="1056">
        <f t="shared" si="182"/>
        <v>0</v>
      </c>
      <c r="AH1290" s="1056">
        <f t="shared" si="182"/>
        <v>0</v>
      </c>
      <c r="AI1290" s="1056">
        <f t="shared" si="182"/>
        <v>0</v>
      </c>
      <c r="AJ1290" s="1056">
        <f t="shared" si="182"/>
        <v>0</v>
      </c>
      <c r="AK1290" s="1056">
        <f t="shared" si="182"/>
        <v>0</v>
      </c>
      <c r="AL1290" s="1056">
        <f t="shared" si="182"/>
        <v>0</v>
      </c>
      <c r="AM1290" s="1056">
        <f t="shared" si="182"/>
        <v>0</v>
      </c>
      <c r="AN1290" s="1056">
        <f t="shared" si="182"/>
        <v>0</v>
      </c>
      <c r="AO1290" s="1056">
        <f t="shared" si="182"/>
        <v>0</v>
      </c>
      <c r="AP1290" s="1056">
        <f t="shared" si="182"/>
        <v>0</v>
      </c>
      <c r="AQ1290" s="1056">
        <f t="shared" si="182"/>
        <v>0</v>
      </c>
      <c r="AR1290" s="1055">
        <f t="shared" si="182"/>
        <v>0</v>
      </c>
      <c r="AS1290" s="1056">
        <f t="shared" si="182"/>
        <v>0</v>
      </c>
      <c r="AT1290" s="1056">
        <f t="shared" si="182"/>
        <v>0</v>
      </c>
      <c r="AU1290" s="1056">
        <f t="shared" si="182"/>
        <v>0</v>
      </c>
      <c r="AV1290" s="1056">
        <f t="shared" si="182"/>
        <v>0</v>
      </c>
      <c r="AW1290" s="1056">
        <f t="shared" si="182"/>
        <v>0</v>
      </c>
      <c r="AX1290" s="1056">
        <f t="shared" si="182"/>
        <v>0</v>
      </c>
      <c r="AY1290" s="1056">
        <f t="shared" si="182"/>
        <v>0</v>
      </c>
      <c r="AZ1290" s="1056">
        <f t="shared" si="182"/>
        <v>0</v>
      </c>
      <c r="BA1290" s="1056">
        <f t="shared" si="182"/>
        <v>0</v>
      </c>
      <c r="BB1290" s="1056">
        <f t="shared" si="182"/>
        <v>0</v>
      </c>
      <c r="BC1290" s="1056">
        <f t="shared" si="182"/>
        <v>0</v>
      </c>
      <c r="BD1290" s="1056">
        <f t="shared" si="182"/>
        <v>0</v>
      </c>
      <c r="BE1290" s="1056">
        <f t="shared" si="182"/>
        <v>0</v>
      </c>
      <c r="BF1290" s="1056">
        <f t="shared" si="182"/>
        <v>0</v>
      </c>
      <c r="BG1290" s="1056">
        <f t="shared" si="182"/>
        <v>0</v>
      </c>
      <c r="BH1290" s="1056">
        <f t="shared" si="182"/>
        <v>0</v>
      </c>
      <c r="BI1290" s="1056">
        <f t="shared" si="182"/>
        <v>0</v>
      </c>
      <c r="BJ1290" s="1056">
        <f t="shared" si="182"/>
        <v>0</v>
      </c>
      <c r="BK1290" s="1056">
        <f t="shared" si="182"/>
        <v>0</v>
      </c>
      <c r="BL1290" s="1056">
        <f t="shared" si="182"/>
        <v>0</v>
      </c>
      <c r="BM1290" s="1056">
        <f t="shared" si="182"/>
        <v>0</v>
      </c>
      <c r="BN1290" s="1056">
        <f t="shared" si="182"/>
        <v>0</v>
      </c>
      <c r="BO1290" s="1056">
        <f t="shared" si="182"/>
        <v>0</v>
      </c>
      <c r="BP1290" s="1056">
        <f t="shared" si="182"/>
        <v>0</v>
      </c>
      <c r="BQ1290" s="1056">
        <f t="shared" si="182"/>
        <v>0</v>
      </c>
      <c r="BR1290" s="1056">
        <f t="shared" ref="BR1290:CD1294" si="183">BR$1286*BR1205</f>
        <v>0</v>
      </c>
      <c r="BS1290" s="1056">
        <f t="shared" si="183"/>
        <v>0</v>
      </c>
      <c r="BT1290" s="1056">
        <f t="shared" si="183"/>
        <v>0</v>
      </c>
      <c r="BU1290" s="1056">
        <f t="shared" si="183"/>
        <v>0</v>
      </c>
      <c r="BV1290" s="1056">
        <f t="shared" si="183"/>
        <v>0</v>
      </c>
      <c r="BW1290" s="1056">
        <f t="shared" si="183"/>
        <v>0</v>
      </c>
      <c r="BX1290" s="1056">
        <f t="shared" si="183"/>
        <v>0</v>
      </c>
      <c r="BY1290" s="1056">
        <f t="shared" si="183"/>
        <v>0</v>
      </c>
      <c r="BZ1290" s="1056">
        <f t="shared" si="183"/>
        <v>0</v>
      </c>
      <c r="CA1290" s="1056">
        <f t="shared" si="183"/>
        <v>0</v>
      </c>
      <c r="CB1290" s="1056">
        <f t="shared" si="183"/>
        <v>0</v>
      </c>
      <c r="CC1290" s="1056">
        <f t="shared" si="183"/>
        <v>0</v>
      </c>
      <c r="CD1290" s="1057">
        <f t="shared" si="183"/>
        <v>0</v>
      </c>
      <c r="CE1290" s="312">
        <f>SUM(E1290:CD1290)</f>
        <v>0</v>
      </c>
    </row>
    <row r="1291" spans="2:83">
      <c r="B1291" s="318"/>
      <c r="C1291" s="283" t="str">
        <f t="shared" si="181"/>
        <v>02</v>
      </c>
      <c r="D1291" s="284" t="str">
        <f t="shared" si="181"/>
        <v>林業</v>
      </c>
      <c r="E1291" s="1058">
        <f t="shared" ref="E1291:T1354" si="184">E$1286*E1206</f>
        <v>0</v>
      </c>
      <c r="F1291" s="1059">
        <f t="shared" si="184"/>
        <v>0</v>
      </c>
      <c r="G1291" s="1059">
        <f t="shared" si="184"/>
        <v>0</v>
      </c>
      <c r="H1291" s="1059">
        <f t="shared" si="184"/>
        <v>0</v>
      </c>
      <c r="I1291" s="1059">
        <f t="shared" si="184"/>
        <v>0</v>
      </c>
      <c r="J1291" s="1059">
        <f t="shared" si="184"/>
        <v>0</v>
      </c>
      <c r="K1291" s="1059">
        <f t="shared" si="184"/>
        <v>0</v>
      </c>
      <c r="L1291" s="1059">
        <f t="shared" si="184"/>
        <v>0</v>
      </c>
      <c r="M1291" s="1059">
        <f t="shared" si="184"/>
        <v>0</v>
      </c>
      <c r="N1291" s="1059">
        <f t="shared" si="184"/>
        <v>0</v>
      </c>
      <c r="O1291" s="1059">
        <f t="shared" si="184"/>
        <v>0</v>
      </c>
      <c r="P1291" s="1059">
        <f t="shared" si="184"/>
        <v>0</v>
      </c>
      <c r="Q1291" s="1059">
        <f t="shared" si="184"/>
        <v>0</v>
      </c>
      <c r="R1291" s="1059">
        <f t="shared" si="184"/>
        <v>0</v>
      </c>
      <c r="S1291" s="1059">
        <f t="shared" si="184"/>
        <v>0</v>
      </c>
      <c r="T1291" s="1059">
        <f t="shared" si="184"/>
        <v>0</v>
      </c>
      <c r="U1291" s="1059">
        <f t="shared" si="182"/>
        <v>0</v>
      </c>
      <c r="V1291" s="1059">
        <f t="shared" si="182"/>
        <v>0</v>
      </c>
      <c r="W1291" s="1059">
        <f t="shared" si="182"/>
        <v>0</v>
      </c>
      <c r="X1291" s="1059">
        <f t="shared" si="182"/>
        <v>0</v>
      </c>
      <c r="Y1291" s="1059">
        <f t="shared" si="182"/>
        <v>0</v>
      </c>
      <c r="Z1291" s="1059">
        <f t="shared" si="182"/>
        <v>0</v>
      </c>
      <c r="AA1291" s="1059">
        <f t="shared" si="182"/>
        <v>0</v>
      </c>
      <c r="AB1291" s="1059">
        <f t="shared" si="182"/>
        <v>0</v>
      </c>
      <c r="AC1291" s="1059">
        <f t="shared" si="182"/>
        <v>0</v>
      </c>
      <c r="AD1291" s="1059">
        <f t="shared" si="182"/>
        <v>0</v>
      </c>
      <c r="AE1291" s="1059">
        <f t="shared" si="182"/>
        <v>0</v>
      </c>
      <c r="AF1291" s="1059">
        <f t="shared" si="182"/>
        <v>0</v>
      </c>
      <c r="AG1291" s="1059">
        <f t="shared" si="182"/>
        <v>0</v>
      </c>
      <c r="AH1291" s="1059">
        <f t="shared" si="182"/>
        <v>0</v>
      </c>
      <c r="AI1291" s="1059">
        <f t="shared" si="182"/>
        <v>0</v>
      </c>
      <c r="AJ1291" s="1059">
        <f t="shared" si="182"/>
        <v>0</v>
      </c>
      <c r="AK1291" s="1059">
        <f t="shared" si="182"/>
        <v>0</v>
      </c>
      <c r="AL1291" s="1059">
        <f t="shared" si="182"/>
        <v>0</v>
      </c>
      <c r="AM1291" s="1059">
        <f t="shared" si="182"/>
        <v>0</v>
      </c>
      <c r="AN1291" s="1059">
        <f t="shared" si="182"/>
        <v>0</v>
      </c>
      <c r="AO1291" s="1059">
        <f t="shared" si="182"/>
        <v>0</v>
      </c>
      <c r="AP1291" s="1059">
        <f t="shared" si="182"/>
        <v>0</v>
      </c>
      <c r="AQ1291" s="1059">
        <f t="shared" si="182"/>
        <v>0</v>
      </c>
      <c r="AR1291" s="1058">
        <f t="shared" si="182"/>
        <v>0</v>
      </c>
      <c r="AS1291" s="1059">
        <f t="shared" si="182"/>
        <v>0</v>
      </c>
      <c r="AT1291" s="1059">
        <f t="shared" si="182"/>
        <v>0</v>
      </c>
      <c r="AU1291" s="1059">
        <f t="shared" si="182"/>
        <v>0</v>
      </c>
      <c r="AV1291" s="1059">
        <f t="shared" si="182"/>
        <v>0</v>
      </c>
      <c r="AW1291" s="1059">
        <f t="shared" si="182"/>
        <v>0</v>
      </c>
      <c r="AX1291" s="1059">
        <f t="shared" si="182"/>
        <v>0</v>
      </c>
      <c r="AY1291" s="1059">
        <f t="shared" si="182"/>
        <v>0</v>
      </c>
      <c r="AZ1291" s="1059">
        <f t="shared" si="182"/>
        <v>0</v>
      </c>
      <c r="BA1291" s="1059">
        <f t="shared" si="182"/>
        <v>0</v>
      </c>
      <c r="BB1291" s="1059">
        <f t="shared" si="182"/>
        <v>0</v>
      </c>
      <c r="BC1291" s="1059">
        <f t="shared" si="182"/>
        <v>0</v>
      </c>
      <c r="BD1291" s="1059">
        <f t="shared" si="182"/>
        <v>0</v>
      </c>
      <c r="BE1291" s="1059">
        <f t="shared" si="182"/>
        <v>0</v>
      </c>
      <c r="BF1291" s="1059">
        <f t="shared" si="182"/>
        <v>0</v>
      </c>
      <c r="BG1291" s="1059">
        <f t="shared" si="182"/>
        <v>0</v>
      </c>
      <c r="BH1291" s="1059">
        <f t="shared" si="182"/>
        <v>0</v>
      </c>
      <c r="BI1291" s="1059">
        <f t="shared" si="182"/>
        <v>0</v>
      </c>
      <c r="BJ1291" s="1059">
        <f t="shared" si="182"/>
        <v>0</v>
      </c>
      <c r="BK1291" s="1059">
        <f t="shared" si="182"/>
        <v>0</v>
      </c>
      <c r="BL1291" s="1059">
        <f t="shared" si="182"/>
        <v>0</v>
      </c>
      <c r="BM1291" s="1059">
        <f t="shared" si="182"/>
        <v>0</v>
      </c>
      <c r="BN1291" s="1059">
        <f t="shared" si="182"/>
        <v>0</v>
      </c>
      <c r="BO1291" s="1059">
        <f t="shared" si="182"/>
        <v>0</v>
      </c>
      <c r="BP1291" s="1059">
        <f t="shared" si="182"/>
        <v>0</v>
      </c>
      <c r="BQ1291" s="1059">
        <f t="shared" si="182"/>
        <v>0</v>
      </c>
      <c r="BR1291" s="1059">
        <f t="shared" si="183"/>
        <v>0</v>
      </c>
      <c r="BS1291" s="1059">
        <f t="shared" si="183"/>
        <v>0</v>
      </c>
      <c r="BT1291" s="1059">
        <f t="shared" si="183"/>
        <v>0</v>
      </c>
      <c r="BU1291" s="1059">
        <f t="shared" si="183"/>
        <v>0</v>
      </c>
      <c r="BV1291" s="1059">
        <f t="shared" si="183"/>
        <v>0</v>
      </c>
      <c r="BW1291" s="1059">
        <f t="shared" si="183"/>
        <v>0</v>
      </c>
      <c r="BX1291" s="1059">
        <f t="shared" si="183"/>
        <v>0</v>
      </c>
      <c r="BY1291" s="1059">
        <f t="shared" si="183"/>
        <v>0</v>
      </c>
      <c r="BZ1291" s="1059">
        <f t="shared" si="183"/>
        <v>0</v>
      </c>
      <c r="CA1291" s="1059">
        <f t="shared" si="183"/>
        <v>0</v>
      </c>
      <c r="CB1291" s="1059">
        <f t="shared" si="183"/>
        <v>0</v>
      </c>
      <c r="CC1291" s="1059">
        <f t="shared" si="183"/>
        <v>0</v>
      </c>
      <c r="CD1291" s="1060">
        <f t="shared" si="183"/>
        <v>0</v>
      </c>
      <c r="CE1291" s="313">
        <f t="shared" ref="CE1291:CE1354" si="185">SUM(E1291:CD1291)</f>
        <v>0</v>
      </c>
    </row>
    <row r="1292" spans="2:83">
      <c r="B1292" s="318"/>
      <c r="C1292" s="283" t="str">
        <f t="shared" si="181"/>
        <v>03</v>
      </c>
      <c r="D1292" s="284" t="str">
        <f t="shared" si="181"/>
        <v>漁業</v>
      </c>
      <c r="E1292" s="1058">
        <f t="shared" si="184"/>
        <v>0</v>
      </c>
      <c r="F1292" s="1059">
        <f t="shared" ref="F1292:BQ1295" si="186">F$1286*F1207</f>
        <v>0</v>
      </c>
      <c r="G1292" s="1059">
        <f t="shared" si="186"/>
        <v>0</v>
      </c>
      <c r="H1292" s="1059">
        <f t="shared" si="186"/>
        <v>0</v>
      </c>
      <c r="I1292" s="1059">
        <f t="shared" si="186"/>
        <v>0</v>
      </c>
      <c r="J1292" s="1059">
        <f t="shared" si="186"/>
        <v>0</v>
      </c>
      <c r="K1292" s="1059">
        <f t="shared" si="186"/>
        <v>0</v>
      </c>
      <c r="L1292" s="1059">
        <f t="shared" si="186"/>
        <v>0</v>
      </c>
      <c r="M1292" s="1059">
        <f t="shared" si="186"/>
        <v>0</v>
      </c>
      <c r="N1292" s="1059">
        <f t="shared" si="186"/>
        <v>0</v>
      </c>
      <c r="O1292" s="1059">
        <f t="shared" si="186"/>
        <v>0</v>
      </c>
      <c r="P1292" s="1059">
        <f t="shared" si="186"/>
        <v>0</v>
      </c>
      <c r="Q1292" s="1059">
        <f t="shared" si="186"/>
        <v>0</v>
      </c>
      <c r="R1292" s="1059">
        <f t="shared" si="186"/>
        <v>0</v>
      </c>
      <c r="S1292" s="1059">
        <f t="shared" si="186"/>
        <v>0</v>
      </c>
      <c r="T1292" s="1059">
        <f t="shared" si="186"/>
        <v>0</v>
      </c>
      <c r="U1292" s="1059">
        <f t="shared" si="186"/>
        <v>0</v>
      </c>
      <c r="V1292" s="1059">
        <f t="shared" si="186"/>
        <v>0</v>
      </c>
      <c r="W1292" s="1059">
        <f t="shared" si="186"/>
        <v>0</v>
      </c>
      <c r="X1292" s="1059">
        <f t="shared" si="186"/>
        <v>0</v>
      </c>
      <c r="Y1292" s="1059">
        <f t="shared" si="186"/>
        <v>0</v>
      </c>
      <c r="Z1292" s="1059">
        <f t="shared" si="186"/>
        <v>0</v>
      </c>
      <c r="AA1292" s="1059">
        <f t="shared" si="186"/>
        <v>0</v>
      </c>
      <c r="AB1292" s="1059">
        <f t="shared" si="186"/>
        <v>0</v>
      </c>
      <c r="AC1292" s="1059">
        <f t="shared" si="186"/>
        <v>0</v>
      </c>
      <c r="AD1292" s="1059">
        <f t="shared" si="186"/>
        <v>0</v>
      </c>
      <c r="AE1292" s="1059">
        <f t="shared" si="186"/>
        <v>0</v>
      </c>
      <c r="AF1292" s="1059">
        <f t="shared" si="186"/>
        <v>0</v>
      </c>
      <c r="AG1292" s="1059">
        <f t="shared" si="186"/>
        <v>0</v>
      </c>
      <c r="AH1292" s="1059">
        <f t="shared" si="186"/>
        <v>0</v>
      </c>
      <c r="AI1292" s="1059">
        <f t="shared" si="186"/>
        <v>0</v>
      </c>
      <c r="AJ1292" s="1059">
        <f t="shared" si="186"/>
        <v>0</v>
      </c>
      <c r="AK1292" s="1059">
        <f t="shared" si="186"/>
        <v>0</v>
      </c>
      <c r="AL1292" s="1059">
        <f t="shared" si="186"/>
        <v>0</v>
      </c>
      <c r="AM1292" s="1059">
        <f t="shared" si="186"/>
        <v>0</v>
      </c>
      <c r="AN1292" s="1059">
        <f t="shared" si="186"/>
        <v>0</v>
      </c>
      <c r="AO1292" s="1059">
        <f t="shared" si="186"/>
        <v>0</v>
      </c>
      <c r="AP1292" s="1059">
        <f t="shared" si="186"/>
        <v>0</v>
      </c>
      <c r="AQ1292" s="1059">
        <f t="shared" si="186"/>
        <v>0</v>
      </c>
      <c r="AR1292" s="1058">
        <f t="shared" si="186"/>
        <v>0</v>
      </c>
      <c r="AS1292" s="1059">
        <f t="shared" si="186"/>
        <v>0</v>
      </c>
      <c r="AT1292" s="1059">
        <f t="shared" si="186"/>
        <v>0</v>
      </c>
      <c r="AU1292" s="1059">
        <f t="shared" si="186"/>
        <v>0</v>
      </c>
      <c r="AV1292" s="1059">
        <f t="shared" si="186"/>
        <v>0</v>
      </c>
      <c r="AW1292" s="1059">
        <f t="shared" si="186"/>
        <v>0</v>
      </c>
      <c r="AX1292" s="1059">
        <f t="shared" si="186"/>
        <v>0</v>
      </c>
      <c r="AY1292" s="1059">
        <f t="shared" si="186"/>
        <v>0</v>
      </c>
      <c r="AZ1292" s="1059">
        <f t="shared" si="186"/>
        <v>0</v>
      </c>
      <c r="BA1292" s="1059">
        <f t="shared" si="186"/>
        <v>0</v>
      </c>
      <c r="BB1292" s="1059">
        <f t="shared" si="186"/>
        <v>0</v>
      </c>
      <c r="BC1292" s="1059">
        <f t="shared" si="186"/>
        <v>0</v>
      </c>
      <c r="BD1292" s="1059">
        <f t="shared" si="186"/>
        <v>0</v>
      </c>
      <c r="BE1292" s="1059">
        <f t="shared" si="186"/>
        <v>0</v>
      </c>
      <c r="BF1292" s="1059">
        <f t="shared" si="186"/>
        <v>0</v>
      </c>
      <c r="BG1292" s="1059">
        <f t="shared" si="186"/>
        <v>0</v>
      </c>
      <c r="BH1292" s="1059">
        <f t="shared" si="186"/>
        <v>0</v>
      </c>
      <c r="BI1292" s="1059">
        <f t="shared" si="186"/>
        <v>0</v>
      </c>
      <c r="BJ1292" s="1059">
        <f t="shared" si="186"/>
        <v>0</v>
      </c>
      <c r="BK1292" s="1059">
        <f t="shared" si="186"/>
        <v>0</v>
      </c>
      <c r="BL1292" s="1059">
        <f t="shared" si="186"/>
        <v>0</v>
      </c>
      <c r="BM1292" s="1059">
        <f t="shared" si="186"/>
        <v>0</v>
      </c>
      <c r="BN1292" s="1059">
        <f t="shared" si="186"/>
        <v>0</v>
      </c>
      <c r="BO1292" s="1059">
        <f t="shared" si="186"/>
        <v>0</v>
      </c>
      <c r="BP1292" s="1059">
        <f t="shared" si="186"/>
        <v>0</v>
      </c>
      <c r="BQ1292" s="1059">
        <f t="shared" si="186"/>
        <v>0</v>
      </c>
      <c r="BR1292" s="1059">
        <f t="shared" si="183"/>
        <v>0</v>
      </c>
      <c r="BS1292" s="1059">
        <f t="shared" si="183"/>
        <v>0</v>
      </c>
      <c r="BT1292" s="1059">
        <f t="shared" si="183"/>
        <v>0</v>
      </c>
      <c r="BU1292" s="1059">
        <f t="shared" si="183"/>
        <v>0</v>
      </c>
      <c r="BV1292" s="1059">
        <f t="shared" si="183"/>
        <v>0</v>
      </c>
      <c r="BW1292" s="1059">
        <f t="shared" si="183"/>
        <v>0</v>
      </c>
      <c r="BX1292" s="1059">
        <f t="shared" si="183"/>
        <v>0</v>
      </c>
      <c r="BY1292" s="1059">
        <f t="shared" si="183"/>
        <v>0</v>
      </c>
      <c r="BZ1292" s="1059">
        <f t="shared" si="183"/>
        <v>0</v>
      </c>
      <c r="CA1292" s="1059">
        <f t="shared" si="183"/>
        <v>0</v>
      </c>
      <c r="CB1292" s="1059">
        <f t="shared" si="183"/>
        <v>0</v>
      </c>
      <c r="CC1292" s="1059">
        <f t="shared" si="183"/>
        <v>0</v>
      </c>
      <c r="CD1292" s="1060">
        <f t="shared" si="183"/>
        <v>0</v>
      </c>
      <c r="CE1292" s="313">
        <f t="shared" si="185"/>
        <v>0</v>
      </c>
    </row>
    <row r="1293" spans="2:83">
      <c r="B1293" s="318"/>
      <c r="C1293" s="283" t="str">
        <f t="shared" si="181"/>
        <v>04</v>
      </c>
      <c r="D1293" s="284" t="str">
        <f t="shared" si="181"/>
        <v>鉱業</v>
      </c>
      <c r="E1293" s="1058">
        <f t="shared" si="184"/>
        <v>0</v>
      </c>
      <c r="F1293" s="1059">
        <f t="shared" si="186"/>
        <v>0</v>
      </c>
      <c r="G1293" s="1059">
        <f t="shared" si="186"/>
        <v>0</v>
      </c>
      <c r="H1293" s="1059">
        <f t="shared" si="186"/>
        <v>0</v>
      </c>
      <c r="I1293" s="1059">
        <f t="shared" si="186"/>
        <v>0</v>
      </c>
      <c r="J1293" s="1059">
        <f t="shared" si="186"/>
        <v>0</v>
      </c>
      <c r="K1293" s="1059">
        <f t="shared" si="186"/>
        <v>0</v>
      </c>
      <c r="L1293" s="1059">
        <f t="shared" si="186"/>
        <v>0</v>
      </c>
      <c r="M1293" s="1059">
        <f t="shared" si="186"/>
        <v>0</v>
      </c>
      <c r="N1293" s="1059">
        <f t="shared" si="186"/>
        <v>0</v>
      </c>
      <c r="O1293" s="1059">
        <f t="shared" si="186"/>
        <v>0</v>
      </c>
      <c r="P1293" s="1059">
        <f t="shared" si="186"/>
        <v>0</v>
      </c>
      <c r="Q1293" s="1059">
        <f t="shared" si="186"/>
        <v>0</v>
      </c>
      <c r="R1293" s="1059">
        <f t="shared" si="186"/>
        <v>0</v>
      </c>
      <c r="S1293" s="1059">
        <f t="shared" si="186"/>
        <v>0</v>
      </c>
      <c r="T1293" s="1059">
        <f t="shared" si="186"/>
        <v>0</v>
      </c>
      <c r="U1293" s="1059">
        <f t="shared" si="186"/>
        <v>0</v>
      </c>
      <c r="V1293" s="1059">
        <f t="shared" si="186"/>
        <v>0</v>
      </c>
      <c r="W1293" s="1059">
        <f t="shared" si="186"/>
        <v>0</v>
      </c>
      <c r="X1293" s="1059">
        <f t="shared" si="186"/>
        <v>0</v>
      </c>
      <c r="Y1293" s="1059">
        <f t="shared" si="186"/>
        <v>0</v>
      </c>
      <c r="Z1293" s="1059">
        <f t="shared" si="186"/>
        <v>0</v>
      </c>
      <c r="AA1293" s="1059">
        <f t="shared" si="186"/>
        <v>0</v>
      </c>
      <c r="AB1293" s="1059">
        <f t="shared" si="186"/>
        <v>0</v>
      </c>
      <c r="AC1293" s="1059">
        <f t="shared" si="186"/>
        <v>0</v>
      </c>
      <c r="AD1293" s="1059">
        <f t="shared" si="186"/>
        <v>0</v>
      </c>
      <c r="AE1293" s="1059">
        <f t="shared" si="186"/>
        <v>0</v>
      </c>
      <c r="AF1293" s="1059">
        <f t="shared" si="186"/>
        <v>0</v>
      </c>
      <c r="AG1293" s="1059">
        <f t="shared" si="186"/>
        <v>0</v>
      </c>
      <c r="AH1293" s="1059">
        <f t="shared" si="186"/>
        <v>0</v>
      </c>
      <c r="AI1293" s="1059">
        <f t="shared" si="186"/>
        <v>0</v>
      </c>
      <c r="AJ1293" s="1059">
        <f t="shared" si="186"/>
        <v>0</v>
      </c>
      <c r="AK1293" s="1059">
        <f t="shared" si="186"/>
        <v>0</v>
      </c>
      <c r="AL1293" s="1059">
        <f t="shared" si="186"/>
        <v>0</v>
      </c>
      <c r="AM1293" s="1059">
        <f t="shared" si="186"/>
        <v>0</v>
      </c>
      <c r="AN1293" s="1059">
        <f t="shared" si="186"/>
        <v>0</v>
      </c>
      <c r="AO1293" s="1059">
        <f t="shared" si="186"/>
        <v>0</v>
      </c>
      <c r="AP1293" s="1059">
        <f t="shared" si="186"/>
        <v>0</v>
      </c>
      <c r="AQ1293" s="1059">
        <f t="shared" si="186"/>
        <v>0</v>
      </c>
      <c r="AR1293" s="1058">
        <f t="shared" si="186"/>
        <v>0</v>
      </c>
      <c r="AS1293" s="1059">
        <f t="shared" si="186"/>
        <v>0</v>
      </c>
      <c r="AT1293" s="1059">
        <f t="shared" si="186"/>
        <v>0</v>
      </c>
      <c r="AU1293" s="1059">
        <f t="shared" si="186"/>
        <v>0</v>
      </c>
      <c r="AV1293" s="1059">
        <f t="shared" si="186"/>
        <v>0</v>
      </c>
      <c r="AW1293" s="1059">
        <f t="shared" si="186"/>
        <v>0</v>
      </c>
      <c r="AX1293" s="1059">
        <f t="shared" si="186"/>
        <v>0</v>
      </c>
      <c r="AY1293" s="1059">
        <f t="shared" si="186"/>
        <v>0</v>
      </c>
      <c r="AZ1293" s="1059">
        <f t="shared" si="186"/>
        <v>0</v>
      </c>
      <c r="BA1293" s="1059">
        <f t="shared" si="186"/>
        <v>0</v>
      </c>
      <c r="BB1293" s="1059">
        <f t="shared" si="186"/>
        <v>0</v>
      </c>
      <c r="BC1293" s="1059">
        <f t="shared" si="186"/>
        <v>0</v>
      </c>
      <c r="BD1293" s="1059">
        <f t="shared" si="186"/>
        <v>0</v>
      </c>
      <c r="BE1293" s="1059">
        <f t="shared" si="186"/>
        <v>0</v>
      </c>
      <c r="BF1293" s="1059">
        <f t="shared" si="186"/>
        <v>0</v>
      </c>
      <c r="BG1293" s="1059">
        <f t="shared" si="186"/>
        <v>0</v>
      </c>
      <c r="BH1293" s="1059">
        <f t="shared" si="186"/>
        <v>0</v>
      </c>
      <c r="BI1293" s="1059">
        <f t="shared" si="186"/>
        <v>0</v>
      </c>
      <c r="BJ1293" s="1059">
        <f t="shared" si="186"/>
        <v>0</v>
      </c>
      <c r="BK1293" s="1059">
        <f t="shared" si="186"/>
        <v>0</v>
      </c>
      <c r="BL1293" s="1059">
        <f t="shared" si="186"/>
        <v>0</v>
      </c>
      <c r="BM1293" s="1059">
        <f t="shared" si="186"/>
        <v>0</v>
      </c>
      <c r="BN1293" s="1059">
        <f t="shared" si="186"/>
        <v>0</v>
      </c>
      <c r="BO1293" s="1059">
        <f t="shared" si="186"/>
        <v>0</v>
      </c>
      <c r="BP1293" s="1059">
        <f t="shared" si="186"/>
        <v>0</v>
      </c>
      <c r="BQ1293" s="1059">
        <f t="shared" si="186"/>
        <v>0</v>
      </c>
      <c r="BR1293" s="1059">
        <f t="shared" si="183"/>
        <v>0</v>
      </c>
      <c r="BS1293" s="1059">
        <f t="shared" si="183"/>
        <v>0</v>
      </c>
      <c r="BT1293" s="1059">
        <f t="shared" si="183"/>
        <v>0</v>
      </c>
      <c r="BU1293" s="1059">
        <f t="shared" si="183"/>
        <v>0</v>
      </c>
      <c r="BV1293" s="1059">
        <f t="shared" si="183"/>
        <v>0</v>
      </c>
      <c r="BW1293" s="1059">
        <f t="shared" si="183"/>
        <v>0</v>
      </c>
      <c r="BX1293" s="1059">
        <f t="shared" si="183"/>
        <v>0</v>
      </c>
      <c r="BY1293" s="1059">
        <f t="shared" si="183"/>
        <v>0</v>
      </c>
      <c r="BZ1293" s="1059">
        <f t="shared" si="183"/>
        <v>0</v>
      </c>
      <c r="CA1293" s="1059">
        <f t="shared" si="183"/>
        <v>0</v>
      </c>
      <c r="CB1293" s="1059">
        <f t="shared" si="183"/>
        <v>0</v>
      </c>
      <c r="CC1293" s="1059">
        <f t="shared" si="183"/>
        <v>0</v>
      </c>
      <c r="CD1293" s="1060">
        <f t="shared" si="183"/>
        <v>0</v>
      </c>
      <c r="CE1293" s="313">
        <f t="shared" si="185"/>
        <v>0</v>
      </c>
    </row>
    <row r="1294" spans="2:83">
      <c r="B1294" s="318"/>
      <c r="C1294" s="283" t="str">
        <f t="shared" si="181"/>
        <v>05</v>
      </c>
      <c r="D1294" s="284" t="str">
        <f t="shared" si="181"/>
        <v>飲食料品</v>
      </c>
      <c r="E1294" s="1058">
        <f t="shared" si="184"/>
        <v>0</v>
      </c>
      <c r="F1294" s="1059">
        <f t="shared" si="186"/>
        <v>0</v>
      </c>
      <c r="G1294" s="1059">
        <f t="shared" si="186"/>
        <v>0</v>
      </c>
      <c r="H1294" s="1059">
        <f t="shared" si="186"/>
        <v>0</v>
      </c>
      <c r="I1294" s="1059">
        <f t="shared" si="186"/>
        <v>0</v>
      </c>
      <c r="J1294" s="1059">
        <f t="shared" si="186"/>
        <v>0</v>
      </c>
      <c r="K1294" s="1059">
        <f t="shared" si="186"/>
        <v>0</v>
      </c>
      <c r="L1294" s="1059">
        <f t="shared" si="186"/>
        <v>0</v>
      </c>
      <c r="M1294" s="1059">
        <f t="shared" si="186"/>
        <v>0</v>
      </c>
      <c r="N1294" s="1059">
        <f t="shared" si="186"/>
        <v>0</v>
      </c>
      <c r="O1294" s="1059">
        <f t="shared" si="186"/>
        <v>0</v>
      </c>
      <c r="P1294" s="1059">
        <f t="shared" si="186"/>
        <v>0</v>
      </c>
      <c r="Q1294" s="1059">
        <f t="shared" si="186"/>
        <v>0</v>
      </c>
      <c r="R1294" s="1059">
        <f t="shared" si="186"/>
        <v>0</v>
      </c>
      <c r="S1294" s="1059">
        <f t="shared" si="186"/>
        <v>0</v>
      </c>
      <c r="T1294" s="1059">
        <f t="shared" si="186"/>
        <v>0</v>
      </c>
      <c r="U1294" s="1059">
        <f t="shared" si="186"/>
        <v>0</v>
      </c>
      <c r="V1294" s="1059">
        <f t="shared" si="186"/>
        <v>0</v>
      </c>
      <c r="W1294" s="1059">
        <f t="shared" si="186"/>
        <v>0</v>
      </c>
      <c r="X1294" s="1059">
        <f t="shared" si="186"/>
        <v>0</v>
      </c>
      <c r="Y1294" s="1059">
        <f t="shared" si="186"/>
        <v>0</v>
      </c>
      <c r="Z1294" s="1059">
        <f t="shared" si="186"/>
        <v>0</v>
      </c>
      <c r="AA1294" s="1059">
        <f t="shared" si="186"/>
        <v>0</v>
      </c>
      <c r="AB1294" s="1059">
        <f t="shared" si="186"/>
        <v>0</v>
      </c>
      <c r="AC1294" s="1059">
        <f t="shared" si="186"/>
        <v>0</v>
      </c>
      <c r="AD1294" s="1059">
        <f t="shared" si="186"/>
        <v>0</v>
      </c>
      <c r="AE1294" s="1059">
        <f t="shared" si="186"/>
        <v>0</v>
      </c>
      <c r="AF1294" s="1059">
        <f t="shared" si="186"/>
        <v>0</v>
      </c>
      <c r="AG1294" s="1059">
        <f t="shared" si="186"/>
        <v>0</v>
      </c>
      <c r="AH1294" s="1059">
        <f t="shared" si="186"/>
        <v>0</v>
      </c>
      <c r="AI1294" s="1059">
        <f t="shared" si="186"/>
        <v>0</v>
      </c>
      <c r="AJ1294" s="1059">
        <f t="shared" si="186"/>
        <v>0</v>
      </c>
      <c r="AK1294" s="1059">
        <f t="shared" si="186"/>
        <v>0</v>
      </c>
      <c r="AL1294" s="1059">
        <f t="shared" si="186"/>
        <v>0</v>
      </c>
      <c r="AM1294" s="1059">
        <f t="shared" si="186"/>
        <v>0</v>
      </c>
      <c r="AN1294" s="1059">
        <f t="shared" si="186"/>
        <v>0</v>
      </c>
      <c r="AO1294" s="1059">
        <f t="shared" si="186"/>
        <v>0</v>
      </c>
      <c r="AP1294" s="1059">
        <f t="shared" si="186"/>
        <v>0</v>
      </c>
      <c r="AQ1294" s="1059">
        <f t="shared" si="186"/>
        <v>0</v>
      </c>
      <c r="AR1294" s="1058">
        <f t="shared" si="186"/>
        <v>0</v>
      </c>
      <c r="AS1294" s="1059">
        <f t="shared" si="186"/>
        <v>0</v>
      </c>
      <c r="AT1294" s="1059">
        <f t="shared" si="186"/>
        <v>0</v>
      </c>
      <c r="AU1294" s="1059">
        <f t="shared" si="186"/>
        <v>0</v>
      </c>
      <c r="AV1294" s="1059">
        <f t="shared" si="186"/>
        <v>0</v>
      </c>
      <c r="AW1294" s="1059">
        <f t="shared" si="186"/>
        <v>0</v>
      </c>
      <c r="AX1294" s="1059">
        <f t="shared" si="186"/>
        <v>0</v>
      </c>
      <c r="AY1294" s="1059">
        <f t="shared" si="186"/>
        <v>0</v>
      </c>
      <c r="AZ1294" s="1059">
        <f t="shared" si="186"/>
        <v>0</v>
      </c>
      <c r="BA1294" s="1059">
        <f t="shared" si="186"/>
        <v>0</v>
      </c>
      <c r="BB1294" s="1059">
        <f t="shared" si="186"/>
        <v>0</v>
      </c>
      <c r="BC1294" s="1059">
        <f t="shared" si="186"/>
        <v>0</v>
      </c>
      <c r="BD1294" s="1059">
        <f t="shared" si="186"/>
        <v>0</v>
      </c>
      <c r="BE1294" s="1059">
        <f t="shared" si="186"/>
        <v>0</v>
      </c>
      <c r="BF1294" s="1059">
        <f t="shared" si="186"/>
        <v>0</v>
      </c>
      <c r="BG1294" s="1059">
        <f t="shared" si="186"/>
        <v>0</v>
      </c>
      <c r="BH1294" s="1059">
        <f t="shared" si="186"/>
        <v>0</v>
      </c>
      <c r="BI1294" s="1059">
        <f t="shared" si="186"/>
        <v>0</v>
      </c>
      <c r="BJ1294" s="1059">
        <f t="shared" si="186"/>
        <v>0</v>
      </c>
      <c r="BK1294" s="1059">
        <f t="shared" si="186"/>
        <v>0</v>
      </c>
      <c r="BL1294" s="1059">
        <f t="shared" si="186"/>
        <v>0</v>
      </c>
      <c r="BM1294" s="1059">
        <f t="shared" si="186"/>
        <v>0</v>
      </c>
      <c r="BN1294" s="1059">
        <f t="shared" si="186"/>
        <v>0</v>
      </c>
      <c r="BO1294" s="1059">
        <f t="shared" si="186"/>
        <v>0</v>
      </c>
      <c r="BP1294" s="1059">
        <f t="shared" si="186"/>
        <v>0</v>
      </c>
      <c r="BQ1294" s="1059">
        <f t="shared" si="186"/>
        <v>0</v>
      </c>
      <c r="BR1294" s="1059">
        <f t="shared" si="183"/>
        <v>0</v>
      </c>
      <c r="BS1294" s="1059">
        <f t="shared" si="183"/>
        <v>0</v>
      </c>
      <c r="BT1294" s="1059">
        <f t="shared" si="183"/>
        <v>0</v>
      </c>
      <c r="BU1294" s="1059">
        <f t="shared" si="183"/>
        <v>0</v>
      </c>
      <c r="BV1294" s="1059">
        <f t="shared" si="183"/>
        <v>0</v>
      </c>
      <c r="BW1294" s="1059">
        <f t="shared" si="183"/>
        <v>0</v>
      </c>
      <c r="BX1294" s="1059">
        <f t="shared" si="183"/>
        <v>0</v>
      </c>
      <c r="BY1294" s="1059">
        <f t="shared" si="183"/>
        <v>0</v>
      </c>
      <c r="BZ1294" s="1059">
        <f t="shared" si="183"/>
        <v>0</v>
      </c>
      <c r="CA1294" s="1059">
        <f t="shared" si="183"/>
        <v>0</v>
      </c>
      <c r="CB1294" s="1059">
        <f t="shared" si="183"/>
        <v>0</v>
      </c>
      <c r="CC1294" s="1059">
        <f t="shared" si="183"/>
        <v>0</v>
      </c>
      <c r="CD1294" s="1060">
        <f t="shared" si="183"/>
        <v>0</v>
      </c>
      <c r="CE1294" s="313">
        <f t="shared" si="185"/>
        <v>0</v>
      </c>
    </row>
    <row r="1295" spans="2:83">
      <c r="B1295" s="318"/>
      <c r="C1295" s="283" t="str">
        <f t="shared" si="181"/>
        <v>06</v>
      </c>
      <c r="D1295" s="284" t="str">
        <f t="shared" si="181"/>
        <v>繊維製品</v>
      </c>
      <c r="E1295" s="1058">
        <f t="shared" si="184"/>
        <v>0</v>
      </c>
      <c r="F1295" s="1059">
        <f t="shared" si="186"/>
        <v>0</v>
      </c>
      <c r="G1295" s="1059">
        <f t="shared" si="186"/>
        <v>0</v>
      </c>
      <c r="H1295" s="1059">
        <f t="shared" si="186"/>
        <v>0</v>
      </c>
      <c r="I1295" s="1059">
        <f t="shared" si="186"/>
        <v>0</v>
      </c>
      <c r="J1295" s="1059">
        <f t="shared" si="186"/>
        <v>0</v>
      </c>
      <c r="K1295" s="1059">
        <f t="shared" si="186"/>
        <v>0</v>
      </c>
      <c r="L1295" s="1059">
        <f t="shared" si="186"/>
        <v>0</v>
      </c>
      <c r="M1295" s="1059">
        <f t="shared" si="186"/>
        <v>0</v>
      </c>
      <c r="N1295" s="1059">
        <f t="shared" si="186"/>
        <v>0</v>
      </c>
      <c r="O1295" s="1059">
        <f t="shared" si="186"/>
        <v>0</v>
      </c>
      <c r="P1295" s="1059">
        <f t="shared" si="186"/>
        <v>0</v>
      </c>
      <c r="Q1295" s="1059">
        <f t="shared" si="186"/>
        <v>0</v>
      </c>
      <c r="R1295" s="1059">
        <f t="shared" si="186"/>
        <v>0</v>
      </c>
      <c r="S1295" s="1059">
        <f t="shared" si="186"/>
        <v>0</v>
      </c>
      <c r="T1295" s="1059">
        <f t="shared" si="186"/>
        <v>0</v>
      </c>
      <c r="U1295" s="1059">
        <f t="shared" si="186"/>
        <v>0</v>
      </c>
      <c r="V1295" s="1059">
        <f t="shared" si="186"/>
        <v>0</v>
      </c>
      <c r="W1295" s="1059">
        <f t="shared" si="186"/>
        <v>0</v>
      </c>
      <c r="X1295" s="1059">
        <f t="shared" si="186"/>
        <v>0</v>
      </c>
      <c r="Y1295" s="1059">
        <f t="shared" si="186"/>
        <v>0</v>
      </c>
      <c r="Z1295" s="1059">
        <f t="shared" si="186"/>
        <v>0</v>
      </c>
      <c r="AA1295" s="1059">
        <f t="shared" si="186"/>
        <v>0</v>
      </c>
      <c r="AB1295" s="1059">
        <f t="shared" si="186"/>
        <v>0</v>
      </c>
      <c r="AC1295" s="1059">
        <f t="shared" si="186"/>
        <v>0</v>
      </c>
      <c r="AD1295" s="1059">
        <f t="shared" si="186"/>
        <v>0</v>
      </c>
      <c r="AE1295" s="1059">
        <f t="shared" si="186"/>
        <v>0</v>
      </c>
      <c r="AF1295" s="1059">
        <f t="shared" si="186"/>
        <v>0</v>
      </c>
      <c r="AG1295" s="1059">
        <f t="shared" si="186"/>
        <v>0</v>
      </c>
      <c r="AH1295" s="1059">
        <f t="shared" si="186"/>
        <v>0</v>
      </c>
      <c r="AI1295" s="1059">
        <f t="shared" si="186"/>
        <v>0</v>
      </c>
      <c r="AJ1295" s="1059">
        <f t="shared" si="186"/>
        <v>0</v>
      </c>
      <c r="AK1295" s="1059">
        <f t="shared" si="186"/>
        <v>0</v>
      </c>
      <c r="AL1295" s="1059">
        <f t="shared" si="186"/>
        <v>0</v>
      </c>
      <c r="AM1295" s="1059">
        <f t="shared" si="186"/>
        <v>0</v>
      </c>
      <c r="AN1295" s="1059">
        <f t="shared" si="186"/>
        <v>0</v>
      </c>
      <c r="AO1295" s="1059">
        <f t="shared" si="186"/>
        <v>0</v>
      </c>
      <c r="AP1295" s="1059">
        <f t="shared" si="186"/>
        <v>0</v>
      </c>
      <c r="AQ1295" s="1059">
        <f t="shared" si="186"/>
        <v>0</v>
      </c>
      <c r="AR1295" s="1058">
        <f t="shared" si="186"/>
        <v>0</v>
      </c>
      <c r="AS1295" s="1059">
        <f t="shared" si="186"/>
        <v>0</v>
      </c>
      <c r="AT1295" s="1059">
        <f t="shared" si="186"/>
        <v>0</v>
      </c>
      <c r="AU1295" s="1059">
        <f t="shared" si="186"/>
        <v>0</v>
      </c>
      <c r="AV1295" s="1059">
        <f t="shared" si="186"/>
        <v>0</v>
      </c>
      <c r="AW1295" s="1059">
        <f t="shared" si="186"/>
        <v>0</v>
      </c>
      <c r="AX1295" s="1059">
        <f t="shared" si="186"/>
        <v>0</v>
      </c>
      <c r="AY1295" s="1059">
        <f t="shared" si="186"/>
        <v>0</v>
      </c>
      <c r="AZ1295" s="1059">
        <f t="shared" si="186"/>
        <v>0</v>
      </c>
      <c r="BA1295" s="1059">
        <f t="shared" si="186"/>
        <v>0</v>
      </c>
      <c r="BB1295" s="1059">
        <f t="shared" si="186"/>
        <v>0</v>
      </c>
      <c r="BC1295" s="1059">
        <f t="shared" si="186"/>
        <v>0</v>
      </c>
      <c r="BD1295" s="1059">
        <f t="shared" si="186"/>
        <v>0</v>
      </c>
      <c r="BE1295" s="1059">
        <f t="shared" si="186"/>
        <v>0</v>
      </c>
      <c r="BF1295" s="1059">
        <f t="shared" si="186"/>
        <v>0</v>
      </c>
      <c r="BG1295" s="1059">
        <f t="shared" si="186"/>
        <v>0</v>
      </c>
      <c r="BH1295" s="1059">
        <f t="shared" si="186"/>
        <v>0</v>
      </c>
      <c r="BI1295" s="1059">
        <f t="shared" si="186"/>
        <v>0</v>
      </c>
      <c r="BJ1295" s="1059">
        <f t="shared" si="186"/>
        <v>0</v>
      </c>
      <c r="BK1295" s="1059">
        <f t="shared" si="186"/>
        <v>0</v>
      </c>
      <c r="BL1295" s="1059">
        <f t="shared" si="186"/>
        <v>0</v>
      </c>
      <c r="BM1295" s="1059">
        <f t="shared" si="186"/>
        <v>0</v>
      </c>
      <c r="BN1295" s="1059">
        <f t="shared" si="186"/>
        <v>0</v>
      </c>
      <c r="BO1295" s="1059">
        <f t="shared" si="186"/>
        <v>0</v>
      </c>
      <c r="BP1295" s="1059">
        <f t="shared" si="186"/>
        <v>0</v>
      </c>
      <c r="BQ1295" s="1059">
        <f t="shared" ref="BQ1295:CD1298" si="187">BQ$1286*BQ1210</f>
        <v>0</v>
      </c>
      <c r="BR1295" s="1059">
        <f t="shared" si="187"/>
        <v>0</v>
      </c>
      <c r="BS1295" s="1059">
        <f t="shared" si="187"/>
        <v>0</v>
      </c>
      <c r="BT1295" s="1059">
        <f t="shared" si="187"/>
        <v>0</v>
      </c>
      <c r="BU1295" s="1059">
        <f t="shared" si="187"/>
        <v>0</v>
      </c>
      <c r="BV1295" s="1059">
        <f t="shared" si="187"/>
        <v>0</v>
      </c>
      <c r="BW1295" s="1059">
        <f t="shared" si="187"/>
        <v>0</v>
      </c>
      <c r="BX1295" s="1059">
        <f t="shared" si="187"/>
        <v>0</v>
      </c>
      <c r="BY1295" s="1059">
        <f t="shared" si="187"/>
        <v>0</v>
      </c>
      <c r="BZ1295" s="1059">
        <f t="shared" si="187"/>
        <v>0</v>
      </c>
      <c r="CA1295" s="1059">
        <f t="shared" si="187"/>
        <v>0</v>
      </c>
      <c r="CB1295" s="1059">
        <f t="shared" si="187"/>
        <v>0</v>
      </c>
      <c r="CC1295" s="1059">
        <f t="shared" si="187"/>
        <v>0</v>
      </c>
      <c r="CD1295" s="1060">
        <f t="shared" si="187"/>
        <v>0</v>
      </c>
      <c r="CE1295" s="313">
        <f t="shared" si="185"/>
        <v>0</v>
      </c>
    </row>
    <row r="1296" spans="2:83">
      <c r="B1296" s="318"/>
      <c r="C1296" s="283" t="str">
        <f t="shared" si="181"/>
        <v>07</v>
      </c>
      <c r="D1296" s="284" t="str">
        <f t="shared" si="181"/>
        <v>パルプ・紙・木製品</v>
      </c>
      <c r="E1296" s="1058">
        <f t="shared" si="184"/>
        <v>0</v>
      </c>
      <c r="F1296" s="1059">
        <f t="shared" ref="F1296:BQ1299" si="188">F$1286*F1211</f>
        <v>0</v>
      </c>
      <c r="G1296" s="1059">
        <f t="shared" si="188"/>
        <v>0</v>
      </c>
      <c r="H1296" s="1059">
        <f t="shared" si="188"/>
        <v>0</v>
      </c>
      <c r="I1296" s="1059">
        <f t="shared" si="188"/>
        <v>0</v>
      </c>
      <c r="J1296" s="1059">
        <f t="shared" si="188"/>
        <v>0</v>
      </c>
      <c r="K1296" s="1059">
        <f t="shared" si="188"/>
        <v>0</v>
      </c>
      <c r="L1296" s="1059">
        <f t="shared" si="188"/>
        <v>0</v>
      </c>
      <c r="M1296" s="1059">
        <f t="shared" si="188"/>
        <v>0</v>
      </c>
      <c r="N1296" s="1059">
        <f t="shared" si="188"/>
        <v>0</v>
      </c>
      <c r="O1296" s="1059">
        <f t="shared" si="188"/>
        <v>0</v>
      </c>
      <c r="P1296" s="1059">
        <f t="shared" si="188"/>
        <v>0</v>
      </c>
      <c r="Q1296" s="1059">
        <f t="shared" si="188"/>
        <v>0</v>
      </c>
      <c r="R1296" s="1059">
        <f t="shared" si="188"/>
        <v>0</v>
      </c>
      <c r="S1296" s="1059">
        <f t="shared" si="188"/>
        <v>0</v>
      </c>
      <c r="T1296" s="1059">
        <f t="shared" si="188"/>
        <v>0</v>
      </c>
      <c r="U1296" s="1059">
        <f t="shared" si="188"/>
        <v>0</v>
      </c>
      <c r="V1296" s="1059">
        <f t="shared" si="188"/>
        <v>0</v>
      </c>
      <c r="W1296" s="1059">
        <f t="shared" si="188"/>
        <v>0</v>
      </c>
      <c r="X1296" s="1059">
        <f t="shared" si="188"/>
        <v>0</v>
      </c>
      <c r="Y1296" s="1059">
        <f t="shared" si="188"/>
        <v>0</v>
      </c>
      <c r="Z1296" s="1059">
        <f t="shared" si="188"/>
        <v>0</v>
      </c>
      <c r="AA1296" s="1059">
        <f t="shared" si="188"/>
        <v>0</v>
      </c>
      <c r="AB1296" s="1059">
        <f t="shared" si="188"/>
        <v>0</v>
      </c>
      <c r="AC1296" s="1059">
        <f t="shared" si="188"/>
        <v>0</v>
      </c>
      <c r="AD1296" s="1059">
        <f t="shared" si="188"/>
        <v>0</v>
      </c>
      <c r="AE1296" s="1059">
        <f t="shared" si="188"/>
        <v>0</v>
      </c>
      <c r="AF1296" s="1059">
        <f t="shared" si="188"/>
        <v>0</v>
      </c>
      <c r="AG1296" s="1059">
        <f t="shared" si="188"/>
        <v>0</v>
      </c>
      <c r="AH1296" s="1059">
        <f t="shared" si="188"/>
        <v>0</v>
      </c>
      <c r="AI1296" s="1059">
        <f t="shared" si="188"/>
        <v>0</v>
      </c>
      <c r="AJ1296" s="1059">
        <f t="shared" si="188"/>
        <v>0</v>
      </c>
      <c r="AK1296" s="1059">
        <f t="shared" si="188"/>
        <v>0</v>
      </c>
      <c r="AL1296" s="1059">
        <f t="shared" si="188"/>
        <v>0</v>
      </c>
      <c r="AM1296" s="1059">
        <f t="shared" si="188"/>
        <v>0</v>
      </c>
      <c r="AN1296" s="1059">
        <f t="shared" si="188"/>
        <v>0</v>
      </c>
      <c r="AO1296" s="1059">
        <f t="shared" si="188"/>
        <v>0</v>
      </c>
      <c r="AP1296" s="1059">
        <f t="shared" si="188"/>
        <v>0</v>
      </c>
      <c r="AQ1296" s="1059">
        <f t="shared" si="188"/>
        <v>0</v>
      </c>
      <c r="AR1296" s="1058">
        <f t="shared" si="188"/>
        <v>0</v>
      </c>
      <c r="AS1296" s="1059">
        <f t="shared" si="188"/>
        <v>0</v>
      </c>
      <c r="AT1296" s="1059">
        <f t="shared" si="188"/>
        <v>0</v>
      </c>
      <c r="AU1296" s="1059">
        <f t="shared" si="188"/>
        <v>0</v>
      </c>
      <c r="AV1296" s="1059">
        <f t="shared" si="188"/>
        <v>0</v>
      </c>
      <c r="AW1296" s="1059">
        <f t="shared" si="188"/>
        <v>0</v>
      </c>
      <c r="AX1296" s="1059">
        <f t="shared" si="188"/>
        <v>0</v>
      </c>
      <c r="AY1296" s="1059">
        <f t="shared" si="188"/>
        <v>0</v>
      </c>
      <c r="AZ1296" s="1059">
        <f t="shared" si="188"/>
        <v>0</v>
      </c>
      <c r="BA1296" s="1059">
        <f t="shared" si="188"/>
        <v>0</v>
      </c>
      <c r="BB1296" s="1059">
        <f t="shared" si="188"/>
        <v>0</v>
      </c>
      <c r="BC1296" s="1059">
        <f t="shared" si="188"/>
        <v>0</v>
      </c>
      <c r="BD1296" s="1059">
        <f t="shared" si="188"/>
        <v>0</v>
      </c>
      <c r="BE1296" s="1059">
        <f t="shared" si="188"/>
        <v>0</v>
      </c>
      <c r="BF1296" s="1059">
        <f t="shared" si="188"/>
        <v>0</v>
      </c>
      <c r="BG1296" s="1059">
        <f t="shared" si="188"/>
        <v>0</v>
      </c>
      <c r="BH1296" s="1059">
        <f t="shared" si="188"/>
        <v>0</v>
      </c>
      <c r="BI1296" s="1059">
        <f t="shared" si="188"/>
        <v>0</v>
      </c>
      <c r="BJ1296" s="1059">
        <f t="shared" si="188"/>
        <v>0</v>
      </c>
      <c r="BK1296" s="1059">
        <f t="shared" si="188"/>
        <v>0</v>
      </c>
      <c r="BL1296" s="1059">
        <f t="shared" si="188"/>
        <v>0</v>
      </c>
      <c r="BM1296" s="1059">
        <f t="shared" si="188"/>
        <v>0</v>
      </c>
      <c r="BN1296" s="1059">
        <f t="shared" si="188"/>
        <v>0</v>
      </c>
      <c r="BO1296" s="1059">
        <f t="shared" si="188"/>
        <v>0</v>
      </c>
      <c r="BP1296" s="1059">
        <f t="shared" si="188"/>
        <v>0</v>
      </c>
      <c r="BQ1296" s="1059">
        <f t="shared" si="188"/>
        <v>0</v>
      </c>
      <c r="BR1296" s="1059">
        <f t="shared" si="187"/>
        <v>0</v>
      </c>
      <c r="BS1296" s="1059">
        <f t="shared" si="187"/>
        <v>0</v>
      </c>
      <c r="BT1296" s="1059">
        <f t="shared" si="187"/>
        <v>0</v>
      </c>
      <c r="BU1296" s="1059">
        <f t="shared" si="187"/>
        <v>0</v>
      </c>
      <c r="BV1296" s="1059">
        <f t="shared" si="187"/>
        <v>0</v>
      </c>
      <c r="BW1296" s="1059">
        <f t="shared" si="187"/>
        <v>0</v>
      </c>
      <c r="BX1296" s="1059">
        <f t="shared" si="187"/>
        <v>0</v>
      </c>
      <c r="BY1296" s="1059">
        <f t="shared" si="187"/>
        <v>0</v>
      </c>
      <c r="BZ1296" s="1059">
        <f t="shared" si="187"/>
        <v>0</v>
      </c>
      <c r="CA1296" s="1059">
        <f t="shared" si="187"/>
        <v>0</v>
      </c>
      <c r="CB1296" s="1059">
        <f t="shared" si="187"/>
        <v>0</v>
      </c>
      <c r="CC1296" s="1059">
        <f t="shared" si="187"/>
        <v>0</v>
      </c>
      <c r="CD1296" s="1060">
        <f t="shared" si="187"/>
        <v>0</v>
      </c>
      <c r="CE1296" s="313">
        <f t="shared" si="185"/>
        <v>0</v>
      </c>
    </row>
    <row r="1297" spans="2:83">
      <c r="B1297" s="318"/>
      <c r="C1297" s="283" t="str">
        <f t="shared" si="181"/>
        <v>08</v>
      </c>
      <c r="D1297" s="284" t="str">
        <f t="shared" si="181"/>
        <v>化学製品</v>
      </c>
      <c r="E1297" s="1058">
        <f t="shared" si="184"/>
        <v>0</v>
      </c>
      <c r="F1297" s="1059">
        <f t="shared" si="188"/>
        <v>0</v>
      </c>
      <c r="G1297" s="1059">
        <f t="shared" si="188"/>
        <v>0</v>
      </c>
      <c r="H1297" s="1059">
        <f t="shared" si="188"/>
        <v>0</v>
      </c>
      <c r="I1297" s="1059">
        <f t="shared" si="188"/>
        <v>0</v>
      </c>
      <c r="J1297" s="1059">
        <f t="shared" si="188"/>
        <v>0</v>
      </c>
      <c r="K1297" s="1059">
        <f t="shared" si="188"/>
        <v>0</v>
      </c>
      <c r="L1297" s="1059">
        <f t="shared" si="188"/>
        <v>0</v>
      </c>
      <c r="M1297" s="1059">
        <f t="shared" si="188"/>
        <v>0</v>
      </c>
      <c r="N1297" s="1059">
        <f t="shared" si="188"/>
        <v>0</v>
      </c>
      <c r="O1297" s="1059">
        <f t="shared" si="188"/>
        <v>0</v>
      </c>
      <c r="P1297" s="1059">
        <f t="shared" si="188"/>
        <v>0</v>
      </c>
      <c r="Q1297" s="1059">
        <f t="shared" si="188"/>
        <v>0</v>
      </c>
      <c r="R1297" s="1059">
        <f t="shared" si="188"/>
        <v>0</v>
      </c>
      <c r="S1297" s="1059">
        <f t="shared" si="188"/>
        <v>0</v>
      </c>
      <c r="T1297" s="1059">
        <f t="shared" si="188"/>
        <v>0</v>
      </c>
      <c r="U1297" s="1059">
        <f t="shared" si="188"/>
        <v>0</v>
      </c>
      <c r="V1297" s="1059">
        <f t="shared" si="188"/>
        <v>0</v>
      </c>
      <c r="W1297" s="1059">
        <f t="shared" si="188"/>
        <v>0</v>
      </c>
      <c r="X1297" s="1059">
        <f t="shared" si="188"/>
        <v>0</v>
      </c>
      <c r="Y1297" s="1059">
        <f t="shared" si="188"/>
        <v>0</v>
      </c>
      <c r="Z1297" s="1059">
        <f t="shared" si="188"/>
        <v>0</v>
      </c>
      <c r="AA1297" s="1059">
        <f t="shared" si="188"/>
        <v>0</v>
      </c>
      <c r="AB1297" s="1059">
        <f t="shared" si="188"/>
        <v>0</v>
      </c>
      <c r="AC1297" s="1059">
        <f t="shared" si="188"/>
        <v>0</v>
      </c>
      <c r="AD1297" s="1059">
        <f t="shared" si="188"/>
        <v>0</v>
      </c>
      <c r="AE1297" s="1059">
        <f t="shared" si="188"/>
        <v>0</v>
      </c>
      <c r="AF1297" s="1059">
        <f t="shared" si="188"/>
        <v>0</v>
      </c>
      <c r="AG1297" s="1059">
        <f t="shared" si="188"/>
        <v>0</v>
      </c>
      <c r="AH1297" s="1059">
        <f t="shared" si="188"/>
        <v>0</v>
      </c>
      <c r="AI1297" s="1059">
        <f t="shared" si="188"/>
        <v>0</v>
      </c>
      <c r="AJ1297" s="1059">
        <f t="shared" si="188"/>
        <v>0</v>
      </c>
      <c r="AK1297" s="1059">
        <f t="shared" si="188"/>
        <v>0</v>
      </c>
      <c r="AL1297" s="1059">
        <f t="shared" si="188"/>
        <v>0</v>
      </c>
      <c r="AM1297" s="1059">
        <f t="shared" si="188"/>
        <v>0</v>
      </c>
      <c r="AN1297" s="1059">
        <f t="shared" si="188"/>
        <v>0</v>
      </c>
      <c r="AO1297" s="1059">
        <f t="shared" si="188"/>
        <v>0</v>
      </c>
      <c r="AP1297" s="1059">
        <f t="shared" si="188"/>
        <v>0</v>
      </c>
      <c r="AQ1297" s="1059">
        <f t="shared" si="188"/>
        <v>0</v>
      </c>
      <c r="AR1297" s="1058">
        <f t="shared" si="188"/>
        <v>0</v>
      </c>
      <c r="AS1297" s="1059">
        <f t="shared" si="188"/>
        <v>0</v>
      </c>
      <c r="AT1297" s="1059">
        <f t="shared" si="188"/>
        <v>0</v>
      </c>
      <c r="AU1297" s="1059">
        <f t="shared" si="188"/>
        <v>0</v>
      </c>
      <c r="AV1297" s="1059">
        <f t="shared" si="188"/>
        <v>0</v>
      </c>
      <c r="AW1297" s="1059">
        <f t="shared" si="188"/>
        <v>0</v>
      </c>
      <c r="AX1297" s="1059">
        <f t="shared" si="188"/>
        <v>0</v>
      </c>
      <c r="AY1297" s="1059">
        <f t="shared" si="188"/>
        <v>0</v>
      </c>
      <c r="AZ1297" s="1059">
        <f t="shared" si="188"/>
        <v>0</v>
      </c>
      <c r="BA1297" s="1059">
        <f t="shared" si="188"/>
        <v>0</v>
      </c>
      <c r="BB1297" s="1059">
        <f t="shared" si="188"/>
        <v>0</v>
      </c>
      <c r="BC1297" s="1059">
        <f t="shared" si="188"/>
        <v>0</v>
      </c>
      <c r="BD1297" s="1059">
        <f t="shared" si="188"/>
        <v>0</v>
      </c>
      <c r="BE1297" s="1059">
        <f t="shared" si="188"/>
        <v>0</v>
      </c>
      <c r="BF1297" s="1059">
        <f t="shared" si="188"/>
        <v>0</v>
      </c>
      <c r="BG1297" s="1059">
        <f t="shared" si="188"/>
        <v>0</v>
      </c>
      <c r="BH1297" s="1059">
        <f t="shared" si="188"/>
        <v>0</v>
      </c>
      <c r="BI1297" s="1059">
        <f t="shared" si="188"/>
        <v>0</v>
      </c>
      <c r="BJ1297" s="1059">
        <f t="shared" si="188"/>
        <v>0</v>
      </c>
      <c r="BK1297" s="1059">
        <f t="shared" si="188"/>
        <v>0</v>
      </c>
      <c r="BL1297" s="1059">
        <f t="shared" si="188"/>
        <v>0</v>
      </c>
      <c r="BM1297" s="1059">
        <f t="shared" si="188"/>
        <v>0</v>
      </c>
      <c r="BN1297" s="1059">
        <f t="shared" si="188"/>
        <v>0</v>
      </c>
      <c r="BO1297" s="1059">
        <f t="shared" si="188"/>
        <v>0</v>
      </c>
      <c r="BP1297" s="1059">
        <f t="shared" si="188"/>
        <v>0</v>
      </c>
      <c r="BQ1297" s="1059">
        <f t="shared" si="188"/>
        <v>0</v>
      </c>
      <c r="BR1297" s="1059">
        <f t="shared" si="187"/>
        <v>0</v>
      </c>
      <c r="BS1297" s="1059">
        <f t="shared" si="187"/>
        <v>0</v>
      </c>
      <c r="BT1297" s="1059">
        <f t="shared" si="187"/>
        <v>0</v>
      </c>
      <c r="BU1297" s="1059">
        <f t="shared" si="187"/>
        <v>0</v>
      </c>
      <c r="BV1297" s="1059">
        <f t="shared" si="187"/>
        <v>0</v>
      </c>
      <c r="BW1297" s="1059">
        <f t="shared" si="187"/>
        <v>0</v>
      </c>
      <c r="BX1297" s="1059">
        <f t="shared" si="187"/>
        <v>0</v>
      </c>
      <c r="BY1297" s="1059">
        <f t="shared" si="187"/>
        <v>0</v>
      </c>
      <c r="BZ1297" s="1059">
        <f t="shared" si="187"/>
        <v>0</v>
      </c>
      <c r="CA1297" s="1059">
        <f t="shared" si="187"/>
        <v>0</v>
      </c>
      <c r="CB1297" s="1059">
        <f t="shared" si="187"/>
        <v>0</v>
      </c>
      <c r="CC1297" s="1059">
        <f t="shared" si="187"/>
        <v>0</v>
      </c>
      <c r="CD1297" s="1060">
        <f t="shared" si="187"/>
        <v>0</v>
      </c>
      <c r="CE1297" s="313">
        <f t="shared" si="185"/>
        <v>0</v>
      </c>
    </row>
    <row r="1298" spans="2:83">
      <c r="B1298" s="318"/>
      <c r="C1298" s="283" t="str">
        <f t="shared" si="181"/>
        <v>09</v>
      </c>
      <c r="D1298" s="284" t="str">
        <f t="shared" si="181"/>
        <v>石油・石炭製品</v>
      </c>
      <c r="E1298" s="1058">
        <f t="shared" si="184"/>
        <v>0</v>
      </c>
      <c r="F1298" s="1059">
        <f t="shared" si="188"/>
        <v>0</v>
      </c>
      <c r="G1298" s="1059">
        <f t="shared" si="188"/>
        <v>0</v>
      </c>
      <c r="H1298" s="1059">
        <f t="shared" si="188"/>
        <v>0</v>
      </c>
      <c r="I1298" s="1059">
        <f t="shared" si="188"/>
        <v>0</v>
      </c>
      <c r="J1298" s="1059">
        <f t="shared" si="188"/>
        <v>0</v>
      </c>
      <c r="K1298" s="1059">
        <f t="shared" si="188"/>
        <v>0</v>
      </c>
      <c r="L1298" s="1059">
        <f t="shared" si="188"/>
        <v>0</v>
      </c>
      <c r="M1298" s="1059">
        <f t="shared" si="188"/>
        <v>0</v>
      </c>
      <c r="N1298" s="1059">
        <f t="shared" si="188"/>
        <v>0</v>
      </c>
      <c r="O1298" s="1059">
        <f t="shared" si="188"/>
        <v>0</v>
      </c>
      <c r="P1298" s="1059">
        <f t="shared" si="188"/>
        <v>0</v>
      </c>
      <c r="Q1298" s="1059">
        <f t="shared" si="188"/>
        <v>0</v>
      </c>
      <c r="R1298" s="1059">
        <f t="shared" si="188"/>
        <v>0</v>
      </c>
      <c r="S1298" s="1059">
        <f t="shared" si="188"/>
        <v>0</v>
      </c>
      <c r="T1298" s="1059">
        <f t="shared" si="188"/>
        <v>0</v>
      </c>
      <c r="U1298" s="1059">
        <f t="shared" si="188"/>
        <v>0</v>
      </c>
      <c r="V1298" s="1059">
        <f t="shared" si="188"/>
        <v>0</v>
      </c>
      <c r="W1298" s="1059">
        <f t="shared" si="188"/>
        <v>0</v>
      </c>
      <c r="X1298" s="1059">
        <f t="shared" si="188"/>
        <v>0</v>
      </c>
      <c r="Y1298" s="1059">
        <f t="shared" si="188"/>
        <v>0</v>
      </c>
      <c r="Z1298" s="1059">
        <f t="shared" si="188"/>
        <v>0</v>
      </c>
      <c r="AA1298" s="1059">
        <f t="shared" si="188"/>
        <v>0</v>
      </c>
      <c r="AB1298" s="1059">
        <f t="shared" si="188"/>
        <v>0</v>
      </c>
      <c r="AC1298" s="1059">
        <f t="shared" si="188"/>
        <v>0</v>
      </c>
      <c r="AD1298" s="1059">
        <f t="shared" si="188"/>
        <v>0</v>
      </c>
      <c r="AE1298" s="1059">
        <f t="shared" si="188"/>
        <v>0</v>
      </c>
      <c r="AF1298" s="1059">
        <f t="shared" si="188"/>
        <v>0</v>
      </c>
      <c r="AG1298" s="1059">
        <f t="shared" si="188"/>
        <v>0</v>
      </c>
      <c r="AH1298" s="1059">
        <f t="shared" si="188"/>
        <v>0</v>
      </c>
      <c r="AI1298" s="1059">
        <f t="shared" si="188"/>
        <v>0</v>
      </c>
      <c r="AJ1298" s="1059">
        <f t="shared" si="188"/>
        <v>0</v>
      </c>
      <c r="AK1298" s="1059">
        <f t="shared" si="188"/>
        <v>0</v>
      </c>
      <c r="AL1298" s="1059">
        <f t="shared" si="188"/>
        <v>0</v>
      </c>
      <c r="AM1298" s="1059">
        <f t="shared" si="188"/>
        <v>0</v>
      </c>
      <c r="AN1298" s="1059">
        <f t="shared" si="188"/>
        <v>0</v>
      </c>
      <c r="AO1298" s="1059">
        <f t="shared" si="188"/>
        <v>0</v>
      </c>
      <c r="AP1298" s="1059">
        <f t="shared" si="188"/>
        <v>0</v>
      </c>
      <c r="AQ1298" s="1059">
        <f t="shared" si="188"/>
        <v>0</v>
      </c>
      <c r="AR1298" s="1058">
        <f t="shared" si="188"/>
        <v>0</v>
      </c>
      <c r="AS1298" s="1059">
        <f t="shared" si="188"/>
        <v>0</v>
      </c>
      <c r="AT1298" s="1059">
        <f t="shared" si="188"/>
        <v>0</v>
      </c>
      <c r="AU1298" s="1059">
        <f t="shared" si="188"/>
        <v>0</v>
      </c>
      <c r="AV1298" s="1059">
        <f t="shared" si="188"/>
        <v>0</v>
      </c>
      <c r="AW1298" s="1059">
        <f t="shared" si="188"/>
        <v>0</v>
      </c>
      <c r="AX1298" s="1059">
        <f t="shared" si="188"/>
        <v>0</v>
      </c>
      <c r="AY1298" s="1059">
        <f t="shared" si="188"/>
        <v>0</v>
      </c>
      <c r="AZ1298" s="1059">
        <f t="shared" si="188"/>
        <v>0</v>
      </c>
      <c r="BA1298" s="1059">
        <f t="shared" si="188"/>
        <v>0</v>
      </c>
      <c r="BB1298" s="1059">
        <f t="shared" si="188"/>
        <v>0</v>
      </c>
      <c r="BC1298" s="1059">
        <f t="shared" si="188"/>
        <v>0</v>
      </c>
      <c r="BD1298" s="1059">
        <f t="shared" si="188"/>
        <v>0</v>
      </c>
      <c r="BE1298" s="1059">
        <f t="shared" si="188"/>
        <v>0</v>
      </c>
      <c r="BF1298" s="1059">
        <f t="shared" si="188"/>
        <v>0</v>
      </c>
      <c r="BG1298" s="1059">
        <f t="shared" si="188"/>
        <v>0</v>
      </c>
      <c r="BH1298" s="1059">
        <f t="shared" si="188"/>
        <v>0</v>
      </c>
      <c r="BI1298" s="1059">
        <f t="shared" si="188"/>
        <v>0</v>
      </c>
      <c r="BJ1298" s="1059">
        <f t="shared" si="188"/>
        <v>0</v>
      </c>
      <c r="BK1298" s="1059">
        <f t="shared" si="188"/>
        <v>0</v>
      </c>
      <c r="BL1298" s="1059">
        <f t="shared" si="188"/>
        <v>0</v>
      </c>
      <c r="BM1298" s="1059">
        <f t="shared" si="188"/>
        <v>0</v>
      </c>
      <c r="BN1298" s="1059">
        <f t="shared" si="188"/>
        <v>0</v>
      </c>
      <c r="BO1298" s="1059">
        <f t="shared" si="188"/>
        <v>0</v>
      </c>
      <c r="BP1298" s="1059">
        <f t="shared" si="188"/>
        <v>0</v>
      </c>
      <c r="BQ1298" s="1059">
        <f t="shared" si="188"/>
        <v>0</v>
      </c>
      <c r="BR1298" s="1059">
        <f t="shared" si="187"/>
        <v>0</v>
      </c>
      <c r="BS1298" s="1059">
        <f t="shared" si="187"/>
        <v>0</v>
      </c>
      <c r="BT1298" s="1059">
        <f t="shared" si="187"/>
        <v>0</v>
      </c>
      <c r="BU1298" s="1059">
        <f t="shared" si="187"/>
        <v>0</v>
      </c>
      <c r="BV1298" s="1059">
        <f t="shared" si="187"/>
        <v>0</v>
      </c>
      <c r="BW1298" s="1059">
        <f t="shared" si="187"/>
        <v>0</v>
      </c>
      <c r="BX1298" s="1059">
        <f t="shared" si="187"/>
        <v>0</v>
      </c>
      <c r="BY1298" s="1059">
        <f t="shared" si="187"/>
        <v>0</v>
      </c>
      <c r="BZ1298" s="1059">
        <f t="shared" si="187"/>
        <v>0</v>
      </c>
      <c r="CA1298" s="1059">
        <f t="shared" si="187"/>
        <v>0</v>
      </c>
      <c r="CB1298" s="1059">
        <f t="shared" si="187"/>
        <v>0</v>
      </c>
      <c r="CC1298" s="1059">
        <f t="shared" si="187"/>
        <v>0</v>
      </c>
      <c r="CD1298" s="1060">
        <f t="shared" si="187"/>
        <v>0</v>
      </c>
      <c r="CE1298" s="313">
        <f t="shared" si="185"/>
        <v>0</v>
      </c>
    </row>
    <row r="1299" spans="2:83">
      <c r="B1299" s="318"/>
      <c r="C1299" s="283" t="str">
        <f t="shared" si="181"/>
        <v>10</v>
      </c>
      <c r="D1299" s="284" t="str">
        <f t="shared" si="181"/>
        <v>プラスチック・ゴム製品</v>
      </c>
      <c r="E1299" s="1058">
        <f t="shared" si="184"/>
        <v>0</v>
      </c>
      <c r="F1299" s="1059">
        <f t="shared" si="188"/>
        <v>0</v>
      </c>
      <c r="G1299" s="1059">
        <f t="shared" si="188"/>
        <v>0</v>
      </c>
      <c r="H1299" s="1059">
        <f t="shared" si="188"/>
        <v>0</v>
      </c>
      <c r="I1299" s="1059">
        <f t="shared" si="188"/>
        <v>0</v>
      </c>
      <c r="J1299" s="1059">
        <f t="shared" si="188"/>
        <v>0</v>
      </c>
      <c r="K1299" s="1059">
        <f t="shared" si="188"/>
        <v>0</v>
      </c>
      <c r="L1299" s="1059">
        <f t="shared" si="188"/>
        <v>0</v>
      </c>
      <c r="M1299" s="1059">
        <f t="shared" si="188"/>
        <v>0</v>
      </c>
      <c r="N1299" s="1059">
        <f t="shared" si="188"/>
        <v>0</v>
      </c>
      <c r="O1299" s="1059">
        <f t="shared" si="188"/>
        <v>0</v>
      </c>
      <c r="P1299" s="1059">
        <f t="shared" si="188"/>
        <v>0</v>
      </c>
      <c r="Q1299" s="1059">
        <f t="shared" si="188"/>
        <v>0</v>
      </c>
      <c r="R1299" s="1059">
        <f t="shared" si="188"/>
        <v>0</v>
      </c>
      <c r="S1299" s="1059">
        <f t="shared" si="188"/>
        <v>0</v>
      </c>
      <c r="T1299" s="1059">
        <f t="shared" si="188"/>
        <v>0</v>
      </c>
      <c r="U1299" s="1059">
        <f t="shared" si="188"/>
        <v>0</v>
      </c>
      <c r="V1299" s="1059">
        <f t="shared" si="188"/>
        <v>0</v>
      </c>
      <c r="W1299" s="1059">
        <f t="shared" si="188"/>
        <v>0</v>
      </c>
      <c r="X1299" s="1059">
        <f t="shared" si="188"/>
        <v>0</v>
      </c>
      <c r="Y1299" s="1059">
        <f t="shared" si="188"/>
        <v>0</v>
      </c>
      <c r="Z1299" s="1059">
        <f t="shared" si="188"/>
        <v>0</v>
      </c>
      <c r="AA1299" s="1059">
        <f t="shared" si="188"/>
        <v>0</v>
      </c>
      <c r="AB1299" s="1059">
        <f t="shared" si="188"/>
        <v>0</v>
      </c>
      <c r="AC1299" s="1059">
        <f t="shared" si="188"/>
        <v>0</v>
      </c>
      <c r="AD1299" s="1059">
        <f t="shared" si="188"/>
        <v>0</v>
      </c>
      <c r="AE1299" s="1059">
        <f t="shared" si="188"/>
        <v>0</v>
      </c>
      <c r="AF1299" s="1059">
        <f t="shared" si="188"/>
        <v>0</v>
      </c>
      <c r="AG1299" s="1059">
        <f t="shared" si="188"/>
        <v>0</v>
      </c>
      <c r="AH1299" s="1059">
        <f t="shared" si="188"/>
        <v>0</v>
      </c>
      <c r="AI1299" s="1059">
        <f t="shared" si="188"/>
        <v>0</v>
      </c>
      <c r="AJ1299" s="1059">
        <f t="shared" si="188"/>
        <v>0</v>
      </c>
      <c r="AK1299" s="1059">
        <f t="shared" si="188"/>
        <v>0</v>
      </c>
      <c r="AL1299" s="1059">
        <f t="shared" si="188"/>
        <v>0</v>
      </c>
      <c r="AM1299" s="1059">
        <f t="shared" si="188"/>
        <v>0</v>
      </c>
      <c r="AN1299" s="1059">
        <f t="shared" si="188"/>
        <v>0</v>
      </c>
      <c r="AO1299" s="1059">
        <f t="shared" si="188"/>
        <v>0</v>
      </c>
      <c r="AP1299" s="1059">
        <f t="shared" si="188"/>
        <v>0</v>
      </c>
      <c r="AQ1299" s="1059">
        <f t="shared" si="188"/>
        <v>0</v>
      </c>
      <c r="AR1299" s="1058">
        <f t="shared" si="188"/>
        <v>0</v>
      </c>
      <c r="AS1299" s="1059">
        <f t="shared" si="188"/>
        <v>0</v>
      </c>
      <c r="AT1299" s="1059">
        <f t="shared" si="188"/>
        <v>0</v>
      </c>
      <c r="AU1299" s="1059">
        <f t="shared" si="188"/>
        <v>0</v>
      </c>
      <c r="AV1299" s="1059">
        <f t="shared" si="188"/>
        <v>0</v>
      </c>
      <c r="AW1299" s="1059">
        <f t="shared" si="188"/>
        <v>0</v>
      </c>
      <c r="AX1299" s="1059">
        <f t="shared" si="188"/>
        <v>0</v>
      </c>
      <c r="AY1299" s="1059">
        <f t="shared" si="188"/>
        <v>0</v>
      </c>
      <c r="AZ1299" s="1059">
        <f t="shared" si="188"/>
        <v>0</v>
      </c>
      <c r="BA1299" s="1059">
        <f t="shared" si="188"/>
        <v>0</v>
      </c>
      <c r="BB1299" s="1059">
        <f t="shared" si="188"/>
        <v>0</v>
      </c>
      <c r="BC1299" s="1059">
        <f t="shared" si="188"/>
        <v>0</v>
      </c>
      <c r="BD1299" s="1059">
        <f t="shared" si="188"/>
        <v>0</v>
      </c>
      <c r="BE1299" s="1059">
        <f t="shared" si="188"/>
        <v>0</v>
      </c>
      <c r="BF1299" s="1059">
        <f t="shared" si="188"/>
        <v>0</v>
      </c>
      <c r="BG1299" s="1059">
        <f t="shared" si="188"/>
        <v>0</v>
      </c>
      <c r="BH1299" s="1059">
        <f t="shared" si="188"/>
        <v>0</v>
      </c>
      <c r="BI1299" s="1059">
        <f t="shared" si="188"/>
        <v>0</v>
      </c>
      <c r="BJ1299" s="1059">
        <f t="shared" si="188"/>
        <v>0</v>
      </c>
      <c r="BK1299" s="1059">
        <f t="shared" si="188"/>
        <v>0</v>
      </c>
      <c r="BL1299" s="1059">
        <f t="shared" si="188"/>
        <v>0</v>
      </c>
      <c r="BM1299" s="1059">
        <f t="shared" si="188"/>
        <v>0</v>
      </c>
      <c r="BN1299" s="1059">
        <f t="shared" si="188"/>
        <v>0</v>
      </c>
      <c r="BO1299" s="1059">
        <f t="shared" si="188"/>
        <v>0</v>
      </c>
      <c r="BP1299" s="1059">
        <f t="shared" si="188"/>
        <v>0</v>
      </c>
      <c r="BQ1299" s="1059">
        <f t="shared" ref="BQ1299:CD1302" si="189">BQ$1286*BQ1214</f>
        <v>0</v>
      </c>
      <c r="BR1299" s="1059">
        <f t="shared" si="189"/>
        <v>0</v>
      </c>
      <c r="BS1299" s="1059">
        <f t="shared" si="189"/>
        <v>0</v>
      </c>
      <c r="BT1299" s="1059">
        <f t="shared" si="189"/>
        <v>0</v>
      </c>
      <c r="BU1299" s="1059">
        <f t="shared" si="189"/>
        <v>0</v>
      </c>
      <c r="BV1299" s="1059">
        <f t="shared" si="189"/>
        <v>0</v>
      </c>
      <c r="BW1299" s="1059">
        <f t="shared" si="189"/>
        <v>0</v>
      </c>
      <c r="BX1299" s="1059">
        <f t="shared" si="189"/>
        <v>0</v>
      </c>
      <c r="BY1299" s="1059">
        <f t="shared" si="189"/>
        <v>0</v>
      </c>
      <c r="BZ1299" s="1059">
        <f t="shared" si="189"/>
        <v>0</v>
      </c>
      <c r="CA1299" s="1059">
        <f t="shared" si="189"/>
        <v>0</v>
      </c>
      <c r="CB1299" s="1059">
        <f t="shared" si="189"/>
        <v>0</v>
      </c>
      <c r="CC1299" s="1059">
        <f t="shared" si="189"/>
        <v>0</v>
      </c>
      <c r="CD1299" s="1060">
        <f t="shared" si="189"/>
        <v>0</v>
      </c>
      <c r="CE1299" s="313">
        <f t="shared" si="185"/>
        <v>0</v>
      </c>
    </row>
    <row r="1300" spans="2:83">
      <c r="B1300" s="318"/>
      <c r="C1300" s="283" t="str">
        <f t="shared" si="181"/>
        <v>11</v>
      </c>
      <c r="D1300" s="284" t="str">
        <f t="shared" si="181"/>
        <v>窯業・土石製品</v>
      </c>
      <c r="E1300" s="1058">
        <f t="shared" si="184"/>
        <v>0</v>
      </c>
      <c r="F1300" s="1059">
        <f t="shared" ref="F1300:BQ1303" si="190">F$1286*F1215</f>
        <v>0</v>
      </c>
      <c r="G1300" s="1059">
        <f t="shared" si="190"/>
        <v>0</v>
      </c>
      <c r="H1300" s="1059">
        <f t="shared" si="190"/>
        <v>0</v>
      </c>
      <c r="I1300" s="1059">
        <f t="shared" si="190"/>
        <v>0</v>
      </c>
      <c r="J1300" s="1059">
        <f t="shared" si="190"/>
        <v>0</v>
      </c>
      <c r="K1300" s="1059">
        <f t="shared" si="190"/>
        <v>0</v>
      </c>
      <c r="L1300" s="1059">
        <f t="shared" si="190"/>
        <v>0</v>
      </c>
      <c r="M1300" s="1059">
        <f t="shared" si="190"/>
        <v>0</v>
      </c>
      <c r="N1300" s="1059">
        <f t="shared" si="190"/>
        <v>0</v>
      </c>
      <c r="O1300" s="1059">
        <f t="shared" si="190"/>
        <v>0</v>
      </c>
      <c r="P1300" s="1059">
        <f t="shared" si="190"/>
        <v>0</v>
      </c>
      <c r="Q1300" s="1059">
        <f t="shared" si="190"/>
        <v>0</v>
      </c>
      <c r="R1300" s="1059">
        <f t="shared" si="190"/>
        <v>0</v>
      </c>
      <c r="S1300" s="1059">
        <f t="shared" si="190"/>
        <v>0</v>
      </c>
      <c r="T1300" s="1059">
        <f t="shared" si="190"/>
        <v>0</v>
      </c>
      <c r="U1300" s="1059">
        <f t="shared" si="190"/>
        <v>0</v>
      </c>
      <c r="V1300" s="1059">
        <f t="shared" si="190"/>
        <v>0</v>
      </c>
      <c r="W1300" s="1059">
        <f t="shared" si="190"/>
        <v>0</v>
      </c>
      <c r="X1300" s="1059">
        <f t="shared" si="190"/>
        <v>0</v>
      </c>
      <c r="Y1300" s="1059">
        <f t="shared" si="190"/>
        <v>0</v>
      </c>
      <c r="Z1300" s="1059">
        <f t="shared" si="190"/>
        <v>0</v>
      </c>
      <c r="AA1300" s="1059">
        <f t="shared" si="190"/>
        <v>0</v>
      </c>
      <c r="AB1300" s="1059">
        <f t="shared" si="190"/>
        <v>0</v>
      </c>
      <c r="AC1300" s="1059">
        <f t="shared" si="190"/>
        <v>0</v>
      </c>
      <c r="AD1300" s="1059">
        <f t="shared" si="190"/>
        <v>0</v>
      </c>
      <c r="AE1300" s="1059">
        <f t="shared" si="190"/>
        <v>0</v>
      </c>
      <c r="AF1300" s="1059">
        <f t="shared" si="190"/>
        <v>0</v>
      </c>
      <c r="AG1300" s="1059">
        <f t="shared" si="190"/>
        <v>0</v>
      </c>
      <c r="AH1300" s="1059">
        <f t="shared" si="190"/>
        <v>0</v>
      </c>
      <c r="AI1300" s="1059">
        <f t="shared" si="190"/>
        <v>0</v>
      </c>
      <c r="AJ1300" s="1059">
        <f t="shared" si="190"/>
        <v>0</v>
      </c>
      <c r="AK1300" s="1059">
        <f t="shared" si="190"/>
        <v>0</v>
      </c>
      <c r="AL1300" s="1059">
        <f t="shared" si="190"/>
        <v>0</v>
      </c>
      <c r="AM1300" s="1059">
        <f t="shared" si="190"/>
        <v>0</v>
      </c>
      <c r="AN1300" s="1059">
        <f t="shared" si="190"/>
        <v>0</v>
      </c>
      <c r="AO1300" s="1059">
        <f t="shared" si="190"/>
        <v>0</v>
      </c>
      <c r="AP1300" s="1059">
        <f t="shared" si="190"/>
        <v>0</v>
      </c>
      <c r="AQ1300" s="1059">
        <f t="shared" si="190"/>
        <v>0</v>
      </c>
      <c r="AR1300" s="1058">
        <f t="shared" si="190"/>
        <v>0</v>
      </c>
      <c r="AS1300" s="1059">
        <f t="shared" si="190"/>
        <v>0</v>
      </c>
      <c r="AT1300" s="1059">
        <f t="shared" si="190"/>
        <v>0</v>
      </c>
      <c r="AU1300" s="1059">
        <f t="shared" si="190"/>
        <v>0</v>
      </c>
      <c r="AV1300" s="1059">
        <f t="shared" si="190"/>
        <v>0</v>
      </c>
      <c r="AW1300" s="1059">
        <f t="shared" si="190"/>
        <v>0</v>
      </c>
      <c r="AX1300" s="1059">
        <f t="shared" si="190"/>
        <v>0</v>
      </c>
      <c r="AY1300" s="1059">
        <f t="shared" si="190"/>
        <v>0</v>
      </c>
      <c r="AZ1300" s="1059">
        <f t="shared" si="190"/>
        <v>0</v>
      </c>
      <c r="BA1300" s="1059">
        <f t="shared" si="190"/>
        <v>0</v>
      </c>
      <c r="BB1300" s="1059">
        <f t="shared" si="190"/>
        <v>0</v>
      </c>
      <c r="BC1300" s="1059">
        <f t="shared" si="190"/>
        <v>0</v>
      </c>
      <c r="BD1300" s="1059">
        <f t="shared" si="190"/>
        <v>0</v>
      </c>
      <c r="BE1300" s="1059">
        <f t="shared" si="190"/>
        <v>0</v>
      </c>
      <c r="BF1300" s="1059">
        <f t="shared" si="190"/>
        <v>0</v>
      </c>
      <c r="BG1300" s="1059">
        <f t="shared" si="190"/>
        <v>0</v>
      </c>
      <c r="BH1300" s="1059">
        <f t="shared" si="190"/>
        <v>0</v>
      </c>
      <c r="BI1300" s="1059">
        <f t="shared" si="190"/>
        <v>0</v>
      </c>
      <c r="BJ1300" s="1059">
        <f t="shared" si="190"/>
        <v>0</v>
      </c>
      <c r="BK1300" s="1059">
        <f t="shared" si="190"/>
        <v>0</v>
      </c>
      <c r="BL1300" s="1059">
        <f t="shared" si="190"/>
        <v>0</v>
      </c>
      <c r="BM1300" s="1059">
        <f t="shared" si="190"/>
        <v>0</v>
      </c>
      <c r="BN1300" s="1059">
        <f t="shared" si="190"/>
        <v>0</v>
      </c>
      <c r="BO1300" s="1059">
        <f t="shared" si="190"/>
        <v>0</v>
      </c>
      <c r="BP1300" s="1059">
        <f t="shared" si="190"/>
        <v>0</v>
      </c>
      <c r="BQ1300" s="1059">
        <f t="shared" si="190"/>
        <v>0</v>
      </c>
      <c r="BR1300" s="1059">
        <f t="shared" si="189"/>
        <v>0</v>
      </c>
      <c r="BS1300" s="1059">
        <f t="shared" si="189"/>
        <v>0</v>
      </c>
      <c r="BT1300" s="1059">
        <f t="shared" si="189"/>
        <v>0</v>
      </c>
      <c r="BU1300" s="1059">
        <f t="shared" si="189"/>
        <v>0</v>
      </c>
      <c r="BV1300" s="1059">
        <f t="shared" si="189"/>
        <v>0</v>
      </c>
      <c r="BW1300" s="1059">
        <f t="shared" si="189"/>
        <v>0</v>
      </c>
      <c r="BX1300" s="1059">
        <f t="shared" si="189"/>
        <v>0</v>
      </c>
      <c r="BY1300" s="1059">
        <f t="shared" si="189"/>
        <v>0</v>
      </c>
      <c r="BZ1300" s="1059">
        <f t="shared" si="189"/>
        <v>0</v>
      </c>
      <c r="CA1300" s="1059">
        <f t="shared" si="189"/>
        <v>0</v>
      </c>
      <c r="CB1300" s="1059">
        <f t="shared" si="189"/>
        <v>0</v>
      </c>
      <c r="CC1300" s="1059">
        <f t="shared" si="189"/>
        <v>0</v>
      </c>
      <c r="CD1300" s="1060">
        <f t="shared" si="189"/>
        <v>0</v>
      </c>
      <c r="CE1300" s="313">
        <f t="shared" si="185"/>
        <v>0</v>
      </c>
    </row>
    <row r="1301" spans="2:83">
      <c r="B1301" s="318"/>
      <c r="C1301" s="283" t="str">
        <f t="shared" si="181"/>
        <v>12</v>
      </c>
      <c r="D1301" s="284" t="str">
        <f t="shared" si="181"/>
        <v>鉄鋼</v>
      </c>
      <c r="E1301" s="1058">
        <f t="shared" si="184"/>
        <v>0</v>
      </c>
      <c r="F1301" s="1059">
        <f t="shared" si="190"/>
        <v>0</v>
      </c>
      <c r="G1301" s="1059">
        <f t="shared" si="190"/>
        <v>0</v>
      </c>
      <c r="H1301" s="1059">
        <f t="shared" si="190"/>
        <v>0</v>
      </c>
      <c r="I1301" s="1059">
        <f t="shared" si="190"/>
        <v>0</v>
      </c>
      <c r="J1301" s="1059">
        <f t="shared" si="190"/>
        <v>0</v>
      </c>
      <c r="K1301" s="1059">
        <f t="shared" si="190"/>
        <v>0</v>
      </c>
      <c r="L1301" s="1059">
        <f t="shared" si="190"/>
        <v>0</v>
      </c>
      <c r="M1301" s="1059">
        <f t="shared" si="190"/>
        <v>0</v>
      </c>
      <c r="N1301" s="1059">
        <f t="shared" si="190"/>
        <v>0</v>
      </c>
      <c r="O1301" s="1059">
        <f t="shared" si="190"/>
        <v>0</v>
      </c>
      <c r="P1301" s="1059">
        <f t="shared" si="190"/>
        <v>0</v>
      </c>
      <c r="Q1301" s="1059">
        <f t="shared" si="190"/>
        <v>0</v>
      </c>
      <c r="R1301" s="1059">
        <f t="shared" si="190"/>
        <v>0</v>
      </c>
      <c r="S1301" s="1059">
        <f t="shared" si="190"/>
        <v>0</v>
      </c>
      <c r="T1301" s="1059">
        <f t="shared" si="190"/>
        <v>0</v>
      </c>
      <c r="U1301" s="1059">
        <f t="shared" si="190"/>
        <v>0</v>
      </c>
      <c r="V1301" s="1059">
        <f t="shared" si="190"/>
        <v>0</v>
      </c>
      <c r="W1301" s="1059">
        <f t="shared" si="190"/>
        <v>0</v>
      </c>
      <c r="X1301" s="1059">
        <f t="shared" si="190"/>
        <v>0</v>
      </c>
      <c r="Y1301" s="1059">
        <f t="shared" si="190"/>
        <v>0</v>
      </c>
      <c r="Z1301" s="1059">
        <f t="shared" si="190"/>
        <v>0</v>
      </c>
      <c r="AA1301" s="1059">
        <f t="shared" si="190"/>
        <v>0</v>
      </c>
      <c r="AB1301" s="1059">
        <f t="shared" si="190"/>
        <v>0</v>
      </c>
      <c r="AC1301" s="1059">
        <f t="shared" si="190"/>
        <v>0</v>
      </c>
      <c r="AD1301" s="1059">
        <f t="shared" si="190"/>
        <v>0</v>
      </c>
      <c r="AE1301" s="1059">
        <f t="shared" si="190"/>
        <v>0</v>
      </c>
      <c r="AF1301" s="1059">
        <f t="shared" si="190"/>
        <v>0</v>
      </c>
      <c r="AG1301" s="1059">
        <f t="shared" si="190"/>
        <v>0</v>
      </c>
      <c r="AH1301" s="1059">
        <f t="shared" si="190"/>
        <v>0</v>
      </c>
      <c r="AI1301" s="1059">
        <f t="shared" si="190"/>
        <v>0</v>
      </c>
      <c r="AJ1301" s="1059">
        <f t="shared" si="190"/>
        <v>0</v>
      </c>
      <c r="AK1301" s="1059">
        <f t="shared" si="190"/>
        <v>0</v>
      </c>
      <c r="AL1301" s="1059">
        <f t="shared" si="190"/>
        <v>0</v>
      </c>
      <c r="AM1301" s="1059">
        <f t="shared" si="190"/>
        <v>0</v>
      </c>
      <c r="AN1301" s="1059">
        <f t="shared" si="190"/>
        <v>0</v>
      </c>
      <c r="AO1301" s="1059">
        <f t="shared" si="190"/>
        <v>0</v>
      </c>
      <c r="AP1301" s="1059">
        <f t="shared" si="190"/>
        <v>0</v>
      </c>
      <c r="AQ1301" s="1059">
        <f t="shared" si="190"/>
        <v>0</v>
      </c>
      <c r="AR1301" s="1058">
        <f t="shared" si="190"/>
        <v>0</v>
      </c>
      <c r="AS1301" s="1059">
        <f t="shared" si="190"/>
        <v>0</v>
      </c>
      <c r="AT1301" s="1059">
        <f t="shared" si="190"/>
        <v>0</v>
      </c>
      <c r="AU1301" s="1059">
        <f t="shared" si="190"/>
        <v>0</v>
      </c>
      <c r="AV1301" s="1059">
        <f t="shared" si="190"/>
        <v>0</v>
      </c>
      <c r="AW1301" s="1059">
        <f t="shared" si="190"/>
        <v>0</v>
      </c>
      <c r="AX1301" s="1059">
        <f t="shared" si="190"/>
        <v>0</v>
      </c>
      <c r="AY1301" s="1059">
        <f t="shared" si="190"/>
        <v>0</v>
      </c>
      <c r="AZ1301" s="1059">
        <f t="shared" si="190"/>
        <v>0</v>
      </c>
      <c r="BA1301" s="1059">
        <f t="shared" si="190"/>
        <v>0</v>
      </c>
      <c r="BB1301" s="1059">
        <f t="shared" si="190"/>
        <v>0</v>
      </c>
      <c r="BC1301" s="1059">
        <f t="shared" si="190"/>
        <v>0</v>
      </c>
      <c r="BD1301" s="1059">
        <f t="shared" si="190"/>
        <v>0</v>
      </c>
      <c r="BE1301" s="1059">
        <f t="shared" si="190"/>
        <v>0</v>
      </c>
      <c r="BF1301" s="1059">
        <f t="shared" si="190"/>
        <v>0</v>
      </c>
      <c r="BG1301" s="1059">
        <f t="shared" si="190"/>
        <v>0</v>
      </c>
      <c r="BH1301" s="1059">
        <f t="shared" si="190"/>
        <v>0</v>
      </c>
      <c r="BI1301" s="1059">
        <f t="shared" si="190"/>
        <v>0</v>
      </c>
      <c r="BJ1301" s="1059">
        <f t="shared" si="190"/>
        <v>0</v>
      </c>
      <c r="BK1301" s="1059">
        <f t="shared" si="190"/>
        <v>0</v>
      </c>
      <c r="BL1301" s="1059">
        <f t="shared" si="190"/>
        <v>0</v>
      </c>
      <c r="BM1301" s="1059">
        <f t="shared" si="190"/>
        <v>0</v>
      </c>
      <c r="BN1301" s="1059">
        <f t="shared" si="190"/>
        <v>0</v>
      </c>
      <c r="BO1301" s="1059">
        <f t="shared" si="190"/>
        <v>0</v>
      </c>
      <c r="BP1301" s="1059">
        <f t="shared" si="190"/>
        <v>0</v>
      </c>
      <c r="BQ1301" s="1059">
        <f t="shared" si="190"/>
        <v>0</v>
      </c>
      <c r="BR1301" s="1059">
        <f t="shared" si="189"/>
        <v>0</v>
      </c>
      <c r="BS1301" s="1059">
        <f t="shared" si="189"/>
        <v>0</v>
      </c>
      <c r="BT1301" s="1059">
        <f t="shared" si="189"/>
        <v>0</v>
      </c>
      <c r="BU1301" s="1059">
        <f t="shared" si="189"/>
        <v>0</v>
      </c>
      <c r="BV1301" s="1059">
        <f t="shared" si="189"/>
        <v>0</v>
      </c>
      <c r="BW1301" s="1059">
        <f t="shared" si="189"/>
        <v>0</v>
      </c>
      <c r="BX1301" s="1059">
        <f t="shared" si="189"/>
        <v>0</v>
      </c>
      <c r="BY1301" s="1059">
        <f t="shared" si="189"/>
        <v>0</v>
      </c>
      <c r="BZ1301" s="1059">
        <f t="shared" si="189"/>
        <v>0</v>
      </c>
      <c r="CA1301" s="1059">
        <f t="shared" si="189"/>
        <v>0</v>
      </c>
      <c r="CB1301" s="1059">
        <f t="shared" si="189"/>
        <v>0</v>
      </c>
      <c r="CC1301" s="1059">
        <f t="shared" si="189"/>
        <v>0</v>
      </c>
      <c r="CD1301" s="1060">
        <f t="shared" si="189"/>
        <v>0</v>
      </c>
      <c r="CE1301" s="313">
        <f t="shared" si="185"/>
        <v>0</v>
      </c>
    </row>
    <row r="1302" spans="2:83">
      <c r="B1302" s="318"/>
      <c r="C1302" s="283" t="str">
        <f t="shared" si="181"/>
        <v>13</v>
      </c>
      <c r="D1302" s="284" t="str">
        <f t="shared" si="181"/>
        <v>非鉄金属</v>
      </c>
      <c r="E1302" s="1058">
        <f t="shared" si="184"/>
        <v>0</v>
      </c>
      <c r="F1302" s="1059">
        <f t="shared" si="190"/>
        <v>0</v>
      </c>
      <c r="G1302" s="1059">
        <f t="shared" si="190"/>
        <v>0</v>
      </c>
      <c r="H1302" s="1059">
        <f t="shared" si="190"/>
        <v>0</v>
      </c>
      <c r="I1302" s="1059">
        <f t="shared" si="190"/>
        <v>0</v>
      </c>
      <c r="J1302" s="1059">
        <f t="shared" si="190"/>
        <v>0</v>
      </c>
      <c r="K1302" s="1059">
        <f t="shared" si="190"/>
        <v>0</v>
      </c>
      <c r="L1302" s="1059">
        <f t="shared" si="190"/>
        <v>0</v>
      </c>
      <c r="M1302" s="1059">
        <f t="shared" si="190"/>
        <v>0</v>
      </c>
      <c r="N1302" s="1059">
        <f t="shared" si="190"/>
        <v>0</v>
      </c>
      <c r="O1302" s="1059">
        <f t="shared" si="190"/>
        <v>0</v>
      </c>
      <c r="P1302" s="1059">
        <f t="shared" si="190"/>
        <v>0</v>
      </c>
      <c r="Q1302" s="1059">
        <f t="shared" si="190"/>
        <v>0</v>
      </c>
      <c r="R1302" s="1059">
        <f t="shared" si="190"/>
        <v>0</v>
      </c>
      <c r="S1302" s="1059">
        <f t="shared" si="190"/>
        <v>0</v>
      </c>
      <c r="T1302" s="1059">
        <f t="shared" si="190"/>
        <v>0</v>
      </c>
      <c r="U1302" s="1059">
        <f t="shared" si="190"/>
        <v>0</v>
      </c>
      <c r="V1302" s="1059">
        <f t="shared" si="190"/>
        <v>0</v>
      </c>
      <c r="W1302" s="1059">
        <f t="shared" si="190"/>
        <v>0</v>
      </c>
      <c r="X1302" s="1059">
        <f t="shared" si="190"/>
        <v>0</v>
      </c>
      <c r="Y1302" s="1059">
        <f t="shared" si="190"/>
        <v>0</v>
      </c>
      <c r="Z1302" s="1059">
        <f t="shared" si="190"/>
        <v>0</v>
      </c>
      <c r="AA1302" s="1059">
        <f t="shared" si="190"/>
        <v>0</v>
      </c>
      <c r="AB1302" s="1059">
        <f t="shared" si="190"/>
        <v>0</v>
      </c>
      <c r="AC1302" s="1059">
        <f t="shared" si="190"/>
        <v>0</v>
      </c>
      <c r="AD1302" s="1059">
        <f t="shared" si="190"/>
        <v>0</v>
      </c>
      <c r="AE1302" s="1059">
        <f t="shared" si="190"/>
        <v>0</v>
      </c>
      <c r="AF1302" s="1059">
        <f t="shared" si="190"/>
        <v>0</v>
      </c>
      <c r="AG1302" s="1059">
        <f t="shared" si="190"/>
        <v>0</v>
      </c>
      <c r="AH1302" s="1059">
        <f t="shared" si="190"/>
        <v>0</v>
      </c>
      <c r="AI1302" s="1059">
        <f t="shared" si="190"/>
        <v>0</v>
      </c>
      <c r="AJ1302" s="1059">
        <f t="shared" si="190"/>
        <v>0</v>
      </c>
      <c r="AK1302" s="1059">
        <f t="shared" si="190"/>
        <v>0</v>
      </c>
      <c r="AL1302" s="1059">
        <f t="shared" si="190"/>
        <v>0</v>
      </c>
      <c r="AM1302" s="1059">
        <f t="shared" si="190"/>
        <v>0</v>
      </c>
      <c r="AN1302" s="1059">
        <f t="shared" si="190"/>
        <v>0</v>
      </c>
      <c r="AO1302" s="1059">
        <f t="shared" si="190"/>
        <v>0</v>
      </c>
      <c r="AP1302" s="1059">
        <f t="shared" si="190"/>
        <v>0</v>
      </c>
      <c r="AQ1302" s="1059">
        <f t="shared" si="190"/>
        <v>0</v>
      </c>
      <c r="AR1302" s="1058">
        <f t="shared" si="190"/>
        <v>0</v>
      </c>
      <c r="AS1302" s="1059">
        <f t="shared" si="190"/>
        <v>0</v>
      </c>
      <c r="AT1302" s="1059">
        <f t="shared" si="190"/>
        <v>0</v>
      </c>
      <c r="AU1302" s="1059">
        <f t="shared" si="190"/>
        <v>0</v>
      </c>
      <c r="AV1302" s="1059">
        <f t="shared" si="190"/>
        <v>0</v>
      </c>
      <c r="AW1302" s="1059">
        <f t="shared" si="190"/>
        <v>0</v>
      </c>
      <c r="AX1302" s="1059">
        <f t="shared" si="190"/>
        <v>0</v>
      </c>
      <c r="AY1302" s="1059">
        <f t="shared" si="190"/>
        <v>0</v>
      </c>
      <c r="AZ1302" s="1059">
        <f t="shared" si="190"/>
        <v>0</v>
      </c>
      <c r="BA1302" s="1059">
        <f t="shared" si="190"/>
        <v>0</v>
      </c>
      <c r="BB1302" s="1059">
        <f t="shared" si="190"/>
        <v>0</v>
      </c>
      <c r="BC1302" s="1059">
        <f t="shared" si="190"/>
        <v>0</v>
      </c>
      <c r="BD1302" s="1059">
        <f t="shared" si="190"/>
        <v>0</v>
      </c>
      <c r="BE1302" s="1059">
        <f t="shared" si="190"/>
        <v>0</v>
      </c>
      <c r="BF1302" s="1059">
        <f t="shared" si="190"/>
        <v>0</v>
      </c>
      <c r="BG1302" s="1059">
        <f t="shared" si="190"/>
        <v>0</v>
      </c>
      <c r="BH1302" s="1059">
        <f t="shared" si="190"/>
        <v>0</v>
      </c>
      <c r="BI1302" s="1059">
        <f t="shared" si="190"/>
        <v>0</v>
      </c>
      <c r="BJ1302" s="1059">
        <f t="shared" si="190"/>
        <v>0</v>
      </c>
      <c r="BK1302" s="1059">
        <f t="shared" si="190"/>
        <v>0</v>
      </c>
      <c r="BL1302" s="1059">
        <f t="shared" si="190"/>
        <v>0</v>
      </c>
      <c r="BM1302" s="1059">
        <f t="shared" si="190"/>
        <v>0</v>
      </c>
      <c r="BN1302" s="1059">
        <f t="shared" si="190"/>
        <v>0</v>
      </c>
      <c r="BO1302" s="1059">
        <f t="shared" si="190"/>
        <v>0</v>
      </c>
      <c r="BP1302" s="1059">
        <f t="shared" si="190"/>
        <v>0</v>
      </c>
      <c r="BQ1302" s="1059">
        <f t="shared" si="190"/>
        <v>0</v>
      </c>
      <c r="BR1302" s="1059">
        <f t="shared" si="189"/>
        <v>0</v>
      </c>
      <c r="BS1302" s="1059">
        <f t="shared" si="189"/>
        <v>0</v>
      </c>
      <c r="BT1302" s="1059">
        <f t="shared" si="189"/>
        <v>0</v>
      </c>
      <c r="BU1302" s="1059">
        <f t="shared" si="189"/>
        <v>0</v>
      </c>
      <c r="BV1302" s="1059">
        <f t="shared" si="189"/>
        <v>0</v>
      </c>
      <c r="BW1302" s="1059">
        <f t="shared" si="189"/>
        <v>0</v>
      </c>
      <c r="BX1302" s="1059">
        <f t="shared" si="189"/>
        <v>0</v>
      </c>
      <c r="BY1302" s="1059">
        <f t="shared" si="189"/>
        <v>0</v>
      </c>
      <c r="BZ1302" s="1059">
        <f t="shared" si="189"/>
        <v>0</v>
      </c>
      <c r="CA1302" s="1059">
        <f t="shared" si="189"/>
        <v>0</v>
      </c>
      <c r="CB1302" s="1059">
        <f t="shared" si="189"/>
        <v>0</v>
      </c>
      <c r="CC1302" s="1059">
        <f t="shared" si="189"/>
        <v>0</v>
      </c>
      <c r="CD1302" s="1060">
        <f t="shared" si="189"/>
        <v>0</v>
      </c>
      <c r="CE1302" s="313">
        <f t="shared" si="185"/>
        <v>0</v>
      </c>
    </row>
    <row r="1303" spans="2:83">
      <c r="B1303" s="318"/>
      <c r="C1303" s="283" t="str">
        <f t="shared" si="181"/>
        <v>14</v>
      </c>
      <c r="D1303" s="284" t="str">
        <f t="shared" si="181"/>
        <v>金属製品</v>
      </c>
      <c r="E1303" s="1058">
        <f t="shared" si="184"/>
        <v>0</v>
      </c>
      <c r="F1303" s="1059">
        <f t="shared" si="190"/>
        <v>0</v>
      </c>
      <c r="G1303" s="1059">
        <f t="shared" si="190"/>
        <v>0</v>
      </c>
      <c r="H1303" s="1059">
        <f t="shared" si="190"/>
        <v>0</v>
      </c>
      <c r="I1303" s="1059">
        <f t="shared" si="190"/>
        <v>0</v>
      </c>
      <c r="J1303" s="1059">
        <f t="shared" si="190"/>
        <v>0</v>
      </c>
      <c r="K1303" s="1059">
        <f t="shared" si="190"/>
        <v>0</v>
      </c>
      <c r="L1303" s="1059">
        <f t="shared" si="190"/>
        <v>0</v>
      </c>
      <c r="M1303" s="1059">
        <f t="shared" si="190"/>
        <v>0</v>
      </c>
      <c r="N1303" s="1059">
        <f t="shared" si="190"/>
        <v>0</v>
      </c>
      <c r="O1303" s="1059">
        <f t="shared" si="190"/>
        <v>0</v>
      </c>
      <c r="P1303" s="1059">
        <f t="shared" si="190"/>
        <v>0</v>
      </c>
      <c r="Q1303" s="1059">
        <f t="shared" si="190"/>
        <v>0</v>
      </c>
      <c r="R1303" s="1059">
        <f t="shared" si="190"/>
        <v>0</v>
      </c>
      <c r="S1303" s="1059">
        <f t="shared" si="190"/>
        <v>0</v>
      </c>
      <c r="T1303" s="1059">
        <f t="shared" si="190"/>
        <v>0</v>
      </c>
      <c r="U1303" s="1059">
        <f t="shared" si="190"/>
        <v>0</v>
      </c>
      <c r="V1303" s="1059">
        <f t="shared" si="190"/>
        <v>0</v>
      </c>
      <c r="W1303" s="1059">
        <f t="shared" si="190"/>
        <v>0</v>
      </c>
      <c r="X1303" s="1059">
        <f t="shared" si="190"/>
        <v>0</v>
      </c>
      <c r="Y1303" s="1059">
        <f t="shared" si="190"/>
        <v>0</v>
      </c>
      <c r="Z1303" s="1059">
        <f t="shared" si="190"/>
        <v>0</v>
      </c>
      <c r="AA1303" s="1059">
        <f t="shared" si="190"/>
        <v>0</v>
      </c>
      <c r="AB1303" s="1059">
        <f t="shared" si="190"/>
        <v>0</v>
      </c>
      <c r="AC1303" s="1059">
        <f t="shared" si="190"/>
        <v>0</v>
      </c>
      <c r="AD1303" s="1059">
        <f t="shared" si="190"/>
        <v>0</v>
      </c>
      <c r="AE1303" s="1059">
        <f t="shared" si="190"/>
        <v>0</v>
      </c>
      <c r="AF1303" s="1059">
        <f t="shared" si="190"/>
        <v>0</v>
      </c>
      <c r="AG1303" s="1059">
        <f t="shared" si="190"/>
        <v>0</v>
      </c>
      <c r="AH1303" s="1059">
        <f t="shared" si="190"/>
        <v>0</v>
      </c>
      <c r="AI1303" s="1059">
        <f t="shared" si="190"/>
        <v>0</v>
      </c>
      <c r="AJ1303" s="1059">
        <f t="shared" si="190"/>
        <v>0</v>
      </c>
      <c r="AK1303" s="1059">
        <f t="shared" si="190"/>
        <v>0</v>
      </c>
      <c r="AL1303" s="1059">
        <f t="shared" si="190"/>
        <v>0</v>
      </c>
      <c r="AM1303" s="1059">
        <f t="shared" si="190"/>
        <v>0</v>
      </c>
      <c r="AN1303" s="1059">
        <f t="shared" si="190"/>
        <v>0</v>
      </c>
      <c r="AO1303" s="1059">
        <f t="shared" si="190"/>
        <v>0</v>
      </c>
      <c r="AP1303" s="1059">
        <f t="shared" si="190"/>
        <v>0</v>
      </c>
      <c r="AQ1303" s="1059">
        <f t="shared" si="190"/>
        <v>0</v>
      </c>
      <c r="AR1303" s="1058">
        <f t="shared" si="190"/>
        <v>0</v>
      </c>
      <c r="AS1303" s="1059">
        <f t="shared" si="190"/>
        <v>0</v>
      </c>
      <c r="AT1303" s="1059">
        <f t="shared" si="190"/>
        <v>0</v>
      </c>
      <c r="AU1303" s="1059">
        <f t="shared" si="190"/>
        <v>0</v>
      </c>
      <c r="AV1303" s="1059">
        <f t="shared" si="190"/>
        <v>0</v>
      </c>
      <c r="AW1303" s="1059">
        <f t="shared" si="190"/>
        <v>0</v>
      </c>
      <c r="AX1303" s="1059">
        <f t="shared" si="190"/>
        <v>0</v>
      </c>
      <c r="AY1303" s="1059">
        <f t="shared" si="190"/>
        <v>0</v>
      </c>
      <c r="AZ1303" s="1059">
        <f t="shared" si="190"/>
        <v>0</v>
      </c>
      <c r="BA1303" s="1059">
        <f t="shared" si="190"/>
        <v>0</v>
      </c>
      <c r="BB1303" s="1059">
        <f t="shared" si="190"/>
        <v>0</v>
      </c>
      <c r="BC1303" s="1059">
        <f t="shared" si="190"/>
        <v>0</v>
      </c>
      <c r="BD1303" s="1059">
        <f t="shared" si="190"/>
        <v>0</v>
      </c>
      <c r="BE1303" s="1059">
        <f t="shared" si="190"/>
        <v>0</v>
      </c>
      <c r="BF1303" s="1059">
        <f t="shared" si="190"/>
        <v>0</v>
      </c>
      <c r="BG1303" s="1059">
        <f t="shared" si="190"/>
        <v>0</v>
      </c>
      <c r="BH1303" s="1059">
        <f t="shared" si="190"/>
        <v>0</v>
      </c>
      <c r="BI1303" s="1059">
        <f t="shared" si="190"/>
        <v>0</v>
      </c>
      <c r="BJ1303" s="1059">
        <f t="shared" si="190"/>
        <v>0</v>
      </c>
      <c r="BK1303" s="1059">
        <f t="shared" si="190"/>
        <v>0</v>
      </c>
      <c r="BL1303" s="1059">
        <f t="shared" si="190"/>
        <v>0</v>
      </c>
      <c r="BM1303" s="1059">
        <f t="shared" si="190"/>
        <v>0</v>
      </c>
      <c r="BN1303" s="1059">
        <f t="shared" si="190"/>
        <v>0</v>
      </c>
      <c r="BO1303" s="1059">
        <f t="shared" si="190"/>
        <v>0</v>
      </c>
      <c r="BP1303" s="1059">
        <f t="shared" si="190"/>
        <v>0</v>
      </c>
      <c r="BQ1303" s="1059">
        <f t="shared" ref="BQ1303:CD1306" si="191">BQ$1286*BQ1218</f>
        <v>0</v>
      </c>
      <c r="BR1303" s="1059">
        <f t="shared" si="191"/>
        <v>0</v>
      </c>
      <c r="BS1303" s="1059">
        <f t="shared" si="191"/>
        <v>0</v>
      </c>
      <c r="BT1303" s="1059">
        <f t="shared" si="191"/>
        <v>0</v>
      </c>
      <c r="BU1303" s="1059">
        <f t="shared" si="191"/>
        <v>0</v>
      </c>
      <c r="BV1303" s="1059">
        <f t="shared" si="191"/>
        <v>0</v>
      </c>
      <c r="BW1303" s="1059">
        <f t="shared" si="191"/>
        <v>0</v>
      </c>
      <c r="BX1303" s="1059">
        <f t="shared" si="191"/>
        <v>0</v>
      </c>
      <c r="BY1303" s="1059">
        <f t="shared" si="191"/>
        <v>0</v>
      </c>
      <c r="BZ1303" s="1059">
        <f t="shared" si="191"/>
        <v>0</v>
      </c>
      <c r="CA1303" s="1059">
        <f t="shared" si="191"/>
        <v>0</v>
      </c>
      <c r="CB1303" s="1059">
        <f t="shared" si="191"/>
        <v>0</v>
      </c>
      <c r="CC1303" s="1059">
        <f t="shared" si="191"/>
        <v>0</v>
      </c>
      <c r="CD1303" s="1060">
        <f t="shared" si="191"/>
        <v>0</v>
      </c>
      <c r="CE1303" s="313">
        <f t="shared" si="185"/>
        <v>0</v>
      </c>
    </row>
    <row r="1304" spans="2:83">
      <c r="B1304" s="318"/>
      <c r="C1304" s="283" t="str">
        <f t="shared" si="181"/>
        <v>15</v>
      </c>
      <c r="D1304" s="284" t="str">
        <f t="shared" si="181"/>
        <v>はん用機械</v>
      </c>
      <c r="E1304" s="1058">
        <f t="shared" si="184"/>
        <v>0</v>
      </c>
      <c r="F1304" s="1059">
        <f t="shared" ref="F1304:BQ1307" si="192">F$1286*F1219</f>
        <v>0</v>
      </c>
      <c r="G1304" s="1059">
        <f t="shared" si="192"/>
        <v>0</v>
      </c>
      <c r="H1304" s="1059">
        <f t="shared" si="192"/>
        <v>0</v>
      </c>
      <c r="I1304" s="1059">
        <f t="shared" si="192"/>
        <v>0</v>
      </c>
      <c r="J1304" s="1059">
        <f t="shared" si="192"/>
        <v>0</v>
      </c>
      <c r="K1304" s="1059">
        <f t="shared" si="192"/>
        <v>0</v>
      </c>
      <c r="L1304" s="1059">
        <f t="shared" si="192"/>
        <v>0</v>
      </c>
      <c r="M1304" s="1059">
        <f t="shared" si="192"/>
        <v>0</v>
      </c>
      <c r="N1304" s="1059">
        <f t="shared" si="192"/>
        <v>0</v>
      </c>
      <c r="O1304" s="1059">
        <f t="shared" si="192"/>
        <v>0</v>
      </c>
      <c r="P1304" s="1059">
        <f t="shared" si="192"/>
        <v>0</v>
      </c>
      <c r="Q1304" s="1059">
        <f t="shared" si="192"/>
        <v>0</v>
      </c>
      <c r="R1304" s="1059">
        <f t="shared" si="192"/>
        <v>0</v>
      </c>
      <c r="S1304" s="1059">
        <f t="shared" si="192"/>
        <v>0</v>
      </c>
      <c r="T1304" s="1059">
        <f t="shared" si="192"/>
        <v>0</v>
      </c>
      <c r="U1304" s="1059">
        <f t="shared" si="192"/>
        <v>0</v>
      </c>
      <c r="V1304" s="1059">
        <f t="shared" si="192"/>
        <v>0</v>
      </c>
      <c r="W1304" s="1059">
        <f t="shared" si="192"/>
        <v>0</v>
      </c>
      <c r="X1304" s="1059">
        <f t="shared" si="192"/>
        <v>0</v>
      </c>
      <c r="Y1304" s="1059">
        <f t="shared" si="192"/>
        <v>0</v>
      </c>
      <c r="Z1304" s="1059">
        <f t="shared" si="192"/>
        <v>0</v>
      </c>
      <c r="AA1304" s="1059">
        <f t="shared" si="192"/>
        <v>0</v>
      </c>
      <c r="AB1304" s="1059">
        <f t="shared" si="192"/>
        <v>0</v>
      </c>
      <c r="AC1304" s="1059">
        <f t="shared" si="192"/>
        <v>0</v>
      </c>
      <c r="AD1304" s="1059">
        <f t="shared" si="192"/>
        <v>0</v>
      </c>
      <c r="AE1304" s="1059">
        <f t="shared" si="192"/>
        <v>0</v>
      </c>
      <c r="AF1304" s="1059">
        <f t="shared" si="192"/>
        <v>0</v>
      </c>
      <c r="AG1304" s="1059">
        <f t="shared" si="192"/>
        <v>0</v>
      </c>
      <c r="AH1304" s="1059">
        <f t="shared" si="192"/>
        <v>0</v>
      </c>
      <c r="AI1304" s="1059">
        <f t="shared" si="192"/>
        <v>0</v>
      </c>
      <c r="AJ1304" s="1059">
        <f t="shared" si="192"/>
        <v>0</v>
      </c>
      <c r="AK1304" s="1059">
        <f t="shared" si="192"/>
        <v>0</v>
      </c>
      <c r="AL1304" s="1059">
        <f t="shared" si="192"/>
        <v>0</v>
      </c>
      <c r="AM1304" s="1059">
        <f t="shared" si="192"/>
        <v>0</v>
      </c>
      <c r="AN1304" s="1059">
        <f t="shared" si="192"/>
        <v>0</v>
      </c>
      <c r="AO1304" s="1059">
        <f t="shared" si="192"/>
        <v>0</v>
      </c>
      <c r="AP1304" s="1059">
        <f t="shared" si="192"/>
        <v>0</v>
      </c>
      <c r="AQ1304" s="1059">
        <f t="shared" si="192"/>
        <v>0</v>
      </c>
      <c r="AR1304" s="1058">
        <f t="shared" si="192"/>
        <v>0</v>
      </c>
      <c r="AS1304" s="1059">
        <f t="shared" si="192"/>
        <v>0</v>
      </c>
      <c r="AT1304" s="1059">
        <f t="shared" si="192"/>
        <v>0</v>
      </c>
      <c r="AU1304" s="1059">
        <f t="shared" si="192"/>
        <v>0</v>
      </c>
      <c r="AV1304" s="1059">
        <f t="shared" si="192"/>
        <v>0</v>
      </c>
      <c r="AW1304" s="1059">
        <f t="shared" si="192"/>
        <v>0</v>
      </c>
      <c r="AX1304" s="1059">
        <f t="shared" si="192"/>
        <v>0</v>
      </c>
      <c r="AY1304" s="1059">
        <f t="shared" si="192"/>
        <v>0</v>
      </c>
      <c r="AZ1304" s="1059">
        <f t="shared" si="192"/>
        <v>0</v>
      </c>
      <c r="BA1304" s="1059">
        <f t="shared" si="192"/>
        <v>0</v>
      </c>
      <c r="BB1304" s="1059">
        <f t="shared" si="192"/>
        <v>0</v>
      </c>
      <c r="BC1304" s="1059">
        <f t="shared" si="192"/>
        <v>0</v>
      </c>
      <c r="BD1304" s="1059">
        <f t="shared" si="192"/>
        <v>0</v>
      </c>
      <c r="BE1304" s="1059">
        <f t="shared" si="192"/>
        <v>0</v>
      </c>
      <c r="BF1304" s="1059">
        <f t="shared" si="192"/>
        <v>0</v>
      </c>
      <c r="BG1304" s="1059">
        <f t="shared" si="192"/>
        <v>0</v>
      </c>
      <c r="BH1304" s="1059">
        <f t="shared" si="192"/>
        <v>0</v>
      </c>
      <c r="BI1304" s="1059">
        <f t="shared" si="192"/>
        <v>0</v>
      </c>
      <c r="BJ1304" s="1059">
        <f t="shared" si="192"/>
        <v>0</v>
      </c>
      <c r="BK1304" s="1059">
        <f t="shared" si="192"/>
        <v>0</v>
      </c>
      <c r="BL1304" s="1059">
        <f t="shared" si="192"/>
        <v>0</v>
      </c>
      <c r="BM1304" s="1059">
        <f t="shared" si="192"/>
        <v>0</v>
      </c>
      <c r="BN1304" s="1059">
        <f t="shared" si="192"/>
        <v>0</v>
      </c>
      <c r="BO1304" s="1059">
        <f t="shared" si="192"/>
        <v>0</v>
      </c>
      <c r="BP1304" s="1059">
        <f t="shared" si="192"/>
        <v>0</v>
      </c>
      <c r="BQ1304" s="1059">
        <f t="shared" si="192"/>
        <v>0</v>
      </c>
      <c r="BR1304" s="1059">
        <f t="shared" si="191"/>
        <v>0</v>
      </c>
      <c r="BS1304" s="1059">
        <f t="shared" si="191"/>
        <v>0</v>
      </c>
      <c r="BT1304" s="1059">
        <f t="shared" si="191"/>
        <v>0</v>
      </c>
      <c r="BU1304" s="1059">
        <f t="shared" si="191"/>
        <v>0</v>
      </c>
      <c r="BV1304" s="1059">
        <f t="shared" si="191"/>
        <v>0</v>
      </c>
      <c r="BW1304" s="1059">
        <f t="shared" si="191"/>
        <v>0</v>
      </c>
      <c r="BX1304" s="1059">
        <f t="shared" si="191"/>
        <v>0</v>
      </c>
      <c r="BY1304" s="1059">
        <f t="shared" si="191"/>
        <v>0</v>
      </c>
      <c r="BZ1304" s="1059">
        <f t="shared" si="191"/>
        <v>0</v>
      </c>
      <c r="CA1304" s="1059">
        <f t="shared" si="191"/>
        <v>0</v>
      </c>
      <c r="CB1304" s="1059">
        <f t="shared" si="191"/>
        <v>0</v>
      </c>
      <c r="CC1304" s="1059">
        <f t="shared" si="191"/>
        <v>0</v>
      </c>
      <c r="CD1304" s="1060">
        <f t="shared" si="191"/>
        <v>0</v>
      </c>
      <c r="CE1304" s="313">
        <f t="shared" si="185"/>
        <v>0</v>
      </c>
    </row>
    <row r="1305" spans="2:83">
      <c r="B1305" s="318"/>
      <c r="C1305" s="283" t="str">
        <f t="shared" si="181"/>
        <v>16</v>
      </c>
      <c r="D1305" s="284" t="str">
        <f t="shared" si="181"/>
        <v>生産用機械</v>
      </c>
      <c r="E1305" s="1058">
        <f t="shared" si="184"/>
        <v>0</v>
      </c>
      <c r="F1305" s="1059">
        <f t="shared" si="192"/>
        <v>0</v>
      </c>
      <c r="G1305" s="1059">
        <f t="shared" si="192"/>
        <v>0</v>
      </c>
      <c r="H1305" s="1059">
        <f t="shared" si="192"/>
        <v>0</v>
      </c>
      <c r="I1305" s="1059">
        <f t="shared" si="192"/>
        <v>0</v>
      </c>
      <c r="J1305" s="1059">
        <f t="shared" si="192"/>
        <v>0</v>
      </c>
      <c r="K1305" s="1059">
        <f t="shared" si="192"/>
        <v>0</v>
      </c>
      <c r="L1305" s="1059">
        <f t="shared" si="192"/>
        <v>0</v>
      </c>
      <c r="M1305" s="1059">
        <f t="shared" si="192"/>
        <v>0</v>
      </c>
      <c r="N1305" s="1059">
        <f t="shared" si="192"/>
        <v>0</v>
      </c>
      <c r="O1305" s="1059">
        <f t="shared" si="192"/>
        <v>0</v>
      </c>
      <c r="P1305" s="1059">
        <f t="shared" si="192"/>
        <v>0</v>
      </c>
      <c r="Q1305" s="1059">
        <f t="shared" si="192"/>
        <v>0</v>
      </c>
      <c r="R1305" s="1059">
        <f t="shared" si="192"/>
        <v>0</v>
      </c>
      <c r="S1305" s="1059">
        <f t="shared" si="192"/>
        <v>0</v>
      </c>
      <c r="T1305" s="1059">
        <f t="shared" si="192"/>
        <v>0</v>
      </c>
      <c r="U1305" s="1059">
        <f t="shared" si="192"/>
        <v>0</v>
      </c>
      <c r="V1305" s="1059">
        <f t="shared" si="192"/>
        <v>0</v>
      </c>
      <c r="W1305" s="1059">
        <f t="shared" si="192"/>
        <v>0</v>
      </c>
      <c r="X1305" s="1059">
        <f t="shared" si="192"/>
        <v>0</v>
      </c>
      <c r="Y1305" s="1059">
        <f t="shared" si="192"/>
        <v>0</v>
      </c>
      <c r="Z1305" s="1059">
        <f t="shared" si="192"/>
        <v>0</v>
      </c>
      <c r="AA1305" s="1059">
        <f t="shared" si="192"/>
        <v>0</v>
      </c>
      <c r="AB1305" s="1059">
        <f t="shared" si="192"/>
        <v>0</v>
      </c>
      <c r="AC1305" s="1059">
        <f t="shared" si="192"/>
        <v>0</v>
      </c>
      <c r="AD1305" s="1059">
        <f t="shared" si="192"/>
        <v>0</v>
      </c>
      <c r="AE1305" s="1059">
        <f t="shared" si="192"/>
        <v>0</v>
      </c>
      <c r="AF1305" s="1059">
        <f t="shared" si="192"/>
        <v>0</v>
      </c>
      <c r="AG1305" s="1059">
        <f t="shared" si="192"/>
        <v>0</v>
      </c>
      <c r="AH1305" s="1059">
        <f t="shared" si="192"/>
        <v>0</v>
      </c>
      <c r="AI1305" s="1059">
        <f t="shared" si="192"/>
        <v>0</v>
      </c>
      <c r="AJ1305" s="1059">
        <f t="shared" si="192"/>
        <v>0</v>
      </c>
      <c r="AK1305" s="1059">
        <f t="shared" si="192"/>
        <v>0</v>
      </c>
      <c r="AL1305" s="1059">
        <f t="shared" si="192"/>
        <v>0</v>
      </c>
      <c r="AM1305" s="1059">
        <f t="shared" si="192"/>
        <v>0</v>
      </c>
      <c r="AN1305" s="1059">
        <f t="shared" si="192"/>
        <v>0</v>
      </c>
      <c r="AO1305" s="1059">
        <f t="shared" si="192"/>
        <v>0</v>
      </c>
      <c r="AP1305" s="1059">
        <f t="shared" si="192"/>
        <v>0</v>
      </c>
      <c r="AQ1305" s="1059">
        <f t="shared" si="192"/>
        <v>0</v>
      </c>
      <c r="AR1305" s="1058">
        <f t="shared" si="192"/>
        <v>0</v>
      </c>
      <c r="AS1305" s="1059">
        <f t="shared" si="192"/>
        <v>0</v>
      </c>
      <c r="AT1305" s="1059">
        <f t="shared" si="192"/>
        <v>0</v>
      </c>
      <c r="AU1305" s="1059">
        <f t="shared" si="192"/>
        <v>0</v>
      </c>
      <c r="AV1305" s="1059">
        <f t="shared" si="192"/>
        <v>0</v>
      </c>
      <c r="AW1305" s="1059">
        <f t="shared" si="192"/>
        <v>0</v>
      </c>
      <c r="AX1305" s="1059">
        <f t="shared" si="192"/>
        <v>0</v>
      </c>
      <c r="AY1305" s="1059">
        <f t="shared" si="192"/>
        <v>0</v>
      </c>
      <c r="AZ1305" s="1059">
        <f t="shared" si="192"/>
        <v>0</v>
      </c>
      <c r="BA1305" s="1059">
        <f t="shared" si="192"/>
        <v>0</v>
      </c>
      <c r="BB1305" s="1059">
        <f t="shared" si="192"/>
        <v>0</v>
      </c>
      <c r="BC1305" s="1059">
        <f t="shared" si="192"/>
        <v>0</v>
      </c>
      <c r="BD1305" s="1059">
        <f t="shared" si="192"/>
        <v>0</v>
      </c>
      <c r="BE1305" s="1059">
        <f t="shared" si="192"/>
        <v>0</v>
      </c>
      <c r="BF1305" s="1059">
        <f t="shared" si="192"/>
        <v>0</v>
      </c>
      <c r="BG1305" s="1059">
        <f t="shared" si="192"/>
        <v>0</v>
      </c>
      <c r="BH1305" s="1059">
        <f t="shared" si="192"/>
        <v>0</v>
      </c>
      <c r="BI1305" s="1059">
        <f t="shared" si="192"/>
        <v>0</v>
      </c>
      <c r="BJ1305" s="1059">
        <f t="shared" si="192"/>
        <v>0</v>
      </c>
      <c r="BK1305" s="1059">
        <f t="shared" si="192"/>
        <v>0</v>
      </c>
      <c r="BL1305" s="1059">
        <f t="shared" si="192"/>
        <v>0</v>
      </c>
      <c r="BM1305" s="1059">
        <f t="shared" si="192"/>
        <v>0</v>
      </c>
      <c r="BN1305" s="1059">
        <f t="shared" si="192"/>
        <v>0</v>
      </c>
      <c r="BO1305" s="1059">
        <f t="shared" si="192"/>
        <v>0</v>
      </c>
      <c r="BP1305" s="1059">
        <f t="shared" si="192"/>
        <v>0</v>
      </c>
      <c r="BQ1305" s="1059">
        <f t="shared" si="192"/>
        <v>0</v>
      </c>
      <c r="BR1305" s="1059">
        <f t="shared" si="191"/>
        <v>0</v>
      </c>
      <c r="BS1305" s="1059">
        <f t="shared" si="191"/>
        <v>0</v>
      </c>
      <c r="BT1305" s="1059">
        <f t="shared" si="191"/>
        <v>0</v>
      </c>
      <c r="BU1305" s="1059">
        <f t="shared" si="191"/>
        <v>0</v>
      </c>
      <c r="BV1305" s="1059">
        <f t="shared" si="191"/>
        <v>0</v>
      </c>
      <c r="BW1305" s="1059">
        <f t="shared" si="191"/>
        <v>0</v>
      </c>
      <c r="BX1305" s="1059">
        <f t="shared" si="191"/>
        <v>0</v>
      </c>
      <c r="BY1305" s="1059">
        <f t="shared" si="191"/>
        <v>0</v>
      </c>
      <c r="BZ1305" s="1059">
        <f t="shared" si="191"/>
        <v>0</v>
      </c>
      <c r="CA1305" s="1059">
        <f t="shared" si="191"/>
        <v>0</v>
      </c>
      <c r="CB1305" s="1059">
        <f t="shared" si="191"/>
        <v>0</v>
      </c>
      <c r="CC1305" s="1059">
        <f t="shared" si="191"/>
        <v>0</v>
      </c>
      <c r="CD1305" s="1060">
        <f t="shared" si="191"/>
        <v>0</v>
      </c>
      <c r="CE1305" s="313">
        <f t="shared" si="185"/>
        <v>0</v>
      </c>
    </row>
    <row r="1306" spans="2:83">
      <c r="B1306" s="318"/>
      <c r="C1306" s="283" t="str">
        <f t="shared" si="181"/>
        <v>17</v>
      </c>
      <c r="D1306" s="284" t="str">
        <f t="shared" si="181"/>
        <v>業務用機械</v>
      </c>
      <c r="E1306" s="1058">
        <f t="shared" si="184"/>
        <v>0</v>
      </c>
      <c r="F1306" s="1059">
        <f t="shared" si="192"/>
        <v>0</v>
      </c>
      <c r="G1306" s="1059">
        <f t="shared" si="192"/>
        <v>0</v>
      </c>
      <c r="H1306" s="1059">
        <f t="shared" si="192"/>
        <v>0</v>
      </c>
      <c r="I1306" s="1059">
        <f t="shared" si="192"/>
        <v>0</v>
      </c>
      <c r="J1306" s="1059">
        <f t="shared" si="192"/>
        <v>0</v>
      </c>
      <c r="K1306" s="1059">
        <f t="shared" si="192"/>
        <v>0</v>
      </c>
      <c r="L1306" s="1059">
        <f t="shared" si="192"/>
        <v>0</v>
      </c>
      <c r="M1306" s="1059">
        <f t="shared" si="192"/>
        <v>0</v>
      </c>
      <c r="N1306" s="1059">
        <f t="shared" si="192"/>
        <v>0</v>
      </c>
      <c r="O1306" s="1059">
        <f t="shared" si="192"/>
        <v>0</v>
      </c>
      <c r="P1306" s="1059">
        <f t="shared" si="192"/>
        <v>0</v>
      </c>
      <c r="Q1306" s="1059">
        <f t="shared" si="192"/>
        <v>0</v>
      </c>
      <c r="R1306" s="1059">
        <f t="shared" si="192"/>
        <v>0</v>
      </c>
      <c r="S1306" s="1059">
        <f t="shared" si="192"/>
        <v>0</v>
      </c>
      <c r="T1306" s="1059">
        <f t="shared" si="192"/>
        <v>0</v>
      </c>
      <c r="U1306" s="1059">
        <f t="shared" si="192"/>
        <v>0</v>
      </c>
      <c r="V1306" s="1059">
        <f t="shared" si="192"/>
        <v>0</v>
      </c>
      <c r="W1306" s="1059">
        <f t="shared" si="192"/>
        <v>0</v>
      </c>
      <c r="X1306" s="1059">
        <f t="shared" si="192"/>
        <v>0</v>
      </c>
      <c r="Y1306" s="1059">
        <f t="shared" si="192"/>
        <v>0</v>
      </c>
      <c r="Z1306" s="1059">
        <f t="shared" si="192"/>
        <v>0</v>
      </c>
      <c r="AA1306" s="1059">
        <f t="shared" si="192"/>
        <v>0</v>
      </c>
      <c r="AB1306" s="1059">
        <f t="shared" si="192"/>
        <v>0</v>
      </c>
      <c r="AC1306" s="1059">
        <f t="shared" si="192"/>
        <v>0</v>
      </c>
      <c r="AD1306" s="1059">
        <f t="shared" si="192"/>
        <v>0</v>
      </c>
      <c r="AE1306" s="1059">
        <f t="shared" si="192"/>
        <v>0</v>
      </c>
      <c r="AF1306" s="1059">
        <f t="shared" si="192"/>
        <v>0</v>
      </c>
      <c r="AG1306" s="1059">
        <f t="shared" si="192"/>
        <v>0</v>
      </c>
      <c r="AH1306" s="1059">
        <f t="shared" si="192"/>
        <v>0</v>
      </c>
      <c r="AI1306" s="1059">
        <f t="shared" si="192"/>
        <v>0</v>
      </c>
      <c r="AJ1306" s="1059">
        <f t="shared" si="192"/>
        <v>0</v>
      </c>
      <c r="AK1306" s="1059">
        <f t="shared" si="192"/>
        <v>0</v>
      </c>
      <c r="AL1306" s="1059">
        <f t="shared" si="192"/>
        <v>0</v>
      </c>
      <c r="AM1306" s="1059">
        <f t="shared" si="192"/>
        <v>0</v>
      </c>
      <c r="AN1306" s="1059">
        <f t="shared" si="192"/>
        <v>0</v>
      </c>
      <c r="AO1306" s="1059">
        <f t="shared" si="192"/>
        <v>0</v>
      </c>
      <c r="AP1306" s="1059">
        <f t="shared" si="192"/>
        <v>0</v>
      </c>
      <c r="AQ1306" s="1059">
        <f t="shared" si="192"/>
        <v>0</v>
      </c>
      <c r="AR1306" s="1058">
        <f t="shared" si="192"/>
        <v>0</v>
      </c>
      <c r="AS1306" s="1059">
        <f t="shared" si="192"/>
        <v>0</v>
      </c>
      <c r="AT1306" s="1059">
        <f t="shared" si="192"/>
        <v>0</v>
      </c>
      <c r="AU1306" s="1059">
        <f t="shared" si="192"/>
        <v>0</v>
      </c>
      <c r="AV1306" s="1059">
        <f t="shared" si="192"/>
        <v>0</v>
      </c>
      <c r="AW1306" s="1059">
        <f t="shared" si="192"/>
        <v>0</v>
      </c>
      <c r="AX1306" s="1059">
        <f t="shared" si="192"/>
        <v>0</v>
      </c>
      <c r="AY1306" s="1059">
        <f t="shared" si="192"/>
        <v>0</v>
      </c>
      <c r="AZ1306" s="1059">
        <f t="shared" si="192"/>
        <v>0</v>
      </c>
      <c r="BA1306" s="1059">
        <f t="shared" si="192"/>
        <v>0</v>
      </c>
      <c r="BB1306" s="1059">
        <f t="shared" si="192"/>
        <v>0</v>
      </c>
      <c r="BC1306" s="1059">
        <f t="shared" si="192"/>
        <v>0</v>
      </c>
      <c r="BD1306" s="1059">
        <f t="shared" si="192"/>
        <v>0</v>
      </c>
      <c r="BE1306" s="1059">
        <f t="shared" si="192"/>
        <v>0</v>
      </c>
      <c r="BF1306" s="1059">
        <f t="shared" si="192"/>
        <v>0</v>
      </c>
      <c r="BG1306" s="1059">
        <f t="shared" si="192"/>
        <v>0</v>
      </c>
      <c r="BH1306" s="1059">
        <f t="shared" si="192"/>
        <v>0</v>
      </c>
      <c r="BI1306" s="1059">
        <f t="shared" si="192"/>
        <v>0</v>
      </c>
      <c r="BJ1306" s="1059">
        <f t="shared" si="192"/>
        <v>0</v>
      </c>
      <c r="BK1306" s="1059">
        <f t="shared" si="192"/>
        <v>0</v>
      </c>
      <c r="BL1306" s="1059">
        <f t="shared" si="192"/>
        <v>0</v>
      </c>
      <c r="BM1306" s="1059">
        <f t="shared" si="192"/>
        <v>0</v>
      </c>
      <c r="BN1306" s="1059">
        <f t="shared" si="192"/>
        <v>0</v>
      </c>
      <c r="BO1306" s="1059">
        <f t="shared" si="192"/>
        <v>0</v>
      </c>
      <c r="BP1306" s="1059">
        <f t="shared" si="192"/>
        <v>0</v>
      </c>
      <c r="BQ1306" s="1059">
        <f t="shared" si="192"/>
        <v>0</v>
      </c>
      <c r="BR1306" s="1059">
        <f t="shared" si="191"/>
        <v>0</v>
      </c>
      <c r="BS1306" s="1059">
        <f t="shared" si="191"/>
        <v>0</v>
      </c>
      <c r="BT1306" s="1059">
        <f t="shared" si="191"/>
        <v>0</v>
      </c>
      <c r="BU1306" s="1059">
        <f t="shared" si="191"/>
        <v>0</v>
      </c>
      <c r="BV1306" s="1059">
        <f t="shared" si="191"/>
        <v>0</v>
      </c>
      <c r="BW1306" s="1059">
        <f t="shared" si="191"/>
        <v>0</v>
      </c>
      <c r="BX1306" s="1059">
        <f t="shared" si="191"/>
        <v>0</v>
      </c>
      <c r="BY1306" s="1059">
        <f t="shared" si="191"/>
        <v>0</v>
      </c>
      <c r="BZ1306" s="1059">
        <f t="shared" si="191"/>
        <v>0</v>
      </c>
      <c r="CA1306" s="1059">
        <f t="shared" si="191"/>
        <v>0</v>
      </c>
      <c r="CB1306" s="1059">
        <f t="shared" si="191"/>
        <v>0</v>
      </c>
      <c r="CC1306" s="1059">
        <f t="shared" si="191"/>
        <v>0</v>
      </c>
      <c r="CD1306" s="1060">
        <f t="shared" si="191"/>
        <v>0</v>
      </c>
      <c r="CE1306" s="313">
        <f t="shared" si="185"/>
        <v>0</v>
      </c>
    </row>
    <row r="1307" spans="2:83">
      <c r="B1307" s="318"/>
      <c r="C1307" s="283" t="str">
        <f t="shared" si="181"/>
        <v>18</v>
      </c>
      <c r="D1307" s="284" t="str">
        <f t="shared" si="181"/>
        <v>電子部品</v>
      </c>
      <c r="E1307" s="1058">
        <f t="shared" si="184"/>
        <v>0</v>
      </c>
      <c r="F1307" s="1059">
        <f t="shared" si="192"/>
        <v>0</v>
      </c>
      <c r="G1307" s="1059">
        <f t="shared" si="192"/>
        <v>0</v>
      </c>
      <c r="H1307" s="1059">
        <f t="shared" si="192"/>
        <v>0</v>
      </c>
      <c r="I1307" s="1059">
        <f t="shared" si="192"/>
        <v>0</v>
      </c>
      <c r="J1307" s="1059">
        <f t="shared" si="192"/>
        <v>0</v>
      </c>
      <c r="K1307" s="1059">
        <f t="shared" si="192"/>
        <v>0</v>
      </c>
      <c r="L1307" s="1059">
        <f t="shared" si="192"/>
        <v>0</v>
      </c>
      <c r="M1307" s="1059">
        <f t="shared" si="192"/>
        <v>0</v>
      </c>
      <c r="N1307" s="1059">
        <f t="shared" si="192"/>
        <v>0</v>
      </c>
      <c r="O1307" s="1059">
        <f t="shared" si="192"/>
        <v>0</v>
      </c>
      <c r="P1307" s="1059">
        <f t="shared" si="192"/>
        <v>0</v>
      </c>
      <c r="Q1307" s="1059">
        <f t="shared" si="192"/>
        <v>0</v>
      </c>
      <c r="R1307" s="1059">
        <f t="shared" si="192"/>
        <v>0</v>
      </c>
      <c r="S1307" s="1059">
        <f t="shared" si="192"/>
        <v>0</v>
      </c>
      <c r="T1307" s="1059">
        <f t="shared" si="192"/>
        <v>0</v>
      </c>
      <c r="U1307" s="1059">
        <f t="shared" si="192"/>
        <v>0</v>
      </c>
      <c r="V1307" s="1059">
        <f t="shared" si="192"/>
        <v>0</v>
      </c>
      <c r="W1307" s="1059">
        <f t="shared" si="192"/>
        <v>0</v>
      </c>
      <c r="X1307" s="1059">
        <f t="shared" si="192"/>
        <v>0</v>
      </c>
      <c r="Y1307" s="1059">
        <f t="shared" si="192"/>
        <v>0</v>
      </c>
      <c r="Z1307" s="1059">
        <f t="shared" si="192"/>
        <v>0</v>
      </c>
      <c r="AA1307" s="1059">
        <f t="shared" si="192"/>
        <v>0</v>
      </c>
      <c r="AB1307" s="1059">
        <f t="shared" si="192"/>
        <v>0</v>
      </c>
      <c r="AC1307" s="1059">
        <f t="shared" si="192"/>
        <v>0</v>
      </c>
      <c r="AD1307" s="1059">
        <f t="shared" si="192"/>
        <v>0</v>
      </c>
      <c r="AE1307" s="1059">
        <f t="shared" si="192"/>
        <v>0</v>
      </c>
      <c r="AF1307" s="1059">
        <f t="shared" si="192"/>
        <v>0</v>
      </c>
      <c r="AG1307" s="1059">
        <f t="shared" si="192"/>
        <v>0</v>
      </c>
      <c r="AH1307" s="1059">
        <f t="shared" si="192"/>
        <v>0</v>
      </c>
      <c r="AI1307" s="1059">
        <f t="shared" si="192"/>
        <v>0</v>
      </c>
      <c r="AJ1307" s="1059">
        <f t="shared" si="192"/>
        <v>0</v>
      </c>
      <c r="AK1307" s="1059">
        <f t="shared" si="192"/>
        <v>0</v>
      </c>
      <c r="AL1307" s="1059">
        <f t="shared" si="192"/>
        <v>0</v>
      </c>
      <c r="AM1307" s="1059">
        <f t="shared" si="192"/>
        <v>0</v>
      </c>
      <c r="AN1307" s="1059">
        <f t="shared" si="192"/>
        <v>0</v>
      </c>
      <c r="AO1307" s="1059">
        <f t="shared" si="192"/>
        <v>0</v>
      </c>
      <c r="AP1307" s="1059">
        <f t="shared" si="192"/>
        <v>0</v>
      </c>
      <c r="AQ1307" s="1059">
        <f t="shared" si="192"/>
        <v>0</v>
      </c>
      <c r="AR1307" s="1058">
        <f t="shared" si="192"/>
        <v>0</v>
      </c>
      <c r="AS1307" s="1059">
        <f t="shared" si="192"/>
        <v>0</v>
      </c>
      <c r="AT1307" s="1059">
        <f t="shared" si="192"/>
        <v>0</v>
      </c>
      <c r="AU1307" s="1059">
        <f t="shared" si="192"/>
        <v>0</v>
      </c>
      <c r="AV1307" s="1059">
        <f t="shared" si="192"/>
        <v>0</v>
      </c>
      <c r="AW1307" s="1059">
        <f t="shared" si="192"/>
        <v>0</v>
      </c>
      <c r="AX1307" s="1059">
        <f t="shared" si="192"/>
        <v>0</v>
      </c>
      <c r="AY1307" s="1059">
        <f t="shared" si="192"/>
        <v>0</v>
      </c>
      <c r="AZ1307" s="1059">
        <f t="shared" si="192"/>
        <v>0</v>
      </c>
      <c r="BA1307" s="1059">
        <f t="shared" si="192"/>
        <v>0</v>
      </c>
      <c r="BB1307" s="1059">
        <f t="shared" si="192"/>
        <v>0</v>
      </c>
      <c r="BC1307" s="1059">
        <f t="shared" si="192"/>
        <v>0</v>
      </c>
      <c r="BD1307" s="1059">
        <f t="shared" si="192"/>
        <v>0</v>
      </c>
      <c r="BE1307" s="1059">
        <f t="shared" si="192"/>
        <v>0</v>
      </c>
      <c r="BF1307" s="1059">
        <f t="shared" si="192"/>
        <v>0</v>
      </c>
      <c r="BG1307" s="1059">
        <f t="shared" si="192"/>
        <v>0</v>
      </c>
      <c r="BH1307" s="1059">
        <f t="shared" si="192"/>
        <v>0</v>
      </c>
      <c r="BI1307" s="1059">
        <f t="shared" si="192"/>
        <v>0</v>
      </c>
      <c r="BJ1307" s="1059">
        <f t="shared" si="192"/>
        <v>0</v>
      </c>
      <c r="BK1307" s="1059">
        <f t="shared" si="192"/>
        <v>0</v>
      </c>
      <c r="BL1307" s="1059">
        <f t="shared" si="192"/>
        <v>0</v>
      </c>
      <c r="BM1307" s="1059">
        <f t="shared" si="192"/>
        <v>0</v>
      </c>
      <c r="BN1307" s="1059">
        <f t="shared" si="192"/>
        <v>0</v>
      </c>
      <c r="BO1307" s="1059">
        <f t="shared" si="192"/>
        <v>0</v>
      </c>
      <c r="BP1307" s="1059">
        <f t="shared" si="192"/>
        <v>0</v>
      </c>
      <c r="BQ1307" s="1059">
        <f t="shared" ref="BQ1307:CD1310" si="193">BQ$1286*BQ1222</f>
        <v>0</v>
      </c>
      <c r="BR1307" s="1059">
        <f t="shared" si="193"/>
        <v>0</v>
      </c>
      <c r="BS1307" s="1059">
        <f t="shared" si="193"/>
        <v>0</v>
      </c>
      <c r="BT1307" s="1059">
        <f t="shared" si="193"/>
        <v>0</v>
      </c>
      <c r="BU1307" s="1059">
        <f t="shared" si="193"/>
        <v>0</v>
      </c>
      <c r="BV1307" s="1059">
        <f t="shared" si="193"/>
        <v>0</v>
      </c>
      <c r="BW1307" s="1059">
        <f t="shared" si="193"/>
        <v>0</v>
      </c>
      <c r="BX1307" s="1059">
        <f t="shared" si="193"/>
        <v>0</v>
      </c>
      <c r="BY1307" s="1059">
        <f t="shared" si="193"/>
        <v>0</v>
      </c>
      <c r="BZ1307" s="1059">
        <f t="shared" si="193"/>
        <v>0</v>
      </c>
      <c r="CA1307" s="1059">
        <f t="shared" si="193"/>
        <v>0</v>
      </c>
      <c r="CB1307" s="1059">
        <f t="shared" si="193"/>
        <v>0</v>
      </c>
      <c r="CC1307" s="1059">
        <f t="shared" si="193"/>
        <v>0</v>
      </c>
      <c r="CD1307" s="1060">
        <f t="shared" si="193"/>
        <v>0</v>
      </c>
      <c r="CE1307" s="313">
        <f t="shared" si="185"/>
        <v>0</v>
      </c>
    </row>
    <row r="1308" spans="2:83">
      <c r="B1308" s="318"/>
      <c r="C1308" s="283" t="str">
        <f t="shared" si="181"/>
        <v>19</v>
      </c>
      <c r="D1308" s="284" t="str">
        <f t="shared" si="181"/>
        <v>電気機械</v>
      </c>
      <c r="E1308" s="1058">
        <f t="shared" si="184"/>
        <v>0</v>
      </c>
      <c r="F1308" s="1059">
        <f t="shared" ref="F1308:BQ1311" si="194">F$1286*F1223</f>
        <v>0</v>
      </c>
      <c r="G1308" s="1059">
        <f t="shared" si="194"/>
        <v>0</v>
      </c>
      <c r="H1308" s="1059">
        <f t="shared" si="194"/>
        <v>0</v>
      </c>
      <c r="I1308" s="1059">
        <f t="shared" si="194"/>
        <v>0</v>
      </c>
      <c r="J1308" s="1059">
        <f t="shared" si="194"/>
        <v>0</v>
      </c>
      <c r="K1308" s="1059">
        <f t="shared" si="194"/>
        <v>0</v>
      </c>
      <c r="L1308" s="1059">
        <f t="shared" si="194"/>
        <v>0</v>
      </c>
      <c r="M1308" s="1059">
        <f t="shared" si="194"/>
        <v>0</v>
      </c>
      <c r="N1308" s="1059">
        <f t="shared" si="194"/>
        <v>0</v>
      </c>
      <c r="O1308" s="1059">
        <f t="shared" si="194"/>
        <v>0</v>
      </c>
      <c r="P1308" s="1059">
        <f t="shared" si="194"/>
        <v>0</v>
      </c>
      <c r="Q1308" s="1059">
        <f t="shared" si="194"/>
        <v>0</v>
      </c>
      <c r="R1308" s="1059">
        <f t="shared" si="194"/>
        <v>0</v>
      </c>
      <c r="S1308" s="1059">
        <f t="shared" si="194"/>
        <v>0</v>
      </c>
      <c r="T1308" s="1059">
        <f t="shared" si="194"/>
        <v>0</v>
      </c>
      <c r="U1308" s="1059">
        <f t="shared" si="194"/>
        <v>0</v>
      </c>
      <c r="V1308" s="1059">
        <f t="shared" si="194"/>
        <v>0</v>
      </c>
      <c r="W1308" s="1059">
        <f t="shared" si="194"/>
        <v>0</v>
      </c>
      <c r="X1308" s="1059">
        <f t="shared" si="194"/>
        <v>0</v>
      </c>
      <c r="Y1308" s="1059">
        <f t="shared" si="194"/>
        <v>0</v>
      </c>
      <c r="Z1308" s="1059">
        <f t="shared" si="194"/>
        <v>0</v>
      </c>
      <c r="AA1308" s="1059">
        <f t="shared" si="194"/>
        <v>0</v>
      </c>
      <c r="AB1308" s="1059">
        <f t="shared" si="194"/>
        <v>0</v>
      </c>
      <c r="AC1308" s="1059">
        <f t="shared" si="194"/>
        <v>0</v>
      </c>
      <c r="AD1308" s="1059">
        <f t="shared" si="194"/>
        <v>0</v>
      </c>
      <c r="AE1308" s="1059">
        <f t="shared" si="194"/>
        <v>0</v>
      </c>
      <c r="AF1308" s="1059">
        <f t="shared" si="194"/>
        <v>0</v>
      </c>
      <c r="AG1308" s="1059">
        <f t="shared" si="194"/>
        <v>0</v>
      </c>
      <c r="AH1308" s="1059">
        <f t="shared" si="194"/>
        <v>0</v>
      </c>
      <c r="AI1308" s="1059">
        <f t="shared" si="194"/>
        <v>0</v>
      </c>
      <c r="AJ1308" s="1059">
        <f t="shared" si="194"/>
        <v>0</v>
      </c>
      <c r="AK1308" s="1059">
        <f t="shared" si="194"/>
        <v>0</v>
      </c>
      <c r="AL1308" s="1059">
        <f t="shared" si="194"/>
        <v>0</v>
      </c>
      <c r="AM1308" s="1059">
        <f t="shared" si="194"/>
        <v>0</v>
      </c>
      <c r="AN1308" s="1059">
        <f t="shared" si="194"/>
        <v>0</v>
      </c>
      <c r="AO1308" s="1059">
        <f t="shared" si="194"/>
        <v>0</v>
      </c>
      <c r="AP1308" s="1059">
        <f t="shared" si="194"/>
        <v>0</v>
      </c>
      <c r="AQ1308" s="1059">
        <f t="shared" si="194"/>
        <v>0</v>
      </c>
      <c r="AR1308" s="1058">
        <f t="shared" si="194"/>
        <v>0</v>
      </c>
      <c r="AS1308" s="1059">
        <f t="shared" si="194"/>
        <v>0</v>
      </c>
      <c r="AT1308" s="1059">
        <f t="shared" si="194"/>
        <v>0</v>
      </c>
      <c r="AU1308" s="1059">
        <f t="shared" si="194"/>
        <v>0</v>
      </c>
      <c r="AV1308" s="1059">
        <f t="shared" si="194"/>
        <v>0</v>
      </c>
      <c r="AW1308" s="1059">
        <f t="shared" si="194"/>
        <v>0</v>
      </c>
      <c r="AX1308" s="1059">
        <f t="shared" si="194"/>
        <v>0</v>
      </c>
      <c r="AY1308" s="1059">
        <f t="shared" si="194"/>
        <v>0</v>
      </c>
      <c r="AZ1308" s="1059">
        <f t="shared" si="194"/>
        <v>0</v>
      </c>
      <c r="BA1308" s="1059">
        <f t="shared" si="194"/>
        <v>0</v>
      </c>
      <c r="BB1308" s="1059">
        <f t="shared" si="194"/>
        <v>0</v>
      </c>
      <c r="BC1308" s="1059">
        <f t="shared" si="194"/>
        <v>0</v>
      </c>
      <c r="BD1308" s="1059">
        <f t="shared" si="194"/>
        <v>0</v>
      </c>
      <c r="BE1308" s="1059">
        <f t="shared" si="194"/>
        <v>0</v>
      </c>
      <c r="BF1308" s="1059">
        <f t="shared" si="194"/>
        <v>0</v>
      </c>
      <c r="BG1308" s="1059">
        <f t="shared" si="194"/>
        <v>0</v>
      </c>
      <c r="BH1308" s="1059">
        <f t="shared" si="194"/>
        <v>0</v>
      </c>
      <c r="BI1308" s="1059">
        <f t="shared" si="194"/>
        <v>0</v>
      </c>
      <c r="BJ1308" s="1059">
        <f t="shared" si="194"/>
        <v>0</v>
      </c>
      <c r="BK1308" s="1059">
        <f t="shared" si="194"/>
        <v>0</v>
      </c>
      <c r="BL1308" s="1059">
        <f t="shared" si="194"/>
        <v>0</v>
      </c>
      <c r="BM1308" s="1059">
        <f t="shared" si="194"/>
        <v>0</v>
      </c>
      <c r="BN1308" s="1059">
        <f t="shared" si="194"/>
        <v>0</v>
      </c>
      <c r="BO1308" s="1059">
        <f t="shared" si="194"/>
        <v>0</v>
      </c>
      <c r="BP1308" s="1059">
        <f t="shared" si="194"/>
        <v>0</v>
      </c>
      <c r="BQ1308" s="1059">
        <f t="shared" si="194"/>
        <v>0</v>
      </c>
      <c r="BR1308" s="1059">
        <f t="shared" si="193"/>
        <v>0</v>
      </c>
      <c r="BS1308" s="1059">
        <f t="shared" si="193"/>
        <v>0</v>
      </c>
      <c r="BT1308" s="1059">
        <f t="shared" si="193"/>
        <v>0</v>
      </c>
      <c r="BU1308" s="1059">
        <f t="shared" si="193"/>
        <v>0</v>
      </c>
      <c r="BV1308" s="1059">
        <f t="shared" si="193"/>
        <v>0</v>
      </c>
      <c r="BW1308" s="1059">
        <f t="shared" si="193"/>
        <v>0</v>
      </c>
      <c r="BX1308" s="1059">
        <f t="shared" si="193"/>
        <v>0</v>
      </c>
      <c r="BY1308" s="1059">
        <f t="shared" si="193"/>
        <v>0</v>
      </c>
      <c r="BZ1308" s="1059">
        <f t="shared" si="193"/>
        <v>0</v>
      </c>
      <c r="CA1308" s="1059">
        <f t="shared" si="193"/>
        <v>0</v>
      </c>
      <c r="CB1308" s="1059">
        <f t="shared" si="193"/>
        <v>0</v>
      </c>
      <c r="CC1308" s="1059">
        <f t="shared" si="193"/>
        <v>0</v>
      </c>
      <c r="CD1308" s="1060">
        <f t="shared" si="193"/>
        <v>0</v>
      </c>
      <c r="CE1308" s="313">
        <f t="shared" si="185"/>
        <v>0</v>
      </c>
    </row>
    <row r="1309" spans="2:83">
      <c r="B1309" s="318"/>
      <c r="C1309" s="283" t="str">
        <f t="shared" si="181"/>
        <v>20</v>
      </c>
      <c r="D1309" s="284" t="str">
        <f t="shared" si="181"/>
        <v>情報通信機器</v>
      </c>
      <c r="E1309" s="1058">
        <f t="shared" si="184"/>
        <v>0</v>
      </c>
      <c r="F1309" s="1059">
        <f t="shared" si="194"/>
        <v>0</v>
      </c>
      <c r="G1309" s="1059">
        <f t="shared" si="194"/>
        <v>0</v>
      </c>
      <c r="H1309" s="1059">
        <f t="shared" si="194"/>
        <v>0</v>
      </c>
      <c r="I1309" s="1059">
        <f t="shared" si="194"/>
        <v>0</v>
      </c>
      <c r="J1309" s="1059">
        <f t="shared" si="194"/>
        <v>0</v>
      </c>
      <c r="K1309" s="1059">
        <f t="shared" si="194"/>
        <v>0</v>
      </c>
      <c r="L1309" s="1059">
        <f t="shared" si="194"/>
        <v>0</v>
      </c>
      <c r="M1309" s="1059">
        <f t="shared" si="194"/>
        <v>0</v>
      </c>
      <c r="N1309" s="1059">
        <f t="shared" si="194"/>
        <v>0</v>
      </c>
      <c r="O1309" s="1059">
        <f t="shared" si="194"/>
        <v>0</v>
      </c>
      <c r="P1309" s="1059">
        <f t="shared" si="194"/>
        <v>0</v>
      </c>
      <c r="Q1309" s="1059">
        <f t="shared" si="194"/>
        <v>0</v>
      </c>
      <c r="R1309" s="1059">
        <f t="shared" si="194"/>
        <v>0</v>
      </c>
      <c r="S1309" s="1059">
        <f t="shared" si="194"/>
        <v>0</v>
      </c>
      <c r="T1309" s="1059">
        <f t="shared" si="194"/>
        <v>0</v>
      </c>
      <c r="U1309" s="1059">
        <f t="shared" si="194"/>
        <v>0</v>
      </c>
      <c r="V1309" s="1059">
        <f t="shared" si="194"/>
        <v>0</v>
      </c>
      <c r="W1309" s="1059">
        <f t="shared" si="194"/>
        <v>0</v>
      </c>
      <c r="X1309" s="1059">
        <f t="shared" si="194"/>
        <v>0</v>
      </c>
      <c r="Y1309" s="1059">
        <f t="shared" si="194"/>
        <v>0</v>
      </c>
      <c r="Z1309" s="1059">
        <f t="shared" si="194"/>
        <v>0</v>
      </c>
      <c r="AA1309" s="1059">
        <f t="shared" si="194"/>
        <v>0</v>
      </c>
      <c r="AB1309" s="1059">
        <f t="shared" si="194"/>
        <v>0</v>
      </c>
      <c r="AC1309" s="1059">
        <f t="shared" si="194"/>
        <v>0</v>
      </c>
      <c r="AD1309" s="1059">
        <f t="shared" si="194"/>
        <v>0</v>
      </c>
      <c r="AE1309" s="1059">
        <f t="shared" si="194"/>
        <v>0</v>
      </c>
      <c r="AF1309" s="1059">
        <f t="shared" si="194"/>
        <v>0</v>
      </c>
      <c r="AG1309" s="1059">
        <f t="shared" si="194"/>
        <v>0</v>
      </c>
      <c r="AH1309" s="1059">
        <f t="shared" si="194"/>
        <v>0</v>
      </c>
      <c r="AI1309" s="1059">
        <f t="shared" si="194"/>
        <v>0</v>
      </c>
      <c r="AJ1309" s="1059">
        <f t="shared" si="194"/>
        <v>0</v>
      </c>
      <c r="AK1309" s="1059">
        <f t="shared" si="194"/>
        <v>0</v>
      </c>
      <c r="AL1309" s="1059">
        <f t="shared" si="194"/>
        <v>0</v>
      </c>
      <c r="AM1309" s="1059">
        <f t="shared" si="194"/>
        <v>0</v>
      </c>
      <c r="AN1309" s="1059">
        <f t="shared" si="194"/>
        <v>0</v>
      </c>
      <c r="AO1309" s="1059">
        <f t="shared" si="194"/>
        <v>0</v>
      </c>
      <c r="AP1309" s="1059">
        <f t="shared" si="194"/>
        <v>0</v>
      </c>
      <c r="AQ1309" s="1059">
        <f t="shared" si="194"/>
        <v>0</v>
      </c>
      <c r="AR1309" s="1058">
        <f t="shared" si="194"/>
        <v>0</v>
      </c>
      <c r="AS1309" s="1059">
        <f t="shared" si="194"/>
        <v>0</v>
      </c>
      <c r="AT1309" s="1059">
        <f t="shared" si="194"/>
        <v>0</v>
      </c>
      <c r="AU1309" s="1059">
        <f t="shared" si="194"/>
        <v>0</v>
      </c>
      <c r="AV1309" s="1059">
        <f t="shared" si="194"/>
        <v>0</v>
      </c>
      <c r="AW1309" s="1059">
        <f t="shared" si="194"/>
        <v>0</v>
      </c>
      <c r="AX1309" s="1059">
        <f t="shared" si="194"/>
        <v>0</v>
      </c>
      <c r="AY1309" s="1059">
        <f t="shared" si="194"/>
        <v>0</v>
      </c>
      <c r="AZ1309" s="1059">
        <f t="shared" si="194"/>
        <v>0</v>
      </c>
      <c r="BA1309" s="1059">
        <f t="shared" si="194"/>
        <v>0</v>
      </c>
      <c r="BB1309" s="1059">
        <f t="shared" si="194"/>
        <v>0</v>
      </c>
      <c r="BC1309" s="1059">
        <f t="shared" si="194"/>
        <v>0</v>
      </c>
      <c r="BD1309" s="1059">
        <f t="shared" si="194"/>
        <v>0</v>
      </c>
      <c r="BE1309" s="1059">
        <f t="shared" si="194"/>
        <v>0</v>
      </c>
      <c r="BF1309" s="1059">
        <f t="shared" si="194"/>
        <v>0</v>
      </c>
      <c r="BG1309" s="1059">
        <f t="shared" si="194"/>
        <v>0</v>
      </c>
      <c r="BH1309" s="1059">
        <f t="shared" si="194"/>
        <v>0</v>
      </c>
      <c r="BI1309" s="1059">
        <f t="shared" si="194"/>
        <v>0</v>
      </c>
      <c r="BJ1309" s="1059">
        <f t="shared" si="194"/>
        <v>0</v>
      </c>
      <c r="BK1309" s="1059">
        <f t="shared" si="194"/>
        <v>0</v>
      </c>
      <c r="BL1309" s="1059">
        <f t="shared" si="194"/>
        <v>0</v>
      </c>
      <c r="BM1309" s="1059">
        <f t="shared" si="194"/>
        <v>0</v>
      </c>
      <c r="BN1309" s="1059">
        <f t="shared" si="194"/>
        <v>0</v>
      </c>
      <c r="BO1309" s="1059">
        <f t="shared" si="194"/>
        <v>0</v>
      </c>
      <c r="BP1309" s="1059">
        <f t="shared" si="194"/>
        <v>0</v>
      </c>
      <c r="BQ1309" s="1059">
        <f t="shared" si="194"/>
        <v>0</v>
      </c>
      <c r="BR1309" s="1059">
        <f t="shared" si="193"/>
        <v>0</v>
      </c>
      <c r="BS1309" s="1059">
        <f t="shared" si="193"/>
        <v>0</v>
      </c>
      <c r="BT1309" s="1059">
        <f t="shared" si="193"/>
        <v>0</v>
      </c>
      <c r="BU1309" s="1059">
        <f t="shared" si="193"/>
        <v>0</v>
      </c>
      <c r="BV1309" s="1059">
        <f t="shared" si="193"/>
        <v>0</v>
      </c>
      <c r="BW1309" s="1059">
        <f t="shared" si="193"/>
        <v>0</v>
      </c>
      <c r="BX1309" s="1059">
        <f t="shared" si="193"/>
        <v>0</v>
      </c>
      <c r="BY1309" s="1059">
        <f t="shared" si="193"/>
        <v>0</v>
      </c>
      <c r="BZ1309" s="1059">
        <f t="shared" si="193"/>
        <v>0</v>
      </c>
      <c r="CA1309" s="1059">
        <f t="shared" si="193"/>
        <v>0</v>
      </c>
      <c r="CB1309" s="1059">
        <f t="shared" si="193"/>
        <v>0</v>
      </c>
      <c r="CC1309" s="1059">
        <f t="shared" si="193"/>
        <v>0</v>
      </c>
      <c r="CD1309" s="1060">
        <f t="shared" si="193"/>
        <v>0</v>
      </c>
      <c r="CE1309" s="313">
        <f t="shared" si="185"/>
        <v>0</v>
      </c>
    </row>
    <row r="1310" spans="2:83">
      <c r="B1310" s="318"/>
      <c r="C1310" s="283" t="str">
        <f t="shared" ref="C1310:D1328" si="195">C25</f>
        <v>21</v>
      </c>
      <c r="D1310" s="284" t="str">
        <f t="shared" si="195"/>
        <v>輸送機械</v>
      </c>
      <c r="E1310" s="1058">
        <f t="shared" si="184"/>
        <v>0</v>
      </c>
      <c r="F1310" s="1059">
        <f t="shared" si="194"/>
        <v>0</v>
      </c>
      <c r="G1310" s="1059">
        <f t="shared" si="194"/>
        <v>0</v>
      </c>
      <c r="H1310" s="1059">
        <f t="shared" si="194"/>
        <v>0</v>
      </c>
      <c r="I1310" s="1059">
        <f t="shared" si="194"/>
        <v>0</v>
      </c>
      <c r="J1310" s="1059">
        <f t="shared" si="194"/>
        <v>0</v>
      </c>
      <c r="K1310" s="1059">
        <f t="shared" si="194"/>
        <v>0</v>
      </c>
      <c r="L1310" s="1059">
        <f t="shared" si="194"/>
        <v>0</v>
      </c>
      <c r="M1310" s="1059">
        <f t="shared" si="194"/>
        <v>0</v>
      </c>
      <c r="N1310" s="1059">
        <f t="shared" si="194"/>
        <v>0</v>
      </c>
      <c r="O1310" s="1059">
        <f t="shared" si="194"/>
        <v>0</v>
      </c>
      <c r="P1310" s="1059">
        <f t="shared" si="194"/>
        <v>0</v>
      </c>
      <c r="Q1310" s="1059">
        <f t="shared" si="194"/>
        <v>0</v>
      </c>
      <c r="R1310" s="1059">
        <f t="shared" si="194"/>
        <v>0</v>
      </c>
      <c r="S1310" s="1059">
        <f t="shared" si="194"/>
        <v>0</v>
      </c>
      <c r="T1310" s="1059">
        <f t="shared" si="194"/>
        <v>0</v>
      </c>
      <c r="U1310" s="1059">
        <f t="shared" si="194"/>
        <v>0</v>
      </c>
      <c r="V1310" s="1059">
        <f t="shared" si="194"/>
        <v>0</v>
      </c>
      <c r="W1310" s="1059">
        <f t="shared" si="194"/>
        <v>0</v>
      </c>
      <c r="X1310" s="1059">
        <f t="shared" si="194"/>
        <v>0</v>
      </c>
      <c r="Y1310" s="1059">
        <f t="shared" si="194"/>
        <v>0</v>
      </c>
      <c r="Z1310" s="1059">
        <f t="shared" si="194"/>
        <v>0</v>
      </c>
      <c r="AA1310" s="1059">
        <f t="shared" si="194"/>
        <v>0</v>
      </c>
      <c r="AB1310" s="1059">
        <f t="shared" si="194"/>
        <v>0</v>
      </c>
      <c r="AC1310" s="1059">
        <f t="shared" si="194"/>
        <v>0</v>
      </c>
      <c r="AD1310" s="1059">
        <f t="shared" si="194"/>
        <v>0</v>
      </c>
      <c r="AE1310" s="1059">
        <f t="shared" si="194"/>
        <v>0</v>
      </c>
      <c r="AF1310" s="1059">
        <f t="shared" si="194"/>
        <v>0</v>
      </c>
      <c r="AG1310" s="1059">
        <f t="shared" si="194"/>
        <v>0</v>
      </c>
      <c r="AH1310" s="1059">
        <f t="shared" si="194"/>
        <v>0</v>
      </c>
      <c r="AI1310" s="1059">
        <f t="shared" si="194"/>
        <v>0</v>
      </c>
      <c r="AJ1310" s="1059">
        <f t="shared" si="194"/>
        <v>0</v>
      </c>
      <c r="AK1310" s="1059">
        <f t="shared" si="194"/>
        <v>0</v>
      </c>
      <c r="AL1310" s="1059">
        <f t="shared" si="194"/>
        <v>0</v>
      </c>
      <c r="AM1310" s="1059">
        <f t="shared" si="194"/>
        <v>0</v>
      </c>
      <c r="AN1310" s="1059">
        <f t="shared" si="194"/>
        <v>0</v>
      </c>
      <c r="AO1310" s="1059">
        <f t="shared" si="194"/>
        <v>0</v>
      </c>
      <c r="AP1310" s="1059">
        <f t="shared" si="194"/>
        <v>0</v>
      </c>
      <c r="AQ1310" s="1059">
        <f t="shared" si="194"/>
        <v>0</v>
      </c>
      <c r="AR1310" s="1058">
        <f t="shared" si="194"/>
        <v>0</v>
      </c>
      <c r="AS1310" s="1059">
        <f t="shared" si="194"/>
        <v>0</v>
      </c>
      <c r="AT1310" s="1059">
        <f t="shared" si="194"/>
        <v>0</v>
      </c>
      <c r="AU1310" s="1059">
        <f t="shared" si="194"/>
        <v>0</v>
      </c>
      <c r="AV1310" s="1059">
        <f t="shared" si="194"/>
        <v>0</v>
      </c>
      <c r="AW1310" s="1059">
        <f t="shared" si="194"/>
        <v>0</v>
      </c>
      <c r="AX1310" s="1059">
        <f t="shared" si="194"/>
        <v>0</v>
      </c>
      <c r="AY1310" s="1059">
        <f t="shared" si="194"/>
        <v>0</v>
      </c>
      <c r="AZ1310" s="1059">
        <f t="shared" si="194"/>
        <v>0</v>
      </c>
      <c r="BA1310" s="1059">
        <f t="shared" si="194"/>
        <v>0</v>
      </c>
      <c r="BB1310" s="1059">
        <f t="shared" si="194"/>
        <v>0</v>
      </c>
      <c r="BC1310" s="1059">
        <f t="shared" si="194"/>
        <v>0</v>
      </c>
      <c r="BD1310" s="1059">
        <f t="shared" si="194"/>
        <v>0</v>
      </c>
      <c r="BE1310" s="1059">
        <f t="shared" si="194"/>
        <v>0</v>
      </c>
      <c r="BF1310" s="1059">
        <f t="shared" si="194"/>
        <v>0</v>
      </c>
      <c r="BG1310" s="1059">
        <f t="shared" si="194"/>
        <v>0</v>
      </c>
      <c r="BH1310" s="1059">
        <f t="shared" si="194"/>
        <v>0</v>
      </c>
      <c r="BI1310" s="1059">
        <f t="shared" si="194"/>
        <v>0</v>
      </c>
      <c r="BJ1310" s="1059">
        <f t="shared" si="194"/>
        <v>0</v>
      </c>
      <c r="BK1310" s="1059">
        <f t="shared" si="194"/>
        <v>0</v>
      </c>
      <c r="BL1310" s="1059">
        <f t="shared" si="194"/>
        <v>0</v>
      </c>
      <c r="BM1310" s="1059">
        <f t="shared" si="194"/>
        <v>0</v>
      </c>
      <c r="BN1310" s="1059">
        <f t="shared" si="194"/>
        <v>0</v>
      </c>
      <c r="BO1310" s="1059">
        <f t="shared" si="194"/>
        <v>0</v>
      </c>
      <c r="BP1310" s="1059">
        <f t="shared" si="194"/>
        <v>0</v>
      </c>
      <c r="BQ1310" s="1059">
        <f t="shared" si="194"/>
        <v>0</v>
      </c>
      <c r="BR1310" s="1059">
        <f t="shared" si="193"/>
        <v>0</v>
      </c>
      <c r="BS1310" s="1059">
        <f t="shared" si="193"/>
        <v>0</v>
      </c>
      <c r="BT1310" s="1059">
        <f t="shared" si="193"/>
        <v>0</v>
      </c>
      <c r="BU1310" s="1059">
        <f t="shared" si="193"/>
        <v>0</v>
      </c>
      <c r="BV1310" s="1059">
        <f t="shared" si="193"/>
        <v>0</v>
      </c>
      <c r="BW1310" s="1059">
        <f t="shared" si="193"/>
        <v>0</v>
      </c>
      <c r="BX1310" s="1059">
        <f t="shared" si="193"/>
        <v>0</v>
      </c>
      <c r="BY1310" s="1059">
        <f t="shared" si="193"/>
        <v>0</v>
      </c>
      <c r="BZ1310" s="1059">
        <f t="shared" si="193"/>
        <v>0</v>
      </c>
      <c r="CA1310" s="1059">
        <f t="shared" si="193"/>
        <v>0</v>
      </c>
      <c r="CB1310" s="1059">
        <f t="shared" si="193"/>
        <v>0</v>
      </c>
      <c r="CC1310" s="1059">
        <f t="shared" si="193"/>
        <v>0</v>
      </c>
      <c r="CD1310" s="1060">
        <f t="shared" si="193"/>
        <v>0</v>
      </c>
      <c r="CE1310" s="313">
        <f t="shared" si="185"/>
        <v>0</v>
      </c>
    </row>
    <row r="1311" spans="2:83">
      <c r="B1311" s="318"/>
      <c r="C1311" s="283" t="str">
        <f t="shared" si="195"/>
        <v>22</v>
      </c>
      <c r="D1311" s="284" t="str">
        <f t="shared" si="195"/>
        <v>その他の製造工業製品</v>
      </c>
      <c r="E1311" s="1058">
        <f t="shared" si="184"/>
        <v>0</v>
      </c>
      <c r="F1311" s="1059">
        <f t="shared" si="194"/>
        <v>0</v>
      </c>
      <c r="G1311" s="1059">
        <f t="shared" si="194"/>
        <v>0</v>
      </c>
      <c r="H1311" s="1059">
        <f t="shared" si="194"/>
        <v>0</v>
      </c>
      <c r="I1311" s="1059">
        <f t="shared" si="194"/>
        <v>0</v>
      </c>
      <c r="J1311" s="1059">
        <f t="shared" si="194"/>
        <v>0</v>
      </c>
      <c r="K1311" s="1059">
        <f t="shared" si="194"/>
        <v>0</v>
      </c>
      <c r="L1311" s="1059">
        <f t="shared" si="194"/>
        <v>0</v>
      </c>
      <c r="M1311" s="1059">
        <f t="shared" si="194"/>
        <v>0</v>
      </c>
      <c r="N1311" s="1059">
        <f t="shared" si="194"/>
        <v>0</v>
      </c>
      <c r="O1311" s="1059">
        <f t="shared" si="194"/>
        <v>0</v>
      </c>
      <c r="P1311" s="1059">
        <f t="shared" si="194"/>
        <v>0</v>
      </c>
      <c r="Q1311" s="1059">
        <f t="shared" si="194"/>
        <v>0</v>
      </c>
      <c r="R1311" s="1059">
        <f t="shared" si="194"/>
        <v>0</v>
      </c>
      <c r="S1311" s="1059">
        <f t="shared" si="194"/>
        <v>0</v>
      </c>
      <c r="T1311" s="1059">
        <f t="shared" si="194"/>
        <v>0</v>
      </c>
      <c r="U1311" s="1059">
        <f t="shared" si="194"/>
        <v>0</v>
      </c>
      <c r="V1311" s="1059">
        <f t="shared" si="194"/>
        <v>0</v>
      </c>
      <c r="W1311" s="1059">
        <f t="shared" si="194"/>
        <v>0</v>
      </c>
      <c r="X1311" s="1059">
        <f t="shared" si="194"/>
        <v>0</v>
      </c>
      <c r="Y1311" s="1059">
        <f t="shared" si="194"/>
        <v>0</v>
      </c>
      <c r="Z1311" s="1059">
        <f t="shared" si="194"/>
        <v>0</v>
      </c>
      <c r="AA1311" s="1059">
        <f t="shared" si="194"/>
        <v>0</v>
      </c>
      <c r="AB1311" s="1059">
        <f t="shared" si="194"/>
        <v>0</v>
      </c>
      <c r="AC1311" s="1059">
        <f t="shared" si="194"/>
        <v>0</v>
      </c>
      <c r="AD1311" s="1059">
        <f t="shared" si="194"/>
        <v>0</v>
      </c>
      <c r="AE1311" s="1059">
        <f t="shared" si="194"/>
        <v>0</v>
      </c>
      <c r="AF1311" s="1059">
        <f t="shared" si="194"/>
        <v>0</v>
      </c>
      <c r="AG1311" s="1059">
        <f t="shared" si="194"/>
        <v>0</v>
      </c>
      <c r="AH1311" s="1059">
        <f t="shared" si="194"/>
        <v>0</v>
      </c>
      <c r="AI1311" s="1059">
        <f t="shared" si="194"/>
        <v>0</v>
      </c>
      <c r="AJ1311" s="1059">
        <f t="shared" si="194"/>
        <v>0</v>
      </c>
      <c r="AK1311" s="1059">
        <f t="shared" si="194"/>
        <v>0</v>
      </c>
      <c r="AL1311" s="1059">
        <f t="shared" si="194"/>
        <v>0</v>
      </c>
      <c r="AM1311" s="1059">
        <f t="shared" si="194"/>
        <v>0</v>
      </c>
      <c r="AN1311" s="1059">
        <f t="shared" si="194"/>
        <v>0</v>
      </c>
      <c r="AO1311" s="1059">
        <f t="shared" si="194"/>
        <v>0</v>
      </c>
      <c r="AP1311" s="1059">
        <f t="shared" si="194"/>
        <v>0</v>
      </c>
      <c r="AQ1311" s="1059">
        <f t="shared" si="194"/>
        <v>0</v>
      </c>
      <c r="AR1311" s="1058">
        <f t="shared" si="194"/>
        <v>0</v>
      </c>
      <c r="AS1311" s="1059">
        <f t="shared" si="194"/>
        <v>0</v>
      </c>
      <c r="AT1311" s="1059">
        <f t="shared" si="194"/>
        <v>0</v>
      </c>
      <c r="AU1311" s="1059">
        <f t="shared" si="194"/>
        <v>0</v>
      </c>
      <c r="AV1311" s="1059">
        <f t="shared" si="194"/>
        <v>0</v>
      </c>
      <c r="AW1311" s="1059">
        <f t="shared" si="194"/>
        <v>0</v>
      </c>
      <c r="AX1311" s="1059">
        <f t="shared" si="194"/>
        <v>0</v>
      </c>
      <c r="AY1311" s="1059">
        <f t="shared" si="194"/>
        <v>0</v>
      </c>
      <c r="AZ1311" s="1059">
        <f t="shared" si="194"/>
        <v>0</v>
      </c>
      <c r="BA1311" s="1059">
        <f t="shared" si="194"/>
        <v>0</v>
      </c>
      <c r="BB1311" s="1059">
        <f t="shared" si="194"/>
        <v>0</v>
      </c>
      <c r="BC1311" s="1059">
        <f t="shared" si="194"/>
        <v>0</v>
      </c>
      <c r="BD1311" s="1059">
        <f t="shared" si="194"/>
        <v>0</v>
      </c>
      <c r="BE1311" s="1059">
        <f t="shared" si="194"/>
        <v>0</v>
      </c>
      <c r="BF1311" s="1059">
        <f t="shared" si="194"/>
        <v>0</v>
      </c>
      <c r="BG1311" s="1059">
        <f t="shared" si="194"/>
        <v>0</v>
      </c>
      <c r="BH1311" s="1059">
        <f t="shared" si="194"/>
        <v>0</v>
      </c>
      <c r="BI1311" s="1059">
        <f t="shared" si="194"/>
        <v>0</v>
      </c>
      <c r="BJ1311" s="1059">
        <f t="shared" si="194"/>
        <v>0</v>
      </c>
      <c r="BK1311" s="1059">
        <f t="shared" si="194"/>
        <v>0</v>
      </c>
      <c r="BL1311" s="1059">
        <f t="shared" si="194"/>
        <v>0</v>
      </c>
      <c r="BM1311" s="1059">
        <f t="shared" si="194"/>
        <v>0</v>
      </c>
      <c r="BN1311" s="1059">
        <f t="shared" si="194"/>
        <v>0</v>
      </c>
      <c r="BO1311" s="1059">
        <f t="shared" si="194"/>
        <v>0</v>
      </c>
      <c r="BP1311" s="1059">
        <f t="shared" si="194"/>
        <v>0</v>
      </c>
      <c r="BQ1311" s="1059">
        <f t="shared" ref="BQ1311:CD1314" si="196">BQ$1286*BQ1226</f>
        <v>0</v>
      </c>
      <c r="BR1311" s="1059">
        <f t="shared" si="196"/>
        <v>0</v>
      </c>
      <c r="BS1311" s="1059">
        <f t="shared" si="196"/>
        <v>0</v>
      </c>
      <c r="BT1311" s="1059">
        <f t="shared" si="196"/>
        <v>0</v>
      </c>
      <c r="BU1311" s="1059">
        <f t="shared" si="196"/>
        <v>0</v>
      </c>
      <c r="BV1311" s="1059">
        <f t="shared" si="196"/>
        <v>0</v>
      </c>
      <c r="BW1311" s="1059">
        <f t="shared" si="196"/>
        <v>0</v>
      </c>
      <c r="BX1311" s="1059">
        <f t="shared" si="196"/>
        <v>0</v>
      </c>
      <c r="BY1311" s="1059">
        <f t="shared" si="196"/>
        <v>0</v>
      </c>
      <c r="BZ1311" s="1059">
        <f t="shared" si="196"/>
        <v>0</v>
      </c>
      <c r="CA1311" s="1059">
        <f t="shared" si="196"/>
        <v>0</v>
      </c>
      <c r="CB1311" s="1059">
        <f t="shared" si="196"/>
        <v>0</v>
      </c>
      <c r="CC1311" s="1059">
        <f t="shared" si="196"/>
        <v>0</v>
      </c>
      <c r="CD1311" s="1060">
        <f t="shared" si="196"/>
        <v>0</v>
      </c>
      <c r="CE1311" s="313">
        <f t="shared" si="185"/>
        <v>0</v>
      </c>
    </row>
    <row r="1312" spans="2:83">
      <c r="B1312" s="318"/>
      <c r="C1312" s="283" t="str">
        <f t="shared" si="195"/>
        <v>23</v>
      </c>
      <c r="D1312" s="284" t="str">
        <f t="shared" si="195"/>
        <v>建設</v>
      </c>
      <c r="E1312" s="1058">
        <f t="shared" si="184"/>
        <v>0</v>
      </c>
      <c r="F1312" s="1059">
        <f t="shared" ref="F1312:BQ1315" si="197">F$1286*F1227</f>
        <v>0</v>
      </c>
      <c r="G1312" s="1059">
        <f t="shared" si="197"/>
        <v>0</v>
      </c>
      <c r="H1312" s="1059">
        <f t="shared" si="197"/>
        <v>0</v>
      </c>
      <c r="I1312" s="1059">
        <f t="shared" si="197"/>
        <v>0</v>
      </c>
      <c r="J1312" s="1059">
        <f t="shared" si="197"/>
        <v>0</v>
      </c>
      <c r="K1312" s="1059">
        <f t="shared" si="197"/>
        <v>0</v>
      </c>
      <c r="L1312" s="1059">
        <f t="shared" si="197"/>
        <v>0</v>
      </c>
      <c r="M1312" s="1059">
        <f t="shared" si="197"/>
        <v>0</v>
      </c>
      <c r="N1312" s="1059">
        <f t="shared" si="197"/>
        <v>0</v>
      </c>
      <c r="O1312" s="1059">
        <f t="shared" si="197"/>
        <v>0</v>
      </c>
      <c r="P1312" s="1059">
        <f t="shared" si="197"/>
        <v>0</v>
      </c>
      <c r="Q1312" s="1059">
        <f t="shared" si="197"/>
        <v>0</v>
      </c>
      <c r="R1312" s="1059">
        <f t="shared" si="197"/>
        <v>0</v>
      </c>
      <c r="S1312" s="1059">
        <f t="shared" si="197"/>
        <v>0</v>
      </c>
      <c r="T1312" s="1059">
        <f t="shared" si="197"/>
        <v>0</v>
      </c>
      <c r="U1312" s="1059">
        <f t="shared" si="197"/>
        <v>0</v>
      </c>
      <c r="V1312" s="1059">
        <f t="shared" si="197"/>
        <v>0</v>
      </c>
      <c r="W1312" s="1059">
        <f t="shared" si="197"/>
        <v>0</v>
      </c>
      <c r="X1312" s="1059">
        <f t="shared" si="197"/>
        <v>0</v>
      </c>
      <c r="Y1312" s="1059">
        <f t="shared" si="197"/>
        <v>0</v>
      </c>
      <c r="Z1312" s="1059">
        <f t="shared" si="197"/>
        <v>0</v>
      </c>
      <c r="AA1312" s="1059">
        <f t="shared" si="197"/>
        <v>0</v>
      </c>
      <c r="AB1312" s="1059">
        <f t="shared" si="197"/>
        <v>0</v>
      </c>
      <c r="AC1312" s="1059">
        <f t="shared" si="197"/>
        <v>0</v>
      </c>
      <c r="AD1312" s="1059">
        <f t="shared" si="197"/>
        <v>0</v>
      </c>
      <c r="AE1312" s="1059">
        <f t="shared" si="197"/>
        <v>0</v>
      </c>
      <c r="AF1312" s="1059">
        <f t="shared" si="197"/>
        <v>0</v>
      </c>
      <c r="AG1312" s="1059">
        <f t="shared" si="197"/>
        <v>0</v>
      </c>
      <c r="AH1312" s="1059">
        <f t="shared" si="197"/>
        <v>0</v>
      </c>
      <c r="AI1312" s="1059">
        <f t="shared" si="197"/>
        <v>0</v>
      </c>
      <c r="AJ1312" s="1059">
        <f t="shared" si="197"/>
        <v>0</v>
      </c>
      <c r="AK1312" s="1059">
        <f t="shared" si="197"/>
        <v>0</v>
      </c>
      <c r="AL1312" s="1059">
        <f t="shared" si="197"/>
        <v>0</v>
      </c>
      <c r="AM1312" s="1059">
        <f t="shared" si="197"/>
        <v>0</v>
      </c>
      <c r="AN1312" s="1059">
        <f t="shared" si="197"/>
        <v>0</v>
      </c>
      <c r="AO1312" s="1059">
        <f t="shared" si="197"/>
        <v>0</v>
      </c>
      <c r="AP1312" s="1059">
        <f t="shared" si="197"/>
        <v>0</v>
      </c>
      <c r="AQ1312" s="1059">
        <f t="shared" si="197"/>
        <v>0</v>
      </c>
      <c r="AR1312" s="1058">
        <f t="shared" si="197"/>
        <v>0</v>
      </c>
      <c r="AS1312" s="1059">
        <f t="shared" si="197"/>
        <v>0</v>
      </c>
      <c r="AT1312" s="1059">
        <f t="shared" si="197"/>
        <v>0</v>
      </c>
      <c r="AU1312" s="1059">
        <f t="shared" si="197"/>
        <v>0</v>
      </c>
      <c r="AV1312" s="1059">
        <f t="shared" si="197"/>
        <v>0</v>
      </c>
      <c r="AW1312" s="1059">
        <f t="shared" si="197"/>
        <v>0</v>
      </c>
      <c r="AX1312" s="1059">
        <f t="shared" si="197"/>
        <v>0</v>
      </c>
      <c r="AY1312" s="1059">
        <f t="shared" si="197"/>
        <v>0</v>
      </c>
      <c r="AZ1312" s="1059">
        <f t="shared" si="197"/>
        <v>0</v>
      </c>
      <c r="BA1312" s="1059">
        <f t="shared" si="197"/>
        <v>0</v>
      </c>
      <c r="BB1312" s="1059">
        <f t="shared" si="197"/>
        <v>0</v>
      </c>
      <c r="BC1312" s="1059">
        <f t="shared" si="197"/>
        <v>0</v>
      </c>
      <c r="BD1312" s="1059">
        <f t="shared" si="197"/>
        <v>0</v>
      </c>
      <c r="BE1312" s="1059">
        <f t="shared" si="197"/>
        <v>0</v>
      </c>
      <c r="BF1312" s="1059">
        <f t="shared" si="197"/>
        <v>0</v>
      </c>
      <c r="BG1312" s="1059">
        <f t="shared" si="197"/>
        <v>0</v>
      </c>
      <c r="BH1312" s="1059">
        <f t="shared" si="197"/>
        <v>0</v>
      </c>
      <c r="BI1312" s="1059">
        <f t="shared" si="197"/>
        <v>0</v>
      </c>
      <c r="BJ1312" s="1059">
        <f t="shared" si="197"/>
        <v>0</v>
      </c>
      <c r="BK1312" s="1059">
        <f t="shared" si="197"/>
        <v>0</v>
      </c>
      <c r="BL1312" s="1059">
        <f t="shared" si="197"/>
        <v>0</v>
      </c>
      <c r="BM1312" s="1059">
        <f t="shared" si="197"/>
        <v>0</v>
      </c>
      <c r="BN1312" s="1059">
        <f t="shared" si="197"/>
        <v>0</v>
      </c>
      <c r="BO1312" s="1059">
        <f t="shared" si="197"/>
        <v>0</v>
      </c>
      <c r="BP1312" s="1059">
        <f t="shared" si="197"/>
        <v>0</v>
      </c>
      <c r="BQ1312" s="1059">
        <f t="shared" si="197"/>
        <v>0</v>
      </c>
      <c r="BR1312" s="1059">
        <f t="shared" si="196"/>
        <v>0</v>
      </c>
      <c r="BS1312" s="1059">
        <f t="shared" si="196"/>
        <v>0</v>
      </c>
      <c r="BT1312" s="1059">
        <f t="shared" si="196"/>
        <v>0</v>
      </c>
      <c r="BU1312" s="1059">
        <f t="shared" si="196"/>
        <v>0</v>
      </c>
      <c r="BV1312" s="1059">
        <f t="shared" si="196"/>
        <v>0</v>
      </c>
      <c r="BW1312" s="1059">
        <f t="shared" si="196"/>
        <v>0</v>
      </c>
      <c r="BX1312" s="1059">
        <f t="shared" si="196"/>
        <v>0</v>
      </c>
      <c r="BY1312" s="1059">
        <f t="shared" si="196"/>
        <v>0</v>
      </c>
      <c r="BZ1312" s="1059">
        <f t="shared" si="196"/>
        <v>0</v>
      </c>
      <c r="CA1312" s="1059">
        <f t="shared" si="196"/>
        <v>0</v>
      </c>
      <c r="CB1312" s="1059">
        <f t="shared" si="196"/>
        <v>0</v>
      </c>
      <c r="CC1312" s="1059">
        <f t="shared" si="196"/>
        <v>0</v>
      </c>
      <c r="CD1312" s="1060">
        <f t="shared" si="196"/>
        <v>0</v>
      </c>
      <c r="CE1312" s="313">
        <f t="shared" si="185"/>
        <v>0</v>
      </c>
    </row>
    <row r="1313" spans="2:83">
      <c r="B1313" s="318"/>
      <c r="C1313" s="283" t="str">
        <f t="shared" si="195"/>
        <v>24</v>
      </c>
      <c r="D1313" s="284" t="str">
        <f t="shared" si="195"/>
        <v>電力・ガス・熱供給</v>
      </c>
      <c r="E1313" s="1058">
        <f t="shared" si="184"/>
        <v>0</v>
      </c>
      <c r="F1313" s="1059">
        <f t="shared" si="197"/>
        <v>0</v>
      </c>
      <c r="G1313" s="1059">
        <f t="shared" si="197"/>
        <v>0</v>
      </c>
      <c r="H1313" s="1059">
        <f t="shared" si="197"/>
        <v>0</v>
      </c>
      <c r="I1313" s="1059">
        <f t="shared" si="197"/>
        <v>0</v>
      </c>
      <c r="J1313" s="1059">
        <f t="shared" si="197"/>
        <v>0</v>
      </c>
      <c r="K1313" s="1059">
        <f t="shared" si="197"/>
        <v>0</v>
      </c>
      <c r="L1313" s="1059">
        <f t="shared" si="197"/>
        <v>0</v>
      </c>
      <c r="M1313" s="1059">
        <f t="shared" si="197"/>
        <v>0</v>
      </c>
      <c r="N1313" s="1059">
        <f t="shared" si="197"/>
        <v>0</v>
      </c>
      <c r="O1313" s="1059">
        <f t="shared" si="197"/>
        <v>0</v>
      </c>
      <c r="P1313" s="1059">
        <f t="shared" si="197"/>
        <v>0</v>
      </c>
      <c r="Q1313" s="1059">
        <f t="shared" si="197"/>
        <v>0</v>
      </c>
      <c r="R1313" s="1059">
        <f t="shared" si="197"/>
        <v>0</v>
      </c>
      <c r="S1313" s="1059">
        <f t="shared" si="197"/>
        <v>0</v>
      </c>
      <c r="T1313" s="1059">
        <f t="shared" si="197"/>
        <v>0</v>
      </c>
      <c r="U1313" s="1059">
        <f t="shared" si="197"/>
        <v>0</v>
      </c>
      <c r="V1313" s="1059">
        <f t="shared" si="197"/>
        <v>0</v>
      </c>
      <c r="W1313" s="1059">
        <f t="shared" si="197"/>
        <v>0</v>
      </c>
      <c r="X1313" s="1059">
        <f t="shared" si="197"/>
        <v>0</v>
      </c>
      <c r="Y1313" s="1059">
        <f t="shared" si="197"/>
        <v>0</v>
      </c>
      <c r="Z1313" s="1059">
        <f t="shared" si="197"/>
        <v>0</v>
      </c>
      <c r="AA1313" s="1059">
        <f t="shared" si="197"/>
        <v>0</v>
      </c>
      <c r="AB1313" s="1059">
        <f t="shared" si="197"/>
        <v>0</v>
      </c>
      <c r="AC1313" s="1059">
        <f t="shared" si="197"/>
        <v>0</v>
      </c>
      <c r="AD1313" s="1059">
        <f t="shared" si="197"/>
        <v>0</v>
      </c>
      <c r="AE1313" s="1059">
        <f t="shared" si="197"/>
        <v>0</v>
      </c>
      <c r="AF1313" s="1059">
        <f t="shared" si="197"/>
        <v>0</v>
      </c>
      <c r="AG1313" s="1059">
        <f t="shared" si="197"/>
        <v>0</v>
      </c>
      <c r="AH1313" s="1059">
        <f t="shared" si="197"/>
        <v>0</v>
      </c>
      <c r="AI1313" s="1059">
        <f t="shared" si="197"/>
        <v>0</v>
      </c>
      <c r="AJ1313" s="1059">
        <f t="shared" si="197"/>
        <v>0</v>
      </c>
      <c r="AK1313" s="1059">
        <f t="shared" si="197"/>
        <v>0</v>
      </c>
      <c r="AL1313" s="1059">
        <f t="shared" si="197"/>
        <v>0</v>
      </c>
      <c r="AM1313" s="1059">
        <f t="shared" si="197"/>
        <v>0</v>
      </c>
      <c r="AN1313" s="1059">
        <f t="shared" si="197"/>
        <v>0</v>
      </c>
      <c r="AO1313" s="1059">
        <f t="shared" si="197"/>
        <v>0</v>
      </c>
      <c r="AP1313" s="1059">
        <f t="shared" si="197"/>
        <v>0</v>
      </c>
      <c r="AQ1313" s="1059">
        <f t="shared" si="197"/>
        <v>0</v>
      </c>
      <c r="AR1313" s="1058">
        <f t="shared" si="197"/>
        <v>0</v>
      </c>
      <c r="AS1313" s="1059">
        <f t="shared" si="197"/>
        <v>0</v>
      </c>
      <c r="AT1313" s="1059">
        <f t="shared" si="197"/>
        <v>0</v>
      </c>
      <c r="AU1313" s="1059">
        <f t="shared" si="197"/>
        <v>0</v>
      </c>
      <c r="AV1313" s="1059">
        <f t="shared" si="197"/>
        <v>0</v>
      </c>
      <c r="AW1313" s="1059">
        <f t="shared" si="197"/>
        <v>0</v>
      </c>
      <c r="AX1313" s="1059">
        <f t="shared" si="197"/>
        <v>0</v>
      </c>
      <c r="AY1313" s="1059">
        <f t="shared" si="197"/>
        <v>0</v>
      </c>
      <c r="AZ1313" s="1059">
        <f t="shared" si="197"/>
        <v>0</v>
      </c>
      <c r="BA1313" s="1059">
        <f t="shared" si="197"/>
        <v>0</v>
      </c>
      <c r="BB1313" s="1059">
        <f t="shared" si="197"/>
        <v>0</v>
      </c>
      <c r="BC1313" s="1059">
        <f t="shared" si="197"/>
        <v>0</v>
      </c>
      <c r="BD1313" s="1059">
        <f t="shared" si="197"/>
        <v>0</v>
      </c>
      <c r="BE1313" s="1059">
        <f t="shared" si="197"/>
        <v>0</v>
      </c>
      <c r="BF1313" s="1059">
        <f t="shared" si="197"/>
        <v>0</v>
      </c>
      <c r="BG1313" s="1059">
        <f t="shared" si="197"/>
        <v>0</v>
      </c>
      <c r="BH1313" s="1059">
        <f t="shared" si="197"/>
        <v>0</v>
      </c>
      <c r="BI1313" s="1059">
        <f t="shared" si="197"/>
        <v>0</v>
      </c>
      <c r="BJ1313" s="1059">
        <f t="shared" si="197"/>
        <v>0</v>
      </c>
      <c r="BK1313" s="1059">
        <f t="shared" si="197"/>
        <v>0</v>
      </c>
      <c r="BL1313" s="1059">
        <f t="shared" si="197"/>
        <v>0</v>
      </c>
      <c r="BM1313" s="1059">
        <f t="shared" si="197"/>
        <v>0</v>
      </c>
      <c r="BN1313" s="1059">
        <f t="shared" si="197"/>
        <v>0</v>
      </c>
      <c r="BO1313" s="1059">
        <f t="shared" si="197"/>
        <v>0</v>
      </c>
      <c r="BP1313" s="1059">
        <f t="shared" si="197"/>
        <v>0</v>
      </c>
      <c r="BQ1313" s="1059">
        <f t="shared" si="197"/>
        <v>0</v>
      </c>
      <c r="BR1313" s="1059">
        <f t="shared" si="196"/>
        <v>0</v>
      </c>
      <c r="BS1313" s="1059">
        <f t="shared" si="196"/>
        <v>0</v>
      </c>
      <c r="BT1313" s="1059">
        <f t="shared" si="196"/>
        <v>0</v>
      </c>
      <c r="BU1313" s="1059">
        <f t="shared" si="196"/>
        <v>0</v>
      </c>
      <c r="BV1313" s="1059">
        <f t="shared" si="196"/>
        <v>0</v>
      </c>
      <c r="BW1313" s="1059">
        <f t="shared" si="196"/>
        <v>0</v>
      </c>
      <c r="BX1313" s="1059">
        <f t="shared" si="196"/>
        <v>0</v>
      </c>
      <c r="BY1313" s="1059">
        <f t="shared" si="196"/>
        <v>0</v>
      </c>
      <c r="BZ1313" s="1059">
        <f t="shared" si="196"/>
        <v>0</v>
      </c>
      <c r="CA1313" s="1059">
        <f t="shared" si="196"/>
        <v>0</v>
      </c>
      <c r="CB1313" s="1059">
        <f t="shared" si="196"/>
        <v>0</v>
      </c>
      <c r="CC1313" s="1059">
        <f t="shared" si="196"/>
        <v>0</v>
      </c>
      <c r="CD1313" s="1060">
        <f t="shared" si="196"/>
        <v>0</v>
      </c>
      <c r="CE1313" s="313">
        <f t="shared" si="185"/>
        <v>0</v>
      </c>
    </row>
    <row r="1314" spans="2:83">
      <c r="B1314" s="318"/>
      <c r="C1314" s="283" t="str">
        <f t="shared" si="195"/>
        <v>25</v>
      </c>
      <c r="D1314" s="284" t="str">
        <f t="shared" si="195"/>
        <v>水道</v>
      </c>
      <c r="E1314" s="1058">
        <f t="shared" si="184"/>
        <v>0</v>
      </c>
      <c r="F1314" s="1059">
        <f t="shared" si="197"/>
        <v>0</v>
      </c>
      <c r="G1314" s="1059">
        <f t="shared" si="197"/>
        <v>0</v>
      </c>
      <c r="H1314" s="1059">
        <f t="shared" si="197"/>
        <v>0</v>
      </c>
      <c r="I1314" s="1059">
        <f t="shared" si="197"/>
        <v>0</v>
      </c>
      <c r="J1314" s="1059">
        <f t="shared" si="197"/>
        <v>0</v>
      </c>
      <c r="K1314" s="1059">
        <f t="shared" si="197"/>
        <v>0</v>
      </c>
      <c r="L1314" s="1059">
        <f t="shared" si="197"/>
        <v>0</v>
      </c>
      <c r="M1314" s="1059">
        <f t="shared" si="197"/>
        <v>0</v>
      </c>
      <c r="N1314" s="1059">
        <f t="shared" si="197"/>
        <v>0</v>
      </c>
      <c r="O1314" s="1059">
        <f t="shared" si="197"/>
        <v>0</v>
      </c>
      <c r="P1314" s="1059">
        <f t="shared" si="197"/>
        <v>0</v>
      </c>
      <c r="Q1314" s="1059">
        <f t="shared" si="197"/>
        <v>0</v>
      </c>
      <c r="R1314" s="1059">
        <f t="shared" si="197"/>
        <v>0</v>
      </c>
      <c r="S1314" s="1059">
        <f t="shared" si="197"/>
        <v>0</v>
      </c>
      <c r="T1314" s="1059">
        <f t="shared" si="197"/>
        <v>0</v>
      </c>
      <c r="U1314" s="1059">
        <f t="shared" si="197"/>
        <v>0</v>
      </c>
      <c r="V1314" s="1059">
        <f t="shared" si="197"/>
        <v>0</v>
      </c>
      <c r="W1314" s="1059">
        <f t="shared" si="197"/>
        <v>0</v>
      </c>
      <c r="X1314" s="1059">
        <f t="shared" si="197"/>
        <v>0</v>
      </c>
      <c r="Y1314" s="1059">
        <f t="shared" si="197"/>
        <v>0</v>
      </c>
      <c r="Z1314" s="1059">
        <f t="shared" si="197"/>
        <v>0</v>
      </c>
      <c r="AA1314" s="1059">
        <f t="shared" si="197"/>
        <v>0</v>
      </c>
      <c r="AB1314" s="1059">
        <f t="shared" si="197"/>
        <v>0</v>
      </c>
      <c r="AC1314" s="1059">
        <f t="shared" si="197"/>
        <v>0</v>
      </c>
      <c r="AD1314" s="1059">
        <f t="shared" si="197"/>
        <v>0</v>
      </c>
      <c r="AE1314" s="1059">
        <f t="shared" si="197"/>
        <v>0</v>
      </c>
      <c r="AF1314" s="1059">
        <f t="shared" si="197"/>
        <v>0</v>
      </c>
      <c r="AG1314" s="1059">
        <f t="shared" si="197"/>
        <v>0</v>
      </c>
      <c r="AH1314" s="1059">
        <f t="shared" si="197"/>
        <v>0</v>
      </c>
      <c r="AI1314" s="1059">
        <f t="shared" si="197"/>
        <v>0</v>
      </c>
      <c r="AJ1314" s="1059">
        <f t="shared" si="197"/>
        <v>0</v>
      </c>
      <c r="AK1314" s="1059">
        <f t="shared" si="197"/>
        <v>0</v>
      </c>
      <c r="AL1314" s="1059">
        <f t="shared" si="197"/>
        <v>0</v>
      </c>
      <c r="AM1314" s="1059">
        <f t="shared" si="197"/>
        <v>0</v>
      </c>
      <c r="AN1314" s="1059">
        <f t="shared" si="197"/>
        <v>0</v>
      </c>
      <c r="AO1314" s="1059">
        <f t="shared" si="197"/>
        <v>0</v>
      </c>
      <c r="AP1314" s="1059">
        <f t="shared" si="197"/>
        <v>0</v>
      </c>
      <c r="AQ1314" s="1059">
        <f t="shared" si="197"/>
        <v>0</v>
      </c>
      <c r="AR1314" s="1058">
        <f t="shared" si="197"/>
        <v>0</v>
      </c>
      <c r="AS1314" s="1059">
        <f t="shared" si="197"/>
        <v>0</v>
      </c>
      <c r="AT1314" s="1059">
        <f t="shared" si="197"/>
        <v>0</v>
      </c>
      <c r="AU1314" s="1059">
        <f t="shared" si="197"/>
        <v>0</v>
      </c>
      <c r="AV1314" s="1059">
        <f t="shared" si="197"/>
        <v>0</v>
      </c>
      <c r="AW1314" s="1059">
        <f t="shared" si="197"/>
        <v>0</v>
      </c>
      <c r="AX1314" s="1059">
        <f t="shared" si="197"/>
        <v>0</v>
      </c>
      <c r="AY1314" s="1059">
        <f t="shared" si="197"/>
        <v>0</v>
      </c>
      <c r="AZ1314" s="1059">
        <f t="shared" si="197"/>
        <v>0</v>
      </c>
      <c r="BA1314" s="1059">
        <f t="shared" si="197"/>
        <v>0</v>
      </c>
      <c r="BB1314" s="1059">
        <f t="shared" si="197"/>
        <v>0</v>
      </c>
      <c r="BC1314" s="1059">
        <f t="shared" si="197"/>
        <v>0</v>
      </c>
      <c r="BD1314" s="1059">
        <f t="shared" si="197"/>
        <v>0</v>
      </c>
      <c r="BE1314" s="1059">
        <f t="shared" si="197"/>
        <v>0</v>
      </c>
      <c r="BF1314" s="1059">
        <f t="shared" si="197"/>
        <v>0</v>
      </c>
      <c r="BG1314" s="1059">
        <f t="shared" si="197"/>
        <v>0</v>
      </c>
      <c r="BH1314" s="1059">
        <f t="shared" si="197"/>
        <v>0</v>
      </c>
      <c r="BI1314" s="1059">
        <f t="shared" si="197"/>
        <v>0</v>
      </c>
      <c r="BJ1314" s="1059">
        <f t="shared" si="197"/>
        <v>0</v>
      </c>
      <c r="BK1314" s="1059">
        <f t="shared" si="197"/>
        <v>0</v>
      </c>
      <c r="BL1314" s="1059">
        <f t="shared" si="197"/>
        <v>0</v>
      </c>
      <c r="BM1314" s="1059">
        <f t="shared" si="197"/>
        <v>0</v>
      </c>
      <c r="BN1314" s="1059">
        <f t="shared" si="197"/>
        <v>0</v>
      </c>
      <c r="BO1314" s="1059">
        <f t="shared" si="197"/>
        <v>0</v>
      </c>
      <c r="BP1314" s="1059">
        <f t="shared" si="197"/>
        <v>0</v>
      </c>
      <c r="BQ1314" s="1059">
        <f t="shared" si="197"/>
        <v>0</v>
      </c>
      <c r="BR1314" s="1059">
        <f t="shared" si="196"/>
        <v>0</v>
      </c>
      <c r="BS1314" s="1059">
        <f t="shared" si="196"/>
        <v>0</v>
      </c>
      <c r="BT1314" s="1059">
        <f t="shared" si="196"/>
        <v>0</v>
      </c>
      <c r="BU1314" s="1059">
        <f t="shared" si="196"/>
        <v>0</v>
      </c>
      <c r="BV1314" s="1059">
        <f t="shared" si="196"/>
        <v>0</v>
      </c>
      <c r="BW1314" s="1059">
        <f t="shared" si="196"/>
        <v>0</v>
      </c>
      <c r="BX1314" s="1059">
        <f t="shared" si="196"/>
        <v>0</v>
      </c>
      <c r="BY1314" s="1059">
        <f t="shared" si="196"/>
        <v>0</v>
      </c>
      <c r="BZ1314" s="1059">
        <f t="shared" si="196"/>
        <v>0</v>
      </c>
      <c r="CA1314" s="1059">
        <f t="shared" si="196"/>
        <v>0</v>
      </c>
      <c r="CB1314" s="1059">
        <f t="shared" si="196"/>
        <v>0</v>
      </c>
      <c r="CC1314" s="1059">
        <f t="shared" si="196"/>
        <v>0</v>
      </c>
      <c r="CD1314" s="1060">
        <f t="shared" si="196"/>
        <v>0</v>
      </c>
      <c r="CE1314" s="313">
        <f t="shared" si="185"/>
        <v>0</v>
      </c>
    </row>
    <row r="1315" spans="2:83">
      <c r="B1315" s="318"/>
      <c r="C1315" s="283" t="str">
        <f t="shared" si="195"/>
        <v>26</v>
      </c>
      <c r="D1315" s="284" t="str">
        <f t="shared" si="195"/>
        <v>廃棄物処理</v>
      </c>
      <c r="E1315" s="1058">
        <f t="shared" si="184"/>
        <v>0</v>
      </c>
      <c r="F1315" s="1059">
        <f t="shared" si="197"/>
        <v>0</v>
      </c>
      <c r="G1315" s="1059">
        <f t="shared" si="197"/>
        <v>0</v>
      </c>
      <c r="H1315" s="1059">
        <f t="shared" si="197"/>
        <v>0</v>
      </c>
      <c r="I1315" s="1059">
        <f t="shared" si="197"/>
        <v>0</v>
      </c>
      <c r="J1315" s="1059">
        <f t="shared" si="197"/>
        <v>0</v>
      </c>
      <c r="K1315" s="1059">
        <f t="shared" si="197"/>
        <v>0</v>
      </c>
      <c r="L1315" s="1059">
        <f t="shared" si="197"/>
        <v>0</v>
      </c>
      <c r="M1315" s="1059">
        <f t="shared" si="197"/>
        <v>0</v>
      </c>
      <c r="N1315" s="1059">
        <f t="shared" si="197"/>
        <v>0</v>
      </c>
      <c r="O1315" s="1059">
        <f t="shared" si="197"/>
        <v>0</v>
      </c>
      <c r="P1315" s="1059">
        <f t="shared" si="197"/>
        <v>0</v>
      </c>
      <c r="Q1315" s="1059">
        <f t="shared" si="197"/>
        <v>0</v>
      </c>
      <c r="R1315" s="1059">
        <f t="shared" si="197"/>
        <v>0</v>
      </c>
      <c r="S1315" s="1059">
        <f t="shared" si="197"/>
        <v>0</v>
      </c>
      <c r="T1315" s="1059">
        <f t="shared" si="197"/>
        <v>0</v>
      </c>
      <c r="U1315" s="1059">
        <f t="shared" si="197"/>
        <v>0</v>
      </c>
      <c r="V1315" s="1059">
        <f t="shared" si="197"/>
        <v>0</v>
      </c>
      <c r="W1315" s="1059">
        <f t="shared" si="197"/>
        <v>0</v>
      </c>
      <c r="X1315" s="1059">
        <f t="shared" si="197"/>
        <v>0</v>
      </c>
      <c r="Y1315" s="1059">
        <f t="shared" si="197"/>
        <v>0</v>
      </c>
      <c r="Z1315" s="1059">
        <f t="shared" si="197"/>
        <v>0</v>
      </c>
      <c r="AA1315" s="1059">
        <f t="shared" si="197"/>
        <v>0</v>
      </c>
      <c r="AB1315" s="1059">
        <f t="shared" si="197"/>
        <v>0</v>
      </c>
      <c r="AC1315" s="1059">
        <f t="shared" si="197"/>
        <v>0</v>
      </c>
      <c r="AD1315" s="1059">
        <f t="shared" si="197"/>
        <v>0</v>
      </c>
      <c r="AE1315" s="1059">
        <f t="shared" si="197"/>
        <v>0</v>
      </c>
      <c r="AF1315" s="1059">
        <f t="shared" si="197"/>
        <v>0</v>
      </c>
      <c r="AG1315" s="1059">
        <f t="shared" si="197"/>
        <v>0</v>
      </c>
      <c r="AH1315" s="1059">
        <f t="shared" si="197"/>
        <v>0</v>
      </c>
      <c r="AI1315" s="1059">
        <f t="shared" si="197"/>
        <v>0</v>
      </c>
      <c r="AJ1315" s="1059">
        <f t="shared" si="197"/>
        <v>0</v>
      </c>
      <c r="AK1315" s="1059">
        <f t="shared" si="197"/>
        <v>0</v>
      </c>
      <c r="AL1315" s="1059">
        <f t="shared" si="197"/>
        <v>0</v>
      </c>
      <c r="AM1315" s="1059">
        <f t="shared" si="197"/>
        <v>0</v>
      </c>
      <c r="AN1315" s="1059">
        <f t="shared" si="197"/>
        <v>0</v>
      </c>
      <c r="AO1315" s="1059">
        <f t="shared" si="197"/>
        <v>0</v>
      </c>
      <c r="AP1315" s="1059">
        <f t="shared" si="197"/>
        <v>0</v>
      </c>
      <c r="AQ1315" s="1059">
        <f t="shared" si="197"/>
        <v>0</v>
      </c>
      <c r="AR1315" s="1058">
        <f t="shared" si="197"/>
        <v>0</v>
      </c>
      <c r="AS1315" s="1059">
        <f t="shared" si="197"/>
        <v>0</v>
      </c>
      <c r="AT1315" s="1059">
        <f t="shared" si="197"/>
        <v>0</v>
      </c>
      <c r="AU1315" s="1059">
        <f t="shared" si="197"/>
        <v>0</v>
      </c>
      <c r="AV1315" s="1059">
        <f t="shared" si="197"/>
        <v>0</v>
      </c>
      <c r="AW1315" s="1059">
        <f t="shared" si="197"/>
        <v>0</v>
      </c>
      <c r="AX1315" s="1059">
        <f t="shared" si="197"/>
        <v>0</v>
      </c>
      <c r="AY1315" s="1059">
        <f t="shared" si="197"/>
        <v>0</v>
      </c>
      <c r="AZ1315" s="1059">
        <f t="shared" si="197"/>
        <v>0</v>
      </c>
      <c r="BA1315" s="1059">
        <f t="shared" si="197"/>
        <v>0</v>
      </c>
      <c r="BB1315" s="1059">
        <f t="shared" si="197"/>
        <v>0</v>
      </c>
      <c r="BC1315" s="1059">
        <f t="shared" si="197"/>
        <v>0</v>
      </c>
      <c r="BD1315" s="1059">
        <f t="shared" si="197"/>
        <v>0</v>
      </c>
      <c r="BE1315" s="1059">
        <f t="shared" si="197"/>
        <v>0</v>
      </c>
      <c r="BF1315" s="1059">
        <f t="shared" si="197"/>
        <v>0</v>
      </c>
      <c r="BG1315" s="1059">
        <f t="shared" si="197"/>
        <v>0</v>
      </c>
      <c r="BH1315" s="1059">
        <f t="shared" si="197"/>
        <v>0</v>
      </c>
      <c r="BI1315" s="1059">
        <f t="shared" si="197"/>
        <v>0</v>
      </c>
      <c r="BJ1315" s="1059">
        <f t="shared" si="197"/>
        <v>0</v>
      </c>
      <c r="BK1315" s="1059">
        <f t="shared" si="197"/>
        <v>0</v>
      </c>
      <c r="BL1315" s="1059">
        <f t="shared" si="197"/>
        <v>0</v>
      </c>
      <c r="BM1315" s="1059">
        <f t="shared" si="197"/>
        <v>0</v>
      </c>
      <c r="BN1315" s="1059">
        <f t="shared" si="197"/>
        <v>0</v>
      </c>
      <c r="BO1315" s="1059">
        <f t="shared" si="197"/>
        <v>0</v>
      </c>
      <c r="BP1315" s="1059">
        <f t="shared" si="197"/>
        <v>0</v>
      </c>
      <c r="BQ1315" s="1059">
        <f t="shared" ref="BQ1315:CD1318" si="198">BQ$1286*BQ1230</f>
        <v>0</v>
      </c>
      <c r="BR1315" s="1059">
        <f t="shared" si="198"/>
        <v>0</v>
      </c>
      <c r="BS1315" s="1059">
        <f t="shared" si="198"/>
        <v>0</v>
      </c>
      <c r="BT1315" s="1059">
        <f t="shared" si="198"/>
        <v>0</v>
      </c>
      <c r="BU1315" s="1059">
        <f t="shared" si="198"/>
        <v>0</v>
      </c>
      <c r="BV1315" s="1059">
        <f t="shared" si="198"/>
        <v>0</v>
      </c>
      <c r="BW1315" s="1059">
        <f t="shared" si="198"/>
        <v>0</v>
      </c>
      <c r="BX1315" s="1059">
        <f t="shared" si="198"/>
        <v>0</v>
      </c>
      <c r="BY1315" s="1059">
        <f t="shared" si="198"/>
        <v>0</v>
      </c>
      <c r="BZ1315" s="1059">
        <f t="shared" si="198"/>
        <v>0</v>
      </c>
      <c r="CA1315" s="1059">
        <f t="shared" si="198"/>
        <v>0</v>
      </c>
      <c r="CB1315" s="1059">
        <f t="shared" si="198"/>
        <v>0</v>
      </c>
      <c r="CC1315" s="1059">
        <f t="shared" si="198"/>
        <v>0</v>
      </c>
      <c r="CD1315" s="1060">
        <f t="shared" si="198"/>
        <v>0</v>
      </c>
      <c r="CE1315" s="313">
        <f t="shared" si="185"/>
        <v>0</v>
      </c>
    </row>
    <row r="1316" spans="2:83">
      <c r="B1316" s="318"/>
      <c r="C1316" s="283" t="str">
        <f t="shared" si="195"/>
        <v>27</v>
      </c>
      <c r="D1316" s="284" t="str">
        <f t="shared" si="195"/>
        <v>商業</v>
      </c>
      <c r="E1316" s="1058">
        <f t="shared" si="184"/>
        <v>0</v>
      </c>
      <c r="F1316" s="1059">
        <f t="shared" ref="F1316:BQ1319" si="199">F$1286*F1231</f>
        <v>0</v>
      </c>
      <c r="G1316" s="1059">
        <f t="shared" si="199"/>
        <v>0</v>
      </c>
      <c r="H1316" s="1059">
        <f t="shared" si="199"/>
        <v>0</v>
      </c>
      <c r="I1316" s="1059">
        <f t="shared" si="199"/>
        <v>0</v>
      </c>
      <c r="J1316" s="1059">
        <f t="shared" si="199"/>
        <v>0</v>
      </c>
      <c r="K1316" s="1059">
        <f t="shared" si="199"/>
        <v>0</v>
      </c>
      <c r="L1316" s="1059">
        <f t="shared" si="199"/>
        <v>0</v>
      </c>
      <c r="M1316" s="1059">
        <f t="shared" si="199"/>
        <v>0</v>
      </c>
      <c r="N1316" s="1059">
        <f t="shared" si="199"/>
        <v>0</v>
      </c>
      <c r="O1316" s="1059">
        <f t="shared" si="199"/>
        <v>0</v>
      </c>
      <c r="P1316" s="1059">
        <f t="shared" si="199"/>
        <v>0</v>
      </c>
      <c r="Q1316" s="1059">
        <f t="shared" si="199"/>
        <v>0</v>
      </c>
      <c r="R1316" s="1059">
        <f t="shared" si="199"/>
        <v>0</v>
      </c>
      <c r="S1316" s="1059">
        <f t="shared" si="199"/>
        <v>0</v>
      </c>
      <c r="T1316" s="1059">
        <f t="shared" si="199"/>
        <v>0</v>
      </c>
      <c r="U1316" s="1059">
        <f t="shared" si="199"/>
        <v>0</v>
      </c>
      <c r="V1316" s="1059">
        <f t="shared" si="199"/>
        <v>0</v>
      </c>
      <c r="W1316" s="1059">
        <f t="shared" si="199"/>
        <v>0</v>
      </c>
      <c r="X1316" s="1059">
        <f t="shared" si="199"/>
        <v>0</v>
      </c>
      <c r="Y1316" s="1059">
        <f t="shared" si="199"/>
        <v>0</v>
      </c>
      <c r="Z1316" s="1059">
        <f t="shared" si="199"/>
        <v>0</v>
      </c>
      <c r="AA1316" s="1059">
        <f t="shared" si="199"/>
        <v>0</v>
      </c>
      <c r="AB1316" s="1059">
        <f t="shared" si="199"/>
        <v>0</v>
      </c>
      <c r="AC1316" s="1059">
        <f t="shared" si="199"/>
        <v>0</v>
      </c>
      <c r="AD1316" s="1059">
        <f t="shared" si="199"/>
        <v>0</v>
      </c>
      <c r="AE1316" s="1059">
        <f t="shared" si="199"/>
        <v>0</v>
      </c>
      <c r="AF1316" s="1059">
        <f t="shared" si="199"/>
        <v>0</v>
      </c>
      <c r="AG1316" s="1059">
        <f t="shared" si="199"/>
        <v>0</v>
      </c>
      <c r="AH1316" s="1059">
        <f t="shared" si="199"/>
        <v>0</v>
      </c>
      <c r="AI1316" s="1059">
        <f t="shared" si="199"/>
        <v>0</v>
      </c>
      <c r="AJ1316" s="1059">
        <f t="shared" si="199"/>
        <v>0</v>
      </c>
      <c r="AK1316" s="1059">
        <f t="shared" si="199"/>
        <v>0</v>
      </c>
      <c r="AL1316" s="1059">
        <f t="shared" si="199"/>
        <v>0</v>
      </c>
      <c r="AM1316" s="1059">
        <f t="shared" si="199"/>
        <v>0</v>
      </c>
      <c r="AN1316" s="1059">
        <f t="shared" si="199"/>
        <v>0</v>
      </c>
      <c r="AO1316" s="1059">
        <f t="shared" si="199"/>
        <v>0</v>
      </c>
      <c r="AP1316" s="1059">
        <f t="shared" si="199"/>
        <v>0</v>
      </c>
      <c r="AQ1316" s="1059">
        <f t="shared" si="199"/>
        <v>0</v>
      </c>
      <c r="AR1316" s="1058">
        <f t="shared" si="199"/>
        <v>0</v>
      </c>
      <c r="AS1316" s="1059">
        <f t="shared" si="199"/>
        <v>0</v>
      </c>
      <c r="AT1316" s="1059">
        <f t="shared" si="199"/>
        <v>0</v>
      </c>
      <c r="AU1316" s="1059">
        <f t="shared" si="199"/>
        <v>0</v>
      </c>
      <c r="AV1316" s="1059">
        <f t="shared" si="199"/>
        <v>0</v>
      </c>
      <c r="AW1316" s="1059">
        <f t="shared" si="199"/>
        <v>0</v>
      </c>
      <c r="AX1316" s="1059">
        <f t="shared" si="199"/>
        <v>0</v>
      </c>
      <c r="AY1316" s="1059">
        <f t="shared" si="199"/>
        <v>0</v>
      </c>
      <c r="AZ1316" s="1059">
        <f t="shared" si="199"/>
        <v>0</v>
      </c>
      <c r="BA1316" s="1059">
        <f t="shared" si="199"/>
        <v>0</v>
      </c>
      <c r="BB1316" s="1059">
        <f t="shared" si="199"/>
        <v>0</v>
      </c>
      <c r="BC1316" s="1059">
        <f t="shared" si="199"/>
        <v>0</v>
      </c>
      <c r="BD1316" s="1059">
        <f t="shared" si="199"/>
        <v>0</v>
      </c>
      <c r="BE1316" s="1059">
        <f t="shared" si="199"/>
        <v>0</v>
      </c>
      <c r="BF1316" s="1059">
        <f t="shared" si="199"/>
        <v>0</v>
      </c>
      <c r="BG1316" s="1059">
        <f t="shared" si="199"/>
        <v>0</v>
      </c>
      <c r="BH1316" s="1059">
        <f t="shared" si="199"/>
        <v>0</v>
      </c>
      <c r="BI1316" s="1059">
        <f t="shared" si="199"/>
        <v>0</v>
      </c>
      <c r="BJ1316" s="1059">
        <f t="shared" si="199"/>
        <v>0</v>
      </c>
      <c r="BK1316" s="1059">
        <f t="shared" si="199"/>
        <v>0</v>
      </c>
      <c r="BL1316" s="1059">
        <f t="shared" si="199"/>
        <v>0</v>
      </c>
      <c r="BM1316" s="1059">
        <f t="shared" si="199"/>
        <v>0</v>
      </c>
      <c r="BN1316" s="1059">
        <f t="shared" si="199"/>
        <v>0</v>
      </c>
      <c r="BO1316" s="1059">
        <f t="shared" si="199"/>
        <v>0</v>
      </c>
      <c r="BP1316" s="1059">
        <f t="shared" si="199"/>
        <v>0</v>
      </c>
      <c r="BQ1316" s="1059">
        <f t="shared" si="199"/>
        <v>0</v>
      </c>
      <c r="BR1316" s="1059">
        <f t="shared" si="198"/>
        <v>0</v>
      </c>
      <c r="BS1316" s="1059">
        <f t="shared" si="198"/>
        <v>0</v>
      </c>
      <c r="BT1316" s="1059">
        <f t="shared" si="198"/>
        <v>0</v>
      </c>
      <c r="BU1316" s="1059">
        <f t="shared" si="198"/>
        <v>0</v>
      </c>
      <c r="BV1316" s="1059">
        <f t="shared" si="198"/>
        <v>0</v>
      </c>
      <c r="BW1316" s="1059">
        <f t="shared" si="198"/>
        <v>0</v>
      </c>
      <c r="BX1316" s="1059">
        <f t="shared" si="198"/>
        <v>0</v>
      </c>
      <c r="BY1316" s="1059">
        <f t="shared" si="198"/>
        <v>0</v>
      </c>
      <c r="BZ1316" s="1059">
        <f t="shared" si="198"/>
        <v>0</v>
      </c>
      <c r="CA1316" s="1059">
        <f t="shared" si="198"/>
        <v>0</v>
      </c>
      <c r="CB1316" s="1059">
        <f t="shared" si="198"/>
        <v>0</v>
      </c>
      <c r="CC1316" s="1059">
        <f t="shared" si="198"/>
        <v>0</v>
      </c>
      <c r="CD1316" s="1060">
        <f t="shared" si="198"/>
        <v>0</v>
      </c>
      <c r="CE1316" s="313">
        <f t="shared" si="185"/>
        <v>0</v>
      </c>
    </row>
    <row r="1317" spans="2:83">
      <c r="B1317" s="318"/>
      <c r="C1317" s="283" t="str">
        <f t="shared" si="195"/>
        <v>28</v>
      </c>
      <c r="D1317" s="284" t="str">
        <f t="shared" si="195"/>
        <v>金融・保険</v>
      </c>
      <c r="E1317" s="1058">
        <f t="shared" si="184"/>
        <v>0</v>
      </c>
      <c r="F1317" s="1059">
        <f t="shared" si="199"/>
        <v>0</v>
      </c>
      <c r="G1317" s="1059">
        <f t="shared" si="199"/>
        <v>0</v>
      </c>
      <c r="H1317" s="1059">
        <f t="shared" si="199"/>
        <v>0</v>
      </c>
      <c r="I1317" s="1059">
        <f t="shared" si="199"/>
        <v>0</v>
      </c>
      <c r="J1317" s="1059">
        <f t="shared" si="199"/>
        <v>0</v>
      </c>
      <c r="K1317" s="1059">
        <f t="shared" si="199"/>
        <v>0</v>
      </c>
      <c r="L1317" s="1059">
        <f t="shared" si="199"/>
        <v>0</v>
      </c>
      <c r="M1317" s="1059">
        <f t="shared" si="199"/>
        <v>0</v>
      </c>
      <c r="N1317" s="1059">
        <f t="shared" si="199"/>
        <v>0</v>
      </c>
      <c r="O1317" s="1059">
        <f t="shared" si="199"/>
        <v>0</v>
      </c>
      <c r="P1317" s="1059">
        <f t="shared" si="199"/>
        <v>0</v>
      </c>
      <c r="Q1317" s="1059">
        <f t="shared" si="199"/>
        <v>0</v>
      </c>
      <c r="R1317" s="1059">
        <f t="shared" si="199"/>
        <v>0</v>
      </c>
      <c r="S1317" s="1059">
        <f t="shared" si="199"/>
        <v>0</v>
      </c>
      <c r="T1317" s="1059">
        <f t="shared" si="199"/>
        <v>0</v>
      </c>
      <c r="U1317" s="1059">
        <f t="shared" si="199"/>
        <v>0</v>
      </c>
      <c r="V1317" s="1059">
        <f t="shared" si="199"/>
        <v>0</v>
      </c>
      <c r="W1317" s="1059">
        <f t="shared" si="199"/>
        <v>0</v>
      </c>
      <c r="X1317" s="1059">
        <f t="shared" si="199"/>
        <v>0</v>
      </c>
      <c r="Y1317" s="1059">
        <f t="shared" si="199"/>
        <v>0</v>
      </c>
      <c r="Z1317" s="1059">
        <f t="shared" si="199"/>
        <v>0</v>
      </c>
      <c r="AA1317" s="1059">
        <f t="shared" si="199"/>
        <v>0</v>
      </c>
      <c r="AB1317" s="1059">
        <f t="shared" si="199"/>
        <v>0</v>
      </c>
      <c r="AC1317" s="1059">
        <f t="shared" si="199"/>
        <v>0</v>
      </c>
      <c r="AD1317" s="1059">
        <f t="shared" si="199"/>
        <v>0</v>
      </c>
      <c r="AE1317" s="1059">
        <f t="shared" si="199"/>
        <v>0</v>
      </c>
      <c r="AF1317" s="1059">
        <f t="shared" si="199"/>
        <v>0</v>
      </c>
      <c r="AG1317" s="1059">
        <f t="shared" si="199"/>
        <v>0</v>
      </c>
      <c r="AH1317" s="1059">
        <f t="shared" si="199"/>
        <v>0</v>
      </c>
      <c r="AI1317" s="1059">
        <f t="shared" si="199"/>
        <v>0</v>
      </c>
      <c r="AJ1317" s="1059">
        <f t="shared" si="199"/>
        <v>0</v>
      </c>
      <c r="AK1317" s="1059">
        <f t="shared" si="199"/>
        <v>0</v>
      </c>
      <c r="AL1317" s="1059">
        <f t="shared" si="199"/>
        <v>0</v>
      </c>
      <c r="AM1317" s="1059">
        <f t="shared" si="199"/>
        <v>0</v>
      </c>
      <c r="AN1317" s="1059">
        <f t="shared" si="199"/>
        <v>0</v>
      </c>
      <c r="AO1317" s="1059">
        <f t="shared" si="199"/>
        <v>0</v>
      </c>
      <c r="AP1317" s="1059">
        <f t="shared" si="199"/>
        <v>0</v>
      </c>
      <c r="AQ1317" s="1059">
        <f t="shared" si="199"/>
        <v>0</v>
      </c>
      <c r="AR1317" s="1058">
        <f t="shared" si="199"/>
        <v>0</v>
      </c>
      <c r="AS1317" s="1059">
        <f t="shared" si="199"/>
        <v>0</v>
      </c>
      <c r="AT1317" s="1059">
        <f t="shared" si="199"/>
        <v>0</v>
      </c>
      <c r="AU1317" s="1059">
        <f t="shared" si="199"/>
        <v>0</v>
      </c>
      <c r="AV1317" s="1059">
        <f t="shared" si="199"/>
        <v>0</v>
      </c>
      <c r="AW1317" s="1059">
        <f t="shared" si="199"/>
        <v>0</v>
      </c>
      <c r="AX1317" s="1059">
        <f t="shared" si="199"/>
        <v>0</v>
      </c>
      <c r="AY1317" s="1059">
        <f t="shared" si="199"/>
        <v>0</v>
      </c>
      <c r="AZ1317" s="1059">
        <f t="shared" si="199"/>
        <v>0</v>
      </c>
      <c r="BA1317" s="1059">
        <f t="shared" si="199"/>
        <v>0</v>
      </c>
      <c r="BB1317" s="1059">
        <f t="shared" si="199"/>
        <v>0</v>
      </c>
      <c r="BC1317" s="1059">
        <f t="shared" si="199"/>
        <v>0</v>
      </c>
      <c r="BD1317" s="1059">
        <f t="shared" si="199"/>
        <v>0</v>
      </c>
      <c r="BE1317" s="1059">
        <f t="shared" si="199"/>
        <v>0</v>
      </c>
      <c r="BF1317" s="1059">
        <f t="shared" si="199"/>
        <v>0</v>
      </c>
      <c r="BG1317" s="1059">
        <f t="shared" si="199"/>
        <v>0</v>
      </c>
      <c r="BH1317" s="1059">
        <f t="shared" si="199"/>
        <v>0</v>
      </c>
      <c r="BI1317" s="1059">
        <f t="shared" si="199"/>
        <v>0</v>
      </c>
      <c r="BJ1317" s="1059">
        <f t="shared" si="199"/>
        <v>0</v>
      </c>
      <c r="BK1317" s="1059">
        <f t="shared" si="199"/>
        <v>0</v>
      </c>
      <c r="BL1317" s="1059">
        <f t="shared" si="199"/>
        <v>0</v>
      </c>
      <c r="BM1317" s="1059">
        <f t="shared" si="199"/>
        <v>0</v>
      </c>
      <c r="BN1317" s="1059">
        <f t="shared" si="199"/>
        <v>0</v>
      </c>
      <c r="BO1317" s="1059">
        <f t="shared" si="199"/>
        <v>0</v>
      </c>
      <c r="BP1317" s="1059">
        <f t="shared" si="199"/>
        <v>0</v>
      </c>
      <c r="BQ1317" s="1059">
        <f t="shared" si="199"/>
        <v>0</v>
      </c>
      <c r="BR1317" s="1059">
        <f t="shared" si="198"/>
        <v>0</v>
      </c>
      <c r="BS1317" s="1059">
        <f t="shared" si="198"/>
        <v>0</v>
      </c>
      <c r="BT1317" s="1059">
        <f t="shared" si="198"/>
        <v>0</v>
      </c>
      <c r="BU1317" s="1059">
        <f t="shared" si="198"/>
        <v>0</v>
      </c>
      <c r="BV1317" s="1059">
        <f t="shared" si="198"/>
        <v>0</v>
      </c>
      <c r="BW1317" s="1059">
        <f t="shared" si="198"/>
        <v>0</v>
      </c>
      <c r="BX1317" s="1059">
        <f t="shared" si="198"/>
        <v>0</v>
      </c>
      <c r="BY1317" s="1059">
        <f t="shared" si="198"/>
        <v>0</v>
      </c>
      <c r="BZ1317" s="1059">
        <f t="shared" si="198"/>
        <v>0</v>
      </c>
      <c r="CA1317" s="1059">
        <f t="shared" si="198"/>
        <v>0</v>
      </c>
      <c r="CB1317" s="1059">
        <f t="shared" si="198"/>
        <v>0</v>
      </c>
      <c r="CC1317" s="1059">
        <f t="shared" si="198"/>
        <v>0</v>
      </c>
      <c r="CD1317" s="1060">
        <f t="shared" si="198"/>
        <v>0</v>
      </c>
      <c r="CE1317" s="313">
        <f t="shared" si="185"/>
        <v>0</v>
      </c>
    </row>
    <row r="1318" spans="2:83">
      <c r="B1318" s="318"/>
      <c r="C1318" s="283" t="str">
        <f t="shared" si="195"/>
        <v>29</v>
      </c>
      <c r="D1318" s="284" t="str">
        <f t="shared" si="195"/>
        <v>不動産</v>
      </c>
      <c r="E1318" s="1058">
        <f t="shared" si="184"/>
        <v>0</v>
      </c>
      <c r="F1318" s="1059">
        <f t="shared" si="199"/>
        <v>0</v>
      </c>
      <c r="G1318" s="1059">
        <f t="shared" si="199"/>
        <v>0</v>
      </c>
      <c r="H1318" s="1059">
        <f t="shared" si="199"/>
        <v>0</v>
      </c>
      <c r="I1318" s="1059">
        <f t="shared" si="199"/>
        <v>0</v>
      </c>
      <c r="J1318" s="1059">
        <f t="shared" si="199"/>
        <v>0</v>
      </c>
      <c r="K1318" s="1059">
        <f t="shared" si="199"/>
        <v>0</v>
      </c>
      <c r="L1318" s="1059">
        <f t="shared" si="199"/>
        <v>0</v>
      </c>
      <c r="M1318" s="1059">
        <f t="shared" si="199"/>
        <v>0</v>
      </c>
      <c r="N1318" s="1059">
        <f t="shared" si="199"/>
        <v>0</v>
      </c>
      <c r="O1318" s="1059">
        <f t="shared" si="199"/>
        <v>0</v>
      </c>
      <c r="P1318" s="1059">
        <f t="shared" si="199"/>
        <v>0</v>
      </c>
      <c r="Q1318" s="1059">
        <f t="shared" si="199"/>
        <v>0</v>
      </c>
      <c r="R1318" s="1059">
        <f t="shared" si="199"/>
        <v>0</v>
      </c>
      <c r="S1318" s="1059">
        <f t="shared" si="199"/>
        <v>0</v>
      </c>
      <c r="T1318" s="1059">
        <f t="shared" si="199"/>
        <v>0</v>
      </c>
      <c r="U1318" s="1059">
        <f t="shared" si="199"/>
        <v>0</v>
      </c>
      <c r="V1318" s="1059">
        <f t="shared" si="199"/>
        <v>0</v>
      </c>
      <c r="W1318" s="1059">
        <f t="shared" si="199"/>
        <v>0</v>
      </c>
      <c r="X1318" s="1059">
        <f t="shared" si="199"/>
        <v>0</v>
      </c>
      <c r="Y1318" s="1059">
        <f t="shared" si="199"/>
        <v>0</v>
      </c>
      <c r="Z1318" s="1059">
        <f t="shared" si="199"/>
        <v>0</v>
      </c>
      <c r="AA1318" s="1059">
        <f t="shared" si="199"/>
        <v>0</v>
      </c>
      <c r="AB1318" s="1059">
        <f t="shared" si="199"/>
        <v>0</v>
      </c>
      <c r="AC1318" s="1059">
        <f t="shared" si="199"/>
        <v>0</v>
      </c>
      <c r="AD1318" s="1059">
        <f t="shared" si="199"/>
        <v>0</v>
      </c>
      <c r="AE1318" s="1059">
        <f t="shared" si="199"/>
        <v>0</v>
      </c>
      <c r="AF1318" s="1059">
        <f t="shared" si="199"/>
        <v>0</v>
      </c>
      <c r="AG1318" s="1059">
        <f t="shared" si="199"/>
        <v>0</v>
      </c>
      <c r="AH1318" s="1059">
        <f t="shared" si="199"/>
        <v>0</v>
      </c>
      <c r="AI1318" s="1059">
        <f t="shared" si="199"/>
        <v>0</v>
      </c>
      <c r="AJ1318" s="1059">
        <f t="shared" si="199"/>
        <v>0</v>
      </c>
      <c r="AK1318" s="1059">
        <f t="shared" si="199"/>
        <v>0</v>
      </c>
      <c r="AL1318" s="1059">
        <f t="shared" si="199"/>
        <v>0</v>
      </c>
      <c r="AM1318" s="1059">
        <f t="shared" si="199"/>
        <v>0</v>
      </c>
      <c r="AN1318" s="1059">
        <f t="shared" si="199"/>
        <v>0</v>
      </c>
      <c r="AO1318" s="1059">
        <f t="shared" si="199"/>
        <v>0</v>
      </c>
      <c r="AP1318" s="1059">
        <f t="shared" si="199"/>
        <v>0</v>
      </c>
      <c r="AQ1318" s="1059">
        <f t="shared" si="199"/>
        <v>0</v>
      </c>
      <c r="AR1318" s="1058">
        <f t="shared" si="199"/>
        <v>0</v>
      </c>
      <c r="AS1318" s="1059">
        <f t="shared" si="199"/>
        <v>0</v>
      </c>
      <c r="AT1318" s="1059">
        <f t="shared" si="199"/>
        <v>0</v>
      </c>
      <c r="AU1318" s="1059">
        <f t="shared" si="199"/>
        <v>0</v>
      </c>
      <c r="AV1318" s="1059">
        <f t="shared" si="199"/>
        <v>0</v>
      </c>
      <c r="AW1318" s="1059">
        <f t="shared" si="199"/>
        <v>0</v>
      </c>
      <c r="AX1318" s="1059">
        <f t="shared" si="199"/>
        <v>0</v>
      </c>
      <c r="AY1318" s="1059">
        <f t="shared" si="199"/>
        <v>0</v>
      </c>
      <c r="AZ1318" s="1059">
        <f t="shared" si="199"/>
        <v>0</v>
      </c>
      <c r="BA1318" s="1059">
        <f t="shared" si="199"/>
        <v>0</v>
      </c>
      <c r="BB1318" s="1059">
        <f t="shared" si="199"/>
        <v>0</v>
      </c>
      <c r="BC1318" s="1059">
        <f t="shared" si="199"/>
        <v>0</v>
      </c>
      <c r="BD1318" s="1059">
        <f t="shared" si="199"/>
        <v>0</v>
      </c>
      <c r="BE1318" s="1059">
        <f t="shared" si="199"/>
        <v>0</v>
      </c>
      <c r="BF1318" s="1059">
        <f t="shared" si="199"/>
        <v>0</v>
      </c>
      <c r="BG1318" s="1059">
        <f t="shared" si="199"/>
        <v>0</v>
      </c>
      <c r="BH1318" s="1059">
        <f t="shared" si="199"/>
        <v>0</v>
      </c>
      <c r="BI1318" s="1059">
        <f t="shared" si="199"/>
        <v>0</v>
      </c>
      <c r="BJ1318" s="1059">
        <f t="shared" si="199"/>
        <v>0</v>
      </c>
      <c r="BK1318" s="1059">
        <f t="shared" si="199"/>
        <v>0</v>
      </c>
      <c r="BL1318" s="1059">
        <f t="shared" si="199"/>
        <v>0</v>
      </c>
      <c r="BM1318" s="1059">
        <f t="shared" si="199"/>
        <v>0</v>
      </c>
      <c r="BN1318" s="1059">
        <f t="shared" si="199"/>
        <v>0</v>
      </c>
      <c r="BO1318" s="1059">
        <f t="shared" si="199"/>
        <v>0</v>
      </c>
      <c r="BP1318" s="1059">
        <f t="shared" si="199"/>
        <v>0</v>
      </c>
      <c r="BQ1318" s="1059">
        <f t="shared" si="199"/>
        <v>0</v>
      </c>
      <c r="BR1318" s="1059">
        <f t="shared" si="198"/>
        <v>0</v>
      </c>
      <c r="BS1318" s="1059">
        <f t="shared" si="198"/>
        <v>0</v>
      </c>
      <c r="BT1318" s="1059">
        <f t="shared" si="198"/>
        <v>0</v>
      </c>
      <c r="BU1318" s="1059">
        <f t="shared" si="198"/>
        <v>0</v>
      </c>
      <c r="BV1318" s="1059">
        <f t="shared" si="198"/>
        <v>0</v>
      </c>
      <c r="BW1318" s="1059">
        <f t="shared" si="198"/>
        <v>0</v>
      </c>
      <c r="BX1318" s="1059">
        <f t="shared" si="198"/>
        <v>0</v>
      </c>
      <c r="BY1318" s="1059">
        <f t="shared" si="198"/>
        <v>0</v>
      </c>
      <c r="BZ1318" s="1059">
        <f t="shared" si="198"/>
        <v>0</v>
      </c>
      <c r="CA1318" s="1059">
        <f t="shared" si="198"/>
        <v>0</v>
      </c>
      <c r="CB1318" s="1059">
        <f t="shared" si="198"/>
        <v>0</v>
      </c>
      <c r="CC1318" s="1059">
        <f t="shared" si="198"/>
        <v>0</v>
      </c>
      <c r="CD1318" s="1060">
        <f t="shared" si="198"/>
        <v>0</v>
      </c>
      <c r="CE1318" s="313">
        <f t="shared" si="185"/>
        <v>0</v>
      </c>
    </row>
    <row r="1319" spans="2:83">
      <c r="B1319" s="318"/>
      <c r="C1319" s="283" t="str">
        <f t="shared" si="195"/>
        <v>30</v>
      </c>
      <c r="D1319" s="284" t="str">
        <f t="shared" si="195"/>
        <v>運輸・郵便</v>
      </c>
      <c r="E1319" s="1058">
        <f t="shared" si="184"/>
        <v>0</v>
      </c>
      <c r="F1319" s="1059">
        <f t="shared" si="199"/>
        <v>0</v>
      </c>
      <c r="G1319" s="1059">
        <f t="shared" si="199"/>
        <v>0</v>
      </c>
      <c r="H1319" s="1059">
        <f t="shared" si="199"/>
        <v>0</v>
      </c>
      <c r="I1319" s="1059">
        <f t="shared" si="199"/>
        <v>0</v>
      </c>
      <c r="J1319" s="1059">
        <f t="shared" si="199"/>
        <v>0</v>
      </c>
      <c r="K1319" s="1059">
        <f t="shared" si="199"/>
        <v>0</v>
      </c>
      <c r="L1319" s="1059">
        <f t="shared" si="199"/>
        <v>0</v>
      </c>
      <c r="M1319" s="1059">
        <f t="shared" si="199"/>
        <v>0</v>
      </c>
      <c r="N1319" s="1059">
        <f t="shared" si="199"/>
        <v>0</v>
      </c>
      <c r="O1319" s="1059">
        <f t="shared" si="199"/>
        <v>0</v>
      </c>
      <c r="P1319" s="1059">
        <f t="shared" si="199"/>
        <v>0</v>
      </c>
      <c r="Q1319" s="1059">
        <f t="shared" si="199"/>
        <v>0</v>
      </c>
      <c r="R1319" s="1059">
        <f t="shared" si="199"/>
        <v>0</v>
      </c>
      <c r="S1319" s="1059">
        <f t="shared" si="199"/>
        <v>0</v>
      </c>
      <c r="T1319" s="1059">
        <f t="shared" si="199"/>
        <v>0</v>
      </c>
      <c r="U1319" s="1059">
        <f t="shared" si="199"/>
        <v>0</v>
      </c>
      <c r="V1319" s="1059">
        <f t="shared" si="199"/>
        <v>0</v>
      </c>
      <c r="W1319" s="1059">
        <f t="shared" si="199"/>
        <v>0</v>
      </c>
      <c r="X1319" s="1059">
        <f t="shared" si="199"/>
        <v>0</v>
      </c>
      <c r="Y1319" s="1059">
        <f t="shared" si="199"/>
        <v>0</v>
      </c>
      <c r="Z1319" s="1059">
        <f t="shared" si="199"/>
        <v>0</v>
      </c>
      <c r="AA1319" s="1059">
        <f t="shared" si="199"/>
        <v>0</v>
      </c>
      <c r="AB1319" s="1059">
        <f t="shared" si="199"/>
        <v>0</v>
      </c>
      <c r="AC1319" s="1059">
        <f t="shared" si="199"/>
        <v>0</v>
      </c>
      <c r="AD1319" s="1059">
        <f t="shared" si="199"/>
        <v>0</v>
      </c>
      <c r="AE1319" s="1059">
        <f t="shared" si="199"/>
        <v>0</v>
      </c>
      <c r="AF1319" s="1059">
        <f t="shared" si="199"/>
        <v>0</v>
      </c>
      <c r="AG1319" s="1059">
        <f t="shared" si="199"/>
        <v>0</v>
      </c>
      <c r="AH1319" s="1059">
        <f t="shared" si="199"/>
        <v>0</v>
      </c>
      <c r="AI1319" s="1059">
        <f t="shared" si="199"/>
        <v>0</v>
      </c>
      <c r="AJ1319" s="1059">
        <f t="shared" si="199"/>
        <v>0</v>
      </c>
      <c r="AK1319" s="1059">
        <f t="shared" si="199"/>
        <v>0</v>
      </c>
      <c r="AL1319" s="1059">
        <f t="shared" si="199"/>
        <v>0</v>
      </c>
      <c r="AM1319" s="1059">
        <f t="shared" si="199"/>
        <v>0</v>
      </c>
      <c r="AN1319" s="1059">
        <f t="shared" si="199"/>
        <v>0</v>
      </c>
      <c r="AO1319" s="1059">
        <f t="shared" si="199"/>
        <v>0</v>
      </c>
      <c r="AP1319" s="1059">
        <f t="shared" si="199"/>
        <v>0</v>
      </c>
      <c r="AQ1319" s="1059">
        <f t="shared" si="199"/>
        <v>0</v>
      </c>
      <c r="AR1319" s="1058">
        <f t="shared" si="199"/>
        <v>0</v>
      </c>
      <c r="AS1319" s="1059">
        <f t="shared" si="199"/>
        <v>0</v>
      </c>
      <c r="AT1319" s="1059">
        <f t="shared" si="199"/>
        <v>0</v>
      </c>
      <c r="AU1319" s="1059">
        <f t="shared" si="199"/>
        <v>0</v>
      </c>
      <c r="AV1319" s="1059">
        <f t="shared" si="199"/>
        <v>0</v>
      </c>
      <c r="AW1319" s="1059">
        <f t="shared" si="199"/>
        <v>0</v>
      </c>
      <c r="AX1319" s="1059">
        <f t="shared" si="199"/>
        <v>0</v>
      </c>
      <c r="AY1319" s="1059">
        <f t="shared" si="199"/>
        <v>0</v>
      </c>
      <c r="AZ1319" s="1059">
        <f t="shared" si="199"/>
        <v>0</v>
      </c>
      <c r="BA1319" s="1059">
        <f t="shared" si="199"/>
        <v>0</v>
      </c>
      <c r="BB1319" s="1059">
        <f t="shared" si="199"/>
        <v>0</v>
      </c>
      <c r="BC1319" s="1059">
        <f t="shared" si="199"/>
        <v>0</v>
      </c>
      <c r="BD1319" s="1059">
        <f t="shared" si="199"/>
        <v>0</v>
      </c>
      <c r="BE1319" s="1059">
        <f t="shared" si="199"/>
        <v>0</v>
      </c>
      <c r="BF1319" s="1059">
        <f t="shared" si="199"/>
        <v>0</v>
      </c>
      <c r="BG1319" s="1059">
        <f t="shared" si="199"/>
        <v>0</v>
      </c>
      <c r="BH1319" s="1059">
        <f t="shared" si="199"/>
        <v>0</v>
      </c>
      <c r="BI1319" s="1059">
        <f t="shared" si="199"/>
        <v>0</v>
      </c>
      <c r="BJ1319" s="1059">
        <f t="shared" si="199"/>
        <v>0</v>
      </c>
      <c r="BK1319" s="1059">
        <f t="shared" si="199"/>
        <v>0</v>
      </c>
      <c r="BL1319" s="1059">
        <f t="shared" si="199"/>
        <v>0</v>
      </c>
      <c r="BM1319" s="1059">
        <f t="shared" si="199"/>
        <v>0</v>
      </c>
      <c r="BN1319" s="1059">
        <f t="shared" si="199"/>
        <v>0</v>
      </c>
      <c r="BO1319" s="1059">
        <f t="shared" si="199"/>
        <v>0</v>
      </c>
      <c r="BP1319" s="1059">
        <f t="shared" si="199"/>
        <v>0</v>
      </c>
      <c r="BQ1319" s="1059">
        <f t="shared" ref="BQ1319:CD1322" si="200">BQ$1286*BQ1234</f>
        <v>0</v>
      </c>
      <c r="BR1319" s="1059">
        <f t="shared" si="200"/>
        <v>0</v>
      </c>
      <c r="BS1319" s="1059">
        <f t="shared" si="200"/>
        <v>0</v>
      </c>
      <c r="BT1319" s="1059">
        <f t="shared" si="200"/>
        <v>0</v>
      </c>
      <c r="BU1319" s="1059">
        <f t="shared" si="200"/>
        <v>0</v>
      </c>
      <c r="BV1319" s="1059">
        <f t="shared" si="200"/>
        <v>0</v>
      </c>
      <c r="BW1319" s="1059">
        <f t="shared" si="200"/>
        <v>0</v>
      </c>
      <c r="BX1319" s="1059">
        <f t="shared" si="200"/>
        <v>0</v>
      </c>
      <c r="BY1319" s="1059">
        <f t="shared" si="200"/>
        <v>0</v>
      </c>
      <c r="BZ1319" s="1059">
        <f t="shared" si="200"/>
        <v>0</v>
      </c>
      <c r="CA1319" s="1059">
        <f t="shared" si="200"/>
        <v>0</v>
      </c>
      <c r="CB1319" s="1059">
        <f t="shared" si="200"/>
        <v>0</v>
      </c>
      <c r="CC1319" s="1059">
        <f t="shared" si="200"/>
        <v>0</v>
      </c>
      <c r="CD1319" s="1060">
        <f t="shared" si="200"/>
        <v>0</v>
      </c>
      <c r="CE1319" s="313">
        <f t="shared" si="185"/>
        <v>0</v>
      </c>
    </row>
    <row r="1320" spans="2:83">
      <c r="B1320" s="318"/>
      <c r="C1320" s="283" t="str">
        <f t="shared" si="195"/>
        <v>31</v>
      </c>
      <c r="D1320" s="284" t="str">
        <f t="shared" si="195"/>
        <v>情報通信</v>
      </c>
      <c r="E1320" s="1058">
        <f t="shared" si="184"/>
        <v>0</v>
      </c>
      <c r="F1320" s="1059">
        <f t="shared" ref="F1320:BQ1323" si="201">F$1286*F1235</f>
        <v>0</v>
      </c>
      <c r="G1320" s="1059">
        <f t="shared" si="201"/>
        <v>0</v>
      </c>
      <c r="H1320" s="1059">
        <f t="shared" si="201"/>
        <v>0</v>
      </c>
      <c r="I1320" s="1059">
        <f t="shared" si="201"/>
        <v>0</v>
      </c>
      <c r="J1320" s="1059">
        <f t="shared" si="201"/>
        <v>0</v>
      </c>
      <c r="K1320" s="1059">
        <f t="shared" si="201"/>
        <v>0</v>
      </c>
      <c r="L1320" s="1059">
        <f t="shared" si="201"/>
        <v>0</v>
      </c>
      <c r="M1320" s="1059">
        <f t="shared" si="201"/>
        <v>0</v>
      </c>
      <c r="N1320" s="1059">
        <f t="shared" si="201"/>
        <v>0</v>
      </c>
      <c r="O1320" s="1059">
        <f t="shared" si="201"/>
        <v>0</v>
      </c>
      <c r="P1320" s="1059">
        <f t="shared" si="201"/>
        <v>0</v>
      </c>
      <c r="Q1320" s="1059">
        <f t="shared" si="201"/>
        <v>0</v>
      </c>
      <c r="R1320" s="1059">
        <f t="shared" si="201"/>
        <v>0</v>
      </c>
      <c r="S1320" s="1059">
        <f t="shared" si="201"/>
        <v>0</v>
      </c>
      <c r="T1320" s="1059">
        <f t="shared" si="201"/>
        <v>0</v>
      </c>
      <c r="U1320" s="1059">
        <f t="shared" si="201"/>
        <v>0</v>
      </c>
      <c r="V1320" s="1059">
        <f t="shared" si="201"/>
        <v>0</v>
      </c>
      <c r="W1320" s="1059">
        <f t="shared" si="201"/>
        <v>0</v>
      </c>
      <c r="X1320" s="1059">
        <f t="shared" si="201"/>
        <v>0</v>
      </c>
      <c r="Y1320" s="1059">
        <f t="shared" si="201"/>
        <v>0</v>
      </c>
      <c r="Z1320" s="1059">
        <f t="shared" si="201"/>
        <v>0</v>
      </c>
      <c r="AA1320" s="1059">
        <f t="shared" si="201"/>
        <v>0</v>
      </c>
      <c r="AB1320" s="1059">
        <f t="shared" si="201"/>
        <v>0</v>
      </c>
      <c r="AC1320" s="1059">
        <f t="shared" si="201"/>
        <v>0</v>
      </c>
      <c r="AD1320" s="1059">
        <f t="shared" si="201"/>
        <v>0</v>
      </c>
      <c r="AE1320" s="1059">
        <f t="shared" si="201"/>
        <v>0</v>
      </c>
      <c r="AF1320" s="1059">
        <f t="shared" si="201"/>
        <v>0</v>
      </c>
      <c r="AG1320" s="1059">
        <f t="shared" si="201"/>
        <v>0</v>
      </c>
      <c r="AH1320" s="1059">
        <f t="shared" si="201"/>
        <v>0</v>
      </c>
      <c r="AI1320" s="1059">
        <f t="shared" si="201"/>
        <v>0</v>
      </c>
      <c r="AJ1320" s="1059">
        <f t="shared" si="201"/>
        <v>0</v>
      </c>
      <c r="AK1320" s="1059">
        <f t="shared" si="201"/>
        <v>0</v>
      </c>
      <c r="AL1320" s="1059">
        <f t="shared" si="201"/>
        <v>0</v>
      </c>
      <c r="AM1320" s="1059">
        <f t="shared" si="201"/>
        <v>0</v>
      </c>
      <c r="AN1320" s="1059">
        <f t="shared" si="201"/>
        <v>0</v>
      </c>
      <c r="AO1320" s="1059">
        <f t="shared" si="201"/>
        <v>0</v>
      </c>
      <c r="AP1320" s="1059">
        <f t="shared" si="201"/>
        <v>0</v>
      </c>
      <c r="AQ1320" s="1059">
        <f t="shared" si="201"/>
        <v>0</v>
      </c>
      <c r="AR1320" s="1058">
        <f t="shared" si="201"/>
        <v>0</v>
      </c>
      <c r="AS1320" s="1059">
        <f t="shared" si="201"/>
        <v>0</v>
      </c>
      <c r="AT1320" s="1059">
        <f t="shared" si="201"/>
        <v>0</v>
      </c>
      <c r="AU1320" s="1059">
        <f t="shared" si="201"/>
        <v>0</v>
      </c>
      <c r="AV1320" s="1059">
        <f t="shared" si="201"/>
        <v>0</v>
      </c>
      <c r="AW1320" s="1059">
        <f t="shared" si="201"/>
        <v>0</v>
      </c>
      <c r="AX1320" s="1059">
        <f t="shared" si="201"/>
        <v>0</v>
      </c>
      <c r="AY1320" s="1059">
        <f t="shared" si="201"/>
        <v>0</v>
      </c>
      <c r="AZ1320" s="1059">
        <f t="shared" si="201"/>
        <v>0</v>
      </c>
      <c r="BA1320" s="1059">
        <f t="shared" si="201"/>
        <v>0</v>
      </c>
      <c r="BB1320" s="1059">
        <f t="shared" si="201"/>
        <v>0</v>
      </c>
      <c r="BC1320" s="1059">
        <f t="shared" si="201"/>
        <v>0</v>
      </c>
      <c r="BD1320" s="1059">
        <f t="shared" si="201"/>
        <v>0</v>
      </c>
      <c r="BE1320" s="1059">
        <f t="shared" si="201"/>
        <v>0</v>
      </c>
      <c r="BF1320" s="1059">
        <f t="shared" si="201"/>
        <v>0</v>
      </c>
      <c r="BG1320" s="1059">
        <f t="shared" si="201"/>
        <v>0</v>
      </c>
      <c r="BH1320" s="1059">
        <f t="shared" si="201"/>
        <v>0</v>
      </c>
      <c r="BI1320" s="1059">
        <f t="shared" si="201"/>
        <v>0</v>
      </c>
      <c r="BJ1320" s="1059">
        <f t="shared" si="201"/>
        <v>0</v>
      </c>
      <c r="BK1320" s="1059">
        <f t="shared" si="201"/>
        <v>0</v>
      </c>
      <c r="BL1320" s="1059">
        <f t="shared" si="201"/>
        <v>0</v>
      </c>
      <c r="BM1320" s="1059">
        <f t="shared" si="201"/>
        <v>0</v>
      </c>
      <c r="BN1320" s="1059">
        <f t="shared" si="201"/>
        <v>0</v>
      </c>
      <c r="BO1320" s="1059">
        <f t="shared" si="201"/>
        <v>0</v>
      </c>
      <c r="BP1320" s="1059">
        <f t="shared" si="201"/>
        <v>0</v>
      </c>
      <c r="BQ1320" s="1059">
        <f t="shared" si="201"/>
        <v>0</v>
      </c>
      <c r="BR1320" s="1059">
        <f t="shared" si="200"/>
        <v>0</v>
      </c>
      <c r="BS1320" s="1059">
        <f t="shared" si="200"/>
        <v>0</v>
      </c>
      <c r="BT1320" s="1059">
        <f t="shared" si="200"/>
        <v>0</v>
      </c>
      <c r="BU1320" s="1059">
        <f t="shared" si="200"/>
        <v>0</v>
      </c>
      <c r="BV1320" s="1059">
        <f t="shared" si="200"/>
        <v>0</v>
      </c>
      <c r="BW1320" s="1059">
        <f t="shared" si="200"/>
        <v>0</v>
      </c>
      <c r="BX1320" s="1059">
        <f t="shared" si="200"/>
        <v>0</v>
      </c>
      <c r="BY1320" s="1059">
        <f t="shared" si="200"/>
        <v>0</v>
      </c>
      <c r="BZ1320" s="1059">
        <f t="shared" si="200"/>
        <v>0</v>
      </c>
      <c r="CA1320" s="1059">
        <f t="shared" si="200"/>
        <v>0</v>
      </c>
      <c r="CB1320" s="1059">
        <f t="shared" si="200"/>
        <v>0</v>
      </c>
      <c r="CC1320" s="1059">
        <f t="shared" si="200"/>
        <v>0</v>
      </c>
      <c r="CD1320" s="1060">
        <f t="shared" si="200"/>
        <v>0</v>
      </c>
      <c r="CE1320" s="313">
        <f t="shared" si="185"/>
        <v>0</v>
      </c>
    </row>
    <row r="1321" spans="2:83">
      <c r="B1321" s="318"/>
      <c r="C1321" s="283" t="str">
        <f t="shared" si="195"/>
        <v>32</v>
      </c>
      <c r="D1321" s="284" t="str">
        <f t="shared" si="195"/>
        <v>公務</v>
      </c>
      <c r="E1321" s="1058">
        <f t="shared" si="184"/>
        <v>0</v>
      </c>
      <c r="F1321" s="1059">
        <f t="shared" si="201"/>
        <v>0</v>
      </c>
      <c r="G1321" s="1059">
        <f t="shared" si="201"/>
        <v>0</v>
      </c>
      <c r="H1321" s="1059">
        <f t="shared" si="201"/>
        <v>0</v>
      </c>
      <c r="I1321" s="1059">
        <f t="shared" si="201"/>
        <v>0</v>
      </c>
      <c r="J1321" s="1059">
        <f t="shared" si="201"/>
        <v>0</v>
      </c>
      <c r="K1321" s="1059">
        <f t="shared" si="201"/>
        <v>0</v>
      </c>
      <c r="L1321" s="1059">
        <f t="shared" si="201"/>
        <v>0</v>
      </c>
      <c r="M1321" s="1059">
        <f t="shared" si="201"/>
        <v>0</v>
      </c>
      <c r="N1321" s="1059">
        <f t="shared" si="201"/>
        <v>0</v>
      </c>
      <c r="O1321" s="1059">
        <f t="shared" si="201"/>
        <v>0</v>
      </c>
      <c r="P1321" s="1059">
        <f t="shared" si="201"/>
        <v>0</v>
      </c>
      <c r="Q1321" s="1059">
        <f t="shared" si="201"/>
        <v>0</v>
      </c>
      <c r="R1321" s="1059">
        <f t="shared" si="201"/>
        <v>0</v>
      </c>
      <c r="S1321" s="1059">
        <f t="shared" si="201"/>
        <v>0</v>
      </c>
      <c r="T1321" s="1059">
        <f t="shared" si="201"/>
        <v>0</v>
      </c>
      <c r="U1321" s="1059">
        <f t="shared" si="201"/>
        <v>0</v>
      </c>
      <c r="V1321" s="1059">
        <f t="shared" si="201"/>
        <v>0</v>
      </c>
      <c r="W1321" s="1059">
        <f t="shared" si="201"/>
        <v>0</v>
      </c>
      <c r="X1321" s="1059">
        <f t="shared" si="201"/>
        <v>0</v>
      </c>
      <c r="Y1321" s="1059">
        <f t="shared" si="201"/>
        <v>0</v>
      </c>
      <c r="Z1321" s="1059">
        <f t="shared" si="201"/>
        <v>0</v>
      </c>
      <c r="AA1321" s="1059">
        <f t="shared" si="201"/>
        <v>0</v>
      </c>
      <c r="AB1321" s="1059">
        <f t="shared" si="201"/>
        <v>0</v>
      </c>
      <c r="AC1321" s="1059">
        <f t="shared" si="201"/>
        <v>0</v>
      </c>
      <c r="AD1321" s="1059">
        <f t="shared" si="201"/>
        <v>0</v>
      </c>
      <c r="AE1321" s="1059">
        <f t="shared" si="201"/>
        <v>0</v>
      </c>
      <c r="AF1321" s="1059">
        <f t="shared" si="201"/>
        <v>0</v>
      </c>
      <c r="AG1321" s="1059">
        <f t="shared" si="201"/>
        <v>0</v>
      </c>
      <c r="AH1321" s="1059">
        <f t="shared" si="201"/>
        <v>0</v>
      </c>
      <c r="AI1321" s="1059">
        <f t="shared" si="201"/>
        <v>0</v>
      </c>
      <c r="AJ1321" s="1059">
        <f t="shared" si="201"/>
        <v>0</v>
      </c>
      <c r="AK1321" s="1059">
        <f t="shared" si="201"/>
        <v>0</v>
      </c>
      <c r="AL1321" s="1059">
        <f t="shared" si="201"/>
        <v>0</v>
      </c>
      <c r="AM1321" s="1059">
        <f t="shared" si="201"/>
        <v>0</v>
      </c>
      <c r="AN1321" s="1059">
        <f t="shared" si="201"/>
        <v>0</v>
      </c>
      <c r="AO1321" s="1059">
        <f t="shared" si="201"/>
        <v>0</v>
      </c>
      <c r="AP1321" s="1059">
        <f t="shared" si="201"/>
        <v>0</v>
      </c>
      <c r="AQ1321" s="1059">
        <f t="shared" si="201"/>
        <v>0</v>
      </c>
      <c r="AR1321" s="1058">
        <f t="shared" si="201"/>
        <v>0</v>
      </c>
      <c r="AS1321" s="1059">
        <f t="shared" si="201"/>
        <v>0</v>
      </c>
      <c r="AT1321" s="1059">
        <f t="shared" si="201"/>
        <v>0</v>
      </c>
      <c r="AU1321" s="1059">
        <f t="shared" si="201"/>
        <v>0</v>
      </c>
      <c r="AV1321" s="1059">
        <f t="shared" si="201"/>
        <v>0</v>
      </c>
      <c r="AW1321" s="1059">
        <f t="shared" si="201"/>
        <v>0</v>
      </c>
      <c r="AX1321" s="1059">
        <f t="shared" si="201"/>
        <v>0</v>
      </c>
      <c r="AY1321" s="1059">
        <f t="shared" si="201"/>
        <v>0</v>
      </c>
      <c r="AZ1321" s="1059">
        <f t="shared" si="201"/>
        <v>0</v>
      </c>
      <c r="BA1321" s="1059">
        <f t="shared" si="201"/>
        <v>0</v>
      </c>
      <c r="BB1321" s="1059">
        <f t="shared" si="201"/>
        <v>0</v>
      </c>
      <c r="BC1321" s="1059">
        <f t="shared" si="201"/>
        <v>0</v>
      </c>
      <c r="BD1321" s="1059">
        <f t="shared" si="201"/>
        <v>0</v>
      </c>
      <c r="BE1321" s="1059">
        <f t="shared" si="201"/>
        <v>0</v>
      </c>
      <c r="BF1321" s="1059">
        <f t="shared" si="201"/>
        <v>0</v>
      </c>
      <c r="BG1321" s="1059">
        <f t="shared" si="201"/>
        <v>0</v>
      </c>
      <c r="BH1321" s="1059">
        <f t="shared" si="201"/>
        <v>0</v>
      </c>
      <c r="BI1321" s="1059">
        <f t="shared" si="201"/>
        <v>0</v>
      </c>
      <c r="BJ1321" s="1059">
        <f t="shared" si="201"/>
        <v>0</v>
      </c>
      <c r="BK1321" s="1059">
        <f t="shared" si="201"/>
        <v>0</v>
      </c>
      <c r="BL1321" s="1059">
        <f t="shared" si="201"/>
        <v>0</v>
      </c>
      <c r="BM1321" s="1059">
        <f t="shared" si="201"/>
        <v>0</v>
      </c>
      <c r="BN1321" s="1059">
        <f t="shared" si="201"/>
        <v>0</v>
      </c>
      <c r="BO1321" s="1059">
        <f t="shared" si="201"/>
        <v>0</v>
      </c>
      <c r="BP1321" s="1059">
        <f t="shared" si="201"/>
        <v>0</v>
      </c>
      <c r="BQ1321" s="1059">
        <f t="shared" si="201"/>
        <v>0</v>
      </c>
      <c r="BR1321" s="1059">
        <f t="shared" si="200"/>
        <v>0</v>
      </c>
      <c r="BS1321" s="1059">
        <f t="shared" si="200"/>
        <v>0</v>
      </c>
      <c r="BT1321" s="1059">
        <f t="shared" si="200"/>
        <v>0</v>
      </c>
      <c r="BU1321" s="1059">
        <f t="shared" si="200"/>
        <v>0</v>
      </c>
      <c r="BV1321" s="1059">
        <f t="shared" si="200"/>
        <v>0</v>
      </c>
      <c r="BW1321" s="1059">
        <f t="shared" si="200"/>
        <v>0</v>
      </c>
      <c r="BX1321" s="1059">
        <f t="shared" si="200"/>
        <v>0</v>
      </c>
      <c r="BY1321" s="1059">
        <f t="shared" si="200"/>
        <v>0</v>
      </c>
      <c r="BZ1321" s="1059">
        <f t="shared" si="200"/>
        <v>0</v>
      </c>
      <c r="CA1321" s="1059">
        <f t="shared" si="200"/>
        <v>0</v>
      </c>
      <c r="CB1321" s="1059">
        <f t="shared" si="200"/>
        <v>0</v>
      </c>
      <c r="CC1321" s="1059">
        <f t="shared" si="200"/>
        <v>0</v>
      </c>
      <c r="CD1321" s="1060">
        <f t="shared" si="200"/>
        <v>0</v>
      </c>
      <c r="CE1321" s="313">
        <f t="shared" si="185"/>
        <v>0</v>
      </c>
    </row>
    <row r="1322" spans="2:83">
      <c r="B1322" s="318"/>
      <c r="C1322" s="283" t="str">
        <f t="shared" si="195"/>
        <v>33</v>
      </c>
      <c r="D1322" s="284" t="str">
        <f t="shared" si="195"/>
        <v>教育・研究</v>
      </c>
      <c r="E1322" s="1058">
        <f t="shared" si="184"/>
        <v>0</v>
      </c>
      <c r="F1322" s="1059">
        <f t="shared" si="201"/>
        <v>0</v>
      </c>
      <c r="G1322" s="1059">
        <f t="shared" si="201"/>
        <v>0</v>
      </c>
      <c r="H1322" s="1059">
        <f t="shared" si="201"/>
        <v>0</v>
      </c>
      <c r="I1322" s="1059">
        <f t="shared" si="201"/>
        <v>0</v>
      </c>
      <c r="J1322" s="1059">
        <f t="shared" si="201"/>
        <v>0</v>
      </c>
      <c r="K1322" s="1059">
        <f t="shared" si="201"/>
        <v>0</v>
      </c>
      <c r="L1322" s="1059">
        <f t="shared" si="201"/>
        <v>0</v>
      </c>
      <c r="M1322" s="1059">
        <f t="shared" si="201"/>
        <v>0</v>
      </c>
      <c r="N1322" s="1059">
        <f t="shared" si="201"/>
        <v>0</v>
      </c>
      <c r="O1322" s="1059">
        <f t="shared" si="201"/>
        <v>0</v>
      </c>
      <c r="P1322" s="1059">
        <f t="shared" si="201"/>
        <v>0</v>
      </c>
      <c r="Q1322" s="1059">
        <f t="shared" si="201"/>
        <v>0</v>
      </c>
      <c r="R1322" s="1059">
        <f t="shared" si="201"/>
        <v>0</v>
      </c>
      <c r="S1322" s="1059">
        <f t="shared" si="201"/>
        <v>0</v>
      </c>
      <c r="T1322" s="1059">
        <f t="shared" si="201"/>
        <v>0</v>
      </c>
      <c r="U1322" s="1059">
        <f t="shared" si="201"/>
        <v>0</v>
      </c>
      <c r="V1322" s="1059">
        <f t="shared" si="201"/>
        <v>0</v>
      </c>
      <c r="W1322" s="1059">
        <f t="shared" si="201"/>
        <v>0</v>
      </c>
      <c r="X1322" s="1059">
        <f t="shared" si="201"/>
        <v>0</v>
      </c>
      <c r="Y1322" s="1059">
        <f t="shared" si="201"/>
        <v>0</v>
      </c>
      <c r="Z1322" s="1059">
        <f t="shared" si="201"/>
        <v>0</v>
      </c>
      <c r="AA1322" s="1059">
        <f t="shared" si="201"/>
        <v>0</v>
      </c>
      <c r="AB1322" s="1059">
        <f t="shared" si="201"/>
        <v>0</v>
      </c>
      <c r="AC1322" s="1059">
        <f t="shared" si="201"/>
        <v>0</v>
      </c>
      <c r="AD1322" s="1059">
        <f t="shared" si="201"/>
        <v>0</v>
      </c>
      <c r="AE1322" s="1059">
        <f t="shared" si="201"/>
        <v>0</v>
      </c>
      <c r="AF1322" s="1059">
        <f t="shared" si="201"/>
        <v>0</v>
      </c>
      <c r="AG1322" s="1059">
        <f t="shared" si="201"/>
        <v>0</v>
      </c>
      <c r="AH1322" s="1059">
        <f t="shared" si="201"/>
        <v>0</v>
      </c>
      <c r="AI1322" s="1059">
        <f t="shared" si="201"/>
        <v>0</v>
      </c>
      <c r="AJ1322" s="1059">
        <f t="shared" si="201"/>
        <v>0</v>
      </c>
      <c r="AK1322" s="1059">
        <f t="shared" si="201"/>
        <v>0</v>
      </c>
      <c r="AL1322" s="1059">
        <f t="shared" si="201"/>
        <v>0</v>
      </c>
      <c r="AM1322" s="1059">
        <f t="shared" si="201"/>
        <v>0</v>
      </c>
      <c r="AN1322" s="1059">
        <f t="shared" si="201"/>
        <v>0</v>
      </c>
      <c r="AO1322" s="1059">
        <f t="shared" si="201"/>
        <v>0</v>
      </c>
      <c r="AP1322" s="1059">
        <f t="shared" si="201"/>
        <v>0</v>
      </c>
      <c r="AQ1322" s="1059">
        <f t="shared" si="201"/>
        <v>0</v>
      </c>
      <c r="AR1322" s="1058">
        <f t="shared" si="201"/>
        <v>0</v>
      </c>
      <c r="AS1322" s="1059">
        <f t="shared" si="201"/>
        <v>0</v>
      </c>
      <c r="AT1322" s="1059">
        <f t="shared" si="201"/>
        <v>0</v>
      </c>
      <c r="AU1322" s="1059">
        <f t="shared" si="201"/>
        <v>0</v>
      </c>
      <c r="AV1322" s="1059">
        <f t="shared" si="201"/>
        <v>0</v>
      </c>
      <c r="AW1322" s="1059">
        <f t="shared" si="201"/>
        <v>0</v>
      </c>
      <c r="AX1322" s="1059">
        <f t="shared" si="201"/>
        <v>0</v>
      </c>
      <c r="AY1322" s="1059">
        <f t="shared" si="201"/>
        <v>0</v>
      </c>
      <c r="AZ1322" s="1059">
        <f t="shared" si="201"/>
        <v>0</v>
      </c>
      <c r="BA1322" s="1059">
        <f t="shared" si="201"/>
        <v>0</v>
      </c>
      <c r="BB1322" s="1059">
        <f t="shared" si="201"/>
        <v>0</v>
      </c>
      <c r="BC1322" s="1059">
        <f t="shared" si="201"/>
        <v>0</v>
      </c>
      <c r="BD1322" s="1059">
        <f t="shared" si="201"/>
        <v>0</v>
      </c>
      <c r="BE1322" s="1059">
        <f t="shared" si="201"/>
        <v>0</v>
      </c>
      <c r="BF1322" s="1059">
        <f t="shared" si="201"/>
        <v>0</v>
      </c>
      <c r="BG1322" s="1059">
        <f t="shared" si="201"/>
        <v>0</v>
      </c>
      <c r="BH1322" s="1059">
        <f t="shared" si="201"/>
        <v>0</v>
      </c>
      <c r="BI1322" s="1059">
        <f t="shared" si="201"/>
        <v>0</v>
      </c>
      <c r="BJ1322" s="1059">
        <f t="shared" si="201"/>
        <v>0</v>
      </c>
      <c r="BK1322" s="1059">
        <f t="shared" si="201"/>
        <v>0</v>
      </c>
      <c r="BL1322" s="1059">
        <f t="shared" si="201"/>
        <v>0</v>
      </c>
      <c r="BM1322" s="1059">
        <f t="shared" si="201"/>
        <v>0</v>
      </c>
      <c r="BN1322" s="1059">
        <f t="shared" si="201"/>
        <v>0</v>
      </c>
      <c r="BO1322" s="1059">
        <f t="shared" si="201"/>
        <v>0</v>
      </c>
      <c r="BP1322" s="1059">
        <f t="shared" si="201"/>
        <v>0</v>
      </c>
      <c r="BQ1322" s="1059">
        <f t="shared" si="201"/>
        <v>0</v>
      </c>
      <c r="BR1322" s="1059">
        <f t="shared" si="200"/>
        <v>0</v>
      </c>
      <c r="BS1322" s="1059">
        <f t="shared" si="200"/>
        <v>0</v>
      </c>
      <c r="BT1322" s="1059">
        <f t="shared" si="200"/>
        <v>0</v>
      </c>
      <c r="BU1322" s="1059">
        <f t="shared" si="200"/>
        <v>0</v>
      </c>
      <c r="BV1322" s="1059">
        <f t="shared" si="200"/>
        <v>0</v>
      </c>
      <c r="BW1322" s="1059">
        <f t="shared" si="200"/>
        <v>0</v>
      </c>
      <c r="BX1322" s="1059">
        <f t="shared" si="200"/>
        <v>0</v>
      </c>
      <c r="BY1322" s="1059">
        <f t="shared" si="200"/>
        <v>0</v>
      </c>
      <c r="BZ1322" s="1059">
        <f t="shared" si="200"/>
        <v>0</v>
      </c>
      <c r="CA1322" s="1059">
        <f t="shared" si="200"/>
        <v>0</v>
      </c>
      <c r="CB1322" s="1059">
        <f t="shared" si="200"/>
        <v>0</v>
      </c>
      <c r="CC1322" s="1059">
        <f t="shared" si="200"/>
        <v>0</v>
      </c>
      <c r="CD1322" s="1060">
        <f t="shared" si="200"/>
        <v>0</v>
      </c>
      <c r="CE1322" s="313">
        <f t="shared" si="185"/>
        <v>0</v>
      </c>
    </row>
    <row r="1323" spans="2:83">
      <c r="B1323" s="318"/>
      <c r="C1323" s="283" t="str">
        <f t="shared" si="195"/>
        <v>34</v>
      </c>
      <c r="D1323" s="284" t="str">
        <f t="shared" si="195"/>
        <v>医療・福祉</v>
      </c>
      <c r="E1323" s="1058">
        <f t="shared" si="184"/>
        <v>0</v>
      </c>
      <c r="F1323" s="1059">
        <f t="shared" si="201"/>
        <v>0</v>
      </c>
      <c r="G1323" s="1059">
        <f t="shared" si="201"/>
        <v>0</v>
      </c>
      <c r="H1323" s="1059">
        <f t="shared" si="201"/>
        <v>0</v>
      </c>
      <c r="I1323" s="1059">
        <f t="shared" si="201"/>
        <v>0</v>
      </c>
      <c r="J1323" s="1059">
        <f t="shared" si="201"/>
        <v>0</v>
      </c>
      <c r="K1323" s="1059">
        <f t="shared" si="201"/>
        <v>0</v>
      </c>
      <c r="L1323" s="1059">
        <f t="shared" si="201"/>
        <v>0</v>
      </c>
      <c r="M1323" s="1059">
        <f t="shared" si="201"/>
        <v>0</v>
      </c>
      <c r="N1323" s="1059">
        <f t="shared" si="201"/>
        <v>0</v>
      </c>
      <c r="O1323" s="1059">
        <f t="shared" si="201"/>
        <v>0</v>
      </c>
      <c r="P1323" s="1059">
        <f t="shared" si="201"/>
        <v>0</v>
      </c>
      <c r="Q1323" s="1059">
        <f t="shared" si="201"/>
        <v>0</v>
      </c>
      <c r="R1323" s="1059">
        <f t="shared" si="201"/>
        <v>0</v>
      </c>
      <c r="S1323" s="1059">
        <f t="shared" si="201"/>
        <v>0</v>
      </c>
      <c r="T1323" s="1059">
        <f t="shared" si="201"/>
        <v>0</v>
      </c>
      <c r="U1323" s="1059">
        <f t="shared" si="201"/>
        <v>0</v>
      </c>
      <c r="V1323" s="1059">
        <f t="shared" si="201"/>
        <v>0</v>
      </c>
      <c r="W1323" s="1059">
        <f t="shared" si="201"/>
        <v>0</v>
      </c>
      <c r="X1323" s="1059">
        <f t="shared" si="201"/>
        <v>0</v>
      </c>
      <c r="Y1323" s="1059">
        <f t="shared" si="201"/>
        <v>0</v>
      </c>
      <c r="Z1323" s="1059">
        <f t="shared" si="201"/>
        <v>0</v>
      </c>
      <c r="AA1323" s="1059">
        <f t="shared" si="201"/>
        <v>0</v>
      </c>
      <c r="AB1323" s="1059">
        <f t="shared" si="201"/>
        <v>0</v>
      </c>
      <c r="AC1323" s="1059">
        <f t="shared" si="201"/>
        <v>0</v>
      </c>
      <c r="AD1323" s="1059">
        <f t="shared" si="201"/>
        <v>0</v>
      </c>
      <c r="AE1323" s="1059">
        <f t="shared" si="201"/>
        <v>0</v>
      </c>
      <c r="AF1323" s="1059">
        <f t="shared" si="201"/>
        <v>0</v>
      </c>
      <c r="AG1323" s="1059">
        <f t="shared" si="201"/>
        <v>0</v>
      </c>
      <c r="AH1323" s="1059">
        <f t="shared" si="201"/>
        <v>0</v>
      </c>
      <c r="AI1323" s="1059">
        <f t="shared" si="201"/>
        <v>0</v>
      </c>
      <c r="AJ1323" s="1059">
        <f t="shared" si="201"/>
        <v>0</v>
      </c>
      <c r="AK1323" s="1059">
        <f t="shared" si="201"/>
        <v>0</v>
      </c>
      <c r="AL1323" s="1059">
        <f t="shared" si="201"/>
        <v>0</v>
      </c>
      <c r="AM1323" s="1059">
        <f t="shared" si="201"/>
        <v>0</v>
      </c>
      <c r="AN1323" s="1059">
        <f t="shared" si="201"/>
        <v>0</v>
      </c>
      <c r="AO1323" s="1059">
        <f t="shared" si="201"/>
        <v>0</v>
      </c>
      <c r="AP1323" s="1059">
        <f t="shared" si="201"/>
        <v>0</v>
      </c>
      <c r="AQ1323" s="1059">
        <f t="shared" si="201"/>
        <v>0</v>
      </c>
      <c r="AR1323" s="1058">
        <f t="shared" si="201"/>
        <v>0</v>
      </c>
      <c r="AS1323" s="1059">
        <f t="shared" si="201"/>
        <v>0</v>
      </c>
      <c r="AT1323" s="1059">
        <f t="shared" si="201"/>
        <v>0</v>
      </c>
      <c r="AU1323" s="1059">
        <f t="shared" si="201"/>
        <v>0</v>
      </c>
      <c r="AV1323" s="1059">
        <f t="shared" si="201"/>
        <v>0</v>
      </c>
      <c r="AW1323" s="1059">
        <f t="shared" si="201"/>
        <v>0</v>
      </c>
      <c r="AX1323" s="1059">
        <f t="shared" si="201"/>
        <v>0</v>
      </c>
      <c r="AY1323" s="1059">
        <f t="shared" si="201"/>
        <v>0</v>
      </c>
      <c r="AZ1323" s="1059">
        <f t="shared" si="201"/>
        <v>0</v>
      </c>
      <c r="BA1323" s="1059">
        <f t="shared" si="201"/>
        <v>0</v>
      </c>
      <c r="BB1323" s="1059">
        <f t="shared" si="201"/>
        <v>0</v>
      </c>
      <c r="BC1323" s="1059">
        <f t="shared" si="201"/>
        <v>0</v>
      </c>
      <c r="BD1323" s="1059">
        <f t="shared" si="201"/>
        <v>0</v>
      </c>
      <c r="BE1323" s="1059">
        <f t="shared" si="201"/>
        <v>0</v>
      </c>
      <c r="BF1323" s="1059">
        <f t="shared" si="201"/>
        <v>0</v>
      </c>
      <c r="BG1323" s="1059">
        <f t="shared" si="201"/>
        <v>0</v>
      </c>
      <c r="BH1323" s="1059">
        <f t="shared" si="201"/>
        <v>0</v>
      </c>
      <c r="BI1323" s="1059">
        <f t="shared" si="201"/>
        <v>0</v>
      </c>
      <c r="BJ1323" s="1059">
        <f t="shared" si="201"/>
        <v>0</v>
      </c>
      <c r="BK1323" s="1059">
        <f t="shared" si="201"/>
        <v>0</v>
      </c>
      <c r="BL1323" s="1059">
        <f t="shared" si="201"/>
        <v>0</v>
      </c>
      <c r="BM1323" s="1059">
        <f t="shared" si="201"/>
        <v>0</v>
      </c>
      <c r="BN1323" s="1059">
        <f t="shared" si="201"/>
        <v>0</v>
      </c>
      <c r="BO1323" s="1059">
        <f t="shared" si="201"/>
        <v>0</v>
      </c>
      <c r="BP1323" s="1059">
        <f t="shared" si="201"/>
        <v>0</v>
      </c>
      <c r="BQ1323" s="1059">
        <f t="shared" ref="BQ1323:CD1326" si="202">BQ$1286*BQ1238</f>
        <v>0</v>
      </c>
      <c r="BR1323" s="1059">
        <f t="shared" si="202"/>
        <v>0</v>
      </c>
      <c r="BS1323" s="1059">
        <f t="shared" si="202"/>
        <v>0</v>
      </c>
      <c r="BT1323" s="1059">
        <f t="shared" si="202"/>
        <v>0</v>
      </c>
      <c r="BU1323" s="1059">
        <f t="shared" si="202"/>
        <v>0</v>
      </c>
      <c r="BV1323" s="1059">
        <f t="shared" si="202"/>
        <v>0</v>
      </c>
      <c r="BW1323" s="1059">
        <f t="shared" si="202"/>
        <v>0</v>
      </c>
      <c r="BX1323" s="1059">
        <f t="shared" si="202"/>
        <v>0</v>
      </c>
      <c r="BY1323" s="1059">
        <f t="shared" si="202"/>
        <v>0</v>
      </c>
      <c r="BZ1323" s="1059">
        <f t="shared" si="202"/>
        <v>0</v>
      </c>
      <c r="CA1323" s="1059">
        <f t="shared" si="202"/>
        <v>0</v>
      </c>
      <c r="CB1323" s="1059">
        <f t="shared" si="202"/>
        <v>0</v>
      </c>
      <c r="CC1323" s="1059">
        <f t="shared" si="202"/>
        <v>0</v>
      </c>
      <c r="CD1323" s="1060">
        <f t="shared" si="202"/>
        <v>0</v>
      </c>
      <c r="CE1323" s="313">
        <f t="shared" si="185"/>
        <v>0</v>
      </c>
    </row>
    <row r="1324" spans="2:83">
      <c r="B1324" s="318"/>
      <c r="C1324" s="283" t="str">
        <f t="shared" si="195"/>
        <v>35</v>
      </c>
      <c r="D1324" s="284" t="str">
        <f t="shared" si="195"/>
        <v>他に分類されない会員制団体</v>
      </c>
      <c r="E1324" s="1058">
        <f t="shared" si="184"/>
        <v>0</v>
      </c>
      <c r="F1324" s="1059">
        <f t="shared" ref="F1324:BQ1327" si="203">F$1286*F1239</f>
        <v>0</v>
      </c>
      <c r="G1324" s="1059">
        <f t="shared" si="203"/>
        <v>0</v>
      </c>
      <c r="H1324" s="1059">
        <f t="shared" si="203"/>
        <v>0</v>
      </c>
      <c r="I1324" s="1059">
        <f t="shared" si="203"/>
        <v>0</v>
      </c>
      <c r="J1324" s="1059">
        <f t="shared" si="203"/>
        <v>0</v>
      </c>
      <c r="K1324" s="1059">
        <f t="shared" si="203"/>
        <v>0</v>
      </c>
      <c r="L1324" s="1059">
        <f t="shared" si="203"/>
        <v>0</v>
      </c>
      <c r="M1324" s="1059">
        <f t="shared" si="203"/>
        <v>0</v>
      </c>
      <c r="N1324" s="1059">
        <f t="shared" si="203"/>
        <v>0</v>
      </c>
      <c r="O1324" s="1059">
        <f t="shared" si="203"/>
        <v>0</v>
      </c>
      <c r="P1324" s="1059">
        <f t="shared" si="203"/>
        <v>0</v>
      </c>
      <c r="Q1324" s="1059">
        <f t="shared" si="203"/>
        <v>0</v>
      </c>
      <c r="R1324" s="1059">
        <f t="shared" si="203"/>
        <v>0</v>
      </c>
      <c r="S1324" s="1059">
        <f t="shared" si="203"/>
        <v>0</v>
      </c>
      <c r="T1324" s="1059">
        <f t="shared" si="203"/>
        <v>0</v>
      </c>
      <c r="U1324" s="1059">
        <f t="shared" si="203"/>
        <v>0</v>
      </c>
      <c r="V1324" s="1059">
        <f t="shared" si="203"/>
        <v>0</v>
      </c>
      <c r="W1324" s="1059">
        <f t="shared" si="203"/>
        <v>0</v>
      </c>
      <c r="X1324" s="1059">
        <f t="shared" si="203"/>
        <v>0</v>
      </c>
      <c r="Y1324" s="1059">
        <f t="shared" si="203"/>
        <v>0</v>
      </c>
      <c r="Z1324" s="1059">
        <f t="shared" si="203"/>
        <v>0</v>
      </c>
      <c r="AA1324" s="1059">
        <f t="shared" si="203"/>
        <v>0</v>
      </c>
      <c r="AB1324" s="1059">
        <f t="shared" si="203"/>
        <v>0</v>
      </c>
      <c r="AC1324" s="1059">
        <f t="shared" si="203"/>
        <v>0</v>
      </c>
      <c r="AD1324" s="1059">
        <f t="shared" si="203"/>
        <v>0</v>
      </c>
      <c r="AE1324" s="1059">
        <f t="shared" si="203"/>
        <v>0</v>
      </c>
      <c r="AF1324" s="1059">
        <f t="shared" si="203"/>
        <v>0</v>
      </c>
      <c r="AG1324" s="1059">
        <f t="shared" si="203"/>
        <v>0</v>
      </c>
      <c r="AH1324" s="1059">
        <f t="shared" si="203"/>
        <v>0</v>
      </c>
      <c r="AI1324" s="1059">
        <f t="shared" si="203"/>
        <v>0</v>
      </c>
      <c r="AJ1324" s="1059">
        <f t="shared" si="203"/>
        <v>0</v>
      </c>
      <c r="AK1324" s="1059">
        <f t="shared" si="203"/>
        <v>0</v>
      </c>
      <c r="AL1324" s="1059">
        <f t="shared" si="203"/>
        <v>0</v>
      </c>
      <c r="AM1324" s="1059">
        <f t="shared" si="203"/>
        <v>0</v>
      </c>
      <c r="AN1324" s="1059">
        <f t="shared" si="203"/>
        <v>0</v>
      </c>
      <c r="AO1324" s="1059">
        <f t="shared" si="203"/>
        <v>0</v>
      </c>
      <c r="AP1324" s="1059">
        <f t="shared" si="203"/>
        <v>0</v>
      </c>
      <c r="AQ1324" s="1059">
        <f t="shared" si="203"/>
        <v>0</v>
      </c>
      <c r="AR1324" s="1058">
        <f t="shared" si="203"/>
        <v>0</v>
      </c>
      <c r="AS1324" s="1059">
        <f t="shared" si="203"/>
        <v>0</v>
      </c>
      <c r="AT1324" s="1059">
        <f t="shared" si="203"/>
        <v>0</v>
      </c>
      <c r="AU1324" s="1059">
        <f t="shared" si="203"/>
        <v>0</v>
      </c>
      <c r="AV1324" s="1059">
        <f t="shared" si="203"/>
        <v>0</v>
      </c>
      <c r="AW1324" s="1059">
        <f t="shared" si="203"/>
        <v>0</v>
      </c>
      <c r="AX1324" s="1059">
        <f t="shared" si="203"/>
        <v>0</v>
      </c>
      <c r="AY1324" s="1059">
        <f t="shared" si="203"/>
        <v>0</v>
      </c>
      <c r="AZ1324" s="1059">
        <f t="shared" si="203"/>
        <v>0</v>
      </c>
      <c r="BA1324" s="1059">
        <f t="shared" si="203"/>
        <v>0</v>
      </c>
      <c r="BB1324" s="1059">
        <f t="shared" si="203"/>
        <v>0</v>
      </c>
      <c r="BC1324" s="1059">
        <f t="shared" si="203"/>
        <v>0</v>
      </c>
      <c r="BD1324" s="1059">
        <f t="shared" si="203"/>
        <v>0</v>
      </c>
      <c r="BE1324" s="1059">
        <f t="shared" si="203"/>
        <v>0</v>
      </c>
      <c r="BF1324" s="1059">
        <f t="shared" si="203"/>
        <v>0</v>
      </c>
      <c r="BG1324" s="1059">
        <f t="shared" si="203"/>
        <v>0</v>
      </c>
      <c r="BH1324" s="1059">
        <f t="shared" si="203"/>
        <v>0</v>
      </c>
      <c r="BI1324" s="1059">
        <f t="shared" si="203"/>
        <v>0</v>
      </c>
      <c r="BJ1324" s="1059">
        <f t="shared" si="203"/>
        <v>0</v>
      </c>
      <c r="BK1324" s="1059">
        <f t="shared" si="203"/>
        <v>0</v>
      </c>
      <c r="BL1324" s="1059">
        <f t="shared" si="203"/>
        <v>0</v>
      </c>
      <c r="BM1324" s="1059">
        <f t="shared" si="203"/>
        <v>0</v>
      </c>
      <c r="BN1324" s="1059">
        <f t="shared" si="203"/>
        <v>0</v>
      </c>
      <c r="BO1324" s="1059">
        <f t="shared" si="203"/>
        <v>0</v>
      </c>
      <c r="BP1324" s="1059">
        <f t="shared" si="203"/>
        <v>0</v>
      </c>
      <c r="BQ1324" s="1059">
        <f t="shared" si="203"/>
        <v>0</v>
      </c>
      <c r="BR1324" s="1059">
        <f t="shared" si="202"/>
        <v>0</v>
      </c>
      <c r="BS1324" s="1059">
        <f t="shared" si="202"/>
        <v>0</v>
      </c>
      <c r="BT1324" s="1059">
        <f t="shared" si="202"/>
        <v>0</v>
      </c>
      <c r="BU1324" s="1059">
        <f t="shared" si="202"/>
        <v>0</v>
      </c>
      <c r="BV1324" s="1059">
        <f t="shared" si="202"/>
        <v>0</v>
      </c>
      <c r="BW1324" s="1059">
        <f t="shared" si="202"/>
        <v>0</v>
      </c>
      <c r="BX1324" s="1059">
        <f t="shared" si="202"/>
        <v>0</v>
      </c>
      <c r="BY1324" s="1059">
        <f t="shared" si="202"/>
        <v>0</v>
      </c>
      <c r="BZ1324" s="1059">
        <f t="shared" si="202"/>
        <v>0</v>
      </c>
      <c r="CA1324" s="1059">
        <f t="shared" si="202"/>
        <v>0</v>
      </c>
      <c r="CB1324" s="1059">
        <f t="shared" si="202"/>
        <v>0</v>
      </c>
      <c r="CC1324" s="1059">
        <f t="shared" si="202"/>
        <v>0</v>
      </c>
      <c r="CD1324" s="1060">
        <f t="shared" si="202"/>
        <v>0</v>
      </c>
      <c r="CE1324" s="313">
        <f t="shared" si="185"/>
        <v>0</v>
      </c>
    </row>
    <row r="1325" spans="2:83">
      <c r="B1325" s="318"/>
      <c r="C1325" s="283" t="str">
        <f t="shared" si="195"/>
        <v>36</v>
      </c>
      <c r="D1325" s="284" t="str">
        <f t="shared" si="195"/>
        <v>対事業所サービス</v>
      </c>
      <c r="E1325" s="1058">
        <f t="shared" si="184"/>
        <v>0</v>
      </c>
      <c r="F1325" s="1059">
        <f t="shared" si="203"/>
        <v>0</v>
      </c>
      <c r="G1325" s="1059">
        <f t="shared" si="203"/>
        <v>0</v>
      </c>
      <c r="H1325" s="1059">
        <f t="shared" si="203"/>
        <v>0</v>
      </c>
      <c r="I1325" s="1059">
        <f t="shared" si="203"/>
        <v>0</v>
      </c>
      <c r="J1325" s="1059">
        <f t="shared" si="203"/>
        <v>0</v>
      </c>
      <c r="K1325" s="1059">
        <f t="shared" si="203"/>
        <v>0</v>
      </c>
      <c r="L1325" s="1059">
        <f t="shared" si="203"/>
        <v>0</v>
      </c>
      <c r="M1325" s="1059">
        <f t="shared" si="203"/>
        <v>0</v>
      </c>
      <c r="N1325" s="1059">
        <f t="shared" si="203"/>
        <v>0</v>
      </c>
      <c r="O1325" s="1059">
        <f t="shared" si="203"/>
        <v>0</v>
      </c>
      <c r="P1325" s="1059">
        <f t="shared" si="203"/>
        <v>0</v>
      </c>
      <c r="Q1325" s="1059">
        <f t="shared" si="203"/>
        <v>0</v>
      </c>
      <c r="R1325" s="1059">
        <f t="shared" si="203"/>
        <v>0</v>
      </c>
      <c r="S1325" s="1059">
        <f t="shared" si="203"/>
        <v>0</v>
      </c>
      <c r="T1325" s="1059">
        <f t="shared" si="203"/>
        <v>0</v>
      </c>
      <c r="U1325" s="1059">
        <f t="shared" si="203"/>
        <v>0</v>
      </c>
      <c r="V1325" s="1059">
        <f t="shared" si="203"/>
        <v>0</v>
      </c>
      <c r="W1325" s="1059">
        <f t="shared" si="203"/>
        <v>0</v>
      </c>
      <c r="X1325" s="1059">
        <f t="shared" si="203"/>
        <v>0</v>
      </c>
      <c r="Y1325" s="1059">
        <f t="shared" si="203"/>
        <v>0</v>
      </c>
      <c r="Z1325" s="1059">
        <f t="shared" si="203"/>
        <v>0</v>
      </c>
      <c r="AA1325" s="1059">
        <f t="shared" si="203"/>
        <v>0</v>
      </c>
      <c r="AB1325" s="1059">
        <f t="shared" si="203"/>
        <v>0</v>
      </c>
      <c r="AC1325" s="1059">
        <f t="shared" si="203"/>
        <v>0</v>
      </c>
      <c r="AD1325" s="1059">
        <f t="shared" si="203"/>
        <v>0</v>
      </c>
      <c r="AE1325" s="1059">
        <f t="shared" si="203"/>
        <v>0</v>
      </c>
      <c r="AF1325" s="1059">
        <f t="shared" si="203"/>
        <v>0</v>
      </c>
      <c r="AG1325" s="1059">
        <f t="shared" si="203"/>
        <v>0</v>
      </c>
      <c r="AH1325" s="1059">
        <f t="shared" si="203"/>
        <v>0</v>
      </c>
      <c r="AI1325" s="1059">
        <f t="shared" si="203"/>
        <v>0</v>
      </c>
      <c r="AJ1325" s="1059">
        <f t="shared" si="203"/>
        <v>0</v>
      </c>
      <c r="AK1325" s="1059">
        <f t="shared" si="203"/>
        <v>0</v>
      </c>
      <c r="AL1325" s="1059">
        <f t="shared" si="203"/>
        <v>0</v>
      </c>
      <c r="AM1325" s="1059">
        <f t="shared" si="203"/>
        <v>0</v>
      </c>
      <c r="AN1325" s="1059">
        <f t="shared" si="203"/>
        <v>0</v>
      </c>
      <c r="AO1325" s="1059">
        <f t="shared" si="203"/>
        <v>0</v>
      </c>
      <c r="AP1325" s="1059">
        <f t="shared" si="203"/>
        <v>0</v>
      </c>
      <c r="AQ1325" s="1059">
        <f t="shared" si="203"/>
        <v>0</v>
      </c>
      <c r="AR1325" s="1058">
        <f t="shared" si="203"/>
        <v>0</v>
      </c>
      <c r="AS1325" s="1059">
        <f t="shared" si="203"/>
        <v>0</v>
      </c>
      <c r="AT1325" s="1059">
        <f t="shared" si="203"/>
        <v>0</v>
      </c>
      <c r="AU1325" s="1059">
        <f t="shared" si="203"/>
        <v>0</v>
      </c>
      <c r="AV1325" s="1059">
        <f t="shared" si="203"/>
        <v>0</v>
      </c>
      <c r="AW1325" s="1059">
        <f t="shared" si="203"/>
        <v>0</v>
      </c>
      <c r="AX1325" s="1059">
        <f t="shared" si="203"/>
        <v>0</v>
      </c>
      <c r="AY1325" s="1059">
        <f t="shared" si="203"/>
        <v>0</v>
      </c>
      <c r="AZ1325" s="1059">
        <f t="shared" si="203"/>
        <v>0</v>
      </c>
      <c r="BA1325" s="1059">
        <f t="shared" si="203"/>
        <v>0</v>
      </c>
      <c r="BB1325" s="1059">
        <f t="shared" si="203"/>
        <v>0</v>
      </c>
      <c r="BC1325" s="1059">
        <f t="shared" si="203"/>
        <v>0</v>
      </c>
      <c r="BD1325" s="1059">
        <f t="shared" si="203"/>
        <v>0</v>
      </c>
      <c r="BE1325" s="1059">
        <f t="shared" si="203"/>
        <v>0</v>
      </c>
      <c r="BF1325" s="1059">
        <f t="shared" si="203"/>
        <v>0</v>
      </c>
      <c r="BG1325" s="1059">
        <f t="shared" si="203"/>
        <v>0</v>
      </c>
      <c r="BH1325" s="1059">
        <f t="shared" si="203"/>
        <v>0</v>
      </c>
      <c r="BI1325" s="1059">
        <f t="shared" si="203"/>
        <v>0</v>
      </c>
      <c r="BJ1325" s="1059">
        <f t="shared" si="203"/>
        <v>0</v>
      </c>
      <c r="BK1325" s="1059">
        <f t="shared" si="203"/>
        <v>0</v>
      </c>
      <c r="BL1325" s="1059">
        <f t="shared" si="203"/>
        <v>0</v>
      </c>
      <c r="BM1325" s="1059">
        <f t="shared" si="203"/>
        <v>0</v>
      </c>
      <c r="BN1325" s="1059">
        <f t="shared" si="203"/>
        <v>0</v>
      </c>
      <c r="BO1325" s="1059">
        <f t="shared" si="203"/>
        <v>0</v>
      </c>
      <c r="BP1325" s="1059">
        <f t="shared" si="203"/>
        <v>0</v>
      </c>
      <c r="BQ1325" s="1059">
        <f t="shared" si="203"/>
        <v>0</v>
      </c>
      <c r="BR1325" s="1059">
        <f t="shared" si="202"/>
        <v>0</v>
      </c>
      <c r="BS1325" s="1059">
        <f t="shared" si="202"/>
        <v>0</v>
      </c>
      <c r="BT1325" s="1059">
        <f t="shared" si="202"/>
        <v>0</v>
      </c>
      <c r="BU1325" s="1059">
        <f t="shared" si="202"/>
        <v>0</v>
      </c>
      <c r="BV1325" s="1059">
        <f t="shared" si="202"/>
        <v>0</v>
      </c>
      <c r="BW1325" s="1059">
        <f t="shared" si="202"/>
        <v>0</v>
      </c>
      <c r="BX1325" s="1059">
        <f t="shared" si="202"/>
        <v>0</v>
      </c>
      <c r="BY1325" s="1059">
        <f t="shared" si="202"/>
        <v>0</v>
      </c>
      <c r="BZ1325" s="1059">
        <f t="shared" si="202"/>
        <v>0</v>
      </c>
      <c r="CA1325" s="1059">
        <f t="shared" si="202"/>
        <v>0</v>
      </c>
      <c r="CB1325" s="1059">
        <f t="shared" si="202"/>
        <v>0</v>
      </c>
      <c r="CC1325" s="1059">
        <f t="shared" si="202"/>
        <v>0</v>
      </c>
      <c r="CD1325" s="1060">
        <f t="shared" si="202"/>
        <v>0</v>
      </c>
      <c r="CE1325" s="313">
        <f t="shared" si="185"/>
        <v>0</v>
      </c>
    </row>
    <row r="1326" spans="2:83">
      <c r="B1326" s="318"/>
      <c r="C1326" s="283" t="str">
        <f t="shared" si="195"/>
        <v>37</v>
      </c>
      <c r="D1326" s="284" t="str">
        <f t="shared" si="195"/>
        <v>対個人サービス</v>
      </c>
      <c r="E1326" s="1058">
        <f t="shared" si="184"/>
        <v>0</v>
      </c>
      <c r="F1326" s="1059">
        <f t="shared" si="203"/>
        <v>0</v>
      </c>
      <c r="G1326" s="1059">
        <f t="shared" si="203"/>
        <v>0</v>
      </c>
      <c r="H1326" s="1059">
        <f t="shared" si="203"/>
        <v>0</v>
      </c>
      <c r="I1326" s="1059">
        <f t="shared" si="203"/>
        <v>0</v>
      </c>
      <c r="J1326" s="1059">
        <f t="shared" si="203"/>
        <v>0</v>
      </c>
      <c r="K1326" s="1059">
        <f t="shared" si="203"/>
        <v>0</v>
      </c>
      <c r="L1326" s="1059">
        <f t="shared" si="203"/>
        <v>0</v>
      </c>
      <c r="M1326" s="1059">
        <f t="shared" si="203"/>
        <v>0</v>
      </c>
      <c r="N1326" s="1059">
        <f t="shared" si="203"/>
        <v>0</v>
      </c>
      <c r="O1326" s="1059">
        <f t="shared" si="203"/>
        <v>0</v>
      </c>
      <c r="P1326" s="1059">
        <f t="shared" si="203"/>
        <v>0</v>
      </c>
      <c r="Q1326" s="1059">
        <f t="shared" si="203"/>
        <v>0</v>
      </c>
      <c r="R1326" s="1059">
        <f t="shared" si="203"/>
        <v>0</v>
      </c>
      <c r="S1326" s="1059">
        <f t="shared" si="203"/>
        <v>0</v>
      </c>
      <c r="T1326" s="1059">
        <f t="shared" si="203"/>
        <v>0</v>
      </c>
      <c r="U1326" s="1059">
        <f t="shared" si="203"/>
        <v>0</v>
      </c>
      <c r="V1326" s="1059">
        <f t="shared" si="203"/>
        <v>0</v>
      </c>
      <c r="W1326" s="1059">
        <f t="shared" si="203"/>
        <v>0</v>
      </c>
      <c r="X1326" s="1059">
        <f t="shared" si="203"/>
        <v>0</v>
      </c>
      <c r="Y1326" s="1059">
        <f t="shared" si="203"/>
        <v>0</v>
      </c>
      <c r="Z1326" s="1059">
        <f t="shared" si="203"/>
        <v>0</v>
      </c>
      <c r="AA1326" s="1059">
        <f t="shared" si="203"/>
        <v>0</v>
      </c>
      <c r="AB1326" s="1059">
        <f t="shared" si="203"/>
        <v>0</v>
      </c>
      <c r="AC1326" s="1059">
        <f t="shared" si="203"/>
        <v>0</v>
      </c>
      <c r="AD1326" s="1059">
        <f t="shared" si="203"/>
        <v>0</v>
      </c>
      <c r="AE1326" s="1059">
        <f t="shared" si="203"/>
        <v>0</v>
      </c>
      <c r="AF1326" s="1059">
        <f t="shared" si="203"/>
        <v>0</v>
      </c>
      <c r="AG1326" s="1059">
        <f t="shared" si="203"/>
        <v>0</v>
      </c>
      <c r="AH1326" s="1059">
        <f t="shared" si="203"/>
        <v>0</v>
      </c>
      <c r="AI1326" s="1059">
        <f t="shared" si="203"/>
        <v>0</v>
      </c>
      <c r="AJ1326" s="1059">
        <f t="shared" si="203"/>
        <v>0</v>
      </c>
      <c r="AK1326" s="1059">
        <f t="shared" si="203"/>
        <v>0</v>
      </c>
      <c r="AL1326" s="1059">
        <f t="shared" si="203"/>
        <v>0</v>
      </c>
      <c r="AM1326" s="1059">
        <f t="shared" si="203"/>
        <v>0</v>
      </c>
      <c r="AN1326" s="1059">
        <f t="shared" si="203"/>
        <v>0</v>
      </c>
      <c r="AO1326" s="1059">
        <f t="shared" si="203"/>
        <v>0</v>
      </c>
      <c r="AP1326" s="1059">
        <f t="shared" si="203"/>
        <v>0</v>
      </c>
      <c r="AQ1326" s="1059">
        <f t="shared" si="203"/>
        <v>0</v>
      </c>
      <c r="AR1326" s="1058">
        <f t="shared" si="203"/>
        <v>0</v>
      </c>
      <c r="AS1326" s="1059">
        <f t="shared" si="203"/>
        <v>0</v>
      </c>
      <c r="AT1326" s="1059">
        <f t="shared" si="203"/>
        <v>0</v>
      </c>
      <c r="AU1326" s="1059">
        <f t="shared" si="203"/>
        <v>0</v>
      </c>
      <c r="AV1326" s="1059">
        <f t="shared" si="203"/>
        <v>0</v>
      </c>
      <c r="AW1326" s="1059">
        <f t="shared" si="203"/>
        <v>0</v>
      </c>
      <c r="AX1326" s="1059">
        <f t="shared" si="203"/>
        <v>0</v>
      </c>
      <c r="AY1326" s="1059">
        <f t="shared" si="203"/>
        <v>0</v>
      </c>
      <c r="AZ1326" s="1059">
        <f t="shared" si="203"/>
        <v>0</v>
      </c>
      <c r="BA1326" s="1059">
        <f t="shared" si="203"/>
        <v>0</v>
      </c>
      <c r="BB1326" s="1059">
        <f t="shared" si="203"/>
        <v>0</v>
      </c>
      <c r="BC1326" s="1059">
        <f t="shared" si="203"/>
        <v>0</v>
      </c>
      <c r="BD1326" s="1059">
        <f t="shared" si="203"/>
        <v>0</v>
      </c>
      <c r="BE1326" s="1059">
        <f t="shared" si="203"/>
        <v>0</v>
      </c>
      <c r="BF1326" s="1059">
        <f t="shared" si="203"/>
        <v>0</v>
      </c>
      <c r="BG1326" s="1059">
        <f t="shared" si="203"/>
        <v>0</v>
      </c>
      <c r="BH1326" s="1059">
        <f t="shared" si="203"/>
        <v>0</v>
      </c>
      <c r="BI1326" s="1059">
        <f t="shared" si="203"/>
        <v>0</v>
      </c>
      <c r="BJ1326" s="1059">
        <f t="shared" si="203"/>
        <v>0</v>
      </c>
      <c r="BK1326" s="1059">
        <f t="shared" si="203"/>
        <v>0</v>
      </c>
      <c r="BL1326" s="1059">
        <f t="shared" si="203"/>
        <v>0</v>
      </c>
      <c r="BM1326" s="1059">
        <f t="shared" si="203"/>
        <v>0</v>
      </c>
      <c r="BN1326" s="1059">
        <f t="shared" si="203"/>
        <v>0</v>
      </c>
      <c r="BO1326" s="1059">
        <f t="shared" si="203"/>
        <v>0</v>
      </c>
      <c r="BP1326" s="1059">
        <f t="shared" si="203"/>
        <v>0</v>
      </c>
      <c r="BQ1326" s="1059">
        <f t="shared" si="203"/>
        <v>0</v>
      </c>
      <c r="BR1326" s="1059">
        <f t="shared" si="202"/>
        <v>0</v>
      </c>
      <c r="BS1326" s="1059">
        <f t="shared" si="202"/>
        <v>0</v>
      </c>
      <c r="BT1326" s="1059">
        <f t="shared" si="202"/>
        <v>0</v>
      </c>
      <c r="BU1326" s="1059">
        <f t="shared" si="202"/>
        <v>0</v>
      </c>
      <c r="BV1326" s="1059">
        <f t="shared" si="202"/>
        <v>0</v>
      </c>
      <c r="BW1326" s="1059">
        <f t="shared" si="202"/>
        <v>0</v>
      </c>
      <c r="BX1326" s="1059">
        <f t="shared" si="202"/>
        <v>0</v>
      </c>
      <c r="BY1326" s="1059">
        <f t="shared" si="202"/>
        <v>0</v>
      </c>
      <c r="BZ1326" s="1059">
        <f t="shared" si="202"/>
        <v>0</v>
      </c>
      <c r="CA1326" s="1059">
        <f t="shared" si="202"/>
        <v>0</v>
      </c>
      <c r="CB1326" s="1059">
        <f t="shared" si="202"/>
        <v>0</v>
      </c>
      <c r="CC1326" s="1059">
        <f t="shared" si="202"/>
        <v>0</v>
      </c>
      <c r="CD1326" s="1060">
        <f t="shared" si="202"/>
        <v>0</v>
      </c>
      <c r="CE1326" s="313">
        <f t="shared" si="185"/>
        <v>0</v>
      </c>
    </row>
    <row r="1327" spans="2:83">
      <c r="B1327" s="318"/>
      <c r="C1327" s="283" t="str">
        <f t="shared" si="195"/>
        <v>38</v>
      </c>
      <c r="D1327" s="284" t="str">
        <f t="shared" si="195"/>
        <v>事務用品</v>
      </c>
      <c r="E1327" s="1058">
        <f t="shared" si="184"/>
        <v>0</v>
      </c>
      <c r="F1327" s="1059">
        <f t="shared" si="203"/>
        <v>0</v>
      </c>
      <c r="G1327" s="1059">
        <f t="shared" si="203"/>
        <v>0</v>
      </c>
      <c r="H1327" s="1059">
        <f t="shared" si="203"/>
        <v>0</v>
      </c>
      <c r="I1327" s="1059">
        <f t="shared" si="203"/>
        <v>0</v>
      </c>
      <c r="J1327" s="1059">
        <f t="shared" si="203"/>
        <v>0</v>
      </c>
      <c r="K1327" s="1059">
        <f t="shared" si="203"/>
        <v>0</v>
      </c>
      <c r="L1327" s="1059">
        <f t="shared" si="203"/>
        <v>0</v>
      </c>
      <c r="M1327" s="1059">
        <f t="shared" si="203"/>
        <v>0</v>
      </c>
      <c r="N1327" s="1059">
        <f t="shared" si="203"/>
        <v>0</v>
      </c>
      <c r="O1327" s="1059">
        <f t="shared" si="203"/>
        <v>0</v>
      </c>
      <c r="P1327" s="1059">
        <f t="shared" si="203"/>
        <v>0</v>
      </c>
      <c r="Q1327" s="1059">
        <f t="shared" si="203"/>
        <v>0</v>
      </c>
      <c r="R1327" s="1059">
        <f t="shared" si="203"/>
        <v>0</v>
      </c>
      <c r="S1327" s="1059">
        <f t="shared" si="203"/>
        <v>0</v>
      </c>
      <c r="T1327" s="1059">
        <f t="shared" si="203"/>
        <v>0</v>
      </c>
      <c r="U1327" s="1059">
        <f t="shared" si="203"/>
        <v>0</v>
      </c>
      <c r="V1327" s="1059">
        <f t="shared" si="203"/>
        <v>0</v>
      </c>
      <c r="W1327" s="1059">
        <f t="shared" si="203"/>
        <v>0</v>
      </c>
      <c r="X1327" s="1059">
        <f t="shared" si="203"/>
        <v>0</v>
      </c>
      <c r="Y1327" s="1059">
        <f t="shared" si="203"/>
        <v>0</v>
      </c>
      <c r="Z1327" s="1059">
        <f t="shared" si="203"/>
        <v>0</v>
      </c>
      <c r="AA1327" s="1059">
        <f t="shared" si="203"/>
        <v>0</v>
      </c>
      <c r="AB1327" s="1059">
        <f t="shared" si="203"/>
        <v>0</v>
      </c>
      <c r="AC1327" s="1059">
        <f t="shared" si="203"/>
        <v>0</v>
      </c>
      <c r="AD1327" s="1059">
        <f t="shared" si="203"/>
        <v>0</v>
      </c>
      <c r="AE1327" s="1059">
        <f t="shared" si="203"/>
        <v>0</v>
      </c>
      <c r="AF1327" s="1059">
        <f t="shared" si="203"/>
        <v>0</v>
      </c>
      <c r="AG1327" s="1059">
        <f t="shared" si="203"/>
        <v>0</v>
      </c>
      <c r="AH1327" s="1059">
        <f t="shared" si="203"/>
        <v>0</v>
      </c>
      <c r="AI1327" s="1059">
        <f t="shared" si="203"/>
        <v>0</v>
      </c>
      <c r="AJ1327" s="1059">
        <f t="shared" si="203"/>
        <v>0</v>
      </c>
      <c r="AK1327" s="1059">
        <f t="shared" si="203"/>
        <v>0</v>
      </c>
      <c r="AL1327" s="1059">
        <f t="shared" si="203"/>
        <v>0</v>
      </c>
      <c r="AM1327" s="1059">
        <f t="shared" si="203"/>
        <v>0</v>
      </c>
      <c r="AN1327" s="1059">
        <f t="shared" si="203"/>
        <v>0</v>
      </c>
      <c r="AO1327" s="1059">
        <f t="shared" si="203"/>
        <v>0</v>
      </c>
      <c r="AP1327" s="1059">
        <f t="shared" si="203"/>
        <v>0</v>
      </c>
      <c r="AQ1327" s="1059">
        <f t="shared" si="203"/>
        <v>0</v>
      </c>
      <c r="AR1327" s="1058">
        <f t="shared" si="203"/>
        <v>0</v>
      </c>
      <c r="AS1327" s="1059">
        <f t="shared" si="203"/>
        <v>0</v>
      </c>
      <c r="AT1327" s="1059">
        <f t="shared" si="203"/>
        <v>0</v>
      </c>
      <c r="AU1327" s="1059">
        <f t="shared" si="203"/>
        <v>0</v>
      </c>
      <c r="AV1327" s="1059">
        <f t="shared" si="203"/>
        <v>0</v>
      </c>
      <c r="AW1327" s="1059">
        <f t="shared" si="203"/>
        <v>0</v>
      </c>
      <c r="AX1327" s="1059">
        <f t="shared" si="203"/>
        <v>0</v>
      </c>
      <c r="AY1327" s="1059">
        <f t="shared" si="203"/>
        <v>0</v>
      </c>
      <c r="AZ1327" s="1059">
        <f t="shared" si="203"/>
        <v>0</v>
      </c>
      <c r="BA1327" s="1059">
        <f t="shared" si="203"/>
        <v>0</v>
      </c>
      <c r="BB1327" s="1059">
        <f t="shared" si="203"/>
        <v>0</v>
      </c>
      <c r="BC1327" s="1059">
        <f t="shared" si="203"/>
        <v>0</v>
      </c>
      <c r="BD1327" s="1059">
        <f t="shared" si="203"/>
        <v>0</v>
      </c>
      <c r="BE1327" s="1059">
        <f t="shared" si="203"/>
        <v>0</v>
      </c>
      <c r="BF1327" s="1059">
        <f t="shared" si="203"/>
        <v>0</v>
      </c>
      <c r="BG1327" s="1059">
        <f t="shared" si="203"/>
        <v>0</v>
      </c>
      <c r="BH1327" s="1059">
        <f t="shared" si="203"/>
        <v>0</v>
      </c>
      <c r="BI1327" s="1059">
        <f t="shared" si="203"/>
        <v>0</v>
      </c>
      <c r="BJ1327" s="1059">
        <f t="shared" si="203"/>
        <v>0</v>
      </c>
      <c r="BK1327" s="1059">
        <f t="shared" si="203"/>
        <v>0</v>
      </c>
      <c r="BL1327" s="1059">
        <f t="shared" si="203"/>
        <v>0</v>
      </c>
      <c r="BM1327" s="1059">
        <f t="shared" si="203"/>
        <v>0</v>
      </c>
      <c r="BN1327" s="1059">
        <f t="shared" si="203"/>
        <v>0</v>
      </c>
      <c r="BO1327" s="1059">
        <f t="shared" si="203"/>
        <v>0</v>
      </c>
      <c r="BP1327" s="1059">
        <f t="shared" si="203"/>
        <v>0</v>
      </c>
      <c r="BQ1327" s="1059">
        <f t="shared" ref="BQ1327:CD1330" si="204">BQ$1286*BQ1242</f>
        <v>0</v>
      </c>
      <c r="BR1327" s="1059">
        <f t="shared" si="204"/>
        <v>0</v>
      </c>
      <c r="BS1327" s="1059">
        <f t="shared" si="204"/>
        <v>0</v>
      </c>
      <c r="BT1327" s="1059">
        <f t="shared" si="204"/>
        <v>0</v>
      </c>
      <c r="BU1327" s="1059">
        <f t="shared" si="204"/>
        <v>0</v>
      </c>
      <c r="BV1327" s="1059">
        <f t="shared" si="204"/>
        <v>0</v>
      </c>
      <c r="BW1327" s="1059">
        <f t="shared" si="204"/>
        <v>0</v>
      </c>
      <c r="BX1327" s="1059">
        <f t="shared" si="204"/>
        <v>0</v>
      </c>
      <c r="BY1327" s="1059">
        <f t="shared" si="204"/>
        <v>0</v>
      </c>
      <c r="BZ1327" s="1059">
        <f t="shared" si="204"/>
        <v>0</v>
      </c>
      <c r="CA1327" s="1059">
        <f t="shared" si="204"/>
        <v>0</v>
      </c>
      <c r="CB1327" s="1059">
        <f t="shared" si="204"/>
        <v>0</v>
      </c>
      <c r="CC1327" s="1059">
        <f t="shared" si="204"/>
        <v>0</v>
      </c>
      <c r="CD1327" s="1060">
        <f t="shared" si="204"/>
        <v>0</v>
      </c>
      <c r="CE1327" s="313">
        <f t="shared" si="185"/>
        <v>0</v>
      </c>
    </row>
    <row r="1328" spans="2:83">
      <c r="B1328" s="318"/>
      <c r="C1328" s="283" t="str">
        <f t="shared" si="195"/>
        <v>39</v>
      </c>
      <c r="D1328" s="284" t="str">
        <f t="shared" si="195"/>
        <v>分類不明</v>
      </c>
      <c r="E1328" s="1058">
        <f t="shared" si="184"/>
        <v>0</v>
      </c>
      <c r="F1328" s="1059">
        <f t="shared" ref="F1328:BQ1331" si="205">F$1286*F1243</f>
        <v>0</v>
      </c>
      <c r="G1328" s="1059">
        <f t="shared" si="205"/>
        <v>0</v>
      </c>
      <c r="H1328" s="1059">
        <f t="shared" si="205"/>
        <v>0</v>
      </c>
      <c r="I1328" s="1059">
        <f t="shared" si="205"/>
        <v>0</v>
      </c>
      <c r="J1328" s="1059">
        <f t="shared" si="205"/>
        <v>0</v>
      </c>
      <c r="K1328" s="1059">
        <f t="shared" si="205"/>
        <v>0</v>
      </c>
      <c r="L1328" s="1059">
        <f t="shared" si="205"/>
        <v>0</v>
      </c>
      <c r="M1328" s="1059">
        <f t="shared" si="205"/>
        <v>0</v>
      </c>
      <c r="N1328" s="1059">
        <f t="shared" si="205"/>
        <v>0</v>
      </c>
      <c r="O1328" s="1059">
        <f t="shared" si="205"/>
        <v>0</v>
      </c>
      <c r="P1328" s="1059">
        <f t="shared" si="205"/>
        <v>0</v>
      </c>
      <c r="Q1328" s="1059">
        <f t="shared" si="205"/>
        <v>0</v>
      </c>
      <c r="R1328" s="1059">
        <f t="shared" si="205"/>
        <v>0</v>
      </c>
      <c r="S1328" s="1059">
        <f t="shared" si="205"/>
        <v>0</v>
      </c>
      <c r="T1328" s="1059">
        <f t="shared" si="205"/>
        <v>0</v>
      </c>
      <c r="U1328" s="1059">
        <f t="shared" si="205"/>
        <v>0</v>
      </c>
      <c r="V1328" s="1059">
        <f t="shared" si="205"/>
        <v>0</v>
      </c>
      <c r="W1328" s="1059">
        <f t="shared" si="205"/>
        <v>0</v>
      </c>
      <c r="X1328" s="1059">
        <f t="shared" si="205"/>
        <v>0</v>
      </c>
      <c r="Y1328" s="1059">
        <f t="shared" si="205"/>
        <v>0</v>
      </c>
      <c r="Z1328" s="1059">
        <f t="shared" si="205"/>
        <v>0</v>
      </c>
      <c r="AA1328" s="1059">
        <f t="shared" si="205"/>
        <v>0</v>
      </c>
      <c r="AB1328" s="1059">
        <f t="shared" si="205"/>
        <v>0</v>
      </c>
      <c r="AC1328" s="1059">
        <f t="shared" si="205"/>
        <v>0</v>
      </c>
      <c r="AD1328" s="1059">
        <f t="shared" si="205"/>
        <v>0</v>
      </c>
      <c r="AE1328" s="1059">
        <f t="shared" si="205"/>
        <v>0</v>
      </c>
      <c r="AF1328" s="1059">
        <f t="shared" si="205"/>
        <v>0</v>
      </c>
      <c r="AG1328" s="1059">
        <f t="shared" si="205"/>
        <v>0</v>
      </c>
      <c r="AH1328" s="1059">
        <f t="shared" si="205"/>
        <v>0</v>
      </c>
      <c r="AI1328" s="1059">
        <f t="shared" si="205"/>
        <v>0</v>
      </c>
      <c r="AJ1328" s="1059">
        <f t="shared" si="205"/>
        <v>0</v>
      </c>
      <c r="AK1328" s="1059">
        <f t="shared" si="205"/>
        <v>0</v>
      </c>
      <c r="AL1328" s="1059">
        <f t="shared" si="205"/>
        <v>0</v>
      </c>
      <c r="AM1328" s="1059">
        <f t="shared" si="205"/>
        <v>0</v>
      </c>
      <c r="AN1328" s="1059">
        <f t="shared" si="205"/>
        <v>0</v>
      </c>
      <c r="AO1328" s="1059">
        <f t="shared" si="205"/>
        <v>0</v>
      </c>
      <c r="AP1328" s="1059">
        <f t="shared" si="205"/>
        <v>0</v>
      </c>
      <c r="AQ1328" s="1059">
        <f t="shared" si="205"/>
        <v>0</v>
      </c>
      <c r="AR1328" s="1058">
        <f t="shared" si="205"/>
        <v>0</v>
      </c>
      <c r="AS1328" s="1059">
        <f t="shared" si="205"/>
        <v>0</v>
      </c>
      <c r="AT1328" s="1059">
        <f t="shared" si="205"/>
        <v>0</v>
      </c>
      <c r="AU1328" s="1059">
        <f t="shared" si="205"/>
        <v>0</v>
      </c>
      <c r="AV1328" s="1059">
        <f t="shared" si="205"/>
        <v>0</v>
      </c>
      <c r="AW1328" s="1059">
        <f t="shared" si="205"/>
        <v>0</v>
      </c>
      <c r="AX1328" s="1059">
        <f t="shared" si="205"/>
        <v>0</v>
      </c>
      <c r="AY1328" s="1059">
        <f t="shared" si="205"/>
        <v>0</v>
      </c>
      <c r="AZ1328" s="1059">
        <f t="shared" si="205"/>
        <v>0</v>
      </c>
      <c r="BA1328" s="1059">
        <f t="shared" si="205"/>
        <v>0</v>
      </c>
      <c r="BB1328" s="1059">
        <f t="shared" si="205"/>
        <v>0</v>
      </c>
      <c r="BC1328" s="1059">
        <f t="shared" si="205"/>
        <v>0</v>
      </c>
      <c r="BD1328" s="1059">
        <f t="shared" si="205"/>
        <v>0</v>
      </c>
      <c r="BE1328" s="1059">
        <f t="shared" si="205"/>
        <v>0</v>
      </c>
      <c r="BF1328" s="1059">
        <f t="shared" si="205"/>
        <v>0</v>
      </c>
      <c r="BG1328" s="1059">
        <f t="shared" si="205"/>
        <v>0</v>
      </c>
      <c r="BH1328" s="1059">
        <f t="shared" si="205"/>
        <v>0</v>
      </c>
      <c r="BI1328" s="1059">
        <f t="shared" si="205"/>
        <v>0</v>
      </c>
      <c r="BJ1328" s="1059">
        <f t="shared" si="205"/>
        <v>0</v>
      </c>
      <c r="BK1328" s="1059">
        <f t="shared" si="205"/>
        <v>0</v>
      </c>
      <c r="BL1328" s="1059">
        <f t="shared" si="205"/>
        <v>0</v>
      </c>
      <c r="BM1328" s="1059">
        <f t="shared" si="205"/>
        <v>0</v>
      </c>
      <c r="BN1328" s="1059">
        <f t="shared" si="205"/>
        <v>0</v>
      </c>
      <c r="BO1328" s="1059">
        <f t="shared" si="205"/>
        <v>0</v>
      </c>
      <c r="BP1328" s="1059">
        <f t="shared" si="205"/>
        <v>0</v>
      </c>
      <c r="BQ1328" s="1059">
        <f t="shared" si="205"/>
        <v>0</v>
      </c>
      <c r="BR1328" s="1059">
        <f t="shared" si="204"/>
        <v>0</v>
      </c>
      <c r="BS1328" s="1059">
        <f t="shared" si="204"/>
        <v>0</v>
      </c>
      <c r="BT1328" s="1059">
        <f t="shared" si="204"/>
        <v>0</v>
      </c>
      <c r="BU1328" s="1059">
        <f t="shared" si="204"/>
        <v>0</v>
      </c>
      <c r="BV1328" s="1059">
        <f t="shared" si="204"/>
        <v>0</v>
      </c>
      <c r="BW1328" s="1059">
        <f t="shared" si="204"/>
        <v>0</v>
      </c>
      <c r="BX1328" s="1059">
        <f t="shared" si="204"/>
        <v>0</v>
      </c>
      <c r="BY1328" s="1059">
        <f t="shared" si="204"/>
        <v>0</v>
      </c>
      <c r="BZ1328" s="1059">
        <f t="shared" si="204"/>
        <v>0</v>
      </c>
      <c r="CA1328" s="1059">
        <f t="shared" si="204"/>
        <v>0</v>
      </c>
      <c r="CB1328" s="1059">
        <f t="shared" si="204"/>
        <v>0</v>
      </c>
      <c r="CC1328" s="1059">
        <f t="shared" si="204"/>
        <v>0</v>
      </c>
      <c r="CD1328" s="1060">
        <f t="shared" si="204"/>
        <v>0</v>
      </c>
      <c r="CE1328" s="313">
        <f t="shared" si="185"/>
        <v>0</v>
      </c>
    </row>
    <row r="1329" spans="2:83">
      <c r="B1329" s="323" t="s">
        <v>61</v>
      </c>
      <c r="C1329" s="280" t="str">
        <f t="shared" ref="C1329:D1348" si="206">C5</f>
        <v>01</v>
      </c>
      <c r="D1329" s="281" t="str">
        <f t="shared" si="206"/>
        <v>農業</v>
      </c>
      <c r="E1329" s="1055">
        <f t="shared" si="184"/>
        <v>0</v>
      </c>
      <c r="F1329" s="1056">
        <f t="shared" si="205"/>
        <v>0</v>
      </c>
      <c r="G1329" s="1056">
        <f t="shared" si="205"/>
        <v>0</v>
      </c>
      <c r="H1329" s="1056">
        <f t="shared" si="205"/>
        <v>0</v>
      </c>
      <c r="I1329" s="1056">
        <f t="shared" si="205"/>
        <v>0</v>
      </c>
      <c r="J1329" s="1056">
        <f t="shared" si="205"/>
        <v>0</v>
      </c>
      <c r="K1329" s="1056">
        <f t="shared" si="205"/>
        <v>0</v>
      </c>
      <c r="L1329" s="1056">
        <f t="shared" si="205"/>
        <v>0</v>
      </c>
      <c r="M1329" s="1056">
        <f t="shared" si="205"/>
        <v>0</v>
      </c>
      <c r="N1329" s="1056">
        <f t="shared" si="205"/>
        <v>0</v>
      </c>
      <c r="O1329" s="1056">
        <f t="shared" si="205"/>
        <v>0</v>
      </c>
      <c r="P1329" s="1056">
        <f t="shared" si="205"/>
        <v>0</v>
      </c>
      <c r="Q1329" s="1056">
        <f t="shared" si="205"/>
        <v>0</v>
      </c>
      <c r="R1329" s="1056">
        <f t="shared" si="205"/>
        <v>0</v>
      </c>
      <c r="S1329" s="1056">
        <f t="shared" si="205"/>
        <v>0</v>
      </c>
      <c r="T1329" s="1056">
        <f t="shared" si="205"/>
        <v>0</v>
      </c>
      <c r="U1329" s="1056">
        <f t="shared" si="205"/>
        <v>0</v>
      </c>
      <c r="V1329" s="1056">
        <f t="shared" si="205"/>
        <v>0</v>
      </c>
      <c r="W1329" s="1056">
        <f t="shared" si="205"/>
        <v>0</v>
      </c>
      <c r="X1329" s="1056">
        <f t="shared" si="205"/>
        <v>0</v>
      </c>
      <c r="Y1329" s="1056">
        <f t="shared" si="205"/>
        <v>0</v>
      </c>
      <c r="Z1329" s="1056">
        <f t="shared" si="205"/>
        <v>0</v>
      </c>
      <c r="AA1329" s="1056">
        <f t="shared" si="205"/>
        <v>0</v>
      </c>
      <c r="AB1329" s="1056">
        <f t="shared" si="205"/>
        <v>0</v>
      </c>
      <c r="AC1329" s="1056">
        <f t="shared" si="205"/>
        <v>0</v>
      </c>
      <c r="AD1329" s="1056">
        <f t="shared" si="205"/>
        <v>0</v>
      </c>
      <c r="AE1329" s="1056">
        <f t="shared" si="205"/>
        <v>0</v>
      </c>
      <c r="AF1329" s="1056">
        <f t="shared" si="205"/>
        <v>0</v>
      </c>
      <c r="AG1329" s="1056">
        <f t="shared" si="205"/>
        <v>0</v>
      </c>
      <c r="AH1329" s="1056">
        <f t="shared" si="205"/>
        <v>0</v>
      </c>
      <c r="AI1329" s="1056">
        <f t="shared" si="205"/>
        <v>0</v>
      </c>
      <c r="AJ1329" s="1056">
        <f t="shared" si="205"/>
        <v>0</v>
      </c>
      <c r="AK1329" s="1056">
        <f t="shared" si="205"/>
        <v>0</v>
      </c>
      <c r="AL1329" s="1056">
        <f t="shared" si="205"/>
        <v>0</v>
      </c>
      <c r="AM1329" s="1056">
        <f t="shared" si="205"/>
        <v>0</v>
      </c>
      <c r="AN1329" s="1056">
        <f t="shared" si="205"/>
        <v>0</v>
      </c>
      <c r="AO1329" s="1056">
        <f t="shared" si="205"/>
        <v>0</v>
      </c>
      <c r="AP1329" s="1056">
        <f t="shared" si="205"/>
        <v>0</v>
      </c>
      <c r="AQ1329" s="1056">
        <f t="shared" si="205"/>
        <v>0</v>
      </c>
      <c r="AR1329" s="1055">
        <f t="shared" si="205"/>
        <v>0</v>
      </c>
      <c r="AS1329" s="1056">
        <f t="shared" si="205"/>
        <v>0</v>
      </c>
      <c r="AT1329" s="1056">
        <f t="shared" si="205"/>
        <v>0</v>
      </c>
      <c r="AU1329" s="1056">
        <f t="shared" si="205"/>
        <v>0</v>
      </c>
      <c r="AV1329" s="1056">
        <f t="shared" si="205"/>
        <v>0</v>
      </c>
      <c r="AW1329" s="1056">
        <f t="shared" si="205"/>
        <v>0</v>
      </c>
      <c r="AX1329" s="1056">
        <f t="shared" si="205"/>
        <v>0</v>
      </c>
      <c r="AY1329" s="1056">
        <f t="shared" si="205"/>
        <v>0</v>
      </c>
      <c r="AZ1329" s="1056">
        <f t="shared" si="205"/>
        <v>0</v>
      </c>
      <c r="BA1329" s="1056">
        <f t="shared" si="205"/>
        <v>0</v>
      </c>
      <c r="BB1329" s="1056">
        <f t="shared" si="205"/>
        <v>0</v>
      </c>
      <c r="BC1329" s="1056">
        <f t="shared" si="205"/>
        <v>0</v>
      </c>
      <c r="BD1329" s="1056">
        <f t="shared" si="205"/>
        <v>0</v>
      </c>
      <c r="BE1329" s="1056">
        <f t="shared" si="205"/>
        <v>0</v>
      </c>
      <c r="BF1329" s="1056">
        <f t="shared" si="205"/>
        <v>0</v>
      </c>
      <c r="BG1329" s="1056">
        <f t="shared" si="205"/>
        <v>0</v>
      </c>
      <c r="BH1329" s="1056">
        <f t="shared" si="205"/>
        <v>0</v>
      </c>
      <c r="BI1329" s="1056">
        <f t="shared" si="205"/>
        <v>0</v>
      </c>
      <c r="BJ1329" s="1056">
        <f t="shared" si="205"/>
        <v>0</v>
      </c>
      <c r="BK1329" s="1056">
        <f t="shared" si="205"/>
        <v>0</v>
      </c>
      <c r="BL1329" s="1056">
        <f t="shared" si="205"/>
        <v>0</v>
      </c>
      <c r="BM1329" s="1056">
        <f t="shared" si="205"/>
        <v>0</v>
      </c>
      <c r="BN1329" s="1056">
        <f t="shared" si="205"/>
        <v>0</v>
      </c>
      <c r="BO1329" s="1056">
        <f t="shared" si="205"/>
        <v>0</v>
      </c>
      <c r="BP1329" s="1056">
        <f t="shared" si="205"/>
        <v>0</v>
      </c>
      <c r="BQ1329" s="1056">
        <f t="shared" si="205"/>
        <v>0</v>
      </c>
      <c r="BR1329" s="1056">
        <f t="shared" si="204"/>
        <v>0</v>
      </c>
      <c r="BS1329" s="1056">
        <f t="shared" si="204"/>
        <v>0</v>
      </c>
      <c r="BT1329" s="1056">
        <f t="shared" si="204"/>
        <v>0</v>
      </c>
      <c r="BU1329" s="1056">
        <f t="shared" si="204"/>
        <v>0</v>
      </c>
      <c r="BV1329" s="1056">
        <f t="shared" si="204"/>
        <v>0</v>
      </c>
      <c r="BW1329" s="1056">
        <f t="shared" si="204"/>
        <v>0</v>
      </c>
      <c r="BX1329" s="1056">
        <f t="shared" si="204"/>
        <v>0</v>
      </c>
      <c r="BY1329" s="1056">
        <f t="shared" si="204"/>
        <v>0</v>
      </c>
      <c r="BZ1329" s="1056">
        <f t="shared" si="204"/>
        <v>0</v>
      </c>
      <c r="CA1329" s="1056">
        <f t="shared" si="204"/>
        <v>0</v>
      </c>
      <c r="CB1329" s="1056">
        <f t="shared" si="204"/>
        <v>0</v>
      </c>
      <c r="CC1329" s="1056">
        <f t="shared" si="204"/>
        <v>0</v>
      </c>
      <c r="CD1329" s="1057">
        <f t="shared" si="204"/>
        <v>0</v>
      </c>
      <c r="CE1329" s="312">
        <f t="shared" si="185"/>
        <v>0</v>
      </c>
    </row>
    <row r="1330" spans="2:83">
      <c r="B1330" s="325"/>
      <c r="C1330" s="283" t="str">
        <f t="shared" si="206"/>
        <v>02</v>
      </c>
      <c r="D1330" s="284" t="str">
        <f t="shared" si="206"/>
        <v>林業</v>
      </c>
      <c r="E1330" s="1058">
        <f t="shared" si="184"/>
        <v>0</v>
      </c>
      <c r="F1330" s="1059">
        <f t="shared" si="205"/>
        <v>0</v>
      </c>
      <c r="G1330" s="1059">
        <f t="shared" si="205"/>
        <v>0</v>
      </c>
      <c r="H1330" s="1059">
        <f t="shared" si="205"/>
        <v>0</v>
      </c>
      <c r="I1330" s="1059">
        <f t="shared" si="205"/>
        <v>0</v>
      </c>
      <c r="J1330" s="1059">
        <f t="shared" si="205"/>
        <v>0</v>
      </c>
      <c r="K1330" s="1059">
        <f t="shared" si="205"/>
        <v>0</v>
      </c>
      <c r="L1330" s="1059">
        <f t="shared" si="205"/>
        <v>0</v>
      </c>
      <c r="M1330" s="1059">
        <f t="shared" si="205"/>
        <v>0</v>
      </c>
      <c r="N1330" s="1059">
        <f t="shared" si="205"/>
        <v>0</v>
      </c>
      <c r="O1330" s="1059">
        <f t="shared" si="205"/>
        <v>0</v>
      </c>
      <c r="P1330" s="1059">
        <f t="shared" si="205"/>
        <v>0</v>
      </c>
      <c r="Q1330" s="1059">
        <f t="shared" si="205"/>
        <v>0</v>
      </c>
      <c r="R1330" s="1059">
        <f t="shared" si="205"/>
        <v>0</v>
      </c>
      <c r="S1330" s="1059">
        <f t="shared" si="205"/>
        <v>0</v>
      </c>
      <c r="T1330" s="1059">
        <f t="shared" si="205"/>
        <v>0</v>
      </c>
      <c r="U1330" s="1059">
        <f t="shared" si="205"/>
        <v>0</v>
      </c>
      <c r="V1330" s="1059">
        <f t="shared" si="205"/>
        <v>0</v>
      </c>
      <c r="W1330" s="1059">
        <f t="shared" si="205"/>
        <v>0</v>
      </c>
      <c r="X1330" s="1059">
        <f t="shared" si="205"/>
        <v>0</v>
      </c>
      <c r="Y1330" s="1059">
        <f t="shared" si="205"/>
        <v>0</v>
      </c>
      <c r="Z1330" s="1059">
        <f t="shared" si="205"/>
        <v>0</v>
      </c>
      <c r="AA1330" s="1059">
        <f t="shared" si="205"/>
        <v>0</v>
      </c>
      <c r="AB1330" s="1059">
        <f t="shared" si="205"/>
        <v>0</v>
      </c>
      <c r="AC1330" s="1059">
        <f t="shared" si="205"/>
        <v>0</v>
      </c>
      <c r="AD1330" s="1059">
        <f t="shared" si="205"/>
        <v>0</v>
      </c>
      <c r="AE1330" s="1059">
        <f t="shared" si="205"/>
        <v>0</v>
      </c>
      <c r="AF1330" s="1059">
        <f t="shared" si="205"/>
        <v>0</v>
      </c>
      <c r="AG1330" s="1059">
        <f t="shared" si="205"/>
        <v>0</v>
      </c>
      <c r="AH1330" s="1059">
        <f t="shared" si="205"/>
        <v>0</v>
      </c>
      <c r="AI1330" s="1059">
        <f t="shared" si="205"/>
        <v>0</v>
      </c>
      <c r="AJ1330" s="1059">
        <f t="shared" si="205"/>
        <v>0</v>
      </c>
      <c r="AK1330" s="1059">
        <f t="shared" si="205"/>
        <v>0</v>
      </c>
      <c r="AL1330" s="1059">
        <f t="shared" si="205"/>
        <v>0</v>
      </c>
      <c r="AM1330" s="1059">
        <f t="shared" si="205"/>
        <v>0</v>
      </c>
      <c r="AN1330" s="1059">
        <f t="shared" si="205"/>
        <v>0</v>
      </c>
      <c r="AO1330" s="1059">
        <f t="shared" si="205"/>
        <v>0</v>
      </c>
      <c r="AP1330" s="1059">
        <f t="shared" si="205"/>
        <v>0</v>
      </c>
      <c r="AQ1330" s="1059">
        <f t="shared" si="205"/>
        <v>0</v>
      </c>
      <c r="AR1330" s="1058">
        <f t="shared" si="205"/>
        <v>0</v>
      </c>
      <c r="AS1330" s="1059">
        <f t="shared" si="205"/>
        <v>0</v>
      </c>
      <c r="AT1330" s="1059">
        <f t="shared" si="205"/>
        <v>0</v>
      </c>
      <c r="AU1330" s="1059">
        <f t="shared" si="205"/>
        <v>0</v>
      </c>
      <c r="AV1330" s="1059">
        <f t="shared" si="205"/>
        <v>0</v>
      </c>
      <c r="AW1330" s="1059">
        <f t="shared" si="205"/>
        <v>0</v>
      </c>
      <c r="AX1330" s="1059">
        <f t="shared" si="205"/>
        <v>0</v>
      </c>
      <c r="AY1330" s="1059">
        <f t="shared" si="205"/>
        <v>0</v>
      </c>
      <c r="AZ1330" s="1059">
        <f t="shared" si="205"/>
        <v>0</v>
      </c>
      <c r="BA1330" s="1059">
        <f t="shared" si="205"/>
        <v>0</v>
      </c>
      <c r="BB1330" s="1059">
        <f t="shared" si="205"/>
        <v>0</v>
      </c>
      <c r="BC1330" s="1059">
        <f t="shared" si="205"/>
        <v>0</v>
      </c>
      <c r="BD1330" s="1059">
        <f t="shared" si="205"/>
        <v>0</v>
      </c>
      <c r="BE1330" s="1059">
        <f t="shared" si="205"/>
        <v>0</v>
      </c>
      <c r="BF1330" s="1059">
        <f t="shared" si="205"/>
        <v>0</v>
      </c>
      <c r="BG1330" s="1059">
        <f t="shared" si="205"/>
        <v>0</v>
      </c>
      <c r="BH1330" s="1059">
        <f t="shared" si="205"/>
        <v>0</v>
      </c>
      <c r="BI1330" s="1059">
        <f t="shared" si="205"/>
        <v>0</v>
      </c>
      <c r="BJ1330" s="1059">
        <f t="shared" si="205"/>
        <v>0</v>
      </c>
      <c r="BK1330" s="1059">
        <f t="shared" si="205"/>
        <v>0</v>
      </c>
      <c r="BL1330" s="1059">
        <f t="shared" si="205"/>
        <v>0</v>
      </c>
      <c r="BM1330" s="1059">
        <f t="shared" si="205"/>
        <v>0</v>
      </c>
      <c r="BN1330" s="1059">
        <f t="shared" si="205"/>
        <v>0</v>
      </c>
      <c r="BO1330" s="1059">
        <f t="shared" si="205"/>
        <v>0</v>
      </c>
      <c r="BP1330" s="1059">
        <f t="shared" si="205"/>
        <v>0</v>
      </c>
      <c r="BQ1330" s="1059">
        <f t="shared" si="205"/>
        <v>0</v>
      </c>
      <c r="BR1330" s="1059">
        <f t="shared" si="204"/>
        <v>0</v>
      </c>
      <c r="BS1330" s="1059">
        <f t="shared" si="204"/>
        <v>0</v>
      </c>
      <c r="BT1330" s="1059">
        <f t="shared" si="204"/>
        <v>0</v>
      </c>
      <c r="BU1330" s="1059">
        <f t="shared" si="204"/>
        <v>0</v>
      </c>
      <c r="BV1330" s="1059">
        <f t="shared" si="204"/>
        <v>0</v>
      </c>
      <c r="BW1330" s="1059">
        <f t="shared" si="204"/>
        <v>0</v>
      </c>
      <c r="BX1330" s="1059">
        <f t="shared" si="204"/>
        <v>0</v>
      </c>
      <c r="BY1330" s="1059">
        <f t="shared" si="204"/>
        <v>0</v>
      </c>
      <c r="BZ1330" s="1059">
        <f t="shared" si="204"/>
        <v>0</v>
      </c>
      <c r="CA1330" s="1059">
        <f t="shared" si="204"/>
        <v>0</v>
      </c>
      <c r="CB1330" s="1059">
        <f t="shared" si="204"/>
        <v>0</v>
      </c>
      <c r="CC1330" s="1059">
        <f t="shared" si="204"/>
        <v>0</v>
      </c>
      <c r="CD1330" s="1060">
        <f t="shared" si="204"/>
        <v>0</v>
      </c>
      <c r="CE1330" s="313">
        <f t="shared" si="185"/>
        <v>0</v>
      </c>
    </row>
    <row r="1331" spans="2:83">
      <c r="B1331" s="325"/>
      <c r="C1331" s="283" t="str">
        <f t="shared" si="206"/>
        <v>03</v>
      </c>
      <c r="D1331" s="284" t="str">
        <f t="shared" si="206"/>
        <v>漁業</v>
      </c>
      <c r="E1331" s="1058">
        <f t="shared" si="184"/>
        <v>0</v>
      </c>
      <c r="F1331" s="1059">
        <f t="shared" si="205"/>
        <v>0</v>
      </c>
      <c r="G1331" s="1059">
        <f t="shared" si="205"/>
        <v>0</v>
      </c>
      <c r="H1331" s="1059">
        <f t="shared" si="205"/>
        <v>0</v>
      </c>
      <c r="I1331" s="1059">
        <f t="shared" si="205"/>
        <v>0</v>
      </c>
      <c r="J1331" s="1059">
        <f t="shared" si="205"/>
        <v>0</v>
      </c>
      <c r="K1331" s="1059">
        <f t="shared" si="205"/>
        <v>0</v>
      </c>
      <c r="L1331" s="1059">
        <f t="shared" si="205"/>
        <v>0</v>
      </c>
      <c r="M1331" s="1059">
        <f t="shared" si="205"/>
        <v>0</v>
      </c>
      <c r="N1331" s="1059">
        <f t="shared" si="205"/>
        <v>0</v>
      </c>
      <c r="O1331" s="1059">
        <f t="shared" si="205"/>
        <v>0</v>
      </c>
      <c r="P1331" s="1059">
        <f t="shared" si="205"/>
        <v>0</v>
      </c>
      <c r="Q1331" s="1059">
        <f t="shared" si="205"/>
        <v>0</v>
      </c>
      <c r="R1331" s="1059">
        <f t="shared" si="205"/>
        <v>0</v>
      </c>
      <c r="S1331" s="1059">
        <f t="shared" si="205"/>
        <v>0</v>
      </c>
      <c r="T1331" s="1059">
        <f t="shared" si="205"/>
        <v>0</v>
      </c>
      <c r="U1331" s="1059">
        <f t="shared" si="205"/>
        <v>0</v>
      </c>
      <c r="V1331" s="1059">
        <f t="shared" si="205"/>
        <v>0</v>
      </c>
      <c r="W1331" s="1059">
        <f t="shared" si="205"/>
        <v>0</v>
      </c>
      <c r="X1331" s="1059">
        <f t="shared" si="205"/>
        <v>0</v>
      </c>
      <c r="Y1331" s="1059">
        <f t="shared" si="205"/>
        <v>0</v>
      </c>
      <c r="Z1331" s="1059">
        <f t="shared" si="205"/>
        <v>0</v>
      </c>
      <c r="AA1331" s="1059">
        <f t="shared" si="205"/>
        <v>0</v>
      </c>
      <c r="AB1331" s="1059">
        <f t="shared" si="205"/>
        <v>0</v>
      </c>
      <c r="AC1331" s="1059">
        <f t="shared" si="205"/>
        <v>0</v>
      </c>
      <c r="AD1331" s="1059">
        <f t="shared" si="205"/>
        <v>0</v>
      </c>
      <c r="AE1331" s="1059">
        <f t="shared" si="205"/>
        <v>0</v>
      </c>
      <c r="AF1331" s="1059">
        <f t="shared" si="205"/>
        <v>0</v>
      </c>
      <c r="AG1331" s="1059">
        <f t="shared" si="205"/>
        <v>0</v>
      </c>
      <c r="AH1331" s="1059">
        <f t="shared" si="205"/>
        <v>0</v>
      </c>
      <c r="AI1331" s="1059">
        <f t="shared" si="205"/>
        <v>0</v>
      </c>
      <c r="AJ1331" s="1059">
        <f t="shared" si="205"/>
        <v>0</v>
      </c>
      <c r="AK1331" s="1059">
        <f t="shared" si="205"/>
        <v>0</v>
      </c>
      <c r="AL1331" s="1059">
        <f t="shared" si="205"/>
        <v>0</v>
      </c>
      <c r="AM1331" s="1059">
        <f t="shared" si="205"/>
        <v>0</v>
      </c>
      <c r="AN1331" s="1059">
        <f t="shared" si="205"/>
        <v>0</v>
      </c>
      <c r="AO1331" s="1059">
        <f t="shared" si="205"/>
        <v>0</v>
      </c>
      <c r="AP1331" s="1059">
        <f t="shared" si="205"/>
        <v>0</v>
      </c>
      <c r="AQ1331" s="1059">
        <f t="shared" si="205"/>
        <v>0</v>
      </c>
      <c r="AR1331" s="1058">
        <f t="shared" si="205"/>
        <v>0</v>
      </c>
      <c r="AS1331" s="1059">
        <f t="shared" si="205"/>
        <v>0</v>
      </c>
      <c r="AT1331" s="1059">
        <f t="shared" si="205"/>
        <v>0</v>
      </c>
      <c r="AU1331" s="1059">
        <f t="shared" si="205"/>
        <v>0</v>
      </c>
      <c r="AV1331" s="1059">
        <f t="shared" si="205"/>
        <v>0</v>
      </c>
      <c r="AW1331" s="1059">
        <f t="shared" si="205"/>
        <v>0</v>
      </c>
      <c r="AX1331" s="1059">
        <f t="shared" si="205"/>
        <v>0</v>
      </c>
      <c r="AY1331" s="1059">
        <f t="shared" si="205"/>
        <v>0</v>
      </c>
      <c r="AZ1331" s="1059">
        <f t="shared" si="205"/>
        <v>0</v>
      </c>
      <c r="BA1331" s="1059">
        <f t="shared" si="205"/>
        <v>0</v>
      </c>
      <c r="BB1331" s="1059">
        <f t="shared" si="205"/>
        <v>0</v>
      </c>
      <c r="BC1331" s="1059">
        <f t="shared" si="205"/>
        <v>0</v>
      </c>
      <c r="BD1331" s="1059">
        <f t="shared" si="205"/>
        <v>0</v>
      </c>
      <c r="BE1331" s="1059">
        <f t="shared" si="205"/>
        <v>0</v>
      </c>
      <c r="BF1331" s="1059">
        <f t="shared" si="205"/>
        <v>0</v>
      </c>
      <c r="BG1331" s="1059">
        <f t="shared" si="205"/>
        <v>0</v>
      </c>
      <c r="BH1331" s="1059">
        <f t="shared" si="205"/>
        <v>0</v>
      </c>
      <c r="BI1331" s="1059">
        <f t="shared" si="205"/>
        <v>0</v>
      </c>
      <c r="BJ1331" s="1059">
        <f t="shared" si="205"/>
        <v>0</v>
      </c>
      <c r="BK1331" s="1059">
        <f t="shared" si="205"/>
        <v>0</v>
      </c>
      <c r="BL1331" s="1059">
        <f t="shared" si="205"/>
        <v>0</v>
      </c>
      <c r="BM1331" s="1059">
        <f t="shared" si="205"/>
        <v>0</v>
      </c>
      <c r="BN1331" s="1059">
        <f t="shared" si="205"/>
        <v>0</v>
      </c>
      <c r="BO1331" s="1059">
        <f t="shared" si="205"/>
        <v>0</v>
      </c>
      <c r="BP1331" s="1059">
        <f t="shared" si="205"/>
        <v>0</v>
      </c>
      <c r="BQ1331" s="1059">
        <f t="shared" ref="BQ1331:CD1334" si="207">BQ$1286*BQ1246</f>
        <v>0</v>
      </c>
      <c r="BR1331" s="1059">
        <f t="shared" si="207"/>
        <v>0</v>
      </c>
      <c r="BS1331" s="1059">
        <f t="shared" si="207"/>
        <v>0</v>
      </c>
      <c r="BT1331" s="1059">
        <f t="shared" si="207"/>
        <v>0</v>
      </c>
      <c r="BU1331" s="1059">
        <f t="shared" si="207"/>
        <v>0</v>
      </c>
      <c r="BV1331" s="1059">
        <f t="shared" si="207"/>
        <v>0</v>
      </c>
      <c r="BW1331" s="1059">
        <f t="shared" si="207"/>
        <v>0</v>
      </c>
      <c r="BX1331" s="1059">
        <f t="shared" si="207"/>
        <v>0</v>
      </c>
      <c r="BY1331" s="1059">
        <f t="shared" si="207"/>
        <v>0</v>
      </c>
      <c r="BZ1331" s="1059">
        <f t="shared" si="207"/>
        <v>0</v>
      </c>
      <c r="CA1331" s="1059">
        <f t="shared" si="207"/>
        <v>0</v>
      </c>
      <c r="CB1331" s="1059">
        <f t="shared" si="207"/>
        <v>0</v>
      </c>
      <c r="CC1331" s="1059">
        <f t="shared" si="207"/>
        <v>0</v>
      </c>
      <c r="CD1331" s="1060">
        <f t="shared" si="207"/>
        <v>0</v>
      </c>
      <c r="CE1331" s="313">
        <f t="shared" si="185"/>
        <v>0</v>
      </c>
    </row>
    <row r="1332" spans="2:83">
      <c r="B1332" s="325"/>
      <c r="C1332" s="283" t="str">
        <f t="shared" si="206"/>
        <v>04</v>
      </c>
      <c r="D1332" s="284" t="str">
        <f t="shared" si="206"/>
        <v>鉱業</v>
      </c>
      <c r="E1332" s="1058">
        <f t="shared" si="184"/>
        <v>0</v>
      </c>
      <c r="F1332" s="1059">
        <f t="shared" ref="F1332:BQ1335" si="208">F$1286*F1247</f>
        <v>0</v>
      </c>
      <c r="G1332" s="1059">
        <f t="shared" si="208"/>
        <v>0</v>
      </c>
      <c r="H1332" s="1059">
        <f t="shared" si="208"/>
        <v>0</v>
      </c>
      <c r="I1332" s="1059">
        <f t="shared" si="208"/>
        <v>0</v>
      </c>
      <c r="J1332" s="1059">
        <f t="shared" si="208"/>
        <v>0</v>
      </c>
      <c r="K1332" s="1059">
        <f t="shared" si="208"/>
        <v>0</v>
      </c>
      <c r="L1332" s="1059">
        <f t="shared" si="208"/>
        <v>0</v>
      </c>
      <c r="M1332" s="1059">
        <f t="shared" si="208"/>
        <v>0</v>
      </c>
      <c r="N1332" s="1059">
        <f t="shared" si="208"/>
        <v>0</v>
      </c>
      <c r="O1332" s="1059">
        <f t="shared" si="208"/>
        <v>0</v>
      </c>
      <c r="P1332" s="1059">
        <f t="shared" si="208"/>
        <v>0</v>
      </c>
      <c r="Q1332" s="1059">
        <f t="shared" si="208"/>
        <v>0</v>
      </c>
      <c r="R1332" s="1059">
        <f t="shared" si="208"/>
        <v>0</v>
      </c>
      <c r="S1332" s="1059">
        <f t="shared" si="208"/>
        <v>0</v>
      </c>
      <c r="T1332" s="1059">
        <f t="shared" si="208"/>
        <v>0</v>
      </c>
      <c r="U1332" s="1059">
        <f t="shared" si="208"/>
        <v>0</v>
      </c>
      <c r="V1332" s="1059">
        <f t="shared" si="208"/>
        <v>0</v>
      </c>
      <c r="W1332" s="1059">
        <f t="shared" si="208"/>
        <v>0</v>
      </c>
      <c r="X1332" s="1059">
        <f t="shared" si="208"/>
        <v>0</v>
      </c>
      <c r="Y1332" s="1059">
        <f t="shared" si="208"/>
        <v>0</v>
      </c>
      <c r="Z1332" s="1059">
        <f t="shared" si="208"/>
        <v>0</v>
      </c>
      <c r="AA1332" s="1059">
        <f t="shared" si="208"/>
        <v>0</v>
      </c>
      <c r="AB1332" s="1059">
        <f t="shared" si="208"/>
        <v>0</v>
      </c>
      <c r="AC1332" s="1059">
        <f t="shared" si="208"/>
        <v>0</v>
      </c>
      <c r="AD1332" s="1059">
        <f t="shared" si="208"/>
        <v>0</v>
      </c>
      <c r="AE1332" s="1059">
        <f t="shared" si="208"/>
        <v>0</v>
      </c>
      <c r="AF1332" s="1059">
        <f t="shared" si="208"/>
        <v>0</v>
      </c>
      <c r="AG1332" s="1059">
        <f t="shared" si="208"/>
        <v>0</v>
      </c>
      <c r="AH1332" s="1059">
        <f t="shared" si="208"/>
        <v>0</v>
      </c>
      <c r="AI1332" s="1059">
        <f t="shared" si="208"/>
        <v>0</v>
      </c>
      <c r="AJ1332" s="1059">
        <f t="shared" si="208"/>
        <v>0</v>
      </c>
      <c r="AK1332" s="1059">
        <f t="shared" si="208"/>
        <v>0</v>
      </c>
      <c r="AL1332" s="1059">
        <f t="shared" si="208"/>
        <v>0</v>
      </c>
      <c r="AM1332" s="1059">
        <f t="shared" si="208"/>
        <v>0</v>
      </c>
      <c r="AN1332" s="1059">
        <f t="shared" si="208"/>
        <v>0</v>
      </c>
      <c r="AO1332" s="1059">
        <f t="shared" si="208"/>
        <v>0</v>
      </c>
      <c r="AP1332" s="1059">
        <f t="shared" si="208"/>
        <v>0</v>
      </c>
      <c r="AQ1332" s="1059">
        <f t="shared" si="208"/>
        <v>0</v>
      </c>
      <c r="AR1332" s="1058">
        <f t="shared" si="208"/>
        <v>0</v>
      </c>
      <c r="AS1332" s="1059">
        <f t="shared" si="208"/>
        <v>0</v>
      </c>
      <c r="AT1332" s="1059">
        <f t="shared" si="208"/>
        <v>0</v>
      </c>
      <c r="AU1332" s="1059">
        <f t="shared" si="208"/>
        <v>0</v>
      </c>
      <c r="AV1332" s="1059">
        <f t="shared" si="208"/>
        <v>0</v>
      </c>
      <c r="AW1332" s="1059">
        <f t="shared" si="208"/>
        <v>0</v>
      </c>
      <c r="AX1332" s="1059">
        <f t="shared" si="208"/>
        <v>0</v>
      </c>
      <c r="AY1332" s="1059">
        <f t="shared" si="208"/>
        <v>0</v>
      </c>
      <c r="AZ1332" s="1059">
        <f t="shared" si="208"/>
        <v>0</v>
      </c>
      <c r="BA1332" s="1059">
        <f t="shared" si="208"/>
        <v>0</v>
      </c>
      <c r="BB1332" s="1059">
        <f t="shared" si="208"/>
        <v>0</v>
      </c>
      <c r="BC1332" s="1059">
        <f t="shared" si="208"/>
        <v>0</v>
      </c>
      <c r="BD1332" s="1059">
        <f t="shared" si="208"/>
        <v>0</v>
      </c>
      <c r="BE1332" s="1059">
        <f t="shared" si="208"/>
        <v>0</v>
      </c>
      <c r="BF1332" s="1059">
        <f t="shared" si="208"/>
        <v>0</v>
      </c>
      <c r="BG1332" s="1059">
        <f t="shared" si="208"/>
        <v>0</v>
      </c>
      <c r="BH1332" s="1059">
        <f t="shared" si="208"/>
        <v>0</v>
      </c>
      <c r="BI1332" s="1059">
        <f t="shared" si="208"/>
        <v>0</v>
      </c>
      <c r="BJ1332" s="1059">
        <f t="shared" si="208"/>
        <v>0</v>
      </c>
      <c r="BK1332" s="1059">
        <f t="shared" si="208"/>
        <v>0</v>
      </c>
      <c r="BL1332" s="1059">
        <f t="shared" si="208"/>
        <v>0</v>
      </c>
      <c r="BM1332" s="1059">
        <f t="shared" si="208"/>
        <v>0</v>
      </c>
      <c r="BN1332" s="1059">
        <f t="shared" si="208"/>
        <v>0</v>
      </c>
      <c r="BO1332" s="1059">
        <f t="shared" si="208"/>
        <v>0</v>
      </c>
      <c r="BP1332" s="1059">
        <f t="shared" si="208"/>
        <v>0</v>
      </c>
      <c r="BQ1332" s="1059">
        <f t="shared" si="208"/>
        <v>0</v>
      </c>
      <c r="BR1332" s="1059">
        <f t="shared" si="207"/>
        <v>0</v>
      </c>
      <c r="BS1332" s="1059">
        <f t="shared" si="207"/>
        <v>0</v>
      </c>
      <c r="BT1332" s="1059">
        <f t="shared" si="207"/>
        <v>0</v>
      </c>
      <c r="BU1332" s="1059">
        <f t="shared" si="207"/>
        <v>0</v>
      </c>
      <c r="BV1332" s="1059">
        <f t="shared" si="207"/>
        <v>0</v>
      </c>
      <c r="BW1332" s="1059">
        <f t="shared" si="207"/>
        <v>0</v>
      </c>
      <c r="BX1332" s="1059">
        <f t="shared" si="207"/>
        <v>0</v>
      </c>
      <c r="BY1332" s="1059">
        <f t="shared" si="207"/>
        <v>0</v>
      </c>
      <c r="BZ1332" s="1059">
        <f t="shared" si="207"/>
        <v>0</v>
      </c>
      <c r="CA1332" s="1059">
        <f t="shared" si="207"/>
        <v>0</v>
      </c>
      <c r="CB1332" s="1059">
        <f t="shared" si="207"/>
        <v>0</v>
      </c>
      <c r="CC1332" s="1059">
        <f t="shared" si="207"/>
        <v>0</v>
      </c>
      <c r="CD1332" s="1060">
        <f t="shared" si="207"/>
        <v>0</v>
      </c>
      <c r="CE1332" s="313">
        <f t="shared" si="185"/>
        <v>0</v>
      </c>
    </row>
    <row r="1333" spans="2:83">
      <c r="B1333" s="325"/>
      <c r="C1333" s="283" t="str">
        <f t="shared" si="206"/>
        <v>05</v>
      </c>
      <c r="D1333" s="284" t="str">
        <f t="shared" si="206"/>
        <v>飲食料品</v>
      </c>
      <c r="E1333" s="1058">
        <f t="shared" si="184"/>
        <v>0</v>
      </c>
      <c r="F1333" s="1059">
        <f t="shared" si="208"/>
        <v>0</v>
      </c>
      <c r="G1333" s="1059">
        <f t="shared" si="208"/>
        <v>0</v>
      </c>
      <c r="H1333" s="1059">
        <f t="shared" si="208"/>
        <v>0</v>
      </c>
      <c r="I1333" s="1059">
        <f t="shared" si="208"/>
        <v>0</v>
      </c>
      <c r="J1333" s="1059">
        <f t="shared" si="208"/>
        <v>0</v>
      </c>
      <c r="K1333" s="1059">
        <f t="shared" si="208"/>
        <v>0</v>
      </c>
      <c r="L1333" s="1059">
        <f t="shared" si="208"/>
        <v>0</v>
      </c>
      <c r="M1333" s="1059">
        <f t="shared" si="208"/>
        <v>0</v>
      </c>
      <c r="N1333" s="1059">
        <f t="shared" si="208"/>
        <v>0</v>
      </c>
      <c r="O1333" s="1059">
        <f t="shared" si="208"/>
        <v>0</v>
      </c>
      <c r="P1333" s="1059">
        <f t="shared" si="208"/>
        <v>0</v>
      </c>
      <c r="Q1333" s="1059">
        <f t="shared" si="208"/>
        <v>0</v>
      </c>
      <c r="R1333" s="1059">
        <f t="shared" si="208"/>
        <v>0</v>
      </c>
      <c r="S1333" s="1059">
        <f t="shared" si="208"/>
        <v>0</v>
      </c>
      <c r="T1333" s="1059">
        <f t="shared" si="208"/>
        <v>0</v>
      </c>
      <c r="U1333" s="1059">
        <f t="shared" si="208"/>
        <v>0</v>
      </c>
      <c r="V1333" s="1059">
        <f t="shared" si="208"/>
        <v>0</v>
      </c>
      <c r="W1333" s="1059">
        <f t="shared" si="208"/>
        <v>0</v>
      </c>
      <c r="X1333" s="1059">
        <f t="shared" si="208"/>
        <v>0</v>
      </c>
      <c r="Y1333" s="1059">
        <f t="shared" si="208"/>
        <v>0</v>
      </c>
      <c r="Z1333" s="1059">
        <f t="shared" si="208"/>
        <v>0</v>
      </c>
      <c r="AA1333" s="1059">
        <f t="shared" si="208"/>
        <v>0</v>
      </c>
      <c r="AB1333" s="1059">
        <f t="shared" si="208"/>
        <v>0</v>
      </c>
      <c r="AC1333" s="1059">
        <f t="shared" si="208"/>
        <v>0</v>
      </c>
      <c r="AD1333" s="1059">
        <f t="shared" si="208"/>
        <v>0</v>
      </c>
      <c r="AE1333" s="1059">
        <f t="shared" si="208"/>
        <v>0</v>
      </c>
      <c r="AF1333" s="1059">
        <f t="shared" si="208"/>
        <v>0</v>
      </c>
      <c r="AG1333" s="1059">
        <f t="shared" si="208"/>
        <v>0</v>
      </c>
      <c r="AH1333" s="1059">
        <f t="shared" si="208"/>
        <v>0</v>
      </c>
      <c r="AI1333" s="1059">
        <f t="shared" si="208"/>
        <v>0</v>
      </c>
      <c r="AJ1333" s="1059">
        <f t="shared" si="208"/>
        <v>0</v>
      </c>
      <c r="AK1333" s="1059">
        <f t="shared" si="208"/>
        <v>0</v>
      </c>
      <c r="AL1333" s="1059">
        <f t="shared" si="208"/>
        <v>0</v>
      </c>
      <c r="AM1333" s="1059">
        <f t="shared" si="208"/>
        <v>0</v>
      </c>
      <c r="AN1333" s="1059">
        <f t="shared" si="208"/>
        <v>0</v>
      </c>
      <c r="AO1333" s="1059">
        <f t="shared" si="208"/>
        <v>0</v>
      </c>
      <c r="AP1333" s="1059">
        <f t="shared" si="208"/>
        <v>0</v>
      </c>
      <c r="AQ1333" s="1059">
        <f t="shared" si="208"/>
        <v>0</v>
      </c>
      <c r="AR1333" s="1058">
        <f t="shared" si="208"/>
        <v>0</v>
      </c>
      <c r="AS1333" s="1059">
        <f t="shared" si="208"/>
        <v>0</v>
      </c>
      <c r="AT1333" s="1059">
        <f t="shared" si="208"/>
        <v>0</v>
      </c>
      <c r="AU1333" s="1059">
        <f t="shared" si="208"/>
        <v>0</v>
      </c>
      <c r="AV1333" s="1059">
        <f t="shared" si="208"/>
        <v>0</v>
      </c>
      <c r="AW1333" s="1059">
        <f t="shared" si="208"/>
        <v>0</v>
      </c>
      <c r="AX1333" s="1059">
        <f t="shared" si="208"/>
        <v>0</v>
      </c>
      <c r="AY1333" s="1059">
        <f t="shared" si="208"/>
        <v>0</v>
      </c>
      <c r="AZ1333" s="1059">
        <f t="shared" si="208"/>
        <v>0</v>
      </c>
      <c r="BA1333" s="1059">
        <f t="shared" si="208"/>
        <v>0</v>
      </c>
      <c r="BB1333" s="1059">
        <f t="shared" si="208"/>
        <v>0</v>
      </c>
      <c r="BC1333" s="1059">
        <f t="shared" si="208"/>
        <v>0</v>
      </c>
      <c r="BD1333" s="1059">
        <f t="shared" si="208"/>
        <v>0</v>
      </c>
      <c r="BE1333" s="1059">
        <f t="shared" si="208"/>
        <v>0</v>
      </c>
      <c r="BF1333" s="1059">
        <f t="shared" si="208"/>
        <v>0</v>
      </c>
      <c r="BG1333" s="1059">
        <f t="shared" si="208"/>
        <v>0</v>
      </c>
      <c r="BH1333" s="1059">
        <f t="shared" si="208"/>
        <v>0</v>
      </c>
      <c r="BI1333" s="1059">
        <f t="shared" si="208"/>
        <v>0</v>
      </c>
      <c r="BJ1333" s="1059">
        <f t="shared" si="208"/>
        <v>0</v>
      </c>
      <c r="BK1333" s="1059">
        <f t="shared" si="208"/>
        <v>0</v>
      </c>
      <c r="BL1333" s="1059">
        <f t="shared" si="208"/>
        <v>0</v>
      </c>
      <c r="BM1333" s="1059">
        <f t="shared" si="208"/>
        <v>0</v>
      </c>
      <c r="BN1333" s="1059">
        <f t="shared" si="208"/>
        <v>0</v>
      </c>
      <c r="BO1333" s="1059">
        <f t="shared" si="208"/>
        <v>0</v>
      </c>
      <c r="BP1333" s="1059">
        <f t="shared" si="208"/>
        <v>0</v>
      </c>
      <c r="BQ1333" s="1059">
        <f t="shared" si="208"/>
        <v>0</v>
      </c>
      <c r="BR1333" s="1059">
        <f t="shared" si="207"/>
        <v>0</v>
      </c>
      <c r="BS1333" s="1059">
        <f t="shared" si="207"/>
        <v>0</v>
      </c>
      <c r="BT1333" s="1059">
        <f t="shared" si="207"/>
        <v>0</v>
      </c>
      <c r="BU1333" s="1059">
        <f t="shared" si="207"/>
        <v>0</v>
      </c>
      <c r="BV1333" s="1059">
        <f t="shared" si="207"/>
        <v>0</v>
      </c>
      <c r="BW1333" s="1059">
        <f t="shared" si="207"/>
        <v>0</v>
      </c>
      <c r="BX1333" s="1059">
        <f t="shared" si="207"/>
        <v>0</v>
      </c>
      <c r="BY1333" s="1059">
        <f t="shared" si="207"/>
        <v>0</v>
      </c>
      <c r="BZ1333" s="1059">
        <f t="shared" si="207"/>
        <v>0</v>
      </c>
      <c r="CA1333" s="1059">
        <f t="shared" si="207"/>
        <v>0</v>
      </c>
      <c r="CB1333" s="1059">
        <f t="shared" si="207"/>
        <v>0</v>
      </c>
      <c r="CC1333" s="1059">
        <f t="shared" si="207"/>
        <v>0</v>
      </c>
      <c r="CD1333" s="1060">
        <f t="shared" si="207"/>
        <v>0</v>
      </c>
      <c r="CE1333" s="313">
        <f t="shared" si="185"/>
        <v>0</v>
      </c>
    </row>
    <row r="1334" spans="2:83">
      <c r="B1334" s="325"/>
      <c r="C1334" s="283" t="str">
        <f t="shared" si="206"/>
        <v>06</v>
      </c>
      <c r="D1334" s="284" t="str">
        <f t="shared" si="206"/>
        <v>繊維製品</v>
      </c>
      <c r="E1334" s="1058">
        <f t="shared" si="184"/>
        <v>0</v>
      </c>
      <c r="F1334" s="1059">
        <f t="shared" si="208"/>
        <v>0</v>
      </c>
      <c r="G1334" s="1059">
        <f t="shared" si="208"/>
        <v>0</v>
      </c>
      <c r="H1334" s="1059">
        <f t="shared" si="208"/>
        <v>0</v>
      </c>
      <c r="I1334" s="1059">
        <f t="shared" si="208"/>
        <v>0</v>
      </c>
      <c r="J1334" s="1059">
        <f t="shared" si="208"/>
        <v>0</v>
      </c>
      <c r="K1334" s="1059">
        <f t="shared" si="208"/>
        <v>0</v>
      </c>
      <c r="L1334" s="1059">
        <f t="shared" si="208"/>
        <v>0</v>
      </c>
      <c r="M1334" s="1059">
        <f t="shared" si="208"/>
        <v>0</v>
      </c>
      <c r="N1334" s="1059">
        <f t="shared" si="208"/>
        <v>0</v>
      </c>
      <c r="O1334" s="1059">
        <f t="shared" si="208"/>
        <v>0</v>
      </c>
      <c r="P1334" s="1059">
        <f t="shared" si="208"/>
        <v>0</v>
      </c>
      <c r="Q1334" s="1059">
        <f t="shared" si="208"/>
        <v>0</v>
      </c>
      <c r="R1334" s="1059">
        <f t="shared" si="208"/>
        <v>0</v>
      </c>
      <c r="S1334" s="1059">
        <f t="shared" si="208"/>
        <v>0</v>
      </c>
      <c r="T1334" s="1059">
        <f t="shared" si="208"/>
        <v>0</v>
      </c>
      <c r="U1334" s="1059">
        <f t="shared" si="208"/>
        <v>0</v>
      </c>
      <c r="V1334" s="1059">
        <f t="shared" si="208"/>
        <v>0</v>
      </c>
      <c r="W1334" s="1059">
        <f t="shared" si="208"/>
        <v>0</v>
      </c>
      <c r="X1334" s="1059">
        <f t="shared" si="208"/>
        <v>0</v>
      </c>
      <c r="Y1334" s="1059">
        <f t="shared" si="208"/>
        <v>0</v>
      </c>
      <c r="Z1334" s="1059">
        <f t="shared" si="208"/>
        <v>0</v>
      </c>
      <c r="AA1334" s="1059">
        <f t="shared" si="208"/>
        <v>0</v>
      </c>
      <c r="AB1334" s="1059">
        <f t="shared" si="208"/>
        <v>0</v>
      </c>
      <c r="AC1334" s="1059">
        <f t="shared" si="208"/>
        <v>0</v>
      </c>
      <c r="AD1334" s="1059">
        <f t="shared" si="208"/>
        <v>0</v>
      </c>
      <c r="AE1334" s="1059">
        <f t="shared" si="208"/>
        <v>0</v>
      </c>
      <c r="AF1334" s="1059">
        <f t="shared" si="208"/>
        <v>0</v>
      </c>
      <c r="AG1334" s="1059">
        <f t="shared" si="208"/>
        <v>0</v>
      </c>
      <c r="AH1334" s="1059">
        <f t="shared" si="208"/>
        <v>0</v>
      </c>
      <c r="AI1334" s="1059">
        <f t="shared" si="208"/>
        <v>0</v>
      </c>
      <c r="AJ1334" s="1059">
        <f t="shared" si="208"/>
        <v>0</v>
      </c>
      <c r="AK1334" s="1059">
        <f t="shared" si="208"/>
        <v>0</v>
      </c>
      <c r="AL1334" s="1059">
        <f t="shared" si="208"/>
        <v>0</v>
      </c>
      <c r="AM1334" s="1059">
        <f t="shared" si="208"/>
        <v>0</v>
      </c>
      <c r="AN1334" s="1059">
        <f t="shared" si="208"/>
        <v>0</v>
      </c>
      <c r="AO1334" s="1059">
        <f t="shared" si="208"/>
        <v>0</v>
      </c>
      <c r="AP1334" s="1059">
        <f t="shared" si="208"/>
        <v>0</v>
      </c>
      <c r="AQ1334" s="1059">
        <f t="shared" si="208"/>
        <v>0</v>
      </c>
      <c r="AR1334" s="1058">
        <f t="shared" si="208"/>
        <v>0</v>
      </c>
      <c r="AS1334" s="1059">
        <f t="shared" si="208"/>
        <v>0</v>
      </c>
      <c r="AT1334" s="1059">
        <f t="shared" si="208"/>
        <v>0</v>
      </c>
      <c r="AU1334" s="1059">
        <f t="shared" si="208"/>
        <v>0</v>
      </c>
      <c r="AV1334" s="1059">
        <f t="shared" si="208"/>
        <v>0</v>
      </c>
      <c r="AW1334" s="1059">
        <f t="shared" si="208"/>
        <v>0</v>
      </c>
      <c r="AX1334" s="1059">
        <f t="shared" si="208"/>
        <v>0</v>
      </c>
      <c r="AY1334" s="1059">
        <f t="shared" si="208"/>
        <v>0</v>
      </c>
      <c r="AZ1334" s="1059">
        <f t="shared" si="208"/>
        <v>0</v>
      </c>
      <c r="BA1334" s="1059">
        <f t="shared" si="208"/>
        <v>0</v>
      </c>
      <c r="BB1334" s="1059">
        <f t="shared" si="208"/>
        <v>0</v>
      </c>
      <c r="BC1334" s="1059">
        <f t="shared" si="208"/>
        <v>0</v>
      </c>
      <c r="BD1334" s="1059">
        <f t="shared" si="208"/>
        <v>0</v>
      </c>
      <c r="BE1334" s="1059">
        <f t="shared" si="208"/>
        <v>0</v>
      </c>
      <c r="BF1334" s="1059">
        <f t="shared" si="208"/>
        <v>0</v>
      </c>
      <c r="BG1334" s="1059">
        <f t="shared" si="208"/>
        <v>0</v>
      </c>
      <c r="BH1334" s="1059">
        <f t="shared" si="208"/>
        <v>0</v>
      </c>
      <c r="BI1334" s="1059">
        <f t="shared" si="208"/>
        <v>0</v>
      </c>
      <c r="BJ1334" s="1059">
        <f t="shared" si="208"/>
        <v>0</v>
      </c>
      <c r="BK1334" s="1059">
        <f t="shared" si="208"/>
        <v>0</v>
      </c>
      <c r="BL1334" s="1059">
        <f t="shared" si="208"/>
        <v>0</v>
      </c>
      <c r="BM1334" s="1059">
        <f t="shared" si="208"/>
        <v>0</v>
      </c>
      <c r="BN1334" s="1059">
        <f t="shared" si="208"/>
        <v>0</v>
      </c>
      <c r="BO1334" s="1059">
        <f t="shared" si="208"/>
        <v>0</v>
      </c>
      <c r="BP1334" s="1059">
        <f t="shared" si="208"/>
        <v>0</v>
      </c>
      <c r="BQ1334" s="1059">
        <f t="shared" si="208"/>
        <v>0</v>
      </c>
      <c r="BR1334" s="1059">
        <f t="shared" si="207"/>
        <v>0</v>
      </c>
      <c r="BS1334" s="1059">
        <f t="shared" si="207"/>
        <v>0</v>
      </c>
      <c r="BT1334" s="1059">
        <f t="shared" si="207"/>
        <v>0</v>
      </c>
      <c r="BU1334" s="1059">
        <f t="shared" si="207"/>
        <v>0</v>
      </c>
      <c r="BV1334" s="1059">
        <f t="shared" si="207"/>
        <v>0</v>
      </c>
      <c r="BW1334" s="1059">
        <f t="shared" si="207"/>
        <v>0</v>
      </c>
      <c r="BX1334" s="1059">
        <f t="shared" si="207"/>
        <v>0</v>
      </c>
      <c r="BY1334" s="1059">
        <f t="shared" si="207"/>
        <v>0</v>
      </c>
      <c r="BZ1334" s="1059">
        <f t="shared" si="207"/>
        <v>0</v>
      </c>
      <c r="CA1334" s="1059">
        <f t="shared" si="207"/>
        <v>0</v>
      </c>
      <c r="CB1334" s="1059">
        <f t="shared" si="207"/>
        <v>0</v>
      </c>
      <c r="CC1334" s="1059">
        <f t="shared" si="207"/>
        <v>0</v>
      </c>
      <c r="CD1334" s="1060">
        <f t="shared" si="207"/>
        <v>0</v>
      </c>
      <c r="CE1334" s="313">
        <f t="shared" si="185"/>
        <v>0</v>
      </c>
    </row>
    <row r="1335" spans="2:83">
      <c r="B1335" s="325"/>
      <c r="C1335" s="283" t="str">
        <f t="shared" si="206"/>
        <v>07</v>
      </c>
      <c r="D1335" s="284" t="str">
        <f t="shared" si="206"/>
        <v>パルプ・紙・木製品</v>
      </c>
      <c r="E1335" s="1058">
        <f t="shared" si="184"/>
        <v>0</v>
      </c>
      <c r="F1335" s="1059">
        <f t="shared" si="208"/>
        <v>0</v>
      </c>
      <c r="G1335" s="1059">
        <f t="shared" si="208"/>
        <v>0</v>
      </c>
      <c r="H1335" s="1059">
        <f t="shared" si="208"/>
        <v>0</v>
      </c>
      <c r="I1335" s="1059">
        <f t="shared" si="208"/>
        <v>0</v>
      </c>
      <c r="J1335" s="1059">
        <f t="shared" si="208"/>
        <v>0</v>
      </c>
      <c r="K1335" s="1059">
        <f t="shared" si="208"/>
        <v>0</v>
      </c>
      <c r="L1335" s="1059">
        <f t="shared" si="208"/>
        <v>0</v>
      </c>
      <c r="M1335" s="1059">
        <f t="shared" si="208"/>
        <v>0</v>
      </c>
      <c r="N1335" s="1059">
        <f t="shared" si="208"/>
        <v>0</v>
      </c>
      <c r="O1335" s="1059">
        <f t="shared" si="208"/>
        <v>0</v>
      </c>
      <c r="P1335" s="1059">
        <f t="shared" si="208"/>
        <v>0</v>
      </c>
      <c r="Q1335" s="1059">
        <f t="shared" si="208"/>
        <v>0</v>
      </c>
      <c r="R1335" s="1059">
        <f t="shared" si="208"/>
        <v>0</v>
      </c>
      <c r="S1335" s="1059">
        <f t="shared" si="208"/>
        <v>0</v>
      </c>
      <c r="T1335" s="1059">
        <f t="shared" si="208"/>
        <v>0</v>
      </c>
      <c r="U1335" s="1059">
        <f t="shared" si="208"/>
        <v>0</v>
      </c>
      <c r="V1335" s="1059">
        <f t="shared" si="208"/>
        <v>0</v>
      </c>
      <c r="W1335" s="1059">
        <f t="shared" si="208"/>
        <v>0</v>
      </c>
      <c r="X1335" s="1059">
        <f t="shared" si="208"/>
        <v>0</v>
      </c>
      <c r="Y1335" s="1059">
        <f t="shared" si="208"/>
        <v>0</v>
      </c>
      <c r="Z1335" s="1059">
        <f t="shared" si="208"/>
        <v>0</v>
      </c>
      <c r="AA1335" s="1059">
        <f t="shared" si="208"/>
        <v>0</v>
      </c>
      <c r="AB1335" s="1059">
        <f t="shared" si="208"/>
        <v>0</v>
      </c>
      <c r="AC1335" s="1059">
        <f t="shared" si="208"/>
        <v>0</v>
      </c>
      <c r="AD1335" s="1059">
        <f t="shared" si="208"/>
        <v>0</v>
      </c>
      <c r="AE1335" s="1059">
        <f t="shared" si="208"/>
        <v>0</v>
      </c>
      <c r="AF1335" s="1059">
        <f t="shared" si="208"/>
        <v>0</v>
      </c>
      <c r="AG1335" s="1059">
        <f t="shared" si="208"/>
        <v>0</v>
      </c>
      <c r="AH1335" s="1059">
        <f t="shared" si="208"/>
        <v>0</v>
      </c>
      <c r="AI1335" s="1059">
        <f t="shared" si="208"/>
        <v>0</v>
      </c>
      <c r="AJ1335" s="1059">
        <f t="shared" si="208"/>
        <v>0</v>
      </c>
      <c r="AK1335" s="1059">
        <f t="shared" si="208"/>
        <v>0</v>
      </c>
      <c r="AL1335" s="1059">
        <f t="shared" si="208"/>
        <v>0</v>
      </c>
      <c r="AM1335" s="1059">
        <f t="shared" si="208"/>
        <v>0</v>
      </c>
      <c r="AN1335" s="1059">
        <f t="shared" si="208"/>
        <v>0</v>
      </c>
      <c r="AO1335" s="1059">
        <f t="shared" si="208"/>
        <v>0</v>
      </c>
      <c r="AP1335" s="1059">
        <f t="shared" si="208"/>
        <v>0</v>
      </c>
      <c r="AQ1335" s="1059">
        <f t="shared" si="208"/>
        <v>0</v>
      </c>
      <c r="AR1335" s="1058">
        <f t="shared" si="208"/>
        <v>0</v>
      </c>
      <c r="AS1335" s="1059">
        <f t="shared" si="208"/>
        <v>0</v>
      </c>
      <c r="AT1335" s="1059">
        <f t="shared" si="208"/>
        <v>0</v>
      </c>
      <c r="AU1335" s="1059">
        <f t="shared" si="208"/>
        <v>0</v>
      </c>
      <c r="AV1335" s="1059">
        <f t="shared" si="208"/>
        <v>0</v>
      </c>
      <c r="AW1335" s="1059">
        <f t="shared" si="208"/>
        <v>0</v>
      </c>
      <c r="AX1335" s="1059">
        <f t="shared" si="208"/>
        <v>0</v>
      </c>
      <c r="AY1335" s="1059">
        <f t="shared" si="208"/>
        <v>0</v>
      </c>
      <c r="AZ1335" s="1059">
        <f t="shared" si="208"/>
        <v>0</v>
      </c>
      <c r="BA1335" s="1059">
        <f t="shared" si="208"/>
        <v>0</v>
      </c>
      <c r="BB1335" s="1059">
        <f t="shared" si="208"/>
        <v>0</v>
      </c>
      <c r="BC1335" s="1059">
        <f t="shared" si="208"/>
        <v>0</v>
      </c>
      <c r="BD1335" s="1059">
        <f t="shared" si="208"/>
        <v>0</v>
      </c>
      <c r="BE1335" s="1059">
        <f t="shared" si="208"/>
        <v>0</v>
      </c>
      <c r="BF1335" s="1059">
        <f t="shared" si="208"/>
        <v>0</v>
      </c>
      <c r="BG1335" s="1059">
        <f t="shared" si="208"/>
        <v>0</v>
      </c>
      <c r="BH1335" s="1059">
        <f t="shared" si="208"/>
        <v>0</v>
      </c>
      <c r="BI1335" s="1059">
        <f t="shared" si="208"/>
        <v>0</v>
      </c>
      <c r="BJ1335" s="1059">
        <f t="shared" si="208"/>
        <v>0</v>
      </c>
      <c r="BK1335" s="1059">
        <f t="shared" si="208"/>
        <v>0</v>
      </c>
      <c r="BL1335" s="1059">
        <f t="shared" si="208"/>
        <v>0</v>
      </c>
      <c r="BM1335" s="1059">
        <f t="shared" si="208"/>
        <v>0</v>
      </c>
      <c r="BN1335" s="1059">
        <f t="shared" si="208"/>
        <v>0</v>
      </c>
      <c r="BO1335" s="1059">
        <f t="shared" si="208"/>
        <v>0</v>
      </c>
      <c r="BP1335" s="1059">
        <f t="shared" si="208"/>
        <v>0</v>
      </c>
      <c r="BQ1335" s="1059">
        <f t="shared" ref="BQ1335:CD1338" si="209">BQ$1286*BQ1250</f>
        <v>0</v>
      </c>
      <c r="BR1335" s="1059">
        <f t="shared" si="209"/>
        <v>0</v>
      </c>
      <c r="BS1335" s="1059">
        <f t="shared" si="209"/>
        <v>0</v>
      </c>
      <c r="BT1335" s="1059">
        <f t="shared" si="209"/>
        <v>0</v>
      </c>
      <c r="BU1335" s="1059">
        <f t="shared" si="209"/>
        <v>0</v>
      </c>
      <c r="BV1335" s="1059">
        <f t="shared" si="209"/>
        <v>0</v>
      </c>
      <c r="BW1335" s="1059">
        <f t="shared" si="209"/>
        <v>0</v>
      </c>
      <c r="BX1335" s="1059">
        <f t="shared" si="209"/>
        <v>0</v>
      </c>
      <c r="BY1335" s="1059">
        <f t="shared" si="209"/>
        <v>0</v>
      </c>
      <c r="BZ1335" s="1059">
        <f t="shared" si="209"/>
        <v>0</v>
      </c>
      <c r="CA1335" s="1059">
        <f t="shared" si="209"/>
        <v>0</v>
      </c>
      <c r="CB1335" s="1059">
        <f t="shared" si="209"/>
        <v>0</v>
      </c>
      <c r="CC1335" s="1059">
        <f t="shared" si="209"/>
        <v>0</v>
      </c>
      <c r="CD1335" s="1060">
        <f t="shared" si="209"/>
        <v>0</v>
      </c>
      <c r="CE1335" s="313">
        <f t="shared" si="185"/>
        <v>0</v>
      </c>
    </row>
    <row r="1336" spans="2:83">
      <c r="B1336" s="325"/>
      <c r="C1336" s="283" t="str">
        <f t="shared" si="206"/>
        <v>08</v>
      </c>
      <c r="D1336" s="284" t="str">
        <f t="shared" si="206"/>
        <v>化学製品</v>
      </c>
      <c r="E1336" s="1058">
        <f t="shared" si="184"/>
        <v>0</v>
      </c>
      <c r="F1336" s="1059">
        <f t="shared" ref="F1336:BQ1339" si="210">F$1286*F1251</f>
        <v>0</v>
      </c>
      <c r="G1336" s="1059">
        <f t="shared" si="210"/>
        <v>0</v>
      </c>
      <c r="H1336" s="1059">
        <f t="shared" si="210"/>
        <v>0</v>
      </c>
      <c r="I1336" s="1059">
        <f t="shared" si="210"/>
        <v>0</v>
      </c>
      <c r="J1336" s="1059">
        <f t="shared" si="210"/>
        <v>0</v>
      </c>
      <c r="K1336" s="1059">
        <f t="shared" si="210"/>
        <v>0</v>
      </c>
      <c r="L1336" s="1059">
        <f t="shared" si="210"/>
        <v>0</v>
      </c>
      <c r="M1336" s="1059">
        <f t="shared" si="210"/>
        <v>0</v>
      </c>
      <c r="N1336" s="1059">
        <f t="shared" si="210"/>
        <v>0</v>
      </c>
      <c r="O1336" s="1059">
        <f t="shared" si="210"/>
        <v>0</v>
      </c>
      <c r="P1336" s="1059">
        <f t="shared" si="210"/>
        <v>0</v>
      </c>
      <c r="Q1336" s="1059">
        <f t="shared" si="210"/>
        <v>0</v>
      </c>
      <c r="R1336" s="1059">
        <f t="shared" si="210"/>
        <v>0</v>
      </c>
      <c r="S1336" s="1059">
        <f t="shared" si="210"/>
        <v>0</v>
      </c>
      <c r="T1336" s="1059">
        <f t="shared" si="210"/>
        <v>0</v>
      </c>
      <c r="U1336" s="1059">
        <f t="shared" si="210"/>
        <v>0</v>
      </c>
      <c r="V1336" s="1059">
        <f t="shared" si="210"/>
        <v>0</v>
      </c>
      <c r="W1336" s="1059">
        <f t="shared" si="210"/>
        <v>0</v>
      </c>
      <c r="X1336" s="1059">
        <f t="shared" si="210"/>
        <v>0</v>
      </c>
      <c r="Y1336" s="1059">
        <f t="shared" si="210"/>
        <v>0</v>
      </c>
      <c r="Z1336" s="1059">
        <f t="shared" si="210"/>
        <v>0</v>
      </c>
      <c r="AA1336" s="1059">
        <f t="shared" si="210"/>
        <v>0</v>
      </c>
      <c r="AB1336" s="1059">
        <f t="shared" si="210"/>
        <v>0</v>
      </c>
      <c r="AC1336" s="1059">
        <f t="shared" si="210"/>
        <v>0</v>
      </c>
      <c r="AD1336" s="1059">
        <f t="shared" si="210"/>
        <v>0</v>
      </c>
      <c r="AE1336" s="1059">
        <f t="shared" si="210"/>
        <v>0</v>
      </c>
      <c r="AF1336" s="1059">
        <f t="shared" si="210"/>
        <v>0</v>
      </c>
      <c r="AG1336" s="1059">
        <f t="shared" si="210"/>
        <v>0</v>
      </c>
      <c r="AH1336" s="1059">
        <f t="shared" si="210"/>
        <v>0</v>
      </c>
      <c r="AI1336" s="1059">
        <f t="shared" si="210"/>
        <v>0</v>
      </c>
      <c r="AJ1336" s="1059">
        <f t="shared" si="210"/>
        <v>0</v>
      </c>
      <c r="AK1336" s="1059">
        <f t="shared" si="210"/>
        <v>0</v>
      </c>
      <c r="AL1336" s="1059">
        <f t="shared" si="210"/>
        <v>0</v>
      </c>
      <c r="AM1336" s="1059">
        <f t="shared" si="210"/>
        <v>0</v>
      </c>
      <c r="AN1336" s="1059">
        <f t="shared" si="210"/>
        <v>0</v>
      </c>
      <c r="AO1336" s="1059">
        <f t="shared" si="210"/>
        <v>0</v>
      </c>
      <c r="AP1336" s="1059">
        <f t="shared" si="210"/>
        <v>0</v>
      </c>
      <c r="AQ1336" s="1059">
        <f t="shared" si="210"/>
        <v>0</v>
      </c>
      <c r="AR1336" s="1058">
        <f t="shared" si="210"/>
        <v>0</v>
      </c>
      <c r="AS1336" s="1059">
        <f t="shared" si="210"/>
        <v>0</v>
      </c>
      <c r="AT1336" s="1059">
        <f t="shared" si="210"/>
        <v>0</v>
      </c>
      <c r="AU1336" s="1059">
        <f t="shared" si="210"/>
        <v>0</v>
      </c>
      <c r="AV1336" s="1059">
        <f t="shared" si="210"/>
        <v>0</v>
      </c>
      <c r="AW1336" s="1059">
        <f t="shared" si="210"/>
        <v>0</v>
      </c>
      <c r="AX1336" s="1059">
        <f t="shared" si="210"/>
        <v>0</v>
      </c>
      <c r="AY1336" s="1059">
        <f t="shared" si="210"/>
        <v>0</v>
      </c>
      <c r="AZ1336" s="1059">
        <f t="shared" si="210"/>
        <v>0</v>
      </c>
      <c r="BA1336" s="1059">
        <f t="shared" si="210"/>
        <v>0</v>
      </c>
      <c r="BB1336" s="1059">
        <f t="shared" si="210"/>
        <v>0</v>
      </c>
      <c r="BC1336" s="1059">
        <f t="shared" si="210"/>
        <v>0</v>
      </c>
      <c r="BD1336" s="1059">
        <f t="shared" si="210"/>
        <v>0</v>
      </c>
      <c r="BE1336" s="1059">
        <f t="shared" si="210"/>
        <v>0</v>
      </c>
      <c r="BF1336" s="1059">
        <f t="shared" si="210"/>
        <v>0</v>
      </c>
      <c r="BG1336" s="1059">
        <f t="shared" si="210"/>
        <v>0</v>
      </c>
      <c r="BH1336" s="1059">
        <f t="shared" si="210"/>
        <v>0</v>
      </c>
      <c r="BI1336" s="1059">
        <f t="shared" si="210"/>
        <v>0</v>
      </c>
      <c r="BJ1336" s="1059">
        <f t="shared" si="210"/>
        <v>0</v>
      </c>
      <c r="BK1336" s="1059">
        <f t="shared" si="210"/>
        <v>0</v>
      </c>
      <c r="BL1336" s="1059">
        <f t="shared" si="210"/>
        <v>0</v>
      </c>
      <c r="BM1336" s="1059">
        <f t="shared" si="210"/>
        <v>0</v>
      </c>
      <c r="BN1336" s="1059">
        <f t="shared" si="210"/>
        <v>0</v>
      </c>
      <c r="BO1336" s="1059">
        <f t="shared" si="210"/>
        <v>0</v>
      </c>
      <c r="BP1336" s="1059">
        <f t="shared" si="210"/>
        <v>0</v>
      </c>
      <c r="BQ1336" s="1059">
        <f t="shared" si="210"/>
        <v>0</v>
      </c>
      <c r="BR1336" s="1059">
        <f t="shared" si="209"/>
        <v>0</v>
      </c>
      <c r="BS1336" s="1059">
        <f t="shared" si="209"/>
        <v>0</v>
      </c>
      <c r="BT1336" s="1059">
        <f t="shared" si="209"/>
        <v>0</v>
      </c>
      <c r="BU1336" s="1059">
        <f t="shared" si="209"/>
        <v>0</v>
      </c>
      <c r="BV1336" s="1059">
        <f t="shared" si="209"/>
        <v>0</v>
      </c>
      <c r="BW1336" s="1059">
        <f t="shared" si="209"/>
        <v>0</v>
      </c>
      <c r="BX1336" s="1059">
        <f t="shared" si="209"/>
        <v>0</v>
      </c>
      <c r="BY1336" s="1059">
        <f t="shared" si="209"/>
        <v>0</v>
      </c>
      <c r="BZ1336" s="1059">
        <f t="shared" si="209"/>
        <v>0</v>
      </c>
      <c r="CA1336" s="1059">
        <f t="shared" si="209"/>
        <v>0</v>
      </c>
      <c r="CB1336" s="1059">
        <f t="shared" si="209"/>
        <v>0</v>
      </c>
      <c r="CC1336" s="1059">
        <f t="shared" si="209"/>
        <v>0</v>
      </c>
      <c r="CD1336" s="1060">
        <f t="shared" si="209"/>
        <v>0</v>
      </c>
      <c r="CE1336" s="313">
        <f t="shared" si="185"/>
        <v>0</v>
      </c>
    </row>
    <row r="1337" spans="2:83">
      <c r="B1337" s="325"/>
      <c r="C1337" s="283" t="str">
        <f t="shared" si="206"/>
        <v>09</v>
      </c>
      <c r="D1337" s="284" t="str">
        <f t="shared" si="206"/>
        <v>石油・石炭製品</v>
      </c>
      <c r="E1337" s="1058">
        <f t="shared" si="184"/>
        <v>0</v>
      </c>
      <c r="F1337" s="1059">
        <f t="shared" si="210"/>
        <v>0</v>
      </c>
      <c r="G1337" s="1059">
        <f t="shared" si="210"/>
        <v>0</v>
      </c>
      <c r="H1337" s="1059">
        <f t="shared" si="210"/>
        <v>0</v>
      </c>
      <c r="I1337" s="1059">
        <f t="shared" si="210"/>
        <v>0</v>
      </c>
      <c r="J1337" s="1059">
        <f t="shared" si="210"/>
        <v>0</v>
      </c>
      <c r="K1337" s="1059">
        <f t="shared" si="210"/>
        <v>0</v>
      </c>
      <c r="L1337" s="1059">
        <f t="shared" si="210"/>
        <v>0</v>
      </c>
      <c r="M1337" s="1059">
        <f t="shared" si="210"/>
        <v>0</v>
      </c>
      <c r="N1337" s="1059">
        <f t="shared" si="210"/>
        <v>0</v>
      </c>
      <c r="O1337" s="1059">
        <f t="shared" si="210"/>
        <v>0</v>
      </c>
      <c r="P1337" s="1059">
        <f t="shared" si="210"/>
        <v>0</v>
      </c>
      <c r="Q1337" s="1059">
        <f t="shared" si="210"/>
        <v>0</v>
      </c>
      <c r="R1337" s="1059">
        <f t="shared" si="210"/>
        <v>0</v>
      </c>
      <c r="S1337" s="1059">
        <f t="shared" si="210"/>
        <v>0</v>
      </c>
      <c r="T1337" s="1059">
        <f t="shared" si="210"/>
        <v>0</v>
      </c>
      <c r="U1337" s="1059">
        <f t="shared" si="210"/>
        <v>0</v>
      </c>
      <c r="V1337" s="1059">
        <f t="shared" si="210"/>
        <v>0</v>
      </c>
      <c r="W1337" s="1059">
        <f t="shared" si="210"/>
        <v>0</v>
      </c>
      <c r="X1337" s="1059">
        <f t="shared" si="210"/>
        <v>0</v>
      </c>
      <c r="Y1337" s="1059">
        <f t="shared" si="210"/>
        <v>0</v>
      </c>
      <c r="Z1337" s="1059">
        <f t="shared" si="210"/>
        <v>0</v>
      </c>
      <c r="AA1337" s="1059">
        <f t="shared" si="210"/>
        <v>0</v>
      </c>
      <c r="AB1337" s="1059">
        <f t="shared" si="210"/>
        <v>0</v>
      </c>
      <c r="AC1337" s="1059">
        <f t="shared" si="210"/>
        <v>0</v>
      </c>
      <c r="AD1337" s="1059">
        <f t="shared" si="210"/>
        <v>0</v>
      </c>
      <c r="AE1337" s="1059">
        <f t="shared" si="210"/>
        <v>0</v>
      </c>
      <c r="AF1337" s="1059">
        <f t="shared" si="210"/>
        <v>0</v>
      </c>
      <c r="AG1337" s="1059">
        <f t="shared" si="210"/>
        <v>0</v>
      </c>
      <c r="AH1337" s="1059">
        <f t="shared" si="210"/>
        <v>0</v>
      </c>
      <c r="AI1337" s="1059">
        <f t="shared" si="210"/>
        <v>0</v>
      </c>
      <c r="AJ1337" s="1059">
        <f t="shared" si="210"/>
        <v>0</v>
      </c>
      <c r="AK1337" s="1059">
        <f t="shared" si="210"/>
        <v>0</v>
      </c>
      <c r="AL1337" s="1059">
        <f t="shared" si="210"/>
        <v>0</v>
      </c>
      <c r="AM1337" s="1059">
        <f t="shared" si="210"/>
        <v>0</v>
      </c>
      <c r="AN1337" s="1059">
        <f t="shared" si="210"/>
        <v>0</v>
      </c>
      <c r="AO1337" s="1059">
        <f t="shared" si="210"/>
        <v>0</v>
      </c>
      <c r="AP1337" s="1059">
        <f t="shared" si="210"/>
        <v>0</v>
      </c>
      <c r="AQ1337" s="1059">
        <f t="shared" si="210"/>
        <v>0</v>
      </c>
      <c r="AR1337" s="1058">
        <f t="shared" si="210"/>
        <v>0</v>
      </c>
      <c r="AS1337" s="1059">
        <f t="shared" si="210"/>
        <v>0</v>
      </c>
      <c r="AT1337" s="1059">
        <f t="shared" si="210"/>
        <v>0</v>
      </c>
      <c r="AU1337" s="1059">
        <f t="shared" si="210"/>
        <v>0</v>
      </c>
      <c r="AV1337" s="1059">
        <f t="shared" si="210"/>
        <v>0</v>
      </c>
      <c r="AW1337" s="1059">
        <f t="shared" si="210"/>
        <v>0</v>
      </c>
      <c r="AX1337" s="1059">
        <f t="shared" si="210"/>
        <v>0</v>
      </c>
      <c r="AY1337" s="1059">
        <f t="shared" si="210"/>
        <v>0</v>
      </c>
      <c r="AZ1337" s="1059">
        <f t="shared" si="210"/>
        <v>0</v>
      </c>
      <c r="BA1337" s="1059">
        <f t="shared" si="210"/>
        <v>0</v>
      </c>
      <c r="BB1337" s="1059">
        <f t="shared" si="210"/>
        <v>0</v>
      </c>
      <c r="BC1337" s="1059">
        <f t="shared" si="210"/>
        <v>0</v>
      </c>
      <c r="BD1337" s="1059">
        <f t="shared" si="210"/>
        <v>0</v>
      </c>
      <c r="BE1337" s="1059">
        <f t="shared" si="210"/>
        <v>0</v>
      </c>
      <c r="BF1337" s="1059">
        <f t="shared" si="210"/>
        <v>0</v>
      </c>
      <c r="BG1337" s="1059">
        <f t="shared" si="210"/>
        <v>0</v>
      </c>
      <c r="BH1337" s="1059">
        <f t="shared" si="210"/>
        <v>0</v>
      </c>
      <c r="BI1337" s="1059">
        <f t="shared" si="210"/>
        <v>0</v>
      </c>
      <c r="BJ1337" s="1059">
        <f t="shared" si="210"/>
        <v>0</v>
      </c>
      <c r="BK1337" s="1059">
        <f t="shared" si="210"/>
        <v>0</v>
      </c>
      <c r="BL1337" s="1059">
        <f t="shared" si="210"/>
        <v>0</v>
      </c>
      <c r="BM1337" s="1059">
        <f t="shared" si="210"/>
        <v>0</v>
      </c>
      <c r="BN1337" s="1059">
        <f t="shared" si="210"/>
        <v>0</v>
      </c>
      <c r="BO1337" s="1059">
        <f t="shared" si="210"/>
        <v>0</v>
      </c>
      <c r="BP1337" s="1059">
        <f t="shared" si="210"/>
        <v>0</v>
      </c>
      <c r="BQ1337" s="1059">
        <f t="shared" si="210"/>
        <v>0</v>
      </c>
      <c r="BR1337" s="1059">
        <f t="shared" si="209"/>
        <v>0</v>
      </c>
      <c r="BS1337" s="1059">
        <f t="shared" si="209"/>
        <v>0</v>
      </c>
      <c r="BT1337" s="1059">
        <f t="shared" si="209"/>
        <v>0</v>
      </c>
      <c r="BU1337" s="1059">
        <f t="shared" si="209"/>
        <v>0</v>
      </c>
      <c r="BV1337" s="1059">
        <f t="shared" si="209"/>
        <v>0</v>
      </c>
      <c r="BW1337" s="1059">
        <f t="shared" si="209"/>
        <v>0</v>
      </c>
      <c r="BX1337" s="1059">
        <f t="shared" si="209"/>
        <v>0</v>
      </c>
      <c r="BY1337" s="1059">
        <f t="shared" si="209"/>
        <v>0</v>
      </c>
      <c r="BZ1337" s="1059">
        <f t="shared" si="209"/>
        <v>0</v>
      </c>
      <c r="CA1337" s="1059">
        <f t="shared" si="209"/>
        <v>0</v>
      </c>
      <c r="CB1337" s="1059">
        <f t="shared" si="209"/>
        <v>0</v>
      </c>
      <c r="CC1337" s="1059">
        <f t="shared" si="209"/>
        <v>0</v>
      </c>
      <c r="CD1337" s="1060">
        <f t="shared" si="209"/>
        <v>0</v>
      </c>
      <c r="CE1337" s="313">
        <f t="shared" si="185"/>
        <v>0</v>
      </c>
    </row>
    <row r="1338" spans="2:83">
      <c r="B1338" s="325"/>
      <c r="C1338" s="283" t="str">
        <f t="shared" si="206"/>
        <v>10</v>
      </c>
      <c r="D1338" s="284" t="str">
        <f t="shared" si="206"/>
        <v>プラスチック・ゴム製品</v>
      </c>
      <c r="E1338" s="1058">
        <f t="shared" si="184"/>
        <v>0</v>
      </c>
      <c r="F1338" s="1059">
        <f t="shared" si="210"/>
        <v>0</v>
      </c>
      <c r="G1338" s="1059">
        <f t="shared" si="210"/>
        <v>0</v>
      </c>
      <c r="H1338" s="1059">
        <f t="shared" si="210"/>
        <v>0</v>
      </c>
      <c r="I1338" s="1059">
        <f t="shared" si="210"/>
        <v>0</v>
      </c>
      <c r="J1338" s="1059">
        <f t="shared" si="210"/>
        <v>0</v>
      </c>
      <c r="K1338" s="1059">
        <f t="shared" si="210"/>
        <v>0</v>
      </c>
      <c r="L1338" s="1059">
        <f t="shared" si="210"/>
        <v>0</v>
      </c>
      <c r="M1338" s="1059">
        <f t="shared" si="210"/>
        <v>0</v>
      </c>
      <c r="N1338" s="1059">
        <f t="shared" si="210"/>
        <v>0</v>
      </c>
      <c r="O1338" s="1059">
        <f t="shared" si="210"/>
        <v>0</v>
      </c>
      <c r="P1338" s="1059">
        <f t="shared" si="210"/>
        <v>0</v>
      </c>
      <c r="Q1338" s="1059">
        <f t="shared" si="210"/>
        <v>0</v>
      </c>
      <c r="R1338" s="1059">
        <f t="shared" si="210"/>
        <v>0</v>
      </c>
      <c r="S1338" s="1059">
        <f t="shared" si="210"/>
        <v>0</v>
      </c>
      <c r="T1338" s="1059">
        <f t="shared" si="210"/>
        <v>0</v>
      </c>
      <c r="U1338" s="1059">
        <f t="shared" si="210"/>
        <v>0</v>
      </c>
      <c r="V1338" s="1059">
        <f t="shared" si="210"/>
        <v>0</v>
      </c>
      <c r="W1338" s="1059">
        <f t="shared" si="210"/>
        <v>0</v>
      </c>
      <c r="X1338" s="1059">
        <f t="shared" si="210"/>
        <v>0</v>
      </c>
      <c r="Y1338" s="1059">
        <f t="shared" si="210"/>
        <v>0</v>
      </c>
      <c r="Z1338" s="1059">
        <f t="shared" si="210"/>
        <v>0</v>
      </c>
      <c r="AA1338" s="1059">
        <f t="shared" si="210"/>
        <v>0</v>
      </c>
      <c r="AB1338" s="1059">
        <f t="shared" si="210"/>
        <v>0</v>
      </c>
      <c r="AC1338" s="1059">
        <f t="shared" si="210"/>
        <v>0</v>
      </c>
      <c r="AD1338" s="1059">
        <f t="shared" si="210"/>
        <v>0</v>
      </c>
      <c r="AE1338" s="1059">
        <f t="shared" si="210"/>
        <v>0</v>
      </c>
      <c r="AF1338" s="1059">
        <f t="shared" si="210"/>
        <v>0</v>
      </c>
      <c r="AG1338" s="1059">
        <f t="shared" si="210"/>
        <v>0</v>
      </c>
      <c r="AH1338" s="1059">
        <f t="shared" si="210"/>
        <v>0</v>
      </c>
      <c r="AI1338" s="1059">
        <f t="shared" si="210"/>
        <v>0</v>
      </c>
      <c r="AJ1338" s="1059">
        <f t="shared" si="210"/>
        <v>0</v>
      </c>
      <c r="AK1338" s="1059">
        <f t="shared" si="210"/>
        <v>0</v>
      </c>
      <c r="AL1338" s="1059">
        <f t="shared" si="210"/>
        <v>0</v>
      </c>
      <c r="AM1338" s="1059">
        <f t="shared" si="210"/>
        <v>0</v>
      </c>
      <c r="AN1338" s="1059">
        <f t="shared" si="210"/>
        <v>0</v>
      </c>
      <c r="AO1338" s="1059">
        <f t="shared" si="210"/>
        <v>0</v>
      </c>
      <c r="AP1338" s="1059">
        <f t="shared" si="210"/>
        <v>0</v>
      </c>
      <c r="AQ1338" s="1059">
        <f t="shared" si="210"/>
        <v>0</v>
      </c>
      <c r="AR1338" s="1058">
        <f t="shared" si="210"/>
        <v>0</v>
      </c>
      <c r="AS1338" s="1059">
        <f t="shared" si="210"/>
        <v>0</v>
      </c>
      <c r="AT1338" s="1059">
        <f t="shared" si="210"/>
        <v>0</v>
      </c>
      <c r="AU1338" s="1059">
        <f t="shared" si="210"/>
        <v>0</v>
      </c>
      <c r="AV1338" s="1059">
        <f t="shared" si="210"/>
        <v>0</v>
      </c>
      <c r="AW1338" s="1059">
        <f t="shared" si="210"/>
        <v>0</v>
      </c>
      <c r="AX1338" s="1059">
        <f t="shared" si="210"/>
        <v>0</v>
      </c>
      <c r="AY1338" s="1059">
        <f t="shared" si="210"/>
        <v>0</v>
      </c>
      <c r="AZ1338" s="1059">
        <f t="shared" si="210"/>
        <v>0</v>
      </c>
      <c r="BA1338" s="1059">
        <f t="shared" si="210"/>
        <v>0</v>
      </c>
      <c r="BB1338" s="1059">
        <f t="shared" si="210"/>
        <v>0</v>
      </c>
      <c r="BC1338" s="1059">
        <f t="shared" si="210"/>
        <v>0</v>
      </c>
      <c r="BD1338" s="1059">
        <f t="shared" si="210"/>
        <v>0</v>
      </c>
      <c r="BE1338" s="1059">
        <f t="shared" si="210"/>
        <v>0</v>
      </c>
      <c r="BF1338" s="1059">
        <f t="shared" si="210"/>
        <v>0</v>
      </c>
      <c r="BG1338" s="1059">
        <f t="shared" si="210"/>
        <v>0</v>
      </c>
      <c r="BH1338" s="1059">
        <f t="shared" si="210"/>
        <v>0</v>
      </c>
      <c r="BI1338" s="1059">
        <f t="shared" si="210"/>
        <v>0</v>
      </c>
      <c r="BJ1338" s="1059">
        <f t="shared" si="210"/>
        <v>0</v>
      </c>
      <c r="BK1338" s="1059">
        <f t="shared" si="210"/>
        <v>0</v>
      </c>
      <c r="BL1338" s="1059">
        <f t="shared" si="210"/>
        <v>0</v>
      </c>
      <c r="BM1338" s="1059">
        <f t="shared" si="210"/>
        <v>0</v>
      </c>
      <c r="BN1338" s="1059">
        <f t="shared" si="210"/>
        <v>0</v>
      </c>
      <c r="BO1338" s="1059">
        <f t="shared" si="210"/>
        <v>0</v>
      </c>
      <c r="BP1338" s="1059">
        <f t="shared" si="210"/>
        <v>0</v>
      </c>
      <c r="BQ1338" s="1059">
        <f t="shared" si="210"/>
        <v>0</v>
      </c>
      <c r="BR1338" s="1059">
        <f t="shared" si="209"/>
        <v>0</v>
      </c>
      <c r="BS1338" s="1059">
        <f t="shared" si="209"/>
        <v>0</v>
      </c>
      <c r="BT1338" s="1059">
        <f t="shared" si="209"/>
        <v>0</v>
      </c>
      <c r="BU1338" s="1059">
        <f t="shared" si="209"/>
        <v>0</v>
      </c>
      <c r="BV1338" s="1059">
        <f t="shared" si="209"/>
        <v>0</v>
      </c>
      <c r="BW1338" s="1059">
        <f t="shared" si="209"/>
        <v>0</v>
      </c>
      <c r="BX1338" s="1059">
        <f t="shared" si="209"/>
        <v>0</v>
      </c>
      <c r="BY1338" s="1059">
        <f t="shared" si="209"/>
        <v>0</v>
      </c>
      <c r="BZ1338" s="1059">
        <f t="shared" si="209"/>
        <v>0</v>
      </c>
      <c r="CA1338" s="1059">
        <f t="shared" si="209"/>
        <v>0</v>
      </c>
      <c r="CB1338" s="1059">
        <f t="shared" si="209"/>
        <v>0</v>
      </c>
      <c r="CC1338" s="1059">
        <f t="shared" si="209"/>
        <v>0</v>
      </c>
      <c r="CD1338" s="1060">
        <f t="shared" si="209"/>
        <v>0</v>
      </c>
      <c r="CE1338" s="313">
        <f t="shared" si="185"/>
        <v>0</v>
      </c>
    </row>
    <row r="1339" spans="2:83">
      <c r="B1339" s="325"/>
      <c r="C1339" s="283" t="str">
        <f t="shared" si="206"/>
        <v>11</v>
      </c>
      <c r="D1339" s="284" t="str">
        <f t="shared" si="206"/>
        <v>窯業・土石製品</v>
      </c>
      <c r="E1339" s="1058">
        <f t="shared" si="184"/>
        <v>0</v>
      </c>
      <c r="F1339" s="1059">
        <f t="shared" si="210"/>
        <v>0</v>
      </c>
      <c r="G1339" s="1059">
        <f t="shared" si="210"/>
        <v>0</v>
      </c>
      <c r="H1339" s="1059">
        <f t="shared" si="210"/>
        <v>0</v>
      </c>
      <c r="I1339" s="1059">
        <f t="shared" si="210"/>
        <v>0</v>
      </c>
      <c r="J1339" s="1059">
        <f t="shared" si="210"/>
        <v>0</v>
      </c>
      <c r="K1339" s="1059">
        <f t="shared" si="210"/>
        <v>0</v>
      </c>
      <c r="L1339" s="1059">
        <f t="shared" si="210"/>
        <v>0</v>
      </c>
      <c r="M1339" s="1059">
        <f t="shared" si="210"/>
        <v>0</v>
      </c>
      <c r="N1339" s="1059">
        <f t="shared" si="210"/>
        <v>0</v>
      </c>
      <c r="O1339" s="1059">
        <f t="shared" si="210"/>
        <v>0</v>
      </c>
      <c r="P1339" s="1059">
        <f t="shared" si="210"/>
        <v>0</v>
      </c>
      <c r="Q1339" s="1059">
        <f t="shared" si="210"/>
        <v>0</v>
      </c>
      <c r="R1339" s="1059">
        <f t="shared" si="210"/>
        <v>0</v>
      </c>
      <c r="S1339" s="1059">
        <f t="shared" si="210"/>
        <v>0</v>
      </c>
      <c r="T1339" s="1059">
        <f t="shared" si="210"/>
        <v>0</v>
      </c>
      <c r="U1339" s="1059">
        <f t="shared" si="210"/>
        <v>0</v>
      </c>
      <c r="V1339" s="1059">
        <f t="shared" si="210"/>
        <v>0</v>
      </c>
      <c r="W1339" s="1059">
        <f t="shared" si="210"/>
        <v>0</v>
      </c>
      <c r="X1339" s="1059">
        <f t="shared" si="210"/>
        <v>0</v>
      </c>
      <c r="Y1339" s="1059">
        <f t="shared" si="210"/>
        <v>0</v>
      </c>
      <c r="Z1339" s="1059">
        <f t="shared" si="210"/>
        <v>0</v>
      </c>
      <c r="AA1339" s="1059">
        <f t="shared" si="210"/>
        <v>0</v>
      </c>
      <c r="AB1339" s="1059">
        <f t="shared" si="210"/>
        <v>0</v>
      </c>
      <c r="AC1339" s="1059">
        <f t="shared" si="210"/>
        <v>0</v>
      </c>
      <c r="AD1339" s="1059">
        <f t="shared" si="210"/>
        <v>0</v>
      </c>
      <c r="AE1339" s="1059">
        <f t="shared" si="210"/>
        <v>0</v>
      </c>
      <c r="AF1339" s="1059">
        <f t="shared" si="210"/>
        <v>0</v>
      </c>
      <c r="AG1339" s="1059">
        <f t="shared" si="210"/>
        <v>0</v>
      </c>
      <c r="AH1339" s="1059">
        <f t="shared" si="210"/>
        <v>0</v>
      </c>
      <c r="AI1339" s="1059">
        <f t="shared" si="210"/>
        <v>0</v>
      </c>
      <c r="AJ1339" s="1059">
        <f t="shared" si="210"/>
        <v>0</v>
      </c>
      <c r="AK1339" s="1059">
        <f t="shared" si="210"/>
        <v>0</v>
      </c>
      <c r="AL1339" s="1059">
        <f t="shared" si="210"/>
        <v>0</v>
      </c>
      <c r="AM1339" s="1059">
        <f t="shared" si="210"/>
        <v>0</v>
      </c>
      <c r="AN1339" s="1059">
        <f t="shared" si="210"/>
        <v>0</v>
      </c>
      <c r="AO1339" s="1059">
        <f t="shared" si="210"/>
        <v>0</v>
      </c>
      <c r="AP1339" s="1059">
        <f t="shared" si="210"/>
        <v>0</v>
      </c>
      <c r="AQ1339" s="1059">
        <f t="shared" si="210"/>
        <v>0</v>
      </c>
      <c r="AR1339" s="1058">
        <f t="shared" si="210"/>
        <v>0</v>
      </c>
      <c r="AS1339" s="1059">
        <f t="shared" si="210"/>
        <v>0</v>
      </c>
      <c r="AT1339" s="1059">
        <f t="shared" si="210"/>
        <v>0</v>
      </c>
      <c r="AU1339" s="1059">
        <f t="shared" si="210"/>
        <v>0</v>
      </c>
      <c r="AV1339" s="1059">
        <f t="shared" si="210"/>
        <v>0</v>
      </c>
      <c r="AW1339" s="1059">
        <f t="shared" si="210"/>
        <v>0</v>
      </c>
      <c r="AX1339" s="1059">
        <f t="shared" si="210"/>
        <v>0</v>
      </c>
      <c r="AY1339" s="1059">
        <f t="shared" si="210"/>
        <v>0</v>
      </c>
      <c r="AZ1339" s="1059">
        <f t="shared" si="210"/>
        <v>0</v>
      </c>
      <c r="BA1339" s="1059">
        <f t="shared" si="210"/>
        <v>0</v>
      </c>
      <c r="BB1339" s="1059">
        <f t="shared" si="210"/>
        <v>0</v>
      </c>
      <c r="BC1339" s="1059">
        <f t="shared" si="210"/>
        <v>0</v>
      </c>
      <c r="BD1339" s="1059">
        <f t="shared" si="210"/>
        <v>0</v>
      </c>
      <c r="BE1339" s="1059">
        <f t="shared" si="210"/>
        <v>0</v>
      </c>
      <c r="BF1339" s="1059">
        <f t="shared" si="210"/>
        <v>0</v>
      </c>
      <c r="BG1339" s="1059">
        <f t="shared" si="210"/>
        <v>0</v>
      </c>
      <c r="BH1339" s="1059">
        <f t="shared" si="210"/>
        <v>0</v>
      </c>
      <c r="BI1339" s="1059">
        <f t="shared" si="210"/>
        <v>0</v>
      </c>
      <c r="BJ1339" s="1059">
        <f t="shared" si="210"/>
        <v>0</v>
      </c>
      <c r="BK1339" s="1059">
        <f t="shared" si="210"/>
        <v>0</v>
      </c>
      <c r="BL1339" s="1059">
        <f t="shared" si="210"/>
        <v>0</v>
      </c>
      <c r="BM1339" s="1059">
        <f t="shared" si="210"/>
        <v>0</v>
      </c>
      <c r="BN1339" s="1059">
        <f t="shared" si="210"/>
        <v>0</v>
      </c>
      <c r="BO1339" s="1059">
        <f t="shared" si="210"/>
        <v>0</v>
      </c>
      <c r="BP1339" s="1059">
        <f t="shared" si="210"/>
        <v>0</v>
      </c>
      <c r="BQ1339" s="1059">
        <f t="shared" ref="BQ1339:CD1342" si="211">BQ$1286*BQ1254</f>
        <v>0</v>
      </c>
      <c r="BR1339" s="1059">
        <f t="shared" si="211"/>
        <v>0</v>
      </c>
      <c r="BS1339" s="1059">
        <f t="shared" si="211"/>
        <v>0</v>
      </c>
      <c r="BT1339" s="1059">
        <f t="shared" si="211"/>
        <v>0</v>
      </c>
      <c r="BU1339" s="1059">
        <f t="shared" si="211"/>
        <v>0</v>
      </c>
      <c r="BV1339" s="1059">
        <f t="shared" si="211"/>
        <v>0</v>
      </c>
      <c r="BW1339" s="1059">
        <f t="shared" si="211"/>
        <v>0</v>
      </c>
      <c r="BX1339" s="1059">
        <f t="shared" si="211"/>
        <v>0</v>
      </c>
      <c r="BY1339" s="1059">
        <f t="shared" si="211"/>
        <v>0</v>
      </c>
      <c r="BZ1339" s="1059">
        <f t="shared" si="211"/>
        <v>0</v>
      </c>
      <c r="CA1339" s="1059">
        <f t="shared" si="211"/>
        <v>0</v>
      </c>
      <c r="CB1339" s="1059">
        <f t="shared" si="211"/>
        <v>0</v>
      </c>
      <c r="CC1339" s="1059">
        <f t="shared" si="211"/>
        <v>0</v>
      </c>
      <c r="CD1339" s="1060">
        <f t="shared" si="211"/>
        <v>0</v>
      </c>
      <c r="CE1339" s="313">
        <f t="shared" si="185"/>
        <v>0</v>
      </c>
    </row>
    <row r="1340" spans="2:83">
      <c r="B1340" s="325"/>
      <c r="C1340" s="283" t="str">
        <f t="shared" si="206"/>
        <v>12</v>
      </c>
      <c r="D1340" s="284" t="str">
        <f t="shared" si="206"/>
        <v>鉄鋼</v>
      </c>
      <c r="E1340" s="1058">
        <f t="shared" si="184"/>
        <v>0</v>
      </c>
      <c r="F1340" s="1059">
        <f t="shared" ref="F1340:BQ1343" si="212">F$1286*F1255</f>
        <v>0</v>
      </c>
      <c r="G1340" s="1059">
        <f t="shared" si="212"/>
        <v>0</v>
      </c>
      <c r="H1340" s="1059">
        <f t="shared" si="212"/>
        <v>0</v>
      </c>
      <c r="I1340" s="1059">
        <f t="shared" si="212"/>
        <v>0</v>
      </c>
      <c r="J1340" s="1059">
        <f t="shared" si="212"/>
        <v>0</v>
      </c>
      <c r="K1340" s="1059">
        <f t="shared" si="212"/>
        <v>0</v>
      </c>
      <c r="L1340" s="1059">
        <f t="shared" si="212"/>
        <v>0</v>
      </c>
      <c r="M1340" s="1059">
        <f t="shared" si="212"/>
        <v>0</v>
      </c>
      <c r="N1340" s="1059">
        <f t="shared" si="212"/>
        <v>0</v>
      </c>
      <c r="O1340" s="1059">
        <f t="shared" si="212"/>
        <v>0</v>
      </c>
      <c r="P1340" s="1059">
        <f t="shared" si="212"/>
        <v>0</v>
      </c>
      <c r="Q1340" s="1059">
        <f t="shared" si="212"/>
        <v>0</v>
      </c>
      <c r="R1340" s="1059">
        <f t="shared" si="212"/>
        <v>0</v>
      </c>
      <c r="S1340" s="1059">
        <f t="shared" si="212"/>
        <v>0</v>
      </c>
      <c r="T1340" s="1059">
        <f t="shared" si="212"/>
        <v>0</v>
      </c>
      <c r="U1340" s="1059">
        <f t="shared" si="212"/>
        <v>0</v>
      </c>
      <c r="V1340" s="1059">
        <f t="shared" si="212"/>
        <v>0</v>
      </c>
      <c r="W1340" s="1059">
        <f t="shared" si="212"/>
        <v>0</v>
      </c>
      <c r="X1340" s="1059">
        <f t="shared" si="212"/>
        <v>0</v>
      </c>
      <c r="Y1340" s="1059">
        <f t="shared" si="212"/>
        <v>0</v>
      </c>
      <c r="Z1340" s="1059">
        <f t="shared" si="212"/>
        <v>0</v>
      </c>
      <c r="AA1340" s="1059">
        <f t="shared" si="212"/>
        <v>0</v>
      </c>
      <c r="AB1340" s="1059">
        <f t="shared" si="212"/>
        <v>0</v>
      </c>
      <c r="AC1340" s="1059">
        <f t="shared" si="212"/>
        <v>0</v>
      </c>
      <c r="AD1340" s="1059">
        <f t="shared" si="212"/>
        <v>0</v>
      </c>
      <c r="AE1340" s="1059">
        <f t="shared" si="212"/>
        <v>0</v>
      </c>
      <c r="AF1340" s="1059">
        <f t="shared" si="212"/>
        <v>0</v>
      </c>
      <c r="AG1340" s="1059">
        <f t="shared" si="212"/>
        <v>0</v>
      </c>
      <c r="AH1340" s="1059">
        <f t="shared" si="212"/>
        <v>0</v>
      </c>
      <c r="AI1340" s="1059">
        <f t="shared" si="212"/>
        <v>0</v>
      </c>
      <c r="AJ1340" s="1059">
        <f t="shared" si="212"/>
        <v>0</v>
      </c>
      <c r="AK1340" s="1059">
        <f t="shared" si="212"/>
        <v>0</v>
      </c>
      <c r="AL1340" s="1059">
        <f t="shared" si="212"/>
        <v>0</v>
      </c>
      <c r="AM1340" s="1059">
        <f t="shared" si="212"/>
        <v>0</v>
      </c>
      <c r="AN1340" s="1059">
        <f t="shared" si="212"/>
        <v>0</v>
      </c>
      <c r="AO1340" s="1059">
        <f t="shared" si="212"/>
        <v>0</v>
      </c>
      <c r="AP1340" s="1059">
        <f t="shared" si="212"/>
        <v>0</v>
      </c>
      <c r="AQ1340" s="1059">
        <f t="shared" si="212"/>
        <v>0</v>
      </c>
      <c r="AR1340" s="1058">
        <f t="shared" si="212"/>
        <v>0</v>
      </c>
      <c r="AS1340" s="1059">
        <f t="shared" si="212"/>
        <v>0</v>
      </c>
      <c r="AT1340" s="1059">
        <f t="shared" si="212"/>
        <v>0</v>
      </c>
      <c r="AU1340" s="1059">
        <f t="shared" si="212"/>
        <v>0</v>
      </c>
      <c r="AV1340" s="1059">
        <f t="shared" si="212"/>
        <v>0</v>
      </c>
      <c r="AW1340" s="1059">
        <f t="shared" si="212"/>
        <v>0</v>
      </c>
      <c r="AX1340" s="1059">
        <f t="shared" si="212"/>
        <v>0</v>
      </c>
      <c r="AY1340" s="1059">
        <f t="shared" si="212"/>
        <v>0</v>
      </c>
      <c r="AZ1340" s="1059">
        <f t="shared" si="212"/>
        <v>0</v>
      </c>
      <c r="BA1340" s="1059">
        <f t="shared" si="212"/>
        <v>0</v>
      </c>
      <c r="BB1340" s="1059">
        <f t="shared" si="212"/>
        <v>0</v>
      </c>
      <c r="BC1340" s="1059">
        <f t="shared" si="212"/>
        <v>0</v>
      </c>
      <c r="BD1340" s="1059">
        <f t="shared" si="212"/>
        <v>0</v>
      </c>
      <c r="BE1340" s="1059">
        <f t="shared" si="212"/>
        <v>0</v>
      </c>
      <c r="BF1340" s="1059">
        <f t="shared" si="212"/>
        <v>0</v>
      </c>
      <c r="BG1340" s="1059">
        <f t="shared" si="212"/>
        <v>0</v>
      </c>
      <c r="BH1340" s="1059">
        <f t="shared" si="212"/>
        <v>0</v>
      </c>
      <c r="BI1340" s="1059">
        <f t="shared" si="212"/>
        <v>0</v>
      </c>
      <c r="BJ1340" s="1059">
        <f t="shared" si="212"/>
        <v>0</v>
      </c>
      <c r="BK1340" s="1059">
        <f t="shared" si="212"/>
        <v>0</v>
      </c>
      <c r="BL1340" s="1059">
        <f t="shared" si="212"/>
        <v>0</v>
      </c>
      <c r="BM1340" s="1059">
        <f t="shared" si="212"/>
        <v>0</v>
      </c>
      <c r="BN1340" s="1059">
        <f t="shared" si="212"/>
        <v>0</v>
      </c>
      <c r="BO1340" s="1059">
        <f t="shared" si="212"/>
        <v>0</v>
      </c>
      <c r="BP1340" s="1059">
        <f t="shared" si="212"/>
        <v>0</v>
      </c>
      <c r="BQ1340" s="1059">
        <f t="shared" si="212"/>
        <v>0</v>
      </c>
      <c r="BR1340" s="1059">
        <f t="shared" si="211"/>
        <v>0</v>
      </c>
      <c r="BS1340" s="1059">
        <f t="shared" si="211"/>
        <v>0</v>
      </c>
      <c r="BT1340" s="1059">
        <f t="shared" si="211"/>
        <v>0</v>
      </c>
      <c r="BU1340" s="1059">
        <f t="shared" si="211"/>
        <v>0</v>
      </c>
      <c r="BV1340" s="1059">
        <f t="shared" si="211"/>
        <v>0</v>
      </c>
      <c r="BW1340" s="1059">
        <f t="shared" si="211"/>
        <v>0</v>
      </c>
      <c r="BX1340" s="1059">
        <f t="shared" si="211"/>
        <v>0</v>
      </c>
      <c r="BY1340" s="1059">
        <f t="shared" si="211"/>
        <v>0</v>
      </c>
      <c r="BZ1340" s="1059">
        <f t="shared" si="211"/>
        <v>0</v>
      </c>
      <c r="CA1340" s="1059">
        <f t="shared" si="211"/>
        <v>0</v>
      </c>
      <c r="CB1340" s="1059">
        <f t="shared" si="211"/>
        <v>0</v>
      </c>
      <c r="CC1340" s="1059">
        <f t="shared" si="211"/>
        <v>0</v>
      </c>
      <c r="CD1340" s="1060">
        <f t="shared" si="211"/>
        <v>0</v>
      </c>
      <c r="CE1340" s="313">
        <f t="shared" si="185"/>
        <v>0</v>
      </c>
    </row>
    <row r="1341" spans="2:83">
      <c r="B1341" s="325"/>
      <c r="C1341" s="283" t="str">
        <f t="shared" si="206"/>
        <v>13</v>
      </c>
      <c r="D1341" s="284" t="str">
        <f t="shared" si="206"/>
        <v>非鉄金属</v>
      </c>
      <c r="E1341" s="1058">
        <f t="shared" si="184"/>
        <v>0</v>
      </c>
      <c r="F1341" s="1059">
        <f t="shared" si="212"/>
        <v>0</v>
      </c>
      <c r="G1341" s="1059">
        <f t="shared" si="212"/>
        <v>0</v>
      </c>
      <c r="H1341" s="1059">
        <f t="shared" si="212"/>
        <v>0</v>
      </c>
      <c r="I1341" s="1059">
        <f t="shared" si="212"/>
        <v>0</v>
      </c>
      <c r="J1341" s="1059">
        <f t="shared" si="212"/>
        <v>0</v>
      </c>
      <c r="K1341" s="1059">
        <f t="shared" si="212"/>
        <v>0</v>
      </c>
      <c r="L1341" s="1059">
        <f t="shared" si="212"/>
        <v>0</v>
      </c>
      <c r="M1341" s="1059">
        <f t="shared" si="212"/>
        <v>0</v>
      </c>
      <c r="N1341" s="1059">
        <f t="shared" si="212"/>
        <v>0</v>
      </c>
      <c r="O1341" s="1059">
        <f t="shared" si="212"/>
        <v>0</v>
      </c>
      <c r="P1341" s="1059">
        <f t="shared" si="212"/>
        <v>0</v>
      </c>
      <c r="Q1341" s="1059">
        <f t="shared" si="212"/>
        <v>0</v>
      </c>
      <c r="R1341" s="1059">
        <f t="shared" si="212"/>
        <v>0</v>
      </c>
      <c r="S1341" s="1059">
        <f t="shared" si="212"/>
        <v>0</v>
      </c>
      <c r="T1341" s="1059">
        <f t="shared" si="212"/>
        <v>0</v>
      </c>
      <c r="U1341" s="1059">
        <f t="shared" si="212"/>
        <v>0</v>
      </c>
      <c r="V1341" s="1059">
        <f t="shared" si="212"/>
        <v>0</v>
      </c>
      <c r="W1341" s="1059">
        <f t="shared" si="212"/>
        <v>0</v>
      </c>
      <c r="X1341" s="1059">
        <f t="shared" si="212"/>
        <v>0</v>
      </c>
      <c r="Y1341" s="1059">
        <f t="shared" si="212"/>
        <v>0</v>
      </c>
      <c r="Z1341" s="1059">
        <f t="shared" si="212"/>
        <v>0</v>
      </c>
      <c r="AA1341" s="1059">
        <f t="shared" si="212"/>
        <v>0</v>
      </c>
      <c r="AB1341" s="1059">
        <f t="shared" si="212"/>
        <v>0</v>
      </c>
      <c r="AC1341" s="1059">
        <f t="shared" si="212"/>
        <v>0</v>
      </c>
      <c r="AD1341" s="1059">
        <f t="shared" si="212"/>
        <v>0</v>
      </c>
      <c r="AE1341" s="1059">
        <f t="shared" si="212"/>
        <v>0</v>
      </c>
      <c r="AF1341" s="1059">
        <f t="shared" si="212"/>
        <v>0</v>
      </c>
      <c r="AG1341" s="1059">
        <f t="shared" si="212"/>
        <v>0</v>
      </c>
      <c r="AH1341" s="1059">
        <f t="shared" si="212"/>
        <v>0</v>
      </c>
      <c r="AI1341" s="1059">
        <f t="shared" si="212"/>
        <v>0</v>
      </c>
      <c r="AJ1341" s="1059">
        <f t="shared" si="212"/>
        <v>0</v>
      </c>
      <c r="AK1341" s="1059">
        <f t="shared" si="212"/>
        <v>0</v>
      </c>
      <c r="AL1341" s="1059">
        <f t="shared" si="212"/>
        <v>0</v>
      </c>
      <c r="AM1341" s="1059">
        <f t="shared" si="212"/>
        <v>0</v>
      </c>
      <c r="AN1341" s="1059">
        <f t="shared" si="212"/>
        <v>0</v>
      </c>
      <c r="AO1341" s="1059">
        <f t="shared" si="212"/>
        <v>0</v>
      </c>
      <c r="AP1341" s="1059">
        <f t="shared" si="212"/>
        <v>0</v>
      </c>
      <c r="AQ1341" s="1059">
        <f t="shared" si="212"/>
        <v>0</v>
      </c>
      <c r="AR1341" s="1058">
        <f t="shared" si="212"/>
        <v>0</v>
      </c>
      <c r="AS1341" s="1059">
        <f t="shared" si="212"/>
        <v>0</v>
      </c>
      <c r="AT1341" s="1059">
        <f t="shared" si="212"/>
        <v>0</v>
      </c>
      <c r="AU1341" s="1059">
        <f t="shared" si="212"/>
        <v>0</v>
      </c>
      <c r="AV1341" s="1059">
        <f t="shared" si="212"/>
        <v>0</v>
      </c>
      <c r="AW1341" s="1059">
        <f t="shared" si="212"/>
        <v>0</v>
      </c>
      <c r="AX1341" s="1059">
        <f t="shared" si="212"/>
        <v>0</v>
      </c>
      <c r="AY1341" s="1059">
        <f t="shared" si="212"/>
        <v>0</v>
      </c>
      <c r="AZ1341" s="1059">
        <f t="shared" si="212"/>
        <v>0</v>
      </c>
      <c r="BA1341" s="1059">
        <f t="shared" si="212"/>
        <v>0</v>
      </c>
      <c r="BB1341" s="1059">
        <f t="shared" si="212"/>
        <v>0</v>
      </c>
      <c r="BC1341" s="1059">
        <f t="shared" si="212"/>
        <v>0</v>
      </c>
      <c r="BD1341" s="1059">
        <f t="shared" si="212"/>
        <v>0</v>
      </c>
      <c r="BE1341" s="1059">
        <f t="shared" si="212"/>
        <v>0</v>
      </c>
      <c r="BF1341" s="1059">
        <f t="shared" si="212"/>
        <v>0</v>
      </c>
      <c r="BG1341" s="1059">
        <f t="shared" si="212"/>
        <v>0</v>
      </c>
      <c r="BH1341" s="1059">
        <f t="shared" si="212"/>
        <v>0</v>
      </c>
      <c r="BI1341" s="1059">
        <f t="shared" si="212"/>
        <v>0</v>
      </c>
      <c r="BJ1341" s="1059">
        <f t="shared" si="212"/>
        <v>0</v>
      </c>
      <c r="BK1341" s="1059">
        <f t="shared" si="212"/>
        <v>0</v>
      </c>
      <c r="BL1341" s="1059">
        <f t="shared" si="212"/>
        <v>0</v>
      </c>
      <c r="BM1341" s="1059">
        <f t="shared" si="212"/>
        <v>0</v>
      </c>
      <c r="BN1341" s="1059">
        <f t="shared" si="212"/>
        <v>0</v>
      </c>
      <c r="BO1341" s="1059">
        <f t="shared" si="212"/>
        <v>0</v>
      </c>
      <c r="BP1341" s="1059">
        <f t="shared" si="212"/>
        <v>0</v>
      </c>
      <c r="BQ1341" s="1059">
        <f t="shared" si="212"/>
        <v>0</v>
      </c>
      <c r="BR1341" s="1059">
        <f t="shared" si="211"/>
        <v>0</v>
      </c>
      <c r="BS1341" s="1059">
        <f t="shared" si="211"/>
        <v>0</v>
      </c>
      <c r="BT1341" s="1059">
        <f t="shared" si="211"/>
        <v>0</v>
      </c>
      <c r="BU1341" s="1059">
        <f t="shared" si="211"/>
        <v>0</v>
      </c>
      <c r="BV1341" s="1059">
        <f t="shared" si="211"/>
        <v>0</v>
      </c>
      <c r="BW1341" s="1059">
        <f t="shared" si="211"/>
        <v>0</v>
      </c>
      <c r="BX1341" s="1059">
        <f t="shared" si="211"/>
        <v>0</v>
      </c>
      <c r="BY1341" s="1059">
        <f t="shared" si="211"/>
        <v>0</v>
      </c>
      <c r="BZ1341" s="1059">
        <f t="shared" si="211"/>
        <v>0</v>
      </c>
      <c r="CA1341" s="1059">
        <f t="shared" si="211"/>
        <v>0</v>
      </c>
      <c r="CB1341" s="1059">
        <f t="shared" si="211"/>
        <v>0</v>
      </c>
      <c r="CC1341" s="1059">
        <f t="shared" si="211"/>
        <v>0</v>
      </c>
      <c r="CD1341" s="1060">
        <f t="shared" si="211"/>
        <v>0</v>
      </c>
      <c r="CE1341" s="313">
        <f t="shared" si="185"/>
        <v>0</v>
      </c>
    </row>
    <row r="1342" spans="2:83">
      <c r="B1342" s="325"/>
      <c r="C1342" s="283" t="str">
        <f t="shared" si="206"/>
        <v>14</v>
      </c>
      <c r="D1342" s="284" t="str">
        <f t="shared" si="206"/>
        <v>金属製品</v>
      </c>
      <c r="E1342" s="1058">
        <f t="shared" si="184"/>
        <v>0</v>
      </c>
      <c r="F1342" s="1059">
        <f t="shared" si="212"/>
        <v>0</v>
      </c>
      <c r="G1342" s="1059">
        <f t="shared" si="212"/>
        <v>0</v>
      </c>
      <c r="H1342" s="1059">
        <f t="shared" si="212"/>
        <v>0</v>
      </c>
      <c r="I1342" s="1059">
        <f t="shared" si="212"/>
        <v>0</v>
      </c>
      <c r="J1342" s="1059">
        <f t="shared" si="212"/>
        <v>0</v>
      </c>
      <c r="K1342" s="1059">
        <f t="shared" si="212"/>
        <v>0</v>
      </c>
      <c r="L1342" s="1059">
        <f t="shared" si="212"/>
        <v>0</v>
      </c>
      <c r="M1342" s="1059">
        <f t="shared" si="212"/>
        <v>0</v>
      </c>
      <c r="N1342" s="1059">
        <f t="shared" si="212"/>
        <v>0</v>
      </c>
      <c r="O1342" s="1059">
        <f t="shared" si="212"/>
        <v>0</v>
      </c>
      <c r="P1342" s="1059">
        <f t="shared" si="212"/>
        <v>0</v>
      </c>
      <c r="Q1342" s="1059">
        <f t="shared" si="212"/>
        <v>0</v>
      </c>
      <c r="R1342" s="1059">
        <f t="shared" si="212"/>
        <v>0</v>
      </c>
      <c r="S1342" s="1059">
        <f t="shared" si="212"/>
        <v>0</v>
      </c>
      <c r="T1342" s="1059">
        <f t="shared" si="212"/>
        <v>0</v>
      </c>
      <c r="U1342" s="1059">
        <f t="shared" si="212"/>
        <v>0</v>
      </c>
      <c r="V1342" s="1059">
        <f t="shared" si="212"/>
        <v>0</v>
      </c>
      <c r="W1342" s="1059">
        <f t="shared" si="212"/>
        <v>0</v>
      </c>
      <c r="X1342" s="1059">
        <f t="shared" si="212"/>
        <v>0</v>
      </c>
      <c r="Y1342" s="1059">
        <f t="shared" si="212"/>
        <v>0</v>
      </c>
      <c r="Z1342" s="1059">
        <f t="shared" si="212"/>
        <v>0</v>
      </c>
      <c r="AA1342" s="1059">
        <f t="shared" si="212"/>
        <v>0</v>
      </c>
      <c r="AB1342" s="1059">
        <f t="shared" si="212"/>
        <v>0</v>
      </c>
      <c r="AC1342" s="1059">
        <f t="shared" si="212"/>
        <v>0</v>
      </c>
      <c r="AD1342" s="1059">
        <f t="shared" si="212"/>
        <v>0</v>
      </c>
      <c r="AE1342" s="1059">
        <f t="shared" si="212"/>
        <v>0</v>
      </c>
      <c r="AF1342" s="1059">
        <f t="shared" si="212"/>
        <v>0</v>
      </c>
      <c r="AG1342" s="1059">
        <f t="shared" si="212"/>
        <v>0</v>
      </c>
      <c r="AH1342" s="1059">
        <f t="shared" si="212"/>
        <v>0</v>
      </c>
      <c r="AI1342" s="1059">
        <f t="shared" si="212"/>
        <v>0</v>
      </c>
      <c r="AJ1342" s="1059">
        <f t="shared" si="212"/>
        <v>0</v>
      </c>
      <c r="AK1342" s="1059">
        <f t="shared" si="212"/>
        <v>0</v>
      </c>
      <c r="AL1342" s="1059">
        <f t="shared" si="212"/>
        <v>0</v>
      </c>
      <c r="AM1342" s="1059">
        <f t="shared" si="212"/>
        <v>0</v>
      </c>
      <c r="AN1342" s="1059">
        <f t="shared" si="212"/>
        <v>0</v>
      </c>
      <c r="AO1342" s="1059">
        <f t="shared" si="212"/>
        <v>0</v>
      </c>
      <c r="AP1342" s="1059">
        <f t="shared" si="212"/>
        <v>0</v>
      </c>
      <c r="AQ1342" s="1059">
        <f t="shared" si="212"/>
        <v>0</v>
      </c>
      <c r="AR1342" s="1058">
        <f t="shared" si="212"/>
        <v>0</v>
      </c>
      <c r="AS1342" s="1059">
        <f t="shared" si="212"/>
        <v>0</v>
      </c>
      <c r="AT1342" s="1059">
        <f t="shared" si="212"/>
        <v>0</v>
      </c>
      <c r="AU1342" s="1059">
        <f t="shared" si="212"/>
        <v>0</v>
      </c>
      <c r="AV1342" s="1059">
        <f t="shared" si="212"/>
        <v>0</v>
      </c>
      <c r="AW1342" s="1059">
        <f t="shared" si="212"/>
        <v>0</v>
      </c>
      <c r="AX1342" s="1059">
        <f t="shared" si="212"/>
        <v>0</v>
      </c>
      <c r="AY1342" s="1059">
        <f t="shared" si="212"/>
        <v>0</v>
      </c>
      <c r="AZ1342" s="1059">
        <f t="shared" si="212"/>
        <v>0</v>
      </c>
      <c r="BA1342" s="1059">
        <f t="shared" si="212"/>
        <v>0</v>
      </c>
      <c r="BB1342" s="1059">
        <f t="shared" si="212"/>
        <v>0</v>
      </c>
      <c r="BC1342" s="1059">
        <f t="shared" si="212"/>
        <v>0</v>
      </c>
      <c r="BD1342" s="1059">
        <f t="shared" si="212"/>
        <v>0</v>
      </c>
      <c r="BE1342" s="1059">
        <f t="shared" si="212"/>
        <v>0</v>
      </c>
      <c r="BF1342" s="1059">
        <f t="shared" si="212"/>
        <v>0</v>
      </c>
      <c r="BG1342" s="1059">
        <f t="shared" si="212"/>
        <v>0</v>
      </c>
      <c r="BH1342" s="1059">
        <f t="shared" si="212"/>
        <v>0</v>
      </c>
      <c r="BI1342" s="1059">
        <f t="shared" si="212"/>
        <v>0</v>
      </c>
      <c r="BJ1342" s="1059">
        <f t="shared" si="212"/>
        <v>0</v>
      </c>
      <c r="BK1342" s="1059">
        <f t="shared" si="212"/>
        <v>0</v>
      </c>
      <c r="BL1342" s="1059">
        <f t="shared" si="212"/>
        <v>0</v>
      </c>
      <c r="BM1342" s="1059">
        <f t="shared" si="212"/>
        <v>0</v>
      </c>
      <c r="BN1342" s="1059">
        <f t="shared" si="212"/>
        <v>0</v>
      </c>
      <c r="BO1342" s="1059">
        <f t="shared" si="212"/>
        <v>0</v>
      </c>
      <c r="BP1342" s="1059">
        <f t="shared" si="212"/>
        <v>0</v>
      </c>
      <c r="BQ1342" s="1059">
        <f t="shared" si="212"/>
        <v>0</v>
      </c>
      <c r="BR1342" s="1059">
        <f t="shared" si="211"/>
        <v>0</v>
      </c>
      <c r="BS1342" s="1059">
        <f t="shared" si="211"/>
        <v>0</v>
      </c>
      <c r="BT1342" s="1059">
        <f t="shared" si="211"/>
        <v>0</v>
      </c>
      <c r="BU1342" s="1059">
        <f t="shared" si="211"/>
        <v>0</v>
      </c>
      <c r="BV1342" s="1059">
        <f t="shared" si="211"/>
        <v>0</v>
      </c>
      <c r="BW1342" s="1059">
        <f t="shared" si="211"/>
        <v>0</v>
      </c>
      <c r="BX1342" s="1059">
        <f t="shared" si="211"/>
        <v>0</v>
      </c>
      <c r="BY1342" s="1059">
        <f t="shared" si="211"/>
        <v>0</v>
      </c>
      <c r="BZ1342" s="1059">
        <f t="shared" si="211"/>
        <v>0</v>
      </c>
      <c r="CA1342" s="1059">
        <f t="shared" si="211"/>
        <v>0</v>
      </c>
      <c r="CB1342" s="1059">
        <f t="shared" si="211"/>
        <v>0</v>
      </c>
      <c r="CC1342" s="1059">
        <f t="shared" si="211"/>
        <v>0</v>
      </c>
      <c r="CD1342" s="1060">
        <f t="shared" si="211"/>
        <v>0</v>
      </c>
      <c r="CE1342" s="313">
        <f t="shared" si="185"/>
        <v>0</v>
      </c>
    </row>
    <row r="1343" spans="2:83">
      <c r="B1343" s="325"/>
      <c r="C1343" s="283" t="str">
        <f t="shared" si="206"/>
        <v>15</v>
      </c>
      <c r="D1343" s="284" t="str">
        <f t="shared" si="206"/>
        <v>はん用機械</v>
      </c>
      <c r="E1343" s="1058">
        <f t="shared" si="184"/>
        <v>0</v>
      </c>
      <c r="F1343" s="1059">
        <f t="shared" si="212"/>
        <v>0</v>
      </c>
      <c r="G1343" s="1059">
        <f t="shared" si="212"/>
        <v>0</v>
      </c>
      <c r="H1343" s="1059">
        <f t="shared" si="212"/>
        <v>0</v>
      </c>
      <c r="I1343" s="1059">
        <f t="shared" si="212"/>
        <v>0</v>
      </c>
      <c r="J1343" s="1059">
        <f t="shared" si="212"/>
        <v>0</v>
      </c>
      <c r="K1343" s="1059">
        <f t="shared" si="212"/>
        <v>0</v>
      </c>
      <c r="L1343" s="1059">
        <f t="shared" si="212"/>
        <v>0</v>
      </c>
      <c r="M1343" s="1059">
        <f t="shared" si="212"/>
        <v>0</v>
      </c>
      <c r="N1343" s="1059">
        <f t="shared" si="212"/>
        <v>0</v>
      </c>
      <c r="O1343" s="1059">
        <f t="shared" si="212"/>
        <v>0</v>
      </c>
      <c r="P1343" s="1059">
        <f t="shared" si="212"/>
        <v>0</v>
      </c>
      <c r="Q1343" s="1059">
        <f t="shared" si="212"/>
        <v>0</v>
      </c>
      <c r="R1343" s="1059">
        <f t="shared" si="212"/>
        <v>0</v>
      </c>
      <c r="S1343" s="1059">
        <f t="shared" si="212"/>
        <v>0</v>
      </c>
      <c r="T1343" s="1059">
        <f t="shared" si="212"/>
        <v>0</v>
      </c>
      <c r="U1343" s="1059">
        <f t="shared" si="212"/>
        <v>0</v>
      </c>
      <c r="V1343" s="1059">
        <f t="shared" si="212"/>
        <v>0</v>
      </c>
      <c r="W1343" s="1059">
        <f t="shared" si="212"/>
        <v>0</v>
      </c>
      <c r="X1343" s="1059">
        <f t="shared" si="212"/>
        <v>0</v>
      </c>
      <c r="Y1343" s="1059">
        <f t="shared" si="212"/>
        <v>0</v>
      </c>
      <c r="Z1343" s="1059">
        <f t="shared" si="212"/>
        <v>0</v>
      </c>
      <c r="AA1343" s="1059">
        <f t="shared" si="212"/>
        <v>0</v>
      </c>
      <c r="AB1343" s="1059">
        <f t="shared" si="212"/>
        <v>0</v>
      </c>
      <c r="AC1343" s="1059">
        <f t="shared" si="212"/>
        <v>0</v>
      </c>
      <c r="AD1343" s="1059">
        <f t="shared" si="212"/>
        <v>0</v>
      </c>
      <c r="AE1343" s="1059">
        <f t="shared" si="212"/>
        <v>0</v>
      </c>
      <c r="AF1343" s="1059">
        <f t="shared" si="212"/>
        <v>0</v>
      </c>
      <c r="AG1343" s="1059">
        <f t="shared" si="212"/>
        <v>0</v>
      </c>
      <c r="AH1343" s="1059">
        <f t="shared" si="212"/>
        <v>0</v>
      </c>
      <c r="AI1343" s="1059">
        <f t="shared" si="212"/>
        <v>0</v>
      </c>
      <c r="AJ1343" s="1059">
        <f t="shared" si="212"/>
        <v>0</v>
      </c>
      <c r="AK1343" s="1059">
        <f t="shared" si="212"/>
        <v>0</v>
      </c>
      <c r="AL1343" s="1059">
        <f t="shared" si="212"/>
        <v>0</v>
      </c>
      <c r="AM1343" s="1059">
        <f t="shared" si="212"/>
        <v>0</v>
      </c>
      <c r="AN1343" s="1059">
        <f t="shared" si="212"/>
        <v>0</v>
      </c>
      <c r="AO1343" s="1059">
        <f t="shared" si="212"/>
        <v>0</v>
      </c>
      <c r="AP1343" s="1059">
        <f t="shared" si="212"/>
        <v>0</v>
      </c>
      <c r="AQ1343" s="1059">
        <f t="shared" si="212"/>
        <v>0</v>
      </c>
      <c r="AR1343" s="1058">
        <f t="shared" si="212"/>
        <v>0</v>
      </c>
      <c r="AS1343" s="1059">
        <f t="shared" si="212"/>
        <v>0</v>
      </c>
      <c r="AT1343" s="1059">
        <f t="shared" si="212"/>
        <v>0</v>
      </c>
      <c r="AU1343" s="1059">
        <f t="shared" si="212"/>
        <v>0</v>
      </c>
      <c r="AV1343" s="1059">
        <f t="shared" si="212"/>
        <v>0</v>
      </c>
      <c r="AW1343" s="1059">
        <f t="shared" si="212"/>
        <v>0</v>
      </c>
      <c r="AX1343" s="1059">
        <f t="shared" si="212"/>
        <v>0</v>
      </c>
      <c r="AY1343" s="1059">
        <f t="shared" si="212"/>
        <v>0</v>
      </c>
      <c r="AZ1343" s="1059">
        <f t="shared" si="212"/>
        <v>0</v>
      </c>
      <c r="BA1343" s="1059">
        <f t="shared" si="212"/>
        <v>0</v>
      </c>
      <c r="BB1343" s="1059">
        <f t="shared" si="212"/>
        <v>0</v>
      </c>
      <c r="BC1343" s="1059">
        <f t="shared" si="212"/>
        <v>0</v>
      </c>
      <c r="BD1343" s="1059">
        <f t="shared" si="212"/>
        <v>0</v>
      </c>
      <c r="BE1343" s="1059">
        <f t="shared" si="212"/>
        <v>0</v>
      </c>
      <c r="BF1343" s="1059">
        <f t="shared" si="212"/>
        <v>0</v>
      </c>
      <c r="BG1343" s="1059">
        <f t="shared" si="212"/>
        <v>0</v>
      </c>
      <c r="BH1343" s="1059">
        <f t="shared" si="212"/>
        <v>0</v>
      </c>
      <c r="BI1343" s="1059">
        <f t="shared" si="212"/>
        <v>0</v>
      </c>
      <c r="BJ1343" s="1059">
        <f t="shared" si="212"/>
        <v>0</v>
      </c>
      <c r="BK1343" s="1059">
        <f t="shared" si="212"/>
        <v>0</v>
      </c>
      <c r="BL1343" s="1059">
        <f t="shared" si="212"/>
        <v>0</v>
      </c>
      <c r="BM1343" s="1059">
        <f t="shared" si="212"/>
        <v>0</v>
      </c>
      <c r="BN1343" s="1059">
        <f t="shared" si="212"/>
        <v>0</v>
      </c>
      <c r="BO1343" s="1059">
        <f t="shared" si="212"/>
        <v>0</v>
      </c>
      <c r="BP1343" s="1059">
        <f t="shared" si="212"/>
        <v>0</v>
      </c>
      <c r="BQ1343" s="1059">
        <f t="shared" ref="BQ1343:CD1346" si="213">BQ$1286*BQ1258</f>
        <v>0</v>
      </c>
      <c r="BR1343" s="1059">
        <f t="shared" si="213"/>
        <v>0</v>
      </c>
      <c r="BS1343" s="1059">
        <f t="shared" si="213"/>
        <v>0</v>
      </c>
      <c r="BT1343" s="1059">
        <f t="shared" si="213"/>
        <v>0</v>
      </c>
      <c r="BU1343" s="1059">
        <f t="shared" si="213"/>
        <v>0</v>
      </c>
      <c r="BV1343" s="1059">
        <f t="shared" si="213"/>
        <v>0</v>
      </c>
      <c r="BW1343" s="1059">
        <f t="shared" si="213"/>
        <v>0</v>
      </c>
      <c r="BX1343" s="1059">
        <f t="shared" si="213"/>
        <v>0</v>
      </c>
      <c r="BY1343" s="1059">
        <f t="shared" si="213"/>
        <v>0</v>
      </c>
      <c r="BZ1343" s="1059">
        <f t="shared" si="213"/>
        <v>0</v>
      </c>
      <c r="CA1343" s="1059">
        <f t="shared" si="213"/>
        <v>0</v>
      </c>
      <c r="CB1343" s="1059">
        <f t="shared" si="213"/>
        <v>0</v>
      </c>
      <c r="CC1343" s="1059">
        <f t="shared" si="213"/>
        <v>0</v>
      </c>
      <c r="CD1343" s="1060">
        <f t="shared" si="213"/>
        <v>0</v>
      </c>
      <c r="CE1343" s="313">
        <f t="shared" si="185"/>
        <v>0</v>
      </c>
    </row>
    <row r="1344" spans="2:83">
      <c r="B1344" s="325"/>
      <c r="C1344" s="283" t="str">
        <f t="shared" si="206"/>
        <v>16</v>
      </c>
      <c r="D1344" s="284" t="str">
        <f t="shared" si="206"/>
        <v>生産用機械</v>
      </c>
      <c r="E1344" s="1058">
        <f t="shared" si="184"/>
        <v>0</v>
      </c>
      <c r="F1344" s="1059">
        <f t="shared" ref="F1344:BQ1347" si="214">F$1286*F1259</f>
        <v>0</v>
      </c>
      <c r="G1344" s="1059">
        <f t="shared" si="214"/>
        <v>0</v>
      </c>
      <c r="H1344" s="1059">
        <f t="shared" si="214"/>
        <v>0</v>
      </c>
      <c r="I1344" s="1059">
        <f t="shared" si="214"/>
        <v>0</v>
      </c>
      <c r="J1344" s="1059">
        <f t="shared" si="214"/>
        <v>0</v>
      </c>
      <c r="K1344" s="1059">
        <f t="shared" si="214"/>
        <v>0</v>
      </c>
      <c r="L1344" s="1059">
        <f t="shared" si="214"/>
        <v>0</v>
      </c>
      <c r="M1344" s="1059">
        <f t="shared" si="214"/>
        <v>0</v>
      </c>
      <c r="N1344" s="1059">
        <f t="shared" si="214"/>
        <v>0</v>
      </c>
      <c r="O1344" s="1059">
        <f t="shared" si="214"/>
        <v>0</v>
      </c>
      <c r="P1344" s="1059">
        <f t="shared" si="214"/>
        <v>0</v>
      </c>
      <c r="Q1344" s="1059">
        <f t="shared" si="214"/>
        <v>0</v>
      </c>
      <c r="R1344" s="1059">
        <f t="shared" si="214"/>
        <v>0</v>
      </c>
      <c r="S1344" s="1059">
        <f t="shared" si="214"/>
        <v>0</v>
      </c>
      <c r="T1344" s="1059">
        <f t="shared" si="214"/>
        <v>0</v>
      </c>
      <c r="U1344" s="1059">
        <f t="shared" si="214"/>
        <v>0</v>
      </c>
      <c r="V1344" s="1059">
        <f t="shared" si="214"/>
        <v>0</v>
      </c>
      <c r="W1344" s="1059">
        <f t="shared" si="214"/>
        <v>0</v>
      </c>
      <c r="X1344" s="1059">
        <f t="shared" si="214"/>
        <v>0</v>
      </c>
      <c r="Y1344" s="1059">
        <f t="shared" si="214"/>
        <v>0</v>
      </c>
      <c r="Z1344" s="1059">
        <f t="shared" si="214"/>
        <v>0</v>
      </c>
      <c r="AA1344" s="1059">
        <f t="shared" si="214"/>
        <v>0</v>
      </c>
      <c r="AB1344" s="1059">
        <f t="shared" si="214"/>
        <v>0</v>
      </c>
      <c r="AC1344" s="1059">
        <f t="shared" si="214"/>
        <v>0</v>
      </c>
      <c r="AD1344" s="1059">
        <f t="shared" si="214"/>
        <v>0</v>
      </c>
      <c r="AE1344" s="1059">
        <f t="shared" si="214"/>
        <v>0</v>
      </c>
      <c r="AF1344" s="1059">
        <f t="shared" si="214"/>
        <v>0</v>
      </c>
      <c r="AG1344" s="1059">
        <f t="shared" si="214"/>
        <v>0</v>
      </c>
      <c r="AH1344" s="1059">
        <f t="shared" si="214"/>
        <v>0</v>
      </c>
      <c r="AI1344" s="1059">
        <f t="shared" si="214"/>
        <v>0</v>
      </c>
      <c r="AJ1344" s="1059">
        <f t="shared" si="214"/>
        <v>0</v>
      </c>
      <c r="AK1344" s="1059">
        <f t="shared" si="214"/>
        <v>0</v>
      </c>
      <c r="AL1344" s="1059">
        <f t="shared" si="214"/>
        <v>0</v>
      </c>
      <c r="AM1344" s="1059">
        <f t="shared" si="214"/>
        <v>0</v>
      </c>
      <c r="AN1344" s="1059">
        <f t="shared" si="214"/>
        <v>0</v>
      </c>
      <c r="AO1344" s="1059">
        <f t="shared" si="214"/>
        <v>0</v>
      </c>
      <c r="AP1344" s="1059">
        <f t="shared" si="214"/>
        <v>0</v>
      </c>
      <c r="AQ1344" s="1059">
        <f t="shared" si="214"/>
        <v>0</v>
      </c>
      <c r="AR1344" s="1058">
        <f t="shared" si="214"/>
        <v>0</v>
      </c>
      <c r="AS1344" s="1059">
        <f t="shared" si="214"/>
        <v>0</v>
      </c>
      <c r="AT1344" s="1059">
        <f t="shared" si="214"/>
        <v>0</v>
      </c>
      <c r="AU1344" s="1059">
        <f t="shared" si="214"/>
        <v>0</v>
      </c>
      <c r="AV1344" s="1059">
        <f t="shared" si="214"/>
        <v>0</v>
      </c>
      <c r="AW1344" s="1059">
        <f t="shared" si="214"/>
        <v>0</v>
      </c>
      <c r="AX1344" s="1059">
        <f t="shared" si="214"/>
        <v>0</v>
      </c>
      <c r="AY1344" s="1059">
        <f t="shared" si="214"/>
        <v>0</v>
      </c>
      <c r="AZ1344" s="1059">
        <f t="shared" si="214"/>
        <v>0</v>
      </c>
      <c r="BA1344" s="1059">
        <f t="shared" si="214"/>
        <v>0</v>
      </c>
      <c r="BB1344" s="1059">
        <f t="shared" si="214"/>
        <v>0</v>
      </c>
      <c r="BC1344" s="1059">
        <f t="shared" si="214"/>
        <v>0</v>
      </c>
      <c r="BD1344" s="1059">
        <f t="shared" si="214"/>
        <v>0</v>
      </c>
      <c r="BE1344" s="1059">
        <f t="shared" si="214"/>
        <v>0</v>
      </c>
      <c r="BF1344" s="1059">
        <f t="shared" si="214"/>
        <v>0</v>
      </c>
      <c r="BG1344" s="1059">
        <f t="shared" si="214"/>
        <v>0</v>
      </c>
      <c r="BH1344" s="1059">
        <f t="shared" si="214"/>
        <v>0</v>
      </c>
      <c r="BI1344" s="1059">
        <f t="shared" si="214"/>
        <v>0</v>
      </c>
      <c r="BJ1344" s="1059">
        <f t="shared" si="214"/>
        <v>0</v>
      </c>
      <c r="BK1344" s="1059">
        <f t="shared" si="214"/>
        <v>0</v>
      </c>
      <c r="BL1344" s="1059">
        <f t="shared" si="214"/>
        <v>0</v>
      </c>
      <c r="BM1344" s="1059">
        <f t="shared" si="214"/>
        <v>0</v>
      </c>
      <c r="BN1344" s="1059">
        <f t="shared" si="214"/>
        <v>0</v>
      </c>
      <c r="BO1344" s="1059">
        <f t="shared" si="214"/>
        <v>0</v>
      </c>
      <c r="BP1344" s="1059">
        <f t="shared" si="214"/>
        <v>0</v>
      </c>
      <c r="BQ1344" s="1059">
        <f t="shared" si="214"/>
        <v>0</v>
      </c>
      <c r="BR1344" s="1059">
        <f t="shared" si="213"/>
        <v>0</v>
      </c>
      <c r="BS1344" s="1059">
        <f t="shared" si="213"/>
        <v>0</v>
      </c>
      <c r="BT1344" s="1059">
        <f t="shared" si="213"/>
        <v>0</v>
      </c>
      <c r="BU1344" s="1059">
        <f t="shared" si="213"/>
        <v>0</v>
      </c>
      <c r="BV1344" s="1059">
        <f t="shared" si="213"/>
        <v>0</v>
      </c>
      <c r="BW1344" s="1059">
        <f t="shared" si="213"/>
        <v>0</v>
      </c>
      <c r="BX1344" s="1059">
        <f t="shared" si="213"/>
        <v>0</v>
      </c>
      <c r="BY1344" s="1059">
        <f t="shared" si="213"/>
        <v>0</v>
      </c>
      <c r="BZ1344" s="1059">
        <f t="shared" si="213"/>
        <v>0</v>
      </c>
      <c r="CA1344" s="1059">
        <f t="shared" si="213"/>
        <v>0</v>
      </c>
      <c r="CB1344" s="1059">
        <f t="shared" si="213"/>
        <v>0</v>
      </c>
      <c r="CC1344" s="1059">
        <f t="shared" si="213"/>
        <v>0</v>
      </c>
      <c r="CD1344" s="1060">
        <f t="shared" si="213"/>
        <v>0</v>
      </c>
      <c r="CE1344" s="313">
        <f t="shared" si="185"/>
        <v>0</v>
      </c>
    </row>
    <row r="1345" spans="2:83">
      <c r="B1345" s="325"/>
      <c r="C1345" s="283" t="str">
        <f t="shared" si="206"/>
        <v>17</v>
      </c>
      <c r="D1345" s="284" t="str">
        <f t="shared" si="206"/>
        <v>業務用機械</v>
      </c>
      <c r="E1345" s="1058">
        <f t="shared" si="184"/>
        <v>0</v>
      </c>
      <c r="F1345" s="1059">
        <f t="shared" si="214"/>
        <v>0</v>
      </c>
      <c r="G1345" s="1059">
        <f t="shared" si="214"/>
        <v>0</v>
      </c>
      <c r="H1345" s="1059">
        <f t="shared" si="214"/>
        <v>0</v>
      </c>
      <c r="I1345" s="1059">
        <f t="shared" si="214"/>
        <v>0</v>
      </c>
      <c r="J1345" s="1059">
        <f t="shared" si="214"/>
        <v>0</v>
      </c>
      <c r="K1345" s="1059">
        <f t="shared" si="214"/>
        <v>0</v>
      </c>
      <c r="L1345" s="1059">
        <f t="shared" si="214"/>
        <v>0</v>
      </c>
      <c r="M1345" s="1059">
        <f t="shared" si="214"/>
        <v>0</v>
      </c>
      <c r="N1345" s="1059">
        <f t="shared" si="214"/>
        <v>0</v>
      </c>
      <c r="O1345" s="1059">
        <f t="shared" si="214"/>
        <v>0</v>
      </c>
      <c r="P1345" s="1059">
        <f t="shared" si="214"/>
        <v>0</v>
      </c>
      <c r="Q1345" s="1059">
        <f t="shared" si="214"/>
        <v>0</v>
      </c>
      <c r="R1345" s="1059">
        <f t="shared" si="214"/>
        <v>0</v>
      </c>
      <c r="S1345" s="1059">
        <f t="shared" si="214"/>
        <v>0</v>
      </c>
      <c r="T1345" s="1059">
        <f t="shared" si="214"/>
        <v>0</v>
      </c>
      <c r="U1345" s="1059">
        <f t="shared" si="214"/>
        <v>0</v>
      </c>
      <c r="V1345" s="1059">
        <f t="shared" si="214"/>
        <v>0</v>
      </c>
      <c r="W1345" s="1059">
        <f t="shared" si="214"/>
        <v>0</v>
      </c>
      <c r="X1345" s="1059">
        <f t="shared" si="214"/>
        <v>0</v>
      </c>
      <c r="Y1345" s="1059">
        <f t="shared" si="214"/>
        <v>0</v>
      </c>
      <c r="Z1345" s="1059">
        <f t="shared" si="214"/>
        <v>0</v>
      </c>
      <c r="AA1345" s="1059">
        <f t="shared" si="214"/>
        <v>0</v>
      </c>
      <c r="AB1345" s="1059">
        <f t="shared" si="214"/>
        <v>0</v>
      </c>
      <c r="AC1345" s="1059">
        <f t="shared" si="214"/>
        <v>0</v>
      </c>
      <c r="AD1345" s="1059">
        <f t="shared" si="214"/>
        <v>0</v>
      </c>
      <c r="AE1345" s="1059">
        <f t="shared" si="214"/>
        <v>0</v>
      </c>
      <c r="AF1345" s="1059">
        <f t="shared" si="214"/>
        <v>0</v>
      </c>
      <c r="AG1345" s="1059">
        <f t="shared" si="214"/>
        <v>0</v>
      </c>
      <c r="AH1345" s="1059">
        <f t="shared" si="214"/>
        <v>0</v>
      </c>
      <c r="AI1345" s="1059">
        <f t="shared" si="214"/>
        <v>0</v>
      </c>
      <c r="AJ1345" s="1059">
        <f t="shared" si="214"/>
        <v>0</v>
      </c>
      <c r="AK1345" s="1059">
        <f t="shared" si="214"/>
        <v>0</v>
      </c>
      <c r="AL1345" s="1059">
        <f t="shared" si="214"/>
        <v>0</v>
      </c>
      <c r="AM1345" s="1059">
        <f t="shared" si="214"/>
        <v>0</v>
      </c>
      <c r="AN1345" s="1059">
        <f t="shared" si="214"/>
        <v>0</v>
      </c>
      <c r="AO1345" s="1059">
        <f t="shared" si="214"/>
        <v>0</v>
      </c>
      <c r="AP1345" s="1059">
        <f t="shared" si="214"/>
        <v>0</v>
      </c>
      <c r="AQ1345" s="1059">
        <f t="shared" si="214"/>
        <v>0</v>
      </c>
      <c r="AR1345" s="1058">
        <f t="shared" si="214"/>
        <v>0</v>
      </c>
      <c r="AS1345" s="1059">
        <f t="shared" si="214"/>
        <v>0</v>
      </c>
      <c r="AT1345" s="1059">
        <f t="shared" si="214"/>
        <v>0</v>
      </c>
      <c r="AU1345" s="1059">
        <f t="shared" si="214"/>
        <v>0</v>
      </c>
      <c r="AV1345" s="1059">
        <f t="shared" si="214"/>
        <v>0</v>
      </c>
      <c r="AW1345" s="1059">
        <f t="shared" si="214"/>
        <v>0</v>
      </c>
      <c r="AX1345" s="1059">
        <f t="shared" si="214"/>
        <v>0</v>
      </c>
      <c r="AY1345" s="1059">
        <f t="shared" si="214"/>
        <v>0</v>
      </c>
      <c r="AZ1345" s="1059">
        <f t="shared" si="214"/>
        <v>0</v>
      </c>
      <c r="BA1345" s="1059">
        <f t="shared" si="214"/>
        <v>0</v>
      </c>
      <c r="BB1345" s="1059">
        <f t="shared" si="214"/>
        <v>0</v>
      </c>
      <c r="BC1345" s="1059">
        <f t="shared" si="214"/>
        <v>0</v>
      </c>
      <c r="BD1345" s="1059">
        <f t="shared" si="214"/>
        <v>0</v>
      </c>
      <c r="BE1345" s="1059">
        <f t="shared" si="214"/>
        <v>0</v>
      </c>
      <c r="BF1345" s="1059">
        <f t="shared" si="214"/>
        <v>0</v>
      </c>
      <c r="BG1345" s="1059">
        <f t="shared" si="214"/>
        <v>0</v>
      </c>
      <c r="BH1345" s="1059">
        <f t="shared" si="214"/>
        <v>0</v>
      </c>
      <c r="BI1345" s="1059">
        <f t="shared" si="214"/>
        <v>0</v>
      </c>
      <c r="BJ1345" s="1059">
        <f t="shared" si="214"/>
        <v>0</v>
      </c>
      <c r="BK1345" s="1059">
        <f t="shared" si="214"/>
        <v>0</v>
      </c>
      <c r="BL1345" s="1059">
        <f t="shared" si="214"/>
        <v>0</v>
      </c>
      <c r="BM1345" s="1059">
        <f t="shared" si="214"/>
        <v>0</v>
      </c>
      <c r="BN1345" s="1059">
        <f t="shared" si="214"/>
        <v>0</v>
      </c>
      <c r="BO1345" s="1059">
        <f t="shared" si="214"/>
        <v>0</v>
      </c>
      <c r="BP1345" s="1059">
        <f t="shared" si="214"/>
        <v>0</v>
      </c>
      <c r="BQ1345" s="1059">
        <f t="shared" si="214"/>
        <v>0</v>
      </c>
      <c r="BR1345" s="1059">
        <f t="shared" si="213"/>
        <v>0</v>
      </c>
      <c r="BS1345" s="1059">
        <f t="shared" si="213"/>
        <v>0</v>
      </c>
      <c r="BT1345" s="1059">
        <f t="shared" si="213"/>
        <v>0</v>
      </c>
      <c r="BU1345" s="1059">
        <f t="shared" si="213"/>
        <v>0</v>
      </c>
      <c r="BV1345" s="1059">
        <f t="shared" si="213"/>
        <v>0</v>
      </c>
      <c r="BW1345" s="1059">
        <f t="shared" si="213"/>
        <v>0</v>
      </c>
      <c r="BX1345" s="1059">
        <f t="shared" si="213"/>
        <v>0</v>
      </c>
      <c r="BY1345" s="1059">
        <f t="shared" si="213"/>
        <v>0</v>
      </c>
      <c r="BZ1345" s="1059">
        <f t="shared" si="213"/>
        <v>0</v>
      </c>
      <c r="CA1345" s="1059">
        <f t="shared" si="213"/>
        <v>0</v>
      </c>
      <c r="CB1345" s="1059">
        <f t="shared" si="213"/>
        <v>0</v>
      </c>
      <c r="CC1345" s="1059">
        <f t="shared" si="213"/>
        <v>0</v>
      </c>
      <c r="CD1345" s="1060">
        <f t="shared" si="213"/>
        <v>0</v>
      </c>
      <c r="CE1345" s="313">
        <f t="shared" si="185"/>
        <v>0</v>
      </c>
    </row>
    <row r="1346" spans="2:83">
      <c r="B1346" s="325"/>
      <c r="C1346" s="283" t="str">
        <f t="shared" si="206"/>
        <v>18</v>
      </c>
      <c r="D1346" s="284" t="str">
        <f t="shared" si="206"/>
        <v>電子部品</v>
      </c>
      <c r="E1346" s="1058">
        <f t="shared" si="184"/>
        <v>0</v>
      </c>
      <c r="F1346" s="1059">
        <f t="shared" si="214"/>
        <v>0</v>
      </c>
      <c r="G1346" s="1059">
        <f t="shared" si="214"/>
        <v>0</v>
      </c>
      <c r="H1346" s="1059">
        <f t="shared" si="214"/>
        <v>0</v>
      </c>
      <c r="I1346" s="1059">
        <f t="shared" si="214"/>
        <v>0</v>
      </c>
      <c r="J1346" s="1059">
        <f t="shared" si="214"/>
        <v>0</v>
      </c>
      <c r="K1346" s="1059">
        <f t="shared" si="214"/>
        <v>0</v>
      </c>
      <c r="L1346" s="1059">
        <f t="shared" si="214"/>
        <v>0</v>
      </c>
      <c r="M1346" s="1059">
        <f t="shared" si="214"/>
        <v>0</v>
      </c>
      <c r="N1346" s="1059">
        <f t="shared" si="214"/>
        <v>0</v>
      </c>
      <c r="O1346" s="1059">
        <f t="shared" si="214"/>
        <v>0</v>
      </c>
      <c r="P1346" s="1059">
        <f t="shared" si="214"/>
        <v>0</v>
      </c>
      <c r="Q1346" s="1059">
        <f t="shared" si="214"/>
        <v>0</v>
      </c>
      <c r="R1346" s="1059">
        <f t="shared" si="214"/>
        <v>0</v>
      </c>
      <c r="S1346" s="1059">
        <f t="shared" si="214"/>
        <v>0</v>
      </c>
      <c r="T1346" s="1059">
        <f t="shared" si="214"/>
        <v>0</v>
      </c>
      <c r="U1346" s="1059">
        <f t="shared" si="214"/>
        <v>0</v>
      </c>
      <c r="V1346" s="1059">
        <f t="shared" si="214"/>
        <v>0</v>
      </c>
      <c r="W1346" s="1059">
        <f t="shared" si="214"/>
        <v>0</v>
      </c>
      <c r="X1346" s="1059">
        <f t="shared" si="214"/>
        <v>0</v>
      </c>
      <c r="Y1346" s="1059">
        <f t="shared" si="214"/>
        <v>0</v>
      </c>
      <c r="Z1346" s="1059">
        <f t="shared" si="214"/>
        <v>0</v>
      </c>
      <c r="AA1346" s="1059">
        <f t="shared" si="214"/>
        <v>0</v>
      </c>
      <c r="AB1346" s="1059">
        <f t="shared" si="214"/>
        <v>0</v>
      </c>
      <c r="AC1346" s="1059">
        <f t="shared" si="214"/>
        <v>0</v>
      </c>
      <c r="AD1346" s="1059">
        <f t="shared" si="214"/>
        <v>0</v>
      </c>
      <c r="AE1346" s="1059">
        <f t="shared" si="214"/>
        <v>0</v>
      </c>
      <c r="AF1346" s="1059">
        <f t="shared" si="214"/>
        <v>0</v>
      </c>
      <c r="AG1346" s="1059">
        <f t="shared" si="214"/>
        <v>0</v>
      </c>
      <c r="AH1346" s="1059">
        <f t="shared" si="214"/>
        <v>0</v>
      </c>
      <c r="AI1346" s="1059">
        <f t="shared" si="214"/>
        <v>0</v>
      </c>
      <c r="AJ1346" s="1059">
        <f t="shared" si="214"/>
        <v>0</v>
      </c>
      <c r="AK1346" s="1059">
        <f t="shared" si="214"/>
        <v>0</v>
      </c>
      <c r="AL1346" s="1059">
        <f t="shared" si="214"/>
        <v>0</v>
      </c>
      <c r="AM1346" s="1059">
        <f t="shared" si="214"/>
        <v>0</v>
      </c>
      <c r="AN1346" s="1059">
        <f t="shared" si="214"/>
        <v>0</v>
      </c>
      <c r="AO1346" s="1059">
        <f t="shared" si="214"/>
        <v>0</v>
      </c>
      <c r="AP1346" s="1059">
        <f t="shared" si="214"/>
        <v>0</v>
      </c>
      <c r="AQ1346" s="1059">
        <f t="shared" si="214"/>
        <v>0</v>
      </c>
      <c r="AR1346" s="1058">
        <f t="shared" si="214"/>
        <v>0</v>
      </c>
      <c r="AS1346" s="1059">
        <f t="shared" si="214"/>
        <v>0</v>
      </c>
      <c r="AT1346" s="1059">
        <f t="shared" si="214"/>
        <v>0</v>
      </c>
      <c r="AU1346" s="1059">
        <f t="shared" si="214"/>
        <v>0</v>
      </c>
      <c r="AV1346" s="1059">
        <f t="shared" si="214"/>
        <v>0</v>
      </c>
      <c r="AW1346" s="1059">
        <f t="shared" si="214"/>
        <v>0</v>
      </c>
      <c r="AX1346" s="1059">
        <f t="shared" si="214"/>
        <v>0</v>
      </c>
      <c r="AY1346" s="1059">
        <f t="shared" si="214"/>
        <v>0</v>
      </c>
      <c r="AZ1346" s="1059">
        <f t="shared" si="214"/>
        <v>0</v>
      </c>
      <c r="BA1346" s="1059">
        <f t="shared" si="214"/>
        <v>0</v>
      </c>
      <c r="BB1346" s="1059">
        <f t="shared" si="214"/>
        <v>0</v>
      </c>
      <c r="BC1346" s="1059">
        <f t="shared" si="214"/>
        <v>0</v>
      </c>
      <c r="BD1346" s="1059">
        <f t="shared" si="214"/>
        <v>0</v>
      </c>
      <c r="BE1346" s="1059">
        <f t="shared" si="214"/>
        <v>0</v>
      </c>
      <c r="BF1346" s="1059">
        <f t="shared" si="214"/>
        <v>0</v>
      </c>
      <c r="BG1346" s="1059">
        <f t="shared" si="214"/>
        <v>0</v>
      </c>
      <c r="BH1346" s="1059">
        <f t="shared" si="214"/>
        <v>0</v>
      </c>
      <c r="BI1346" s="1059">
        <f t="shared" si="214"/>
        <v>0</v>
      </c>
      <c r="BJ1346" s="1059">
        <f t="shared" si="214"/>
        <v>0</v>
      </c>
      <c r="BK1346" s="1059">
        <f t="shared" si="214"/>
        <v>0</v>
      </c>
      <c r="BL1346" s="1059">
        <f t="shared" si="214"/>
        <v>0</v>
      </c>
      <c r="BM1346" s="1059">
        <f t="shared" si="214"/>
        <v>0</v>
      </c>
      <c r="BN1346" s="1059">
        <f t="shared" si="214"/>
        <v>0</v>
      </c>
      <c r="BO1346" s="1059">
        <f t="shared" si="214"/>
        <v>0</v>
      </c>
      <c r="BP1346" s="1059">
        <f t="shared" si="214"/>
        <v>0</v>
      </c>
      <c r="BQ1346" s="1059">
        <f t="shared" si="214"/>
        <v>0</v>
      </c>
      <c r="BR1346" s="1059">
        <f t="shared" si="213"/>
        <v>0</v>
      </c>
      <c r="BS1346" s="1059">
        <f t="shared" si="213"/>
        <v>0</v>
      </c>
      <c r="BT1346" s="1059">
        <f t="shared" si="213"/>
        <v>0</v>
      </c>
      <c r="BU1346" s="1059">
        <f t="shared" si="213"/>
        <v>0</v>
      </c>
      <c r="BV1346" s="1059">
        <f t="shared" si="213"/>
        <v>0</v>
      </c>
      <c r="BW1346" s="1059">
        <f t="shared" si="213"/>
        <v>0</v>
      </c>
      <c r="BX1346" s="1059">
        <f t="shared" si="213"/>
        <v>0</v>
      </c>
      <c r="BY1346" s="1059">
        <f t="shared" si="213"/>
        <v>0</v>
      </c>
      <c r="BZ1346" s="1059">
        <f t="shared" si="213"/>
        <v>0</v>
      </c>
      <c r="CA1346" s="1059">
        <f t="shared" si="213"/>
        <v>0</v>
      </c>
      <c r="CB1346" s="1059">
        <f t="shared" si="213"/>
        <v>0</v>
      </c>
      <c r="CC1346" s="1059">
        <f t="shared" si="213"/>
        <v>0</v>
      </c>
      <c r="CD1346" s="1060">
        <f t="shared" si="213"/>
        <v>0</v>
      </c>
      <c r="CE1346" s="313">
        <f t="shared" si="185"/>
        <v>0</v>
      </c>
    </row>
    <row r="1347" spans="2:83">
      <c r="B1347" s="325"/>
      <c r="C1347" s="283" t="str">
        <f t="shared" si="206"/>
        <v>19</v>
      </c>
      <c r="D1347" s="284" t="str">
        <f t="shared" si="206"/>
        <v>電気機械</v>
      </c>
      <c r="E1347" s="1058">
        <f t="shared" si="184"/>
        <v>0</v>
      </c>
      <c r="F1347" s="1059">
        <f t="shared" si="214"/>
        <v>0</v>
      </c>
      <c r="G1347" s="1059">
        <f t="shared" si="214"/>
        <v>0</v>
      </c>
      <c r="H1347" s="1059">
        <f t="shared" si="214"/>
        <v>0</v>
      </c>
      <c r="I1347" s="1059">
        <f t="shared" si="214"/>
        <v>0</v>
      </c>
      <c r="J1347" s="1059">
        <f t="shared" si="214"/>
        <v>0</v>
      </c>
      <c r="K1347" s="1059">
        <f t="shared" si="214"/>
        <v>0</v>
      </c>
      <c r="L1347" s="1059">
        <f t="shared" si="214"/>
        <v>0</v>
      </c>
      <c r="M1347" s="1059">
        <f t="shared" si="214"/>
        <v>0</v>
      </c>
      <c r="N1347" s="1059">
        <f t="shared" si="214"/>
        <v>0</v>
      </c>
      <c r="O1347" s="1059">
        <f t="shared" si="214"/>
        <v>0</v>
      </c>
      <c r="P1347" s="1059">
        <f t="shared" si="214"/>
        <v>0</v>
      </c>
      <c r="Q1347" s="1059">
        <f t="shared" si="214"/>
        <v>0</v>
      </c>
      <c r="R1347" s="1059">
        <f t="shared" si="214"/>
        <v>0</v>
      </c>
      <c r="S1347" s="1059">
        <f t="shared" si="214"/>
        <v>0</v>
      </c>
      <c r="T1347" s="1059">
        <f t="shared" si="214"/>
        <v>0</v>
      </c>
      <c r="U1347" s="1059">
        <f t="shared" si="214"/>
        <v>0</v>
      </c>
      <c r="V1347" s="1059">
        <f t="shared" si="214"/>
        <v>0</v>
      </c>
      <c r="W1347" s="1059">
        <f t="shared" si="214"/>
        <v>0</v>
      </c>
      <c r="X1347" s="1059">
        <f t="shared" si="214"/>
        <v>0</v>
      </c>
      <c r="Y1347" s="1059">
        <f t="shared" si="214"/>
        <v>0</v>
      </c>
      <c r="Z1347" s="1059">
        <f t="shared" si="214"/>
        <v>0</v>
      </c>
      <c r="AA1347" s="1059">
        <f t="shared" si="214"/>
        <v>0</v>
      </c>
      <c r="AB1347" s="1059">
        <f t="shared" si="214"/>
        <v>0</v>
      </c>
      <c r="AC1347" s="1059">
        <f t="shared" si="214"/>
        <v>0</v>
      </c>
      <c r="AD1347" s="1059">
        <f t="shared" si="214"/>
        <v>0</v>
      </c>
      <c r="AE1347" s="1059">
        <f t="shared" si="214"/>
        <v>0</v>
      </c>
      <c r="AF1347" s="1059">
        <f t="shared" si="214"/>
        <v>0</v>
      </c>
      <c r="AG1347" s="1059">
        <f t="shared" si="214"/>
        <v>0</v>
      </c>
      <c r="AH1347" s="1059">
        <f t="shared" si="214"/>
        <v>0</v>
      </c>
      <c r="AI1347" s="1059">
        <f t="shared" si="214"/>
        <v>0</v>
      </c>
      <c r="AJ1347" s="1059">
        <f t="shared" si="214"/>
        <v>0</v>
      </c>
      <c r="AK1347" s="1059">
        <f t="shared" si="214"/>
        <v>0</v>
      </c>
      <c r="AL1347" s="1059">
        <f t="shared" si="214"/>
        <v>0</v>
      </c>
      <c r="AM1347" s="1059">
        <f t="shared" si="214"/>
        <v>0</v>
      </c>
      <c r="AN1347" s="1059">
        <f t="shared" si="214"/>
        <v>0</v>
      </c>
      <c r="AO1347" s="1059">
        <f t="shared" si="214"/>
        <v>0</v>
      </c>
      <c r="AP1347" s="1059">
        <f t="shared" si="214"/>
        <v>0</v>
      </c>
      <c r="AQ1347" s="1059">
        <f t="shared" si="214"/>
        <v>0</v>
      </c>
      <c r="AR1347" s="1058">
        <f t="shared" si="214"/>
        <v>0</v>
      </c>
      <c r="AS1347" s="1059">
        <f t="shared" si="214"/>
        <v>0</v>
      </c>
      <c r="AT1347" s="1059">
        <f t="shared" si="214"/>
        <v>0</v>
      </c>
      <c r="AU1347" s="1059">
        <f t="shared" si="214"/>
        <v>0</v>
      </c>
      <c r="AV1347" s="1059">
        <f t="shared" si="214"/>
        <v>0</v>
      </c>
      <c r="AW1347" s="1059">
        <f t="shared" si="214"/>
        <v>0</v>
      </c>
      <c r="AX1347" s="1059">
        <f t="shared" si="214"/>
        <v>0</v>
      </c>
      <c r="AY1347" s="1059">
        <f t="shared" si="214"/>
        <v>0</v>
      </c>
      <c r="AZ1347" s="1059">
        <f t="shared" si="214"/>
        <v>0</v>
      </c>
      <c r="BA1347" s="1059">
        <f t="shared" si="214"/>
        <v>0</v>
      </c>
      <c r="BB1347" s="1059">
        <f t="shared" si="214"/>
        <v>0</v>
      </c>
      <c r="BC1347" s="1059">
        <f t="shared" si="214"/>
        <v>0</v>
      </c>
      <c r="BD1347" s="1059">
        <f t="shared" si="214"/>
        <v>0</v>
      </c>
      <c r="BE1347" s="1059">
        <f t="shared" si="214"/>
        <v>0</v>
      </c>
      <c r="BF1347" s="1059">
        <f t="shared" si="214"/>
        <v>0</v>
      </c>
      <c r="BG1347" s="1059">
        <f t="shared" si="214"/>
        <v>0</v>
      </c>
      <c r="BH1347" s="1059">
        <f t="shared" si="214"/>
        <v>0</v>
      </c>
      <c r="BI1347" s="1059">
        <f t="shared" si="214"/>
        <v>0</v>
      </c>
      <c r="BJ1347" s="1059">
        <f t="shared" si="214"/>
        <v>0</v>
      </c>
      <c r="BK1347" s="1059">
        <f t="shared" si="214"/>
        <v>0</v>
      </c>
      <c r="BL1347" s="1059">
        <f t="shared" si="214"/>
        <v>0</v>
      </c>
      <c r="BM1347" s="1059">
        <f t="shared" si="214"/>
        <v>0</v>
      </c>
      <c r="BN1347" s="1059">
        <f t="shared" si="214"/>
        <v>0</v>
      </c>
      <c r="BO1347" s="1059">
        <f t="shared" si="214"/>
        <v>0</v>
      </c>
      <c r="BP1347" s="1059">
        <f t="shared" si="214"/>
        <v>0</v>
      </c>
      <c r="BQ1347" s="1059">
        <f t="shared" ref="BQ1347:CD1350" si="215">BQ$1286*BQ1262</f>
        <v>0</v>
      </c>
      <c r="BR1347" s="1059">
        <f t="shared" si="215"/>
        <v>0</v>
      </c>
      <c r="BS1347" s="1059">
        <f t="shared" si="215"/>
        <v>0</v>
      </c>
      <c r="BT1347" s="1059">
        <f t="shared" si="215"/>
        <v>0</v>
      </c>
      <c r="BU1347" s="1059">
        <f t="shared" si="215"/>
        <v>0</v>
      </c>
      <c r="BV1347" s="1059">
        <f t="shared" si="215"/>
        <v>0</v>
      </c>
      <c r="BW1347" s="1059">
        <f t="shared" si="215"/>
        <v>0</v>
      </c>
      <c r="BX1347" s="1059">
        <f t="shared" si="215"/>
        <v>0</v>
      </c>
      <c r="BY1347" s="1059">
        <f t="shared" si="215"/>
        <v>0</v>
      </c>
      <c r="BZ1347" s="1059">
        <f t="shared" si="215"/>
        <v>0</v>
      </c>
      <c r="CA1347" s="1059">
        <f t="shared" si="215"/>
        <v>0</v>
      </c>
      <c r="CB1347" s="1059">
        <f t="shared" si="215"/>
        <v>0</v>
      </c>
      <c r="CC1347" s="1059">
        <f t="shared" si="215"/>
        <v>0</v>
      </c>
      <c r="CD1347" s="1060">
        <f t="shared" si="215"/>
        <v>0</v>
      </c>
      <c r="CE1347" s="313">
        <f t="shared" si="185"/>
        <v>0</v>
      </c>
    </row>
    <row r="1348" spans="2:83">
      <c r="B1348" s="325"/>
      <c r="C1348" s="283" t="str">
        <f t="shared" si="206"/>
        <v>20</v>
      </c>
      <c r="D1348" s="284" t="str">
        <f t="shared" si="206"/>
        <v>情報通信機器</v>
      </c>
      <c r="E1348" s="1058">
        <f t="shared" si="184"/>
        <v>0</v>
      </c>
      <c r="F1348" s="1059">
        <f t="shared" ref="F1348:BQ1351" si="216">F$1286*F1263</f>
        <v>0</v>
      </c>
      <c r="G1348" s="1059">
        <f t="shared" si="216"/>
        <v>0</v>
      </c>
      <c r="H1348" s="1059">
        <f t="shared" si="216"/>
        <v>0</v>
      </c>
      <c r="I1348" s="1059">
        <f t="shared" si="216"/>
        <v>0</v>
      </c>
      <c r="J1348" s="1059">
        <f t="shared" si="216"/>
        <v>0</v>
      </c>
      <c r="K1348" s="1059">
        <f t="shared" si="216"/>
        <v>0</v>
      </c>
      <c r="L1348" s="1059">
        <f t="shared" si="216"/>
        <v>0</v>
      </c>
      <c r="M1348" s="1059">
        <f t="shared" si="216"/>
        <v>0</v>
      </c>
      <c r="N1348" s="1059">
        <f t="shared" si="216"/>
        <v>0</v>
      </c>
      <c r="O1348" s="1059">
        <f t="shared" si="216"/>
        <v>0</v>
      </c>
      <c r="P1348" s="1059">
        <f t="shared" si="216"/>
        <v>0</v>
      </c>
      <c r="Q1348" s="1059">
        <f t="shared" si="216"/>
        <v>0</v>
      </c>
      <c r="R1348" s="1059">
        <f t="shared" si="216"/>
        <v>0</v>
      </c>
      <c r="S1348" s="1059">
        <f t="shared" si="216"/>
        <v>0</v>
      </c>
      <c r="T1348" s="1059">
        <f t="shared" si="216"/>
        <v>0</v>
      </c>
      <c r="U1348" s="1059">
        <f t="shared" si="216"/>
        <v>0</v>
      </c>
      <c r="V1348" s="1059">
        <f t="shared" si="216"/>
        <v>0</v>
      </c>
      <c r="W1348" s="1059">
        <f t="shared" si="216"/>
        <v>0</v>
      </c>
      <c r="X1348" s="1059">
        <f t="shared" si="216"/>
        <v>0</v>
      </c>
      <c r="Y1348" s="1059">
        <f t="shared" si="216"/>
        <v>0</v>
      </c>
      <c r="Z1348" s="1059">
        <f t="shared" si="216"/>
        <v>0</v>
      </c>
      <c r="AA1348" s="1059">
        <f t="shared" si="216"/>
        <v>0</v>
      </c>
      <c r="AB1348" s="1059">
        <f t="shared" si="216"/>
        <v>0</v>
      </c>
      <c r="AC1348" s="1059">
        <f t="shared" si="216"/>
        <v>0</v>
      </c>
      <c r="AD1348" s="1059">
        <f t="shared" si="216"/>
        <v>0</v>
      </c>
      <c r="AE1348" s="1059">
        <f t="shared" si="216"/>
        <v>0</v>
      </c>
      <c r="AF1348" s="1059">
        <f t="shared" si="216"/>
        <v>0</v>
      </c>
      <c r="AG1348" s="1059">
        <f t="shared" si="216"/>
        <v>0</v>
      </c>
      <c r="AH1348" s="1059">
        <f t="shared" si="216"/>
        <v>0</v>
      </c>
      <c r="AI1348" s="1059">
        <f t="shared" si="216"/>
        <v>0</v>
      </c>
      <c r="AJ1348" s="1059">
        <f t="shared" si="216"/>
        <v>0</v>
      </c>
      <c r="AK1348" s="1059">
        <f t="shared" si="216"/>
        <v>0</v>
      </c>
      <c r="AL1348" s="1059">
        <f t="shared" si="216"/>
        <v>0</v>
      </c>
      <c r="AM1348" s="1059">
        <f t="shared" si="216"/>
        <v>0</v>
      </c>
      <c r="AN1348" s="1059">
        <f t="shared" si="216"/>
        <v>0</v>
      </c>
      <c r="AO1348" s="1059">
        <f t="shared" si="216"/>
        <v>0</v>
      </c>
      <c r="AP1348" s="1059">
        <f t="shared" si="216"/>
        <v>0</v>
      </c>
      <c r="AQ1348" s="1059">
        <f t="shared" si="216"/>
        <v>0</v>
      </c>
      <c r="AR1348" s="1058">
        <f t="shared" si="216"/>
        <v>0</v>
      </c>
      <c r="AS1348" s="1059">
        <f t="shared" si="216"/>
        <v>0</v>
      </c>
      <c r="AT1348" s="1059">
        <f t="shared" si="216"/>
        <v>0</v>
      </c>
      <c r="AU1348" s="1059">
        <f t="shared" si="216"/>
        <v>0</v>
      </c>
      <c r="AV1348" s="1059">
        <f t="shared" si="216"/>
        <v>0</v>
      </c>
      <c r="AW1348" s="1059">
        <f t="shared" si="216"/>
        <v>0</v>
      </c>
      <c r="AX1348" s="1059">
        <f t="shared" si="216"/>
        <v>0</v>
      </c>
      <c r="AY1348" s="1059">
        <f t="shared" si="216"/>
        <v>0</v>
      </c>
      <c r="AZ1348" s="1059">
        <f t="shared" si="216"/>
        <v>0</v>
      </c>
      <c r="BA1348" s="1059">
        <f t="shared" si="216"/>
        <v>0</v>
      </c>
      <c r="BB1348" s="1059">
        <f t="shared" si="216"/>
        <v>0</v>
      </c>
      <c r="BC1348" s="1059">
        <f t="shared" si="216"/>
        <v>0</v>
      </c>
      <c r="BD1348" s="1059">
        <f t="shared" si="216"/>
        <v>0</v>
      </c>
      <c r="BE1348" s="1059">
        <f t="shared" si="216"/>
        <v>0</v>
      </c>
      <c r="BF1348" s="1059">
        <f t="shared" si="216"/>
        <v>0</v>
      </c>
      <c r="BG1348" s="1059">
        <f t="shared" si="216"/>
        <v>0</v>
      </c>
      <c r="BH1348" s="1059">
        <f t="shared" si="216"/>
        <v>0</v>
      </c>
      <c r="BI1348" s="1059">
        <f t="shared" si="216"/>
        <v>0</v>
      </c>
      <c r="BJ1348" s="1059">
        <f t="shared" si="216"/>
        <v>0</v>
      </c>
      <c r="BK1348" s="1059">
        <f t="shared" si="216"/>
        <v>0</v>
      </c>
      <c r="BL1348" s="1059">
        <f t="shared" si="216"/>
        <v>0</v>
      </c>
      <c r="BM1348" s="1059">
        <f t="shared" si="216"/>
        <v>0</v>
      </c>
      <c r="BN1348" s="1059">
        <f t="shared" si="216"/>
        <v>0</v>
      </c>
      <c r="BO1348" s="1059">
        <f t="shared" si="216"/>
        <v>0</v>
      </c>
      <c r="BP1348" s="1059">
        <f t="shared" si="216"/>
        <v>0</v>
      </c>
      <c r="BQ1348" s="1059">
        <f t="shared" si="216"/>
        <v>0</v>
      </c>
      <c r="BR1348" s="1059">
        <f t="shared" si="215"/>
        <v>0</v>
      </c>
      <c r="BS1348" s="1059">
        <f t="shared" si="215"/>
        <v>0</v>
      </c>
      <c r="BT1348" s="1059">
        <f t="shared" si="215"/>
        <v>0</v>
      </c>
      <c r="BU1348" s="1059">
        <f t="shared" si="215"/>
        <v>0</v>
      </c>
      <c r="BV1348" s="1059">
        <f t="shared" si="215"/>
        <v>0</v>
      </c>
      <c r="BW1348" s="1059">
        <f t="shared" si="215"/>
        <v>0</v>
      </c>
      <c r="BX1348" s="1059">
        <f t="shared" si="215"/>
        <v>0</v>
      </c>
      <c r="BY1348" s="1059">
        <f t="shared" si="215"/>
        <v>0</v>
      </c>
      <c r="BZ1348" s="1059">
        <f t="shared" si="215"/>
        <v>0</v>
      </c>
      <c r="CA1348" s="1059">
        <f t="shared" si="215"/>
        <v>0</v>
      </c>
      <c r="CB1348" s="1059">
        <f t="shared" si="215"/>
        <v>0</v>
      </c>
      <c r="CC1348" s="1059">
        <f t="shared" si="215"/>
        <v>0</v>
      </c>
      <c r="CD1348" s="1060">
        <f t="shared" si="215"/>
        <v>0</v>
      </c>
      <c r="CE1348" s="313">
        <f t="shared" si="185"/>
        <v>0</v>
      </c>
    </row>
    <row r="1349" spans="2:83">
      <c r="B1349" s="325"/>
      <c r="C1349" s="283" t="str">
        <f t="shared" ref="C1349:D1367" si="217">C25</f>
        <v>21</v>
      </c>
      <c r="D1349" s="284" t="str">
        <f t="shared" si="217"/>
        <v>輸送機械</v>
      </c>
      <c r="E1349" s="1058">
        <f t="shared" si="184"/>
        <v>0</v>
      </c>
      <c r="F1349" s="1059">
        <f t="shared" si="216"/>
        <v>0</v>
      </c>
      <c r="G1349" s="1059">
        <f t="shared" si="216"/>
        <v>0</v>
      </c>
      <c r="H1349" s="1059">
        <f t="shared" si="216"/>
        <v>0</v>
      </c>
      <c r="I1349" s="1059">
        <f t="shared" si="216"/>
        <v>0</v>
      </c>
      <c r="J1349" s="1059">
        <f t="shared" si="216"/>
        <v>0</v>
      </c>
      <c r="K1349" s="1059">
        <f t="shared" si="216"/>
        <v>0</v>
      </c>
      <c r="L1349" s="1059">
        <f t="shared" si="216"/>
        <v>0</v>
      </c>
      <c r="M1349" s="1059">
        <f t="shared" si="216"/>
        <v>0</v>
      </c>
      <c r="N1349" s="1059">
        <f t="shared" si="216"/>
        <v>0</v>
      </c>
      <c r="O1349" s="1059">
        <f t="shared" si="216"/>
        <v>0</v>
      </c>
      <c r="P1349" s="1059">
        <f t="shared" si="216"/>
        <v>0</v>
      </c>
      <c r="Q1349" s="1059">
        <f t="shared" si="216"/>
        <v>0</v>
      </c>
      <c r="R1349" s="1059">
        <f t="shared" si="216"/>
        <v>0</v>
      </c>
      <c r="S1349" s="1059">
        <f t="shared" si="216"/>
        <v>0</v>
      </c>
      <c r="T1349" s="1059">
        <f t="shared" si="216"/>
        <v>0</v>
      </c>
      <c r="U1349" s="1059">
        <f t="shared" si="216"/>
        <v>0</v>
      </c>
      <c r="V1349" s="1059">
        <f t="shared" si="216"/>
        <v>0</v>
      </c>
      <c r="W1349" s="1059">
        <f t="shared" si="216"/>
        <v>0</v>
      </c>
      <c r="X1349" s="1059">
        <f t="shared" si="216"/>
        <v>0</v>
      </c>
      <c r="Y1349" s="1059">
        <f t="shared" si="216"/>
        <v>0</v>
      </c>
      <c r="Z1349" s="1059">
        <f t="shared" si="216"/>
        <v>0</v>
      </c>
      <c r="AA1349" s="1059">
        <f t="shared" si="216"/>
        <v>0</v>
      </c>
      <c r="AB1349" s="1059">
        <f t="shared" si="216"/>
        <v>0</v>
      </c>
      <c r="AC1349" s="1059">
        <f t="shared" si="216"/>
        <v>0</v>
      </c>
      <c r="AD1349" s="1059">
        <f t="shared" si="216"/>
        <v>0</v>
      </c>
      <c r="AE1349" s="1059">
        <f t="shared" si="216"/>
        <v>0</v>
      </c>
      <c r="AF1349" s="1059">
        <f t="shared" si="216"/>
        <v>0</v>
      </c>
      <c r="AG1349" s="1059">
        <f t="shared" si="216"/>
        <v>0</v>
      </c>
      <c r="AH1349" s="1059">
        <f t="shared" si="216"/>
        <v>0</v>
      </c>
      <c r="AI1349" s="1059">
        <f t="shared" si="216"/>
        <v>0</v>
      </c>
      <c r="AJ1349" s="1059">
        <f t="shared" si="216"/>
        <v>0</v>
      </c>
      <c r="AK1349" s="1059">
        <f t="shared" si="216"/>
        <v>0</v>
      </c>
      <c r="AL1349" s="1059">
        <f t="shared" si="216"/>
        <v>0</v>
      </c>
      <c r="AM1349" s="1059">
        <f t="shared" si="216"/>
        <v>0</v>
      </c>
      <c r="AN1349" s="1059">
        <f t="shared" si="216"/>
        <v>0</v>
      </c>
      <c r="AO1349" s="1059">
        <f t="shared" si="216"/>
        <v>0</v>
      </c>
      <c r="AP1349" s="1059">
        <f t="shared" si="216"/>
        <v>0</v>
      </c>
      <c r="AQ1349" s="1059">
        <f t="shared" si="216"/>
        <v>0</v>
      </c>
      <c r="AR1349" s="1058">
        <f t="shared" si="216"/>
        <v>0</v>
      </c>
      <c r="AS1349" s="1059">
        <f t="shared" si="216"/>
        <v>0</v>
      </c>
      <c r="AT1349" s="1059">
        <f t="shared" si="216"/>
        <v>0</v>
      </c>
      <c r="AU1349" s="1059">
        <f t="shared" si="216"/>
        <v>0</v>
      </c>
      <c r="AV1349" s="1059">
        <f t="shared" si="216"/>
        <v>0</v>
      </c>
      <c r="AW1349" s="1059">
        <f t="shared" si="216"/>
        <v>0</v>
      </c>
      <c r="AX1349" s="1059">
        <f t="shared" si="216"/>
        <v>0</v>
      </c>
      <c r="AY1349" s="1059">
        <f t="shared" si="216"/>
        <v>0</v>
      </c>
      <c r="AZ1349" s="1059">
        <f t="shared" si="216"/>
        <v>0</v>
      </c>
      <c r="BA1349" s="1059">
        <f t="shared" si="216"/>
        <v>0</v>
      </c>
      <c r="BB1349" s="1059">
        <f t="shared" si="216"/>
        <v>0</v>
      </c>
      <c r="BC1349" s="1059">
        <f t="shared" si="216"/>
        <v>0</v>
      </c>
      <c r="BD1349" s="1059">
        <f t="shared" si="216"/>
        <v>0</v>
      </c>
      <c r="BE1349" s="1059">
        <f t="shared" si="216"/>
        <v>0</v>
      </c>
      <c r="BF1349" s="1059">
        <f t="shared" si="216"/>
        <v>0</v>
      </c>
      <c r="BG1349" s="1059">
        <f t="shared" si="216"/>
        <v>0</v>
      </c>
      <c r="BH1349" s="1059">
        <f t="shared" si="216"/>
        <v>0</v>
      </c>
      <c r="BI1349" s="1059">
        <f t="shared" si="216"/>
        <v>0</v>
      </c>
      <c r="BJ1349" s="1059">
        <f t="shared" si="216"/>
        <v>0</v>
      </c>
      <c r="BK1349" s="1059">
        <f t="shared" si="216"/>
        <v>0</v>
      </c>
      <c r="BL1349" s="1059">
        <f t="shared" si="216"/>
        <v>0</v>
      </c>
      <c r="BM1349" s="1059">
        <f t="shared" si="216"/>
        <v>0</v>
      </c>
      <c r="BN1349" s="1059">
        <f t="shared" si="216"/>
        <v>0</v>
      </c>
      <c r="BO1349" s="1059">
        <f t="shared" si="216"/>
        <v>0</v>
      </c>
      <c r="BP1349" s="1059">
        <f t="shared" si="216"/>
        <v>0</v>
      </c>
      <c r="BQ1349" s="1059">
        <f t="shared" si="216"/>
        <v>0</v>
      </c>
      <c r="BR1349" s="1059">
        <f t="shared" si="215"/>
        <v>0</v>
      </c>
      <c r="BS1349" s="1059">
        <f t="shared" si="215"/>
        <v>0</v>
      </c>
      <c r="BT1349" s="1059">
        <f t="shared" si="215"/>
        <v>0</v>
      </c>
      <c r="BU1349" s="1059">
        <f t="shared" si="215"/>
        <v>0</v>
      </c>
      <c r="BV1349" s="1059">
        <f t="shared" si="215"/>
        <v>0</v>
      </c>
      <c r="BW1349" s="1059">
        <f t="shared" si="215"/>
        <v>0</v>
      </c>
      <c r="BX1349" s="1059">
        <f t="shared" si="215"/>
        <v>0</v>
      </c>
      <c r="BY1349" s="1059">
        <f t="shared" si="215"/>
        <v>0</v>
      </c>
      <c r="BZ1349" s="1059">
        <f t="shared" si="215"/>
        <v>0</v>
      </c>
      <c r="CA1349" s="1059">
        <f t="shared" si="215"/>
        <v>0</v>
      </c>
      <c r="CB1349" s="1059">
        <f t="shared" si="215"/>
        <v>0</v>
      </c>
      <c r="CC1349" s="1059">
        <f t="shared" si="215"/>
        <v>0</v>
      </c>
      <c r="CD1349" s="1060">
        <f t="shared" si="215"/>
        <v>0</v>
      </c>
      <c r="CE1349" s="313">
        <f t="shared" si="185"/>
        <v>0</v>
      </c>
    </row>
    <row r="1350" spans="2:83">
      <c r="B1350" s="325"/>
      <c r="C1350" s="283" t="str">
        <f t="shared" si="217"/>
        <v>22</v>
      </c>
      <c r="D1350" s="284" t="str">
        <f t="shared" si="217"/>
        <v>その他の製造工業製品</v>
      </c>
      <c r="E1350" s="1058">
        <f t="shared" si="184"/>
        <v>0</v>
      </c>
      <c r="F1350" s="1059">
        <f t="shared" si="216"/>
        <v>0</v>
      </c>
      <c r="G1350" s="1059">
        <f t="shared" si="216"/>
        <v>0</v>
      </c>
      <c r="H1350" s="1059">
        <f t="shared" si="216"/>
        <v>0</v>
      </c>
      <c r="I1350" s="1059">
        <f t="shared" si="216"/>
        <v>0</v>
      </c>
      <c r="J1350" s="1059">
        <f t="shared" si="216"/>
        <v>0</v>
      </c>
      <c r="K1350" s="1059">
        <f t="shared" si="216"/>
        <v>0</v>
      </c>
      <c r="L1350" s="1059">
        <f t="shared" si="216"/>
        <v>0</v>
      </c>
      <c r="M1350" s="1059">
        <f t="shared" si="216"/>
        <v>0</v>
      </c>
      <c r="N1350" s="1059">
        <f t="shared" si="216"/>
        <v>0</v>
      </c>
      <c r="O1350" s="1059">
        <f t="shared" si="216"/>
        <v>0</v>
      </c>
      <c r="P1350" s="1059">
        <f t="shared" si="216"/>
        <v>0</v>
      </c>
      <c r="Q1350" s="1059">
        <f t="shared" si="216"/>
        <v>0</v>
      </c>
      <c r="R1350" s="1059">
        <f t="shared" si="216"/>
        <v>0</v>
      </c>
      <c r="S1350" s="1059">
        <f t="shared" si="216"/>
        <v>0</v>
      </c>
      <c r="T1350" s="1059">
        <f t="shared" si="216"/>
        <v>0</v>
      </c>
      <c r="U1350" s="1059">
        <f t="shared" si="216"/>
        <v>0</v>
      </c>
      <c r="V1350" s="1059">
        <f t="shared" si="216"/>
        <v>0</v>
      </c>
      <c r="W1350" s="1059">
        <f t="shared" si="216"/>
        <v>0</v>
      </c>
      <c r="X1350" s="1059">
        <f t="shared" si="216"/>
        <v>0</v>
      </c>
      <c r="Y1350" s="1059">
        <f t="shared" si="216"/>
        <v>0</v>
      </c>
      <c r="Z1350" s="1059">
        <f t="shared" si="216"/>
        <v>0</v>
      </c>
      <c r="AA1350" s="1059">
        <f t="shared" si="216"/>
        <v>0</v>
      </c>
      <c r="AB1350" s="1059">
        <f t="shared" si="216"/>
        <v>0</v>
      </c>
      <c r="AC1350" s="1059">
        <f t="shared" si="216"/>
        <v>0</v>
      </c>
      <c r="AD1350" s="1059">
        <f t="shared" si="216"/>
        <v>0</v>
      </c>
      <c r="AE1350" s="1059">
        <f t="shared" si="216"/>
        <v>0</v>
      </c>
      <c r="AF1350" s="1059">
        <f t="shared" si="216"/>
        <v>0</v>
      </c>
      <c r="AG1350" s="1059">
        <f t="shared" si="216"/>
        <v>0</v>
      </c>
      <c r="AH1350" s="1059">
        <f t="shared" si="216"/>
        <v>0</v>
      </c>
      <c r="AI1350" s="1059">
        <f t="shared" si="216"/>
        <v>0</v>
      </c>
      <c r="AJ1350" s="1059">
        <f t="shared" si="216"/>
        <v>0</v>
      </c>
      <c r="AK1350" s="1059">
        <f t="shared" si="216"/>
        <v>0</v>
      </c>
      <c r="AL1350" s="1059">
        <f t="shared" si="216"/>
        <v>0</v>
      </c>
      <c r="AM1350" s="1059">
        <f t="shared" si="216"/>
        <v>0</v>
      </c>
      <c r="AN1350" s="1059">
        <f t="shared" si="216"/>
        <v>0</v>
      </c>
      <c r="AO1350" s="1059">
        <f t="shared" si="216"/>
        <v>0</v>
      </c>
      <c r="AP1350" s="1059">
        <f t="shared" si="216"/>
        <v>0</v>
      </c>
      <c r="AQ1350" s="1059">
        <f t="shared" si="216"/>
        <v>0</v>
      </c>
      <c r="AR1350" s="1058">
        <f t="shared" si="216"/>
        <v>0</v>
      </c>
      <c r="AS1350" s="1059">
        <f t="shared" si="216"/>
        <v>0</v>
      </c>
      <c r="AT1350" s="1059">
        <f t="shared" si="216"/>
        <v>0</v>
      </c>
      <c r="AU1350" s="1059">
        <f t="shared" si="216"/>
        <v>0</v>
      </c>
      <c r="AV1350" s="1059">
        <f t="shared" si="216"/>
        <v>0</v>
      </c>
      <c r="AW1350" s="1059">
        <f t="shared" si="216"/>
        <v>0</v>
      </c>
      <c r="AX1350" s="1059">
        <f t="shared" si="216"/>
        <v>0</v>
      </c>
      <c r="AY1350" s="1059">
        <f t="shared" si="216"/>
        <v>0</v>
      </c>
      <c r="AZ1350" s="1059">
        <f t="shared" si="216"/>
        <v>0</v>
      </c>
      <c r="BA1350" s="1059">
        <f t="shared" si="216"/>
        <v>0</v>
      </c>
      <c r="BB1350" s="1059">
        <f t="shared" si="216"/>
        <v>0</v>
      </c>
      <c r="BC1350" s="1059">
        <f t="shared" si="216"/>
        <v>0</v>
      </c>
      <c r="BD1350" s="1059">
        <f t="shared" si="216"/>
        <v>0</v>
      </c>
      <c r="BE1350" s="1059">
        <f t="shared" si="216"/>
        <v>0</v>
      </c>
      <c r="BF1350" s="1059">
        <f t="shared" si="216"/>
        <v>0</v>
      </c>
      <c r="BG1350" s="1059">
        <f t="shared" si="216"/>
        <v>0</v>
      </c>
      <c r="BH1350" s="1059">
        <f t="shared" si="216"/>
        <v>0</v>
      </c>
      <c r="BI1350" s="1059">
        <f t="shared" si="216"/>
        <v>0</v>
      </c>
      <c r="BJ1350" s="1059">
        <f t="shared" si="216"/>
        <v>0</v>
      </c>
      <c r="BK1350" s="1059">
        <f t="shared" si="216"/>
        <v>0</v>
      </c>
      <c r="BL1350" s="1059">
        <f t="shared" si="216"/>
        <v>0</v>
      </c>
      <c r="BM1350" s="1059">
        <f t="shared" si="216"/>
        <v>0</v>
      </c>
      <c r="BN1350" s="1059">
        <f t="shared" si="216"/>
        <v>0</v>
      </c>
      <c r="BO1350" s="1059">
        <f t="shared" si="216"/>
        <v>0</v>
      </c>
      <c r="BP1350" s="1059">
        <f t="shared" si="216"/>
        <v>0</v>
      </c>
      <c r="BQ1350" s="1059">
        <f t="shared" si="216"/>
        <v>0</v>
      </c>
      <c r="BR1350" s="1059">
        <f t="shared" si="215"/>
        <v>0</v>
      </c>
      <c r="BS1350" s="1059">
        <f t="shared" si="215"/>
        <v>0</v>
      </c>
      <c r="BT1350" s="1059">
        <f t="shared" si="215"/>
        <v>0</v>
      </c>
      <c r="BU1350" s="1059">
        <f t="shared" si="215"/>
        <v>0</v>
      </c>
      <c r="BV1350" s="1059">
        <f t="shared" si="215"/>
        <v>0</v>
      </c>
      <c r="BW1350" s="1059">
        <f t="shared" si="215"/>
        <v>0</v>
      </c>
      <c r="BX1350" s="1059">
        <f t="shared" si="215"/>
        <v>0</v>
      </c>
      <c r="BY1350" s="1059">
        <f t="shared" si="215"/>
        <v>0</v>
      </c>
      <c r="BZ1350" s="1059">
        <f t="shared" si="215"/>
        <v>0</v>
      </c>
      <c r="CA1350" s="1059">
        <f t="shared" si="215"/>
        <v>0</v>
      </c>
      <c r="CB1350" s="1059">
        <f t="shared" si="215"/>
        <v>0</v>
      </c>
      <c r="CC1350" s="1059">
        <f t="shared" si="215"/>
        <v>0</v>
      </c>
      <c r="CD1350" s="1060">
        <f t="shared" si="215"/>
        <v>0</v>
      </c>
      <c r="CE1350" s="313">
        <f t="shared" si="185"/>
        <v>0</v>
      </c>
    </row>
    <row r="1351" spans="2:83">
      <c r="B1351" s="325"/>
      <c r="C1351" s="283" t="str">
        <f t="shared" si="217"/>
        <v>23</v>
      </c>
      <c r="D1351" s="284" t="str">
        <f t="shared" si="217"/>
        <v>建設</v>
      </c>
      <c r="E1351" s="1058">
        <f t="shared" si="184"/>
        <v>0</v>
      </c>
      <c r="F1351" s="1059">
        <f t="shared" si="216"/>
        <v>0</v>
      </c>
      <c r="G1351" s="1059">
        <f t="shared" si="216"/>
        <v>0</v>
      </c>
      <c r="H1351" s="1059">
        <f t="shared" si="216"/>
        <v>0</v>
      </c>
      <c r="I1351" s="1059">
        <f t="shared" si="216"/>
        <v>0</v>
      </c>
      <c r="J1351" s="1059">
        <f t="shared" si="216"/>
        <v>0</v>
      </c>
      <c r="K1351" s="1059">
        <f t="shared" si="216"/>
        <v>0</v>
      </c>
      <c r="L1351" s="1059">
        <f t="shared" si="216"/>
        <v>0</v>
      </c>
      <c r="M1351" s="1059">
        <f t="shared" si="216"/>
        <v>0</v>
      </c>
      <c r="N1351" s="1059">
        <f t="shared" si="216"/>
        <v>0</v>
      </c>
      <c r="O1351" s="1059">
        <f t="shared" si="216"/>
        <v>0</v>
      </c>
      <c r="P1351" s="1059">
        <f t="shared" si="216"/>
        <v>0</v>
      </c>
      <c r="Q1351" s="1059">
        <f t="shared" si="216"/>
        <v>0</v>
      </c>
      <c r="R1351" s="1059">
        <f t="shared" si="216"/>
        <v>0</v>
      </c>
      <c r="S1351" s="1059">
        <f t="shared" si="216"/>
        <v>0</v>
      </c>
      <c r="T1351" s="1059">
        <f t="shared" si="216"/>
        <v>0</v>
      </c>
      <c r="U1351" s="1059">
        <f t="shared" si="216"/>
        <v>0</v>
      </c>
      <c r="V1351" s="1059">
        <f t="shared" si="216"/>
        <v>0</v>
      </c>
      <c r="W1351" s="1059">
        <f t="shared" si="216"/>
        <v>0</v>
      </c>
      <c r="X1351" s="1059">
        <f t="shared" si="216"/>
        <v>0</v>
      </c>
      <c r="Y1351" s="1059">
        <f t="shared" si="216"/>
        <v>0</v>
      </c>
      <c r="Z1351" s="1059">
        <f t="shared" si="216"/>
        <v>0</v>
      </c>
      <c r="AA1351" s="1059">
        <f t="shared" si="216"/>
        <v>0</v>
      </c>
      <c r="AB1351" s="1059">
        <f t="shared" si="216"/>
        <v>0</v>
      </c>
      <c r="AC1351" s="1059">
        <f t="shared" si="216"/>
        <v>0</v>
      </c>
      <c r="AD1351" s="1059">
        <f t="shared" si="216"/>
        <v>0</v>
      </c>
      <c r="AE1351" s="1059">
        <f t="shared" si="216"/>
        <v>0</v>
      </c>
      <c r="AF1351" s="1059">
        <f t="shared" si="216"/>
        <v>0</v>
      </c>
      <c r="AG1351" s="1059">
        <f t="shared" si="216"/>
        <v>0</v>
      </c>
      <c r="AH1351" s="1059">
        <f t="shared" si="216"/>
        <v>0</v>
      </c>
      <c r="AI1351" s="1059">
        <f t="shared" si="216"/>
        <v>0</v>
      </c>
      <c r="AJ1351" s="1059">
        <f t="shared" si="216"/>
        <v>0</v>
      </c>
      <c r="AK1351" s="1059">
        <f t="shared" si="216"/>
        <v>0</v>
      </c>
      <c r="AL1351" s="1059">
        <f t="shared" si="216"/>
        <v>0</v>
      </c>
      <c r="AM1351" s="1059">
        <f t="shared" si="216"/>
        <v>0</v>
      </c>
      <c r="AN1351" s="1059">
        <f t="shared" si="216"/>
        <v>0</v>
      </c>
      <c r="AO1351" s="1059">
        <f t="shared" si="216"/>
        <v>0</v>
      </c>
      <c r="AP1351" s="1059">
        <f t="shared" si="216"/>
        <v>0</v>
      </c>
      <c r="AQ1351" s="1059">
        <f t="shared" si="216"/>
        <v>0</v>
      </c>
      <c r="AR1351" s="1058">
        <f t="shared" si="216"/>
        <v>0</v>
      </c>
      <c r="AS1351" s="1059">
        <f t="shared" si="216"/>
        <v>0</v>
      </c>
      <c r="AT1351" s="1059">
        <f t="shared" si="216"/>
        <v>0</v>
      </c>
      <c r="AU1351" s="1059">
        <f t="shared" si="216"/>
        <v>0</v>
      </c>
      <c r="AV1351" s="1059">
        <f t="shared" si="216"/>
        <v>0</v>
      </c>
      <c r="AW1351" s="1059">
        <f t="shared" si="216"/>
        <v>0</v>
      </c>
      <c r="AX1351" s="1059">
        <f t="shared" si="216"/>
        <v>0</v>
      </c>
      <c r="AY1351" s="1059">
        <f t="shared" si="216"/>
        <v>0</v>
      </c>
      <c r="AZ1351" s="1059">
        <f t="shared" si="216"/>
        <v>0</v>
      </c>
      <c r="BA1351" s="1059">
        <f t="shared" si="216"/>
        <v>0</v>
      </c>
      <c r="BB1351" s="1059">
        <f t="shared" si="216"/>
        <v>0</v>
      </c>
      <c r="BC1351" s="1059">
        <f t="shared" si="216"/>
        <v>0</v>
      </c>
      <c r="BD1351" s="1059">
        <f t="shared" si="216"/>
        <v>0</v>
      </c>
      <c r="BE1351" s="1059">
        <f t="shared" si="216"/>
        <v>0</v>
      </c>
      <c r="BF1351" s="1059">
        <f t="shared" si="216"/>
        <v>0</v>
      </c>
      <c r="BG1351" s="1059">
        <f t="shared" si="216"/>
        <v>0</v>
      </c>
      <c r="BH1351" s="1059">
        <f t="shared" si="216"/>
        <v>0</v>
      </c>
      <c r="BI1351" s="1059">
        <f t="shared" si="216"/>
        <v>0</v>
      </c>
      <c r="BJ1351" s="1059">
        <f t="shared" si="216"/>
        <v>0</v>
      </c>
      <c r="BK1351" s="1059">
        <f t="shared" si="216"/>
        <v>0</v>
      </c>
      <c r="BL1351" s="1059">
        <f t="shared" si="216"/>
        <v>0</v>
      </c>
      <c r="BM1351" s="1059">
        <f t="shared" si="216"/>
        <v>0</v>
      </c>
      <c r="BN1351" s="1059">
        <f t="shared" si="216"/>
        <v>0</v>
      </c>
      <c r="BO1351" s="1059">
        <f t="shared" si="216"/>
        <v>0</v>
      </c>
      <c r="BP1351" s="1059">
        <f t="shared" si="216"/>
        <v>0</v>
      </c>
      <c r="BQ1351" s="1059">
        <f t="shared" ref="BQ1351:CD1358" si="218">BQ$1286*BQ1266</f>
        <v>0</v>
      </c>
      <c r="BR1351" s="1059">
        <f t="shared" si="218"/>
        <v>0</v>
      </c>
      <c r="BS1351" s="1059">
        <f t="shared" si="218"/>
        <v>0</v>
      </c>
      <c r="BT1351" s="1059">
        <f t="shared" si="218"/>
        <v>0</v>
      </c>
      <c r="BU1351" s="1059">
        <f t="shared" si="218"/>
        <v>0</v>
      </c>
      <c r="BV1351" s="1059">
        <f t="shared" si="218"/>
        <v>0</v>
      </c>
      <c r="BW1351" s="1059">
        <f t="shared" si="218"/>
        <v>0</v>
      </c>
      <c r="BX1351" s="1059">
        <f t="shared" si="218"/>
        <v>0</v>
      </c>
      <c r="BY1351" s="1059">
        <f t="shared" si="218"/>
        <v>0</v>
      </c>
      <c r="BZ1351" s="1059">
        <f t="shared" si="218"/>
        <v>0</v>
      </c>
      <c r="CA1351" s="1059">
        <f t="shared" si="218"/>
        <v>0</v>
      </c>
      <c r="CB1351" s="1059">
        <f t="shared" si="218"/>
        <v>0</v>
      </c>
      <c r="CC1351" s="1059">
        <f t="shared" si="218"/>
        <v>0</v>
      </c>
      <c r="CD1351" s="1060">
        <f t="shared" si="218"/>
        <v>0</v>
      </c>
      <c r="CE1351" s="313">
        <f t="shared" si="185"/>
        <v>0</v>
      </c>
    </row>
    <row r="1352" spans="2:83">
      <c r="B1352" s="325"/>
      <c r="C1352" s="283" t="str">
        <f t="shared" si="217"/>
        <v>24</v>
      </c>
      <c r="D1352" s="284" t="str">
        <f t="shared" si="217"/>
        <v>電力・ガス・熱供給</v>
      </c>
      <c r="E1352" s="1058">
        <f t="shared" si="184"/>
        <v>0</v>
      </c>
      <c r="F1352" s="1059">
        <f t="shared" ref="F1352:BQ1355" si="219">F$1286*F1267</f>
        <v>0</v>
      </c>
      <c r="G1352" s="1059">
        <f t="shared" si="219"/>
        <v>0</v>
      </c>
      <c r="H1352" s="1059">
        <f t="shared" si="219"/>
        <v>0</v>
      </c>
      <c r="I1352" s="1059">
        <f t="shared" si="219"/>
        <v>0</v>
      </c>
      <c r="J1352" s="1059">
        <f t="shared" si="219"/>
        <v>0</v>
      </c>
      <c r="K1352" s="1059">
        <f t="shared" si="219"/>
        <v>0</v>
      </c>
      <c r="L1352" s="1059">
        <f t="shared" si="219"/>
        <v>0</v>
      </c>
      <c r="M1352" s="1059">
        <f t="shared" si="219"/>
        <v>0</v>
      </c>
      <c r="N1352" s="1059">
        <f t="shared" si="219"/>
        <v>0</v>
      </c>
      <c r="O1352" s="1059">
        <f t="shared" si="219"/>
        <v>0</v>
      </c>
      <c r="P1352" s="1059">
        <f t="shared" si="219"/>
        <v>0</v>
      </c>
      <c r="Q1352" s="1059">
        <f t="shared" si="219"/>
        <v>0</v>
      </c>
      <c r="R1352" s="1059">
        <f t="shared" si="219"/>
        <v>0</v>
      </c>
      <c r="S1352" s="1059">
        <f t="shared" si="219"/>
        <v>0</v>
      </c>
      <c r="T1352" s="1059">
        <f t="shared" si="219"/>
        <v>0</v>
      </c>
      <c r="U1352" s="1059">
        <f t="shared" si="219"/>
        <v>0</v>
      </c>
      <c r="V1352" s="1059">
        <f t="shared" si="219"/>
        <v>0</v>
      </c>
      <c r="W1352" s="1059">
        <f t="shared" si="219"/>
        <v>0</v>
      </c>
      <c r="X1352" s="1059">
        <f t="shared" si="219"/>
        <v>0</v>
      </c>
      <c r="Y1352" s="1059">
        <f t="shared" si="219"/>
        <v>0</v>
      </c>
      <c r="Z1352" s="1059">
        <f t="shared" si="219"/>
        <v>0</v>
      </c>
      <c r="AA1352" s="1059">
        <f t="shared" si="219"/>
        <v>0</v>
      </c>
      <c r="AB1352" s="1059">
        <f t="shared" si="219"/>
        <v>0</v>
      </c>
      <c r="AC1352" s="1059">
        <f t="shared" si="219"/>
        <v>0</v>
      </c>
      <c r="AD1352" s="1059">
        <f t="shared" si="219"/>
        <v>0</v>
      </c>
      <c r="AE1352" s="1059">
        <f t="shared" si="219"/>
        <v>0</v>
      </c>
      <c r="AF1352" s="1059">
        <f t="shared" si="219"/>
        <v>0</v>
      </c>
      <c r="AG1352" s="1059">
        <f t="shared" si="219"/>
        <v>0</v>
      </c>
      <c r="AH1352" s="1059">
        <f t="shared" si="219"/>
        <v>0</v>
      </c>
      <c r="AI1352" s="1059">
        <f t="shared" si="219"/>
        <v>0</v>
      </c>
      <c r="AJ1352" s="1059">
        <f t="shared" si="219"/>
        <v>0</v>
      </c>
      <c r="AK1352" s="1059">
        <f t="shared" si="219"/>
        <v>0</v>
      </c>
      <c r="AL1352" s="1059">
        <f t="shared" si="219"/>
        <v>0</v>
      </c>
      <c r="AM1352" s="1059">
        <f t="shared" si="219"/>
        <v>0</v>
      </c>
      <c r="AN1352" s="1059">
        <f t="shared" si="219"/>
        <v>0</v>
      </c>
      <c r="AO1352" s="1059">
        <f t="shared" si="219"/>
        <v>0</v>
      </c>
      <c r="AP1352" s="1059">
        <f t="shared" si="219"/>
        <v>0</v>
      </c>
      <c r="AQ1352" s="1059">
        <f t="shared" si="219"/>
        <v>0</v>
      </c>
      <c r="AR1352" s="1058">
        <f t="shared" si="219"/>
        <v>0</v>
      </c>
      <c r="AS1352" s="1059">
        <f t="shared" si="219"/>
        <v>0</v>
      </c>
      <c r="AT1352" s="1059">
        <f t="shared" si="219"/>
        <v>0</v>
      </c>
      <c r="AU1352" s="1059">
        <f t="shared" si="219"/>
        <v>0</v>
      </c>
      <c r="AV1352" s="1059">
        <f t="shared" si="219"/>
        <v>0</v>
      </c>
      <c r="AW1352" s="1059">
        <f t="shared" si="219"/>
        <v>0</v>
      </c>
      <c r="AX1352" s="1059">
        <f t="shared" si="219"/>
        <v>0</v>
      </c>
      <c r="AY1352" s="1059">
        <f t="shared" si="219"/>
        <v>0</v>
      </c>
      <c r="AZ1352" s="1059">
        <f t="shared" si="219"/>
        <v>0</v>
      </c>
      <c r="BA1352" s="1059">
        <f t="shared" si="219"/>
        <v>0</v>
      </c>
      <c r="BB1352" s="1059">
        <f t="shared" si="219"/>
        <v>0</v>
      </c>
      <c r="BC1352" s="1059">
        <f t="shared" si="219"/>
        <v>0</v>
      </c>
      <c r="BD1352" s="1059">
        <f t="shared" si="219"/>
        <v>0</v>
      </c>
      <c r="BE1352" s="1059">
        <f t="shared" si="219"/>
        <v>0</v>
      </c>
      <c r="BF1352" s="1059">
        <f t="shared" si="219"/>
        <v>0</v>
      </c>
      <c r="BG1352" s="1059">
        <f t="shared" si="219"/>
        <v>0</v>
      </c>
      <c r="BH1352" s="1059">
        <f t="shared" si="219"/>
        <v>0</v>
      </c>
      <c r="BI1352" s="1059">
        <f t="shared" si="219"/>
        <v>0</v>
      </c>
      <c r="BJ1352" s="1059">
        <f t="shared" si="219"/>
        <v>0</v>
      </c>
      <c r="BK1352" s="1059">
        <f t="shared" si="219"/>
        <v>0</v>
      </c>
      <c r="BL1352" s="1059">
        <f t="shared" si="219"/>
        <v>0</v>
      </c>
      <c r="BM1352" s="1059">
        <f t="shared" si="219"/>
        <v>0</v>
      </c>
      <c r="BN1352" s="1059">
        <f t="shared" si="219"/>
        <v>0</v>
      </c>
      <c r="BO1352" s="1059">
        <f t="shared" si="219"/>
        <v>0</v>
      </c>
      <c r="BP1352" s="1059">
        <f t="shared" si="219"/>
        <v>0</v>
      </c>
      <c r="BQ1352" s="1059">
        <f t="shared" si="219"/>
        <v>0</v>
      </c>
      <c r="BR1352" s="1059">
        <f t="shared" si="218"/>
        <v>0</v>
      </c>
      <c r="BS1352" s="1059">
        <f t="shared" si="218"/>
        <v>0</v>
      </c>
      <c r="BT1352" s="1059">
        <f t="shared" si="218"/>
        <v>0</v>
      </c>
      <c r="BU1352" s="1059">
        <f t="shared" si="218"/>
        <v>0</v>
      </c>
      <c r="BV1352" s="1059">
        <f t="shared" si="218"/>
        <v>0</v>
      </c>
      <c r="BW1352" s="1059">
        <f t="shared" si="218"/>
        <v>0</v>
      </c>
      <c r="BX1352" s="1059">
        <f t="shared" si="218"/>
        <v>0</v>
      </c>
      <c r="BY1352" s="1059">
        <f t="shared" si="218"/>
        <v>0</v>
      </c>
      <c r="BZ1352" s="1059">
        <f t="shared" si="218"/>
        <v>0</v>
      </c>
      <c r="CA1352" s="1059">
        <f t="shared" si="218"/>
        <v>0</v>
      </c>
      <c r="CB1352" s="1059">
        <f t="shared" si="218"/>
        <v>0</v>
      </c>
      <c r="CC1352" s="1059">
        <f t="shared" si="218"/>
        <v>0</v>
      </c>
      <c r="CD1352" s="1060">
        <f t="shared" si="218"/>
        <v>0</v>
      </c>
      <c r="CE1352" s="313">
        <f t="shared" si="185"/>
        <v>0</v>
      </c>
    </row>
    <row r="1353" spans="2:83">
      <c r="B1353" s="325"/>
      <c r="C1353" s="283" t="str">
        <f t="shared" si="217"/>
        <v>25</v>
      </c>
      <c r="D1353" s="284" t="str">
        <f t="shared" si="217"/>
        <v>水道</v>
      </c>
      <c r="E1353" s="1058">
        <f t="shared" si="184"/>
        <v>0</v>
      </c>
      <c r="F1353" s="1059">
        <f t="shared" si="219"/>
        <v>0</v>
      </c>
      <c r="G1353" s="1059">
        <f t="shared" si="219"/>
        <v>0</v>
      </c>
      <c r="H1353" s="1059">
        <f t="shared" si="219"/>
        <v>0</v>
      </c>
      <c r="I1353" s="1059">
        <f t="shared" si="219"/>
        <v>0</v>
      </c>
      <c r="J1353" s="1059">
        <f t="shared" si="219"/>
        <v>0</v>
      </c>
      <c r="K1353" s="1059">
        <f t="shared" si="219"/>
        <v>0</v>
      </c>
      <c r="L1353" s="1059">
        <f t="shared" si="219"/>
        <v>0</v>
      </c>
      <c r="M1353" s="1059">
        <f t="shared" si="219"/>
        <v>0</v>
      </c>
      <c r="N1353" s="1059">
        <f t="shared" si="219"/>
        <v>0</v>
      </c>
      <c r="O1353" s="1059">
        <f t="shared" si="219"/>
        <v>0</v>
      </c>
      <c r="P1353" s="1059">
        <f t="shared" si="219"/>
        <v>0</v>
      </c>
      <c r="Q1353" s="1059">
        <f t="shared" si="219"/>
        <v>0</v>
      </c>
      <c r="R1353" s="1059">
        <f t="shared" si="219"/>
        <v>0</v>
      </c>
      <c r="S1353" s="1059">
        <f t="shared" si="219"/>
        <v>0</v>
      </c>
      <c r="T1353" s="1059">
        <f t="shared" si="219"/>
        <v>0</v>
      </c>
      <c r="U1353" s="1059">
        <f t="shared" si="219"/>
        <v>0</v>
      </c>
      <c r="V1353" s="1059">
        <f t="shared" si="219"/>
        <v>0</v>
      </c>
      <c r="W1353" s="1059">
        <f t="shared" si="219"/>
        <v>0</v>
      </c>
      <c r="X1353" s="1059">
        <f t="shared" si="219"/>
        <v>0</v>
      </c>
      <c r="Y1353" s="1059">
        <f t="shared" si="219"/>
        <v>0</v>
      </c>
      <c r="Z1353" s="1059">
        <f t="shared" si="219"/>
        <v>0</v>
      </c>
      <c r="AA1353" s="1059">
        <f t="shared" si="219"/>
        <v>0</v>
      </c>
      <c r="AB1353" s="1059">
        <f t="shared" si="219"/>
        <v>0</v>
      </c>
      <c r="AC1353" s="1059">
        <f t="shared" si="219"/>
        <v>0</v>
      </c>
      <c r="AD1353" s="1059">
        <f t="shared" si="219"/>
        <v>0</v>
      </c>
      <c r="AE1353" s="1059">
        <f t="shared" si="219"/>
        <v>0</v>
      </c>
      <c r="AF1353" s="1059">
        <f t="shared" si="219"/>
        <v>0</v>
      </c>
      <c r="AG1353" s="1059">
        <f t="shared" si="219"/>
        <v>0</v>
      </c>
      <c r="AH1353" s="1059">
        <f t="shared" si="219"/>
        <v>0</v>
      </c>
      <c r="AI1353" s="1059">
        <f t="shared" si="219"/>
        <v>0</v>
      </c>
      <c r="AJ1353" s="1059">
        <f t="shared" si="219"/>
        <v>0</v>
      </c>
      <c r="AK1353" s="1059">
        <f t="shared" si="219"/>
        <v>0</v>
      </c>
      <c r="AL1353" s="1059">
        <f t="shared" si="219"/>
        <v>0</v>
      </c>
      <c r="AM1353" s="1059">
        <f t="shared" si="219"/>
        <v>0</v>
      </c>
      <c r="AN1353" s="1059">
        <f t="shared" si="219"/>
        <v>0</v>
      </c>
      <c r="AO1353" s="1059">
        <f t="shared" si="219"/>
        <v>0</v>
      </c>
      <c r="AP1353" s="1059">
        <f t="shared" si="219"/>
        <v>0</v>
      </c>
      <c r="AQ1353" s="1059">
        <f t="shared" si="219"/>
        <v>0</v>
      </c>
      <c r="AR1353" s="1058">
        <f t="shared" si="219"/>
        <v>0</v>
      </c>
      <c r="AS1353" s="1059">
        <f t="shared" si="219"/>
        <v>0</v>
      </c>
      <c r="AT1353" s="1059">
        <f t="shared" si="219"/>
        <v>0</v>
      </c>
      <c r="AU1353" s="1059">
        <f t="shared" si="219"/>
        <v>0</v>
      </c>
      <c r="AV1353" s="1059">
        <f t="shared" si="219"/>
        <v>0</v>
      </c>
      <c r="AW1353" s="1059">
        <f t="shared" si="219"/>
        <v>0</v>
      </c>
      <c r="AX1353" s="1059">
        <f t="shared" si="219"/>
        <v>0</v>
      </c>
      <c r="AY1353" s="1059">
        <f t="shared" si="219"/>
        <v>0</v>
      </c>
      <c r="AZ1353" s="1059">
        <f t="shared" si="219"/>
        <v>0</v>
      </c>
      <c r="BA1353" s="1059">
        <f t="shared" si="219"/>
        <v>0</v>
      </c>
      <c r="BB1353" s="1059">
        <f t="shared" si="219"/>
        <v>0</v>
      </c>
      <c r="BC1353" s="1059">
        <f t="shared" si="219"/>
        <v>0</v>
      </c>
      <c r="BD1353" s="1059">
        <f t="shared" si="219"/>
        <v>0</v>
      </c>
      <c r="BE1353" s="1059">
        <f t="shared" si="219"/>
        <v>0</v>
      </c>
      <c r="BF1353" s="1059">
        <f t="shared" si="219"/>
        <v>0</v>
      </c>
      <c r="BG1353" s="1059">
        <f t="shared" si="219"/>
        <v>0</v>
      </c>
      <c r="BH1353" s="1059">
        <f t="shared" si="219"/>
        <v>0</v>
      </c>
      <c r="BI1353" s="1059">
        <f t="shared" si="219"/>
        <v>0</v>
      </c>
      <c r="BJ1353" s="1059">
        <f t="shared" si="219"/>
        <v>0</v>
      </c>
      <c r="BK1353" s="1059">
        <f t="shared" si="219"/>
        <v>0</v>
      </c>
      <c r="BL1353" s="1059">
        <f t="shared" si="219"/>
        <v>0</v>
      </c>
      <c r="BM1353" s="1059">
        <f t="shared" si="219"/>
        <v>0</v>
      </c>
      <c r="BN1353" s="1059">
        <f t="shared" si="219"/>
        <v>0</v>
      </c>
      <c r="BO1353" s="1059">
        <f t="shared" si="219"/>
        <v>0</v>
      </c>
      <c r="BP1353" s="1059">
        <f t="shared" si="219"/>
        <v>0</v>
      </c>
      <c r="BQ1353" s="1059">
        <f t="shared" si="219"/>
        <v>0</v>
      </c>
      <c r="BR1353" s="1059">
        <f t="shared" si="218"/>
        <v>0</v>
      </c>
      <c r="BS1353" s="1059">
        <f t="shared" si="218"/>
        <v>0</v>
      </c>
      <c r="BT1353" s="1059">
        <f t="shared" si="218"/>
        <v>0</v>
      </c>
      <c r="BU1353" s="1059">
        <f t="shared" si="218"/>
        <v>0</v>
      </c>
      <c r="BV1353" s="1059">
        <f t="shared" si="218"/>
        <v>0</v>
      </c>
      <c r="BW1353" s="1059">
        <f t="shared" si="218"/>
        <v>0</v>
      </c>
      <c r="BX1353" s="1059">
        <f t="shared" si="218"/>
        <v>0</v>
      </c>
      <c r="BY1353" s="1059">
        <f t="shared" si="218"/>
        <v>0</v>
      </c>
      <c r="BZ1353" s="1059">
        <f t="shared" si="218"/>
        <v>0</v>
      </c>
      <c r="CA1353" s="1059">
        <f t="shared" si="218"/>
        <v>0</v>
      </c>
      <c r="CB1353" s="1059">
        <f t="shared" si="218"/>
        <v>0</v>
      </c>
      <c r="CC1353" s="1059">
        <f t="shared" si="218"/>
        <v>0</v>
      </c>
      <c r="CD1353" s="1060">
        <f t="shared" si="218"/>
        <v>0</v>
      </c>
      <c r="CE1353" s="313">
        <f t="shared" si="185"/>
        <v>0</v>
      </c>
    </row>
    <row r="1354" spans="2:83">
      <c r="B1354" s="325"/>
      <c r="C1354" s="283" t="str">
        <f t="shared" si="217"/>
        <v>26</v>
      </c>
      <c r="D1354" s="284" t="str">
        <f t="shared" si="217"/>
        <v>廃棄物処理</v>
      </c>
      <c r="E1354" s="1058">
        <f t="shared" si="184"/>
        <v>0</v>
      </c>
      <c r="F1354" s="1059">
        <f t="shared" si="219"/>
        <v>0</v>
      </c>
      <c r="G1354" s="1059">
        <f t="shared" si="219"/>
        <v>0</v>
      </c>
      <c r="H1354" s="1059">
        <f t="shared" si="219"/>
        <v>0</v>
      </c>
      <c r="I1354" s="1059">
        <f t="shared" si="219"/>
        <v>0</v>
      </c>
      <c r="J1354" s="1059">
        <f t="shared" si="219"/>
        <v>0</v>
      </c>
      <c r="K1354" s="1059">
        <f t="shared" si="219"/>
        <v>0</v>
      </c>
      <c r="L1354" s="1059">
        <f t="shared" si="219"/>
        <v>0</v>
      </c>
      <c r="M1354" s="1059">
        <f t="shared" si="219"/>
        <v>0</v>
      </c>
      <c r="N1354" s="1059">
        <f t="shared" si="219"/>
        <v>0</v>
      </c>
      <c r="O1354" s="1059">
        <f t="shared" si="219"/>
        <v>0</v>
      </c>
      <c r="P1354" s="1059">
        <f t="shared" si="219"/>
        <v>0</v>
      </c>
      <c r="Q1354" s="1059">
        <f t="shared" si="219"/>
        <v>0</v>
      </c>
      <c r="R1354" s="1059">
        <f t="shared" si="219"/>
        <v>0</v>
      </c>
      <c r="S1354" s="1059">
        <f t="shared" si="219"/>
        <v>0</v>
      </c>
      <c r="T1354" s="1059">
        <f t="shared" si="219"/>
        <v>0</v>
      </c>
      <c r="U1354" s="1059">
        <f t="shared" si="219"/>
        <v>0</v>
      </c>
      <c r="V1354" s="1059">
        <f t="shared" si="219"/>
        <v>0</v>
      </c>
      <c r="W1354" s="1059">
        <f t="shared" si="219"/>
        <v>0</v>
      </c>
      <c r="X1354" s="1059">
        <f t="shared" si="219"/>
        <v>0</v>
      </c>
      <c r="Y1354" s="1059">
        <f t="shared" si="219"/>
        <v>0</v>
      </c>
      <c r="Z1354" s="1059">
        <f t="shared" si="219"/>
        <v>0</v>
      </c>
      <c r="AA1354" s="1059">
        <f t="shared" si="219"/>
        <v>0</v>
      </c>
      <c r="AB1354" s="1059">
        <f t="shared" si="219"/>
        <v>0</v>
      </c>
      <c r="AC1354" s="1059">
        <f t="shared" si="219"/>
        <v>0</v>
      </c>
      <c r="AD1354" s="1059">
        <f t="shared" si="219"/>
        <v>0</v>
      </c>
      <c r="AE1354" s="1059">
        <f t="shared" si="219"/>
        <v>0</v>
      </c>
      <c r="AF1354" s="1059">
        <f t="shared" si="219"/>
        <v>0</v>
      </c>
      <c r="AG1354" s="1059">
        <f t="shared" si="219"/>
        <v>0</v>
      </c>
      <c r="AH1354" s="1059">
        <f t="shared" si="219"/>
        <v>0</v>
      </c>
      <c r="AI1354" s="1059">
        <f t="shared" si="219"/>
        <v>0</v>
      </c>
      <c r="AJ1354" s="1059">
        <f t="shared" si="219"/>
        <v>0</v>
      </c>
      <c r="AK1354" s="1059">
        <f t="shared" si="219"/>
        <v>0</v>
      </c>
      <c r="AL1354" s="1059">
        <f t="shared" si="219"/>
        <v>0</v>
      </c>
      <c r="AM1354" s="1059">
        <f t="shared" si="219"/>
        <v>0</v>
      </c>
      <c r="AN1354" s="1059">
        <f t="shared" si="219"/>
        <v>0</v>
      </c>
      <c r="AO1354" s="1059">
        <f t="shared" si="219"/>
        <v>0</v>
      </c>
      <c r="AP1354" s="1059">
        <f t="shared" si="219"/>
        <v>0</v>
      </c>
      <c r="AQ1354" s="1059">
        <f t="shared" si="219"/>
        <v>0</v>
      </c>
      <c r="AR1354" s="1058">
        <f t="shared" si="219"/>
        <v>0</v>
      </c>
      <c r="AS1354" s="1059">
        <f t="shared" si="219"/>
        <v>0</v>
      </c>
      <c r="AT1354" s="1059">
        <f t="shared" si="219"/>
        <v>0</v>
      </c>
      <c r="AU1354" s="1059">
        <f t="shared" si="219"/>
        <v>0</v>
      </c>
      <c r="AV1354" s="1059">
        <f t="shared" si="219"/>
        <v>0</v>
      </c>
      <c r="AW1354" s="1059">
        <f t="shared" si="219"/>
        <v>0</v>
      </c>
      <c r="AX1354" s="1059">
        <f t="shared" si="219"/>
        <v>0</v>
      </c>
      <c r="AY1354" s="1059">
        <f t="shared" si="219"/>
        <v>0</v>
      </c>
      <c r="AZ1354" s="1059">
        <f t="shared" si="219"/>
        <v>0</v>
      </c>
      <c r="BA1354" s="1059">
        <f t="shared" si="219"/>
        <v>0</v>
      </c>
      <c r="BB1354" s="1059">
        <f t="shared" si="219"/>
        <v>0</v>
      </c>
      <c r="BC1354" s="1059">
        <f t="shared" si="219"/>
        <v>0</v>
      </c>
      <c r="BD1354" s="1059">
        <f t="shared" si="219"/>
        <v>0</v>
      </c>
      <c r="BE1354" s="1059">
        <f t="shared" si="219"/>
        <v>0</v>
      </c>
      <c r="BF1354" s="1059">
        <f t="shared" si="219"/>
        <v>0</v>
      </c>
      <c r="BG1354" s="1059">
        <f t="shared" si="219"/>
        <v>0</v>
      </c>
      <c r="BH1354" s="1059">
        <f t="shared" si="219"/>
        <v>0</v>
      </c>
      <c r="BI1354" s="1059">
        <f t="shared" si="219"/>
        <v>0</v>
      </c>
      <c r="BJ1354" s="1059">
        <f t="shared" si="219"/>
        <v>0</v>
      </c>
      <c r="BK1354" s="1059">
        <f t="shared" si="219"/>
        <v>0</v>
      </c>
      <c r="BL1354" s="1059">
        <f t="shared" si="219"/>
        <v>0</v>
      </c>
      <c r="BM1354" s="1059">
        <f t="shared" si="219"/>
        <v>0</v>
      </c>
      <c r="BN1354" s="1059">
        <f t="shared" si="219"/>
        <v>0</v>
      </c>
      <c r="BO1354" s="1059">
        <f t="shared" si="219"/>
        <v>0</v>
      </c>
      <c r="BP1354" s="1059">
        <f t="shared" si="219"/>
        <v>0</v>
      </c>
      <c r="BQ1354" s="1059">
        <f t="shared" si="219"/>
        <v>0</v>
      </c>
      <c r="BR1354" s="1059">
        <f t="shared" si="218"/>
        <v>0</v>
      </c>
      <c r="BS1354" s="1059">
        <f t="shared" si="218"/>
        <v>0</v>
      </c>
      <c r="BT1354" s="1059">
        <f t="shared" si="218"/>
        <v>0</v>
      </c>
      <c r="BU1354" s="1059">
        <f t="shared" si="218"/>
        <v>0</v>
      </c>
      <c r="BV1354" s="1059">
        <f t="shared" si="218"/>
        <v>0</v>
      </c>
      <c r="BW1354" s="1059">
        <f t="shared" si="218"/>
        <v>0</v>
      </c>
      <c r="BX1354" s="1059">
        <f t="shared" si="218"/>
        <v>0</v>
      </c>
      <c r="BY1354" s="1059">
        <f t="shared" si="218"/>
        <v>0</v>
      </c>
      <c r="BZ1354" s="1059">
        <f t="shared" si="218"/>
        <v>0</v>
      </c>
      <c r="CA1354" s="1059">
        <f t="shared" si="218"/>
        <v>0</v>
      </c>
      <c r="CB1354" s="1059">
        <f t="shared" si="218"/>
        <v>0</v>
      </c>
      <c r="CC1354" s="1059">
        <f t="shared" si="218"/>
        <v>0</v>
      </c>
      <c r="CD1354" s="1060">
        <f t="shared" si="218"/>
        <v>0</v>
      </c>
      <c r="CE1354" s="313">
        <f t="shared" si="185"/>
        <v>0</v>
      </c>
    </row>
    <row r="1355" spans="2:83">
      <c r="B1355" s="325"/>
      <c r="C1355" s="283" t="str">
        <f t="shared" si="217"/>
        <v>27</v>
      </c>
      <c r="D1355" s="284" t="str">
        <f t="shared" si="217"/>
        <v>商業</v>
      </c>
      <c r="E1355" s="1058">
        <f t="shared" ref="E1355:T1367" si="220">E$1286*E1270</f>
        <v>0</v>
      </c>
      <c r="F1355" s="1059">
        <f t="shared" si="220"/>
        <v>0</v>
      </c>
      <c r="G1355" s="1059">
        <f t="shared" si="220"/>
        <v>0</v>
      </c>
      <c r="H1355" s="1059">
        <f t="shared" si="220"/>
        <v>0</v>
      </c>
      <c r="I1355" s="1059">
        <f t="shared" si="220"/>
        <v>0</v>
      </c>
      <c r="J1355" s="1059">
        <f t="shared" si="220"/>
        <v>0</v>
      </c>
      <c r="K1355" s="1059">
        <f t="shared" si="220"/>
        <v>0</v>
      </c>
      <c r="L1355" s="1059">
        <f t="shared" si="220"/>
        <v>0</v>
      </c>
      <c r="M1355" s="1059">
        <f t="shared" si="220"/>
        <v>0</v>
      </c>
      <c r="N1355" s="1059">
        <f t="shared" si="220"/>
        <v>0</v>
      </c>
      <c r="O1355" s="1059">
        <f t="shared" si="220"/>
        <v>0</v>
      </c>
      <c r="P1355" s="1059">
        <f t="shared" si="220"/>
        <v>0</v>
      </c>
      <c r="Q1355" s="1059">
        <f t="shared" si="220"/>
        <v>0</v>
      </c>
      <c r="R1355" s="1059">
        <f t="shared" si="220"/>
        <v>0</v>
      </c>
      <c r="S1355" s="1059">
        <f t="shared" si="220"/>
        <v>0</v>
      </c>
      <c r="T1355" s="1059">
        <f t="shared" si="220"/>
        <v>0</v>
      </c>
      <c r="U1355" s="1059">
        <f t="shared" si="219"/>
        <v>0</v>
      </c>
      <c r="V1355" s="1059">
        <f t="shared" si="219"/>
        <v>0</v>
      </c>
      <c r="W1355" s="1059">
        <f t="shared" si="219"/>
        <v>0</v>
      </c>
      <c r="X1355" s="1059">
        <f t="shared" si="219"/>
        <v>0</v>
      </c>
      <c r="Y1355" s="1059">
        <f t="shared" si="219"/>
        <v>0</v>
      </c>
      <c r="Z1355" s="1059">
        <f t="shared" si="219"/>
        <v>0</v>
      </c>
      <c r="AA1355" s="1059">
        <f t="shared" si="219"/>
        <v>0</v>
      </c>
      <c r="AB1355" s="1059">
        <f t="shared" si="219"/>
        <v>0</v>
      </c>
      <c r="AC1355" s="1059">
        <f t="shared" si="219"/>
        <v>0</v>
      </c>
      <c r="AD1355" s="1059">
        <f t="shared" si="219"/>
        <v>0</v>
      </c>
      <c r="AE1355" s="1059">
        <f t="shared" si="219"/>
        <v>0</v>
      </c>
      <c r="AF1355" s="1059">
        <f t="shared" si="219"/>
        <v>0</v>
      </c>
      <c r="AG1355" s="1059">
        <f t="shared" si="219"/>
        <v>0</v>
      </c>
      <c r="AH1355" s="1059">
        <f t="shared" si="219"/>
        <v>0</v>
      </c>
      <c r="AI1355" s="1059">
        <f t="shared" si="219"/>
        <v>0</v>
      </c>
      <c r="AJ1355" s="1059">
        <f t="shared" si="219"/>
        <v>0</v>
      </c>
      <c r="AK1355" s="1059">
        <f t="shared" si="219"/>
        <v>0</v>
      </c>
      <c r="AL1355" s="1059">
        <f t="shared" si="219"/>
        <v>0</v>
      </c>
      <c r="AM1355" s="1059">
        <f t="shared" si="219"/>
        <v>0</v>
      </c>
      <c r="AN1355" s="1059">
        <f t="shared" si="219"/>
        <v>0</v>
      </c>
      <c r="AO1355" s="1059">
        <f t="shared" si="219"/>
        <v>0</v>
      </c>
      <c r="AP1355" s="1059">
        <f t="shared" si="219"/>
        <v>0</v>
      </c>
      <c r="AQ1355" s="1059">
        <f t="shared" si="219"/>
        <v>0</v>
      </c>
      <c r="AR1355" s="1058">
        <f t="shared" si="219"/>
        <v>0</v>
      </c>
      <c r="AS1355" s="1059">
        <f t="shared" si="219"/>
        <v>0</v>
      </c>
      <c r="AT1355" s="1059">
        <f t="shared" si="219"/>
        <v>0</v>
      </c>
      <c r="AU1355" s="1059">
        <f t="shared" si="219"/>
        <v>0</v>
      </c>
      <c r="AV1355" s="1059">
        <f t="shared" si="219"/>
        <v>0</v>
      </c>
      <c r="AW1355" s="1059">
        <f t="shared" si="219"/>
        <v>0</v>
      </c>
      <c r="AX1355" s="1059">
        <f t="shared" si="219"/>
        <v>0</v>
      </c>
      <c r="AY1355" s="1059">
        <f t="shared" si="219"/>
        <v>0</v>
      </c>
      <c r="AZ1355" s="1059">
        <f t="shared" si="219"/>
        <v>0</v>
      </c>
      <c r="BA1355" s="1059">
        <f t="shared" si="219"/>
        <v>0</v>
      </c>
      <c r="BB1355" s="1059">
        <f t="shared" si="219"/>
        <v>0</v>
      </c>
      <c r="BC1355" s="1059">
        <f t="shared" si="219"/>
        <v>0</v>
      </c>
      <c r="BD1355" s="1059">
        <f t="shared" si="219"/>
        <v>0</v>
      </c>
      <c r="BE1355" s="1059">
        <f t="shared" si="219"/>
        <v>0</v>
      </c>
      <c r="BF1355" s="1059">
        <f t="shared" si="219"/>
        <v>0</v>
      </c>
      <c r="BG1355" s="1059">
        <f t="shared" si="219"/>
        <v>0</v>
      </c>
      <c r="BH1355" s="1059">
        <f t="shared" si="219"/>
        <v>0</v>
      </c>
      <c r="BI1355" s="1059">
        <f t="shared" si="219"/>
        <v>0</v>
      </c>
      <c r="BJ1355" s="1059">
        <f t="shared" si="219"/>
        <v>0</v>
      </c>
      <c r="BK1355" s="1059">
        <f t="shared" si="219"/>
        <v>0</v>
      </c>
      <c r="BL1355" s="1059">
        <f t="shared" si="219"/>
        <v>0</v>
      </c>
      <c r="BM1355" s="1059">
        <f t="shared" si="219"/>
        <v>0</v>
      </c>
      <c r="BN1355" s="1059">
        <f t="shared" si="219"/>
        <v>0</v>
      </c>
      <c r="BO1355" s="1059">
        <f t="shared" si="219"/>
        <v>0</v>
      </c>
      <c r="BP1355" s="1059">
        <f t="shared" si="219"/>
        <v>0</v>
      </c>
      <c r="BQ1355" s="1059">
        <f t="shared" si="219"/>
        <v>0</v>
      </c>
      <c r="BR1355" s="1059">
        <f t="shared" si="218"/>
        <v>0</v>
      </c>
      <c r="BS1355" s="1059">
        <f t="shared" si="218"/>
        <v>0</v>
      </c>
      <c r="BT1355" s="1059">
        <f t="shared" si="218"/>
        <v>0</v>
      </c>
      <c r="BU1355" s="1059">
        <f t="shared" si="218"/>
        <v>0</v>
      </c>
      <c r="BV1355" s="1059">
        <f t="shared" si="218"/>
        <v>0</v>
      </c>
      <c r="BW1355" s="1059">
        <f t="shared" si="218"/>
        <v>0</v>
      </c>
      <c r="BX1355" s="1059">
        <f t="shared" si="218"/>
        <v>0</v>
      </c>
      <c r="BY1355" s="1059">
        <f t="shared" si="218"/>
        <v>0</v>
      </c>
      <c r="BZ1355" s="1059">
        <f t="shared" si="218"/>
        <v>0</v>
      </c>
      <c r="CA1355" s="1059">
        <f t="shared" si="218"/>
        <v>0</v>
      </c>
      <c r="CB1355" s="1059">
        <f t="shared" si="218"/>
        <v>0</v>
      </c>
      <c r="CC1355" s="1059">
        <f t="shared" si="218"/>
        <v>0</v>
      </c>
      <c r="CD1355" s="1060">
        <f t="shared" si="218"/>
        <v>0</v>
      </c>
      <c r="CE1355" s="313">
        <f t="shared" ref="CE1355:CE1367" si="221">SUM(E1355:CD1355)</f>
        <v>0</v>
      </c>
    </row>
    <row r="1356" spans="2:83">
      <c r="B1356" s="325"/>
      <c r="C1356" s="283" t="str">
        <f t="shared" si="217"/>
        <v>28</v>
      </c>
      <c r="D1356" s="284" t="str">
        <f t="shared" si="217"/>
        <v>金融・保険</v>
      </c>
      <c r="E1356" s="1058">
        <f t="shared" si="220"/>
        <v>0</v>
      </c>
      <c r="F1356" s="1059">
        <f t="shared" ref="F1356:BQ1359" si="222">F$1286*F1271</f>
        <v>0</v>
      </c>
      <c r="G1356" s="1059">
        <f t="shared" si="222"/>
        <v>0</v>
      </c>
      <c r="H1356" s="1059">
        <f t="shared" si="222"/>
        <v>0</v>
      </c>
      <c r="I1356" s="1059">
        <f t="shared" si="222"/>
        <v>0</v>
      </c>
      <c r="J1356" s="1059">
        <f t="shared" si="222"/>
        <v>0</v>
      </c>
      <c r="K1356" s="1059">
        <f t="shared" si="222"/>
        <v>0</v>
      </c>
      <c r="L1356" s="1059">
        <f t="shared" si="222"/>
        <v>0</v>
      </c>
      <c r="M1356" s="1059">
        <f t="shared" si="222"/>
        <v>0</v>
      </c>
      <c r="N1356" s="1059">
        <f t="shared" si="222"/>
        <v>0</v>
      </c>
      <c r="O1356" s="1059">
        <f t="shared" si="222"/>
        <v>0</v>
      </c>
      <c r="P1356" s="1059">
        <f t="shared" si="222"/>
        <v>0</v>
      </c>
      <c r="Q1356" s="1059">
        <f t="shared" si="222"/>
        <v>0</v>
      </c>
      <c r="R1356" s="1059">
        <f t="shared" si="222"/>
        <v>0</v>
      </c>
      <c r="S1356" s="1059">
        <f t="shared" si="222"/>
        <v>0</v>
      </c>
      <c r="T1356" s="1059">
        <f t="shared" si="222"/>
        <v>0</v>
      </c>
      <c r="U1356" s="1059">
        <f t="shared" si="222"/>
        <v>0</v>
      </c>
      <c r="V1356" s="1059">
        <f t="shared" si="222"/>
        <v>0</v>
      </c>
      <c r="W1356" s="1059">
        <f t="shared" si="222"/>
        <v>0</v>
      </c>
      <c r="X1356" s="1059">
        <f t="shared" si="222"/>
        <v>0</v>
      </c>
      <c r="Y1356" s="1059">
        <f t="shared" si="222"/>
        <v>0</v>
      </c>
      <c r="Z1356" s="1059">
        <f t="shared" si="222"/>
        <v>0</v>
      </c>
      <c r="AA1356" s="1059">
        <f t="shared" si="222"/>
        <v>0</v>
      </c>
      <c r="AB1356" s="1059">
        <f t="shared" si="222"/>
        <v>0</v>
      </c>
      <c r="AC1356" s="1059">
        <f t="shared" si="222"/>
        <v>0</v>
      </c>
      <c r="AD1356" s="1059">
        <f t="shared" si="222"/>
        <v>0</v>
      </c>
      <c r="AE1356" s="1059">
        <f t="shared" si="222"/>
        <v>0</v>
      </c>
      <c r="AF1356" s="1059">
        <f t="shared" si="222"/>
        <v>0</v>
      </c>
      <c r="AG1356" s="1059">
        <f t="shared" si="222"/>
        <v>0</v>
      </c>
      <c r="AH1356" s="1059">
        <f t="shared" si="222"/>
        <v>0</v>
      </c>
      <c r="AI1356" s="1059">
        <f t="shared" si="222"/>
        <v>0</v>
      </c>
      <c r="AJ1356" s="1059">
        <f t="shared" si="222"/>
        <v>0</v>
      </c>
      <c r="AK1356" s="1059">
        <f t="shared" si="222"/>
        <v>0</v>
      </c>
      <c r="AL1356" s="1059">
        <f t="shared" si="222"/>
        <v>0</v>
      </c>
      <c r="AM1356" s="1059">
        <f t="shared" si="222"/>
        <v>0</v>
      </c>
      <c r="AN1356" s="1059">
        <f t="shared" si="222"/>
        <v>0</v>
      </c>
      <c r="AO1356" s="1059">
        <f t="shared" si="222"/>
        <v>0</v>
      </c>
      <c r="AP1356" s="1059">
        <f t="shared" si="222"/>
        <v>0</v>
      </c>
      <c r="AQ1356" s="1059">
        <f t="shared" si="222"/>
        <v>0</v>
      </c>
      <c r="AR1356" s="1058">
        <f t="shared" si="222"/>
        <v>0</v>
      </c>
      <c r="AS1356" s="1059">
        <f t="shared" si="222"/>
        <v>0</v>
      </c>
      <c r="AT1356" s="1059">
        <f t="shared" si="222"/>
        <v>0</v>
      </c>
      <c r="AU1356" s="1059">
        <f t="shared" si="222"/>
        <v>0</v>
      </c>
      <c r="AV1356" s="1059">
        <f t="shared" si="222"/>
        <v>0</v>
      </c>
      <c r="AW1356" s="1059">
        <f t="shared" si="222"/>
        <v>0</v>
      </c>
      <c r="AX1356" s="1059">
        <f t="shared" si="222"/>
        <v>0</v>
      </c>
      <c r="AY1356" s="1059">
        <f t="shared" si="222"/>
        <v>0</v>
      </c>
      <c r="AZ1356" s="1059">
        <f t="shared" si="222"/>
        <v>0</v>
      </c>
      <c r="BA1356" s="1059">
        <f t="shared" si="222"/>
        <v>0</v>
      </c>
      <c r="BB1356" s="1059">
        <f t="shared" si="222"/>
        <v>0</v>
      </c>
      <c r="BC1356" s="1059">
        <f t="shared" si="222"/>
        <v>0</v>
      </c>
      <c r="BD1356" s="1059">
        <f t="shared" si="222"/>
        <v>0</v>
      </c>
      <c r="BE1356" s="1059">
        <f t="shared" si="222"/>
        <v>0</v>
      </c>
      <c r="BF1356" s="1059">
        <f t="shared" si="222"/>
        <v>0</v>
      </c>
      <c r="BG1356" s="1059">
        <f t="shared" si="222"/>
        <v>0</v>
      </c>
      <c r="BH1356" s="1059">
        <f t="shared" si="222"/>
        <v>0</v>
      </c>
      <c r="BI1356" s="1059">
        <f t="shared" si="222"/>
        <v>0</v>
      </c>
      <c r="BJ1356" s="1059">
        <f t="shared" si="222"/>
        <v>0</v>
      </c>
      <c r="BK1356" s="1059">
        <f t="shared" si="222"/>
        <v>0</v>
      </c>
      <c r="BL1356" s="1059">
        <f t="shared" si="222"/>
        <v>0</v>
      </c>
      <c r="BM1356" s="1059">
        <f t="shared" si="222"/>
        <v>0</v>
      </c>
      <c r="BN1356" s="1059">
        <f t="shared" si="222"/>
        <v>0</v>
      </c>
      <c r="BO1356" s="1059">
        <f t="shared" si="222"/>
        <v>0</v>
      </c>
      <c r="BP1356" s="1059">
        <f t="shared" si="222"/>
        <v>0</v>
      </c>
      <c r="BQ1356" s="1059">
        <f t="shared" si="222"/>
        <v>0</v>
      </c>
      <c r="BR1356" s="1059">
        <f t="shared" si="218"/>
        <v>0</v>
      </c>
      <c r="BS1356" s="1059">
        <f t="shared" si="218"/>
        <v>0</v>
      </c>
      <c r="BT1356" s="1059">
        <f t="shared" si="218"/>
        <v>0</v>
      </c>
      <c r="BU1356" s="1059">
        <f t="shared" si="218"/>
        <v>0</v>
      </c>
      <c r="BV1356" s="1059">
        <f t="shared" si="218"/>
        <v>0</v>
      </c>
      <c r="BW1356" s="1059">
        <f t="shared" si="218"/>
        <v>0</v>
      </c>
      <c r="BX1356" s="1059">
        <f t="shared" si="218"/>
        <v>0</v>
      </c>
      <c r="BY1356" s="1059">
        <f t="shared" si="218"/>
        <v>0</v>
      </c>
      <c r="BZ1356" s="1059">
        <f t="shared" si="218"/>
        <v>0</v>
      </c>
      <c r="CA1356" s="1059">
        <f t="shared" si="218"/>
        <v>0</v>
      </c>
      <c r="CB1356" s="1059">
        <f t="shared" si="218"/>
        <v>0</v>
      </c>
      <c r="CC1356" s="1059">
        <f t="shared" si="218"/>
        <v>0</v>
      </c>
      <c r="CD1356" s="1060">
        <f t="shared" si="218"/>
        <v>0</v>
      </c>
      <c r="CE1356" s="313">
        <f t="shared" si="221"/>
        <v>0</v>
      </c>
    </row>
    <row r="1357" spans="2:83">
      <c r="B1357" s="325"/>
      <c r="C1357" s="283" t="str">
        <f t="shared" si="217"/>
        <v>29</v>
      </c>
      <c r="D1357" s="284" t="str">
        <f t="shared" si="217"/>
        <v>不動産</v>
      </c>
      <c r="E1357" s="1058">
        <f t="shared" si="220"/>
        <v>0</v>
      </c>
      <c r="F1357" s="1059">
        <f t="shared" si="222"/>
        <v>0</v>
      </c>
      <c r="G1357" s="1059">
        <f t="shared" si="222"/>
        <v>0</v>
      </c>
      <c r="H1357" s="1059">
        <f t="shared" si="222"/>
        <v>0</v>
      </c>
      <c r="I1357" s="1059">
        <f t="shared" si="222"/>
        <v>0</v>
      </c>
      <c r="J1357" s="1059">
        <f t="shared" si="222"/>
        <v>0</v>
      </c>
      <c r="K1357" s="1059">
        <f t="shared" si="222"/>
        <v>0</v>
      </c>
      <c r="L1357" s="1059">
        <f t="shared" si="222"/>
        <v>0</v>
      </c>
      <c r="M1357" s="1059">
        <f t="shared" si="222"/>
        <v>0</v>
      </c>
      <c r="N1357" s="1059">
        <f t="shared" si="222"/>
        <v>0</v>
      </c>
      <c r="O1357" s="1059">
        <f t="shared" si="222"/>
        <v>0</v>
      </c>
      <c r="P1357" s="1059">
        <f t="shared" si="222"/>
        <v>0</v>
      </c>
      <c r="Q1357" s="1059">
        <f t="shared" si="222"/>
        <v>0</v>
      </c>
      <c r="R1357" s="1059">
        <f t="shared" si="222"/>
        <v>0</v>
      </c>
      <c r="S1357" s="1059">
        <f t="shared" si="222"/>
        <v>0</v>
      </c>
      <c r="T1357" s="1059">
        <f t="shared" si="222"/>
        <v>0</v>
      </c>
      <c r="U1357" s="1059">
        <f t="shared" si="222"/>
        <v>0</v>
      </c>
      <c r="V1357" s="1059">
        <f t="shared" si="222"/>
        <v>0</v>
      </c>
      <c r="W1357" s="1059">
        <f t="shared" si="222"/>
        <v>0</v>
      </c>
      <c r="X1357" s="1059">
        <f t="shared" si="222"/>
        <v>0</v>
      </c>
      <c r="Y1357" s="1059">
        <f t="shared" si="222"/>
        <v>0</v>
      </c>
      <c r="Z1357" s="1059">
        <f t="shared" si="222"/>
        <v>0</v>
      </c>
      <c r="AA1357" s="1059">
        <f t="shared" si="222"/>
        <v>0</v>
      </c>
      <c r="AB1357" s="1059">
        <f t="shared" si="222"/>
        <v>0</v>
      </c>
      <c r="AC1357" s="1059">
        <f t="shared" si="222"/>
        <v>0</v>
      </c>
      <c r="AD1357" s="1059">
        <f t="shared" si="222"/>
        <v>0</v>
      </c>
      <c r="AE1357" s="1059">
        <f t="shared" si="222"/>
        <v>0</v>
      </c>
      <c r="AF1357" s="1059">
        <f t="shared" si="222"/>
        <v>0</v>
      </c>
      <c r="AG1357" s="1059">
        <f t="shared" si="222"/>
        <v>0</v>
      </c>
      <c r="AH1357" s="1059">
        <f t="shared" si="222"/>
        <v>0</v>
      </c>
      <c r="AI1357" s="1059">
        <f t="shared" si="222"/>
        <v>0</v>
      </c>
      <c r="AJ1357" s="1059">
        <f t="shared" si="222"/>
        <v>0</v>
      </c>
      <c r="AK1357" s="1059">
        <f t="shared" si="222"/>
        <v>0</v>
      </c>
      <c r="AL1357" s="1059">
        <f t="shared" si="222"/>
        <v>0</v>
      </c>
      <c r="AM1357" s="1059">
        <f t="shared" si="222"/>
        <v>0</v>
      </c>
      <c r="AN1357" s="1059">
        <f t="shared" si="222"/>
        <v>0</v>
      </c>
      <c r="AO1357" s="1059">
        <f t="shared" si="222"/>
        <v>0</v>
      </c>
      <c r="AP1357" s="1059">
        <f t="shared" si="222"/>
        <v>0</v>
      </c>
      <c r="AQ1357" s="1059">
        <f t="shared" si="222"/>
        <v>0</v>
      </c>
      <c r="AR1357" s="1058">
        <f t="shared" si="222"/>
        <v>0</v>
      </c>
      <c r="AS1357" s="1059">
        <f t="shared" si="222"/>
        <v>0</v>
      </c>
      <c r="AT1357" s="1059">
        <f t="shared" si="222"/>
        <v>0</v>
      </c>
      <c r="AU1357" s="1059">
        <f t="shared" si="222"/>
        <v>0</v>
      </c>
      <c r="AV1357" s="1059">
        <f t="shared" si="222"/>
        <v>0</v>
      </c>
      <c r="AW1357" s="1059">
        <f t="shared" si="222"/>
        <v>0</v>
      </c>
      <c r="AX1357" s="1059">
        <f t="shared" si="222"/>
        <v>0</v>
      </c>
      <c r="AY1357" s="1059">
        <f t="shared" si="222"/>
        <v>0</v>
      </c>
      <c r="AZ1357" s="1059">
        <f t="shared" si="222"/>
        <v>0</v>
      </c>
      <c r="BA1357" s="1059">
        <f t="shared" si="222"/>
        <v>0</v>
      </c>
      <c r="BB1357" s="1059">
        <f t="shared" si="222"/>
        <v>0</v>
      </c>
      <c r="BC1357" s="1059">
        <f t="shared" si="222"/>
        <v>0</v>
      </c>
      <c r="BD1357" s="1059">
        <f t="shared" si="222"/>
        <v>0</v>
      </c>
      <c r="BE1357" s="1059">
        <f t="shared" si="222"/>
        <v>0</v>
      </c>
      <c r="BF1357" s="1059">
        <f t="shared" si="222"/>
        <v>0</v>
      </c>
      <c r="BG1357" s="1059">
        <f t="shared" si="222"/>
        <v>0</v>
      </c>
      <c r="BH1357" s="1059">
        <f t="shared" si="222"/>
        <v>0</v>
      </c>
      <c r="BI1357" s="1059">
        <f t="shared" si="222"/>
        <v>0</v>
      </c>
      <c r="BJ1357" s="1059">
        <f t="shared" si="222"/>
        <v>0</v>
      </c>
      <c r="BK1357" s="1059">
        <f t="shared" si="222"/>
        <v>0</v>
      </c>
      <c r="BL1357" s="1059">
        <f t="shared" si="222"/>
        <v>0</v>
      </c>
      <c r="BM1357" s="1059">
        <f t="shared" si="222"/>
        <v>0</v>
      </c>
      <c r="BN1357" s="1059">
        <f t="shared" si="222"/>
        <v>0</v>
      </c>
      <c r="BO1357" s="1059">
        <f t="shared" si="222"/>
        <v>0</v>
      </c>
      <c r="BP1357" s="1059">
        <f t="shared" si="222"/>
        <v>0</v>
      </c>
      <c r="BQ1357" s="1059">
        <f t="shared" si="222"/>
        <v>0</v>
      </c>
      <c r="BR1357" s="1059">
        <f t="shared" si="218"/>
        <v>0</v>
      </c>
      <c r="BS1357" s="1059">
        <f t="shared" si="218"/>
        <v>0</v>
      </c>
      <c r="BT1357" s="1059">
        <f t="shared" si="218"/>
        <v>0</v>
      </c>
      <c r="BU1357" s="1059">
        <f t="shared" si="218"/>
        <v>0</v>
      </c>
      <c r="BV1357" s="1059">
        <f t="shared" si="218"/>
        <v>0</v>
      </c>
      <c r="BW1357" s="1059">
        <f t="shared" si="218"/>
        <v>0</v>
      </c>
      <c r="BX1357" s="1059">
        <f t="shared" si="218"/>
        <v>0</v>
      </c>
      <c r="BY1357" s="1059">
        <f t="shared" si="218"/>
        <v>0</v>
      </c>
      <c r="BZ1357" s="1059">
        <f t="shared" si="218"/>
        <v>0</v>
      </c>
      <c r="CA1357" s="1059">
        <f t="shared" si="218"/>
        <v>0</v>
      </c>
      <c r="CB1357" s="1059">
        <f t="shared" si="218"/>
        <v>0</v>
      </c>
      <c r="CC1357" s="1059">
        <f t="shared" si="218"/>
        <v>0</v>
      </c>
      <c r="CD1357" s="1060">
        <f t="shared" si="218"/>
        <v>0</v>
      </c>
      <c r="CE1357" s="313">
        <f t="shared" si="221"/>
        <v>0</v>
      </c>
    </row>
    <row r="1358" spans="2:83">
      <c r="B1358" s="325"/>
      <c r="C1358" s="283" t="str">
        <f t="shared" si="217"/>
        <v>30</v>
      </c>
      <c r="D1358" s="284" t="str">
        <f t="shared" si="217"/>
        <v>運輸・郵便</v>
      </c>
      <c r="E1358" s="1058">
        <f t="shared" si="220"/>
        <v>0</v>
      </c>
      <c r="F1358" s="1059">
        <f t="shared" si="222"/>
        <v>0</v>
      </c>
      <c r="G1358" s="1059">
        <f t="shared" si="222"/>
        <v>0</v>
      </c>
      <c r="H1358" s="1059">
        <f t="shared" si="222"/>
        <v>0</v>
      </c>
      <c r="I1358" s="1059">
        <f t="shared" si="222"/>
        <v>0</v>
      </c>
      <c r="J1358" s="1059">
        <f t="shared" si="222"/>
        <v>0</v>
      </c>
      <c r="K1358" s="1059">
        <f t="shared" si="222"/>
        <v>0</v>
      </c>
      <c r="L1358" s="1059">
        <f t="shared" si="222"/>
        <v>0</v>
      </c>
      <c r="M1358" s="1059">
        <f t="shared" si="222"/>
        <v>0</v>
      </c>
      <c r="N1358" s="1059">
        <f t="shared" si="222"/>
        <v>0</v>
      </c>
      <c r="O1358" s="1059">
        <f t="shared" si="222"/>
        <v>0</v>
      </c>
      <c r="P1358" s="1059">
        <f t="shared" si="222"/>
        <v>0</v>
      </c>
      <c r="Q1358" s="1059">
        <f t="shared" si="222"/>
        <v>0</v>
      </c>
      <c r="R1358" s="1059">
        <f t="shared" si="222"/>
        <v>0</v>
      </c>
      <c r="S1358" s="1059">
        <f t="shared" si="222"/>
        <v>0</v>
      </c>
      <c r="T1358" s="1059">
        <f t="shared" si="222"/>
        <v>0</v>
      </c>
      <c r="U1358" s="1059">
        <f t="shared" si="222"/>
        <v>0</v>
      </c>
      <c r="V1358" s="1059">
        <f t="shared" si="222"/>
        <v>0</v>
      </c>
      <c r="W1358" s="1059">
        <f t="shared" si="222"/>
        <v>0</v>
      </c>
      <c r="X1358" s="1059">
        <f t="shared" si="222"/>
        <v>0</v>
      </c>
      <c r="Y1358" s="1059">
        <f t="shared" si="222"/>
        <v>0</v>
      </c>
      <c r="Z1358" s="1059">
        <f t="shared" si="222"/>
        <v>0</v>
      </c>
      <c r="AA1358" s="1059">
        <f t="shared" si="222"/>
        <v>0</v>
      </c>
      <c r="AB1358" s="1059">
        <f t="shared" si="222"/>
        <v>0</v>
      </c>
      <c r="AC1358" s="1059">
        <f t="shared" si="222"/>
        <v>0</v>
      </c>
      <c r="AD1358" s="1059">
        <f t="shared" si="222"/>
        <v>0</v>
      </c>
      <c r="AE1358" s="1059">
        <f t="shared" si="222"/>
        <v>0</v>
      </c>
      <c r="AF1358" s="1059">
        <f t="shared" si="222"/>
        <v>0</v>
      </c>
      <c r="AG1358" s="1059">
        <f t="shared" si="222"/>
        <v>0</v>
      </c>
      <c r="AH1358" s="1059">
        <f t="shared" si="222"/>
        <v>0</v>
      </c>
      <c r="AI1358" s="1059">
        <f t="shared" si="222"/>
        <v>0</v>
      </c>
      <c r="AJ1358" s="1059">
        <f t="shared" si="222"/>
        <v>0</v>
      </c>
      <c r="AK1358" s="1059">
        <f t="shared" si="222"/>
        <v>0</v>
      </c>
      <c r="AL1358" s="1059">
        <f t="shared" si="222"/>
        <v>0</v>
      </c>
      <c r="AM1358" s="1059">
        <f t="shared" si="222"/>
        <v>0</v>
      </c>
      <c r="AN1358" s="1059">
        <f t="shared" si="222"/>
        <v>0</v>
      </c>
      <c r="AO1358" s="1059">
        <f t="shared" si="222"/>
        <v>0</v>
      </c>
      <c r="AP1358" s="1059">
        <f t="shared" si="222"/>
        <v>0</v>
      </c>
      <c r="AQ1358" s="1059">
        <f t="shared" si="222"/>
        <v>0</v>
      </c>
      <c r="AR1358" s="1058">
        <f t="shared" si="222"/>
        <v>0</v>
      </c>
      <c r="AS1358" s="1059">
        <f t="shared" si="222"/>
        <v>0</v>
      </c>
      <c r="AT1358" s="1059">
        <f t="shared" si="222"/>
        <v>0</v>
      </c>
      <c r="AU1358" s="1059">
        <f t="shared" si="222"/>
        <v>0</v>
      </c>
      <c r="AV1358" s="1059">
        <f t="shared" si="222"/>
        <v>0</v>
      </c>
      <c r="AW1358" s="1059">
        <f t="shared" si="222"/>
        <v>0</v>
      </c>
      <c r="AX1358" s="1059">
        <f t="shared" si="222"/>
        <v>0</v>
      </c>
      <c r="AY1358" s="1059">
        <f t="shared" si="222"/>
        <v>0</v>
      </c>
      <c r="AZ1358" s="1059">
        <f t="shared" si="222"/>
        <v>0</v>
      </c>
      <c r="BA1358" s="1059">
        <f t="shared" si="222"/>
        <v>0</v>
      </c>
      <c r="BB1358" s="1059">
        <f t="shared" si="222"/>
        <v>0</v>
      </c>
      <c r="BC1358" s="1059">
        <f t="shared" si="222"/>
        <v>0</v>
      </c>
      <c r="BD1358" s="1059">
        <f t="shared" si="222"/>
        <v>0</v>
      </c>
      <c r="BE1358" s="1059">
        <f t="shared" si="222"/>
        <v>0</v>
      </c>
      <c r="BF1358" s="1059">
        <f t="shared" si="222"/>
        <v>0</v>
      </c>
      <c r="BG1358" s="1059">
        <f t="shared" si="222"/>
        <v>0</v>
      </c>
      <c r="BH1358" s="1059">
        <f t="shared" si="222"/>
        <v>0</v>
      </c>
      <c r="BI1358" s="1059">
        <f t="shared" si="222"/>
        <v>0</v>
      </c>
      <c r="BJ1358" s="1059">
        <f t="shared" si="222"/>
        <v>0</v>
      </c>
      <c r="BK1358" s="1059">
        <f t="shared" si="222"/>
        <v>0</v>
      </c>
      <c r="BL1358" s="1059">
        <f t="shared" si="222"/>
        <v>0</v>
      </c>
      <c r="BM1358" s="1059">
        <f t="shared" si="222"/>
        <v>0</v>
      </c>
      <c r="BN1358" s="1059">
        <f t="shared" si="222"/>
        <v>0</v>
      </c>
      <c r="BO1358" s="1059">
        <f t="shared" si="222"/>
        <v>0</v>
      </c>
      <c r="BP1358" s="1059">
        <f t="shared" si="222"/>
        <v>0</v>
      </c>
      <c r="BQ1358" s="1059">
        <f t="shared" si="222"/>
        <v>0</v>
      </c>
      <c r="BR1358" s="1059">
        <f t="shared" si="218"/>
        <v>0</v>
      </c>
      <c r="BS1358" s="1059">
        <f t="shared" si="218"/>
        <v>0</v>
      </c>
      <c r="BT1358" s="1059">
        <f t="shared" si="218"/>
        <v>0</v>
      </c>
      <c r="BU1358" s="1059">
        <f t="shared" si="218"/>
        <v>0</v>
      </c>
      <c r="BV1358" s="1059">
        <f t="shared" si="218"/>
        <v>0</v>
      </c>
      <c r="BW1358" s="1059">
        <f t="shared" si="218"/>
        <v>0</v>
      </c>
      <c r="BX1358" s="1059">
        <f t="shared" si="218"/>
        <v>0</v>
      </c>
      <c r="BY1358" s="1059">
        <f t="shared" si="218"/>
        <v>0</v>
      </c>
      <c r="BZ1358" s="1059">
        <f t="shared" si="218"/>
        <v>0</v>
      </c>
      <c r="CA1358" s="1059">
        <f t="shared" si="218"/>
        <v>0</v>
      </c>
      <c r="CB1358" s="1059">
        <f t="shared" si="218"/>
        <v>0</v>
      </c>
      <c r="CC1358" s="1059">
        <f t="shared" si="218"/>
        <v>0</v>
      </c>
      <c r="CD1358" s="1060">
        <f t="shared" si="218"/>
        <v>0</v>
      </c>
      <c r="CE1358" s="313">
        <f t="shared" si="221"/>
        <v>0</v>
      </c>
    </row>
    <row r="1359" spans="2:83">
      <c r="B1359" s="325"/>
      <c r="C1359" s="283" t="str">
        <f t="shared" si="217"/>
        <v>31</v>
      </c>
      <c r="D1359" s="284" t="str">
        <f t="shared" si="217"/>
        <v>情報通信</v>
      </c>
      <c r="E1359" s="1058">
        <f t="shared" si="220"/>
        <v>0</v>
      </c>
      <c r="F1359" s="1059">
        <f t="shared" si="222"/>
        <v>0</v>
      </c>
      <c r="G1359" s="1059">
        <f t="shared" si="222"/>
        <v>0</v>
      </c>
      <c r="H1359" s="1059">
        <f t="shared" si="222"/>
        <v>0</v>
      </c>
      <c r="I1359" s="1059">
        <f t="shared" si="222"/>
        <v>0</v>
      </c>
      <c r="J1359" s="1059">
        <f t="shared" si="222"/>
        <v>0</v>
      </c>
      <c r="K1359" s="1059">
        <f t="shared" si="222"/>
        <v>0</v>
      </c>
      <c r="L1359" s="1059">
        <f t="shared" si="222"/>
        <v>0</v>
      </c>
      <c r="M1359" s="1059">
        <f t="shared" si="222"/>
        <v>0</v>
      </c>
      <c r="N1359" s="1059">
        <f t="shared" si="222"/>
        <v>0</v>
      </c>
      <c r="O1359" s="1059">
        <f t="shared" si="222"/>
        <v>0</v>
      </c>
      <c r="P1359" s="1059">
        <f t="shared" si="222"/>
        <v>0</v>
      </c>
      <c r="Q1359" s="1059">
        <f t="shared" si="222"/>
        <v>0</v>
      </c>
      <c r="R1359" s="1059">
        <f t="shared" si="222"/>
        <v>0</v>
      </c>
      <c r="S1359" s="1059">
        <f t="shared" si="222"/>
        <v>0</v>
      </c>
      <c r="T1359" s="1059">
        <f t="shared" si="222"/>
        <v>0</v>
      </c>
      <c r="U1359" s="1059">
        <f t="shared" si="222"/>
        <v>0</v>
      </c>
      <c r="V1359" s="1059">
        <f t="shared" si="222"/>
        <v>0</v>
      </c>
      <c r="W1359" s="1059">
        <f t="shared" si="222"/>
        <v>0</v>
      </c>
      <c r="X1359" s="1059">
        <f t="shared" si="222"/>
        <v>0</v>
      </c>
      <c r="Y1359" s="1059">
        <f t="shared" si="222"/>
        <v>0</v>
      </c>
      <c r="Z1359" s="1059">
        <f t="shared" si="222"/>
        <v>0</v>
      </c>
      <c r="AA1359" s="1059">
        <f t="shared" si="222"/>
        <v>0</v>
      </c>
      <c r="AB1359" s="1059">
        <f t="shared" si="222"/>
        <v>0</v>
      </c>
      <c r="AC1359" s="1059">
        <f t="shared" si="222"/>
        <v>0</v>
      </c>
      <c r="AD1359" s="1059">
        <f t="shared" si="222"/>
        <v>0</v>
      </c>
      <c r="AE1359" s="1059">
        <f t="shared" si="222"/>
        <v>0</v>
      </c>
      <c r="AF1359" s="1059">
        <f t="shared" si="222"/>
        <v>0</v>
      </c>
      <c r="AG1359" s="1059">
        <f t="shared" si="222"/>
        <v>0</v>
      </c>
      <c r="AH1359" s="1059">
        <f t="shared" si="222"/>
        <v>0</v>
      </c>
      <c r="AI1359" s="1059">
        <f t="shared" si="222"/>
        <v>0</v>
      </c>
      <c r="AJ1359" s="1059">
        <f t="shared" si="222"/>
        <v>0</v>
      </c>
      <c r="AK1359" s="1059">
        <f t="shared" si="222"/>
        <v>0</v>
      </c>
      <c r="AL1359" s="1059">
        <f t="shared" si="222"/>
        <v>0</v>
      </c>
      <c r="AM1359" s="1059">
        <f t="shared" si="222"/>
        <v>0</v>
      </c>
      <c r="AN1359" s="1059">
        <f t="shared" si="222"/>
        <v>0</v>
      </c>
      <c r="AO1359" s="1059">
        <f t="shared" si="222"/>
        <v>0</v>
      </c>
      <c r="AP1359" s="1059">
        <f t="shared" si="222"/>
        <v>0</v>
      </c>
      <c r="AQ1359" s="1059">
        <f t="shared" si="222"/>
        <v>0</v>
      </c>
      <c r="AR1359" s="1058">
        <f t="shared" si="222"/>
        <v>0</v>
      </c>
      <c r="AS1359" s="1059">
        <f t="shared" si="222"/>
        <v>0</v>
      </c>
      <c r="AT1359" s="1059">
        <f t="shared" si="222"/>
        <v>0</v>
      </c>
      <c r="AU1359" s="1059">
        <f t="shared" si="222"/>
        <v>0</v>
      </c>
      <c r="AV1359" s="1059">
        <f t="shared" si="222"/>
        <v>0</v>
      </c>
      <c r="AW1359" s="1059">
        <f t="shared" si="222"/>
        <v>0</v>
      </c>
      <c r="AX1359" s="1059">
        <f t="shared" si="222"/>
        <v>0</v>
      </c>
      <c r="AY1359" s="1059">
        <f t="shared" si="222"/>
        <v>0</v>
      </c>
      <c r="AZ1359" s="1059">
        <f t="shared" si="222"/>
        <v>0</v>
      </c>
      <c r="BA1359" s="1059">
        <f t="shared" si="222"/>
        <v>0</v>
      </c>
      <c r="BB1359" s="1059">
        <f t="shared" si="222"/>
        <v>0</v>
      </c>
      <c r="BC1359" s="1059">
        <f t="shared" si="222"/>
        <v>0</v>
      </c>
      <c r="BD1359" s="1059">
        <f t="shared" si="222"/>
        <v>0</v>
      </c>
      <c r="BE1359" s="1059">
        <f t="shared" si="222"/>
        <v>0</v>
      </c>
      <c r="BF1359" s="1059">
        <f t="shared" si="222"/>
        <v>0</v>
      </c>
      <c r="BG1359" s="1059">
        <f t="shared" si="222"/>
        <v>0</v>
      </c>
      <c r="BH1359" s="1059">
        <f t="shared" si="222"/>
        <v>0</v>
      </c>
      <c r="BI1359" s="1059">
        <f t="shared" si="222"/>
        <v>0</v>
      </c>
      <c r="BJ1359" s="1059">
        <f t="shared" si="222"/>
        <v>0</v>
      </c>
      <c r="BK1359" s="1059">
        <f t="shared" si="222"/>
        <v>0</v>
      </c>
      <c r="BL1359" s="1059">
        <f t="shared" si="222"/>
        <v>0</v>
      </c>
      <c r="BM1359" s="1059">
        <f t="shared" si="222"/>
        <v>0</v>
      </c>
      <c r="BN1359" s="1059">
        <f t="shared" si="222"/>
        <v>0</v>
      </c>
      <c r="BO1359" s="1059">
        <f t="shared" si="222"/>
        <v>0</v>
      </c>
      <c r="BP1359" s="1059">
        <f t="shared" si="222"/>
        <v>0</v>
      </c>
      <c r="BQ1359" s="1059">
        <f t="shared" ref="BQ1359:CD1362" si="223">BQ$1286*BQ1274</f>
        <v>0</v>
      </c>
      <c r="BR1359" s="1059">
        <f t="shared" si="223"/>
        <v>0</v>
      </c>
      <c r="BS1359" s="1059">
        <f t="shared" si="223"/>
        <v>0</v>
      </c>
      <c r="BT1359" s="1059">
        <f t="shared" si="223"/>
        <v>0</v>
      </c>
      <c r="BU1359" s="1059">
        <f t="shared" si="223"/>
        <v>0</v>
      </c>
      <c r="BV1359" s="1059">
        <f t="shared" si="223"/>
        <v>0</v>
      </c>
      <c r="BW1359" s="1059">
        <f t="shared" si="223"/>
        <v>0</v>
      </c>
      <c r="BX1359" s="1059">
        <f t="shared" si="223"/>
        <v>0</v>
      </c>
      <c r="BY1359" s="1059">
        <f t="shared" si="223"/>
        <v>0</v>
      </c>
      <c r="BZ1359" s="1059">
        <f t="shared" si="223"/>
        <v>0</v>
      </c>
      <c r="CA1359" s="1059">
        <f t="shared" si="223"/>
        <v>0</v>
      </c>
      <c r="CB1359" s="1059">
        <f t="shared" si="223"/>
        <v>0</v>
      </c>
      <c r="CC1359" s="1059">
        <f t="shared" si="223"/>
        <v>0</v>
      </c>
      <c r="CD1359" s="1060">
        <f t="shared" si="223"/>
        <v>0</v>
      </c>
      <c r="CE1359" s="313">
        <f t="shared" si="221"/>
        <v>0</v>
      </c>
    </row>
    <row r="1360" spans="2:83">
      <c r="B1360" s="325"/>
      <c r="C1360" s="283" t="str">
        <f t="shared" si="217"/>
        <v>32</v>
      </c>
      <c r="D1360" s="284" t="str">
        <f t="shared" si="217"/>
        <v>公務</v>
      </c>
      <c r="E1360" s="1058">
        <f t="shared" si="220"/>
        <v>0</v>
      </c>
      <c r="F1360" s="1059">
        <f t="shared" ref="F1360:BQ1363" si="224">F$1286*F1275</f>
        <v>0</v>
      </c>
      <c r="G1360" s="1059">
        <f t="shared" si="224"/>
        <v>0</v>
      </c>
      <c r="H1360" s="1059">
        <f t="shared" si="224"/>
        <v>0</v>
      </c>
      <c r="I1360" s="1059">
        <f t="shared" si="224"/>
        <v>0</v>
      </c>
      <c r="J1360" s="1059">
        <f t="shared" si="224"/>
        <v>0</v>
      </c>
      <c r="K1360" s="1059">
        <f t="shared" si="224"/>
        <v>0</v>
      </c>
      <c r="L1360" s="1059">
        <f t="shared" si="224"/>
        <v>0</v>
      </c>
      <c r="M1360" s="1059">
        <f t="shared" si="224"/>
        <v>0</v>
      </c>
      <c r="N1360" s="1059">
        <f t="shared" si="224"/>
        <v>0</v>
      </c>
      <c r="O1360" s="1059">
        <f t="shared" si="224"/>
        <v>0</v>
      </c>
      <c r="P1360" s="1059">
        <f t="shared" si="224"/>
        <v>0</v>
      </c>
      <c r="Q1360" s="1059">
        <f t="shared" si="224"/>
        <v>0</v>
      </c>
      <c r="R1360" s="1059">
        <f t="shared" si="224"/>
        <v>0</v>
      </c>
      <c r="S1360" s="1059">
        <f t="shared" si="224"/>
        <v>0</v>
      </c>
      <c r="T1360" s="1059">
        <f t="shared" si="224"/>
        <v>0</v>
      </c>
      <c r="U1360" s="1059">
        <f t="shared" si="224"/>
        <v>0</v>
      </c>
      <c r="V1360" s="1059">
        <f t="shared" si="224"/>
        <v>0</v>
      </c>
      <c r="W1360" s="1059">
        <f t="shared" si="224"/>
        <v>0</v>
      </c>
      <c r="X1360" s="1059">
        <f t="shared" si="224"/>
        <v>0</v>
      </c>
      <c r="Y1360" s="1059">
        <f t="shared" si="224"/>
        <v>0</v>
      </c>
      <c r="Z1360" s="1059">
        <f t="shared" si="224"/>
        <v>0</v>
      </c>
      <c r="AA1360" s="1059">
        <f t="shared" si="224"/>
        <v>0</v>
      </c>
      <c r="AB1360" s="1059">
        <f t="shared" si="224"/>
        <v>0</v>
      </c>
      <c r="AC1360" s="1059">
        <f t="shared" si="224"/>
        <v>0</v>
      </c>
      <c r="AD1360" s="1059">
        <f t="shared" si="224"/>
        <v>0</v>
      </c>
      <c r="AE1360" s="1059">
        <f t="shared" si="224"/>
        <v>0</v>
      </c>
      <c r="AF1360" s="1059">
        <f t="shared" si="224"/>
        <v>0</v>
      </c>
      <c r="AG1360" s="1059">
        <f t="shared" si="224"/>
        <v>0</v>
      </c>
      <c r="AH1360" s="1059">
        <f t="shared" si="224"/>
        <v>0</v>
      </c>
      <c r="AI1360" s="1059">
        <f t="shared" si="224"/>
        <v>0</v>
      </c>
      <c r="AJ1360" s="1059">
        <f t="shared" si="224"/>
        <v>0</v>
      </c>
      <c r="AK1360" s="1059">
        <f t="shared" si="224"/>
        <v>0</v>
      </c>
      <c r="AL1360" s="1059">
        <f t="shared" si="224"/>
        <v>0</v>
      </c>
      <c r="AM1360" s="1059">
        <f t="shared" si="224"/>
        <v>0</v>
      </c>
      <c r="AN1360" s="1059">
        <f t="shared" si="224"/>
        <v>0</v>
      </c>
      <c r="AO1360" s="1059">
        <f t="shared" si="224"/>
        <v>0</v>
      </c>
      <c r="AP1360" s="1059">
        <f t="shared" si="224"/>
        <v>0</v>
      </c>
      <c r="AQ1360" s="1059">
        <f t="shared" si="224"/>
        <v>0</v>
      </c>
      <c r="AR1360" s="1058">
        <f t="shared" si="224"/>
        <v>0</v>
      </c>
      <c r="AS1360" s="1059">
        <f t="shared" si="224"/>
        <v>0</v>
      </c>
      <c r="AT1360" s="1059">
        <f t="shared" si="224"/>
        <v>0</v>
      </c>
      <c r="AU1360" s="1059">
        <f t="shared" si="224"/>
        <v>0</v>
      </c>
      <c r="AV1360" s="1059">
        <f t="shared" si="224"/>
        <v>0</v>
      </c>
      <c r="AW1360" s="1059">
        <f t="shared" si="224"/>
        <v>0</v>
      </c>
      <c r="AX1360" s="1059">
        <f t="shared" si="224"/>
        <v>0</v>
      </c>
      <c r="AY1360" s="1059">
        <f t="shared" si="224"/>
        <v>0</v>
      </c>
      <c r="AZ1360" s="1059">
        <f t="shared" si="224"/>
        <v>0</v>
      </c>
      <c r="BA1360" s="1059">
        <f t="shared" si="224"/>
        <v>0</v>
      </c>
      <c r="BB1360" s="1059">
        <f t="shared" si="224"/>
        <v>0</v>
      </c>
      <c r="BC1360" s="1059">
        <f t="shared" si="224"/>
        <v>0</v>
      </c>
      <c r="BD1360" s="1059">
        <f t="shared" si="224"/>
        <v>0</v>
      </c>
      <c r="BE1360" s="1059">
        <f t="shared" si="224"/>
        <v>0</v>
      </c>
      <c r="BF1360" s="1059">
        <f t="shared" si="224"/>
        <v>0</v>
      </c>
      <c r="BG1360" s="1059">
        <f t="shared" si="224"/>
        <v>0</v>
      </c>
      <c r="BH1360" s="1059">
        <f t="shared" si="224"/>
        <v>0</v>
      </c>
      <c r="BI1360" s="1059">
        <f t="shared" si="224"/>
        <v>0</v>
      </c>
      <c r="BJ1360" s="1059">
        <f t="shared" si="224"/>
        <v>0</v>
      </c>
      <c r="BK1360" s="1059">
        <f t="shared" si="224"/>
        <v>0</v>
      </c>
      <c r="BL1360" s="1059">
        <f t="shared" si="224"/>
        <v>0</v>
      </c>
      <c r="BM1360" s="1059">
        <f t="shared" si="224"/>
        <v>0</v>
      </c>
      <c r="BN1360" s="1059">
        <f t="shared" si="224"/>
        <v>0</v>
      </c>
      <c r="BO1360" s="1059">
        <f t="shared" si="224"/>
        <v>0</v>
      </c>
      <c r="BP1360" s="1059">
        <f t="shared" si="224"/>
        <v>0</v>
      </c>
      <c r="BQ1360" s="1059">
        <f t="shared" si="224"/>
        <v>0</v>
      </c>
      <c r="BR1360" s="1059">
        <f t="shared" si="223"/>
        <v>0</v>
      </c>
      <c r="BS1360" s="1059">
        <f t="shared" si="223"/>
        <v>0</v>
      </c>
      <c r="BT1360" s="1059">
        <f t="shared" si="223"/>
        <v>0</v>
      </c>
      <c r="BU1360" s="1059">
        <f t="shared" si="223"/>
        <v>0</v>
      </c>
      <c r="BV1360" s="1059">
        <f t="shared" si="223"/>
        <v>0</v>
      </c>
      <c r="BW1360" s="1059">
        <f t="shared" si="223"/>
        <v>0</v>
      </c>
      <c r="BX1360" s="1059">
        <f t="shared" si="223"/>
        <v>0</v>
      </c>
      <c r="BY1360" s="1059">
        <f t="shared" si="223"/>
        <v>0</v>
      </c>
      <c r="BZ1360" s="1059">
        <f t="shared" si="223"/>
        <v>0</v>
      </c>
      <c r="CA1360" s="1059">
        <f t="shared" si="223"/>
        <v>0</v>
      </c>
      <c r="CB1360" s="1059">
        <f t="shared" si="223"/>
        <v>0</v>
      </c>
      <c r="CC1360" s="1059">
        <f t="shared" si="223"/>
        <v>0</v>
      </c>
      <c r="CD1360" s="1060">
        <f t="shared" si="223"/>
        <v>0</v>
      </c>
      <c r="CE1360" s="313">
        <f t="shared" si="221"/>
        <v>0</v>
      </c>
    </row>
    <row r="1361" spans="2:83">
      <c r="B1361" s="325"/>
      <c r="C1361" s="283" t="str">
        <f t="shared" si="217"/>
        <v>33</v>
      </c>
      <c r="D1361" s="284" t="str">
        <f t="shared" si="217"/>
        <v>教育・研究</v>
      </c>
      <c r="E1361" s="1058">
        <f t="shared" si="220"/>
        <v>0</v>
      </c>
      <c r="F1361" s="1059">
        <f t="shared" si="224"/>
        <v>0</v>
      </c>
      <c r="G1361" s="1059">
        <f t="shared" si="224"/>
        <v>0</v>
      </c>
      <c r="H1361" s="1059">
        <f t="shared" si="224"/>
        <v>0</v>
      </c>
      <c r="I1361" s="1059">
        <f t="shared" si="224"/>
        <v>0</v>
      </c>
      <c r="J1361" s="1059">
        <f t="shared" si="224"/>
        <v>0</v>
      </c>
      <c r="K1361" s="1059">
        <f t="shared" si="224"/>
        <v>0</v>
      </c>
      <c r="L1361" s="1059">
        <f t="shared" si="224"/>
        <v>0</v>
      </c>
      <c r="M1361" s="1059">
        <f t="shared" si="224"/>
        <v>0</v>
      </c>
      <c r="N1361" s="1059">
        <f t="shared" si="224"/>
        <v>0</v>
      </c>
      <c r="O1361" s="1059">
        <f t="shared" si="224"/>
        <v>0</v>
      </c>
      <c r="P1361" s="1059">
        <f t="shared" si="224"/>
        <v>0</v>
      </c>
      <c r="Q1361" s="1059">
        <f t="shared" si="224"/>
        <v>0</v>
      </c>
      <c r="R1361" s="1059">
        <f t="shared" si="224"/>
        <v>0</v>
      </c>
      <c r="S1361" s="1059">
        <f t="shared" si="224"/>
        <v>0</v>
      </c>
      <c r="T1361" s="1059">
        <f t="shared" si="224"/>
        <v>0</v>
      </c>
      <c r="U1361" s="1059">
        <f t="shared" si="224"/>
        <v>0</v>
      </c>
      <c r="V1361" s="1059">
        <f t="shared" si="224"/>
        <v>0</v>
      </c>
      <c r="W1361" s="1059">
        <f t="shared" si="224"/>
        <v>0</v>
      </c>
      <c r="X1361" s="1059">
        <f t="shared" si="224"/>
        <v>0</v>
      </c>
      <c r="Y1361" s="1059">
        <f t="shared" si="224"/>
        <v>0</v>
      </c>
      <c r="Z1361" s="1059">
        <f t="shared" si="224"/>
        <v>0</v>
      </c>
      <c r="AA1361" s="1059">
        <f t="shared" si="224"/>
        <v>0</v>
      </c>
      <c r="AB1361" s="1059">
        <f t="shared" si="224"/>
        <v>0</v>
      </c>
      <c r="AC1361" s="1059">
        <f t="shared" si="224"/>
        <v>0</v>
      </c>
      <c r="AD1361" s="1059">
        <f t="shared" si="224"/>
        <v>0</v>
      </c>
      <c r="AE1361" s="1059">
        <f t="shared" si="224"/>
        <v>0</v>
      </c>
      <c r="AF1361" s="1059">
        <f t="shared" si="224"/>
        <v>0</v>
      </c>
      <c r="AG1361" s="1059">
        <f t="shared" si="224"/>
        <v>0</v>
      </c>
      <c r="AH1361" s="1059">
        <f t="shared" si="224"/>
        <v>0</v>
      </c>
      <c r="AI1361" s="1059">
        <f t="shared" si="224"/>
        <v>0</v>
      </c>
      <c r="AJ1361" s="1059">
        <f t="shared" si="224"/>
        <v>0</v>
      </c>
      <c r="AK1361" s="1059">
        <f t="shared" si="224"/>
        <v>0</v>
      </c>
      <c r="AL1361" s="1059">
        <f t="shared" si="224"/>
        <v>0</v>
      </c>
      <c r="AM1361" s="1059">
        <f t="shared" si="224"/>
        <v>0</v>
      </c>
      <c r="AN1361" s="1059">
        <f t="shared" si="224"/>
        <v>0</v>
      </c>
      <c r="AO1361" s="1059">
        <f t="shared" si="224"/>
        <v>0</v>
      </c>
      <c r="AP1361" s="1059">
        <f t="shared" si="224"/>
        <v>0</v>
      </c>
      <c r="AQ1361" s="1059">
        <f t="shared" si="224"/>
        <v>0</v>
      </c>
      <c r="AR1361" s="1058">
        <f t="shared" si="224"/>
        <v>0</v>
      </c>
      <c r="AS1361" s="1059">
        <f t="shared" si="224"/>
        <v>0</v>
      </c>
      <c r="AT1361" s="1059">
        <f t="shared" si="224"/>
        <v>0</v>
      </c>
      <c r="AU1361" s="1059">
        <f t="shared" si="224"/>
        <v>0</v>
      </c>
      <c r="AV1361" s="1059">
        <f t="shared" si="224"/>
        <v>0</v>
      </c>
      <c r="AW1361" s="1059">
        <f t="shared" si="224"/>
        <v>0</v>
      </c>
      <c r="AX1361" s="1059">
        <f t="shared" si="224"/>
        <v>0</v>
      </c>
      <c r="AY1361" s="1059">
        <f t="shared" si="224"/>
        <v>0</v>
      </c>
      <c r="AZ1361" s="1059">
        <f t="shared" si="224"/>
        <v>0</v>
      </c>
      <c r="BA1361" s="1059">
        <f t="shared" si="224"/>
        <v>0</v>
      </c>
      <c r="BB1361" s="1059">
        <f t="shared" si="224"/>
        <v>0</v>
      </c>
      <c r="BC1361" s="1059">
        <f t="shared" si="224"/>
        <v>0</v>
      </c>
      <c r="BD1361" s="1059">
        <f t="shared" si="224"/>
        <v>0</v>
      </c>
      <c r="BE1361" s="1059">
        <f t="shared" si="224"/>
        <v>0</v>
      </c>
      <c r="BF1361" s="1059">
        <f t="shared" si="224"/>
        <v>0</v>
      </c>
      <c r="BG1361" s="1059">
        <f t="shared" si="224"/>
        <v>0</v>
      </c>
      <c r="BH1361" s="1059">
        <f t="shared" si="224"/>
        <v>0</v>
      </c>
      <c r="BI1361" s="1059">
        <f t="shared" si="224"/>
        <v>0</v>
      </c>
      <c r="BJ1361" s="1059">
        <f t="shared" si="224"/>
        <v>0</v>
      </c>
      <c r="BK1361" s="1059">
        <f t="shared" si="224"/>
        <v>0</v>
      </c>
      <c r="BL1361" s="1059">
        <f t="shared" si="224"/>
        <v>0</v>
      </c>
      <c r="BM1361" s="1059">
        <f t="shared" si="224"/>
        <v>0</v>
      </c>
      <c r="BN1361" s="1059">
        <f t="shared" si="224"/>
        <v>0</v>
      </c>
      <c r="BO1361" s="1059">
        <f t="shared" si="224"/>
        <v>0</v>
      </c>
      <c r="BP1361" s="1059">
        <f t="shared" si="224"/>
        <v>0</v>
      </c>
      <c r="BQ1361" s="1059">
        <f t="shared" si="224"/>
        <v>0</v>
      </c>
      <c r="BR1361" s="1059">
        <f t="shared" si="223"/>
        <v>0</v>
      </c>
      <c r="BS1361" s="1059">
        <f t="shared" si="223"/>
        <v>0</v>
      </c>
      <c r="BT1361" s="1059">
        <f t="shared" si="223"/>
        <v>0</v>
      </c>
      <c r="BU1361" s="1059">
        <f t="shared" si="223"/>
        <v>0</v>
      </c>
      <c r="BV1361" s="1059">
        <f t="shared" si="223"/>
        <v>0</v>
      </c>
      <c r="BW1361" s="1059">
        <f t="shared" si="223"/>
        <v>0</v>
      </c>
      <c r="BX1361" s="1059">
        <f t="shared" si="223"/>
        <v>0</v>
      </c>
      <c r="BY1361" s="1059">
        <f t="shared" si="223"/>
        <v>0</v>
      </c>
      <c r="BZ1361" s="1059">
        <f t="shared" si="223"/>
        <v>0</v>
      </c>
      <c r="CA1361" s="1059">
        <f t="shared" si="223"/>
        <v>0</v>
      </c>
      <c r="CB1361" s="1059">
        <f t="shared" si="223"/>
        <v>0</v>
      </c>
      <c r="CC1361" s="1059">
        <f t="shared" si="223"/>
        <v>0</v>
      </c>
      <c r="CD1361" s="1060">
        <f t="shared" si="223"/>
        <v>0</v>
      </c>
      <c r="CE1361" s="313">
        <f t="shared" si="221"/>
        <v>0</v>
      </c>
    </row>
    <row r="1362" spans="2:83">
      <c r="B1362" s="325"/>
      <c r="C1362" s="283" t="str">
        <f t="shared" si="217"/>
        <v>34</v>
      </c>
      <c r="D1362" s="284" t="str">
        <f t="shared" si="217"/>
        <v>医療・福祉</v>
      </c>
      <c r="E1362" s="1058">
        <f t="shared" si="220"/>
        <v>0</v>
      </c>
      <c r="F1362" s="1059">
        <f t="shared" si="224"/>
        <v>0</v>
      </c>
      <c r="G1362" s="1059">
        <f t="shared" si="224"/>
        <v>0</v>
      </c>
      <c r="H1362" s="1059">
        <f t="shared" si="224"/>
        <v>0</v>
      </c>
      <c r="I1362" s="1059">
        <f t="shared" si="224"/>
        <v>0</v>
      </c>
      <c r="J1362" s="1059">
        <f t="shared" si="224"/>
        <v>0</v>
      </c>
      <c r="K1362" s="1059">
        <f t="shared" si="224"/>
        <v>0</v>
      </c>
      <c r="L1362" s="1059">
        <f t="shared" si="224"/>
        <v>0</v>
      </c>
      <c r="M1362" s="1059">
        <f t="shared" si="224"/>
        <v>0</v>
      </c>
      <c r="N1362" s="1059">
        <f t="shared" si="224"/>
        <v>0</v>
      </c>
      <c r="O1362" s="1059">
        <f t="shared" si="224"/>
        <v>0</v>
      </c>
      <c r="P1362" s="1059">
        <f t="shared" si="224"/>
        <v>0</v>
      </c>
      <c r="Q1362" s="1059">
        <f t="shared" si="224"/>
        <v>0</v>
      </c>
      <c r="R1362" s="1059">
        <f t="shared" si="224"/>
        <v>0</v>
      </c>
      <c r="S1362" s="1059">
        <f t="shared" si="224"/>
        <v>0</v>
      </c>
      <c r="T1362" s="1059">
        <f t="shared" si="224"/>
        <v>0</v>
      </c>
      <c r="U1362" s="1059">
        <f t="shared" si="224"/>
        <v>0</v>
      </c>
      <c r="V1362" s="1059">
        <f t="shared" si="224"/>
        <v>0</v>
      </c>
      <c r="W1362" s="1059">
        <f t="shared" si="224"/>
        <v>0</v>
      </c>
      <c r="X1362" s="1059">
        <f t="shared" si="224"/>
        <v>0</v>
      </c>
      <c r="Y1362" s="1059">
        <f t="shared" si="224"/>
        <v>0</v>
      </c>
      <c r="Z1362" s="1059">
        <f t="shared" si="224"/>
        <v>0</v>
      </c>
      <c r="AA1362" s="1059">
        <f t="shared" si="224"/>
        <v>0</v>
      </c>
      <c r="AB1362" s="1059">
        <f t="shared" si="224"/>
        <v>0</v>
      </c>
      <c r="AC1362" s="1059">
        <f t="shared" si="224"/>
        <v>0</v>
      </c>
      <c r="AD1362" s="1059">
        <f t="shared" si="224"/>
        <v>0</v>
      </c>
      <c r="AE1362" s="1059">
        <f t="shared" si="224"/>
        <v>0</v>
      </c>
      <c r="AF1362" s="1059">
        <f t="shared" si="224"/>
        <v>0</v>
      </c>
      <c r="AG1362" s="1059">
        <f t="shared" si="224"/>
        <v>0</v>
      </c>
      <c r="AH1362" s="1059">
        <f t="shared" si="224"/>
        <v>0</v>
      </c>
      <c r="AI1362" s="1059">
        <f t="shared" si="224"/>
        <v>0</v>
      </c>
      <c r="AJ1362" s="1059">
        <f t="shared" si="224"/>
        <v>0</v>
      </c>
      <c r="AK1362" s="1059">
        <f t="shared" si="224"/>
        <v>0</v>
      </c>
      <c r="AL1362" s="1059">
        <f t="shared" si="224"/>
        <v>0</v>
      </c>
      <c r="AM1362" s="1059">
        <f t="shared" si="224"/>
        <v>0</v>
      </c>
      <c r="AN1362" s="1059">
        <f t="shared" si="224"/>
        <v>0</v>
      </c>
      <c r="AO1362" s="1059">
        <f t="shared" si="224"/>
        <v>0</v>
      </c>
      <c r="AP1362" s="1059">
        <f t="shared" si="224"/>
        <v>0</v>
      </c>
      <c r="AQ1362" s="1059">
        <f t="shared" si="224"/>
        <v>0</v>
      </c>
      <c r="AR1362" s="1058">
        <f t="shared" si="224"/>
        <v>0</v>
      </c>
      <c r="AS1362" s="1059">
        <f t="shared" si="224"/>
        <v>0</v>
      </c>
      <c r="AT1362" s="1059">
        <f t="shared" si="224"/>
        <v>0</v>
      </c>
      <c r="AU1362" s="1059">
        <f t="shared" si="224"/>
        <v>0</v>
      </c>
      <c r="AV1362" s="1059">
        <f t="shared" si="224"/>
        <v>0</v>
      </c>
      <c r="AW1362" s="1059">
        <f t="shared" si="224"/>
        <v>0</v>
      </c>
      <c r="AX1362" s="1059">
        <f t="shared" si="224"/>
        <v>0</v>
      </c>
      <c r="AY1362" s="1059">
        <f t="shared" si="224"/>
        <v>0</v>
      </c>
      <c r="AZ1362" s="1059">
        <f t="shared" si="224"/>
        <v>0</v>
      </c>
      <c r="BA1362" s="1059">
        <f t="shared" si="224"/>
        <v>0</v>
      </c>
      <c r="BB1362" s="1059">
        <f t="shared" si="224"/>
        <v>0</v>
      </c>
      <c r="BC1362" s="1059">
        <f t="shared" si="224"/>
        <v>0</v>
      </c>
      <c r="BD1362" s="1059">
        <f t="shared" si="224"/>
        <v>0</v>
      </c>
      <c r="BE1362" s="1059">
        <f t="shared" si="224"/>
        <v>0</v>
      </c>
      <c r="BF1362" s="1059">
        <f t="shared" si="224"/>
        <v>0</v>
      </c>
      <c r="BG1362" s="1059">
        <f t="shared" si="224"/>
        <v>0</v>
      </c>
      <c r="BH1362" s="1059">
        <f t="shared" si="224"/>
        <v>0</v>
      </c>
      <c r="BI1362" s="1059">
        <f t="shared" si="224"/>
        <v>0</v>
      </c>
      <c r="BJ1362" s="1059">
        <f t="shared" si="224"/>
        <v>0</v>
      </c>
      <c r="BK1362" s="1059">
        <f t="shared" si="224"/>
        <v>0</v>
      </c>
      <c r="BL1362" s="1059">
        <f t="shared" si="224"/>
        <v>0</v>
      </c>
      <c r="BM1362" s="1059">
        <f t="shared" si="224"/>
        <v>0</v>
      </c>
      <c r="BN1362" s="1059">
        <f t="shared" si="224"/>
        <v>0</v>
      </c>
      <c r="BO1362" s="1059">
        <f t="shared" si="224"/>
        <v>0</v>
      </c>
      <c r="BP1362" s="1059">
        <f t="shared" si="224"/>
        <v>0</v>
      </c>
      <c r="BQ1362" s="1059">
        <f t="shared" si="224"/>
        <v>0</v>
      </c>
      <c r="BR1362" s="1059">
        <f t="shared" si="223"/>
        <v>0</v>
      </c>
      <c r="BS1362" s="1059">
        <f t="shared" si="223"/>
        <v>0</v>
      </c>
      <c r="BT1362" s="1059">
        <f t="shared" si="223"/>
        <v>0</v>
      </c>
      <c r="BU1362" s="1059">
        <f t="shared" si="223"/>
        <v>0</v>
      </c>
      <c r="BV1362" s="1059">
        <f t="shared" si="223"/>
        <v>0</v>
      </c>
      <c r="BW1362" s="1059">
        <f t="shared" si="223"/>
        <v>0</v>
      </c>
      <c r="BX1362" s="1059">
        <f t="shared" si="223"/>
        <v>0</v>
      </c>
      <c r="BY1362" s="1059">
        <f t="shared" si="223"/>
        <v>0</v>
      </c>
      <c r="BZ1362" s="1059">
        <f t="shared" si="223"/>
        <v>0</v>
      </c>
      <c r="CA1362" s="1059">
        <f t="shared" si="223"/>
        <v>0</v>
      </c>
      <c r="CB1362" s="1059">
        <f t="shared" si="223"/>
        <v>0</v>
      </c>
      <c r="CC1362" s="1059">
        <f t="shared" si="223"/>
        <v>0</v>
      </c>
      <c r="CD1362" s="1060">
        <f t="shared" si="223"/>
        <v>0</v>
      </c>
      <c r="CE1362" s="313">
        <f t="shared" si="221"/>
        <v>0</v>
      </c>
    </row>
    <row r="1363" spans="2:83">
      <c r="B1363" s="325"/>
      <c r="C1363" s="283" t="str">
        <f t="shared" si="217"/>
        <v>35</v>
      </c>
      <c r="D1363" s="284" t="str">
        <f t="shared" si="217"/>
        <v>他に分類されない会員制団体</v>
      </c>
      <c r="E1363" s="1058">
        <f t="shared" si="220"/>
        <v>0</v>
      </c>
      <c r="F1363" s="1059">
        <f t="shared" si="224"/>
        <v>0</v>
      </c>
      <c r="G1363" s="1059">
        <f t="shared" si="224"/>
        <v>0</v>
      </c>
      <c r="H1363" s="1059">
        <f t="shared" si="224"/>
        <v>0</v>
      </c>
      <c r="I1363" s="1059">
        <f t="shared" si="224"/>
        <v>0</v>
      </c>
      <c r="J1363" s="1059">
        <f t="shared" si="224"/>
        <v>0</v>
      </c>
      <c r="K1363" s="1059">
        <f t="shared" si="224"/>
        <v>0</v>
      </c>
      <c r="L1363" s="1059">
        <f t="shared" si="224"/>
        <v>0</v>
      </c>
      <c r="M1363" s="1059">
        <f t="shared" si="224"/>
        <v>0</v>
      </c>
      <c r="N1363" s="1059">
        <f t="shared" si="224"/>
        <v>0</v>
      </c>
      <c r="O1363" s="1059">
        <f t="shared" si="224"/>
        <v>0</v>
      </c>
      <c r="P1363" s="1059">
        <f t="shared" si="224"/>
        <v>0</v>
      </c>
      <c r="Q1363" s="1059">
        <f t="shared" si="224"/>
        <v>0</v>
      </c>
      <c r="R1363" s="1059">
        <f t="shared" si="224"/>
        <v>0</v>
      </c>
      <c r="S1363" s="1059">
        <f t="shared" si="224"/>
        <v>0</v>
      </c>
      <c r="T1363" s="1059">
        <f t="shared" si="224"/>
        <v>0</v>
      </c>
      <c r="U1363" s="1059">
        <f t="shared" si="224"/>
        <v>0</v>
      </c>
      <c r="V1363" s="1059">
        <f t="shared" si="224"/>
        <v>0</v>
      </c>
      <c r="W1363" s="1059">
        <f t="shared" si="224"/>
        <v>0</v>
      </c>
      <c r="X1363" s="1059">
        <f t="shared" si="224"/>
        <v>0</v>
      </c>
      <c r="Y1363" s="1059">
        <f t="shared" si="224"/>
        <v>0</v>
      </c>
      <c r="Z1363" s="1059">
        <f t="shared" si="224"/>
        <v>0</v>
      </c>
      <c r="AA1363" s="1059">
        <f t="shared" si="224"/>
        <v>0</v>
      </c>
      <c r="AB1363" s="1059">
        <f t="shared" si="224"/>
        <v>0</v>
      </c>
      <c r="AC1363" s="1059">
        <f t="shared" si="224"/>
        <v>0</v>
      </c>
      <c r="AD1363" s="1059">
        <f t="shared" si="224"/>
        <v>0</v>
      </c>
      <c r="AE1363" s="1059">
        <f t="shared" si="224"/>
        <v>0</v>
      </c>
      <c r="AF1363" s="1059">
        <f t="shared" si="224"/>
        <v>0</v>
      </c>
      <c r="AG1363" s="1059">
        <f t="shared" si="224"/>
        <v>0</v>
      </c>
      <c r="AH1363" s="1059">
        <f t="shared" si="224"/>
        <v>0</v>
      </c>
      <c r="AI1363" s="1059">
        <f t="shared" si="224"/>
        <v>0</v>
      </c>
      <c r="AJ1363" s="1059">
        <f t="shared" si="224"/>
        <v>0</v>
      </c>
      <c r="AK1363" s="1059">
        <f t="shared" si="224"/>
        <v>0</v>
      </c>
      <c r="AL1363" s="1059">
        <f t="shared" si="224"/>
        <v>0</v>
      </c>
      <c r="AM1363" s="1059">
        <f t="shared" si="224"/>
        <v>0</v>
      </c>
      <c r="AN1363" s="1059">
        <f t="shared" si="224"/>
        <v>0</v>
      </c>
      <c r="AO1363" s="1059">
        <f t="shared" si="224"/>
        <v>0</v>
      </c>
      <c r="AP1363" s="1059">
        <f t="shared" si="224"/>
        <v>0</v>
      </c>
      <c r="AQ1363" s="1059">
        <f t="shared" si="224"/>
        <v>0</v>
      </c>
      <c r="AR1363" s="1058">
        <f t="shared" si="224"/>
        <v>0</v>
      </c>
      <c r="AS1363" s="1059">
        <f t="shared" si="224"/>
        <v>0</v>
      </c>
      <c r="AT1363" s="1059">
        <f t="shared" si="224"/>
        <v>0</v>
      </c>
      <c r="AU1363" s="1059">
        <f t="shared" si="224"/>
        <v>0</v>
      </c>
      <c r="AV1363" s="1059">
        <f t="shared" si="224"/>
        <v>0</v>
      </c>
      <c r="AW1363" s="1059">
        <f t="shared" si="224"/>
        <v>0</v>
      </c>
      <c r="AX1363" s="1059">
        <f t="shared" si="224"/>
        <v>0</v>
      </c>
      <c r="AY1363" s="1059">
        <f t="shared" si="224"/>
        <v>0</v>
      </c>
      <c r="AZ1363" s="1059">
        <f t="shared" si="224"/>
        <v>0</v>
      </c>
      <c r="BA1363" s="1059">
        <f t="shared" si="224"/>
        <v>0</v>
      </c>
      <c r="BB1363" s="1059">
        <f t="shared" si="224"/>
        <v>0</v>
      </c>
      <c r="BC1363" s="1059">
        <f t="shared" si="224"/>
        <v>0</v>
      </c>
      <c r="BD1363" s="1059">
        <f t="shared" si="224"/>
        <v>0</v>
      </c>
      <c r="BE1363" s="1059">
        <f t="shared" si="224"/>
        <v>0</v>
      </c>
      <c r="BF1363" s="1059">
        <f t="shared" si="224"/>
        <v>0</v>
      </c>
      <c r="BG1363" s="1059">
        <f t="shared" si="224"/>
        <v>0</v>
      </c>
      <c r="BH1363" s="1059">
        <f t="shared" si="224"/>
        <v>0</v>
      </c>
      <c r="BI1363" s="1059">
        <f t="shared" si="224"/>
        <v>0</v>
      </c>
      <c r="BJ1363" s="1059">
        <f t="shared" si="224"/>
        <v>0</v>
      </c>
      <c r="BK1363" s="1059">
        <f t="shared" si="224"/>
        <v>0</v>
      </c>
      <c r="BL1363" s="1059">
        <f t="shared" si="224"/>
        <v>0</v>
      </c>
      <c r="BM1363" s="1059">
        <f t="shared" si="224"/>
        <v>0</v>
      </c>
      <c r="BN1363" s="1059">
        <f t="shared" si="224"/>
        <v>0</v>
      </c>
      <c r="BO1363" s="1059">
        <f t="shared" si="224"/>
        <v>0</v>
      </c>
      <c r="BP1363" s="1059">
        <f t="shared" si="224"/>
        <v>0</v>
      </c>
      <c r="BQ1363" s="1059">
        <f t="shared" ref="BQ1363:CD1366" si="225">BQ$1286*BQ1278</f>
        <v>0</v>
      </c>
      <c r="BR1363" s="1059">
        <f t="shared" si="225"/>
        <v>0</v>
      </c>
      <c r="BS1363" s="1059">
        <f t="shared" si="225"/>
        <v>0</v>
      </c>
      <c r="BT1363" s="1059">
        <f t="shared" si="225"/>
        <v>0</v>
      </c>
      <c r="BU1363" s="1059">
        <f t="shared" si="225"/>
        <v>0</v>
      </c>
      <c r="BV1363" s="1059">
        <f t="shared" si="225"/>
        <v>0</v>
      </c>
      <c r="BW1363" s="1059">
        <f t="shared" si="225"/>
        <v>0</v>
      </c>
      <c r="BX1363" s="1059">
        <f t="shared" si="225"/>
        <v>0</v>
      </c>
      <c r="BY1363" s="1059">
        <f t="shared" si="225"/>
        <v>0</v>
      </c>
      <c r="BZ1363" s="1059">
        <f t="shared" si="225"/>
        <v>0</v>
      </c>
      <c r="CA1363" s="1059">
        <f t="shared" si="225"/>
        <v>0</v>
      </c>
      <c r="CB1363" s="1059">
        <f t="shared" si="225"/>
        <v>0</v>
      </c>
      <c r="CC1363" s="1059">
        <f t="shared" si="225"/>
        <v>0</v>
      </c>
      <c r="CD1363" s="1060">
        <f t="shared" si="225"/>
        <v>0</v>
      </c>
      <c r="CE1363" s="313">
        <f t="shared" si="221"/>
        <v>0</v>
      </c>
    </row>
    <row r="1364" spans="2:83">
      <c r="B1364" s="325"/>
      <c r="C1364" s="283" t="str">
        <f t="shared" si="217"/>
        <v>36</v>
      </c>
      <c r="D1364" s="284" t="str">
        <f t="shared" si="217"/>
        <v>対事業所サービス</v>
      </c>
      <c r="E1364" s="1058">
        <f t="shared" si="220"/>
        <v>0</v>
      </c>
      <c r="F1364" s="1059">
        <f t="shared" ref="F1364:BQ1367" si="226">F$1286*F1279</f>
        <v>0</v>
      </c>
      <c r="G1364" s="1059">
        <f t="shared" si="226"/>
        <v>0</v>
      </c>
      <c r="H1364" s="1059">
        <f t="shared" si="226"/>
        <v>0</v>
      </c>
      <c r="I1364" s="1059">
        <f t="shared" si="226"/>
        <v>0</v>
      </c>
      <c r="J1364" s="1059">
        <f t="shared" si="226"/>
        <v>0</v>
      </c>
      <c r="K1364" s="1059">
        <f t="shared" si="226"/>
        <v>0</v>
      </c>
      <c r="L1364" s="1059">
        <f t="shared" si="226"/>
        <v>0</v>
      </c>
      <c r="M1364" s="1059">
        <f t="shared" si="226"/>
        <v>0</v>
      </c>
      <c r="N1364" s="1059">
        <f t="shared" si="226"/>
        <v>0</v>
      </c>
      <c r="O1364" s="1059">
        <f t="shared" si="226"/>
        <v>0</v>
      </c>
      <c r="P1364" s="1059">
        <f t="shared" si="226"/>
        <v>0</v>
      </c>
      <c r="Q1364" s="1059">
        <f t="shared" si="226"/>
        <v>0</v>
      </c>
      <c r="R1364" s="1059">
        <f t="shared" si="226"/>
        <v>0</v>
      </c>
      <c r="S1364" s="1059">
        <f t="shared" si="226"/>
        <v>0</v>
      </c>
      <c r="T1364" s="1059">
        <f t="shared" si="226"/>
        <v>0</v>
      </c>
      <c r="U1364" s="1059">
        <f t="shared" si="226"/>
        <v>0</v>
      </c>
      <c r="V1364" s="1059">
        <f t="shared" si="226"/>
        <v>0</v>
      </c>
      <c r="W1364" s="1059">
        <f t="shared" si="226"/>
        <v>0</v>
      </c>
      <c r="X1364" s="1059">
        <f t="shared" si="226"/>
        <v>0</v>
      </c>
      <c r="Y1364" s="1059">
        <f t="shared" si="226"/>
        <v>0</v>
      </c>
      <c r="Z1364" s="1059">
        <f t="shared" si="226"/>
        <v>0</v>
      </c>
      <c r="AA1364" s="1059">
        <f t="shared" si="226"/>
        <v>0</v>
      </c>
      <c r="AB1364" s="1059">
        <f t="shared" si="226"/>
        <v>0</v>
      </c>
      <c r="AC1364" s="1059">
        <f t="shared" si="226"/>
        <v>0</v>
      </c>
      <c r="AD1364" s="1059">
        <f t="shared" si="226"/>
        <v>0</v>
      </c>
      <c r="AE1364" s="1059">
        <f t="shared" si="226"/>
        <v>0</v>
      </c>
      <c r="AF1364" s="1059">
        <f t="shared" si="226"/>
        <v>0</v>
      </c>
      <c r="AG1364" s="1059">
        <f t="shared" si="226"/>
        <v>0</v>
      </c>
      <c r="AH1364" s="1059">
        <f t="shared" si="226"/>
        <v>0</v>
      </c>
      <c r="AI1364" s="1059">
        <f t="shared" si="226"/>
        <v>0</v>
      </c>
      <c r="AJ1364" s="1059">
        <f t="shared" si="226"/>
        <v>0</v>
      </c>
      <c r="AK1364" s="1059">
        <f t="shared" si="226"/>
        <v>0</v>
      </c>
      <c r="AL1364" s="1059">
        <f t="shared" si="226"/>
        <v>0</v>
      </c>
      <c r="AM1364" s="1059">
        <f t="shared" si="226"/>
        <v>0</v>
      </c>
      <c r="AN1364" s="1059">
        <f t="shared" si="226"/>
        <v>0</v>
      </c>
      <c r="AO1364" s="1059">
        <f t="shared" si="226"/>
        <v>0</v>
      </c>
      <c r="AP1364" s="1059">
        <f t="shared" si="226"/>
        <v>0</v>
      </c>
      <c r="AQ1364" s="1059">
        <f t="shared" si="226"/>
        <v>0</v>
      </c>
      <c r="AR1364" s="1058">
        <f t="shared" si="226"/>
        <v>0</v>
      </c>
      <c r="AS1364" s="1059">
        <f t="shared" si="226"/>
        <v>0</v>
      </c>
      <c r="AT1364" s="1059">
        <f t="shared" si="226"/>
        <v>0</v>
      </c>
      <c r="AU1364" s="1059">
        <f t="shared" si="226"/>
        <v>0</v>
      </c>
      <c r="AV1364" s="1059">
        <f t="shared" si="226"/>
        <v>0</v>
      </c>
      <c r="AW1364" s="1059">
        <f t="shared" si="226"/>
        <v>0</v>
      </c>
      <c r="AX1364" s="1059">
        <f t="shared" si="226"/>
        <v>0</v>
      </c>
      <c r="AY1364" s="1059">
        <f t="shared" si="226"/>
        <v>0</v>
      </c>
      <c r="AZ1364" s="1059">
        <f t="shared" si="226"/>
        <v>0</v>
      </c>
      <c r="BA1364" s="1059">
        <f t="shared" si="226"/>
        <v>0</v>
      </c>
      <c r="BB1364" s="1059">
        <f t="shared" si="226"/>
        <v>0</v>
      </c>
      <c r="BC1364" s="1059">
        <f t="shared" si="226"/>
        <v>0</v>
      </c>
      <c r="BD1364" s="1059">
        <f t="shared" si="226"/>
        <v>0</v>
      </c>
      <c r="BE1364" s="1059">
        <f t="shared" si="226"/>
        <v>0</v>
      </c>
      <c r="BF1364" s="1059">
        <f t="shared" si="226"/>
        <v>0</v>
      </c>
      <c r="BG1364" s="1059">
        <f t="shared" si="226"/>
        <v>0</v>
      </c>
      <c r="BH1364" s="1059">
        <f t="shared" si="226"/>
        <v>0</v>
      </c>
      <c r="BI1364" s="1059">
        <f t="shared" si="226"/>
        <v>0</v>
      </c>
      <c r="BJ1364" s="1059">
        <f t="shared" si="226"/>
        <v>0</v>
      </c>
      <c r="BK1364" s="1059">
        <f t="shared" si="226"/>
        <v>0</v>
      </c>
      <c r="BL1364" s="1059">
        <f t="shared" si="226"/>
        <v>0</v>
      </c>
      <c r="BM1364" s="1059">
        <f t="shared" si="226"/>
        <v>0</v>
      </c>
      <c r="BN1364" s="1059">
        <f t="shared" si="226"/>
        <v>0</v>
      </c>
      <c r="BO1364" s="1059">
        <f t="shared" si="226"/>
        <v>0</v>
      </c>
      <c r="BP1364" s="1059">
        <f t="shared" si="226"/>
        <v>0</v>
      </c>
      <c r="BQ1364" s="1059">
        <f t="shared" si="226"/>
        <v>0</v>
      </c>
      <c r="BR1364" s="1059">
        <f t="shared" si="225"/>
        <v>0</v>
      </c>
      <c r="BS1364" s="1059">
        <f t="shared" si="225"/>
        <v>0</v>
      </c>
      <c r="BT1364" s="1059">
        <f t="shared" si="225"/>
        <v>0</v>
      </c>
      <c r="BU1364" s="1059">
        <f t="shared" si="225"/>
        <v>0</v>
      </c>
      <c r="BV1364" s="1059">
        <f t="shared" si="225"/>
        <v>0</v>
      </c>
      <c r="BW1364" s="1059">
        <f t="shared" si="225"/>
        <v>0</v>
      </c>
      <c r="BX1364" s="1059">
        <f t="shared" si="225"/>
        <v>0</v>
      </c>
      <c r="BY1364" s="1059">
        <f t="shared" si="225"/>
        <v>0</v>
      </c>
      <c r="BZ1364" s="1059">
        <f t="shared" si="225"/>
        <v>0</v>
      </c>
      <c r="CA1364" s="1059">
        <f t="shared" si="225"/>
        <v>0</v>
      </c>
      <c r="CB1364" s="1059">
        <f t="shared" si="225"/>
        <v>0</v>
      </c>
      <c r="CC1364" s="1059">
        <f t="shared" si="225"/>
        <v>0</v>
      </c>
      <c r="CD1364" s="1060">
        <f t="shared" si="225"/>
        <v>0</v>
      </c>
      <c r="CE1364" s="313">
        <f t="shared" si="221"/>
        <v>0</v>
      </c>
    </row>
    <row r="1365" spans="2:83">
      <c r="B1365" s="325"/>
      <c r="C1365" s="283" t="str">
        <f t="shared" si="217"/>
        <v>37</v>
      </c>
      <c r="D1365" s="284" t="str">
        <f t="shared" si="217"/>
        <v>対個人サービス</v>
      </c>
      <c r="E1365" s="1058">
        <f t="shared" si="220"/>
        <v>0</v>
      </c>
      <c r="F1365" s="1059">
        <f t="shared" si="226"/>
        <v>0</v>
      </c>
      <c r="G1365" s="1059">
        <f t="shared" si="226"/>
        <v>0</v>
      </c>
      <c r="H1365" s="1059">
        <f t="shared" si="226"/>
        <v>0</v>
      </c>
      <c r="I1365" s="1059">
        <f t="shared" si="226"/>
        <v>0</v>
      </c>
      <c r="J1365" s="1059">
        <f t="shared" si="226"/>
        <v>0</v>
      </c>
      <c r="K1365" s="1059">
        <f t="shared" si="226"/>
        <v>0</v>
      </c>
      <c r="L1365" s="1059">
        <f t="shared" si="226"/>
        <v>0</v>
      </c>
      <c r="M1365" s="1059">
        <f t="shared" si="226"/>
        <v>0</v>
      </c>
      <c r="N1365" s="1059">
        <f t="shared" si="226"/>
        <v>0</v>
      </c>
      <c r="O1365" s="1059">
        <f t="shared" si="226"/>
        <v>0</v>
      </c>
      <c r="P1365" s="1059">
        <f t="shared" si="226"/>
        <v>0</v>
      </c>
      <c r="Q1365" s="1059">
        <f t="shared" si="226"/>
        <v>0</v>
      </c>
      <c r="R1365" s="1059">
        <f t="shared" si="226"/>
        <v>0</v>
      </c>
      <c r="S1365" s="1059">
        <f t="shared" si="226"/>
        <v>0</v>
      </c>
      <c r="T1365" s="1059">
        <f t="shared" si="226"/>
        <v>0</v>
      </c>
      <c r="U1365" s="1059">
        <f t="shared" si="226"/>
        <v>0</v>
      </c>
      <c r="V1365" s="1059">
        <f t="shared" si="226"/>
        <v>0</v>
      </c>
      <c r="W1365" s="1059">
        <f t="shared" si="226"/>
        <v>0</v>
      </c>
      <c r="X1365" s="1059">
        <f t="shared" si="226"/>
        <v>0</v>
      </c>
      <c r="Y1365" s="1059">
        <f t="shared" si="226"/>
        <v>0</v>
      </c>
      <c r="Z1365" s="1059">
        <f t="shared" si="226"/>
        <v>0</v>
      </c>
      <c r="AA1365" s="1059">
        <f t="shared" si="226"/>
        <v>0</v>
      </c>
      <c r="AB1365" s="1059">
        <f t="shared" si="226"/>
        <v>0</v>
      </c>
      <c r="AC1365" s="1059">
        <f t="shared" si="226"/>
        <v>0</v>
      </c>
      <c r="AD1365" s="1059">
        <f t="shared" si="226"/>
        <v>0</v>
      </c>
      <c r="AE1365" s="1059">
        <f t="shared" si="226"/>
        <v>0</v>
      </c>
      <c r="AF1365" s="1059">
        <f t="shared" si="226"/>
        <v>0</v>
      </c>
      <c r="AG1365" s="1059">
        <f t="shared" si="226"/>
        <v>0</v>
      </c>
      <c r="AH1365" s="1059">
        <f t="shared" si="226"/>
        <v>0</v>
      </c>
      <c r="AI1365" s="1059">
        <f t="shared" si="226"/>
        <v>0</v>
      </c>
      <c r="AJ1365" s="1059">
        <f t="shared" si="226"/>
        <v>0</v>
      </c>
      <c r="AK1365" s="1059">
        <f t="shared" si="226"/>
        <v>0</v>
      </c>
      <c r="AL1365" s="1059">
        <f t="shared" si="226"/>
        <v>0</v>
      </c>
      <c r="AM1365" s="1059">
        <f t="shared" si="226"/>
        <v>0</v>
      </c>
      <c r="AN1365" s="1059">
        <f t="shared" si="226"/>
        <v>0</v>
      </c>
      <c r="AO1365" s="1059">
        <f t="shared" si="226"/>
        <v>0</v>
      </c>
      <c r="AP1365" s="1059">
        <f t="shared" si="226"/>
        <v>0</v>
      </c>
      <c r="AQ1365" s="1059">
        <f t="shared" si="226"/>
        <v>0</v>
      </c>
      <c r="AR1365" s="1058">
        <f t="shared" si="226"/>
        <v>0</v>
      </c>
      <c r="AS1365" s="1059">
        <f t="shared" si="226"/>
        <v>0</v>
      </c>
      <c r="AT1365" s="1059">
        <f t="shared" si="226"/>
        <v>0</v>
      </c>
      <c r="AU1365" s="1059">
        <f t="shared" si="226"/>
        <v>0</v>
      </c>
      <c r="AV1365" s="1059">
        <f t="shared" si="226"/>
        <v>0</v>
      </c>
      <c r="AW1365" s="1059">
        <f t="shared" si="226"/>
        <v>0</v>
      </c>
      <c r="AX1365" s="1059">
        <f t="shared" si="226"/>
        <v>0</v>
      </c>
      <c r="AY1365" s="1059">
        <f t="shared" si="226"/>
        <v>0</v>
      </c>
      <c r="AZ1365" s="1059">
        <f t="shared" si="226"/>
        <v>0</v>
      </c>
      <c r="BA1365" s="1059">
        <f t="shared" si="226"/>
        <v>0</v>
      </c>
      <c r="BB1365" s="1059">
        <f t="shared" si="226"/>
        <v>0</v>
      </c>
      <c r="BC1365" s="1059">
        <f t="shared" si="226"/>
        <v>0</v>
      </c>
      <c r="BD1365" s="1059">
        <f t="shared" si="226"/>
        <v>0</v>
      </c>
      <c r="BE1365" s="1059">
        <f t="shared" si="226"/>
        <v>0</v>
      </c>
      <c r="BF1365" s="1059">
        <f t="shared" si="226"/>
        <v>0</v>
      </c>
      <c r="BG1365" s="1059">
        <f t="shared" si="226"/>
        <v>0</v>
      </c>
      <c r="BH1365" s="1059">
        <f t="shared" si="226"/>
        <v>0</v>
      </c>
      <c r="BI1365" s="1059">
        <f t="shared" si="226"/>
        <v>0</v>
      </c>
      <c r="BJ1365" s="1059">
        <f t="shared" si="226"/>
        <v>0</v>
      </c>
      <c r="BK1365" s="1059">
        <f t="shared" si="226"/>
        <v>0</v>
      </c>
      <c r="BL1365" s="1059">
        <f t="shared" si="226"/>
        <v>0</v>
      </c>
      <c r="BM1365" s="1059">
        <f t="shared" si="226"/>
        <v>0</v>
      </c>
      <c r="BN1365" s="1059">
        <f t="shared" si="226"/>
        <v>0</v>
      </c>
      <c r="BO1365" s="1059">
        <f t="shared" si="226"/>
        <v>0</v>
      </c>
      <c r="BP1365" s="1059">
        <f t="shared" si="226"/>
        <v>0</v>
      </c>
      <c r="BQ1365" s="1059">
        <f t="shared" si="226"/>
        <v>0</v>
      </c>
      <c r="BR1365" s="1059">
        <f t="shared" si="225"/>
        <v>0</v>
      </c>
      <c r="BS1365" s="1059">
        <f t="shared" si="225"/>
        <v>0</v>
      </c>
      <c r="BT1365" s="1059">
        <f t="shared" si="225"/>
        <v>0</v>
      </c>
      <c r="BU1365" s="1059">
        <f t="shared" si="225"/>
        <v>0</v>
      </c>
      <c r="BV1365" s="1059">
        <f t="shared" si="225"/>
        <v>0</v>
      </c>
      <c r="BW1365" s="1059">
        <f t="shared" si="225"/>
        <v>0</v>
      </c>
      <c r="BX1365" s="1059">
        <f t="shared" si="225"/>
        <v>0</v>
      </c>
      <c r="BY1365" s="1059">
        <f t="shared" si="225"/>
        <v>0</v>
      </c>
      <c r="BZ1365" s="1059">
        <f t="shared" si="225"/>
        <v>0</v>
      </c>
      <c r="CA1365" s="1059">
        <f t="shared" si="225"/>
        <v>0</v>
      </c>
      <c r="CB1365" s="1059">
        <f t="shared" si="225"/>
        <v>0</v>
      </c>
      <c r="CC1365" s="1059">
        <f t="shared" si="225"/>
        <v>0</v>
      </c>
      <c r="CD1365" s="1060">
        <f t="shared" si="225"/>
        <v>0</v>
      </c>
      <c r="CE1365" s="313">
        <f t="shared" si="221"/>
        <v>0</v>
      </c>
    </row>
    <row r="1366" spans="2:83">
      <c r="B1366" s="325"/>
      <c r="C1366" s="283" t="str">
        <f t="shared" si="217"/>
        <v>38</v>
      </c>
      <c r="D1366" s="284" t="str">
        <f t="shared" si="217"/>
        <v>事務用品</v>
      </c>
      <c r="E1366" s="1058">
        <f t="shared" si="220"/>
        <v>0</v>
      </c>
      <c r="F1366" s="1059">
        <f t="shared" si="226"/>
        <v>0</v>
      </c>
      <c r="G1366" s="1059">
        <f t="shared" si="226"/>
        <v>0</v>
      </c>
      <c r="H1366" s="1059">
        <f t="shared" si="226"/>
        <v>0</v>
      </c>
      <c r="I1366" s="1059">
        <f t="shared" si="226"/>
        <v>0</v>
      </c>
      <c r="J1366" s="1059">
        <f t="shared" si="226"/>
        <v>0</v>
      </c>
      <c r="K1366" s="1059">
        <f t="shared" si="226"/>
        <v>0</v>
      </c>
      <c r="L1366" s="1059">
        <f t="shared" si="226"/>
        <v>0</v>
      </c>
      <c r="M1366" s="1059">
        <f t="shared" si="226"/>
        <v>0</v>
      </c>
      <c r="N1366" s="1059">
        <f t="shared" si="226"/>
        <v>0</v>
      </c>
      <c r="O1366" s="1059">
        <f t="shared" si="226"/>
        <v>0</v>
      </c>
      <c r="P1366" s="1059">
        <f t="shared" si="226"/>
        <v>0</v>
      </c>
      <c r="Q1366" s="1059">
        <f t="shared" si="226"/>
        <v>0</v>
      </c>
      <c r="R1366" s="1059">
        <f t="shared" si="226"/>
        <v>0</v>
      </c>
      <c r="S1366" s="1059">
        <f t="shared" si="226"/>
        <v>0</v>
      </c>
      <c r="T1366" s="1059">
        <f t="shared" si="226"/>
        <v>0</v>
      </c>
      <c r="U1366" s="1059">
        <f t="shared" si="226"/>
        <v>0</v>
      </c>
      <c r="V1366" s="1059">
        <f t="shared" si="226"/>
        <v>0</v>
      </c>
      <c r="W1366" s="1059">
        <f t="shared" si="226"/>
        <v>0</v>
      </c>
      <c r="X1366" s="1059">
        <f t="shared" si="226"/>
        <v>0</v>
      </c>
      <c r="Y1366" s="1059">
        <f t="shared" si="226"/>
        <v>0</v>
      </c>
      <c r="Z1366" s="1059">
        <f t="shared" si="226"/>
        <v>0</v>
      </c>
      <c r="AA1366" s="1059">
        <f t="shared" si="226"/>
        <v>0</v>
      </c>
      <c r="AB1366" s="1059">
        <f t="shared" si="226"/>
        <v>0</v>
      </c>
      <c r="AC1366" s="1059">
        <f t="shared" si="226"/>
        <v>0</v>
      </c>
      <c r="AD1366" s="1059">
        <f t="shared" si="226"/>
        <v>0</v>
      </c>
      <c r="AE1366" s="1059">
        <f t="shared" si="226"/>
        <v>0</v>
      </c>
      <c r="AF1366" s="1059">
        <f t="shared" si="226"/>
        <v>0</v>
      </c>
      <c r="AG1366" s="1059">
        <f t="shared" si="226"/>
        <v>0</v>
      </c>
      <c r="AH1366" s="1059">
        <f t="shared" si="226"/>
        <v>0</v>
      </c>
      <c r="AI1366" s="1059">
        <f t="shared" si="226"/>
        <v>0</v>
      </c>
      <c r="AJ1366" s="1059">
        <f t="shared" si="226"/>
        <v>0</v>
      </c>
      <c r="AK1366" s="1059">
        <f t="shared" si="226"/>
        <v>0</v>
      </c>
      <c r="AL1366" s="1059">
        <f t="shared" si="226"/>
        <v>0</v>
      </c>
      <c r="AM1366" s="1059">
        <f t="shared" si="226"/>
        <v>0</v>
      </c>
      <c r="AN1366" s="1059">
        <f t="shared" si="226"/>
        <v>0</v>
      </c>
      <c r="AO1366" s="1059">
        <f t="shared" si="226"/>
        <v>0</v>
      </c>
      <c r="AP1366" s="1059">
        <f t="shared" si="226"/>
        <v>0</v>
      </c>
      <c r="AQ1366" s="1059">
        <f t="shared" si="226"/>
        <v>0</v>
      </c>
      <c r="AR1366" s="1058">
        <f t="shared" si="226"/>
        <v>0</v>
      </c>
      <c r="AS1366" s="1059">
        <f t="shared" si="226"/>
        <v>0</v>
      </c>
      <c r="AT1366" s="1059">
        <f t="shared" si="226"/>
        <v>0</v>
      </c>
      <c r="AU1366" s="1059">
        <f t="shared" si="226"/>
        <v>0</v>
      </c>
      <c r="AV1366" s="1059">
        <f t="shared" si="226"/>
        <v>0</v>
      </c>
      <c r="AW1366" s="1059">
        <f t="shared" si="226"/>
        <v>0</v>
      </c>
      <c r="AX1366" s="1059">
        <f t="shared" si="226"/>
        <v>0</v>
      </c>
      <c r="AY1366" s="1059">
        <f t="shared" si="226"/>
        <v>0</v>
      </c>
      <c r="AZ1366" s="1059">
        <f t="shared" si="226"/>
        <v>0</v>
      </c>
      <c r="BA1366" s="1059">
        <f t="shared" si="226"/>
        <v>0</v>
      </c>
      <c r="BB1366" s="1059">
        <f t="shared" si="226"/>
        <v>0</v>
      </c>
      <c r="BC1366" s="1059">
        <f t="shared" si="226"/>
        <v>0</v>
      </c>
      <c r="BD1366" s="1059">
        <f t="shared" si="226"/>
        <v>0</v>
      </c>
      <c r="BE1366" s="1059">
        <f t="shared" si="226"/>
        <v>0</v>
      </c>
      <c r="BF1366" s="1059">
        <f t="shared" si="226"/>
        <v>0</v>
      </c>
      <c r="BG1366" s="1059">
        <f t="shared" si="226"/>
        <v>0</v>
      </c>
      <c r="BH1366" s="1059">
        <f t="shared" si="226"/>
        <v>0</v>
      </c>
      <c r="BI1366" s="1059">
        <f t="shared" si="226"/>
        <v>0</v>
      </c>
      <c r="BJ1366" s="1059">
        <f t="shared" si="226"/>
        <v>0</v>
      </c>
      <c r="BK1366" s="1059">
        <f t="shared" si="226"/>
        <v>0</v>
      </c>
      <c r="BL1366" s="1059">
        <f t="shared" si="226"/>
        <v>0</v>
      </c>
      <c r="BM1366" s="1059">
        <f t="shared" si="226"/>
        <v>0</v>
      </c>
      <c r="BN1366" s="1059">
        <f t="shared" si="226"/>
        <v>0</v>
      </c>
      <c r="BO1366" s="1059">
        <f t="shared" si="226"/>
        <v>0</v>
      </c>
      <c r="BP1366" s="1059">
        <f t="shared" si="226"/>
        <v>0</v>
      </c>
      <c r="BQ1366" s="1059">
        <f t="shared" si="226"/>
        <v>0</v>
      </c>
      <c r="BR1366" s="1059">
        <f t="shared" si="225"/>
        <v>0</v>
      </c>
      <c r="BS1366" s="1059">
        <f t="shared" si="225"/>
        <v>0</v>
      </c>
      <c r="BT1366" s="1059">
        <f t="shared" si="225"/>
        <v>0</v>
      </c>
      <c r="BU1366" s="1059">
        <f t="shared" si="225"/>
        <v>0</v>
      </c>
      <c r="BV1366" s="1059">
        <f t="shared" si="225"/>
        <v>0</v>
      </c>
      <c r="BW1366" s="1059">
        <f t="shared" si="225"/>
        <v>0</v>
      </c>
      <c r="BX1366" s="1059">
        <f t="shared" si="225"/>
        <v>0</v>
      </c>
      <c r="BY1366" s="1059">
        <f t="shared" si="225"/>
        <v>0</v>
      </c>
      <c r="BZ1366" s="1059">
        <f t="shared" si="225"/>
        <v>0</v>
      </c>
      <c r="CA1366" s="1059">
        <f t="shared" si="225"/>
        <v>0</v>
      </c>
      <c r="CB1366" s="1059">
        <f t="shared" si="225"/>
        <v>0</v>
      </c>
      <c r="CC1366" s="1059">
        <f t="shared" si="225"/>
        <v>0</v>
      </c>
      <c r="CD1366" s="1060">
        <f t="shared" si="225"/>
        <v>0</v>
      </c>
      <c r="CE1366" s="313">
        <f t="shared" si="221"/>
        <v>0</v>
      </c>
    </row>
    <row r="1367" spans="2:83">
      <c r="B1367" s="327"/>
      <c r="C1367" s="283" t="str">
        <f t="shared" si="217"/>
        <v>39</v>
      </c>
      <c r="D1367" s="284" t="str">
        <f t="shared" si="217"/>
        <v>分類不明</v>
      </c>
      <c r="E1367" s="1061">
        <f t="shared" si="220"/>
        <v>0</v>
      </c>
      <c r="F1367" s="1062">
        <f t="shared" si="226"/>
        <v>0</v>
      </c>
      <c r="G1367" s="1062">
        <f t="shared" si="226"/>
        <v>0</v>
      </c>
      <c r="H1367" s="1062">
        <f t="shared" si="226"/>
        <v>0</v>
      </c>
      <c r="I1367" s="1062">
        <f t="shared" si="226"/>
        <v>0</v>
      </c>
      <c r="J1367" s="1062">
        <f t="shared" si="226"/>
        <v>0</v>
      </c>
      <c r="K1367" s="1062">
        <f t="shared" si="226"/>
        <v>0</v>
      </c>
      <c r="L1367" s="1062">
        <f t="shared" si="226"/>
        <v>0</v>
      </c>
      <c r="M1367" s="1062">
        <f t="shared" si="226"/>
        <v>0</v>
      </c>
      <c r="N1367" s="1062">
        <f t="shared" si="226"/>
        <v>0</v>
      </c>
      <c r="O1367" s="1062">
        <f t="shared" si="226"/>
        <v>0</v>
      </c>
      <c r="P1367" s="1062">
        <f t="shared" si="226"/>
        <v>0</v>
      </c>
      <c r="Q1367" s="1062">
        <f t="shared" si="226"/>
        <v>0</v>
      </c>
      <c r="R1367" s="1062">
        <f t="shared" si="226"/>
        <v>0</v>
      </c>
      <c r="S1367" s="1062">
        <f t="shared" si="226"/>
        <v>0</v>
      </c>
      <c r="T1367" s="1062">
        <f t="shared" si="226"/>
        <v>0</v>
      </c>
      <c r="U1367" s="1062">
        <f t="shared" si="226"/>
        <v>0</v>
      </c>
      <c r="V1367" s="1062">
        <f t="shared" si="226"/>
        <v>0</v>
      </c>
      <c r="W1367" s="1062">
        <f t="shared" si="226"/>
        <v>0</v>
      </c>
      <c r="X1367" s="1062">
        <f t="shared" si="226"/>
        <v>0</v>
      </c>
      <c r="Y1367" s="1062">
        <f t="shared" si="226"/>
        <v>0</v>
      </c>
      <c r="Z1367" s="1062">
        <f t="shared" si="226"/>
        <v>0</v>
      </c>
      <c r="AA1367" s="1062">
        <f t="shared" si="226"/>
        <v>0</v>
      </c>
      <c r="AB1367" s="1062">
        <f t="shared" si="226"/>
        <v>0</v>
      </c>
      <c r="AC1367" s="1062">
        <f t="shared" si="226"/>
        <v>0</v>
      </c>
      <c r="AD1367" s="1062">
        <f t="shared" si="226"/>
        <v>0</v>
      </c>
      <c r="AE1367" s="1062">
        <f t="shared" si="226"/>
        <v>0</v>
      </c>
      <c r="AF1367" s="1062">
        <f t="shared" si="226"/>
        <v>0</v>
      </c>
      <c r="AG1367" s="1062">
        <f t="shared" si="226"/>
        <v>0</v>
      </c>
      <c r="AH1367" s="1062">
        <f t="shared" si="226"/>
        <v>0</v>
      </c>
      <c r="AI1367" s="1062">
        <f t="shared" si="226"/>
        <v>0</v>
      </c>
      <c r="AJ1367" s="1062">
        <f t="shared" si="226"/>
        <v>0</v>
      </c>
      <c r="AK1367" s="1062">
        <f t="shared" si="226"/>
        <v>0</v>
      </c>
      <c r="AL1367" s="1062">
        <f t="shared" si="226"/>
        <v>0</v>
      </c>
      <c r="AM1367" s="1062">
        <f t="shared" si="226"/>
        <v>0</v>
      </c>
      <c r="AN1367" s="1062">
        <f t="shared" si="226"/>
        <v>0</v>
      </c>
      <c r="AO1367" s="1062">
        <f t="shared" si="226"/>
        <v>0</v>
      </c>
      <c r="AP1367" s="1062">
        <f t="shared" si="226"/>
        <v>0</v>
      </c>
      <c r="AQ1367" s="1062">
        <f t="shared" si="226"/>
        <v>0</v>
      </c>
      <c r="AR1367" s="1061">
        <f t="shared" si="226"/>
        <v>0</v>
      </c>
      <c r="AS1367" s="1062">
        <f t="shared" si="226"/>
        <v>0</v>
      </c>
      <c r="AT1367" s="1062">
        <f t="shared" si="226"/>
        <v>0</v>
      </c>
      <c r="AU1367" s="1062">
        <f t="shared" si="226"/>
        <v>0</v>
      </c>
      <c r="AV1367" s="1062">
        <f t="shared" si="226"/>
        <v>0</v>
      </c>
      <c r="AW1367" s="1062">
        <f t="shared" si="226"/>
        <v>0</v>
      </c>
      <c r="AX1367" s="1062">
        <f t="shared" si="226"/>
        <v>0</v>
      </c>
      <c r="AY1367" s="1062">
        <f t="shared" si="226"/>
        <v>0</v>
      </c>
      <c r="AZ1367" s="1062">
        <f t="shared" si="226"/>
        <v>0</v>
      </c>
      <c r="BA1367" s="1062">
        <f t="shared" si="226"/>
        <v>0</v>
      </c>
      <c r="BB1367" s="1062">
        <f t="shared" si="226"/>
        <v>0</v>
      </c>
      <c r="BC1367" s="1062">
        <f t="shared" si="226"/>
        <v>0</v>
      </c>
      <c r="BD1367" s="1062">
        <f t="shared" si="226"/>
        <v>0</v>
      </c>
      <c r="BE1367" s="1062">
        <f t="shared" si="226"/>
        <v>0</v>
      </c>
      <c r="BF1367" s="1062">
        <f t="shared" si="226"/>
        <v>0</v>
      </c>
      <c r="BG1367" s="1062">
        <f t="shared" si="226"/>
        <v>0</v>
      </c>
      <c r="BH1367" s="1062">
        <f t="shared" si="226"/>
        <v>0</v>
      </c>
      <c r="BI1367" s="1062">
        <f t="shared" si="226"/>
        <v>0</v>
      </c>
      <c r="BJ1367" s="1062">
        <f t="shared" si="226"/>
        <v>0</v>
      </c>
      <c r="BK1367" s="1062">
        <f t="shared" si="226"/>
        <v>0</v>
      </c>
      <c r="BL1367" s="1062">
        <f t="shared" si="226"/>
        <v>0</v>
      </c>
      <c r="BM1367" s="1062">
        <f t="shared" si="226"/>
        <v>0</v>
      </c>
      <c r="BN1367" s="1062">
        <f t="shared" si="226"/>
        <v>0</v>
      </c>
      <c r="BO1367" s="1062">
        <f t="shared" si="226"/>
        <v>0</v>
      </c>
      <c r="BP1367" s="1062">
        <f t="shared" si="226"/>
        <v>0</v>
      </c>
      <c r="BQ1367" s="1062">
        <f t="shared" ref="BQ1367:CD1367" si="227">BQ$1286*BQ1282</f>
        <v>0</v>
      </c>
      <c r="BR1367" s="1062">
        <f t="shared" si="227"/>
        <v>0</v>
      </c>
      <c r="BS1367" s="1062">
        <f t="shared" si="227"/>
        <v>0</v>
      </c>
      <c r="BT1367" s="1062">
        <f t="shared" si="227"/>
        <v>0</v>
      </c>
      <c r="BU1367" s="1062">
        <f t="shared" si="227"/>
        <v>0</v>
      </c>
      <c r="BV1367" s="1062">
        <f t="shared" si="227"/>
        <v>0</v>
      </c>
      <c r="BW1367" s="1062">
        <f t="shared" si="227"/>
        <v>0</v>
      </c>
      <c r="BX1367" s="1062">
        <f t="shared" si="227"/>
        <v>0</v>
      </c>
      <c r="BY1367" s="1062">
        <f t="shared" si="227"/>
        <v>0</v>
      </c>
      <c r="BZ1367" s="1062">
        <f t="shared" si="227"/>
        <v>0</v>
      </c>
      <c r="CA1367" s="1062">
        <f t="shared" si="227"/>
        <v>0</v>
      </c>
      <c r="CB1367" s="1062">
        <f t="shared" si="227"/>
        <v>0</v>
      </c>
      <c r="CC1367" s="1062">
        <f t="shared" si="227"/>
        <v>0</v>
      </c>
      <c r="CD1367" s="1063">
        <f t="shared" si="227"/>
        <v>0</v>
      </c>
      <c r="CE1367" s="311">
        <f t="shared" si="221"/>
        <v>0</v>
      </c>
    </row>
    <row r="1368" spans="2:83">
      <c r="B1368" s="369"/>
      <c r="C1368" s="370"/>
      <c r="D1368" s="371" t="s">
        <v>263</v>
      </c>
      <c r="E1368" s="1064">
        <f t="shared" ref="E1368" si="228">$F$1118*E1283</f>
        <v>0</v>
      </c>
      <c r="F1368" s="1065">
        <f t="shared" ref="F1368" si="229">$F$1119*F1283</f>
        <v>0</v>
      </c>
      <c r="G1368" s="1065">
        <f t="shared" ref="G1368" si="230">$F$1120*G1283</f>
        <v>0</v>
      </c>
      <c r="H1368" s="1065">
        <f t="shared" ref="H1368" si="231">$F$1121*H1283</f>
        <v>0</v>
      </c>
      <c r="I1368" s="1065">
        <f t="shared" ref="I1368" si="232">$F$1122*I1283</f>
        <v>0</v>
      </c>
      <c r="J1368" s="1065">
        <f t="shared" ref="J1368" si="233">$F$1123*J1283</f>
        <v>0</v>
      </c>
      <c r="K1368" s="1065">
        <f t="shared" ref="K1368" si="234">$F$1124*K1283</f>
        <v>0</v>
      </c>
      <c r="L1368" s="1065">
        <f t="shared" ref="L1368" si="235">$F$1125*L1283</f>
        <v>0</v>
      </c>
      <c r="M1368" s="1065">
        <f t="shared" ref="M1368" si="236">$F$1126*M1283</f>
        <v>0</v>
      </c>
      <c r="N1368" s="1065">
        <f t="shared" ref="N1368" si="237">$F$1127*N1283</f>
        <v>0</v>
      </c>
      <c r="O1368" s="1065">
        <f t="shared" ref="O1368" si="238">$F$1128*O1283</f>
        <v>0</v>
      </c>
      <c r="P1368" s="1065">
        <f t="shared" ref="P1368" si="239">$F$1129*P1283</f>
        <v>0</v>
      </c>
      <c r="Q1368" s="1065">
        <f t="shared" ref="Q1368" si="240">$F$1130*Q1283</f>
        <v>0</v>
      </c>
      <c r="R1368" s="1065">
        <f t="shared" ref="R1368" si="241">$F$1131*R1283</f>
        <v>0</v>
      </c>
      <c r="S1368" s="1065">
        <f t="shared" ref="S1368" si="242">$F$1132*S1283</f>
        <v>0</v>
      </c>
      <c r="T1368" s="1065">
        <f t="shared" ref="T1368" si="243">$F$1133*T1283</f>
        <v>0</v>
      </c>
      <c r="U1368" s="1065">
        <f t="shared" ref="U1368" si="244">$F$1134*U1283</f>
        <v>0</v>
      </c>
      <c r="V1368" s="1065">
        <f t="shared" ref="V1368" si="245">$F$1135*V1283</f>
        <v>0</v>
      </c>
      <c r="W1368" s="1065">
        <f t="shared" ref="W1368" si="246">$F$1136*W1283</f>
        <v>0</v>
      </c>
      <c r="X1368" s="1065">
        <f t="shared" ref="X1368" si="247">$F$1137*X1283</f>
        <v>0</v>
      </c>
      <c r="Y1368" s="1065">
        <f t="shared" ref="Y1368" si="248">$F$1138*Y1283</f>
        <v>0</v>
      </c>
      <c r="Z1368" s="1065">
        <f t="shared" ref="Z1368" si="249">$F$1139*Z1283</f>
        <v>0</v>
      </c>
      <c r="AA1368" s="1065">
        <f t="shared" ref="AA1368" si="250">$F$1140*AA1283</f>
        <v>0</v>
      </c>
      <c r="AB1368" s="1065">
        <f t="shared" ref="AB1368" si="251">$F$1141*AB1283</f>
        <v>0</v>
      </c>
      <c r="AC1368" s="1065">
        <f t="shared" ref="AC1368" si="252">$F$1142*AC1283</f>
        <v>0</v>
      </c>
      <c r="AD1368" s="1065">
        <f t="shared" ref="AD1368" si="253">$F$1143*AD1283</f>
        <v>0</v>
      </c>
      <c r="AE1368" s="1065">
        <f t="shared" ref="AE1368" si="254">$F$1144*AE1283</f>
        <v>0</v>
      </c>
      <c r="AF1368" s="1065">
        <f t="shared" ref="AF1368" si="255">$F$1145*AF1283</f>
        <v>0</v>
      </c>
      <c r="AG1368" s="1065">
        <f t="shared" ref="AG1368" si="256">$F$1146*AG1283</f>
        <v>0</v>
      </c>
      <c r="AH1368" s="1065">
        <f t="shared" ref="AH1368" si="257">$F$1147*AH1283</f>
        <v>0</v>
      </c>
      <c r="AI1368" s="1065">
        <f t="shared" ref="AI1368" si="258">$F$1148*AI1283</f>
        <v>0</v>
      </c>
      <c r="AJ1368" s="1065">
        <f t="shared" ref="AJ1368" si="259">$F$1149*AJ1283</f>
        <v>0</v>
      </c>
      <c r="AK1368" s="1065">
        <f t="shared" ref="AK1368" si="260">$F$1150*AK1283</f>
        <v>0</v>
      </c>
      <c r="AL1368" s="1065">
        <f t="shared" ref="AL1368" si="261">$F$1151*AL1283</f>
        <v>0</v>
      </c>
      <c r="AM1368" s="1065">
        <f t="shared" ref="AM1368" si="262">$F$1152*AM1283</f>
        <v>0</v>
      </c>
      <c r="AN1368" s="1065">
        <f t="shared" ref="AN1368" si="263">$F$1153*AN1283</f>
        <v>0</v>
      </c>
      <c r="AO1368" s="1065">
        <f t="shared" ref="AO1368" si="264">$F$1154*AO1283</f>
        <v>0</v>
      </c>
      <c r="AP1368" s="1065">
        <f t="shared" ref="AP1368" si="265">$F$1155*AP1283</f>
        <v>0</v>
      </c>
      <c r="AQ1368" s="1065">
        <f t="shared" ref="AQ1368" si="266">$F$1156*AQ1283</f>
        <v>0</v>
      </c>
      <c r="AR1368" s="1064">
        <f t="shared" ref="AR1368" si="267">$F$1157*AR1283</f>
        <v>0</v>
      </c>
      <c r="AS1368" s="1065">
        <f t="shared" ref="AS1368" si="268">$F$1158*AS1283</f>
        <v>0</v>
      </c>
      <c r="AT1368" s="1065">
        <f t="shared" ref="AT1368" si="269">$F$1159*AT1283</f>
        <v>0</v>
      </c>
      <c r="AU1368" s="1065">
        <f t="shared" ref="AU1368" si="270">$F$1160*AU1283</f>
        <v>0</v>
      </c>
      <c r="AV1368" s="1065">
        <f t="shared" ref="AV1368" si="271">$F$1161*AV1283</f>
        <v>0</v>
      </c>
      <c r="AW1368" s="1065">
        <f t="shared" ref="AW1368" si="272">$F$1162*AW1283</f>
        <v>0</v>
      </c>
      <c r="AX1368" s="1065">
        <f t="shared" ref="AX1368" si="273">$F$1163*AX1283</f>
        <v>0</v>
      </c>
      <c r="AY1368" s="1065">
        <f t="shared" ref="AY1368" si="274">$F$1164*AY1283</f>
        <v>0</v>
      </c>
      <c r="AZ1368" s="1065">
        <f t="shared" ref="AZ1368" si="275">$F$1165*AZ1283</f>
        <v>0</v>
      </c>
      <c r="BA1368" s="1065">
        <f t="shared" ref="BA1368" si="276">$F$1166*BA1283</f>
        <v>0</v>
      </c>
      <c r="BB1368" s="1065">
        <f t="shared" ref="BB1368" si="277">$F$1167*BB1283</f>
        <v>0</v>
      </c>
      <c r="BC1368" s="1065">
        <f t="shared" ref="BC1368" si="278">$F$1168*BC1283</f>
        <v>0</v>
      </c>
      <c r="BD1368" s="1065">
        <f t="shared" ref="BD1368" si="279">$F$1169*BD1283</f>
        <v>0</v>
      </c>
      <c r="BE1368" s="1065">
        <f t="shared" ref="BE1368" si="280">$F$1170*BE1283</f>
        <v>0</v>
      </c>
      <c r="BF1368" s="1065">
        <f t="shared" ref="BF1368" si="281">$F$1171*BF1283</f>
        <v>0</v>
      </c>
      <c r="BG1368" s="1065">
        <f t="shared" ref="BG1368" si="282">$F$1172*BG1283</f>
        <v>0</v>
      </c>
      <c r="BH1368" s="1065">
        <f t="shared" ref="BH1368" si="283">$F$1173*BH1283</f>
        <v>0</v>
      </c>
      <c r="BI1368" s="1065">
        <f t="shared" ref="BI1368" si="284">$F$1174*BI1283</f>
        <v>0</v>
      </c>
      <c r="BJ1368" s="1065">
        <f t="shared" ref="BJ1368" si="285">$F$1175*BJ1283</f>
        <v>0</v>
      </c>
      <c r="BK1368" s="1065">
        <f t="shared" ref="BK1368" si="286">$F$1176*BK1283</f>
        <v>0</v>
      </c>
      <c r="BL1368" s="1065">
        <f t="shared" ref="BL1368" si="287">$F$1177*BL1283</f>
        <v>0</v>
      </c>
      <c r="BM1368" s="1065">
        <f t="shared" ref="BM1368" si="288">$F$1178*BM1283</f>
        <v>0</v>
      </c>
      <c r="BN1368" s="1065">
        <f t="shared" ref="BN1368" si="289">$F$1179*BN1283</f>
        <v>0</v>
      </c>
      <c r="BO1368" s="1065">
        <f t="shared" ref="BO1368" si="290">$F$1180*BO1283</f>
        <v>0</v>
      </c>
      <c r="BP1368" s="1065">
        <f t="shared" ref="BP1368" si="291">$F$1181*BP1283</f>
        <v>0</v>
      </c>
      <c r="BQ1368" s="1065">
        <f t="shared" ref="BQ1368" si="292">$F$1182*BQ1283</f>
        <v>0</v>
      </c>
      <c r="BR1368" s="1065">
        <f t="shared" ref="BR1368" si="293">$F$1183*BR1283</f>
        <v>0</v>
      </c>
      <c r="BS1368" s="1065">
        <f t="shared" ref="BS1368" si="294">$F$1184*BS1283</f>
        <v>0</v>
      </c>
      <c r="BT1368" s="1065">
        <f t="shared" ref="BT1368" si="295">$F$1185*BT1283</f>
        <v>0</v>
      </c>
      <c r="BU1368" s="1065">
        <f t="shared" ref="BU1368" si="296">$F$1186*BU1283</f>
        <v>0</v>
      </c>
      <c r="BV1368" s="1065">
        <f t="shared" ref="BV1368" si="297">$F$1187*BV1283</f>
        <v>0</v>
      </c>
      <c r="BW1368" s="1065">
        <f t="shared" ref="BW1368" si="298">$F$1188*BW1283</f>
        <v>0</v>
      </c>
      <c r="BX1368" s="1065">
        <f t="shared" ref="BX1368" si="299">$F$1189*BX1283</f>
        <v>0</v>
      </c>
      <c r="BY1368" s="1065">
        <f t="shared" ref="BY1368" si="300">$F$1190*BY1283</f>
        <v>0</v>
      </c>
      <c r="BZ1368" s="1065">
        <f t="shared" ref="BZ1368" si="301">$F$1191*BZ1283</f>
        <v>0</v>
      </c>
      <c r="CA1368" s="1065">
        <f t="shared" ref="CA1368" si="302">$F$1192*CA1283</f>
        <v>0</v>
      </c>
      <c r="CB1368" s="1065">
        <f t="shared" ref="CB1368" si="303">$F$1193*CB1283</f>
        <v>0</v>
      </c>
      <c r="CC1368" s="1065">
        <f t="shared" ref="CC1368" si="304">$F$1194*CC1283</f>
        <v>0</v>
      </c>
      <c r="CD1368" s="1066">
        <f t="shared" ref="CD1368" si="305">$F$1195*CD1283</f>
        <v>0</v>
      </c>
      <c r="CE1368" s="310">
        <f t="shared" ref="CE1368:CE1369" si="306">SUM(E1368:CD1368)</f>
        <v>0</v>
      </c>
    </row>
    <row r="1369" spans="2:83" ht="14.25">
      <c r="B1369" s="375"/>
      <c r="C1369" s="148"/>
      <c r="D1369" s="309" t="s">
        <v>66</v>
      </c>
      <c r="E1369" s="1064">
        <f t="shared" ref="E1369:BP1369" si="307">SUM(E1290:E1368)</f>
        <v>0</v>
      </c>
      <c r="F1369" s="1065">
        <f t="shared" si="307"/>
        <v>0</v>
      </c>
      <c r="G1369" s="1065">
        <f t="shared" si="307"/>
        <v>0</v>
      </c>
      <c r="H1369" s="1065">
        <f t="shared" si="307"/>
        <v>0</v>
      </c>
      <c r="I1369" s="1065">
        <f t="shared" si="307"/>
        <v>0</v>
      </c>
      <c r="J1369" s="1065">
        <f t="shared" si="307"/>
        <v>0</v>
      </c>
      <c r="K1369" s="1065">
        <f t="shared" si="307"/>
        <v>0</v>
      </c>
      <c r="L1369" s="1065">
        <f t="shared" si="307"/>
        <v>0</v>
      </c>
      <c r="M1369" s="1065">
        <f t="shared" si="307"/>
        <v>0</v>
      </c>
      <c r="N1369" s="1065">
        <f t="shared" si="307"/>
        <v>0</v>
      </c>
      <c r="O1369" s="1065">
        <f t="shared" si="307"/>
        <v>0</v>
      </c>
      <c r="P1369" s="1065">
        <f t="shared" si="307"/>
        <v>0</v>
      </c>
      <c r="Q1369" s="1065">
        <f t="shared" si="307"/>
        <v>0</v>
      </c>
      <c r="R1369" s="1065">
        <f t="shared" si="307"/>
        <v>0</v>
      </c>
      <c r="S1369" s="1065">
        <f t="shared" si="307"/>
        <v>0</v>
      </c>
      <c r="T1369" s="1065">
        <f t="shared" si="307"/>
        <v>0</v>
      </c>
      <c r="U1369" s="1065">
        <f t="shared" si="307"/>
        <v>0</v>
      </c>
      <c r="V1369" s="1065">
        <f t="shared" si="307"/>
        <v>0</v>
      </c>
      <c r="W1369" s="1065">
        <f t="shared" si="307"/>
        <v>0</v>
      </c>
      <c r="X1369" s="1065">
        <f t="shared" si="307"/>
        <v>0</v>
      </c>
      <c r="Y1369" s="1065">
        <f t="shared" si="307"/>
        <v>0</v>
      </c>
      <c r="Z1369" s="1065">
        <f t="shared" si="307"/>
        <v>0</v>
      </c>
      <c r="AA1369" s="1065">
        <f t="shared" si="307"/>
        <v>0</v>
      </c>
      <c r="AB1369" s="1065">
        <f t="shared" si="307"/>
        <v>0</v>
      </c>
      <c r="AC1369" s="1065">
        <f t="shared" si="307"/>
        <v>0</v>
      </c>
      <c r="AD1369" s="1065">
        <f t="shared" si="307"/>
        <v>0</v>
      </c>
      <c r="AE1369" s="1065">
        <f t="shared" si="307"/>
        <v>0</v>
      </c>
      <c r="AF1369" s="1065">
        <f t="shared" si="307"/>
        <v>0</v>
      </c>
      <c r="AG1369" s="1065">
        <f t="shared" si="307"/>
        <v>0</v>
      </c>
      <c r="AH1369" s="1065">
        <f t="shared" si="307"/>
        <v>0</v>
      </c>
      <c r="AI1369" s="1065">
        <f t="shared" si="307"/>
        <v>0</v>
      </c>
      <c r="AJ1369" s="1065">
        <f t="shared" si="307"/>
        <v>0</v>
      </c>
      <c r="AK1369" s="1065">
        <f t="shared" si="307"/>
        <v>0</v>
      </c>
      <c r="AL1369" s="1065">
        <f t="shared" si="307"/>
        <v>0</v>
      </c>
      <c r="AM1369" s="1065">
        <f t="shared" si="307"/>
        <v>0</v>
      </c>
      <c r="AN1369" s="1065">
        <f t="shared" si="307"/>
        <v>0</v>
      </c>
      <c r="AO1369" s="1065">
        <f t="shared" si="307"/>
        <v>0</v>
      </c>
      <c r="AP1369" s="1065">
        <f t="shared" si="307"/>
        <v>0</v>
      </c>
      <c r="AQ1369" s="1065">
        <f t="shared" si="307"/>
        <v>0</v>
      </c>
      <c r="AR1369" s="1064">
        <f t="shared" si="307"/>
        <v>0</v>
      </c>
      <c r="AS1369" s="1065">
        <f t="shared" si="307"/>
        <v>0</v>
      </c>
      <c r="AT1369" s="1065">
        <f t="shared" si="307"/>
        <v>0</v>
      </c>
      <c r="AU1369" s="1065">
        <f t="shared" si="307"/>
        <v>0</v>
      </c>
      <c r="AV1369" s="1065">
        <f t="shared" si="307"/>
        <v>0</v>
      </c>
      <c r="AW1369" s="1065">
        <f t="shared" si="307"/>
        <v>0</v>
      </c>
      <c r="AX1369" s="1065">
        <f t="shared" si="307"/>
        <v>0</v>
      </c>
      <c r="AY1369" s="1065">
        <f t="shared" si="307"/>
        <v>0</v>
      </c>
      <c r="AZ1369" s="1065">
        <f t="shared" si="307"/>
        <v>0</v>
      </c>
      <c r="BA1369" s="1065">
        <f t="shared" si="307"/>
        <v>0</v>
      </c>
      <c r="BB1369" s="1065">
        <f t="shared" si="307"/>
        <v>0</v>
      </c>
      <c r="BC1369" s="1065">
        <f t="shared" si="307"/>
        <v>0</v>
      </c>
      <c r="BD1369" s="1065">
        <f t="shared" si="307"/>
        <v>0</v>
      </c>
      <c r="BE1369" s="1065">
        <f t="shared" si="307"/>
        <v>0</v>
      </c>
      <c r="BF1369" s="1065">
        <f t="shared" si="307"/>
        <v>0</v>
      </c>
      <c r="BG1369" s="1065">
        <f t="shared" si="307"/>
        <v>0</v>
      </c>
      <c r="BH1369" s="1065">
        <f t="shared" si="307"/>
        <v>0</v>
      </c>
      <c r="BI1369" s="1065">
        <f t="shared" si="307"/>
        <v>0</v>
      </c>
      <c r="BJ1369" s="1065">
        <f t="shared" si="307"/>
        <v>0</v>
      </c>
      <c r="BK1369" s="1065">
        <f t="shared" si="307"/>
        <v>0</v>
      </c>
      <c r="BL1369" s="1065">
        <f t="shared" si="307"/>
        <v>0</v>
      </c>
      <c r="BM1369" s="1065">
        <f t="shared" si="307"/>
        <v>0</v>
      </c>
      <c r="BN1369" s="1065">
        <f t="shared" si="307"/>
        <v>0</v>
      </c>
      <c r="BO1369" s="1065">
        <f t="shared" si="307"/>
        <v>0</v>
      </c>
      <c r="BP1369" s="1065">
        <f t="shared" si="307"/>
        <v>0</v>
      </c>
      <c r="BQ1369" s="1065">
        <f t="shared" ref="BQ1369:CC1369" si="308">SUM(BQ1290:BQ1368)</f>
        <v>0</v>
      </c>
      <c r="BR1369" s="1065">
        <f t="shared" si="308"/>
        <v>0</v>
      </c>
      <c r="BS1369" s="1065">
        <f t="shared" si="308"/>
        <v>0</v>
      </c>
      <c r="BT1369" s="1065">
        <f t="shared" si="308"/>
        <v>0</v>
      </c>
      <c r="BU1369" s="1065">
        <f t="shared" si="308"/>
        <v>0</v>
      </c>
      <c r="BV1369" s="1065">
        <f t="shared" si="308"/>
        <v>0</v>
      </c>
      <c r="BW1369" s="1065">
        <f t="shared" si="308"/>
        <v>0</v>
      </c>
      <c r="BX1369" s="1065">
        <f t="shared" si="308"/>
        <v>0</v>
      </c>
      <c r="BY1369" s="1065">
        <f t="shared" si="308"/>
        <v>0</v>
      </c>
      <c r="BZ1369" s="1065">
        <f t="shared" si="308"/>
        <v>0</v>
      </c>
      <c r="CA1369" s="1065">
        <f t="shared" si="308"/>
        <v>0</v>
      </c>
      <c r="CB1369" s="1065">
        <f t="shared" si="308"/>
        <v>0</v>
      </c>
      <c r="CC1369" s="1065">
        <f t="shared" si="308"/>
        <v>0</v>
      </c>
      <c r="CD1369" s="1066">
        <f t="shared" ref="CD1369" si="309">SUM(CD1290:CD1368)</f>
        <v>0</v>
      </c>
      <c r="CE1369" s="310">
        <f t="shared" si="306"/>
        <v>0</v>
      </c>
    </row>
    <row r="1370" spans="2:83" ht="14.25">
      <c r="B1370" s="443"/>
      <c r="C1370" s="139"/>
      <c r="D1370" s="139"/>
      <c r="E1370" s="364"/>
      <c r="F1370" s="364"/>
      <c r="G1370" s="364"/>
      <c r="H1370" s="364"/>
      <c r="I1370" s="364"/>
      <c r="J1370" s="364"/>
      <c r="K1370" s="364"/>
      <c r="L1370" s="364"/>
      <c r="M1370" s="364"/>
      <c r="N1370" s="364"/>
      <c r="O1370" s="364"/>
      <c r="P1370" s="364"/>
      <c r="Q1370" s="364"/>
      <c r="R1370" s="364"/>
      <c r="S1370" s="364"/>
      <c r="T1370" s="364"/>
      <c r="U1370" s="364"/>
      <c r="V1370" s="364"/>
      <c r="W1370" s="364"/>
      <c r="X1370" s="364"/>
      <c r="Y1370" s="364"/>
      <c r="Z1370" s="364"/>
      <c r="AA1370" s="364"/>
      <c r="AB1370" s="364"/>
      <c r="AC1370" s="364"/>
      <c r="AD1370" s="364"/>
      <c r="AE1370" s="364"/>
      <c r="AF1370" s="364"/>
      <c r="AG1370" s="364"/>
      <c r="AH1370" s="364"/>
      <c r="AI1370" s="364"/>
      <c r="AJ1370" s="364"/>
      <c r="AK1370" s="364"/>
      <c r="AL1370" s="364"/>
      <c r="AM1370" s="364"/>
      <c r="AN1370" s="364"/>
      <c r="AO1370" s="364"/>
      <c r="AP1370" s="364"/>
      <c r="AQ1370" s="364"/>
      <c r="AR1370" s="364"/>
      <c r="AS1370" s="364"/>
      <c r="AT1370" s="364"/>
      <c r="AU1370" s="364"/>
      <c r="AV1370" s="364"/>
      <c r="AW1370" s="364"/>
      <c r="AX1370" s="364"/>
      <c r="AY1370" s="364"/>
      <c r="AZ1370" s="364"/>
      <c r="BA1370" s="364"/>
      <c r="BB1370" s="364"/>
      <c r="BC1370" s="364"/>
      <c r="BD1370" s="364"/>
      <c r="BE1370" s="364"/>
      <c r="BF1370" s="364"/>
      <c r="BG1370" s="364"/>
      <c r="BH1370" s="364"/>
      <c r="BI1370" s="364"/>
      <c r="BJ1370" s="364"/>
      <c r="BK1370" s="364"/>
      <c r="BL1370" s="364"/>
      <c r="BM1370" s="364"/>
      <c r="BN1370" s="364"/>
      <c r="BO1370" s="364"/>
      <c r="BP1370" s="364"/>
      <c r="BQ1370" s="364"/>
      <c r="BR1370" s="364"/>
      <c r="BS1370" s="364"/>
      <c r="BT1370" s="364"/>
      <c r="BU1370" s="364"/>
      <c r="BV1370" s="364"/>
      <c r="BW1370" s="364"/>
      <c r="BX1370" s="364"/>
      <c r="BY1370" s="364"/>
      <c r="BZ1370" s="364"/>
      <c r="CA1370" s="364"/>
      <c r="CB1370" s="364"/>
      <c r="CC1370" s="364"/>
      <c r="CD1370" s="364"/>
      <c r="CE1370" s="170"/>
    </row>
    <row r="1371" spans="2:83" ht="14.25">
      <c r="B1371" s="196" t="s">
        <v>265</v>
      </c>
      <c r="C1371" s="103"/>
      <c r="D1371" s="132"/>
      <c r="F1371" s="170"/>
    </row>
    <row r="1372" spans="2:83">
      <c r="B1372" s="379"/>
      <c r="C1372" s="380"/>
      <c r="D1372" s="381"/>
      <c r="E1372" s="382" t="s">
        <v>66</v>
      </c>
      <c r="F1372" s="170"/>
    </row>
    <row r="1373" spans="2:83">
      <c r="B1373" s="315" t="s">
        <v>416</v>
      </c>
      <c r="C1373" s="280" t="str">
        <f t="shared" ref="C1373:D1392" si="310">C5</f>
        <v>01</v>
      </c>
      <c r="D1373" s="281" t="str">
        <f t="shared" si="310"/>
        <v>農業</v>
      </c>
      <c r="E1373" s="312">
        <f t="array" ref="E1373:E1450">+CE1290:CE1367</f>
        <v>0</v>
      </c>
      <c r="F1373" s="170"/>
    </row>
    <row r="1374" spans="2:83">
      <c r="B1374" s="318"/>
      <c r="C1374" s="283" t="str">
        <f t="shared" si="310"/>
        <v>02</v>
      </c>
      <c r="D1374" s="284" t="str">
        <f t="shared" si="310"/>
        <v>林業</v>
      </c>
      <c r="E1374" s="313">
        <v>0</v>
      </c>
      <c r="F1374" s="170"/>
    </row>
    <row r="1375" spans="2:83">
      <c r="B1375" s="318"/>
      <c r="C1375" s="283" t="str">
        <f t="shared" si="310"/>
        <v>03</v>
      </c>
      <c r="D1375" s="284" t="str">
        <f t="shared" si="310"/>
        <v>漁業</v>
      </c>
      <c r="E1375" s="313">
        <v>0</v>
      </c>
      <c r="F1375" s="170"/>
    </row>
    <row r="1376" spans="2:83">
      <c r="B1376" s="318"/>
      <c r="C1376" s="283" t="str">
        <f t="shared" si="310"/>
        <v>04</v>
      </c>
      <c r="D1376" s="284" t="str">
        <f t="shared" si="310"/>
        <v>鉱業</v>
      </c>
      <c r="E1376" s="313">
        <v>0</v>
      </c>
      <c r="F1376" s="170"/>
    </row>
    <row r="1377" spans="2:6">
      <c r="B1377" s="318"/>
      <c r="C1377" s="283" t="str">
        <f t="shared" si="310"/>
        <v>05</v>
      </c>
      <c r="D1377" s="284" t="str">
        <f t="shared" si="310"/>
        <v>飲食料品</v>
      </c>
      <c r="E1377" s="313">
        <v>0</v>
      </c>
      <c r="F1377" s="170"/>
    </row>
    <row r="1378" spans="2:6">
      <c r="B1378" s="318"/>
      <c r="C1378" s="283" t="str">
        <f t="shared" si="310"/>
        <v>06</v>
      </c>
      <c r="D1378" s="284" t="str">
        <f t="shared" si="310"/>
        <v>繊維製品</v>
      </c>
      <c r="E1378" s="313">
        <v>0</v>
      </c>
      <c r="F1378" s="170"/>
    </row>
    <row r="1379" spans="2:6">
      <c r="B1379" s="318"/>
      <c r="C1379" s="283" t="str">
        <f t="shared" si="310"/>
        <v>07</v>
      </c>
      <c r="D1379" s="284" t="str">
        <f t="shared" si="310"/>
        <v>パルプ・紙・木製品</v>
      </c>
      <c r="E1379" s="313">
        <v>0</v>
      </c>
      <c r="F1379" s="170"/>
    </row>
    <row r="1380" spans="2:6">
      <c r="B1380" s="318"/>
      <c r="C1380" s="283" t="str">
        <f t="shared" si="310"/>
        <v>08</v>
      </c>
      <c r="D1380" s="284" t="str">
        <f t="shared" si="310"/>
        <v>化学製品</v>
      </c>
      <c r="E1380" s="313">
        <v>0</v>
      </c>
      <c r="F1380" s="170"/>
    </row>
    <row r="1381" spans="2:6">
      <c r="B1381" s="318"/>
      <c r="C1381" s="283" t="str">
        <f t="shared" si="310"/>
        <v>09</v>
      </c>
      <c r="D1381" s="284" t="str">
        <f t="shared" si="310"/>
        <v>石油・石炭製品</v>
      </c>
      <c r="E1381" s="313">
        <v>0</v>
      </c>
      <c r="F1381" s="170"/>
    </row>
    <row r="1382" spans="2:6">
      <c r="B1382" s="318"/>
      <c r="C1382" s="283" t="str">
        <f t="shared" si="310"/>
        <v>10</v>
      </c>
      <c r="D1382" s="284" t="str">
        <f t="shared" si="310"/>
        <v>プラスチック・ゴム製品</v>
      </c>
      <c r="E1382" s="313">
        <v>0</v>
      </c>
      <c r="F1382" s="170"/>
    </row>
    <row r="1383" spans="2:6">
      <c r="B1383" s="318"/>
      <c r="C1383" s="283" t="str">
        <f t="shared" si="310"/>
        <v>11</v>
      </c>
      <c r="D1383" s="284" t="str">
        <f t="shared" si="310"/>
        <v>窯業・土石製品</v>
      </c>
      <c r="E1383" s="313">
        <v>0</v>
      </c>
      <c r="F1383" s="170"/>
    </row>
    <row r="1384" spans="2:6">
      <c r="B1384" s="318"/>
      <c r="C1384" s="283" t="str">
        <f t="shared" si="310"/>
        <v>12</v>
      </c>
      <c r="D1384" s="284" t="str">
        <f t="shared" si="310"/>
        <v>鉄鋼</v>
      </c>
      <c r="E1384" s="313">
        <v>0</v>
      </c>
      <c r="F1384" s="170"/>
    </row>
    <row r="1385" spans="2:6">
      <c r="B1385" s="318"/>
      <c r="C1385" s="283" t="str">
        <f t="shared" si="310"/>
        <v>13</v>
      </c>
      <c r="D1385" s="284" t="str">
        <f t="shared" si="310"/>
        <v>非鉄金属</v>
      </c>
      <c r="E1385" s="313">
        <v>0</v>
      </c>
      <c r="F1385" s="170"/>
    </row>
    <row r="1386" spans="2:6">
      <c r="B1386" s="318"/>
      <c r="C1386" s="283" t="str">
        <f t="shared" si="310"/>
        <v>14</v>
      </c>
      <c r="D1386" s="284" t="str">
        <f t="shared" si="310"/>
        <v>金属製品</v>
      </c>
      <c r="E1386" s="313">
        <v>0</v>
      </c>
      <c r="F1386" s="170"/>
    </row>
    <row r="1387" spans="2:6">
      <c r="B1387" s="318"/>
      <c r="C1387" s="283" t="str">
        <f t="shared" si="310"/>
        <v>15</v>
      </c>
      <c r="D1387" s="284" t="str">
        <f t="shared" si="310"/>
        <v>はん用機械</v>
      </c>
      <c r="E1387" s="313">
        <v>0</v>
      </c>
      <c r="F1387" s="170"/>
    </row>
    <row r="1388" spans="2:6">
      <c r="B1388" s="318"/>
      <c r="C1388" s="283" t="str">
        <f t="shared" si="310"/>
        <v>16</v>
      </c>
      <c r="D1388" s="284" t="str">
        <f t="shared" si="310"/>
        <v>生産用機械</v>
      </c>
      <c r="E1388" s="313">
        <v>0</v>
      </c>
      <c r="F1388" s="170"/>
    </row>
    <row r="1389" spans="2:6">
      <c r="B1389" s="318"/>
      <c r="C1389" s="283" t="str">
        <f t="shared" si="310"/>
        <v>17</v>
      </c>
      <c r="D1389" s="284" t="str">
        <f t="shared" si="310"/>
        <v>業務用機械</v>
      </c>
      <c r="E1389" s="313">
        <v>0</v>
      </c>
      <c r="F1389" s="170"/>
    </row>
    <row r="1390" spans="2:6">
      <c r="B1390" s="318"/>
      <c r="C1390" s="283" t="str">
        <f t="shared" si="310"/>
        <v>18</v>
      </c>
      <c r="D1390" s="284" t="str">
        <f t="shared" si="310"/>
        <v>電子部品</v>
      </c>
      <c r="E1390" s="313">
        <v>0</v>
      </c>
      <c r="F1390" s="170"/>
    </row>
    <row r="1391" spans="2:6">
      <c r="B1391" s="318"/>
      <c r="C1391" s="283" t="str">
        <f t="shared" si="310"/>
        <v>19</v>
      </c>
      <c r="D1391" s="284" t="str">
        <f t="shared" si="310"/>
        <v>電気機械</v>
      </c>
      <c r="E1391" s="313">
        <v>0</v>
      </c>
      <c r="F1391" s="170"/>
    </row>
    <row r="1392" spans="2:6">
      <c r="B1392" s="318"/>
      <c r="C1392" s="283" t="str">
        <f t="shared" si="310"/>
        <v>20</v>
      </c>
      <c r="D1392" s="284" t="str">
        <f t="shared" si="310"/>
        <v>情報通信機器</v>
      </c>
      <c r="E1392" s="313">
        <v>0</v>
      </c>
      <c r="F1392" s="170"/>
    </row>
    <row r="1393" spans="2:6">
      <c r="B1393" s="318"/>
      <c r="C1393" s="283" t="str">
        <f t="shared" ref="C1393:D1411" si="311">C25</f>
        <v>21</v>
      </c>
      <c r="D1393" s="284" t="str">
        <f t="shared" si="311"/>
        <v>輸送機械</v>
      </c>
      <c r="E1393" s="313">
        <v>0</v>
      </c>
      <c r="F1393" s="170"/>
    </row>
    <row r="1394" spans="2:6">
      <c r="B1394" s="318"/>
      <c r="C1394" s="283" t="str">
        <f t="shared" si="311"/>
        <v>22</v>
      </c>
      <c r="D1394" s="284" t="str">
        <f t="shared" si="311"/>
        <v>その他の製造工業製品</v>
      </c>
      <c r="E1394" s="313">
        <v>0</v>
      </c>
      <c r="F1394" s="170"/>
    </row>
    <row r="1395" spans="2:6">
      <c r="B1395" s="318"/>
      <c r="C1395" s="283" t="str">
        <f t="shared" si="311"/>
        <v>23</v>
      </c>
      <c r="D1395" s="284" t="str">
        <f t="shared" si="311"/>
        <v>建設</v>
      </c>
      <c r="E1395" s="313">
        <v>0</v>
      </c>
      <c r="F1395" s="170"/>
    </row>
    <row r="1396" spans="2:6">
      <c r="B1396" s="318"/>
      <c r="C1396" s="283" t="str">
        <f t="shared" si="311"/>
        <v>24</v>
      </c>
      <c r="D1396" s="284" t="str">
        <f t="shared" si="311"/>
        <v>電力・ガス・熱供給</v>
      </c>
      <c r="E1396" s="313">
        <v>0</v>
      </c>
      <c r="F1396" s="170"/>
    </row>
    <row r="1397" spans="2:6">
      <c r="B1397" s="318"/>
      <c r="C1397" s="283" t="str">
        <f t="shared" si="311"/>
        <v>25</v>
      </c>
      <c r="D1397" s="284" t="str">
        <f t="shared" si="311"/>
        <v>水道</v>
      </c>
      <c r="E1397" s="313">
        <v>0</v>
      </c>
      <c r="F1397" s="170"/>
    </row>
    <row r="1398" spans="2:6">
      <c r="B1398" s="318"/>
      <c r="C1398" s="283" t="str">
        <f t="shared" si="311"/>
        <v>26</v>
      </c>
      <c r="D1398" s="284" t="str">
        <f t="shared" si="311"/>
        <v>廃棄物処理</v>
      </c>
      <c r="E1398" s="313">
        <v>0</v>
      </c>
      <c r="F1398" s="170"/>
    </row>
    <row r="1399" spans="2:6">
      <c r="B1399" s="318"/>
      <c r="C1399" s="283" t="str">
        <f t="shared" si="311"/>
        <v>27</v>
      </c>
      <c r="D1399" s="284" t="str">
        <f t="shared" si="311"/>
        <v>商業</v>
      </c>
      <c r="E1399" s="313">
        <v>0</v>
      </c>
      <c r="F1399" s="170"/>
    </row>
    <row r="1400" spans="2:6">
      <c r="B1400" s="318"/>
      <c r="C1400" s="283" t="str">
        <f t="shared" si="311"/>
        <v>28</v>
      </c>
      <c r="D1400" s="284" t="str">
        <f t="shared" si="311"/>
        <v>金融・保険</v>
      </c>
      <c r="E1400" s="313">
        <v>0</v>
      </c>
      <c r="F1400" s="170"/>
    </row>
    <row r="1401" spans="2:6">
      <c r="B1401" s="318"/>
      <c r="C1401" s="283" t="str">
        <f t="shared" si="311"/>
        <v>29</v>
      </c>
      <c r="D1401" s="284" t="str">
        <f t="shared" si="311"/>
        <v>不動産</v>
      </c>
      <c r="E1401" s="313">
        <v>0</v>
      </c>
      <c r="F1401" s="170"/>
    </row>
    <row r="1402" spans="2:6">
      <c r="B1402" s="318"/>
      <c r="C1402" s="283" t="str">
        <f t="shared" si="311"/>
        <v>30</v>
      </c>
      <c r="D1402" s="284" t="str">
        <f t="shared" si="311"/>
        <v>運輸・郵便</v>
      </c>
      <c r="E1402" s="313">
        <v>0</v>
      </c>
      <c r="F1402" s="170"/>
    </row>
    <row r="1403" spans="2:6">
      <c r="B1403" s="318"/>
      <c r="C1403" s="283" t="str">
        <f t="shared" si="311"/>
        <v>31</v>
      </c>
      <c r="D1403" s="284" t="str">
        <f t="shared" si="311"/>
        <v>情報通信</v>
      </c>
      <c r="E1403" s="313">
        <v>0</v>
      </c>
      <c r="F1403" s="170"/>
    </row>
    <row r="1404" spans="2:6">
      <c r="B1404" s="318"/>
      <c r="C1404" s="283" t="str">
        <f t="shared" si="311"/>
        <v>32</v>
      </c>
      <c r="D1404" s="284" t="str">
        <f t="shared" si="311"/>
        <v>公務</v>
      </c>
      <c r="E1404" s="313">
        <v>0</v>
      </c>
      <c r="F1404" s="170"/>
    </row>
    <row r="1405" spans="2:6">
      <c r="B1405" s="318"/>
      <c r="C1405" s="283" t="str">
        <f t="shared" si="311"/>
        <v>33</v>
      </c>
      <c r="D1405" s="284" t="str">
        <f t="shared" si="311"/>
        <v>教育・研究</v>
      </c>
      <c r="E1405" s="313">
        <v>0</v>
      </c>
      <c r="F1405" s="170"/>
    </row>
    <row r="1406" spans="2:6">
      <c r="B1406" s="318"/>
      <c r="C1406" s="283" t="str">
        <f t="shared" si="311"/>
        <v>34</v>
      </c>
      <c r="D1406" s="284" t="str">
        <f t="shared" si="311"/>
        <v>医療・福祉</v>
      </c>
      <c r="E1406" s="313">
        <v>0</v>
      </c>
      <c r="F1406" s="170"/>
    </row>
    <row r="1407" spans="2:6">
      <c r="B1407" s="318"/>
      <c r="C1407" s="283" t="str">
        <f t="shared" si="311"/>
        <v>35</v>
      </c>
      <c r="D1407" s="284" t="str">
        <f t="shared" si="311"/>
        <v>他に分類されない会員制団体</v>
      </c>
      <c r="E1407" s="313">
        <v>0</v>
      </c>
      <c r="F1407" s="170"/>
    </row>
    <row r="1408" spans="2:6">
      <c r="B1408" s="318"/>
      <c r="C1408" s="283" t="str">
        <f t="shared" si="311"/>
        <v>36</v>
      </c>
      <c r="D1408" s="284" t="str">
        <f t="shared" si="311"/>
        <v>対事業所サービス</v>
      </c>
      <c r="E1408" s="313">
        <v>0</v>
      </c>
      <c r="F1408" s="170"/>
    </row>
    <row r="1409" spans="2:6">
      <c r="B1409" s="318"/>
      <c r="C1409" s="283" t="str">
        <f t="shared" si="311"/>
        <v>37</v>
      </c>
      <c r="D1409" s="284" t="str">
        <f t="shared" si="311"/>
        <v>対個人サービス</v>
      </c>
      <c r="E1409" s="313">
        <v>0</v>
      </c>
      <c r="F1409" s="170"/>
    </row>
    <row r="1410" spans="2:6">
      <c r="B1410" s="318"/>
      <c r="C1410" s="283" t="str">
        <f t="shared" si="311"/>
        <v>38</v>
      </c>
      <c r="D1410" s="284" t="str">
        <f t="shared" si="311"/>
        <v>事務用品</v>
      </c>
      <c r="E1410" s="313">
        <v>0</v>
      </c>
      <c r="F1410" s="170"/>
    </row>
    <row r="1411" spans="2:6">
      <c r="B1411" s="318"/>
      <c r="C1411" s="283" t="str">
        <f t="shared" si="311"/>
        <v>39</v>
      </c>
      <c r="D1411" s="284" t="str">
        <f t="shared" si="311"/>
        <v>分類不明</v>
      </c>
      <c r="E1411" s="311">
        <v>0</v>
      </c>
      <c r="F1411" s="170"/>
    </row>
    <row r="1412" spans="2:6">
      <c r="B1412" s="323" t="s">
        <v>61</v>
      </c>
      <c r="C1412" s="280" t="str">
        <f t="shared" ref="C1412:D1431" si="312">C5</f>
        <v>01</v>
      </c>
      <c r="D1412" s="281" t="str">
        <f t="shared" si="312"/>
        <v>農業</v>
      </c>
      <c r="E1412" s="312">
        <v>0</v>
      </c>
      <c r="F1412" s="170"/>
    </row>
    <row r="1413" spans="2:6">
      <c r="B1413" s="325"/>
      <c r="C1413" s="283" t="str">
        <f t="shared" si="312"/>
        <v>02</v>
      </c>
      <c r="D1413" s="284" t="str">
        <f t="shared" si="312"/>
        <v>林業</v>
      </c>
      <c r="E1413" s="313">
        <v>0</v>
      </c>
      <c r="F1413" s="170"/>
    </row>
    <row r="1414" spans="2:6">
      <c r="B1414" s="325"/>
      <c r="C1414" s="283" t="str">
        <f t="shared" si="312"/>
        <v>03</v>
      </c>
      <c r="D1414" s="284" t="str">
        <f t="shared" si="312"/>
        <v>漁業</v>
      </c>
      <c r="E1414" s="313">
        <v>0</v>
      </c>
      <c r="F1414" s="170"/>
    </row>
    <row r="1415" spans="2:6">
      <c r="B1415" s="325"/>
      <c r="C1415" s="283" t="str">
        <f t="shared" si="312"/>
        <v>04</v>
      </c>
      <c r="D1415" s="284" t="str">
        <f t="shared" si="312"/>
        <v>鉱業</v>
      </c>
      <c r="E1415" s="313">
        <v>0</v>
      </c>
      <c r="F1415" s="170"/>
    </row>
    <row r="1416" spans="2:6">
      <c r="B1416" s="325"/>
      <c r="C1416" s="283" t="str">
        <f t="shared" si="312"/>
        <v>05</v>
      </c>
      <c r="D1416" s="284" t="str">
        <f t="shared" si="312"/>
        <v>飲食料品</v>
      </c>
      <c r="E1416" s="313">
        <v>0</v>
      </c>
      <c r="F1416" s="170"/>
    </row>
    <row r="1417" spans="2:6">
      <c r="B1417" s="325"/>
      <c r="C1417" s="283" t="str">
        <f t="shared" si="312"/>
        <v>06</v>
      </c>
      <c r="D1417" s="284" t="str">
        <f t="shared" si="312"/>
        <v>繊維製品</v>
      </c>
      <c r="E1417" s="313">
        <v>0</v>
      </c>
      <c r="F1417" s="170"/>
    </row>
    <row r="1418" spans="2:6">
      <c r="B1418" s="325"/>
      <c r="C1418" s="283" t="str">
        <f t="shared" si="312"/>
        <v>07</v>
      </c>
      <c r="D1418" s="284" t="str">
        <f t="shared" si="312"/>
        <v>パルプ・紙・木製品</v>
      </c>
      <c r="E1418" s="313">
        <v>0</v>
      </c>
      <c r="F1418" s="170"/>
    </row>
    <row r="1419" spans="2:6">
      <c r="B1419" s="325"/>
      <c r="C1419" s="283" t="str">
        <f t="shared" si="312"/>
        <v>08</v>
      </c>
      <c r="D1419" s="284" t="str">
        <f t="shared" si="312"/>
        <v>化学製品</v>
      </c>
      <c r="E1419" s="313">
        <v>0</v>
      </c>
      <c r="F1419" s="170"/>
    </row>
    <row r="1420" spans="2:6">
      <c r="B1420" s="325"/>
      <c r="C1420" s="283" t="str">
        <f t="shared" si="312"/>
        <v>09</v>
      </c>
      <c r="D1420" s="284" t="str">
        <f t="shared" si="312"/>
        <v>石油・石炭製品</v>
      </c>
      <c r="E1420" s="313">
        <v>0</v>
      </c>
      <c r="F1420" s="170"/>
    </row>
    <row r="1421" spans="2:6">
      <c r="B1421" s="325"/>
      <c r="C1421" s="283" t="str">
        <f t="shared" si="312"/>
        <v>10</v>
      </c>
      <c r="D1421" s="284" t="str">
        <f t="shared" si="312"/>
        <v>プラスチック・ゴム製品</v>
      </c>
      <c r="E1421" s="313">
        <v>0</v>
      </c>
      <c r="F1421" s="170"/>
    </row>
    <row r="1422" spans="2:6">
      <c r="B1422" s="325"/>
      <c r="C1422" s="283" t="str">
        <f t="shared" si="312"/>
        <v>11</v>
      </c>
      <c r="D1422" s="284" t="str">
        <f t="shared" si="312"/>
        <v>窯業・土石製品</v>
      </c>
      <c r="E1422" s="313">
        <v>0</v>
      </c>
      <c r="F1422" s="170"/>
    </row>
    <row r="1423" spans="2:6">
      <c r="B1423" s="325"/>
      <c r="C1423" s="283" t="str">
        <f t="shared" si="312"/>
        <v>12</v>
      </c>
      <c r="D1423" s="284" t="str">
        <f t="shared" si="312"/>
        <v>鉄鋼</v>
      </c>
      <c r="E1423" s="313">
        <v>0</v>
      </c>
      <c r="F1423" s="170"/>
    </row>
    <row r="1424" spans="2:6">
      <c r="B1424" s="325"/>
      <c r="C1424" s="283" t="str">
        <f t="shared" si="312"/>
        <v>13</v>
      </c>
      <c r="D1424" s="284" t="str">
        <f t="shared" si="312"/>
        <v>非鉄金属</v>
      </c>
      <c r="E1424" s="313">
        <v>0</v>
      </c>
      <c r="F1424" s="170"/>
    </row>
    <row r="1425" spans="2:6">
      <c r="B1425" s="325"/>
      <c r="C1425" s="283" t="str">
        <f t="shared" si="312"/>
        <v>14</v>
      </c>
      <c r="D1425" s="284" t="str">
        <f t="shared" si="312"/>
        <v>金属製品</v>
      </c>
      <c r="E1425" s="313">
        <v>0</v>
      </c>
      <c r="F1425" s="170"/>
    </row>
    <row r="1426" spans="2:6">
      <c r="B1426" s="325"/>
      <c r="C1426" s="283" t="str">
        <f t="shared" si="312"/>
        <v>15</v>
      </c>
      <c r="D1426" s="284" t="str">
        <f t="shared" si="312"/>
        <v>はん用機械</v>
      </c>
      <c r="E1426" s="313">
        <v>0</v>
      </c>
      <c r="F1426" s="170"/>
    </row>
    <row r="1427" spans="2:6">
      <c r="B1427" s="325"/>
      <c r="C1427" s="283" t="str">
        <f t="shared" si="312"/>
        <v>16</v>
      </c>
      <c r="D1427" s="284" t="str">
        <f t="shared" si="312"/>
        <v>生産用機械</v>
      </c>
      <c r="E1427" s="313">
        <v>0</v>
      </c>
      <c r="F1427" s="170"/>
    </row>
    <row r="1428" spans="2:6">
      <c r="B1428" s="325"/>
      <c r="C1428" s="283" t="str">
        <f t="shared" si="312"/>
        <v>17</v>
      </c>
      <c r="D1428" s="284" t="str">
        <f t="shared" si="312"/>
        <v>業務用機械</v>
      </c>
      <c r="E1428" s="313">
        <v>0</v>
      </c>
      <c r="F1428" s="170"/>
    </row>
    <row r="1429" spans="2:6">
      <c r="B1429" s="325"/>
      <c r="C1429" s="283" t="str">
        <f t="shared" si="312"/>
        <v>18</v>
      </c>
      <c r="D1429" s="284" t="str">
        <f t="shared" si="312"/>
        <v>電子部品</v>
      </c>
      <c r="E1429" s="313">
        <v>0</v>
      </c>
      <c r="F1429" s="170"/>
    </row>
    <row r="1430" spans="2:6">
      <c r="B1430" s="325"/>
      <c r="C1430" s="283" t="str">
        <f t="shared" si="312"/>
        <v>19</v>
      </c>
      <c r="D1430" s="284" t="str">
        <f t="shared" si="312"/>
        <v>電気機械</v>
      </c>
      <c r="E1430" s="313">
        <v>0</v>
      </c>
      <c r="F1430" s="170"/>
    </row>
    <row r="1431" spans="2:6">
      <c r="B1431" s="325"/>
      <c r="C1431" s="283" t="str">
        <f t="shared" si="312"/>
        <v>20</v>
      </c>
      <c r="D1431" s="284" t="str">
        <f t="shared" si="312"/>
        <v>情報通信機器</v>
      </c>
      <c r="E1431" s="313">
        <v>0</v>
      </c>
      <c r="F1431" s="170"/>
    </row>
    <row r="1432" spans="2:6">
      <c r="B1432" s="325"/>
      <c r="C1432" s="283" t="str">
        <f t="shared" ref="C1432:D1450" si="313">C25</f>
        <v>21</v>
      </c>
      <c r="D1432" s="284" t="str">
        <f t="shared" si="313"/>
        <v>輸送機械</v>
      </c>
      <c r="E1432" s="313">
        <v>0</v>
      </c>
      <c r="F1432" s="170"/>
    </row>
    <row r="1433" spans="2:6">
      <c r="B1433" s="325"/>
      <c r="C1433" s="283" t="str">
        <f t="shared" si="313"/>
        <v>22</v>
      </c>
      <c r="D1433" s="284" t="str">
        <f t="shared" si="313"/>
        <v>その他の製造工業製品</v>
      </c>
      <c r="E1433" s="313">
        <v>0</v>
      </c>
      <c r="F1433" s="170"/>
    </row>
    <row r="1434" spans="2:6">
      <c r="B1434" s="325"/>
      <c r="C1434" s="283" t="str">
        <f t="shared" si="313"/>
        <v>23</v>
      </c>
      <c r="D1434" s="284" t="str">
        <f t="shared" si="313"/>
        <v>建設</v>
      </c>
      <c r="E1434" s="313">
        <v>0</v>
      </c>
      <c r="F1434" s="170"/>
    </row>
    <row r="1435" spans="2:6">
      <c r="B1435" s="325"/>
      <c r="C1435" s="283" t="str">
        <f t="shared" si="313"/>
        <v>24</v>
      </c>
      <c r="D1435" s="284" t="str">
        <f t="shared" si="313"/>
        <v>電力・ガス・熱供給</v>
      </c>
      <c r="E1435" s="313">
        <v>0</v>
      </c>
      <c r="F1435" s="170"/>
    </row>
    <row r="1436" spans="2:6">
      <c r="B1436" s="325"/>
      <c r="C1436" s="283" t="str">
        <f t="shared" si="313"/>
        <v>25</v>
      </c>
      <c r="D1436" s="284" t="str">
        <f t="shared" si="313"/>
        <v>水道</v>
      </c>
      <c r="E1436" s="313">
        <v>0</v>
      </c>
      <c r="F1436" s="170"/>
    </row>
    <row r="1437" spans="2:6">
      <c r="B1437" s="325"/>
      <c r="C1437" s="283" t="str">
        <f t="shared" si="313"/>
        <v>26</v>
      </c>
      <c r="D1437" s="284" t="str">
        <f t="shared" si="313"/>
        <v>廃棄物処理</v>
      </c>
      <c r="E1437" s="313">
        <v>0</v>
      </c>
      <c r="F1437" s="170"/>
    </row>
    <row r="1438" spans="2:6">
      <c r="B1438" s="325"/>
      <c r="C1438" s="283" t="str">
        <f t="shared" si="313"/>
        <v>27</v>
      </c>
      <c r="D1438" s="284" t="str">
        <f t="shared" si="313"/>
        <v>商業</v>
      </c>
      <c r="E1438" s="313">
        <v>0</v>
      </c>
      <c r="F1438" s="170"/>
    </row>
    <row r="1439" spans="2:6">
      <c r="B1439" s="325"/>
      <c r="C1439" s="283" t="str">
        <f t="shared" si="313"/>
        <v>28</v>
      </c>
      <c r="D1439" s="284" t="str">
        <f t="shared" si="313"/>
        <v>金融・保険</v>
      </c>
      <c r="E1439" s="313">
        <v>0</v>
      </c>
      <c r="F1439" s="170"/>
    </row>
    <row r="1440" spans="2:6">
      <c r="B1440" s="325"/>
      <c r="C1440" s="283" t="str">
        <f t="shared" si="313"/>
        <v>29</v>
      </c>
      <c r="D1440" s="284" t="str">
        <f t="shared" si="313"/>
        <v>不動産</v>
      </c>
      <c r="E1440" s="313">
        <v>0</v>
      </c>
      <c r="F1440" s="170"/>
    </row>
    <row r="1441" spans="2:7">
      <c r="B1441" s="325"/>
      <c r="C1441" s="283" t="str">
        <f t="shared" si="313"/>
        <v>30</v>
      </c>
      <c r="D1441" s="284" t="str">
        <f t="shared" si="313"/>
        <v>運輸・郵便</v>
      </c>
      <c r="E1441" s="313">
        <v>0</v>
      </c>
      <c r="F1441" s="170"/>
    </row>
    <row r="1442" spans="2:7">
      <c r="B1442" s="325"/>
      <c r="C1442" s="283" t="str">
        <f t="shared" si="313"/>
        <v>31</v>
      </c>
      <c r="D1442" s="284" t="str">
        <f t="shared" si="313"/>
        <v>情報通信</v>
      </c>
      <c r="E1442" s="313">
        <v>0</v>
      </c>
      <c r="F1442" s="170"/>
    </row>
    <row r="1443" spans="2:7">
      <c r="B1443" s="325"/>
      <c r="C1443" s="283" t="str">
        <f t="shared" si="313"/>
        <v>32</v>
      </c>
      <c r="D1443" s="284" t="str">
        <f t="shared" si="313"/>
        <v>公務</v>
      </c>
      <c r="E1443" s="313">
        <v>0</v>
      </c>
      <c r="F1443" s="170"/>
    </row>
    <row r="1444" spans="2:7">
      <c r="B1444" s="325"/>
      <c r="C1444" s="283" t="str">
        <f t="shared" si="313"/>
        <v>33</v>
      </c>
      <c r="D1444" s="284" t="str">
        <f t="shared" si="313"/>
        <v>教育・研究</v>
      </c>
      <c r="E1444" s="313">
        <v>0</v>
      </c>
      <c r="F1444" s="170"/>
    </row>
    <row r="1445" spans="2:7">
      <c r="B1445" s="325"/>
      <c r="C1445" s="283" t="str">
        <f t="shared" si="313"/>
        <v>34</v>
      </c>
      <c r="D1445" s="284" t="str">
        <f t="shared" si="313"/>
        <v>医療・福祉</v>
      </c>
      <c r="E1445" s="313">
        <v>0</v>
      </c>
      <c r="F1445" s="170"/>
    </row>
    <row r="1446" spans="2:7">
      <c r="B1446" s="325"/>
      <c r="C1446" s="283" t="str">
        <f t="shared" si="313"/>
        <v>35</v>
      </c>
      <c r="D1446" s="284" t="str">
        <f t="shared" si="313"/>
        <v>他に分類されない会員制団体</v>
      </c>
      <c r="E1446" s="313">
        <v>0</v>
      </c>
      <c r="F1446" s="170"/>
    </row>
    <row r="1447" spans="2:7">
      <c r="B1447" s="325"/>
      <c r="C1447" s="283" t="str">
        <f t="shared" si="313"/>
        <v>36</v>
      </c>
      <c r="D1447" s="284" t="str">
        <f t="shared" si="313"/>
        <v>対事業所サービス</v>
      </c>
      <c r="E1447" s="313">
        <v>0</v>
      </c>
      <c r="F1447" s="170"/>
    </row>
    <row r="1448" spans="2:7">
      <c r="B1448" s="325"/>
      <c r="C1448" s="283" t="str">
        <f t="shared" si="313"/>
        <v>37</v>
      </c>
      <c r="D1448" s="284" t="str">
        <f t="shared" si="313"/>
        <v>対個人サービス</v>
      </c>
      <c r="E1448" s="313">
        <v>0</v>
      </c>
      <c r="F1448" s="170"/>
    </row>
    <row r="1449" spans="2:7">
      <c r="B1449" s="325"/>
      <c r="C1449" s="283" t="str">
        <f t="shared" si="313"/>
        <v>38</v>
      </c>
      <c r="D1449" s="284" t="str">
        <f t="shared" si="313"/>
        <v>事務用品</v>
      </c>
      <c r="E1449" s="313">
        <v>0</v>
      </c>
      <c r="F1449" s="170"/>
    </row>
    <row r="1450" spans="2:7">
      <c r="B1450" s="327"/>
      <c r="C1450" s="283" t="str">
        <f t="shared" si="313"/>
        <v>39</v>
      </c>
      <c r="D1450" s="284" t="str">
        <f t="shared" si="313"/>
        <v>分類不明</v>
      </c>
      <c r="E1450" s="311">
        <v>0</v>
      </c>
      <c r="F1450" s="170"/>
    </row>
    <row r="1451" spans="2:7">
      <c r="B1451" s="329" t="s">
        <v>497</v>
      </c>
      <c r="C1451" s="330"/>
      <c r="D1451" s="330"/>
      <c r="E1451" s="383">
        <f>SUM(E1373:E1411)</f>
        <v>0</v>
      </c>
      <c r="F1451" s="170"/>
    </row>
    <row r="1452" spans="2:7">
      <c r="B1452" s="333" t="s">
        <v>226</v>
      </c>
      <c r="C1452" s="139"/>
      <c r="D1452" s="139"/>
      <c r="E1452" s="384">
        <f>SUM(E1412:E1450)</f>
        <v>0</v>
      </c>
      <c r="F1452" s="170"/>
    </row>
    <row r="1453" spans="2:7">
      <c r="B1453" s="335" t="s">
        <v>66</v>
      </c>
      <c r="C1453" s="336"/>
      <c r="D1453" s="336"/>
      <c r="E1453" s="385">
        <f>SUM(E1373:E1450)</f>
        <v>0</v>
      </c>
      <c r="F1453" s="170"/>
    </row>
    <row r="1454" spans="2:7">
      <c r="B1454" s="132"/>
      <c r="C1454" s="103"/>
      <c r="D1454" s="132"/>
      <c r="F1454" s="170"/>
    </row>
    <row r="1455" spans="2:7" ht="14.25">
      <c r="B1455" s="273"/>
    </row>
    <row r="1456" spans="2:7" ht="14.25">
      <c r="B1456" s="196" t="s">
        <v>293</v>
      </c>
      <c r="D1456" s="274"/>
      <c r="E1456" s="274"/>
      <c r="F1456" s="274"/>
      <c r="G1456" s="274"/>
    </row>
    <row r="1457" spans="2:15" ht="50.65" customHeight="1" thickBot="1">
      <c r="B1457" s="275"/>
      <c r="C1457" s="276" t="s">
        <v>224</v>
      </c>
      <c r="D1457" s="277" t="s">
        <v>48</v>
      </c>
      <c r="F1457" s="278" t="s">
        <v>294</v>
      </c>
      <c r="H1457" s="278" t="s">
        <v>295</v>
      </c>
      <c r="J1457" s="299" t="s">
        <v>286</v>
      </c>
      <c r="K1457" s="386"/>
      <c r="L1457" s="150"/>
      <c r="M1457" s="150"/>
      <c r="N1457" s="204"/>
      <c r="O1457" s="150"/>
    </row>
    <row r="1458" spans="2:15">
      <c r="B1458" s="404" t="s">
        <v>61</v>
      </c>
      <c r="C1458" s="280" t="str">
        <f t="shared" ref="C1458:D1477" si="314">C5</f>
        <v>01</v>
      </c>
      <c r="D1458" s="281" t="str">
        <f t="shared" si="314"/>
        <v>農業</v>
      </c>
      <c r="E1458" s="387"/>
      <c r="F1458" s="37">
        <f t="array" ref="F1458:F1496">+$E$1412:$E$1450</f>
        <v>0</v>
      </c>
      <c r="G1458" s="387"/>
      <c r="H1458" s="324">
        <f t="array" ref="H1458:H1496">+係数!$I$42:$I$80</f>
        <v>0.83797959416959722</v>
      </c>
      <c r="I1458" s="387"/>
      <c r="J1458" s="390">
        <f t="shared" ref="J1458:J1496" si="315">F1458*H1458</f>
        <v>0</v>
      </c>
      <c r="K1458" s="150"/>
      <c r="L1458" s="150"/>
      <c r="M1458" s="150"/>
      <c r="N1458" s="391"/>
      <c r="O1458" s="132"/>
    </row>
    <row r="1459" spans="2:15">
      <c r="B1459" s="289"/>
      <c r="C1459" s="283" t="str">
        <f t="shared" si="314"/>
        <v>02</v>
      </c>
      <c r="D1459" s="284" t="str">
        <f t="shared" si="314"/>
        <v>林業</v>
      </c>
      <c r="E1459" s="387"/>
      <c r="F1459" s="37">
        <v>0</v>
      </c>
      <c r="G1459" s="387"/>
      <c r="H1459" s="326">
        <v>0.88144892220721371</v>
      </c>
      <c r="I1459" s="387"/>
      <c r="J1459" s="393">
        <f t="shared" si="315"/>
        <v>0</v>
      </c>
      <c r="K1459" s="150"/>
      <c r="L1459" s="150"/>
      <c r="M1459" s="150"/>
      <c r="N1459" s="391"/>
      <c r="O1459" s="132"/>
    </row>
    <row r="1460" spans="2:15">
      <c r="B1460" s="289"/>
      <c r="C1460" s="283" t="str">
        <f t="shared" si="314"/>
        <v>03</v>
      </c>
      <c r="D1460" s="284" t="str">
        <f t="shared" si="314"/>
        <v>漁業</v>
      </c>
      <c r="E1460" s="387"/>
      <c r="F1460" s="37">
        <v>0</v>
      </c>
      <c r="G1460" s="387"/>
      <c r="H1460" s="326">
        <v>0.87245104482977687</v>
      </c>
      <c r="I1460" s="387"/>
      <c r="J1460" s="305">
        <f t="shared" si="315"/>
        <v>0</v>
      </c>
      <c r="K1460" s="150"/>
      <c r="L1460" s="150"/>
      <c r="M1460" s="150"/>
      <c r="N1460" s="131"/>
      <c r="O1460" s="132"/>
    </row>
    <row r="1461" spans="2:15">
      <c r="B1461" s="289"/>
      <c r="C1461" s="283" t="str">
        <f t="shared" si="314"/>
        <v>04</v>
      </c>
      <c r="D1461" s="284" t="str">
        <f t="shared" si="314"/>
        <v>鉱業</v>
      </c>
      <c r="E1461" s="387"/>
      <c r="F1461" s="37">
        <v>0</v>
      </c>
      <c r="G1461" s="387"/>
      <c r="H1461" s="326">
        <v>3.4400040483088534E-2</v>
      </c>
      <c r="I1461" s="387"/>
      <c r="J1461" s="305">
        <f t="shared" si="315"/>
        <v>0</v>
      </c>
      <c r="K1461" s="150"/>
      <c r="L1461" s="150"/>
      <c r="M1461" s="150"/>
      <c r="N1461" s="131"/>
      <c r="O1461" s="132"/>
    </row>
    <row r="1462" spans="2:15">
      <c r="B1462" s="289"/>
      <c r="C1462" s="283" t="str">
        <f t="shared" si="314"/>
        <v>05</v>
      </c>
      <c r="D1462" s="284" t="str">
        <f t="shared" si="314"/>
        <v>飲食料品</v>
      </c>
      <c r="E1462" s="387"/>
      <c r="F1462" s="37">
        <v>0</v>
      </c>
      <c r="G1462" s="387"/>
      <c r="H1462" s="326">
        <v>0.83040637322479016</v>
      </c>
      <c r="I1462" s="387"/>
      <c r="J1462" s="305">
        <f t="shared" si="315"/>
        <v>0</v>
      </c>
      <c r="K1462" s="150"/>
      <c r="L1462" s="150"/>
      <c r="M1462" s="150"/>
      <c r="N1462" s="131"/>
      <c r="O1462" s="132"/>
    </row>
    <row r="1463" spans="2:15">
      <c r="B1463" s="289"/>
      <c r="C1463" s="283" t="str">
        <f t="shared" si="314"/>
        <v>06</v>
      </c>
      <c r="D1463" s="284" t="str">
        <f t="shared" si="314"/>
        <v>繊維製品</v>
      </c>
      <c r="E1463" s="387"/>
      <c r="F1463" s="37">
        <v>0</v>
      </c>
      <c r="G1463" s="387"/>
      <c r="H1463" s="326">
        <v>0.34433503505648189</v>
      </c>
      <c r="I1463" s="387"/>
      <c r="J1463" s="305">
        <f t="shared" si="315"/>
        <v>0</v>
      </c>
      <c r="K1463" s="150"/>
      <c r="L1463" s="150"/>
      <c r="M1463" s="150"/>
      <c r="N1463" s="131"/>
      <c r="O1463" s="132"/>
    </row>
    <row r="1464" spans="2:15">
      <c r="B1464" s="289"/>
      <c r="C1464" s="283" t="str">
        <f t="shared" si="314"/>
        <v>07</v>
      </c>
      <c r="D1464" s="284" t="str">
        <f t="shared" si="314"/>
        <v>パルプ・紙・木製品</v>
      </c>
      <c r="E1464" s="387"/>
      <c r="F1464" s="37">
        <v>0</v>
      </c>
      <c r="G1464" s="387"/>
      <c r="H1464" s="326">
        <v>0.83442754803269992</v>
      </c>
      <c r="I1464" s="387"/>
      <c r="J1464" s="305">
        <f t="shared" si="315"/>
        <v>0</v>
      </c>
      <c r="K1464" s="150"/>
      <c r="L1464" s="150"/>
      <c r="M1464" s="150"/>
      <c r="N1464" s="131"/>
      <c r="O1464" s="132"/>
    </row>
    <row r="1465" spans="2:15">
      <c r="B1465" s="289"/>
      <c r="C1465" s="283" t="str">
        <f t="shared" si="314"/>
        <v>08</v>
      </c>
      <c r="D1465" s="284" t="str">
        <f t="shared" si="314"/>
        <v>化学製品</v>
      </c>
      <c r="E1465" s="387"/>
      <c r="F1465" s="37">
        <v>0</v>
      </c>
      <c r="G1465" s="387"/>
      <c r="H1465" s="326">
        <v>0.7341466144136598</v>
      </c>
      <c r="I1465" s="387"/>
      <c r="J1465" s="305">
        <f t="shared" si="315"/>
        <v>0</v>
      </c>
      <c r="K1465" s="150"/>
      <c r="L1465" s="150"/>
      <c r="M1465" s="150"/>
      <c r="N1465" s="131"/>
      <c r="O1465" s="132"/>
    </row>
    <row r="1466" spans="2:15">
      <c r="B1466" s="289"/>
      <c r="C1466" s="283" t="str">
        <f t="shared" si="314"/>
        <v>09</v>
      </c>
      <c r="D1466" s="284" t="str">
        <f t="shared" si="314"/>
        <v>石油・石炭製品</v>
      </c>
      <c r="E1466" s="387"/>
      <c r="F1466" s="37">
        <v>0</v>
      </c>
      <c r="G1466" s="387"/>
      <c r="H1466" s="326">
        <v>0.84086676607472166</v>
      </c>
      <c r="I1466" s="387"/>
      <c r="J1466" s="305">
        <f t="shared" si="315"/>
        <v>0</v>
      </c>
      <c r="K1466" s="150"/>
      <c r="L1466" s="150"/>
      <c r="M1466" s="150"/>
      <c r="N1466" s="131"/>
      <c r="O1466" s="132"/>
    </row>
    <row r="1467" spans="2:15">
      <c r="B1467" s="290"/>
      <c r="C1467" s="283" t="str">
        <f t="shared" si="314"/>
        <v>10</v>
      </c>
      <c r="D1467" s="284" t="str">
        <f t="shared" si="314"/>
        <v>プラスチック・ゴム製品</v>
      </c>
      <c r="E1467" s="387"/>
      <c r="F1467" s="37">
        <v>0</v>
      </c>
      <c r="G1467" s="387"/>
      <c r="H1467" s="326">
        <v>0.85695882252457023</v>
      </c>
      <c r="I1467" s="387"/>
      <c r="J1467" s="305">
        <f t="shared" si="315"/>
        <v>0</v>
      </c>
      <c r="K1467" s="150"/>
      <c r="L1467" s="150"/>
      <c r="M1467" s="150"/>
      <c r="N1467" s="131"/>
      <c r="O1467" s="132"/>
    </row>
    <row r="1468" spans="2:15">
      <c r="B1468" s="290"/>
      <c r="C1468" s="283" t="str">
        <f t="shared" si="314"/>
        <v>11</v>
      </c>
      <c r="D1468" s="284" t="str">
        <f t="shared" si="314"/>
        <v>窯業・土石製品</v>
      </c>
      <c r="E1468" s="387"/>
      <c r="F1468" s="37">
        <v>0</v>
      </c>
      <c r="G1468" s="387"/>
      <c r="H1468" s="326">
        <v>0.90609494841215799</v>
      </c>
      <c r="I1468" s="387"/>
      <c r="J1468" s="305">
        <f t="shared" si="315"/>
        <v>0</v>
      </c>
      <c r="K1468" s="150"/>
      <c r="L1468" s="150"/>
      <c r="M1468" s="150"/>
      <c r="N1468" s="131"/>
      <c r="O1468" s="132"/>
    </row>
    <row r="1469" spans="2:15">
      <c r="B1469" s="290"/>
      <c r="C1469" s="283" t="str">
        <f t="shared" si="314"/>
        <v>12</v>
      </c>
      <c r="D1469" s="284" t="str">
        <f t="shared" si="314"/>
        <v>鉄鋼</v>
      </c>
      <c r="E1469" s="387"/>
      <c r="F1469" s="37">
        <v>0</v>
      </c>
      <c r="G1469" s="387"/>
      <c r="H1469" s="326">
        <v>0.95395740360348724</v>
      </c>
      <c r="I1469" s="387"/>
      <c r="J1469" s="305">
        <f t="shared" si="315"/>
        <v>0</v>
      </c>
      <c r="K1469" s="150"/>
      <c r="L1469" s="150"/>
      <c r="M1469" s="150"/>
      <c r="N1469" s="131"/>
      <c r="O1469" s="132"/>
    </row>
    <row r="1470" spans="2:15">
      <c r="B1470" s="290"/>
      <c r="C1470" s="283" t="str">
        <f t="shared" si="314"/>
        <v>13</v>
      </c>
      <c r="D1470" s="284" t="str">
        <f t="shared" si="314"/>
        <v>非鉄金属</v>
      </c>
      <c r="E1470" s="387"/>
      <c r="F1470" s="37">
        <v>0</v>
      </c>
      <c r="G1470" s="387"/>
      <c r="H1470" s="326">
        <v>0.5834047361124628</v>
      </c>
      <c r="I1470" s="387"/>
      <c r="J1470" s="305">
        <f t="shared" si="315"/>
        <v>0</v>
      </c>
      <c r="K1470" s="150"/>
      <c r="L1470" s="150"/>
      <c r="M1470" s="150"/>
      <c r="N1470" s="131"/>
      <c r="O1470" s="132"/>
    </row>
    <row r="1471" spans="2:15">
      <c r="B1471" s="290"/>
      <c r="C1471" s="283" t="str">
        <f t="shared" si="314"/>
        <v>14</v>
      </c>
      <c r="D1471" s="284" t="str">
        <f t="shared" si="314"/>
        <v>金属製品</v>
      </c>
      <c r="E1471" s="387"/>
      <c r="F1471" s="37">
        <v>0</v>
      </c>
      <c r="G1471" s="387"/>
      <c r="H1471" s="326">
        <v>0.90917297907481487</v>
      </c>
      <c r="I1471" s="387"/>
      <c r="J1471" s="305">
        <f t="shared" si="315"/>
        <v>0</v>
      </c>
      <c r="K1471" s="150"/>
      <c r="L1471" s="150"/>
      <c r="M1471" s="150"/>
      <c r="N1471" s="131"/>
      <c r="O1471" s="132"/>
    </row>
    <row r="1472" spans="2:15">
      <c r="B1472" s="290"/>
      <c r="C1472" s="283" t="str">
        <f t="shared" si="314"/>
        <v>15</v>
      </c>
      <c r="D1472" s="284" t="str">
        <f t="shared" si="314"/>
        <v>はん用機械</v>
      </c>
      <c r="E1472" s="387"/>
      <c r="F1472" s="37">
        <v>0</v>
      </c>
      <c r="G1472" s="387"/>
      <c r="H1472" s="326">
        <v>0.83619606239708233</v>
      </c>
      <c r="I1472" s="387"/>
      <c r="J1472" s="305">
        <f t="shared" si="315"/>
        <v>0</v>
      </c>
      <c r="K1472" s="150"/>
      <c r="L1472" s="150"/>
      <c r="M1472" s="150"/>
      <c r="N1472" s="131"/>
      <c r="O1472" s="132"/>
    </row>
    <row r="1473" spans="2:15">
      <c r="B1473" s="290"/>
      <c r="C1473" s="283" t="str">
        <f t="shared" si="314"/>
        <v>16</v>
      </c>
      <c r="D1473" s="284" t="str">
        <f t="shared" si="314"/>
        <v>生産用機械</v>
      </c>
      <c r="E1473" s="387"/>
      <c r="F1473" s="37">
        <v>0</v>
      </c>
      <c r="G1473" s="387"/>
      <c r="H1473" s="326">
        <v>0.82907038422722756</v>
      </c>
      <c r="I1473" s="387"/>
      <c r="J1473" s="305">
        <f t="shared" si="315"/>
        <v>0</v>
      </c>
      <c r="K1473" s="150"/>
      <c r="L1473" s="150"/>
      <c r="M1473" s="150"/>
      <c r="N1473" s="131"/>
      <c r="O1473" s="132"/>
    </row>
    <row r="1474" spans="2:15">
      <c r="B1474" s="290"/>
      <c r="C1474" s="283" t="str">
        <f t="shared" si="314"/>
        <v>17</v>
      </c>
      <c r="D1474" s="284" t="str">
        <f t="shared" si="314"/>
        <v>業務用機械</v>
      </c>
      <c r="E1474" s="387"/>
      <c r="F1474" s="37">
        <v>0</v>
      </c>
      <c r="G1474" s="387"/>
      <c r="H1474" s="326">
        <v>0.6236789566993548</v>
      </c>
      <c r="I1474" s="387"/>
      <c r="J1474" s="305">
        <f t="shared" si="315"/>
        <v>0</v>
      </c>
      <c r="K1474" s="150"/>
      <c r="L1474" s="150"/>
      <c r="M1474" s="150"/>
      <c r="N1474" s="131"/>
      <c r="O1474" s="132"/>
    </row>
    <row r="1475" spans="2:15">
      <c r="B1475" s="290"/>
      <c r="C1475" s="283" t="str">
        <f t="shared" si="314"/>
        <v>18</v>
      </c>
      <c r="D1475" s="284" t="str">
        <f t="shared" si="314"/>
        <v>電子部品</v>
      </c>
      <c r="E1475" s="387"/>
      <c r="F1475" s="37">
        <v>0</v>
      </c>
      <c r="G1475" s="387"/>
      <c r="H1475" s="326">
        <v>0.64603466204748461</v>
      </c>
      <c r="I1475" s="387"/>
      <c r="J1475" s="305">
        <f t="shared" si="315"/>
        <v>0</v>
      </c>
      <c r="K1475" s="150"/>
      <c r="L1475" s="150"/>
      <c r="M1475" s="150"/>
      <c r="N1475" s="131"/>
      <c r="O1475" s="132"/>
    </row>
    <row r="1476" spans="2:15">
      <c r="B1476" s="290"/>
      <c r="C1476" s="283" t="str">
        <f t="shared" si="314"/>
        <v>19</v>
      </c>
      <c r="D1476" s="284" t="str">
        <f t="shared" si="314"/>
        <v>電気機械</v>
      </c>
      <c r="E1476" s="387"/>
      <c r="F1476" s="37">
        <v>0</v>
      </c>
      <c r="G1476" s="387"/>
      <c r="H1476" s="326">
        <v>0.69527799026599935</v>
      </c>
      <c r="I1476" s="387"/>
      <c r="J1476" s="305">
        <f t="shared" si="315"/>
        <v>0</v>
      </c>
      <c r="K1476" s="150"/>
      <c r="L1476" s="150"/>
      <c r="M1476" s="150"/>
      <c r="N1476" s="131"/>
      <c r="O1476" s="132"/>
    </row>
    <row r="1477" spans="2:15">
      <c r="B1477" s="290"/>
      <c r="C1477" s="283" t="str">
        <f t="shared" si="314"/>
        <v>20</v>
      </c>
      <c r="D1477" s="284" t="str">
        <f t="shared" si="314"/>
        <v>情報通信機器</v>
      </c>
      <c r="E1477" s="387"/>
      <c r="F1477" s="37">
        <v>0</v>
      </c>
      <c r="G1477" s="387"/>
      <c r="H1477" s="326">
        <v>0.34886977191648139</v>
      </c>
      <c r="I1477" s="387"/>
      <c r="J1477" s="305">
        <f t="shared" si="315"/>
        <v>0</v>
      </c>
      <c r="K1477" s="150"/>
      <c r="L1477" s="150"/>
      <c r="M1477" s="150"/>
      <c r="N1477" s="131"/>
      <c r="O1477" s="132"/>
    </row>
    <row r="1478" spans="2:15">
      <c r="B1478" s="290"/>
      <c r="C1478" s="283" t="str">
        <f t="shared" ref="C1478:D1496" si="316">C25</f>
        <v>21</v>
      </c>
      <c r="D1478" s="284" t="str">
        <f t="shared" si="316"/>
        <v>輸送機械</v>
      </c>
      <c r="E1478" s="387"/>
      <c r="F1478" s="37">
        <v>0</v>
      </c>
      <c r="G1478" s="387"/>
      <c r="H1478" s="326">
        <v>0.89213678798461871</v>
      </c>
      <c r="I1478" s="387"/>
      <c r="J1478" s="305">
        <f t="shared" si="315"/>
        <v>0</v>
      </c>
      <c r="K1478" s="150"/>
      <c r="L1478" s="150"/>
      <c r="M1478" s="150"/>
      <c r="N1478" s="131"/>
      <c r="O1478" s="132"/>
    </row>
    <row r="1479" spans="2:15">
      <c r="B1479" s="290"/>
      <c r="C1479" s="283" t="str">
        <f t="shared" si="316"/>
        <v>22</v>
      </c>
      <c r="D1479" s="284" t="str">
        <f t="shared" si="316"/>
        <v>その他の製造工業製品</v>
      </c>
      <c r="E1479" s="387"/>
      <c r="F1479" s="37">
        <v>0</v>
      </c>
      <c r="G1479" s="387"/>
      <c r="H1479" s="326">
        <v>0.75767563719788356</v>
      </c>
      <c r="I1479" s="387"/>
      <c r="J1479" s="305">
        <f t="shared" si="315"/>
        <v>0</v>
      </c>
      <c r="K1479" s="150"/>
      <c r="L1479" s="150"/>
      <c r="M1479" s="150"/>
      <c r="N1479" s="131"/>
      <c r="O1479" s="132"/>
    </row>
    <row r="1480" spans="2:15">
      <c r="B1480" s="290"/>
      <c r="C1480" s="283" t="str">
        <f t="shared" si="316"/>
        <v>23</v>
      </c>
      <c r="D1480" s="284" t="str">
        <f t="shared" si="316"/>
        <v>建設</v>
      </c>
      <c r="E1480" s="387"/>
      <c r="F1480" s="37">
        <v>0</v>
      </c>
      <c r="G1480" s="387"/>
      <c r="H1480" s="326">
        <v>1</v>
      </c>
      <c r="I1480" s="387"/>
      <c r="J1480" s="305">
        <f t="shared" si="315"/>
        <v>0</v>
      </c>
      <c r="K1480" s="150"/>
      <c r="L1480" s="150"/>
      <c r="M1480" s="150"/>
      <c r="N1480" s="131"/>
      <c r="O1480" s="132"/>
    </row>
    <row r="1481" spans="2:15">
      <c r="B1481" s="290"/>
      <c r="C1481" s="283" t="str">
        <f t="shared" si="316"/>
        <v>24</v>
      </c>
      <c r="D1481" s="284" t="str">
        <f t="shared" si="316"/>
        <v>電力・ガス・熱供給</v>
      </c>
      <c r="E1481" s="387"/>
      <c r="F1481" s="37">
        <v>0</v>
      </c>
      <c r="G1481" s="387"/>
      <c r="H1481" s="326">
        <v>0.99984227139331705</v>
      </c>
      <c r="I1481" s="387"/>
      <c r="J1481" s="305">
        <f t="shared" si="315"/>
        <v>0</v>
      </c>
      <c r="K1481" s="150"/>
      <c r="L1481" s="150"/>
      <c r="M1481" s="150"/>
      <c r="N1481" s="131"/>
      <c r="O1481" s="132"/>
    </row>
    <row r="1482" spans="2:15">
      <c r="B1482" s="290"/>
      <c r="C1482" s="283" t="str">
        <f t="shared" si="316"/>
        <v>25</v>
      </c>
      <c r="D1482" s="284" t="str">
        <f t="shared" si="316"/>
        <v>水道</v>
      </c>
      <c r="E1482" s="387"/>
      <c r="F1482" s="37">
        <v>0</v>
      </c>
      <c r="G1482" s="387"/>
      <c r="H1482" s="326">
        <v>0.99980472572977697</v>
      </c>
      <c r="I1482" s="387"/>
      <c r="J1482" s="305">
        <f t="shared" si="315"/>
        <v>0</v>
      </c>
      <c r="K1482" s="150"/>
      <c r="L1482" s="150"/>
      <c r="M1482" s="150"/>
      <c r="N1482" s="131"/>
      <c r="O1482" s="132"/>
    </row>
    <row r="1483" spans="2:15">
      <c r="B1483" s="290"/>
      <c r="C1483" s="283" t="str">
        <f t="shared" si="316"/>
        <v>26</v>
      </c>
      <c r="D1483" s="284" t="str">
        <f t="shared" si="316"/>
        <v>廃棄物処理</v>
      </c>
      <c r="E1483" s="387"/>
      <c r="F1483" s="37">
        <v>0</v>
      </c>
      <c r="G1483" s="387"/>
      <c r="H1483" s="326">
        <v>0.99994652769422732</v>
      </c>
      <c r="I1483" s="387"/>
      <c r="J1483" s="305">
        <f t="shared" si="315"/>
        <v>0</v>
      </c>
      <c r="K1483" s="150"/>
      <c r="L1483" s="150"/>
      <c r="M1483" s="150"/>
      <c r="N1483" s="131"/>
      <c r="O1483" s="132"/>
    </row>
    <row r="1484" spans="2:15">
      <c r="B1484" s="290"/>
      <c r="C1484" s="283" t="str">
        <f t="shared" si="316"/>
        <v>27</v>
      </c>
      <c r="D1484" s="284" t="str">
        <f t="shared" si="316"/>
        <v>商業</v>
      </c>
      <c r="E1484" s="387"/>
      <c r="F1484" s="37">
        <v>0</v>
      </c>
      <c r="G1484" s="387"/>
      <c r="H1484" s="326">
        <v>0.99868425366357516</v>
      </c>
      <c r="I1484" s="387"/>
      <c r="J1484" s="305">
        <f t="shared" si="315"/>
        <v>0</v>
      </c>
      <c r="K1484" s="150"/>
      <c r="L1484" s="150"/>
      <c r="M1484" s="150"/>
      <c r="N1484" s="131"/>
      <c r="O1484" s="132"/>
    </row>
    <row r="1485" spans="2:15">
      <c r="B1485" s="290"/>
      <c r="C1485" s="283" t="str">
        <f t="shared" si="316"/>
        <v>28</v>
      </c>
      <c r="D1485" s="284" t="str">
        <f t="shared" si="316"/>
        <v>金融・保険</v>
      </c>
      <c r="E1485" s="387"/>
      <c r="F1485" s="37">
        <v>0</v>
      </c>
      <c r="G1485" s="387"/>
      <c r="H1485" s="326">
        <v>0.9344960037504646</v>
      </c>
      <c r="I1485" s="387"/>
      <c r="J1485" s="305">
        <f t="shared" si="315"/>
        <v>0</v>
      </c>
      <c r="K1485" s="150"/>
      <c r="L1485" s="150"/>
      <c r="M1485" s="150"/>
      <c r="N1485" s="131"/>
      <c r="O1485" s="132"/>
    </row>
    <row r="1486" spans="2:15">
      <c r="B1486" s="290"/>
      <c r="C1486" s="283" t="str">
        <f t="shared" si="316"/>
        <v>29</v>
      </c>
      <c r="D1486" s="284" t="str">
        <f t="shared" si="316"/>
        <v>不動産</v>
      </c>
      <c r="E1486" s="387"/>
      <c r="F1486" s="37">
        <v>0</v>
      </c>
      <c r="G1486" s="387"/>
      <c r="H1486" s="326">
        <v>0.99998389967759249</v>
      </c>
      <c r="I1486" s="387"/>
      <c r="J1486" s="305">
        <f t="shared" si="315"/>
        <v>0</v>
      </c>
      <c r="K1486" s="150"/>
      <c r="L1486" s="150"/>
      <c r="M1486" s="150"/>
      <c r="N1486" s="131"/>
      <c r="O1486" s="132"/>
    </row>
    <row r="1487" spans="2:15">
      <c r="B1487" s="290"/>
      <c r="C1487" s="283" t="str">
        <f t="shared" si="316"/>
        <v>30</v>
      </c>
      <c r="D1487" s="284" t="str">
        <f t="shared" si="316"/>
        <v>運輸・郵便</v>
      </c>
      <c r="E1487" s="387"/>
      <c r="F1487" s="37">
        <v>0</v>
      </c>
      <c r="G1487" s="387"/>
      <c r="H1487" s="326">
        <v>0.94429372625330799</v>
      </c>
      <c r="I1487" s="387"/>
      <c r="J1487" s="305">
        <f t="shared" si="315"/>
        <v>0</v>
      </c>
      <c r="K1487" s="150"/>
      <c r="L1487" s="150"/>
      <c r="M1487" s="150"/>
      <c r="N1487" s="131"/>
      <c r="O1487" s="132"/>
    </row>
    <row r="1488" spans="2:15">
      <c r="B1488" s="290"/>
      <c r="C1488" s="283" t="str">
        <f t="shared" si="316"/>
        <v>31</v>
      </c>
      <c r="D1488" s="284" t="str">
        <f t="shared" si="316"/>
        <v>情報通信</v>
      </c>
      <c r="E1488" s="387"/>
      <c r="F1488" s="37">
        <v>0</v>
      </c>
      <c r="G1488" s="387"/>
      <c r="H1488" s="326">
        <v>0.94573063421747161</v>
      </c>
      <c r="I1488" s="387"/>
      <c r="J1488" s="305">
        <f t="shared" si="315"/>
        <v>0</v>
      </c>
      <c r="K1488" s="150"/>
      <c r="L1488" s="150"/>
      <c r="M1488" s="150"/>
      <c r="N1488" s="131"/>
      <c r="O1488" s="132"/>
    </row>
    <row r="1489" spans="2:15">
      <c r="B1489" s="290"/>
      <c r="C1489" s="283" t="str">
        <f t="shared" si="316"/>
        <v>32</v>
      </c>
      <c r="D1489" s="284" t="str">
        <f t="shared" si="316"/>
        <v>公務</v>
      </c>
      <c r="E1489" s="387"/>
      <c r="F1489" s="37">
        <v>0</v>
      </c>
      <c r="G1489" s="387"/>
      <c r="H1489" s="326">
        <v>1</v>
      </c>
      <c r="I1489" s="387"/>
      <c r="J1489" s="305">
        <f t="shared" si="315"/>
        <v>0</v>
      </c>
      <c r="K1489" s="150"/>
      <c r="L1489" s="150"/>
      <c r="M1489" s="150"/>
      <c r="N1489" s="131"/>
      <c r="O1489" s="132"/>
    </row>
    <row r="1490" spans="2:15">
      <c r="B1490" s="290"/>
      <c r="C1490" s="283" t="str">
        <f t="shared" si="316"/>
        <v>33</v>
      </c>
      <c r="D1490" s="284" t="str">
        <f t="shared" si="316"/>
        <v>教育・研究</v>
      </c>
      <c r="E1490" s="387"/>
      <c r="F1490" s="37">
        <v>0</v>
      </c>
      <c r="G1490" s="387"/>
      <c r="H1490" s="326">
        <v>0.95698660994495499</v>
      </c>
      <c r="I1490" s="387"/>
      <c r="J1490" s="305">
        <f t="shared" si="315"/>
        <v>0</v>
      </c>
      <c r="K1490" s="150"/>
      <c r="L1490" s="150"/>
      <c r="M1490" s="150"/>
      <c r="N1490" s="131"/>
      <c r="O1490" s="132"/>
    </row>
    <row r="1491" spans="2:15">
      <c r="B1491" s="290"/>
      <c r="C1491" s="283" t="str">
        <f t="shared" si="316"/>
        <v>34</v>
      </c>
      <c r="D1491" s="284" t="str">
        <f t="shared" si="316"/>
        <v>医療・福祉</v>
      </c>
      <c r="E1491" s="387"/>
      <c r="F1491" s="37">
        <v>0</v>
      </c>
      <c r="G1491" s="387"/>
      <c r="H1491" s="326">
        <v>0.99993109540638603</v>
      </c>
      <c r="I1491" s="387"/>
      <c r="J1491" s="305">
        <f t="shared" si="315"/>
        <v>0</v>
      </c>
      <c r="K1491" s="150"/>
      <c r="L1491" s="150"/>
      <c r="M1491" s="150"/>
      <c r="N1491" s="131"/>
      <c r="O1491" s="132"/>
    </row>
    <row r="1492" spans="2:15">
      <c r="B1492" s="290"/>
      <c r="C1492" s="283" t="str">
        <f t="shared" si="316"/>
        <v>35</v>
      </c>
      <c r="D1492" s="284" t="str">
        <f t="shared" si="316"/>
        <v>他に分類されない会員制団体</v>
      </c>
      <c r="E1492" s="387"/>
      <c r="F1492" s="37">
        <v>0</v>
      </c>
      <c r="G1492" s="387"/>
      <c r="H1492" s="326">
        <v>0.97913838610750248</v>
      </c>
      <c r="I1492" s="387"/>
      <c r="J1492" s="305">
        <f t="shared" si="315"/>
        <v>0</v>
      </c>
      <c r="K1492" s="150"/>
      <c r="L1492" s="150"/>
      <c r="M1492" s="150"/>
      <c r="N1492" s="131"/>
      <c r="O1492" s="132"/>
    </row>
    <row r="1493" spans="2:15">
      <c r="B1493" s="290"/>
      <c r="C1493" s="283" t="str">
        <f t="shared" si="316"/>
        <v>36</v>
      </c>
      <c r="D1493" s="284" t="str">
        <f t="shared" si="316"/>
        <v>対事業所サービス</v>
      </c>
      <c r="E1493" s="387"/>
      <c r="F1493" s="37">
        <v>0</v>
      </c>
      <c r="G1493" s="387"/>
      <c r="H1493" s="326">
        <v>0.95245561003090995</v>
      </c>
      <c r="I1493" s="387"/>
      <c r="J1493" s="305">
        <f t="shared" si="315"/>
        <v>0</v>
      </c>
      <c r="K1493" s="150"/>
      <c r="L1493" s="150"/>
      <c r="M1493" s="150"/>
      <c r="N1493" s="131"/>
      <c r="O1493" s="132"/>
    </row>
    <row r="1494" spans="2:15">
      <c r="B1494" s="290"/>
      <c r="C1494" s="283" t="str">
        <f t="shared" si="316"/>
        <v>37</v>
      </c>
      <c r="D1494" s="284" t="str">
        <f t="shared" si="316"/>
        <v>対個人サービス</v>
      </c>
      <c r="E1494" s="387"/>
      <c r="F1494" s="37">
        <v>0</v>
      </c>
      <c r="G1494" s="387"/>
      <c r="H1494" s="326">
        <v>0.98899501448726412</v>
      </c>
      <c r="I1494" s="387"/>
      <c r="J1494" s="305">
        <f t="shared" si="315"/>
        <v>0</v>
      </c>
      <c r="K1494" s="150"/>
      <c r="L1494" s="150"/>
      <c r="M1494" s="150"/>
      <c r="N1494" s="131"/>
      <c r="O1494" s="132"/>
    </row>
    <row r="1495" spans="2:15">
      <c r="B1495" s="290"/>
      <c r="C1495" s="283" t="str">
        <f t="shared" si="316"/>
        <v>38</v>
      </c>
      <c r="D1495" s="284" t="str">
        <f t="shared" si="316"/>
        <v>事務用品</v>
      </c>
      <c r="E1495" s="387"/>
      <c r="F1495" s="37">
        <v>0</v>
      </c>
      <c r="G1495" s="387"/>
      <c r="H1495" s="326">
        <v>1</v>
      </c>
      <c r="I1495" s="387"/>
      <c r="J1495" s="305">
        <f t="shared" si="315"/>
        <v>0</v>
      </c>
      <c r="K1495" s="150"/>
      <c r="L1495" s="150"/>
      <c r="M1495" s="150"/>
      <c r="N1495" s="131"/>
      <c r="O1495" s="132"/>
    </row>
    <row r="1496" spans="2:15" ht="12.75" thickBot="1">
      <c r="B1496" s="406"/>
      <c r="C1496" s="283" t="str">
        <f t="shared" si="316"/>
        <v>39</v>
      </c>
      <c r="D1496" s="284" t="str">
        <f t="shared" si="316"/>
        <v>分類不明</v>
      </c>
      <c r="E1496" s="387"/>
      <c r="F1496" s="37">
        <v>0</v>
      </c>
      <c r="G1496" s="387"/>
      <c r="H1496" s="328">
        <v>0.73348129258406503</v>
      </c>
      <c r="I1496" s="387"/>
      <c r="J1496" s="307">
        <f t="shared" si="315"/>
        <v>0</v>
      </c>
      <c r="K1496" s="150"/>
      <c r="L1496" s="150"/>
      <c r="M1496" s="150"/>
      <c r="N1496" s="131"/>
      <c r="O1496" s="132"/>
    </row>
    <row r="1497" spans="2:15">
      <c r="B1497" s="396" t="s">
        <v>66</v>
      </c>
      <c r="C1497" s="397"/>
      <c r="D1497" s="398"/>
      <c r="E1497" s="399"/>
      <c r="F1497" s="400">
        <f>SUM(F1458:F1496)</f>
        <v>0</v>
      </c>
      <c r="G1497" s="399"/>
      <c r="H1497" s="401"/>
      <c r="I1497" s="399"/>
      <c r="J1497" s="311">
        <f>SUM(J1458:J1496)</f>
        <v>0</v>
      </c>
      <c r="K1497" s="386"/>
      <c r="L1497" s="150"/>
      <c r="M1497" s="150"/>
      <c r="N1497" s="131"/>
      <c r="O1497" s="132"/>
    </row>
    <row r="1498" spans="2:15">
      <c r="B1498" s="132"/>
      <c r="C1498" s="103"/>
      <c r="D1498" s="132"/>
      <c r="E1498" s="401"/>
      <c r="F1498" s="402"/>
      <c r="G1498" s="401"/>
      <c r="H1498" s="391"/>
      <c r="I1498" s="401"/>
      <c r="J1498" s="170"/>
      <c r="K1498" s="401"/>
      <c r="L1498" s="401"/>
      <c r="M1498" s="401"/>
      <c r="N1498" s="170"/>
    </row>
    <row r="1499" spans="2:15" ht="14.25">
      <c r="B1499" s="196" t="s">
        <v>296</v>
      </c>
      <c r="D1499" s="274"/>
      <c r="E1499" s="274"/>
      <c r="F1499" s="274"/>
      <c r="K1499" s="401"/>
      <c r="L1499" s="401"/>
      <c r="M1499" s="401"/>
      <c r="N1499" s="170"/>
    </row>
    <row r="1500" spans="2:15" ht="41.45" customHeight="1" thickBot="1">
      <c r="B1500" s="275"/>
      <c r="C1500" s="276" t="s">
        <v>224</v>
      </c>
      <c r="D1500" s="277" t="s">
        <v>48</v>
      </c>
      <c r="F1500" s="278" t="s">
        <v>294</v>
      </c>
      <c r="H1500" s="278" t="s">
        <v>289</v>
      </c>
      <c r="J1500" s="278" t="s">
        <v>297</v>
      </c>
      <c r="K1500" s="401"/>
      <c r="L1500" s="401"/>
      <c r="M1500" s="401"/>
      <c r="N1500" s="170"/>
    </row>
    <row r="1501" spans="2:15">
      <c r="B1501" s="404" t="s">
        <v>61</v>
      </c>
      <c r="C1501" s="280" t="str">
        <f t="shared" ref="C1501:D1520" si="317">C5</f>
        <v>01</v>
      </c>
      <c r="D1501" s="281" t="str">
        <f t="shared" si="317"/>
        <v>農業</v>
      </c>
      <c r="E1501" s="387"/>
      <c r="F1501" s="37">
        <f t="array" ref="F1501:F1539">+$E$1412:$E$1450</f>
        <v>0</v>
      </c>
      <c r="G1501" s="387"/>
      <c r="H1501" s="324">
        <f t="array" ref="H1501:H1539">+係数!$F$42:$F$80</f>
        <v>0.16202040583040275</v>
      </c>
      <c r="I1501" s="387"/>
      <c r="J1501" s="390">
        <f t="shared" ref="J1501:J1539" si="318">F1501*H1501</f>
        <v>0</v>
      </c>
      <c r="K1501" s="401"/>
      <c r="L1501" s="401"/>
      <c r="M1501" s="401"/>
      <c r="N1501" s="170"/>
    </row>
    <row r="1502" spans="2:15">
      <c r="B1502" s="289"/>
      <c r="C1502" s="283" t="str">
        <f t="shared" si="317"/>
        <v>02</v>
      </c>
      <c r="D1502" s="284" t="str">
        <f t="shared" si="317"/>
        <v>林業</v>
      </c>
      <c r="E1502" s="387"/>
      <c r="F1502" s="37">
        <v>0</v>
      </c>
      <c r="G1502" s="387"/>
      <c r="H1502" s="326">
        <v>0.11855107779278627</v>
      </c>
      <c r="I1502" s="387"/>
      <c r="J1502" s="393">
        <f t="shared" si="318"/>
        <v>0</v>
      </c>
      <c r="K1502" s="401"/>
      <c r="L1502" s="401"/>
      <c r="M1502" s="401"/>
      <c r="N1502" s="170"/>
    </row>
    <row r="1503" spans="2:15">
      <c r="B1503" s="289"/>
      <c r="C1503" s="283" t="str">
        <f t="shared" si="317"/>
        <v>03</v>
      </c>
      <c r="D1503" s="284" t="str">
        <f t="shared" si="317"/>
        <v>漁業</v>
      </c>
      <c r="E1503" s="387"/>
      <c r="F1503" s="37">
        <v>0</v>
      </c>
      <c r="G1503" s="387"/>
      <c r="H1503" s="326">
        <v>0.12754895517022308</v>
      </c>
      <c r="I1503" s="387"/>
      <c r="J1503" s="305">
        <f t="shared" si="318"/>
        <v>0</v>
      </c>
      <c r="K1503" s="401"/>
      <c r="L1503" s="401"/>
      <c r="M1503" s="401"/>
      <c r="N1503" s="170"/>
    </row>
    <row r="1504" spans="2:15">
      <c r="B1504" s="289"/>
      <c r="C1504" s="283" t="str">
        <f t="shared" si="317"/>
        <v>04</v>
      </c>
      <c r="D1504" s="284" t="str">
        <f t="shared" si="317"/>
        <v>鉱業</v>
      </c>
      <c r="E1504" s="387"/>
      <c r="F1504" s="37">
        <v>0</v>
      </c>
      <c r="G1504" s="387"/>
      <c r="H1504" s="326">
        <v>0.96559995951691147</v>
      </c>
      <c r="I1504" s="387"/>
      <c r="J1504" s="305">
        <f t="shared" si="318"/>
        <v>0</v>
      </c>
      <c r="K1504" s="401"/>
      <c r="L1504" s="401"/>
      <c r="M1504" s="401"/>
      <c r="N1504" s="170"/>
    </row>
    <row r="1505" spans="2:14">
      <c r="B1505" s="289"/>
      <c r="C1505" s="283" t="str">
        <f t="shared" si="317"/>
        <v>05</v>
      </c>
      <c r="D1505" s="284" t="str">
        <f t="shared" si="317"/>
        <v>飲食料品</v>
      </c>
      <c r="E1505" s="387"/>
      <c r="F1505" s="37">
        <v>0</v>
      </c>
      <c r="G1505" s="387"/>
      <c r="H1505" s="326">
        <v>0.16959362677520978</v>
      </c>
      <c r="I1505" s="387"/>
      <c r="J1505" s="305">
        <f t="shared" si="318"/>
        <v>0</v>
      </c>
      <c r="K1505" s="401"/>
      <c r="L1505" s="401"/>
      <c r="M1505" s="401"/>
      <c r="N1505" s="170"/>
    </row>
    <row r="1506" spans="2:14">
      <c r="B1506" s="289"/>
      <c r="C1506" s="283" t="str">
        <f t="shared" si="317"/>
        <v>06</v>
      </c>
      <c r="D1506" s="284" t="str">
        <f t="shared" si="317"/>
        <v>繊維製品</v>
      </c>
      <c r="E1506" s="387"/>
      <c r="F1506" s="37">
        <v>0</v>
      </c>
      <c r="G1506" s="387"/>
      <c r="H1506" s="326">
        <v>0.65566496494351811</v>
      </c>
      <c r="I1506" s="387"/>
      <c r="J1506" s="305">
        <f t="shared" si="318"/>
        <v>0</v>
      </c>
      <c r="K1506" s="401"/>
      <c r="L1506" s="401"/>
      <c r="M1506" s="401"/>
      <c r="N1506" s="170"/>
    </row>
    <row r="1507" spans="2:14">
      <c r="B1507" s="289"/>
      <c r="C1507" s="283" t="str">
        <f t="shared" si="317"/>
        <v>07</v>
      </c>
      <c r="D1507" s="284" t="str">
        <f t="shared" si="317"/>
        <v>パルプ・紙・木製品</v>
      </c>
      <c r="E1507" s="387"/>
      <c r="F1507" s="37">
        <v>0</v>
      </c>
      <c r="G1507" s="387"/>
      <c r="H1507" s="326">
        <v>0.16557245196730003</v>
      </c>
      <c r="I1507" s="387"/>
      <c r="J1507" s="305">
        <f t="shared" si="318"/>
        <v>0</v>
      </c>
      <c r="K1507" s="401"/>
      <c r="L1507" s="401"/>
      <c r="M1507" s="401"/>
      <c r="N1507" s="170"/>
    </row>
    <row r="1508" spans="2:14">
      <c r="B1508" s="289"/>
      <c r="C1508" s="283" t="str">
        <f t="shared" si="317"/>
        <v>08</v>
      </c>
      <c r="D1508" s="284" t="str">
        <f t="shared" si="317"/>
        <v>化学製品</v>
      </c>
      <c r="E1508" s="387"/>
      <c r="F1508" s="37">
        <v>0</v>
      </c>
      <c r="G1508" s="387"/>
      <c r="H1508" s="326">
        <v>0.2658533855863402</v>
      </c>
      <c r="I1508" s="387"/>
      <c r="J1508" s="305">
        <f t="shared" si="318"/>
        <v>0</v>
      </c>
      <c r="K1508" s="401"/>
      <c r="L1508" s="401"/>
      <c r="M1508" s="401"/>
      <c r="N1508" s="170"/>
    </row>
    <row r="1509" spans="2:14">
      <c r="B1509" s="289"/>
      <c r="C1509" s="283" t="str">
        <f t="shared" si="317"/>
        <v>09</v>
      </c>
      <c r="D1509" s="284" t="str">
        <f t="shared" si="317"/>
        <v>石油・石炭製品</v>
      </c>
      <c r="E1509" s="387"/>
      <c r="F1509" s="37">
        <v>0</v>
      </c>
      <c r="G1509" s="387"/>
      <c r="H1509" s="326">
        <v>0.15913323392527837</v>
      </c>
      <c r="I1509" s="387"/>
      <c r="J1509" s="305">
        <f t="shared" si="318"/>
        <v>0</v>
      </c>
      <c r="K1509" s="401"/>
      <c r="L1509" s="401"/>
      <c r="M1509" s="401"/>
      <c r="N1509" s="170"/>
    </row>
    <row r="1510" spans="2:14">
      <c r="B1510" s="290"/>
      <c r="C1510" s="283" t="str">
        <f t="shared" si="317"/>
        <v>10</v>
      </c>
      <c r="D1510" s="284" t="str">
        <f t="shared" si="317"/>
        <v>プラスチック・ゴム製品</v>
      </c>
      <c r="E1510" s="387"/>
      <c r="F1510" s="37">
        <v>0</v>
      </c>
      <c r="G1510" s="387"/>
      <c r="H1510" s="326">
        <v>0.1430411774754298</v>
      </c>
      <c r="I1510" s="387"/>
      <c r="J1510" s="305">
        <f t="shared" si="318"/>
        <v>0</v>
      </c>
      <c r="K1510" s="401"/>
      <c r="L1510" s="401"/>
      <c r="M1510" s="401"/>
      <c r="N1510" s="170"/>
    </row>
    <row r="1511" spans="2:14">
      <c r="B1511" s="290"/>
      <c r="C1511" s="283" t="str">
        <f t="shared" si="317"/>
        <v>11</v>
      </c>
      <c r="D1511" s="284" t="str">
        <f t="shared" si="317"/>
        <v>窯業・土石製品</v>
      </c>
      <c r="E1511" s="387"/>
      <c r="F1511" s="37">
        <v>0</v>
      </c>
      <c r="G1511" s="387"/>
      <c r="H1511" s="326">
        <v>9.3905051587842028E-2</v>
      </c>
      <c r="I1511" s="387"/>
      <c r="J1511" s="305">
        <f t="shared" si="318"/>
        <v>0</v>
      </c>
      <c r="K1511" s="401"/>
      <c r="L1511" s="401"/>
      <c r="M1511" s="401"/>
      <c r="N1511" s="170"/>
    </row>
    <row r="1512" spans="2:14">
      <c r="B1512" s="290"/>
      <c r="C1512" s="283" t="str">
        <f t="shared" si="317"/>
        <v>12</v>
      </c>
      <c r="D1512" s="284" t="str">
        <f t="shared" si="317"/>
        <v>鉄鋼</v>
      </c>
      <c r="E1512" s="387"/>
      <c r="F1512" s="37">
        <v>0</v>
      </c>
      <c r="G1512" s="387"/>
      <c r="H1512" s="326">
        <v>4.6042596396512744E-2</v>
      </c>
      <c r="I1512" s="387"/>
      <c r="J1512" s="305">
        <f t="shared" si="318"/>
        <v>0</v>
      </c>
      <c r="K1512" s="401"/>
      <c r="L1512" s="401"/>
      <c r="M1512" s="401"/>
      <c r="N1512" s="170"/>
    </row>
    <row r="1513" spans="2:14">
      <c r="B1513" s="290"/>
      <c r="C1513" s="283" t="str">
        <f t="shared" si="317"/>
        <v>13</v>
      </c>
      <c r="D1513" s="284" t="str">
        <f t="shared" si="317"/>
        <v>非鉄金属</v>
      </c>
      <c r="E1513" s="387"/>
      <c r="F1513" s="37">
        <v>0</v>
      </c>
      <c r="G1513" s="387"/>
      <c r="H1513" s="326">
        <v>0.41659526388753726</v>
      </c>
      <c r="I1513" s="387"/>
      <c r="J1513" s="305">
        <f t="shared" si="318"/>
        <v>0</v>
      </c>
      <c r="K1513" s="401"/>
      <c r="L1513" s="401"/>
      <c r="M1513" s="401"/>
      <c r="N1513" s="170"/>
    </row>
    <row r="1514" spans="2:14">
      <c r="B1514" s="290"/>
      <c r="C1514" s="283" t="str">
        <f t="shared" si="317"/>
        <v>14</v>
      </c>
      <c r="D1514" s="284" t="str">
        <f t="shared" si="317"/>
        <v>金属製品</v>
      </c>
      <c r="E1514" s="387"/>
      <c r="F1514" s="37">
        <v>0</v>
      </c>
      <c r="G1514" s="387"/>
      <c r="H1514" s="326">
        <v>9.0827020925185159E-2</v>
      </c>
      <c r="I1514" s="387"/>
      <c r="J1514" s="305">
        <f t="shared" si="318"/>
        <v>0</v>
      </c>
      <c r="K1514" s="401"/>
      <c r="L1514" s="401"/>
      <c r="M1514" s="401"/>
      <c r="N1514" s="170"/>
    </row>
    <row r="1515" spans="2:14">
      <c r="B1515" s="290"/>
      <c r="C1515" s="283" t="str">
        <f t="shared" si="317"/>
        <v>15</v>
      </c>
      <c r="D1515" s="284" t="str">
        <f t="shared" si="317"/>
        <v>はん用機械</v>
      </c>
      <c r="E1515" s="387"/>
      <c r="F1515" s="37">
        <v>0</v>
      </c>
      <c r="G1515" s="387"/>
      <c r="H1515" s="326">
        <v>0.16380393760291762</v>
      </c>
      <c r="I1515" s="387"/>
      <c r="J1515" s="305">
        <f t="shared" si="318"/>
        <v>0</v>
      </c>
      <c r="K1515" s="401"/>
      <c r="L1515" s="401"/>
      <c r="M1515" s="401"/>
      <c r="N1515" s="170"/>
    </row>
    <row r="1516" spans="2:14">
      <c r="B1516" s="290"/>
      <c r="C1516" s="283" t="str">
        <f t="shared" si="317"/>
        <v>16</v>
      </c>
      <c r="D1516" s="284" t="str">
        <f t="shared" si="317"/>
        <v>生産用機械</v>
      </c>
      <c r="E1516" s="387"/>
      <c r="F1516" s="37">
        <v>0</v>
      </c>
      <c r="G1516" s="387"/>
      <c r="H1516" s="326">
        <v>0.17092961577277244</v>
      </c>
      <c r="I1516" s="387"/>
      <c r="J1516" s="305">
        <f t="shared" si="318"/>
        <v>0</v>
      </c>
      <c r="K1516" s="401"/>
      <c r="L1516" s="401"/>
      <c r="M1516" s="401"/>
      <c r="N1516" s="170"/>
    </row>
    <row r="1517" spans="2:14">
      <c r="B1517" s="290"/>
      <c r="C1517" s="283" t="str">
        <f t="shared" si="317"/>
        <v>17</v>
      </c>
      <c r="D1517" s="284" t="str">
        <f t="shared" si="317"/>
        <v>業務用機械</v>
      </c>
      <c r="E1517" s="387"/>
      <c r="F1517" s="37">
        <v>0</v>
      </c>
      <c r="G1517" s="387"/>
      <c r="H1517" s="326">
        <v>0.3763210433006452</v>
      </c>
      <c r="I1517" s="387"/>
      <c r="J1517" s="305">
        <f t="shared" si="318"/>
        <v>0</v>
      </c>
      <c r="K1517" s="401"/>
      <c r="L1517" s="401"/>
      <c r="M1517" s="401"/>
      <c r="N1517" s="170"/>
    </row>
    <row r="1518" spans="2:14">
      <c r="B1518" s="290"/>
      <c r="C1518" s="283" t="str">
        <f t="shared" si="317"/>
        <v>18</v>
      </c>
      <c r="D1518" s="284" t="str">
        <f t="shared" si="317"/>
        <v>電子部品</v>
      </c>
      <c r="E1518" s="387"/>
      <c r="F1518" s="37">
        <v>0</v>
      </c>
      <c r="G1518" s="387"/>
      <c r="H1518" s="326">
        <v>0.35396533795251539</v>
      </c>
      <c r="I1518" s="387"/>
      <c r="J1518" s="305">
        <f t="shared" si="318"/>
        <v>0</v>
      </c>
      <c r="K1518" s="401"/>
      <c r="L1518" s="401"/>
      <c r="M1518" s="401"/>
      <c r="N1518" s="170"/>
    </row>
    <row r="1519" spans="2:14">
      <c r="B1519" s="290"/>
      <c r="C1519" s="283" t="str">
        <f t="shared" si="317"/>
        <v>19</v>
      </c>
      <c r="D1519" s="284" t="str">
        <f t="shared" si="317"/>
        <v>電気機械</v>
      </c>
      <c r="E1519" s="387"/>
      <c r="F1519" s="37">
        <v>0</v>
      </c>
      <c r="G1519" s="387"/>
      <c r="H1519" s="326">
        <v>0.30472200973400065</v>
      </c>
      <c r="I1519" s="387"/>
      <c r="J1519" s="305">
        <f t="shared" si="318"/>
        <v>0</v>
      </c>
      <c r="K1519" s="401"/>
      <c r="L1519" s="401"/>
      <c r="M1519" s="401"/>
      <c r="N1519" s="170"/>
    </row>
    <row r="1520" spans="2:14">
      <c r="B1520" s="290"/>
      <c r="C1520" s="283" t="str">
        <f t="shared" si="317"/>
        <v>20</v>
      </c>
      <c r="D1520" s="284" t="str">
        <f t="shared" si="317"/>
        <v>情報通信機器</v>
      </c>
      <c r="E1520" s="387"/>
      <c r="F1520" s="37">
        <v>0</v>
      </c>
      <c r="G1520" s="387"/>
      <c r="H1520" s="326">
        <v>0.65113022808351861</v>
      </c>
      <c r="I1520" s="387"/>
      <c r="J1520" s="305">
        <f t="shared" si="318"/>
        <v>0</v>
      </c>
      <c r="K1520" s="401"/>
      <c r="L1520" s="401"/>
      <c r="M1520" s="401"/>
      <c r="N1520" s="170"/>
    </row>
    <row r="1521" spans="2:14">
      <c r="B1521" s="290"/>
      <c r="C1521" s="283" t="str">
        <f t="shared" ref="C1521:D1539" si="319">C25</f>
        <v>21</v>
      </c>
      <c r="D1521" s="284" t="str">
        <f t="shared" si="319"/>
        <v>輸送機械</v>
      </c>
      <c r="E1521" s="387"/>
      <c r="F1521" s="37">
        <v>0</v>
      </c>
      <c r="G1521" s="387"/>
      <c r="H1521" s="326">
        <v>0.10786321201538127</v>
      </c>
      <c r="I1521" s="387"/>
      <c r="J1521" s="305">
        <f t="shared" si="318"/>
        <v>0</v>
      </c>
      <c r="K1521" s="401"/>
      <c r="L1521" s="401"/>
      <c r="M1521" s="401"/>
      <c r="N1521" s="170"/>
    </row>
    <row r="1522" spans="2:14">
      <c r="B1522" s="290"/>
      <c r="C1522" s="283" t="str">
        <f t="shared" si="319"/>
        <v>22</v>
      </c>
      <c r="D1522" s="284" t="str">
        <f t="shared" si="319"/>
        <v>その他の製造工業製品</v>
      </c>
      <c r="E1522" s="387"/>
      <c r="F1522" s="37">
        <v>0</v>
      </c>
      <c r="G1522" s="387"/>
      <c r="H1522" s="326">
        <v>0.24232436280211642</v>
      </c>
      <c r="I1522" s="387"/>
      <c r="J1522" s="305">
        <f t="shared" si="318"/>
        <v>0</v>
      </c>
      <c r="K1522" s="401"/>
      <c r="L1522" s="401"/>
      <c r="M1522" s="401"/>
      <c r="N1522" s="170"/>
    </row>
    <row r="1523" spans="2:14">
      <c r="B1523" s="290"/>
      <c r="C1523" s="283" t="str">
        <f t="shared" si="319"/>
        <v>23</v>
      </c>
      <c r="D1523" s="284" t="str">
        <f t="shared" si="319"/>
        <v>建設</v>
      </c>
      <c r="E1523" s="387"/>
      <c r="F1523" s="37">
        <v>0</v>
      </c>
      <c r="G1523" s="387"/>
      <c r="H1523" s="326">
        <v>0</v>
      </c>
      <c r="I1523" s="387"/>
      <c r="J1523" s="305">
        <f t="shared" si="318"/>
        <v>0</v>
      </c>
      <c r="K1523" s="401"/>
      <c r="L1523" s="401"/>
      <c r="M1523" s="401"/>
      <c r="N1523" s="170"/>
    </row>
    <row r="1524" spans="2:14">
      <c r="B1524" s="290"/>
      <c r="C1524" s="283" t="str">
        <f t="shared" si="319"/>
        <v>24</v>
      </c>
      <c r="D1524" s="284" t="str">
        <f t="shared" si="319"/>
        <v>電力・ガス・熱供給</v>
      </c>
      <c r="E1524" s="387"/>
      <c r="F1524" s="37">
        <v>0</v>
      </c>
      <c r="G1524" s="387"/>
      <c r="H1524" s="326">
        <v>1.5772860668296785E-4</v>
      </c>
      <c r="I1524" s="387"/>
      <c r="J1524" s="305">
        <f t="shared" si="318"/>
        <v>0</v>
      </c>
      <c r="K1524" s="401"/>
      <c r="L1524" s="401"/>
      <c r="M1524" s="401"/>
      <c r="N1524" s="170"/>
    </row>
    <row r="1525" spans="2:14">
      <c r="B1525" s="290"/>
      <c r="C1525" s="283" t="str">
        <f t="shared" si="319"/>
        <v>25</v>
      </c>
      <c r="D1525" s="284" t="str">
        <f t="shared" si="319"/>
        <v>水道</v>
      </c>
      <c r="E1525" s="387"/>
      <c r="F1525" s="37">
        <v>0</v>
      </c>
      <c r="G1525" s="387"/>
      <c r="H1525" s="326">
        <v>1.9527427022307718E-4</v>
      </c>
      <c r="I1525" s="387"/>
      <c r="J1525" s="305">
        <f t="shared" si="318"/>
        <v>0</v>
      </c>
      <c r="K1525" s="401"/>
      <c r="L1525" s="401"/>
      <c r="M1525" s="401"/>
      <c r="N1525" s="170"/>
    </row>
    <row r="1526" spans="2:14">
      <c r="B1526" s="290"/>
      <c r="C1526" s="283" t="str">
        <f t="shared" si="319"/>
        <v>26</v>
      </c>
      <c r="D1526" s="284" t="str">
        <f t="shared" si="319"/>
        <v>廃棄物処理</v>
      </c>
      <c r="E1526" s="387"/>
      <c r="F1526" s="37">
        <v>0</v>
      </c>
      <c r="G1526" s="387"/>
      <c r="H1526" s="326">
        <v>5.3472305772699992E-5</v>
      </c>
      <c r="I1526" s="387"/>
      <c r="J1526" s="305">
        <f t="shared" si="318"/>
        <v>0</v>
      </c>
      <c r="K1526" s="401"/>
      <c r="L1526" s="401"/>
      <c r="M1526" s="401"/>
      <c r="N1526" s="170"/>
    </row>
    <row r="1527" spans="2:14">
      <c r="B1527" s="290"/>
      <c r="C1527" s="283" t="str">
        <f t="shared" si="319"/>
        <v>27</v>
      </c>
      <c r="D1527" s="284" t="str">
        <f t="shared" si="319"/>
        <v>商業</v>
      </c>
      <c r="E1527" s="387"/>
      <c r="F1527" s="37">
        <v>0</v>
      </c>
      <c r="G1527" s="387"/>
      <c r="H1527" s="326">
        <v>1.3157463364248546E-3</v>
      </c>
      <c r="I1527" s="387"/>
      <c r="J1527" s="305">
        <f t="shared" si="318"/>
        <v>0</v>
      </c>
      <c r="K1527" s="401"/>
      <c r="L1527" s="401"/>
      <c r="M1527" s="401"/>
      <c r="N1527" s="170"/>
    </row>
    <row r="1528" spans="2:14">
      <c r="B1528" s="290"/>
      <c r="C1528" s="283" t="str">
        <f t="shared" si="319"/>
        <v>28</v>
      </c>
      <c r="D1528" s="284" t="str">
        <f t="shared" si="319"/>
        <v>金融・保険</v>
      </c>
      <c r="E1528" s="387"/>
      <c r="F1528" s="37">
        <v>0</v>
      </c>
      <c r="G1528" s="387"/>
      <c r="H1528" s="326">
        <v>6.5503996249535401E-2</v>
      </c>
      <c r="I1528" s="387"/>
      <c r="J1528" s="305">
        <f t="shared" si="318"/>
        <v>0</v>
      </c>
      <c r="K1528" s="401"/>
      <c r="L1528" s="401"/>
      <c r="M1528" s="401"/>
      <c r="N1528" s="170"/>
    </row>
    <row r="1529" spans="2:14">
      <c r="B1529" s="290"/>
      <c r="C1529" s="283" t="str">
        <f t="shared" si="319"/>
        <v>29</v>
      </c>
      <c r="D1529" s="284" t="str">
        <f t="shared" si="319"/>
        <v>不動産</v>
      </c>
      <c r="E1529" s="387"/>
      <c r="F1529" s="37">
        <v>0</v>
      </c>
      <c r="G1529" s="387"/>
      <c r="H1529" s="326">
        <v>1.6100322407519707E-5</v>
      </c>
      <c r="I1529" s="387"/>
      <c r="J1529" s="305">
        <f t="shared" si="318"/>
        <v>0</v>
      </c>
      <c r="K1529" s="401"/>
      <c r="L1529" s="401"/>
      <c r="M1529" s="401"/>
      <c r="N1529" s="170"/>
    </row>
    <row r="1530" spans="2:14">
      <c r="B1530" s="290"/>
      <c r="C1530" s="283" t="str">
        <f t="shared" si="319"/>
        <v>30</v>
      </c>
      <c r="D1530" s="284" t="str">
        <f t="shared" si="319"/>
        <v>運輸・郵便</v>
      </c>
      <c r="E1530" s="387"/>
      <c r="F1530" s="37">
        <v>0</v>
      </c>
      <c r="G1530" s="387"/>
      <c r="H1530" s="326">
        <v>5.5706273746692014E-2</v>
      </c>
      <c r="I1530" s="387"/>
      <c r="J1530" s="305">
        <f t="shared" si="318"/>
        <v>0</v>
      </c>
      <c r="K1530" s="401"/>
      <c r="L1530" s="401"/>
      <c r="M1530" s="401"/>
      <c r="N1530" s="170"/>
    </row>
    <row r="1531" spans="2:14">
      <c r="B1531" s="290"/>
      <c r="C1531" s="283" t="str">
        <f t="shared" si="319"/>
        <v>31</v>
      </c>
      <c r="D1531" s="284" t="str">
        <f t="shared" si="319"/>
        <v>情報通信</v>
      </c>
      <c r="E1531" s="387"/>
      <c r="F1531" s="37">
        <v>0</v>
      </c>
      <c r="G1531" s="387"/>
      <c r="H1531" s="326">
        <v>5.4269365782528389E-2</v>
      </c>
      <c r="I1531" s="387"/>
      <c r="J1531" s="305">
        <f t="shared" si="318"/>
        <v>0</v>
      </c>
      <c r="K1531" s="401"/>
      <c r="L1531" s="401"/>
      <c r="M1531" s="401"/>
      <c r="N1531" s="170"/>
    </row>
    <row r="1532" spans="2:14">
      <c r="B1532" s="290"/>
      <c r="C1532" s="283" t="str">
        <f t="shared" si="319"/>
        <v>32</v>
      </c>
      <c r="D1532" s="284" t="str">
        <f t="shared" si="319"/>
        <v>公務</v>
      </c>
      <c r="E1532" s="387"/>
      <c r="F1532" s="37">
        <v>0</v>
      </c>
      <c r="G1532" s="387"/>
      <c r="H1532" s="326">
        <v>0</v>
      </c>
      <c r="I1532" s="387"/>
      <c r="J1532" s="305">
        <f t="shared" si="318"/>
        <v>0</v>
      </c>
      <c r="K1532" s="401"/>
      <c r="L1532" s="401"/>
      <c r="M1532" s="401"/>
      <c r="N1532" s="170"/>
    </row>
    <row r="1533" spans="2:14">
      <c r="B1533" s="290"/>
      <c r="C1533" s="283" t="str">
        <f t="shared" si="319"/>
        <v>33</v>
      </c>
      <c r="D1533" s="284" t="str">
        <f t="shared" si="319"/>
        <v>教育・研究</v>
      </c>
      <c r="E1533" s="387"/>
      <c r="F1533" s="37">
        <v>0</v>
      </c>
      <c r="G1533" s="387"/>
      <c r="H1533" s="326">
        <v>4.3013390055044967E-2</v>
      </c>
      <c r="I1533" s="387"/>
      <c r="J1533" s="305">
        <f t="shared" si="318"/>
        <v>0</v>
      </c>
      <c r="K1533" s="401"/>
      <c r="L1533" s="401"/>
      <c r="M1533" s="401"/>
      <c r="N1533" s="170"/>
    </row>
    <row r="1534" spans="2:14">
      <c r="B1534" s="290"/>
      <c r="C1534" s="283" t="str">
        <f t="shared" si="319"/>
        <v>34</v>
      </c>
      <c r="D1534" s="284" t="str">
        <f t="shared" si="319"/>
        <v>医療・福祉</v>
      </c>
      <c r="E1534" s="387"/>
      <c r="F1534" s="37">
        <v>0</v>
      </c>
      <c r="G1534" s="387"/>
      <c r="H1534" s="326">
        <v>6.8904593613930393E-5</v>
      </c>
      <c r="I1534" s="387"/>
      <c r="J1534" s="305">
        <f t="shared" si="318"/>
        <v>0</v>
      </c>
      <c r="K1534" s="401"/>
      <c r="L1534" s="401"/>
      <c r="M1534" s="401"/>
      <c r="N1534" s="170"/>
    </row>
    <row r="1535" spans="2:14">
      <c r="B1535" s="290"/>
      <c r="C1535" s="283" t="str">
        <f t="shared" si="319"/>
        <v>35</v>
      </c>
      <c r="D1535" s="284" t="str">
        <f t="shared" si="319"/>
        <v>他に分類されない会員制団体</v>
      </c>
      <c r="E1535" s="387"/>
      <c r="F1535" s="37">
        <v>0</v>
      </c>
      <c r="G1535" s="387"/>
      <c r="H1535" s="326">
        <v>2.0861613892497549E-2</v>
      </c>
      <c r="I1535" s="387"/>
      <c r="J1535" s="305">
        <f t="shared" si="318"/>
        <v>0</v>
      </c>
      <c r="K1535" s="401"/>
      <c r="L1535" s="401"/>
      <c r="M1535" s="401"/>
      <c r="N1535" s="170"/>
    </row>
    <row r="1536" spans="2:14">
      <c r="B1536" s="290"/>
      <c r="C1536" s="283" t="str">
        <f t="shared" si="319"/>
        <v>36</v>
      </c>
      <c r="D1536" s="284" t="str">
        <f t="shared" si="319"/>
        <v>対事業所サービス</v>
      </c>
      <c r="E1536" s="387"/>
      <c r="F1536" s="37">
        <v>0</v>
      </c>
      <c r="G1536" s="387"/>
      <c r="H1536" s="326">
        <v>4.7544389969090023E-2</v>
      </c>
      <c r="I1536" s="387"/>
      <c r="J1536" s="305">
        <f t="shared" si="318"/>
        <v>0</v>
      </c>
      <c r="K1536" s="401"/>
      <c r="L1536" s="401"/>
      <c r="M1536" s="401"/>
      <c r="N1536" s="170"/>
    </row>
    <row r="1537" spans="2:14">
      <c r="B1537" s="290"/>
      <c r="C1537" s="283" t="str">
        <f t="shared" si="319"/>
        <v>37</v>
      </c>
      <c r="D1537" s="284" t="str">
        <f t="shared" si="319"/>
        <v>対個人サービス</v>
      </c>
      <c r="E1537" s="387"/>
      <c r="F1537" s="37">
        <v>0</v>
      </c>
      <c r="G1537" s="387"/>
      <c r="H1537" s="326">
        <v>1.1004985512735909E-2</v>
      </c>
      <c r="I1537" s="387"/>
      <c r="J1537" s="305">
        <f t="shared" si="318"/>
        <v>0</v>
      </c>
      <c r="K1537" s="401"/>
      <c r="L1537" s="401"/>
      <c r="M1537" s="401"/>
      <c r="N1537" s="170"/>
    </row>
    <row r="1538" spans="2:14">
      <c r="B1538" s="290"/>
      <c r="C1538" s="283" t="str">
        <f t="shared" si="319"/>
        <v>38</v>
      </c>
      <c r="D1538" s="284" t="str">
        <f t="shared" si="319"/>
        <v>事務用品</v>
      </c>
      <c r="E1538" s="387"/>
      <c r="F1538" s="37">
        <v>0</v>
      </c>
      <c r="G1538" s="387"/>
      <c r="H1538" s="326">
        <v>0</v>
      </c>
      <c r="I1538" s="387"/>
      <c r="J1538" s="305">
        <f t="shared" si="318"/>
        <v>0</v>
      </c>
      <c r="K1538" s="401"/>
      <c r="L1538" s="401"/>
      <c r="M1538" s="401"/>
      <c r="N1538" s="170"/>
    </row>
    <row r="1539" spans="2:14" ht="12.75" thickBot="1">
      <c r="B1539" s="406"/>
      <c r="C1539" s="283" t="str">
        <f t="shared" si="319"/>
        <v>39</v>
      </c>
      <c r="D1539" s="284" t="str">
        <f t="shared" si="319"/>
        <v>分類不明</v>
      </c>
      <c r="E1539" s="387"/>
      <c r="F1539" s="37">
        <v>0</v>
      </c>
      <c r="G1539" s="387"/>
      <c r="H1539" s="328">
        <v>0.26651870741593503</v>
      </c>
      <c r="I1539" s="387"/>
      <c r="J1539" s="307">
        <f t="shared" si="318"/>
        <v>0</v>
      </c>
      <c r="K1539" s="401"/>
      <c r="L1539" s="401"/>
      <c r="M1539" s="401"/>
      <c r="N1539" s="170"/>
    </row>
    <row r="1540" spans="2:14">
      <c r="B1540" s="396" t="s">
        <v>66</v>
      </c>
      <c r="C1540" s="397"/>
      <c r="D1540" s="398"/>
      <c r="E1540" s="399"/>
      <c r="F1540" s="400">
        <f>SUM(F1501:F1539)</f>
        <v>0</v>
      </c>
      <c r="G1540" s="399"/>
      <c r="I1540" s="399"/>
      <c r="J1540" s="310">
        <f>SUM(J1501:J1539)</f>
        <v>0</v>
      </c>
      <c r="K1540" s="401"/>
      <c r="L1540" s="401"/>
      <c r="M1540" s="401"/>
      <c r="N1540" s="170"/>
    </row>
    <row r="1541" spans="2:14">
      <c r="B1541" s="132"/>
      <c r="C1541" s="103"/>
      <c r="D1541" s="132"/>
      <c r="E1541" s="401"/>
      <c r="F1541" s="274"/>
      <c r="G1541" s="401"/>
      <c r="I1541" s="401"/>
      <c r="J1541" s="170"/>
      <c r="K1541" s="401"/>
      <c r="L1541" s="401"/>
      <c r="M1541" s="401"/>
      <c r="N1541" s="170"/>
    </row>
    <row r="1542" spans="2:14" ht="14.25">
      <c r="B1542" s="196" t="s">
        <v>518</v>
      </c>
      <c r="D1542" s="274"/>
      <c r="E1542" s="274"/>
      <c r="F1542" s="401"/>
      <c r="G1542" s="274"/>
      <c r="K1542" s="401"/>
      <c r="L1542" s="401"/>
      <c r="M1542" s="401"/>
      <c r="N1542" s="170"/>
    </row>
    <row r="1543" spans="2:14" ht="36.75" thickBot="1">
      <c r="B1543" s="275"/>
      <c r="C1543" s="276" t="s">
        <v>298</v>
      </c>
      <c r="D1543" s="277" t="s">
        <v>48</v>
      </c>
      <c r="F1543" s="278" t="s">
        <v>519</v>
      </c>
      <c r="G1543" s="150"/>
      <c r="H1543" s="278" t="s">
        <v>520</v>
      </c>
      <c r="I1543" s="334"/>
      <c r="J1543" s="278" t="s">
        <v>521</v>
      </c>
      <c r="K1543" s="401"/>
      <c r="L1543" s="401"/>
      <c r="M1543" s="401"/>
      <c r="N1543" s="170"/>
    </row>
    <row r="1544" spans="2:14">
      <c r="B1544" s="279" t="s">
        <v>416</v>
      </c>
      <c r="C1544" s="280" t="str">
        <f t="shared" ref="C1544:D1563" si="320">C5</f>
        <v>01</v>
      </c>
      <c r="D1544" s="281" t="str">
        <f t="shared" si="320"/>
        <v>農業</v>
      </c>
      <c r="E1544" s="387"/>
      <c r="F1544" s="293">
        <f t="array" ref="F1544:F1582">+$E$1373:$E$1411</f>
        <v>0</v>
      </c>
      <c r="G1544" s="387"/>
      <c r="H1544" s="388">
        <f t="array" ref="H1544:H1582">+係数!$F$3:$F$41</f>
        <v>0.24886071845285865</v>
      </c>
      <c r="I1544" s="387"/>
      <c r="J1544" s="390">
        <f t="shared" ref="J1544:J1582" si="321">F1544*H1544</f>
        <v>0</v>
      </c>
      <c r="K1544" s="401"/>
      <c r="L1544" s="401"/>
      <c r="M1544" s="401"/>
      <c r="N1544" s="170"/>
    </row>
    <row r="1545" spans="2:14">
      <c r="B1545" s="285"/>
      <c r="C1545" s="283" t="str">
        <f t="shared" si="320"/>
        <v>02</v>
      </c>
      <c r="D1545" s="284" t="str">
        <f t="shared" si="320"/>
        <v>林業</v>
      </c>
      <c r="E1545" s="387"/>
      <c r="F1545" s="293">
        <v>0</v>
      </c>
      <c r="G1545" s="387"/>
      <c r="H1545" s="392">
        <v>0.12508176805905991</v>
      </c>
      <c r="I1545" s="387"/>
      <c r="J1545" s="393">
        <f t="shared" si="321"/>
        <v>0</v>
      </c>
      <c r="K1545" s="401"/>
      <c r="L1545" s="401"/>
      <c r="M1545" s="401"/>
      <c r="N1545" s="170"/>
    </row>
    <row r="1546" spans="2:14">
      <c r="B1546" s="285"/>
      <c r="C1546" s="283" t="str">
        <f t="shared" si="320"/>
        <v>03</v>
      </c>
      <c r="D1546" s="284" t="str">
        <f t="shared" si="320"/>
        <v>漁業</v>
      </c>
      <c r="E1546" s="387"/>
      <c r="F1546" s="313">
        <v>0</v>
      </c>
      <c r="G1546" s="387"/>
      <c r="H1546" s="392">
        <v>0.1128069432684166</v>
      </c>
      <c r="I1546" s="387"/>
      <c r="J1546" s="305">
        <f t="shared" si="321"/>
        <v>0</v>
      </c>
      <c r="K1546" s="401"/>
      <c r="L1546" s="401"/>
      <c r="M1546" s="401"/>
      <c r="N1546" s="170"/>
    </row>
    <row r="1547" spans="2:14">
      <c r="B1547" s="285"/>
      <c r="C1547" s="283" t="str">
        <f t="shared" si="320"/>
        <v>04</v>
      </c>
      <c r="D1547" s="284" t="str">
        <f t="shared" si="320"/>
        <v>鉱業</v>
      </c>
      <c r="E1547" s="387"/>
      <c r="F1547" s="313">
        <v>0</v>
      </c>
      <c r="G1547" s="387"/>
      <c r="H1547" s="392">
        <v>0.97582470879466954</v>
      </c>
      <c r="I1547" s="387"/>
      <c r="J1547" s="305">
        <f t="shared" si="321"/>
        <v>0</v>
      </c>
      <c r="K1547" s="401"/>
      <c r="L1547" s="401"/>
      <c r="M1547" s="401"/>
      <c r="N1547" s="170"/>
    </row>
    <row r="1548" spans="2:14">
      <c r="B1548" s="285"/>
      <c r="C1548" s="283" t="str">
        <f t="shared" si="320"/>
        <v>05</v>
      </c>
      <c r="D1548" s="284" t="str">
        <f t="shared" si="320"/>
        <v>飲食料品</v>
      </c>
      <c r="E1548" s="387"/>
      <c r="F1548" s="313">
        <v>0</v>
      </c>
      <c r="G1548" s="387"/>
      <c r="H1548" s="392">
        <v>0.17098706714960613</v>
      </c>
      <c r="I1548" s="387"/>
      <c r="J1548" s="305">
        <f t="shared" si="321"/>
        <v>0</v>
      </c>
      <c r="K1548" s="401"/>
      <c r="L1548" s="401"/>
      <c r="M1548" s="401"/>
      <c r="N1548" s="170"/>
    </row>
    <row r="1549" spans="2:14">
      <c r="B1549" s="285"/>
      <c r="C1549" s="283" t="str">
        <f t="shared" si="320"/>
        <v>06</v>
      </c>
      <c r="D1549" s="284" t="str">
        <f t="shared" si="320"/>
        <v>繊維製品</v>
      </c>
      <c r="E1549" s="387"/>
      <c r="F1549" s="313">
        <v>0</v>
      </c>
      <c r="G1549" s="387"/>
      <c r="H1549" s="392">
        <v>0.66637112353838335</v>
      </c>
      <c r="I1549" s="387"/>
      <c r="J1549" s="305">
        <f t="shared" si="321"/>
        <v>0</v>
      </c>
      <c r="K1549" s="401"/>
      <c r="L1549" s="401"/>
      <c r="M1549" s="401"/>
      <c r="N1549" s="170"/>
    </row>
    <row r="1550" spans="2:14">
      <c r="B1550" s="285"/>
      <c r="C1550" s="283" t="str">
        <f t="shared" si="320"/>
        <v>07</v>
      </c>
      <c r="D1550" s="284" t="str">
        <f t="shared" si="320"/>
        <v>パルプ・紙・木製品</v>
      </c>
      <c r="E1550" s="387"/>
      <c r="F1550" s="313">
        <v>0</v>
      </c>
      <c r="G1550" s="387"/>
      <c r="H1550" s="392">
        <v>0.14444634535796919</v>
      </c>
      <c r="I1550" s="387"/>
      <c r="J1550" s="305">
        <f t="shared" si="321"/>
        <v>0</v>
      </c>
      <c r="K1550" s="401"/>
      <c r="L1550" s="401"/>
      <c r="M1550" s="401"/>
      <c r="N1550" s="170"/>
    </row>
    <row r="1551" spans="2:14">
      <c r="B1551" s="285"/>
      <c r="C1551" s="283" t="str">
        <f t="shared" si="320"/>
        <v>08</v>
      </c>
      <c r="D1551" s="284" t="str">
        <f t="shared" si="320"/>
        <v>化学製品</v>
      </c>
      <c r="E1551" s="387"/>
      <c r="F1551" s="313">
        <v>0</v>
      </c>
      <c r="G1551" s="387"/>
      <c r="H1551" s="392">
        <v>0.27074455814901355</v>
      </c>
      <c r="I1551" s="387"/>
      <c r="J1551" s="305">
        <f t="shared" si="321"/>
        <v>0</v>
      </c>
      <c r="K1551" s="401"/>
      <c r="L1551" s="401"/>
      <c r="M1551" s="401"/>
      <c r="N1551" s="170"/>
    </row>
    <row r="1552" spans="2:14">
      <c r="B1552" s="285"/>
      <c r="C1552" s="283" t="str">
        <f t="shared" si="320"/>
        <v>09</v>
      </c>
      <c r="D1552" s="284" t="str">
        <f t="shared" si="320"/>
        <v>石油・石炭製品</v>
      </c>
      <c r="E1552" s="387"/>
      <c r="F1552" s="313">
        <v>0</v>
      </c>
      <c r="G1552" s="387"/>
      <c r="H1552" s="392">
        <v>0.11410062906939594</v>
      </c>
      <c r="I1552" s="387"/>
      <c r="J1552" s="305">
        <f t="shared" si="321"/>
        <v>0</v>
      </c>
      <c r="K1552" s="401"/>
      <c r="L1552" s="401"/>
      <c r="M1552" s="401"/>
      <c r="N1552" s="170"/>
    </row>
    <row r="1553" spans="2:14">
      <c r="B1553" s="286"/>
      <c r="C1553" s="283" t="str">
        <f t="shared" si="320"/>
        <v>10</v>
      </c>
      <c r="D1553" s="284" t="str">
        <f t="shared" si="320"/>
        <v>プラスチック・ゴム製品</v>
      </c>
      <c r="E1553" s="387"/>
      <c r="F1553" s="313">
        <v>0</v>
      </c>
      <c r="G1553" s="387"/>
      <c r="H1553" s="392">
        <v>0.13016936400150478</v>
      </c>
      <c r="I1553" s="387"/>
      <c r="J1553" s="305">
        <f t="shared" si="321"/>
        <v>0</v>
      </c>
      <c r="K1553" s="401"/>
      <c r="L1553" s="401"/>
      <c r="M1553" s="401"/>
      <c r="N1553" s="170"/>
    </row>
    <row r="1554" spans="2:14">
      <c r="B1554" s="286"/>
      <c r="C1554" s="283" t="str">
        <f t="shared" si="320"/>
        <v>11</v>
      </c>
      <c r="D1554" s="284" t="str">
        <f t="shared" si="320"/>
        <v>窯業・土石製品</v>
      </c>
      <c r="E1554" s="387"/>
      <c r="F1554" s="313">
        <v>0</v>
      </c>
      <c r="G1554" s="387"/>
      <c r="H1554" s="392">
        <v>0.1005527509481042</v>
      </c>
      <c r="I1554" s="387"/>
      <c r="J1554" s="305">
        <f t="shared" si="321"/>
        <v>0</v>
      </c>
      <c r="K1554" s="401"/>
      <c r="L1554" s="401"/>
      <c r="M1554" s="401"/>
      <c r="N1554" s="170"/>
    </row>
    <row r="1555" spans="2:14">
      <c r="B1555" s="286"/>
      <c r="C1555" s="283" t="str">
        <f t="shared" si="320"/>
        <v>12</v>
      </c>
      <c r="D1555" s="284" t="str">
        <f t="shared" si="320"/>
        <v>鉄鋼</v>
      </c>
      <c r="E1555" s="387"/>
      <c r="F1555" s="313">
        <v>0</v>
      </c>
      <c r="G1555" s="387"/>
      <c r="H1555" s="392">
        <v>3.9748296001433696E-2</v>
      </c>
      <c r="I1555" s="387"/>
      <c r="J1555" s="305">
        <f t="shared" si="321"/>
        <v>0</v>
      </c>
      <c r="K1555" s="401"/>
      <c r="L1555" s="401"/>
      <c r="M1555" s="401"/>
      <c r="N1555" s="170"/>
    </row>
    <row r="1556" spans="2:14">
      <c r="B1556" s="286"/>
      <c r="C1556" s="283" t="str">
        <f t="shared" si="320"/>
        <v>13</v>
      </c>
      <c r="D1556" s="284" t="str">
        <f t="shared" si="320"/>
        <v>非鉄金属</v>
      </c>
      <c r="E1556" s="387"/>
      <c r="F1556" s="313">
        <v>0</v>
      </c>
      <c r="G1556" s="387"/>
      <c r="H1556" s="392">
        <v>0.38311831062411905</v>
      </c>
      <c r="I1556" s="387"/>
      <c r="J1556" s="305">
        <f t="shared" si="321"/>
        <v>0</v>
      </c>
      <c r="K1556" s="401"/>
      <c r="L1556" s="401"/>
      <c r="M1556" s="401"/>
      <c r="N1556" s="170"/>
    </row>
    <row r="1557" spans="2:14">
      <c r="B1557" s="286"/>
      <c r="C1557" s="283" t="str">
        <f t="shared" si="320"/>
        <v>14</v>
      </c>
      <c r="D1557" s="284" t="str">
        <f t="shared" si="320"/>
        <v>金属製品</v>
      </c>
      <c r="E1557" s="387"/>
      <c r="F1557" s="313">
        <v>0</v>
      </c>
      <c r="G1557" s="387"/>
      <c r="H1557" s="392">
        <v>9.3007884424720272E-2</v>
      </c>
      <c r="I1557" s="387"/>
      <c r="J1557" s="305">
        <f t="shared" si="321"/>
        <v>0</v>
      </c>
      <c r="K1557" s="401"/>
      <c r="L1557" s="401"/>
      <c r="M1557" s="401"/>
      <c r="N1557" s="170"/>
    </row>
    <row r="1558" spans="2:14">
      <c r="B1558" s="286"/>
      <c r="C1558" s="283" t="str">
        <f t="shared" si="320"/>
        <v>15</v>
      </c>
      <c r="D1558" s="284" t="str">
        <f t="shared" si="320"/>
        <v>はん用機械</v>
      </c>
      <c r="E1558" s="387"/>
      <c r="F1558" s="313">
        <v>0</v>
      </c>
      <c r="G1558" s="387"/>
      <c r="H1558" s="392">
        <v>0.16351951499933237</v>
      </c>
      <c r="I1558" s="387"/>
      <c r="J1558" s="305">
        <f t="shared" si="321"/>
        <v>0</v>
      </c>
      <c r="K1558" s="401"/>
      <c r="L1558" s="401"/>
      <c r="M1558" s="401"/>
      <c r="N1558" s="170"/>
    </row>
    <row r="1559" spans="2:14">
      <c r="B1559" s="286"/>
      <c r="C1559" s="283" t="str">
        <f t="shared" si="320"/>
        <v>16</v>
      </c>
      <c r="D1559" s="284" t="str">
        <f t="shared" si="320"/>
        <v>生産用機械</v>
      </c>
      <c r="E1559" s="387"/>
      <c r="F1559" s="313">
        <v>0</v>
      </c>
      <c r="G1559" s="387"/>
      <c r="H1559" s="392">
        <v>0.1493631102864649</v>
      </c>
      <c r="I1559" s="387"/>
      <c r="J1559" s="305">
        <f t="shared" si="321"/>
        <v>0</v>
      </c>
      <c r="K1559" s="401"/>
      <c r="L1559" s="401"/>
      <c r="M1559" s="401"/>
      <c r="N1559" s="170"/>
    </row>
    <row r="1560" spans="2:14">
      <c r="B1560" s="286"/>
      <c r="C1560" s="283" t="str">
        <f t="shared" si="320"/>
        <v>17</v>
      </c>
      <c r="D1560" s="284" t="str">
        <f t="shared" si="320"/>
        <v>業務用機械</v>
      </c>
      <c r="E1560" s="387"/>
      <c r="F1560" s="313">
        <v>0</v>
      </c>
      <c r="G1560" s="387"/>
      <c r="H1560" s="392">
        <v>0.36596330492986162</v>
      </c>
      <c r="I1560" s="387"/>
      <c r="J1560" s="305">
        <f t="shared" si="321"/>
        <v>0</v>
      </c>
      <c r="K1560" s="401"/>
      <c r="L1560" s="401"/>
      <c r="M1560" s="401"/>
      <c r="N1560" s="170"/>
    </row>
    <row r="1561" spans="2:14">
      <c r="B1561" s="286"/>
      <c r="C1561" s="283" t="str">
        <f t="shared" si="320"/>
        <v>18</v>
      </c>
      <c r="D1561" s="284" t="str">
        <f t="shared" si="320"/>
        <v>電子部品</v>
      </c>
      <c r="E1561" s="387"/>
      <c r="F1561" s="313">
        <v>0</v>
      </c>
      <c r="G1561" s="387"/>
      <c r="H1561" s="392">
        <v>0.34439964368814185</v>
      </c>
      <c r="I1561" s="387"/>
      <c r="J1561" s="305">
        <f t="shared" si="321"/>
        <v>0</v>
      </c>
      <c r="K1561" s="401"/>
      <c r="L1561" s="401"/>
      <c r="M1561" s="401"/>
      <c r="N1561" s="170"/>
    </row>
    <row r="1562" spans="2:14">
      <c r="B1562" s="286"/>
      <c r="C1562" s="283" t="str">
        <f t="shared" si="320"/>
        <v>19</v>
      </c>
      <c r="D1562" s="284" t="str">
        <f t="shared" si="320"/>
        <v>電気機械</v>
      </c>
      <c r="E1562" s="387"/>
      <c r="F1562" s="313">
        <v>0</v>
      </c>
      <c r="G1562" s="387"/>
      <c r="H1562" s="392">
        <v>0.26099057690675137</v>
      </c>
      <c r="I1562" s="387"/>
      <c r="J1562" s="305">
        <f t="shared" si="321"/>
        <v>0</v>
      </c>
      <c r="K1562" s="401"/>
      <c r="L1562" s="401"/>
      <c r="M1562" s="401"/>
      <c r="N1562" s="170"/>
    </row>
    <row r="1563" spans="2:14">
      <c r="B1563" s="286"/>
      <c r="C1563" s="283" t="str">
        <f t="shared" si="320"/>
        <v>20</v>
      </c>
      <c r="D1563" s="284" t="str">
        <f t="shared" si="320"/>
        <v>情報通信機器</v>
      </c>
      <c r="E1563" s="387"/>
      <c r="F1563" s="313">
        <v>0</v>
      </c>
      <c r="G1563" s="387"/>
      <c r="H1563" s="392">
        <v>0.68645813204888328</v>
      </c>
      <c r="I1563" s="387"/>
      <c r="J1563" s="305">
        <f t="shared" si="321"/>
        <v>0</v>
      </c>
      <c r="K1563" s="401"/>
      <c r="L1563" s="401"/>
      <c r="M1563" s="401"/>
      <c r="N1563" s="170"/>
    </row>
    <row r="1564" spans="2:14">
      <c r="B1564" s="286"/>
      <c r="C1564" s="283" t="str">
        <f t="shared" ref="C1564:D1582" si="322">C25</f>
        <v>21</v>
      </c>
      <c r="D1564" s="284" t="str">
        <f t="shared" si="322"/>
        <v>輸送機械</v>
      </c>
      <c r="E1564" s="387"/>
      <c r="F1564" s="313">
        <v>0</v>
      </c>
      <c r="G1564" s="387"/>
      <c r="H1564" s="392">
        <v>0.14824339676401999</v>
      </c>
      <c r="I1564" s="387"/>
      <c r="J1564" s="305">
        <f t="shared" si="321"/>
        <v>0</v>
      </c>
      <c r="K1564" s="401"/>
      <c r="L1564" s="401"/>
      <c r="M1564" s="401"/>
      <c r="N1564" s="170"/>
    </row>
    <row r="1565" spans="2:14">
      <c r="B1565" s="286"/>
      <c r="C1565" s="283" t="str">
        <f t="shared" si="322"/>
        <v>22</v>
      </c>
      <c r="D1565" s="284" t="str">
        <f t="shared" si="322"/>
        <v>その他の製造工業製品</v>
      </c>
      <c r="E1565" s="387"/>
      <c r="F1565" s="313">
        <v>0</v>
      </c>
      <c r="G1565" s="387"/>
      <c r="H1565" s="392">
        <v>0.23101607762435589</v>
      </c>
      <c r="I1565" s="387"/>
      <c r="J1565" s="305">
        <f t="shared" si="321"/>
        <v>0</v>
      </c>
      <c r="K1565" s="401"/>
      <c r="L1565" s="401"/>
      <c r="M1565" s="401"/>
      <c r="N1565" s="170"/>
    </row>
    <row r="1566" spans="2:14">
      <c r="B1566" s="286"/>
      <c r="C1566" s="283" t="str">
        <f t="shared" si="322"/>
        <v>23</v>
      </c>
      <c r="D1566" s="284" t="str">
        <f t="shared" si="322"/>
        <v>建設</v>
      </c>
      <c r="E1566" s="387"/>
      <c r="F1566" s="313">
        <v>0</v>
      </c>
      <c r="G1566" s="387"/>
      <c r="H1566" s="392">
        <v>0</v>
      </c>
      <c r="I1566" s="387"/>
      <c r="J1566" s="305">
        <f t="shared" si="321"/>
        <v>0</v>
      </c>
      <c r="K1566" s="401"/>
      <c r="L1566" s="401"/>
      <c r="M1566" s="401"/>
      <c r="N1566" s="170"/>
    </row>
    <row r="1567" spans="2:14">
      <c r="B1567" s="286"/>
      <c r="C1567" s="283" t="str">
        <f t="shared" si="322"/>
        <v>24</v>
      </c>
      <c r="D1567" s="284" t="str">
        <f t="shared" si="322"/>
        <v>電力・ガス・熱供給</v>
      </c>
      <c r="E1567" s="387"/>
      <c r="F1567" s="313">
        <v>0</v>
      </c>
      <c r="G1567" s="387"/>
      <c r="H1567" s="392">
        <v>7.5101386872277579E-5</v>
      </c>
      <c r="I1567" s="387"/>
      <c r="J1567" s="305">
        <f t="shared" si="321"/>
        <v>0</v>
      </c>
      <c r="K1567" s="401"/>
      <c r="L1567" s="401"/>
      <c r="M1567" s="401"/>
      <c r="N1567" s="170"/>
    </row>
    <row r="1568" spans="2:14">
      <c r="B1568" s="286"/>
      <c r="C1568" s="283" t="str">
        <f t="shared" si="322"/>
        <v>25</v>
      </c>
      <c r="D1568" s="284" t="str">
        <f t="shared" si="322"/>
        <v>水道</v>
      </c>
      <c r="E1568" s="387"/>
      <c r="F1568" s="313">
        <v>0</v>
      </c>
      <c r="G1568" s="387"/>
      <c r="H1568" s="392">
        <v>1.6391622294721368E-4</v>
      </c>
      <c r="I1568" s="387"/>
      <c r="J1568" s="305">
        <f t="shared" si="321"/>
        <v>0</v>
      </c>
      <c r="K1568" s="401"/>
      <c r="L1568" s="401"/>
      <c r="M1568" s="401"/>
      <c r="N1568" s="170"/>
    </row>
    <row r="1569" spans="2:14">
      <c r="B1569" s="286"/>
      <c r="C1569" s="283" t="str">
        <f t="shared" si="322"/>
        <v>26</v>
      </c>
      <c r="D1569" s="284" t="str">
        <f t="shared" si="322"/>
        <v>廃棄物処理</v>
      </c>
      <c r="E1569" s="387"/>
      <c r="F1569" s="313">
        <v>0</v>
      </c>
      <c r="G1569" s="387"/>
      <c r="H1569" s="392">
        <v>6.6728353322182278E-5</v>
      </c>
      <c r="I1569" s="387"/>
      <c r="J1569" s="305">
        <f t="shared" si="321"/>
        <v>0</v>
      </c>
      <c r="K1569" s="401"/>
      <c r="L1569" s="401"/>
      <c r="M1569" s="401"/>
      <c r="N1569" s="170"/>
    </row>
    <row r="1570" spans="2:14">
      <c r="B1570" s="286"/>
      <c r="C1570" s="283" t="str">
        <f t="shared" si="322"/>
        <v>27</v>
      </c>
      <c r="D1570" s="284" t="str">
        <f t="shared" si="322"/>
        <v>商業</v>
      </c>
      <c r="E1570" s="387"/>
      <c r="F1570" s="313">
        <v>0</v>
      </c>
      <c r="G1570" s="387"/>
      <c r="H1570" s="392">
        <v>2.4586878827726234E-3</v>
      </c>
      <c r="I1570" s="387"/>
      <c r="J1570" s="305">
        <f t="shared" si="321"/>
        <v>0</v>
      </c>
      <c r="K1570" s="401"/>
      <c r="L1570" s="401"/>
      <c r="M1570" s="401"/>
      <c r="N1570" s="170"/>
    </row>
    <row r="1571" spans="2:14">
      <c r="B1571" s="286"/>
      <c r="C1571" s="283" t="str">
        <f t="shared" si="322"/>
        <v>28</v>
      </c>
      <c r="D1571" s="284" t="str">
        <f t="shared" si="322"/>
        <v>金融・保険</v>
      </c>
      <c r="E1571" s="387"/>
      <c r="F1571" s="313">
        <v>0</v>
      </c>
      <c r="G1571" s="387"/>
      <c r="H1571" s="392">
        <v>7.6115619120776634E-2</v>
      </c>
      <c r="I1571" s="387"/>
      <c r="J1571" s="305">
        <f t="shared" si="321"/>
        <v>0</v>
      </c>
      <c r="K1571" s="401"/>
      <c r="L1571" s="401"/>
      <c r="M1571" s="401"/>
      <c r="N1571" s="170"/>
    </row>
    <row r="1572" spans="2:14">
      <c r="B1572" s="286"/>
      <c r="C1572" s="283" t="str">
        <f t="shared" si="322"/>
        <v>29</v>
      </c>
      <c r="D1572" s="284" t="str">
        <f t="shared" si="322"/>
        <v>不動産</v>
      </c>
      <c r="E1572" s="387"/>
      <c r="F1572" s="313">
        <v>0</v>
      </c>
      <c r="G1572" s="387"/>
      <c r="H1572" s="392">
        <v>2.2595321509973832E-5</v>
      </c>
      <c r="I1572" s="387"/>
      <c r="J1572" s="305">
        <f t="shared" si="321"/>
        <v>0</v>
      </c>
      <c r="K1572" s="401"/>
      <c r="L1572" s="401"/>
      <c r="M1572" s="401"/>
      <c r="N1572" s="170"/>
    </row>
    <row r="1573" spans="2:14">
      <c r="B1573" s="286"/>
      <c r="C1573" s="283" t="str">
        <f t="shared" si="322"/>
        <v>30</v>
      </c>
      <c r="D1573" s="284" t="str">
        <f t="shared" si="322"/>
        <v>運輸・郵便</v>
      </c>
      <c r="E1573" s="387"/>
      <c r="F1573" s="313">
        <v>0</v>
      </c>
      <c r="G1573" s="387"/>
      <c r="H1573" s="392">
        <v>3.4572750699213249E-2</v>
      </c>
      <c r="I1573" s="387"/>
      <c r="J1573" s="305">
        <f t="shared" si="321"/>
        <v>0</v>
      </c>
      <c r="K1573" s="401"/>
      <c r="L1573" s="401"/>
      <c r="M1573" s="401"/>
      <c r="N1573" s="170"/>
    </row>
    <row r="1574" spans="2:14">
      <c r="B1574" s="286"/>
      <c r="C1574" s="283" t="str">
        <f t="shared" si="322"/>
        <v>31</v>
      </c>
      <c r="D1574" s="284" t="str">
        <f t="shared" si="322"/>
        <v>情報通信</v>
      </c>
      <c r="E1574" s="387"/>
      <c r="F1574" s="313">
        <v>0</v>
      </c>
      <c r="G1574" s="387"/>
      <c r="H1574" s="392">
        <v>9.0680359354895532E-2</v>
      </c>
      <c r="I1574" s="387"/>
      <c r="J1574" s="305">
        <f t="shared" si="321"/>
        <v>0</v>
      </c>
      <c r="K1574" s="401"/>
      <c r="L1574" s="401"/>
      <c r="M1574" s="401"/>
      <c r="N1574" s="170"/>
    </row>
    <row r="1575" spans="2:14">
      <c r="B1575" s="286"/>
      <c r="C1575" s="283" t="str">
        <f t="shared" si="322"/>
        <v>32</v>
      </c>
      <c r="D1575" s="284" t="str">
        <f t="shared" si="322"/>
        <v>公務</v>
      </c>
      <c r="E1575" s="387"/>
      <c r="F1575" s="313">
        <v>0</v>
      </c>
      <c r="G1575" s="387"/>
      <c r="H1575" s="392">
        <v>0</v>
      </c>
      <c r="I1575" s="387"/>
      <c r="J1575" s="305">
        <f t="shared" si="321"/>
        <v>0</v>
      </c>
      <c r="K1575" s="401"/>
      <c r="L1575" s="401"/>
      <c r="M1575" s="401"/>
      <c r="N1575" s="170"/>
    </row>
    <row r="1576" spans="2:14">
      <c r="B1576" s="286"/>
      <c r="C1576" s="283" t="str">
        <f t="shared" si="322"/>
        <v>33</v>
      </c>
      <c r="D1576" s="284" t="str">
        <f t="shared" si="322"/>
        <v>教育・研究</v>
      </c>
      <c r="E1576" s="387"/>
      <c r="F1576" s="313">
        <v>0</v>
      </c>
      <c r="G1576" s="387"/>
      <c r="H1576" s="392">
        <v>4.6290956724181695E-2</v>
      </c>
      <c r="I1576" s="387"/>
      <c r="J1576" s="305">
        <f t="shared" si="321"/>
        <v>0</v>
      </c>
      <c r="K1576" s="401"/>
      <c r="L1576" s="401"/>
      <c r="M1576" s="401"/>
      <c r="N1576" s="170"/>
    </row>
    <row r="1577" spans="2:14">
      <c r="B1577" s="286"/>
      <c r="C1577" s="283" t="str">
        <f t="shared" si="322"/>
        <v>34</v>
      </c>
      <c r="D1577" s="284" t="str">
        <f t="shared" si="322"/>
        <v>医療・福祉</v>
      </c>
      <c r="E1577" s="387"/>
      <c r="F1577" s="313">
        <v>0</v>
      </c>
      <c r="G1577" s="387"/>
      <c r="H1577" s="392">
        <v>7.6257838833294179E-5</v>
      </c>
      <c r="I1577" s="387"/>
      <c r="J1577" s="305">
        <f t="shared" si="321"/>
        <v>0</v>
      </c>
      <c r="K1577" s="401"/>
      <c r="L1577" s="401"/>
      <c r="M1577" s="401"/>
      <c r="N1577" s="170"/>
    </row>
    <row r="1578" spans="2:14">
      <c r="B1578" s="286"/>
      <c r="C1578" s="283" t="str">
        <f t="shared" si="322"/>
        <v>35</v>
      </c>
      <c r="D1578" s="284" t="str">
        <f t="shared" si="322"/>
        <v>他に分類されない会員制団体</v>
      </c>
      <c r="E1578" s="387"/>
      <c r="F1578" s="313">
        <v>0</v>
      </c>
      <c r="G1578" s="387"/>
      <c r="H1578" s="392">
        <v>2.4557165861513689E-2</v>
      </c>
      <c r="I1578" s="387"/>
      <c r="J1578" s="305">
        <f t="shared" si="321"/>
        <v>0</v>
      </c>
      <c r="K1578" s="401"/>
      <c r="L1578" s="401"/>
      <c r="M1578" s="401"/>
      <c r="N1578" s="170"/>
    </row>
    <row r="1579" spans="2:14">
      <c r="B1579" s="286"/>
      <c r="C1579" s="283" t="str">
        <f t="shared" si="322"/>
        <v>36</v>
      </c>
      <c r="D1579" s="284" t="str">
        <f t="shared" si="322"/>
        <v>対事業所サービス</v>
      </c>
      <c r="E1579" s="387"/>
      <c r="F1579" s="313">
        <v>0</v>
      </c>
      <c r="G1579" s="387"/>
      <c r="H1579" s="392">
        <v>6.5880505448749516E-2</v>
      </c>
      <c r="I1579" s="387"/>
      <c r="J1579" s="305">
        <f t="shared" si="321"/>
        <v>0</v>
      </c>
      <c r="K1579" s="401"/>
      <c r="L1579" s="401"/>
      <c r="M1579" s="401"/>
      <c r="N1579" s="170"/>
    </row>
    <row r="1580" spans="2:14">
      <c r="B1580" s="286"/>
      <c r="C1580" s="283" t="str">
        <f t="shared" si="322"/>
        <v>37</v>
      </c>
      <c r="D1580" s="284" t="str">
        <f t="shared" si="322"/>
        <v>対個人サービス</v>
      </c>
      <c r="E1580" s="387"/>
      <c r="F1580" s="313">
        <v>0</v>
      </c>
      <c r="G1580" s="387"/>
      <c r="H1580" s="392">
        <v>1.258265549855129E-2</v>
      </c>
      <c r="I1580" s="387"/>
      <c r="J1580" s="305">
        <f t="shared" si="321"/>
        <v>0</v>
      </c>
      <c r="K1580" s="401"/>
      <c r="L1580" s="401"/>
      <c r="M1580" s="401"/>
      <c r="N1580" s="170"/>
    </row>
    <row r="1581" spans="2:14">
      <c r="B1581" s="286"/>
      <c r="C1581" s="283" t="str">
        <f t="shared" si="322"/>
        <v>38</v>
      </c>
      <c r="D1581" s="284" t="str">
        <f t="shared" si="322"/>
        <v>事務用品</v>
      </c>
      <c r="E1581" s="387"/>
      <c r="F1581" s="313">
        <v>0</v>
      </c>
      <c r="G1581" s="387"/>
      <c r="H1581" s="392">
        <v>0</v>
      </c>
      <c r="I1581" s="387"/>
      <c r="J1581" s="305">
        <f t="shared" si="321"/>
        <v>0</v>
      </c>
      <c r="K1581" s="401"/>
      <c r="L1581" s="401"/>
      <c r="M1581" s="401"/>
      <c r="N1581" s="170"/>
    </row>
    <row r="1582" spans="2:14" ht="12.75" thickBot="1">
      <c r="B1582" s="394"/>
      <c r="C1582" s="283" t="str">
        <f t="shared" si="322"/>
        <v>39</v>
      </c>
      <c r="D1582" s="284" t="str">
        <f t="shared" si="322"/>
        <v>分類不明</v>
      </c>
      <c r="E1582" s="387"/>
      <c r="F1582" s="313">
        <v>0</v>
      </c>
      <c r="G1582" s="387"/>
      <c r="H1582" s="395">
        <v>0.36438291264180245</v>
      </c>
      <c r="I1582" s="387"/>
      <c r="J1582" s="307">
        <f t="shared" si="321"/>
        <v>0</v>
      </c>
      <c r="K1582" s="401"/>
      <c r="L1582" s="401"/>
      <c r="M1582" s="401"/>
      <c r="N1582" s="170"/>
    </row>
    <row r="1583" spans="2:14">
      <c r="B1583" s="396" t="s">
        <v>66</v>
      </c>
      <c r="C1583" s="397"/>
      <c r="D1583" s="398"/>
      <c r="E1583" s="399"/>
      <c r="F1583" s="310">
        <f>SUM(F1544:F1582)</f>
        <v>0</v>
      </c>
      <c r="G1583" s="399"/>
      <c r="H1583" s="391"/>
      <c r="I1583" s="399"/>
      <c r="J1583" s="310">
        <f>SUM(J1544:J1582)</f>
        <v>0</v>
      </c>
      <c r="K1583" s="401"/>
      <c r="L1583" s="401"/>
      <c r="M1583" s="401"/>
      <c r="N1583" s="170"/>
    </row>
    <row r="1584" spans="2:14">
      <c r="F1584" s="139"/>
      <c r="K1584" s="401"/>
      <c r="L1584" s="401"/>
      <c r="M1584" s="401"/>
      <c r="N1584" s="170"/>
    </row>
    <row r="1585" spans="2:14" ht="14.25">
      <c r="B1585" s="196" t="s">
        <v>507</v>
      </c>
      <c r="D1585" s="274"/>
      <c r="E1585" s="274"/>
      <c r="F1585" s="401"/>
      <c r="G1585" s="274"/>
      <c r="K1585" s="401"/>
      <c r="L1585" s="401"/>
      <c r="M1585" s="401"/>
      <c r="N1585" s="170"/>
    </row>
    <row r="1586" spans="2:14" ht="48.75" thickBot="1">
      <c r="B1586" s="275"/>
      <c r="C1586" s="276" t="s">
        <v>298</v>
      </c>
      <c r="D1586" s="277" t="s">
        <v>48</v>
      </c>
      <c r="F1586" s="278" t="s">
        <v>519</v>
      </c>
      <c r="H1586" s="278" t="s">
        <v>522</v>
      </c>
      <c r="I1586" s="334"/>
      <c r="J1586" s="299" t="s">
        <v>523</v>
      </c>
      <c r="K1586" s="401"/>
      <c r="L1586" s="401"/>
      <c r="M1586" s="401"/>
      <c r="N1586" s="170"/>
    </row>
    <row r="1587" spans="2:14">
      <c r="B1587" s="279" t="s">
        <v>416</v>
      </c>
      <c r="C1587" s="280" t="str">
        <f t="shared" ref="C1587:D1606" si="323">C5</f>
        <v>01</v>
      </c>
      <c r="D1587" s="281" t="str">
        <f t="shared" si="323"/>
        <v>農業</v>
      </c>
      <c r="E1587" s="387"/>
      <c r="F1587" s="293">
        <f t="array" ref="F1587:F1625">+$E$1373:$E$1411</f>
        <v>0</v>
      </c>
      <c r="G1587" s="387"/>
      <c r="H1587" s="388">
        <f t="array" ref="H1587:H1625">+係数!$I$3:$I$41</f>
        <v>0.75113928154714138</v>
      </c>
      <c r="I1587" s="387"/>
      <c r="J1587" s="390">
        <f t="shared" ref="J1587:J1625" si="324">F1587*H1587</f>
        <v>0</v>
      </c>
      <c r="K1587" s="401"/>
      <c r="L1587" s="401"/>
      <c r="M1587" s="401"/>
      <c r="N1587" s="170"/>
    </row>
    <row r="1588" spans="2:14">
      <c r="B1588" s="285"/>
      <c r="C1588" s="283" t="str">
        <f t="shared" si="323"/>
        <v>02</v>
      </c>
      <c r="D1588" s="284" t="str">
        <f t="shared" si="323"/>
        <v>林業</v>
      </c>
      <c r="E1588" s="387"/>
      <c r="F1588" s="293">
        <v>0</v>
      </c>
      <c r="G1588" s="387"/>
      <c r="H1588" s="392">
        <v>0.87491823194094009</v>
      </c>
      <c r="I1588" s="387"/>
      <c r="J1588" s="393">
        <f t="shared" si="324"/>
        <v>0</v>
      </c>
      <c r="K1588" s="401"/>
      <c r="L1588" s="401"/>
      <c r="M1588" s="401"/>
      <c r="N1588" s="170"/>
    </row>
    <row r="1589" spans="2:14">
      <c r="B1589" s="285"/>
      <c r="C1589" s="283" t="str">
        <f t="shared" si="323"/>
        <v>03</v>
      </c>
      <c r="D1589" s="284" t="str">
        <f t="shared" si="323"/>
        <v>漁業</v>
      </c>
      <c r="E1589" s="387"/>
      <c r="F1589" s="313">
        <v>0</v>
      </c>
      <c r="G1589" s="387"/>
      <c r="H1589" s="392">
        <v>0.88719305673158344</v>
      </c>
      <c r="I1589" s="387"/>
      <c r="J1589" s="305">
        <f t="shared" si="324"/>
        <v>0</v>
      </c>
      <c r="K1589" s="401"/>
      <c r="L1589" s="401"/>
      <c r="M1589" s="401"/>
      <c r="N1589" s="170"/>
    </row>
    <row r="1590" spans="2:14">
      <c r="B1590" s="285"/>
      <c r="C1590" s="283" t="str">
        <f t="shared" si="323"/>
        <v>04</v>
      </c>
      <c r="D1590" s="284" t="str">
        <f t="shared" si="323"/>
        <v>鉱業</v>
      </c>
      <c r="E1590" s="387"/>
      <c r="F1590" s="313">
        <v>0</v>
      </c>
      <c r="G1590" s="387"/>
      <c r="H1590" s="392">
        <v>2.4175291205330462E-2</v>
      </c>
      <c r="I1590" s="387"/>
      <c r="J1590" s="305">
        <f t="shared" si="324"/>
        <v>0</v>
      </c>
      <c r="K1590" s="401"/>
      <c r="L1590" s="401"/>
      <c r="M1590" s="401"/>
      <c r="N1590" s="170"/>
    </row>
    <row r="1591" spans="2:14">
      <c r="B1591" s="285"/>
      <c r="C1591" s="283" t="str">
        <f t="shared" si="323"/>
        <v>05</v>
      </c>
      <c r="D1591" s="284" t="str">
        <f t="shared" si="323"/>
        <v>飲食料品</v>
      </c>
      <c r="E1591" s="387"/>
      <c r="F1591" s="313">
        <v>0</v>
      </c>
      <c r="G1591" s="387"/>
      <c r="H1591" s="392">
        <v>0.8290129328503939</v>
      </c>
      <c r="I1591" s="387"/>
      <c r="J1591" s="305">
        <f t="shared" si="324"/>
        <v>0</v>
      </c>
      <c r="K1591" s="401"/>
      <c r="L1591" s="401"/>
      <c r="M1591" s="401"/>
      <c r="N1591" s="170"/>
    </row>
    <row r="1592" spans="2:14">
      <c r="B1592" s="285"/>
      <c r="C1592" s="283" t="str">
        <f t="shared" si="323"/>
        <v>06</v>
      </c>
      <c r="D1592" s="284" t="str">
        <f t="shared" si="323"/>
        <v>繊維製品</v>
      </c>
      <c r="E1592" s="387"/>
      <c r="F1592" s="313">
        <v>0</v>
      </c>
      <c r="G1592" s="387"/>
      <c r="H1592" s="392">
        <v>0.33362887646161665</v>
      </c>
      <c r="I1592" s="387"/>
      <c r="J1592" s="305">
        <f t="shared" si="324"/>
        <v>0</v>
      </c>
      <c r="K1592" s="401"/>
      <c r="L1592" s="401"/>
      <c r="M1592" s="401"/>
      <c r="N1592" s="170"/>
    </row>
    <row r="1593" spans="2:14">
      <c r="B1593" s="285"/>
      <c r="C1593" s="283" t="str">
        <f t="shared" si="323"/>
        <v>07</v>
      </c>
      <c r="D1593" s="284" t="str">
        <f t="shared" si="323"/>
        <v>パルプ・紙・木製品</v>
      </c>
      <c r="E1593" s="387"/>
      <c r="F1593" s="313">
        <v>0</v>
      </c>
      <c r="G1593" s="387"/>
      <c r="H1593" s="392">
        <v>0.85555365464203081</v>
      </c>
      <c r="I1593" s="387"/>
      <c r="J1593" s="305">
        <f t="shared" si="324"/>
        <v>0</v>
      </c>
      <c r="K1593" s="401"/>
      <c r="L1593" s="401"/>
      <c r="M1593" s="401"/>
      <c r="N1593" s="170"/>
    </row>
    <row r="1594" spans="2:14">
      <c r="B1594" s="285"/>
      <c r="C1594" s="283" t="str">
        <f t="shared" si="323"/>
        <v>08</v>
      </c>
      <c r="D1594" s="284" t="str">
        <f t="shared" si="323"/>
        <v>化学製品</v>
      </c>
      <c r="E1594" s="387"/>
      <c r="F1594" s="313">
        <v>0</v>
      </c>
      <c r="G1594" s="387"/>
      <c r="H1594" s="392">
        <v>0.72925544185098645</v>
      </c>
      <c r="I1594" s="387"/>
      <c r="J1594" s="305">
        <f t="shared" si="324"/>
        <v>0</v>
      </c>
      <c r="K1594" s="401"/>
      <c r="L1594" s="401"/>
      <c r="M1594" s="401"/>
      <c r="N1594" s="170"/>
    </row>
    <row r="1595" spans="2:14">
      <c r="B1595" s="285"/>
      <c r="C1595" s="283" t="str">
        <f t="shared" si="323"/>
        <v>09</v>
      </c>
      <c r="D1595" s="284" t="str">
        <f t="shared" si="323"/>
        <v>石油・石炭製品</v>
      </c>
      <c r="E1595" s="387"/>
      <c r="F1595" s="313">
        <v>0</v>
      </c>
      <c r="G1595" s="387"/>
      <c r="H1595" s="392">
        <v>0.885899370930604</v>
      </c>
      <c r="I1595" s="387"/>
      <c r="J1595" s="305">
        <f t="shared" si="324"/>
        <v>0</v>
      </c>
      <c r="K1595" s="401"/>
      <c r="L1595" s="401"/>
      <c r="M1595" s="401"/>
      <c r="N1595" s="170"/>
    </row>
    <row r="1596" spans="2:14">
      <c r="B1596" s="286"/>
      <c r="C1596" s="283" t="str">
        <f t="shared" si="323"/>
        <v>10</v>
      </c>
      <c r="D1596" s="284" t="str">
        <f t="shared" si="323"/>
        <v>プラスチック・ゴム製品</v>
      </c>
      <c r="E1596" s="387"/>
      <c r="F1596" s="313">
        <v>0</v>
      </c>
      <c r="G1596" s="387"/>
      <c r="H1596" s="392">
        <v>0.86983063599849519</v>
      </c>
      <c r="I1596" s="387"/>
      <c r="J1596" s="305">
        <f t="shared" si="324"/>
        <v>0</v>
      </c>
      <c r="K1596" s="401"/>
      <c r="L1596" s="401"/>
      <c r="M1596" s="401"/>
      <c r="N1596" s="170"/>
    </row>
    <row r="1597" spans="2:14">
      <c r="B1597" s="286"/>
      <c r="C1597" s="283" t="str">
        <f t="shared" si="323"/>
        <v>11</v>
      </c>
      <c r="D1597" s="284" t="str">
        <f t="shared" si="323"/>
        <v>窯業・土石製品</v>
      </c>
      <c r="E1597" s="387"/>
      <c r="F1597" s="313">
        <v>0</v>
      </c>
      <c r="G1597" s="387"/>
      <c r="H1597" s="392">
        <v>0.89944724905189577</v>
      </c>
      <c r="I1597" s="387"/>
      <c r="J1597" s="305">
        <f t="shared" si="324"/>
        <v>0</v>
      </c>
      <c r="K1597" s="401"/>
      <c r="L1597" s="401"/>
      <c r="M1597" s="401"/>
      <c r="N1597" s="170"/>
    </row>
    <row r="1598" spans="2:14">
      <c r="B1598" s="286"/>
      <c r="C1598" s="283" t="str">
        <f t="shared" si="323"/>
        <v>12</v>
      </c>
      <c r="D1598" s="284" t="str">
        <f t="shared" si="323"/>
        <v>鉄鋼</v>
      </c>
      <c r="E1598" s="387"/>
      <c r="F1598" s="313">
        <v>0</v>
      </c>
      <c r="G1598" s="387"/>
      <c r="H1598" s="392">
        <v>0.9602517039985663</v>
      </c>
      <c r="I1598" s="387"/>
      <c r="J1598" s="305">
        <f t="shared" si="324"/>
        <v>0</v>
      </c>
      <c r="K1598" s="401"/>
      <c r="L1598" s="401"/>
      <c r="M1598" s="401"/>
      <c r="N1598" s="170"/>
    </row>
    <row r="1599" spans="2:14">
      <c r="B1599" s="286"/>
      <c r="C1599" s="283" t="str">
        <f t="shared" si="323"/>
        <v>13</v>
      </c>
      <c r="D1599" s="284" t="str">
        <f t="shared" si="323"/>
        <v>非鉄金属</v>
      </c>
      <c r="E1599" s="387"/>
      <c r="F1599" s="313">
        <v>0</v>
      </c>
      <c r="G1599" s="387"/>
      <c r="H1599" s="392">
        <v>0.61688168937588095</v>
      </c>
      <c r="I1599" s="387"/>
      <c r="J1599" s="305">
        <f t="shared" si="324"/>
        <v>0</v>
      </c>
      <c r="K1599" s="401"/>
      <c r="L1599" s="401"/>
      <c r="M1599" s="401"/>
      <c r="N1599" s="170"/>
    </row>
    <row r="1600" spans="2:14">
      <c r="B1600" s="286"/>
      <c r="C1600" s="283" t="str">
        <f t="shared" si="323"/>
        <v>14</v>
      </c>
      <c r="D1600" s="284" t="str">
        <f t="shared" si="323"/>
        <v>金属製品</v>
      </c>
      <c r="E1600" s="387"/>
      <c r="F1600" s="313">
        <v>0</v>
      </c>
      <c r="G1600" s="387"/>
      <c r="H1600" s="392">
        <v>0.9069921155752797</v>
      </c>
      <c r="I1600" s="387"/>
      <c r="J1600" s="305">
        <f t="shared" si="324"/>
        <v>0</v>
      </c>
      <c r="K1600" s="401"/>
      <c r="L1600" s="401"/>
      <c r="M1600" s="401"/>
      <c r="N1600" s="170"/>
    </row>
    <row r="1601" spans="2:14">
      <c r="B1601" s="286"/>
      <c r="C1601" s="283" t="str">
        <f t="shared" si="323"/>
        <v>15</v>
      </c>
      <c r="D1601" s="284" t="str">
        <f t="shared" si="323"/>
        <v>はん用機械</v>
      </c>
      <c r="E1601" s="387"/>
      <c r="F1601" s="313">
        <v>0</v>
      </c>
      <c r="G1601" s="387"/>
      <c r="H1601" s="392">
        <v>0.83648048500066763</v>
      </c>
      <c r="I1601" s="387"/>
      <c r="J1601" s="305">
        <f t="shared" si="324"/>
        <v>0</v>
      </c>
      <c r="K1601" s="401"/>
      <c r="L1601" s="401"/>
      <c r="M1601" s="401"/>
      <c r="N1601" s="170"/>
    </row>
    <row r="1602" spans="2:14">
      <c r="B1602" s="286"/>
      <c r="C1602" s="283" t="str">
        <f t="shared" si="323"/>
        <v>16</v>
      </c>
      <c r="D1602" s="284" t="str">
        <f t="shared" si="323"/>
        <v>生産用機械</v>
      </c>
      <c r="E1602" s="387"/>
      <c r="F1602" s="313">
        <v>0</v>
      </c>
      <c r="G1602" s="387"/>
      <c r="H1602" s="392">
        <v>0.85063688971353513</v>
      </c>
      <c r="I1602" s="387"/>
      <c r="J1602" s="305">
        <f t="shared" si="324"/>
        <v>0</v>
      </c>
      <c r="K1602" s="401"/>
      <c r="L1602" s="401"/>
      <c r="M1602" s="401"/>
      <c r="N1602" s="170"/>
    </row>
    <row r="1603" spans="2:14">
      <c r="B1603" s="286"/>
      <c r="C1603" s="283" t="str">
        <f t="shared" si="323"/>
        <v>17</v>
      </c>
      <c r="D1603" s="284" t="str">
        <f t="shared" si="323"/>
        <v>業務用機械</v>
      </c>
      <c r="E1603" s="387"/>
      <c r="F1603" s="313">
        <v>0</v>
      </c>
      <c r="G1603" s="387"/>
      <c r="H1603" s="392">
        <v>0.63403669507013838</v>
      </c>
      <c r="I1603" s="387"/>
      <c r="J1603" s="305">
        <f t="shared" si="324"/>
        <v>0</v>
      </c>
      <c r="K1603" s="401"/>
      <c r="L1603" s="401"/>
      <c r="M1603" s="401"/>
      <c r="N1603" s="170"/>
    </row>
    <row r="1604" spans="2:14">
      <c r="B1604" s="286"/>
      <c r="C1604" s="283" t="str">
        <f t="shared" si="323"/>
        <v>18</v>
      </c>
      <c r="D1604" s="284" t="str">
        <f t="shared" si="323"/>
        <v>電子部品</v>
      </c>
      <c r="E1604" s="387"/>
      <c r="F1604" s="313">
        <v>0</v>
      </c>
      <c r="G1604" s="387"/>
      <c r="H1604" s="392">
        <v>0.6556003563118582</v>
      </c>
      <c r="I1604" s="387"/>
      <c r="J1604" s="305">
        <f t="shared" si="324"/>
        <v>0</v>
      </c>
      <c r="K1604" s="401"/>
      <c r="L1604" s="401"/>
      <c r="M1604" s="401"/>
      <c r="N1604" s="170"/>
    </row>
    <row r="1605" spans="2:14">
      <c r="B1605" s="286"/>
      <c r="C1605" s="283" t="str">
        <f t="shared" si="323"/>
        <v>19</v>
      </c>
      <c r="D1605" s="284" t="str">
        <f t="shared" si="323"/>
        <v>電気機械</v>
      </c>
      <c r="E1605" s="387"/>
      <c r="F1605" s="313">
        <v>0</v>
      </c>
      <c r="G1605" s="387"/>
      <c r="H1605" s="392">
        <v>0.73900942309324869</v>
      </c>
      <c r="I1605" s="387"/>
      <c r="J1605" s="305">
        <f t="shared" si="324"/>
        <v>0</v>
      </c>
      <c r="K1605" s="401"/>
      <c r="L1605" s="401"/>
      <c r="M1605" s="401"/>
      <c r="N1605" s="170"/>
    </row>
    <row r="1606" spans="2:14">
      <c r="B1606" s="286"/>
      <c r="C1606" s="283" t="str">
        <f t="shared" si="323"/>
        <v>20</v>
      </c>
      <c r="D1606" s="284" t="str">
        <f t="shared" si="323"/>
        <v>情報通信機器</v>
      </c>
      <c r="E1606" s="387"/>
      <c r="F1606" s="313">
        <v>0</v>
      </c>
      <c r="G1606" s="387"/>
      <c r="H1606" s="392">
        <v>0.31354186795111672</v>
      </c>
      <c r="I1606" s="387"/>
      <c r="J1606" s="305">
        <f t="shared" si="324"/>
        <v>0</v>
      </c>
      <c r="K1606" s="401"/>
      <c r="L1606" s="401"/>
      <c r="M1606" s="401"/>
      <c r="N1606" s="170"/>
    </row>
    <row r="1607" spans="2:14">
      <c r="B1607" s="286"/>
      <c r="C1607" s="283" t="str">
        <f t="shared" ref="C1607:D1625" si="325">C25</f>
        <v>21</v>
      </c>
      <c r="D1607" s="284" t="str">
        <f t="shared" si="325"/>
        <v>輸送機械</v>
      </c>
      <c r="E1607" s="387"/>
      <c r="F1607" s="313">
        <v>0</v>
      </c>
      <c r="G1607" s="387"/>
      <c r="H1607" s="392">
        <v>0.85175660323598001</v>
      </c>
      <c r="I1607" s="387"/>
      <c r="J1607" s="305">
        <f t="shared" si="324"/>
        <v>0</v>
      </c>
      <c r="K1607" s="401"/>
      <c r="L1607" s="401"/>
      <c r="M1607" s="401"/>
      <c r="N1607" s="170"/>
    </row>
    <row r="1608" spans="2:14">
      <c r="B1608" s="286"/>
      <c r="C1608" s="283" t="str">
        <f t="shared" si="325"/>
        <v>22</v>
      </c>
      <c r="D1608" s="284" t="str">
        <f t="shared" si="325"/>
        <v>その他の製造工業製品</v>
      </c>
      <c r="E1608" s="387"/>
      <c r="F1608" s="313">
        <v>0</v>
      </c>
      <c r="G1608" s="387"/>
      <c r="H1608" s="392">
        <v>0.76898392237564406</v>
      </c>
      <c r="I1608" s="387"/>
      <c r="J1608" s="305">
        <f t="shared" si="324"/>
        <v>0</v>
      </c>
      <c r="K1608" s="401"/>
      <c r="L1608" s="401"/>
      <c r="M1608" s="401"/>
      <c r="N1608" s="170"/>
    </row>
    <row r="1609" spans="2:14">
      <c r="B1609" s="286"/>
      <c r="C1609" s="283" t="str">
        <f t="shared" si="325"/>
        <v>23</v>
      </c>
      <c r="D1609" s="284" t="str">
        <f t="shared" si="325"/>
        <v>建設</v>
      </c>
      <c r="E1609" s="387"/>
      <c r="F1609" s="313">
        <v>0</v>
      </c>
      <c r="G1609" s="387"/>
      <c r="H1609" s="392">
        <v>1</v>
      </c>
      <c r="I1609" s="387"/>
      <c r="J1609" s="305">
        <f t="shared" si="324"/>
        <v>0</v>
      </c>
      <c r="K1609" s="401"/>
      <c r="L1609" s="401"/>
      <c r="M1609" s="401"/>
      <c r="N1609" s="170"/>
    </row>
    <row r="1610" spans="2:14">
      <c r="B1610" s="286"/>
      <c r="C1610" s="283" t="str">
        <f t="shared" si="325"/>
        <v>24</v>
      </c>
      <c r="D1610" s="284" t="str">
        <f t="shared" si="325"/>
        <v>電力・ガス・熱供給</v>
      </c>
      <c r="E1610" s="387"/>
      <c r="F1610" s="313">
        <v>0</v>
      </c>
      <c r="G1610" s="387"/>
      <c r="H1610" s="392">
        <v>0.99992489861312772</v>
      </c>
      <c r="I1610" s="387"/>
      <c r="J1610" s="305">
        <f t="shared" si="324"/>
        <v>0</v>
      </c>
      <c r="K1610" s="401"/>
      <c r="L1610" s="401"/>
      <c r="M1610" s="401"/>
      <c r="N1610" s="170"/>
    </row>
    <row r="1611" spans="2:14">
      <c r="B1611" s="286"/>
      <c r="C1611" s="283" t="str">
        <f t="shared" si="325"/>
        <v>25</v>
      </c>
      <c r="D1611" s="284" t="str">
        <f t="shared" si="325"/>
        <v>水道</v>
      </c>
      <c r="E1611" s="387"/>
      <c r="F1611" s="313">
        <v>0</v>
      </c>
      <c r="G1611" s="387"/>
      <c r="H1611" s="392">
        <v>0.9998360837770528</v>
      </c>
      <c r="I1611" s="387"/>
      <c r="J1611" s="305">
        <f t="shared" si="324"/>
        <v>0</v>
      </c>
      <c r="K1611" s="401"/>
      <c r="L1611" s="401"/>
      <c r="M1611" s="401"/>
      <c r="N1611" s="170"/>
    </row>
    <row r="1612" spans="2:14">
      <c r="B1612" s="286"/>
      <c r="C1612" s="283" t="str">
        <f t="shared" si="325"/>
        <v>26</v>
      </c>
      <c r="D1612" s="284" t="str">
        <f t="shared" si="325"/>
        <v>廃棄物処理</v>
      </c>
      <c r="E1612" s="387"/>
      <c r="F1612" s="313">
        <v>0</v>
      </c>
      <c r="G1612" s="387"/>
      <c r="H1612" s="392">
        <v>0.99993327164667778</v>
      </c>
      <c r="I1612" s="387"/>
      <c r="J1612" s="305">
        <f t="shared" si="324"/>
        <v>0</v>
      </c>
      <c r="K1612" s="401"/>
      <c r="L1612" s="401"/>
      <c r="M1612" s="401"/>
      <c r="N1612" s="170"/>
    </row>
    <row r="1613" spans="2:14">
      <c r="B1613" s="286"/>
      <c r="C1613" s="283" t="str">
        <f t="shared" si="325"/>
        <v>27</v>
      </c>
      <c r="D1613" s="284" t="str">
        <f t="shared" si="325"/>
        <v>商業</v>
      </c>
      <c r="E1613" s="387"/>
      <c r="F1613" s="313">
        <v>0</v>
      </c>
      <c r="G1613" s="387"/>
      <c r="H1613" s="392">
        <v>0.99754131211722741</v>
      </c>
      <c r="I1613" s="387"/>
      <c r="J1613" s="305">
        <f t="shared" si="324"/>
        <v>0</v>
      </c>
      <c r="K1613" s="401"/>
      <c r="L1613" s="401"/>
      <c r="M1613" s="401"/>
      <c r="N1613" s="170"/>
    </row>
    <row r="1614" spans="2:14">
      <c r="B1614" s="286"/>
      <c r="C1614" s="283" t="str">
        <f t="shared" si="325"/>
        <v>28</v>
      </c>
      <c r="D1614" s="284" t="str">
        <f t="shared" si="325"/>
        <v>金融・保険</v>
      </c>
      <c r="E1614" s="387"/>
      <c r="F1614" s="313">
        <v>0</v>
      </c>
      <c r="G1614" s="387"/>
      <c r="H1614" s="392">
        <v>0.92388438087922342</v>
      </c>
      <c r="I1614" s="387"/>
      <c r="J1614" s="305">
        <f t="shared" si="324"/>
        <v>0</v>
      </c>
      <c r="K1614" s="401"/>
      <c r="L1614" s="401"/>
      <c r="M1614" s="401"/>
      <c r="N1614" s="170"/>
    </row>
    <row r="1615" spans="2:14">
      <c r="B1615" s="286"/>
      <c r="C1615" s="283" t="str">
        <f t="shared" si="325"/>
        <v>29</v>
      </c>
      <c r="D1615" s="284" t="str">
        <f t="shared" si="325"/>
        <v>不動産</v>
      </c>
      <c r="E1615" s="387"/>
      <c r="F1615" s="313">
        <v>0</v>
      </c>
      <c r="G1615" s="387"/>
      <c r="H1615" s="392">
        <v>0.99997740467849006</v>
      </c>
      <c r="I1615" s="387"/>
      <c r="J1615" s="305">
        <f t="shared" si="324"/>
        <v>0</v>
      </c>
      <c r="K1615" s="401"/>
      <c r="L1615" s="401"/>
      <c r="M1615" s="401"/>
      <c r="N1615" s="170"/>
    </row>
    <row r="1616" spans="2:14">
      <c r="B1616" s="286"/>
      <c r="C1616" s="283" t="str">
        <f t="shared" si="325"/>
        <v>30</v>
      </c>
      <c r="D1616" s="284" t="str">
        <f t="shared" si="325"/>
        <v>運輸・郵便</v>
      </c>
      <c r="E1616" s="387"/>
      <c r="F1616" s="313">
        <v>0</v>
      </c>
      <c r="G1616" s="387"/>
      <c r="H1616" s="392">
        <v>0.96542724930078672</v>
      </c>
      <c r="I1616" s="387"/>
      <c r="J1616" s="305">
        <f t="shared" si="324"/>
        <v>0</v>
      </c>
      <c r="K1616" s="401"/>
      <c r="L1616" s="401"/>
      <c r="M1616" s="401"/>
      <c r="N1616" s="170"/>
    </row>
    <row r="1617" spans="2:14">
      <c r="B1617" s="286"/>
      <c r="C1617" s="283" t="str">
        <f t="shared" si="325"/>
        <v>31</v>
      </c>
      <c r="D1617" s="284" t="str">
        <f t="shared" si="325"/>
        <v>情報通信</v>
      </c>
      <c r="E1617" s="387"/>
      <c r="F1617" s="313">
        <v>0</v>
      </c>
      <c r="G1617" s="387"/>
      <c r="H1617" s="392">
        <v>0.90931964064510451</v>
      </c>
      <c r="I1617" s="387"/>
      <c r="J1617" s="305">
        <f t="shared" si="324"/>
        <v>0</v>
      </c>
      <c r="K1617" s="401"/>
      <c r="L1617" s="401"/>
      <c r="M1617" s="401"/>
      <c r="N1617" s="170"/>
    </row>
    <row r="1618" spans="2:14">
      <c r="B1618" s="286"/>
      <c r="C1618" s="283" t="str">
        <f t="shared" si="325"/>
        <v>32</v>
      </c>
      <c r="D1618" s="284" t="str">
        <f t="shared" si="325"/>
        <v>公務</v>
      </c>
      <c r="E1618" s="387"/>
      <c r="F1618" s="313">
        <v>0</v>
      </c>
      <c r="G1618" s="387"/>
      <c r="H1618" s="392">
        <v>1</v>
      </c>
      <c r="I1618" s="387"/>
      <c r="J1618" s="305">
        <f t="shared" si="324"/>
        <v>0</v>
      </c>
      <c r="K1618" s="401"/>
      <c r="L1618" s="401"/>
      <c r="M1618" s="401"/>
      <c r="N1618" s="170"/>
    </row>
    <row r="1619" spans="2:14" ht="12.75" customHeight="1">
      <c r="B1619" s="286"/>
      <c r="C1619" s="283" t="str">
        <f t="shared" si="325"/>
        <v>33</v>
      </c>
      <c r="D1619" s="284" t="str">
        <f t="shared" si="325"/>
        <v>教育・研究</v>
      </c>
      <c r="E1619" s="387"/>
      <c r="F1619" s="313">
        <v>0</v>
      </c>
      <c r="G1619" s="387"/>
      <c r="H1619" s="392">
        <v>0.95370904327581829</v>
      </c>
      <c r="I1619" s="387"/>
      <c r="J1619" s="305">
        <f t="shared" si="324"/>
        <v>0</v>
      </c>
      <c r="K1619" s="401"/>
      <c r="L1619" s="401"/>
      <c r="M1619" s="401"/>
      <c r="N1619" s="170"/>
    </row>
    <row r="1620" spans="2:14">
      <c r="B1620" s="286"/>
      <c r="C1620" s="283" t="str">
        <f t="shared" si="325"/>
        <v>34</v>
      </c>
      <c r="D1620" s="284" t="str">
        <f t="shared" si="325"/>
        <v>医療・福祉</v>
      </c>
      <c r="E1620" s="387"/>
      <c r="F1620" s="313">
        <v>0</v>
      </c>
      <c r="G1620" s="387"/>
      <c r="H1620" s="392">
        <v>0.99992374216116675</v>
      </c>
      <c r="I1620" s="387"/>
      <c r="J1620" s="305">
        <f t="shared" si="324"/>
        <v>0</v>
      </c>
      <c r="K1620" s="401"/>
      <c r="L1620" s="401"/>
      <c r="M1620" s="401"/>
      <c r="N1620" s="170"/>
    </row>
    <row r="1621" spans="2:14">
      <c r="B1621" s="286"/>
      <c r="C1621" s="283" t="str">
        <f t="shared" si="325"/>
        <v>35</v>
      </c>
      <c r="D1621" s="284" t="str">
        <f t="shared" si="325"/>
        <v>他に分類されない会員制団体</v>
      </c>
      <c r="E1621" s="387"/>
      <c r="F1621" s="313">
        <v>0</v>
      </c>
      <c r="G1621" s="387"/>
      <c r="H1621" s="392">
        <v>0.97544283413848631</v>
      </c>
      <c r="I1621" s="387"/>
      <c r="J1621" s="305">
        <f t="shared" si="324"/>
        <v>0</v>
      </c>
      <c r="K1621" s="401"/>
      <c r="L1621" s="401"/>
      <c r="M1621" s="401"/>
      <c r="N1621" s="170"/>
    </row>
    <row r="1622" spans="2:14">
      <c r="B1622" s="286"/>
      <c r="C1622" s="283" t="str">
        <f t="shared" si="325"/>
        <v>36</v>
      </c>
      <c r="D1622" s="284" t="str">
        <f t="shared" si="325"/>
        <v>対事業所サービス</v>
      </c>
      <c r="E1622" s="387"/>
      <c r="F1622" s="313">
        <v>0</v>
      </c>
      <c r="G1622" s="387"/>
      <c r="H1622" s="392">
        <v>0.93411949455125054</v>
      </c>
      <c r="I1622" s="387"/>
      <c r="J1622" s="305">
        <f t="shared" si="324"/>
        <v>0</v>
      </c>
      <c r="K1622" s="401"/>
      <c r="L1622" s="401"/>
      <c r="M1622" s="401"/>
      <c r="N1622" s="170"/>
    </row>
    <row r="1623" spans="2:14">
      <c r="B1623" s="286"/>
      <c r="C1623" s="283" t="str">
        <f t="shared" si="325"/>
        <v>37</v>
      </c>
      <c r="D1623" s="284" t="str">
        <f t="shared" si="325"/>
        <v>対個人サービス</v>
      </c>
      <c r="E1623" s="387"/>
      <c r="F1623" s="313">
        <v>0</v>
      </c>
      <c r="G1623" s="387"/>
      <c r="H1623" s="392">
        <v>0.98741734450144869</v>
      </c>
      <c r="I1623" s="387"/>
      <c r="J1623" s="305">
        <f t="shared" si="324"/>
        <v>0</v>
      </c>
      <c r="K1623" s="401"/>
      <c r="L1623" s="401"/>
      <c r="M1623" s="401"/>
      <c r="N1623" s="170"/>
    </row>
    <row r="1624" spans="2:14">
      <c r="B1624" s="286"/>
      <c r="C1624" s="283" t="str">
        <f t="shared" si="325"/>
        <v>38</v>
      </c>
      <c r="D1624" s="284" t="str">
        <f t="shared" si="325"/>
        <v>事務用品</v>
      </c>
      <c r="E1624" s="387"/>
      <c r="F1624" s="313">
        <v>0</v>
      </c>
      <c r="G1624" s="387"/>
      <c r="H1624" s="392">
        <v>1</v>
      </c>
      <c r="I1624" s="387"/>
      <c r="J1624" s="305">
        <f t="shared" si="324"/>
        <v>0</v>
      </c>
      <c r="K1624" s="401"/>
      <c r="L1624" s="401"/>
      <c r="M1624" s="401"/>
      <c r="N1624" s="170"/>
    </row>
    <row r="1625" spans="2:14" ht="12.75" thickBot="1">
      <c r="B1625" s="394"/>
      <c r="C1625" s="283" t="str">
        <f t="shared" si="325"/>
        <v>39</v>
      </c>
      <c r="D1625" s="284" t="str">
        <f t="shared" si="325"/>
        <v>分類不明</v>
      </c>
      <c r="E1625" s="387"/>
      <c r="F1625" s="313">
        <v>0</v>
      </c>
      <c r="G1625" s="387"/>
      <c r="H1625" s="395">
        <v>0.63561708735819755</v>
      </c>
      <c r="I1625" s="387"/>
      <c r="J1625" s="307">
        <f t="shared" si="324"/>
        <v>0</v>
      </c>
      <c r="K1625" s="401"/>
      <c r="L1625" s="401"/>
      <c r="M1625" s="401"/>
      <c r="N1625" s="170"/>
    </row>
    <row r="1626" spans="2:14">
      <c r="B1626" s="396" t="s">
        <v>66</v>
      </c>
      <c r="C1626" s="397"/>
      <c r="D1626" s="398"/>
      <c r="E1626" s="399"/>
      <c r="F1626" s="310">
        <f>SUM(F1587:F1625)</f>
        <v>0</v>
      </c>
      <c r="G1626" s="399"/>
      <c r="H1626" s="391"/>
      <c r="I1626" s="399"/>
      <c r="J1626" s="311">
        <f>SUM(J1587:J1625)</f>
        <v>0</v>
      </c>
      <c r="K1626" s="401"/>
      <c r="L1626" s="401"/>
      <c r="M1626" s="401"/>
      <c r="N1626" s="170"/>
    </row>
    <row r="1627" spans="2:14">
      <c r="B1627" s="132"/>
      <c r="C1627" s="103"/>
      <c r="D1627" s="132"/>
      <c r="E1627" s="401"/>
      <c r="F1627" s="274"/>
      <c r="G1627" s="401"/>
      <c r="H1627" s="391"/>
      <c r="I1627" s="401"/>
      <c r="J1627" s="170"/>
      <c r="K1627" s="401"/>
      <c r="L1627" s="401"/>
      <c r="M1627" s="401"/>
      <c r="N1627" s="170"/>
    </row>
    <row r="1628" spans="2:14">
      <c r="B1628" s="132"/>
      <c r="C1628" s="103"/>
      <c r="D1628" s="132"/>
      <c r="E1628" s="401"/>
      <c r="F1628" s="274"/>
      <c r="G1628" s="401"/>
      <c r="H1628" s="391"/>
      <c r="I1628" s="401"/>
      <c r="J1628" s="170"/>
      <c r="K1628" s="401"/>
      <c r="L1628" s="401"/>
      <c r="M1628" s="401"/>
      <c r="N1628" s="170"/>
    </row>
    <row r="1629" spans="2:14" ht="14.25">
      <c r="B1629" s="444" t="s">
        <v>524</v>
      </c>
      <c r="C1629" s="103"/>
      <c r="D1629" s="132"/>
      <c r="E1629" s="401"/>
      <c r="F1629" s="402"/>
      <c r="G1629" s="401"/>
      <c r="H1629" s="391"/>
      <c r="I1629" s="401"/>
      <c r="J1629" s="170"/>
      <c r="K1629" s="401"/>
      <c r="L1629" s="401"/>
      <c r="M1629" s="401"/>
      <c r="N1629" s="170"/>
    </row>
    <row r="1630" spans="2:14">
      <c r="B1630" s="132"/>
      <c r="C1630" s="103"/>
      <c r="D1630" s="132"/>
      <c r="E1630" s="401"/>
      <c r="F1630" s="402"/>
      <c r="G1630" s="401"/>
      <c r="H1630" s="391"/>
      <c r="I1630" s="401"/>
      <c r="J1630" s="170"/>
      <c r="K1630" s="401"/>
      <c r="L1630" s="401"/>
      <c r="M1630" s="401"/>
      <c r="N1630" s="170"/>
    </row>
    <row r="1631" spans="2:14" ht="14.25">
      <c r="B1631" s="196" t="s">
        <v>525</v>
      </c>
      <c r="D1631" s="274"/>
      <c r="E1631" s="274"/>
      <c r="G1631" s="401"/>
      <c r="H1631" s="391"/>
      <c r="I1631" s="401"/>
      <c r="J1631" s="170"/>
      <c r="K1631" s="401"/>
      <c r="L1631" s="401"/>
      <c r="M1631" s="401"/>
      <c r="N1631" s="170"/>
    </row>
    <row r="1632" spans="2:14" ht="48.75" thickBot="1">
      <c r="B1632" s="275"/>
      <c r="C1632" s="276" t="s">
        <v>298</v>
      </c>
      <c r="D1632" s="277" t="s">
        <v>48</v>
      </c>
      <c r="F1632" s="299" t="s">
        <v>299</v>
      </c>
      <c r="G1632" s="401"/>
      <c r="H1632" s="391"/>
      <c r="I1632" s="401"/>
      <c r="J1632" s="170"/>
      <c r="K1632" s="401"/>
      <c r="L1632" s="401"/>
      <c r="M1632" s="401"/>
      <c r="N1632" s="170"/>
    </row>
    <row r="1633" spans="2:14">
      <c r="B1633" s="315" t="s">
        <v>416</v>
      </c>
      <c r="C1633" s="280" t="str">
        <f t="shared" ref="C1633:D1652" si="326">C5</f>
        <v>01</v>
      </c>
      <c r="D1633" s="281" t="str">
        <f t="shared" si="326"/>
        <v>農業</v>
      </c>
      <c r="E1633" s="302"/>
      <c r="F1633" s="303">
        <f t="array" ref="F1633:F1671">+J1587:J1625</f>
        <v>0</v>
      </c>
      <c r="G1633" s="401"/>
      <c r="H1633" s="391"/>
      <c r="I1633" s="401"/>
      <c r="J1633" s="170"/>
      <c r="K1633" s="401"/>
      <c r="L1633" s="401"/>
      <c r="M1633" s="401"/>
      <c r="N1633" s="170"/>
    </row>
    <row r="1634" spans="2:14">
      <c r="B1634" s="318"/>
      <c r="C1634" s="283" t="str">
        <f t="shared" si="326"/>
        <v>02</v>
      </c>
      <c r="D1634" s="284" t="str">
        <f t="shared" si="326"/>
        <v>林業</v>
      </c>
      <c r="E1634" s="302"/>
      <c r="F1634" s="305">
        <v>0</v>
      </c>
      <c r="G1634" s="401"/>
      <c r="H1634" s="391"/>
      <c r="I1634" s="401"/>
      <c r="J1634" s="170"/>
      <c r="K1634" s="401"/>
      <c r="L1634" s="401"/>
      <c r="M1634" s="401"/>
      <c r="N1634" s="170"/>
    </row>
    <row r="1635" spans="2:14">
      <c r="B1635" s="318"/>
      <c r="C1635" s="283" t="str">
        <f t="shared" si="326"/>
        <v>03</v>
      </c>
      <c r="D1635" s="284" t="str">
        <f t="shared" si="326"/>
        <v>漁業</v>
      </c>
      <c r="E1635" s="302"/>
      <c r="F1635" s="305">
        <v>0</v>
      </c>
      <c r="G1635" s="401"/>
      <c r="H1635" s="391"/>
      <c r="I1635" s="401"/>
      <c r="J1635" s="170"/>
      <c r="K1635" s="401"/>
      <c r="L1635" s="401"/>
      <c r="M1635" s="401"/>
      <c r="N1635" s="170"/>
    </row>
    <row r="1636" spans="2:14">
      <c r="B1636" s="318"/>
      <c r="C1636" s="283" t="str">
        <f t="shared" si="326"/>
        <v>04</v>
      </c>
      <c r="D1636" s="284" t="str">
        <f t="shared" si="326"/>
        <v>鉱業</v>
      </c>
      <c r="E1636" s="302"/>
      <c r="F1636" s="305">
        <v>0</v>
      </c>
      <c r="G1636" s="401"/>
      <c r="H1636" s="391"/>
      <c r="I1636" s="401"/>
      <c r="J1636" s="170"/>
      <c r="K1636" s="401"/>
      <c r="L1636" s="401"/>
      <c r="M1636" s="401"/>
      <c r="N1636" s="170"/>
    </row>
    <row r="1637" spans="2:14">
      <c r="B1637" s="318"/>
      <c r="C1637" s="283" t="str">
        <f t="shared" si="326"/>
        <v>05</v>
      </c>
      <c r="D1637" s="284" t="str">
        <f t="shared" si="326"/>
        <v>飲食料品</v>
      </c>
      <c r="E1637" s="302"/>
      <c r="F1637" s="305">
        <v>0</v>
      </c>
      <c r="G1637" s="401"/>
      <c r="H1637" s="391"/>
      <c r="I1637" s="401"/>
      <c r="J1637" s="170"/>
      <c r="K1637" s="401"/>
      <c r="L1637" s="401"/>
      <c r="M1637" s="401"/>
      <c r="N1637" s="170"/>
    </row>
    <row r="1638" spans="2:14">
      <c r="B1638" s="318"/>
      <c r="C1638" s="283" t="str">
        <f t="shared" si="326"/>
        <v>06</v>
      </c>
      <c r="D1638" s="284" t="str">
        <f t="shared" si="326"/>
        <v>繊維製品</v>
      </c>
      <c r="E1638" s="302"/>
      <c r="F1638" s="305">
        <v>0</v>
      </c>
      <c r="G1638" s="401"/>
      <c r="H1638" s="391"/>
      <c r="I1638" s="401"/>
      <c r="J1638" s="170"/>
      <c r="K1638" s="401"/>
      <c r="L1638" s="401"/>
      <c r="M1638" s="401"/>
      <c r="N1638" s="170"/>
    </row>
    <row r="1639" spans="2:14">
      <c r="B1639" s="318"/>
      <c r="C1639" s="283" t="str">
        <f t="shared" si="326"/>
        <v>07</v>
      </c>
      <c r="D1639" s="284" t="str">
        <f t="shared" si="326"/>
        <v>パルプ・紙・木製品</v>
      </c>
      <c r="E1639" s="302"/>
      <c r="F1639" s="305">
        <v>0</v>
      </c>
      <c r="G1639" s="401"/>
      <c r="H1639" s="391"/>
      <c r="I1639" s="401"/>
      <c r="J1639" s="170"/>
      <c r="K1639" s="401"/>
      <c r="L1639" s="401"/>
      <c r="M1639" s="401"/>
      <c r="N1639" s="170"/>
    </row>
    <row r="1640" spans="2:14">
      <c r="B1640" s="318"/>
      <c r="C1640" s="283" t="str">
        <f t="shared" si="326"/>
        <v>08</v>
      </c>
      <c r="D1640" s="284" t="str">
        <f t="shared" si="326"/>
        <v>化学製品</v>
      </c>
      <c r="E1640" s="302"/>
      <c r="F1640" s="305">
        <v>0</v>
      </c>
      <c r="G1640" s="401"/>
      <c r="H1640" s="391"/>
      <c r="I1640" s="401"/>
      <c r="J1640" s="170"/>
      <c r="K1640" s="401"/>
      <c r="L1640" s="401"/>
      <c r="M1640" s="401"/>
      <c r="N1640" s="170"/>
    </row>
    <row r="1641" spans="2:14">
      <c r="B1641" s="318"/>
      <c r="C1641" s="283" t="str">
        <f t="shared" si="326"/>
        <v>09</v>
      </c>
      <c r="D1641" s="284" t="str">
        <f t="shared" si="326"/>
        <v>石油・石炭製品</v>
      </c>
      <c r="E1641" s="302"/>
      <c r="F1641" s="305">
        <v>0</v>
      </c>
      <c r="G1641" s="401"/>
      <c r="H1641" s="391"/>
      <c r="I1641" s="401"/>
      <c r="J1641" s="170"/>
      <c r="K1641" s="401"/>
      <c r="L1641" s="401"/>
      <c r="M1641" s="401"/>
      <c r="N1641" s="170"/>
    </row>
    <row r="1642" spans="2:14">
      <c r="B1642" s="318"/>
      <c r="C1642" s="283" t="str">
        <f t="shared" si="326"/>
        <v>10</v>
      </c>
      <c r="D1642" s="284" t="str">
        <f t="shared" si="326"/>
        <v>プラスチック・ゴム製品</v>
      </c>
      <c r="E1642" s="302"/>
      <c r="F1642" s="305">
        <v>0</v>
      </c>
      <c r="G1642" s="401"/>
      <c r="H1642" s="391"/>
      <c r="I1642" s="401"/>
      <c r="J1642" s="170"/>
      <c r="K1642" s="401"/>
      <c r="L1642" s="401"/>
      <c r="M1642" s="401"/>
      <c r="N1642" s="170"/>
    </row>
    <row r="1643" spans="2:14">
      <c r="B1643" s="318"/>
      <c r="C1643" s="283" t="str">
        <f t="shared" si="326"/>
        <v>11</v>
      </c>
      <c r="D1643" s="284" t="str">
        <f t="shared" si="326"/>
        <v>窯業・土石製品</v>
      </c>
      <c r="E1643" s="302"/>
      <c r="F1643" s="305">
        <v>0</v>
      </c>
      <c r="G1643" s="401"/>
      <c r="H1643" s="391"/>
      <c r="I1643" s="401"/>
      <c r="J1643" s="170"/>
      <c r="K1643" s="401"/>
      <c r="L1643" s="401"/>
      <c r="M1643" s="401"/>
      <c r="N1643" s="170"/>
    </row>
    <row r="1644" spans="2:14">
      <c r="B1644" s="318"/>
      <c r="C1644" s="283" t="str">
        <f t="shared" si="326"/>
        <v>12</v>
      </c>
      <c r="D1644" s="284" t="str">
        <f t="shared" si="326"/>
        <v>鉄鋼</v>
      </c>
      <c r="E1644" s="302"/>
      <c r="F1644" s="305">
        <v>0</v>
      </c>
      <c r="G1644" s="401"/>
      <c r="H1644" s="391"/>
      <c r="I1644" s="401"/>
      <c r="J1644" s="170"/>
      <c r="K1644" s="401"/>
      <c r="L1644" s="401"/>
      <c r="M1644" s="401"/>
      <c r="N1644" s="170"/>
    </row>
    <row r="1645" spans="2:14">
      <c r="B1645" s="318"/>
      <c r="C1645" s="283" t="str">
        <f t="shared" si="326"/>
        <v>13</v>
      </c>
      <c r="D1645" s="284" t="str">
        <f t="shared" si="326"/>
        <v>非鉄金属</v>
      </c>
      <c r="E1645" s="302"/>
      <c r="F1645" s="305">
        <v>0</v>
      </c>
      <c r="G1645" s="401"/>
      <c r="H1645" s="391"/>
      <c r="I1645" s="401"/>
      <c r="J1645" s="170"/>
      <c r="K1645" s="401"/>
      <c r="L1645" s="401"/>
      <c r="M1645" s="401"/>
      <c r="N1645" s="170"/>
    </row>
    <row r="1646" spans="2:14">
      <c r="B1646" s="318"/>
      <c r="C1646" s="283" t="str">
        <f t="shared" si="326"/>
        <v>14</v>
      </c>
      <c r="D1646" s="284" t="str">
        <f t="shared" si="326"/>
        <v>金属製品</v>
      </c>
      <c r="E1646" s="302"/>
      <c r="F1646" s="305">
        <v>0</v>
      </c>
      <c r="G1646" s="401"/>
      <c r="H1646" s="391"/>
      <c r="I1646" s="401"/>
      <c r="J1646" s="170"/>
      <c r="K1646" s="401"/>
      <c r="L1646" s="401"/>
      <c r="M1646" s="401"/>
      <c r="N1646" s="170"/>
    </row>
    <row r="1647" spans="2:14">
      <c r="B1647" s="318"/>
      <c r="C1647" s="283" t="str">
        <f t="shared" si="326"/>
        <v>15</v>
      </c>
      <c r="D1647" s="284" t="str">
        <f t="shared" si="326"/>
        <v>はん用機械</v>
      </c>
      <c r="E1647" s="302"/>
      <c r="F1647" s="305">
        <v>0</v>
      </c>
      <c r="G1647" s="401"/>
      <c r="H1647" s="391"/>
      <c r="I1647" s="401"/>
      <c r="J1647" s="170"/>
      <c r="K1647" s="401"/>
      <c r="L1647" s="401"/>
      <c r="M1647" s="401"/>
      <c r="N1647" s="170"/>
    </row>
    <row r="1648" spans="2:14">
      <c r="B1648" s="318"/>
      <c r="C1648" s="283" t="str">
        <f t="shared" si="326"/>
        <v>16</v>
      </c>
      <c r="D1648" s="284" t="str">
        <f t="shared" si="326"/>
        <v>生産用機械</v>
      </c>
      <c r="E1648" s="302"/>
      <c r="F1648" s="305">
        <v>0</v>
      </c>
      <c r="G1648" s="401"/>
      <c r="H1648" s="391"/>
      <c r="I1648" s="401"/>
      <c r="J1648" s="170"/>
      <c r="K1648" s="401"/>
      <c r="L1648" s="401"/>
      <c r="M1648" s="401"/>
      <c r="N1648" s="170"/>
    </row>
    <row r="1649" spans="2:14">
      <c r="B1649" s="318"/>
      <c r="C1649" s="283" t="str">
        <f t="shared" si="326"/>
        <v>17</v>
      </c>
      <c r="D1649" s="284" t="str">
        <f t="shared" si="326"/>
        <v>業務用機械</v>
      </c>
      <c r="E1649" s="302"/>
      <c r="F1649" s="305">
        <v>0</v>
      </c>
      <c r="G1649" s="401"/>
      <c r="H1649" s="391"/>
      <c r="I1649" s="401"/>
      <c r="J1649" s="170"/>
      <c r="K1649" s="401"/>
      <c r="L1649" s="401"/>
      <c r="M1649" s="401"/>
      <c r="N1649" s="170"/>
    </row>
    <row r="1650" spans="2:14">
      <c r="B1650" s="318"/>
      <c r="C1650" s="283" t="str">
        <f t="shared" si="326"/>
        <v>18</v>
      </c>
      <c r="D1650" s="284" t="str">
        <f t="shared" si="326"/>
        <v>電子部品</v>
      </c>
      <c r="E1650" s="302"/>
      <c r="F1650" s="305">
        <v>0</v>
      </c>
      <c r="G1650" s="401"/>
      <c r="H1650" s="391"/>
      <c r="I1650" s="401"/>
      <c r="J1650" s="170"/>
      <c r="K1650" s="401"/>
      <c r="L1650" s="401"/>
      <c r="M1650" s="401"/>
      <c r="N1650" s="170"/>
    </row>
    <row r="1651" spans="2:14">
      <c r="B1651" s="318"/>
      <c r="C1651" s="283" t="str">
        <f t="shared" si="326"/>
        <v>19</v>
      </c>
      <c r="D1651" s="284" t="str">
        <f t="shared" si="326"/>
        <v>電気機械</v>
      </c>
      <c r="E1651" s="302"/>
      <c r="F1651" s="305">
        <v>0</v>
      </c>
      <c r="G1651" s="401"/>
      <c r="H1651" s="391"/>
      <c r="I1651" s="401"/>
      <c r="J1651" s="170"/>
      <c r="K1651" s="401"/>
      <c r="L1651" s="401"/>
      <c r="M1651" s="401"/>
      <c r="N1651" s="170"/>
    </row>
    <row r="1652" spans="2:14">
      <c r="B1652" s="318"/>
      <c r="C1652" s="283" t="str">
        <f t="shared" si="326"/>
        <v>20</v>
      </c>
      <c r="D1652" s="284" t="str">
        <f t="shared" si="326"/>
        <v>情報通信機器</v>
      </c>
      <c r="E1652" s="302"/>
      <c r="F1652" s="305">
        <v>0</v>
      </c>
      <c r="G1652" s="401"/>
      <c r="H1652" s="391"/>
      <c r="I1652" s="401"/>
      <c r="J1652" s="170"/>
      <c r="K1652" s="401"/>
      <c r="L1652" s="401"/>
      <c r="M1652" s="401"/>
      <c r="N1652" s="170"/>
    </row>
    <row r="1653" spans="2:14">
      <c r="B1653" s="318"/>
      <c r="C1653" s="283" t="str">
        <f t="shared" ref="C1653:D1671" si="327">C25</f>
        <v>21</v>
      </c>
      <c r="D1653" s="284" t="str">
        <f t="shared" si="327"/>
        <v>輸送機械</v>
      </c>
      <c r="E1653" s="302"/>
      <c r="F1653" s="305">
        <v>0</v>
      </c>
      <c r="G1653" s="401"/>
      <c r="H1653" s="391"/>
      <c r="I1653" s="401"/>
      <c r="J1653" s="170"/>
      <c r="K1653" s="401"/>
      <c r="L1653" s="401"/>
      <c r="M1653" s="401"/>
      <c r="N1653" s="170"/>
    </row>
    <row r="1654" spans="2:14">
      <c r="B1654" s="318"/>
      <c r="C1654" s="283" t="str">
        <f t="shared" si="327"/>
        <v>22</v>
      </c>
      <c r="D1654" s="284" t="str">
        <f t="shared" si="327"/>
        <v>その他の製造工業製品</v>
      </c>
      <c r="E1654" s="302"/>
      <c r="F1654" s="305">
        <v>0</v>
      </c>
      <c r="G1654" s="401"/>
      <c r="H1654" s="391"/>
      <c r="I1654" s="401"/>
      <c r="J1654" s="170"/>
      <c r="K1654" s="401"/>
      <c r="L1654" s="401"/>
      <c r="M1654" s="401"/>
      <c r="N1654" s="170"/>
    </row>
    <row r="1655" spans="2:14">
      <c r="B1655" s="318"/>
      <c r="C1655" s="283" t="str">
        <f t="shared" si="327"/>
        <v>23</v>
      </c>
      <c r="D1655" s="284" t="str">
        <f t="shared" si="327"/>
        <v>建設</v>
      </c>
      <c r="E1655" s="302"/>
      <c r="F1655" s="305">
        <v>0</v>
      </c>
      <c r="G1655" s="401"/>
      <c r="H1655" s="391"/>
      <c r="I1655" s="401"/>
      <c r="J1655" s="170"/>
      <c r="K1655" s="401"/>
      <c r="L1655" s="401"/>
      <c r="M1655" s="401"/>
      <c r="N1655" s="170"/>
    </row>
    <row r="1656" spans="2:14">
      <c r="B1656" s="318"/>
      <c r="C1656" s="283" t="str">
        <f t="shared" si="327"/>
        <v>24</v>
      </c>
      <c r="D1656" s="284" t="str">
        <f t="shared" si="327"/>
        <v>電力・ガス・熱供給</v>
      </c>
      <c r="E1656" s="302"/>
      <c r="F1656" s="305">
        <v>0</v>
      </c>
      <c r="G1656" s="401"/>
      <c r="H1656" s="391"/>
      <c r="I1656" s="401"/>
      <c r="J1656" s="170"/>
      <c r="K1656" s="401"/>
      <c r="L1656" s="401"/>
      <c r="M1656" s="401"/>
      <c r="N1656" s="170"/>
    </row>
    <row r="1657" spans="2:14">
      <c r="B1657" s="318"/>
      <c r="C1657" s="283" t="str">
        <f t="shared" si="327"/>
        <v>25</v>
      </c>
      <c r="D1657" s="284" t="str">
        <f t="shared" si="327"/>
        <v>水道</v>
      </c>
      <c r="E1657" s="302"/>
      <c r="F1657" s="305">
        <v>0</v>
      </c>
      <c r="G1657" s="401"/>
      <c r="H1657" s="391"/>
      <c r="I1657" s="401"/>
      <c r="J1657" s="170"/>
      <c r="K1657" s="401"/>
      <c r="L1657" s="401"/>
      <c r="M1657" s="401"/>
      <c r="N1657" s="170"/>
    </row>
    <row r="1658" spans="2:14">
      <c r="B1658" s="318"/>
      <c r="C1658" s="283" t="str">
        <f t="shared" si="327"/>
        <v>26</v>
      </c>
      <c r="D1658" s="284" t="str">
        <f t="shared" si="327"/>
        <v>廃棄物処理</v>
      </c>
      <c r="E1658" s="302"/>
      <c r="F1658" s="305">
        <v>0</v>
      </c>
      <c r="G1658" s="401"/>
      <c r="H1658" s="391"/>
      <c r="I1658" s="401"/>
      <c r="J1658" s="170"/>
      <c r="K1658" s="401"/>
      <c r="L1658" s="401"/>
      <c r="M1658" s="401"/>
      <c r="N1658" s="170"/>
    </row>
    <row r="1659" spans="2:14">
      <c r="B1659" s="318"/>
      <c r="C1659" s="283" t="str">
        <f t="shared" si="327"/>
        <v>27</v>
      </c>
      <c r="D1659" s="284" t="str">
        <f t="shared" si="327"/>
        <v>商業</v>
      </c>
      <c r="E1659" s="302"/>
      <c r="F1659" s="305">
        <v>0</v>
      </c>
      <c r="G1659" s="401"/>
      <c r="H1659" s="391"/>
      <c r="I1659" s="401"/>
      <c r="J1659" s="170"/>
      <c r="K1659" s="401"/>
      <c r="L1659" s="401"/>
      <c r="M1659" s="401"/>
      <c r="N1659" s="170"/>
    </row>
    <row r="1660" spans="2:14">
      <c r="B1660" s="318"/>
      <c r="C1660" s="283" t="str">
        <f t="shared" si="327"/>
        <v>28</v>
      </c>
      <c r="D1660" s="284" t="str">
        <f t="shared" si="327"/>
        <v>金融・保険</v>
      </c>
      <c r="E1660" s="302"/>
      <c r="F1660" s="305">
        <v>0</v>
      </c>
      <c r="G1660" s="401"/>
      <c r="H1660" s="391"/>
      <c r="I1660" s="401"/>
      <c r="J1660" s="170"/>
      <c r="K1660" s="401"/>
      <c r="L1660" s="401"/>
      <c r="M1660" s="401"/>
      <c r="N1660" s="170"/>
    </row>
    <row r="1661" spans="2:14">
      <c r="B1661" s="318"/>
      <c r="C1661" s="283" t="str">
        <f t="shared" si="327"/>
        <v>29</v>
      </c>
      <c r="D1661" s="284" t="str">
        <f t="shared" si="327"/>
        <v>不動産</v>
      </c>
      <c r="E1661" s="302"/>
      <c r="F1661" s="305">
        <v>0</v>
      </c>
      <c r="G1661" s="401"/>
      <c r="H1661" s="391"/>
      <c r="I1661" s="401"/>
      <c r="J1661" s="170"/>
      <c r="K1661" s="401"/>
      <c r="L1661" s="401"/>
      <c r="M1661" s="401"/>
      <c r="N1661" s="170"/>
    </row>
    <row r="1662" spans="2:14">
      <c r="B1662" s="318"/>
      <c r="C1662" s="283" t="str">
        <f t="shared" si="327"/>
        <v>30</v>
      </c>
      <c r="D1662" s="284" t="str">
        <f t="shared" si="327"/>
        <v>運輸・郵便</v>
      </c>
      <c r="E1662" s="302"/>
      <c r="F1662" s="305">
        <v>0</v>
      </c>
      <c r="G1662" s="401"/>
      <c r="H1662" s="391"/>
      <c r="I1662" s="401"/>
      <c r="J1662" s="170"/>
      <c r="K1662" s="401"/>
      <c r="L1662" s="401"/>
      <c r="M1662" s="401"/>
      <c r="N1662" s="170"/>
    </row>
    <row r="1663" spans="2:14">
      <c r="B1663" s="318"/>
      <c r="C1663" s="283" t="str">
        <f t="shared" si="327"/>
        <v>31</v>
      </c>
      <c r="D1663" s="284" t="str">
        <f t="shared" si="327"/>
        <v>情報通信</v>
      </c>
      <c r="E1663" s="302"/>
      <c r="F1663" s="305">
        <v>0</v>
      </c>
      <c r="G1663" s="401"/>
      <c r="H1663" s="391"/>
      <c r="I1663" s="401"/>
      <c r="J1663" s="170"/>
      <c r="K1663" s="401"/>
      <c r="L1663" s="401"/>
      <c r="M1663" s="401"/>
      <c r="N1663" s="170"/>
    </row>
    <row r="1664" spans="2:14">
      <c r="B1664" s="318"/>
      <c r="C1664" s="283" t="str">
        <f t="shared" si="327"/>
        <v>32</v>
      </c>
      <c r="D1664" s="284" t="str">
        <f t="shared" si="327"/>
        <v>公務</v>
      </c>
      <c r="E1664" s="302"/>
      <c r="F1664" s="305">
        <v>0</v>
      </c>
      <c r="G1664" s="401"/>
      <c r="H1664" s="391"/>
      <c r="I1664" s="401"/>
      <c r="J1664" s="170"/>
      <c r="K1664" s="401"/>
      <c r="L1664" s="401"/>
      <c r="M1664" s="401"/>
      <c r="N1664" s="170"/>
    </row>
    <row r="1665" spans="2:14">
      <c r="B1665" s="318"/>
      <c r="C1665" s="283" t="str">
        <f t="shared" si="327"/>
        <v>33</v>
      </c>
      <c r="D1665" s="284" t="str">
        <f t="shared" si="327"/>
        <v>教育・研究</v>
      </c>
      <c r="E1665" s="302"/>
      <c r="F1665" s="305">
        <v>0</v>
      </c>
      <c r="G1665" s="401"/>
      <c r="H1665" s="391"/>
      <c r="I1665" s="401"/>
      <c r="J1665" s="170"/>
      <c r="K1665" s="401"/>
      <c r="L1665" s="401"/>
      <c r="M1665" s="401"/>
      <c r="N1665" s="170"/>
    </row>
    <row r="1666" spans="2:14">
      <c r="B1666" s="318"/>
      <c r="C1666" s="283" t="str">
        <f t="shared" si="327"/>
        <v>34</v>
      </c>
      <c r="D1666" s="284" t="str">
        <f t="shared" si="327"/>
        <v>医療・福祉</v>
      </c>
      <c r="E1666" s="302"/>
      <c r="F1666" s="305">
        <v>0</v>
      </c>
      <c r="G1666" s="401"/>
      <c r="H1666" s="391"/>
      <c r="I1666" s="401"/>
      <c r="J1666" s="170"/>
      <c r="K1666" s="401"/>
      <c r="L1666" s="401"/>
      <c r="M1666" s="401"/>
      <c r="N1666" s="170"/>
    </row>
    <row r="1667" spans="2:14">
      <c r="B1667" s="318"/>
      <c r="C1667" s="283" t="str">
        <f t="shared" si="327"/>
        <v>35</v>
      </c>
      <c r="D1667" s="284" t="str">
        <f t="shared" si="327"/>
        <v>他に分類されない会員制団体</v>
      </c>
      <c r="E1667" s="302"/>
      <c r="F1667" s="305">
        <v>0</v>
      </c>
      <c r="G1667" s="401"/>
      <c r="H1667" s="391"/>
      <c r="I1667" s="401"/>
      <c r="J1667" s="170"/>
      <c r="K1667" s="401"/>
      <c r="L1667" s="401"/>
      <c r="M1667" s="401"/>
      <c r="N1667" s="170"/>
    </row>
    <row r="1668" spans="2:14">
      <c r="B1668" s="318"/>
      <c r="C1668" s="283" t="str">
        <f t="shared" si="327"/>
        <v>36</v>
      </c>
      <c r="D1668" s="284" t="str">
        <f t="shared" si="327"/>
        <v>対事業所サービス</v>
      </c>
      <c r="E1668" s="302"/>
      <c r="F1668" s="305">
        <v>0</v>
      </c>
      <c r="G1668" s="401"/>
      <c r="H1668" s="391"/>
      <c r="I1668" s="401"/>
      <c r="J1668" s="170"/>
      <c r="K1668" s="401"/>
      <c r="L1668" s="401"/>
      <c r="M1668" s="401"/>
      <c r="N1668" s="170"/>
    </row>
    <row r="1669" spans="2:14">
      <c r="B1669" s="318"/>
      <c r="C1669" s="283" t="str">
        <f t="shared" si="327"/>
        <v>37</v>
      </c>
      <c r="D1669" s="284" t="str">
        <f t="shared" si="327"/>
        <v>対個人サービス</v>
      </c>
      <c r="E1669" s="302"/>
      <c r="F1669" s="305">
        <v>0</v>
      </c>
      <c r="G1669" s="401"/>
      <c r="H1669" s="391"/>
      <c r="I1669" s="401"/>
      <c r="J1669" s="170"/>
      <c r="K1669" s="401"/>
      <c r="L1669" s="401"/>
      <c r="M1669" s="401"/>
      <c r="N1669" s="170"/>
    </row>
    <row r="1670" spans="2:14">
      <c r="B1670" s="318"/>
      <c r="C1670" s="283" t="str">
        <f t="shared" si="327"/>
        <v>38</v>
      </c>
      <c r="D1670" s="284" t="str">
        <f t="shared" si="327"/>
        <v>事務用品</v>
      </c>
      <c r="E1670" s="302"/>
      <c r="F1670" s="305">
        <v>0</v>
      </c>
      <c r="G1670" s="401"/>
      <c r="H1670" s="391"/>
      <c r="I1670" s="401"/>
      <c r="J1670" s="170"/>
      <c r="K1670" s="401"/>
      <c r="L1670" s="401"/>
      <c r="M1670" s="401"/>
      <c r="N1670" s="170"/>
    </row>
    <row r="1671" spans="2:14" ht="12.75" thickBot="1">
      <c r="B1671" s="318"/>
      <c r="C1671" s="283" t="str">
        <f t="shared" si="327"/>
        <v>39</v>
      </c>
      <c r="D1671" s="284" t="str">
        <f t="shared" si="327"/>
        <v>分類不明</v>
      </c>
      <c r="E1671" s="302"/>
      <c r="F1671" s="307">
        <v>0</v>
      </c>
      <c r="G1671" s="401"/>
      <c r="H1671" s="391"/>
      <c r="I1671" s="401"/>
      <c r="J1671" s="170"/>
      <c r="K1671" s="401"/>
      <c r="L1671" s="401"/>
      <c r="M1671" s="401"/>
      <c r="N1671" s="170"/>
    </row>
    <row r="1672" spans="2:14">
      <c r="B1672" s="323" t="s">
        <v>61</v>
      </c>
      <c r="C1672" s="280" t="str">
        <f t="shared" ref="C1672:D1691" si="328">C5</f>
        <v>01</v>
      </c>
      <c r="D1672" s="281" t="str">
        <f t="shared" si="328"/>
        <v>農業</v>
      </c>
      <c r="E1672" s="302"/>
      <c r="F1672" s="303">
        <f>J1458</f>
        <v>0</v>
      </c>
      <c r="G1672" s="401"/>
      <c r="H1672" s="391"/>
      <c r="I1672" s="401"/>
      <c r="J1672" s="170"/>
      <c r="K1672" s="401"/>
      <c r="L1672" s="401"/>
      <c r="M1672" s="401"/>
      <c r="N1672" s="170"/>
    </row>
    <row r="1673" spans="2:14">
      <c r="B1673" s="325"/>
      <c r="C1673" s="283" t="str">
        <f t="shared" si="328"/>
        <v>02</v>
      </c>
      <c r="D1673" s="284" t="str">
        <f t="shared" si="328"/>
        <v>林業</v>
      </c>
      <c r="E1673" s="302"/>
      <c r="F1673" s="305">
        <f t="shared" ref="F1673:F1710" si="329">J1459</f>
        <v>0</v>
      </c>
      <c r="G1673" s="401"/>
      <c r="H1673" s="391"/>
      <c r="I1673" s="401"/>
      <c r="J1673" s="170"/>
      <c r="K1673" s="401"/>
      <c r="L1673" s="401"/>
      <c r="M1673" s="401"/>
      <c r="N1673" s="170"/>
    </row>
    <row r="1674" spans="2:14">
      <c r="B1674" s="325"/>
      <c r="C1674" s="283" t="str">
        <f t="shared" si="328"/>
        <v>03</v>
      </c>
      <c r="D1674" s="284" t="str">
        <f t="shared" si="328"/>
        <v>漁業</v>
      </c>
      <c r="E1674" s="302"/>
      <c r="F1674" s="305">
        <f t="shared" si="329"/>
        <v>0</v>
      </c>
      <c r="G1674" s="401"/>
      <c r="H1674" s="391"/>
      <c r="I1674" s="401"/>
      <c r="J1674" s="170"/>
      <c r="K1674" s="401"/>
      <c r="L1674" s="401"/>
      <c r="M1674" s="401"/>
      <c r="N1674" s="170"/>
    </row>
    <row r="1675" spans="2:14">
      <c r="B1675" s="325"/>
      <c r="C1675" s="283" t="str">
        <f t="shared" si="328"/>
        <v>04</v>
      </c>
      <c r="D1675" s="284" t="str">
        <f t="shared" si="328"/>
        <v>鉱業</v>
      </c>
      <c r="E1675" s="302"/>
      <c r="F1675" s="305">
        <f t="shared" si="329"/>
        <v>0</v>
      </c>
      <c r="G1675" s="401"/>
      <c r="H1675" s="391"/>
      <c r="I1675" s="401"/>
      <c r="J1675" s="170"/>
      <c r="K1675" s="401"/>
      <c r="L1675" s="401"/>
      <c r="M1675" s="401"/>
      <c r="N1675" s="170"/>
    </row>
    <row r="1676" spans="2:14">
      <c r="B1676" s="325"/>
      <c r="C1676" s="283" t="str">
        <f t="shared" si="328"/>
        <v>05</v>
      </c>
      <c r="D1676" s="284" t="str">
        <f t="shared" si="328"/>
        <v>飲食料品</v>
      </c>
      <c r="E1676" s="302"/>
      <c r="F1676" s="305">
        <f t="shared" si="329"/>
        <v>0</v>
      </c>
      <c r="G1676" s="401"/>
      <c r="H1676" s="391"/>
      <c r="I1676" s="401"/>
      <c r="J1676" s="170"/>
      <c r="K1676" s="401"/>
      <c r="L1676" s="401"/>
      <c r="M1676" s="401"/>
      <c r="N1676" s="170"/>
    </row>
    <row r="1677" spans="2:14">
      <c r="B1677" s="325"/>
      <c r="C1677" s="283" t="str">
        <f t="shared" si="328"/>
        <v>06</v>
      </c>
      <c r="D1677" s="284" t="str">
        <f t="shared" si="328"/>
        <v>繊維製品</v>
      </c>
      <c r="E1677" s="302"/>
      <c r="F1677" s="305">
        <f t="shared" si="329"/>
        <v>0</v>
      </c>
      <c r="G1677" s="401"/>
      <c r="H1677" s="391"/>
      <c r="I1677" s="401"/>
      <c r="J1677" s="170"/>
      <c r="K1677" s="401"/>
      <c r="L1677" s="401"/>
      <c r="M1677" s="401"/>
      <c r="N1677" s="170"/>
    </row>
    <row r="1678" spans="2:14">
      <c r="B1678" s="325"/>
      <c r="C1678" s="283" t="str">
        <f t="shared" si="328"/>
        <v>07</v>
      </c>
      <c r="D1678" s="284" t="str">
        <f t="shared" si="328"/>
        <v>パルプ・紙・木製品</v>
      </c>
      <c r="E1678" s="302"/>
      <c r="F1678" s="305">
        <f t="shared" si="329"/>
        <v>0</v>
      </c>
      <c r="G1678" s="401"/>
      <c r="H1678" s="391"/>
      <c r="I1678" s="401"/>
      <c r="J1678" s="170"/>
      <c r="K1678" s="401"/>
      <c r="L1678" s="401"/>
      <c r="M1678" s="401"/>
      <c r="N1678" s="170"/>
    </row>
    <row r="1679" spans="2:14">
      <c r="B1679" s="325"/>
      <c r="C1679" s="283" t="str">
        <f t="shared" si="328"/>
        <v>08</v>
      </c>
      <c r="D1679" s="284" t="str">
        <f t="shared" si="328"/>
        <v>化学製品</v>
      </c>
      <c r="E1679" s="302"/>
      <c r="F1679" s="305">
        <f t="shared" si="329"/>
        <v>0</v>
      </c>
      <c r="G1679" s="401"/>
      <c r="H1679" s="391"/>
      <c r="I1679" s="401"/>
      <c r="J1679" s="170"/>
      <c r="K1679" s="401"/>
      <c r="L1679" s="401"/>
      <c r="M1679" s="401"/>
      <c r="N1679" s="170"/>
    </row>
    <row r="1680" spans="2:14">
      <c r="B1680" s="325"/>
      <c r="C1680" s="283" t="str">
        <f t="shared" si="328"/>
        <v>09</v>
      </c>
      <c r="D1680" s="284" t="str">
        <f t="shared" si="328"/>
        <v>石油・石炭製品</v>
      </c>
      <c r="E1680" s="302"/>
      <c r="F1680" s="305">
        <f t="shared" si="329"/>
        <v>0</v>
      </c>
      <c r="G1680" s="401"/>
      <c r="H1680" s="391"/>
      <c r="I1680" s="401"/>
      <c r="J1680" s="170"/>
      <c r="K1680" s="401"/>
      <c r="L1680" s="401"/>
      <c r="M1680" s="401"/>
      <c r="N1680" s="170"/>
    </row>
    <row r="1681" spans="2:14">
      <c r="B1681" s="325"/>
      <c r="C1681" s="283" t="str">
        <f t="shared" si="328"/>
        <v>10</v>
      </c>
      <c r="D1681" s="284" t="str">
        <f t="shared" si="328"/>
        <v>プラスチック・ゴム製品</v>
      </c>
      <c r="E1681" s="302"/>
      <c r="F1681" s="305">
        <f t="shared" si="329"/>
        <v>0</v>
      </c>
      <c r="G1681" s="401"/>
      <c r="H1681" s="391"/>
      <c r="I1681" s="401"/>
      <c r="J1681" s="170"/>
      <c r="K1681" s="401"/>
      <c r="L1681" s="401"/>
      <c r="M1681" s="401"/>
      <c r="N1681" s="170"/>
    </row>
    <row r="1682" spans="2:14">
      <c r="B1682" s="325"/>
      <c r="C1682" s="283" t="str">
        <f t="shared" si="328"/>
        <v>11</v>
      </c>
      <c r="D1682" s="284" t="str">
        <f t="shared" si="328"/>
        <v>窯業・土石製品</v>
      </c>
      <c r="E1682" s="302"/>
      <c r="F1682" s="305">
        <f t="shared" si="329"/>
        <v>0</v>
      </c>
      <c r="G1682" s="401"/>
      <c r="H1682" s="391"/>
      <c r="I1682" s="401"/>
      <c r="J1682" s="170"/>
      <c r="K1682" s="401"/>
      <c r="L1682" s="401"/>
      <c r="M1682" s="401"/>
      <c r="N1682" s="170"/>
    </row>
    <row r="1683" spans="2:14">
      <c r="B1683" s="325"/>
      <c r="C1683" s="283" t="str">
        <f t="shared" si="328"/>
        <v>12</v>
      </c>
      <c r="D1683" s="284" t="str">
        <f t="shared" si="328"/>
        <v>鉄鋼</v>
      </c>
      <c r="E1683" s="302"/>
      <c r="F1683" s="305">
        <f t="shared" si="329"/>
        <v>0</v>
      </c>
      <c r="G1683" s="401"/>
      <c r="H1683" s="391"/>
      <c r="I1683" s="401"/>
      <c r="J1683" s="170"/>
      <c r="K1683" s="401"/>
      <c r="L1683" s="401"/>
      <c r="M1683" s="401"/>
      <c r="N1683" s="170"/>
    </row>
    <row r="1684" spans="2:14">
      <c r="B1684" s="325"/>
      <c r="C1684" s="283" t="str">
        <f t="shared" si="328"/>
        <v>13</v>
      </c>
      <c r="D1684" s="284" t="str">
        <f t="shared" si="328"/>
        <v>非鉄金属</v>
      </c>
      <c r="E1684" s="302"/>
      <c r="F1684" s="305">
        <f t="shared" si="329"/>
        <v>0</v>
      </c>
      <c r="G1684" s="401"/>
      <c r="H1684" s="391"/>
      <c r="I1684" s="401"/>
      <c r="J1684" s="170"/>
      <c r="K1684" s="401"/>
      <c r="L1684" s="401"/>
      <c r="M1684" s="401"/>
      <c r="N1684" s="170"/>
    </row>
    <row r="1685" spans="2:14">
      <c r="B1685" s="325"/>
      <c r="C1685" s="283" t="str">
        <f t="shared" si="328"/>
        <v>14</v>
      </c>
      <c r="D1685" s="284" t="str">
        <f t="shared" si="328"/>
        <v>金属製品</v>
      </c>
      <c r="E1685" s="302"/>
      <c r="F1685" s="305">
        <f t="shared" si="329"/>
        <v>0</v>
      </c>
      <c r="G1685" s="401"/>
      <c r="H1685" s="391"/>
      <c r="I1685" s="401"/>
      <c r="J1685" s="170"/>
      <c r="K1685" s="401"/>
      <c r="L1685" s="401"/>
      <c r="M1685" s="401"/>
      <c r="N1685" s="170"/>
    </row>
    <row r="1686" spans="2:14">
      <c r="B1686" s="325"/>
      <c r="C1686" s="283" t="str">
        <f t="shared" si="328"/>
        <v>15</v>
      </c>
      <c r="D1686" s="284" t="str">
        <f t="shared" si="328"/>
        <v>はん用機械</v>
      </c>
      <c r="E1686" s="302"/>
      <c r="F1686" s="305">
        <f t="shared" si="329"/>
        <v>0</v>
      </c>
      <c r="G1686" s="401"/>
      <c r="H1686" s="391"/>
      <c r="I1686" s="401"/>
      <c r="J1686" s="170"/>
      <c r="K1686" s="401"/>
      <c r="L1686" s="401"/>
      <c r="M1686" s="401"/>
      <c r="N1686" s="170"/>
    </row>
    <row r="1687" spans="2:14">
      <c r="B1687" s="325"/>
      <c r="C1687" s="283" t="str">
        <f t="shared" si="328"/>
        <v>16</v>
      </c>
      <c r="D1687" s="284" t="str">
        <f t="shared" si="328"/>
        <v>生産用機械</v>
      </c>
      <c r="E1687" s="302"/>
      <c r="F1687" s="305">
        <f t="shared" si="329"/>
        <v>0</v>
      </c>
      <c r="G1687" s="401"/>
      <c r="H1687" s="391"/>
      <c r="I1687" s="401"/>
      <c r="J1687" s="170"/>
      <c r="K1687" s="401"/>
      <c r="L1687" s="401"/>
      <c r="M1687" s="401"/>
      <c r="N1687" s="170"/>
    </row>
    <row r="1688" spans="2:14">
      <c r="B1688" s="325"/>
      <c r="C1688" s="283" t="str">
        <f t="shared" si="328"/>
        <v>17</v>
      </c>
      <c r="D1688" s="284" t="str">
        <f t="shared" si="328"/>
        <v>業務用機械</v>
      </c>
      <c r="E1688" s="302"/>
      <c r="F1688" s="305">
        <f t="shared" si="329"/>
        <v>0</v>
      </c>
      <c r="G1688" s="401"/>
      <c r="H1688" s="391"/>
      <c r="I1688" s="401"/>
      <c r="J1688" s="170"/>
      <c r="K1688" s="401"/>
      <c r="L1688" s="401"/>
      <c r="M1688" s="401"/>
      <c r="N1688" s="170"/>
    </row>
    <row r="1689" spans="2:14">
      <c r="B1689" s="325"/>
      <c r="C1689" s="283" t="str">
        <f t="shared" si="328"/>
        <v>18</v>
      </c>
      <c r="D1689" s="284" t="str">
        <f t="shared" si="328"/>
        <v>電子部品</v>
      </c>
      <c r="E1689" s="302"/>
      <c r="F1689" s="305">
        <f t="shared" si="329"/>
        <v>0</v>
      </c>
      <c r="G1689" s="401"/>
      <c r="H1689" s="391"/>
      <c r="I1689" s="401"/>
      <c r="J1689" s="170"/>
      <c r="K1689" s="401"/>
      <c r="L1689" s="401"/>
      <c r="M1689" s="401"/>
      <c r="N1689" s="170"/>
    </row>
    <row r="1690" spans="2:14">
      <c r="B1690" s="325"/>
      <c r="C1690" s="283" t="str">
        <f t="shared" si="328"/>
        <v>19</v>
      </c>
      <c r="D1690" s="284" t="str">
        <f t="shared" si="328"/>
        <v>電気機械</v>
      </c>
      <c r="E1690" s="302"/>
      <c r="F1690" s="305">
        <f t="shared" si="329"/>
        <v>0</v>
      </c>
      <c r="G1690" s="401"/>
      <c r="H1690" s="391"/>
      <c r="I1690" s="401"/>
      <c r="J1690" s="170"/>
      <c r="K1690" s="401"/>
      <c r="L1690" s="401"/>
      <c r="M1690" s="401"/>
      <c r="N1690" s="170"/>
    </row>
    <row r="1691" spans="2:14">
      <c r="B1691" s="325"/>
      <c r="C1691" s="283" t="str">
        <f t="shared" si="328"/>
        <v>20</v>
      </c>
      <c r="D1691" s="284" t="str">
        <f t="shared" si="328"/>
        <v>情報通信機器</v>
      </c>
      <c r="E1691" s="302"/>
      <c r="F1691" s="305">
        <f t="shared" si="329"/>
        <v>0</v>
      </c>
      <c r="G1691" s="401"/>
      <c r="H1691" s="391"/>
      <c r="I1691" s="401"/>
      <c r="J1691" s="170"/>
      <c r="K1691" s="401"/>
      <c r="L1691" s="401"/>
      <c r="M1691" s="401"/>
      <c r="N1691" s="170"/>
    </row>
    <row r="1692" spans="2:14">
      <c r="B1692" s="325"/>
      <c r="C1692" s="283" t="str">
        <f t="shared" ref="C1692:D1710" si="330">C25</f>
        <v>21</v>
      </c>
      <c r="D1692" s="284" t="str">
        <f t="shared" si="330"/>
        <v>輸送機械</v>
      </c>
      <c r="E1692" s="302"/>
      <c r="F1692" s="305">
        <f t="shared" si="329"/>
        <v>0</v>
      </c>
      <c r="G1692" s="401"/>
      <c r="H1692" s="391"/>
      <c r="I1692" s="401"/>
      <c r="J1692" s="170"/>
      <c r="K1692" s="401"/>
      <c r="L1692" s="401"/>
      <c r="M1692" s="401"/>
      <c r="N1692" s="170"/>
    </row>
    <row r="1693" spans="2:14">
      <c r="B1693" s="325"/>
      <c r="C1693" s="283" t="str">
        <f t="shared" si="330"/>
        <v>22</v>
      </c>
      <c r="D1693" s="284" t="str">
        <f t="shared" si="330"/>
        <v>その他の製造工業製品</v>
      </c>
      <c r="E1693" s="302"/>
      <c r="F1693" s="305">
        <f t="shared" si="329"/>
        <v>0</v>
      </c>
      <c r="G1693" s="401"/>
      <c r="H1693" s="391"/>
      <c r="I1693" s="401"/>
      <c r="J1693" s="170"/>
      <c r="K1693" s="401"/>
      <c r="L1693" s="401"/>
      <c r="M1693" s="401"/>
      <c r="N1693" s="170"/>
    </row>
    <row r="1694" spans="2:14">
      <c r="B1694" s="325"/>
      <c r="C1694" s="283" t="str">
        <f t="shared" si="330"/>
        <v>23</v>
      </c>
      <c r="D1694" s="284" t="str">
        <f t="shared" si="330"/>
        <v>建設</v>
      </c>
      <c r="E1694" s="302"/>
      <c r="F1694" s="305">
        <f t="shared" si="329"/>
        <v>0</v>
      </c>
      <c r="G1694" s="401"/>
      <c r="H1694" s="391"/>
      <c r="I1694" s="401"/>
      <c r="J1694" s="170"/>
      <c r="K1694" s="401"/>
      <c r="L1694" s="401"/>
      <c r="M1694" s="401"/>
      <c r="N1694" s="170"/>
    </row>
    <row r="1695" spans="2:14">
      <c r="B1695" s="325"/>
      <c r="C1695" s="283" t="str">
        <f t="shared" si="330"/>
        <v>24</v>
      </c>
      <c r="D1695" s="284" t="str">
        <f t="shared" si="330"/>
        <v>電力・ガス・熱供給</v>
      </c>
      <c r="E1695" s="302"/>
      <c r="F1695" s="305">
        <f t="shared" si="329"/>
        <v>0</v>
      </c>
      <c r="G1695" s="401"/>
      <c r="H1695" s="391"/>
      <c r="I1695" s="401"/>
      <c r="J1695" s="170"/>
      <c r="K1695" s="401"/>
      <c r="L1695" s="401"/>
      <c r="M1695" s="401"/>
      <c r="N1695" s="170"/>
    </row>
    <row r="1696" spans="2:14">
      <c r="B1696" s="325"/>
      <c r="C1696" s="283" t="str">
        <f t="shared" si="330"/>
        <v>25</v>
      </c>
      <c r="D1696" s="284" t="str">
        <f t="shared" si="330"/>
        <v>水道</v>
      </c>
      <c r="E1696" s="302"/>
      <c r="F1696" s="305">
        <f t="shared" si="329"/>
        <v>0</v>
      </c>
      <c r="G1696" s="401"/>
      <c r="H1696" s="391"/>
      <c r="I1696" s="401"/>
      <c r="J1696" s="170"/>
      <c r="K1696" s="401"/>
      <c r="L1696" s="401"/>
      <c r="M1696" s="401"/>
      <c r="N1696" s="170"/>
    </row>
    <row r="1697" spans="2:14">
      <c r="B1697" s="325"/>
      <c r="C1697" s="283" t="str">
        <f t="shared" si="330"/>
        <v>26</v>
      </c>
      <c r="D1697" s="284" t="str">
        <f t="shared" si="330"/>
        <v>廃棄物処理</v>
      </c>
      <c r="E1697" s="302"/>
      <c r="F1697" s="305">
        <f t="shared" si="329"/>
        <v>0</v>
      </c>
      <c r="G1697" s="401"/>
      <c r="H1697" s="391"/>
      <c r="I1697" s="401"/>
      <c r="J1697" s="170"/>
      <c r="K1697" s="401"/>
      <c r="L1697" s="401"/>
      <c r="M1697" s="401"/>
      <c r="N1697" s="170"/>
    </row>
    <row r="1698" spans="2:14">
      <c r="B1698" s="325"/>
      <c r="C1698" s="283" t="str">
        <f t="shared" si="330"/>
        <v>27</v>
      </c>
      <c r="D1698" s="284" t="str">
        <f t="shared" si="330"/>
        <v>商業</v>
      </c>
      <c r="E1698" s="302"/>
      <c r="F1698" s="305">
        <f t="shared" si="329"/>
        <v>0</v>
      </c>
      <c r="G1698" s="401"/>
      <c r="H1698" s="391"/>
      <c r="I1698" s="401"/>
      <c r="J1698" s="170"/>
      <c r="K1698" s="401"/>
      <c r="L1698" s="401"/>
      <c r="M1698" s="401"/>
      <c r="N1698" s="170"/>
    </row>
    <row r="1699" spans="2:14">
      <c r="B1699" s="325"/>
      <c r="C1699" s="283" t="str">
        <f t="shared" si="330"/>
        <v>28</v>
      </c>
      <c r="D1699" s="284" t="str">
        <f t="shared" si="330"/>
        <v>金融・保険</v>
      </c>
      <c r="E1699" s="302"/>
      <c r="F1699" s="305">
        <f t="shared" si="329"/>
        <v>0</v>
      </c>
      <c r="G1699" s="401"/>
      <c r="H1699" s="391"/>
      <c r="I1699" s="401"/>
      <c r="J1699" s="170"/>
      <c r="K1699" s="401"/>
      <c r="L1699" s="401"/>
      <c r="M1699" s="401"/>
      <c r="N1699" s="170"/>
    </row>
    <row r="1700" spans="2:14">
      <c r="B1700" s="325"/>
      <c r="C1700" s="283" t="str">
        <f t="shared" si="330"/>
        <v>29</v>
      </c>
      <c r="D1700" s="284" t="str">
        <f t="shared" si="330"/>
        <v>不動産</v>
      </c>
      <c r="E1700" s="302"/>
      <c r="F1700" s="305">
        <f t="shared" si="329"/>
        <v>0</v>
      </c>
      <c r="G1700" s="401"/>
      <c r="H1700" s="391"/>
      <c r="I1700" s="401"/>
      <c r="J1700" s="170"/>
      <c r="K1700" s="401"/>
      <c r="L1700" s="401"/>
      <c r="M1700" s="401"/>
      <c r="N1700" s="170"/>
    </row>
    <row r="1701" spans="2:14">
      <c r="B1701" s="325"/>
      <c r="C1701" s="283" t="str">
        <f t="shared" si="330"/>
        <v>30</v>
      </c>
      <c r="D1701" s="284" t="str">
        <f t="shared" si="330"/>
        <v>運輸・郵便</v>
      </c>
      <c r="E1701" s="302"/>
      <c r="F1701" s="305">
        <f t="shared" si="329"/>
        <v>0</v>
      </c>
      <c r="G1701" s="401"/>
      <c r="H1701" s="391"/>
      <c r="I1701" s="401"/>
      <c r="J1701" s="170"/>
      <c r="K1701" s="401"/>
      <c r="L1701" s="401"/>
      <c r="M1701" s="401"/>
      <c r="N1701" s="170"/>
    </row>
    <row r="1702" spans="2:14">
      <c r="B1702" s="325"/>
      <c r="C1702" s="283" t="str">
        <f t="shared" si="330"/>
        <v>31</v>
      </c>
      <c r="D1702" s="284" t="str">
        <f t="shared" si="330"/>
        <v>情報通信</v>
      </c>
      <c r="E1702" s="302"/>
      <c r="F1702" s="305">
        <f t="shared" si="329"/>
        <v>0</v>
      </c>
      <c r="G1702" s="401"/>
      <c r="H1702" s="391"/>
      <c r="I1702" s="401"/>
      <c r="J1702" s="170"/>
      <c r="K1702" s="401"/>
      <c r="L1702" s="401"/>
      <c r="M1702" s="401"/>
      <c r="N1702" s="170"/>
    </row>
    <row r="1703" spans="2:14">
      <c r="B1703" s="325"/>
      <c r="C1703" s="283" t="str">
        <f t="shared" si="330"/>
        <v>32</v>
      </c>
      <c r="D1703" s="284" t="str">
        <f t="shared" si="330"/>
        <v>公務</v>
      </c>
      <c r="E1703" s="302"/>
      <c r="F1703" s="305">
        <f t="shared" si="329"/>
        <v>0</v>
      </c>
      <c r="G1703" s="401"/>
      <c r="H1703" s="391"/>
      <c r="I1703" s="401"/>
      <c r="J1703" s="170"/>
      <c r="K1703" s="401"/>
      <c r="L1703" s="401"/>
      <c r="M1703" s="401"/>
      <c r="N1703" s="170"/>
    </row>
    <row r="1704" spans="2:14">
      <c r="B1704" s="325"/>
      <c r="C1704" s="283" t="str">
        <f t="shared" si="330"/>
        <v>33</v>
      </c>
      <c r="D1704" s="284" t="str">
        <f t="shared" si="330"/>
        <v>教育・研究</v>
      </c>
      <c r="E1704" s="302"/>
      <c r="F1704" s="305">
        <f t="shared" si="329"/>
        <v>0</v>
      </c>
      <c r="G1704" s="401"/>
      <c r="H1704" s="391"/>
      <c r="I1704" s="401"/>
      <c r="J1704" s="170"/>
      <c r="K1704" s="401"/>
      <c r="L1704" s="401"/>
      <c r="M1704" s="401"/>
      <c r="N1704" s="170"/>
    </row>
    <row r="1705" spans="2:14">
      <c r="B1705" s="325"/>
      <c r="C1705" s="283" t="str">
        <f t="shared" si="330"/>
        <v>34</v>
      </c>
      <c r="D1705" s="284" t="str">
        <f t="shared" si="330"/>
        <v>医療・福祉</v>
      </c>
      <c r="E1705" s="302"/>
      <c r="F1705" s="305">
        <f t="shared" si="329"/>
        <v>0</v>
      </c>
      <c r="G1705" s="401"/>
      <c r="H1705" s="391"/>
      <c r="I1705" s="401"/>
      <c r="J1705" s="170"/>
      <c r="K1705" s="401"/>
      <c r="L1705" s="401"/>
      <c r="M1705" s="401"/>
      <c r="N1705" s="170"/>
    </row>
    <row r="1706" spans="2:14">
      <c r="B1706" s="325"/>
      <c r="C1706" s="283" t="str">
        <f t="shared" si="330"/>
        <v>35</v>
      </c>
      <c r="D1706" s="284" t="str">
        <f t="shared" si="330"/>
        <v>他に分類されない会員制団体</v>
      </c>
      <c r="E1706" s="302"/>
      <c r="F1706" s="305">
        <f t="shared" si="329"/>
        <v>0</v>
      </c>
      <c r="G1706" s="401"/>
      <c r="H1706" s="391"/>
      <c r="I1706" s="401"/>
      <c r="J1706" s="170"/>
      <c r="K1706" s="401"/>
      <c r="L1706" s="401"/>
      <c r="M1706" s="401"/>
      <c r="N1706" s="170"/>
    </row>
    <row r="1707" spans="2:14">
      <c r="B1707" s="325"/>
      <c r="C1707" s="283" t="str">
        <f t="shared" si="330"/>
        <v>36</v>
      </c>
      <c r="D1707" s="284" t="str">
        <f t="shared" si="330"/>
        <v>対事業所サービス</v>
      </c>
      <c r="E1707" s="302"/>
      <c r="F1707" s="305">
        <f t="shared" si="329"/>
        <v>0</v>
      </c>
      <c r="G1707" s="401"/>
      <c r="H1707" s="391"/>
      <c r="I1707" s="401"/>
      <c r="J1707" s="170"/>
      <c r="K1707" s="401"/>
      <c r="L1707" s="401"/>
      <c r="M1707" s="401"/>
      <c r="N1707" s="170"/>
    </row>
    <row r="1708" spans="2:14">
      <c r="B1708" s="325"/>
      <c r="C1708" s="283" t="str">
        <f t="shared" si="330"/>
        <v>37</v>
      </c>
      <c r="D1708" s="284" t="str">
        <f t="shared" si="330"/>
        <v>対個人サービス</v>
      </c>
      <c r="E1708" s="302"/>
      <c r="F1708" s="305">
        <f t="shared" si="329"/>
        <v>0</v>
      </c>
      <c r="G1708" s="401"/>
      <c r="H1708" s="391"/>
      <c r="I1708" s="401"/>
      <c r="J1708" s="170"/>
      <c r="K1708" s="401"/>
      <c r="L1708" s="401"/>
      <c r="M1708" s="401"/>
      <c r="N1708" s="170"/>
    </row>
    <row r="1709" spans="2:14">
      <c r="B1709" s="325"/>
      <c r="C1709" s="283" t="str">
        <f t="shared" si="330"/>
        <v>38</v>
      </c>
      <c r="D1709" s="284" t="str">
        <f t="shared" si="330"/>
        <v>事務用品</v>
      </c>
      <c r="E1709" s="302"/>
      <c r="F1709" s="305">
        <f t="shared" si="329"/>
        <v>0</v>
      </c>
      <c r="G1709" s="401"/>
      <c r="H1709" s="391"/>
      <c r="I1709" s="401"/>
      <c r="J1709" s="170"/>
      <c r="K1709" s="401"/>
      <c r="L1709" s="401"/>
      <c r="M1709" s="401"/>
      <c r="N1709" s="170"/>
    </row>
    <row r="1710" spans="2:14" ht="12.75" thickBot="1">
      <c r="B1710" s="327"/>
      <c r="C1710" s="283" t="str">
        <f t="shared" si="330"/>
        <v>39</v>
      </c>
      <c r="D1710" s="284" t="str">
        <f t="shared" si="330"/>
        <v>分類不明</v>
      </c>
      <c r="E1710" s="302"/>
      <c r="F1710" s="307">
        <f t="shared" si="329"/>
        <v>0</v>
      </c>
      <c r="G1710" s="401"/>
      <c r="H1710" s="391"/>
      <c r="I1710" s="401"/>
      <c r="J1710" s="170"/>
      <c r="K1710" s="401"/>
      <c r="L1710" s="401"/>
      <c r="M1710" s="401"/>
      <c r="N1710" s="170"/>
    </row>
    <row r="1711" spans="2:14">
      <c r="B1711" s="329" t="s">
        <v>497</v>
      </c>
      <c r="C1711" s="330"/>
      <c r="D1711" s="331"/>
      <c r="F1711" s="293">
        <f>SUM(F1633:F1671)</f>
        <v>0</v>
      </c>
      <c r="G1711" s="401"/>
      <c r="H1711" s="391"/>
      <c r="I1711" s="401"/>
      <c r="J1711" s="170"/>
      <c r="K1711" s="401"/>
      <c r="L1711" s="401"/>
      <c r="M1711" s="401"/>
      <c r="N1711" s="170"/>
    </row>
    <row r="1712" spans="2:14">
      <c r="B1712" s="333" t="s">
        <v>226</v>
      </c>
      <c r="C1712" s="139"/>
      <c r="D1712" s="334"/>
      <c r="F1712" s="293">
        <f>SUM(F1672:F1710)</f>
        <v>0</v>
      </c>
      <c r="G1712" s="401"/>
      <c r="H1712" s="391"/>
      <c r="I1712" s="401"/>
      <c r="J1712" s="170"/>
      <c r="K1712" s="401"/>
      <c r="L1712" s="401"/>
      <c r="M1712" s="401"/>
      <c r="N1712" s="170"/>
    </row>
    <row r="1713" spans="2:83">
      <c r="B1713" s="335" t="s">
        <v>66</v>
      </c>
      <c r="C1713" s="336"/>
      <c r="D1713" s="337"/>
      <c r="F1713" s="297">
        <f>SUM(F1633:F1710)</f>
        <v>0</v>
      </c>
      <c r="G1713" s="401"/>
      <c r="H1713" s="391"/>
      <c r="I1713" s="401"/>
      <c r="J1713" s="170"/>
      <c r="K1713" s="401"/>
      <c r="L1713" s="401"/>
      <c r="M1713" s="401"/>
      <c r="N1713" s="170"/>
    </row>
    <row r="1714" spans="2:83">
      <c r="B1714" s="132"/>
      <c r="C1714" s="103"/>
      <c r="D1714" s="132"/>
      <c r="E1714" s="401"/>
      <c r="F1714" s="274"/>
      <c r="G1714" s="401"/>
      <c r="H1714" s="391"/>
      <c r="I1714" s="401"/>
      <c r="J1714" s="170"/>
      <c r="K1714" s="401"/>
      <c r="L1714" s="401"/>
      <c r="M1714" s="401"/>
      <c r="N1714" s="170"/>
    </row>
    <row r="1715" spans="2:83">
      <c r="C1715" s="103"/>
      <c r="D1715" s="132"/>
      <c r="E1715" s="170"/>
      <c r="F1715" s="170"/>
    </row>
    <row r="1716" spans="2:83" ht="17.25">
      <c r="B1716" s="272" t="s">
        <v>513</v>
      </c>
      <c r="D1716" s="139"/>
      <c r="E1716" s="139"/>
      <c r="F1716" s="139"/>
      <c r="G1716" s="139"/>
      <c r="H1716" s="139"/>
      <c r="I1716" s="139"/>
      <c r="J1716" s="139"/>
      <c r="K1716" s="139"/>
      <c r="L1716" s="139"/>
      <c r="M1716" s="139"/>
      <c r="N1716" s="139"/>
      <c r="O1716" s="139"/>
      <c r="P1716" s="139"/>
      <c r="Q1716" s="139"/>
      <c r="R1716" s="139"/>
      <c r="S1716" s="139"/>
      <c r="T1716" s="139"/>
      <c r="U1716" s="139"/>
      <c r="V1716" s="139"/>
      <c r="W1716" s="139"/>
      <c r="X1716" s="139"/>
      <c r="Y1716" s="139"/>
      <c r="Z1716" s="139"/>
      <c r="AA1716" s="139"/>
      <c r="AB1716" s="139"/>
      <c r="AC1716" s="139"/>
      <c r="AD1716" s="139"/>
      <c r="AE1716" s="139"/>
      <c r="AF1716" s="139"/>
      <c r="AG1716" s="139"/>
      <c r="AH1716" s="139"/>
      <c r="AI1716" s="139"/>
      <c r="AJ1716" s="139"/>
      <c r="AK1716" s="139"/>
      <c r="AL1716" s="139"/>
      <c r="AM1716" s="139"/>
      <c r="AN1716" s="139"/>
      <c r="AO1716" s="139"/>
      <c r="AP1716" s="139"/>
      <c r="AQ1716" s="139"/>
      <c r="AR1716" s="445"/>
      <c r="AS1716" s="139"/>
    </row>
    <row r="1717" spans="2:83">
      <c r="B1717" s="410"/>
      <c r="C1717" s="411"/>
      <c r="D1717" s="412"/>
      <c r="E1717" s="413" t="s">
        <v>416</v>
      </c>
      <c r="F1717" s="414"/>
      <c r="G1717" s="414"/>
      <c r="H1717" s="414"/>
      <c r="I1717" s="414"/>
      <c r="J1717" s="414"/>
      <c r="K1717" s="414"/>
      <c r="L1717" s="414"/>
      <c r="M1717" s="414"/>
      <c r="N1717" s="414"/>
      <c r="O1717" s="414"/>
      <c r="P1717" s="414"/>
      <c r="Q1717" s="414"/>
      <c r="R1717" s="414"/>
      <c r="S1717" s="414"/>
      <c r="T1717" s="414"/>
      <c r="U1717" s="414"/>
      <c r="V1717" s="414"/>
      <c r="W1717" s="414"/>
      <c r="X1717" s="414"/>
      <c r="Y1717" s="414"/>
      <c r="Z1717" s="414"/>
      <c r="AA1717" s="414"/>
      <c r="AB1717" s="414"/>
      <c r="AC1717" s="414"/>
      <c r="AD1717" s="414"/>
      <c r="AE1717" s="414"/>
      <c r="AF1717" s="414"/>
      <c r="AG1717" s="414"/>
      <c r="AH1717" s="414"/>
      <c r="AI1717" s="414"/>
      <c r="AJ1717" s="414"/>
      <c r="AK1717" s="414"/>
      <c r="AL1717" s="414"/>
      <c r="AM1717" s="414"/>
      <c r="AN1717" s="414"/>
      <c r="AO1717" s="414"/>
      <c r="AP1717" s="414"/>
      <c r="AQ1717" s="414"/>
      <c r="AR1717" s="415" t="s">
        <v>61</v>
      </c>
      <c r="AS1717" s="416"/>
      <c r="AT1717" s="416"/>
      <c r="AU1717" s="416"/>
      <c r="AV1717" s="416"/>
      <c r="AW1717" s="416"/>
      <c r="AX1717" s="416"/>
      <c r="AY1717" s="416"/>
      <c r="AZ1717" s="416"/>
      <c r="BA1717" s="416"/>
      <c r="BB1717" s="416"/>
      <c r="BC1717" s="416"/>
      <c r="BD1717" s="416"/>
      <c r="BE1717" s="416"/>
      <c r="BF1717" s="417"/>
      <c r="BG1717" s="417"/>
      <c r="BH1717" s="417"/>
      <c r="BI1717" s="417"/>
      <c r="BJ1717" s="417"/>
      <c r="BK1717" s="417"/>
      <c r="BL1717" s="417"/>
      <c r="BM1717" s="417"/>
      <c r="BN1717" s="417"/>
      <c r="BO1717" s="417"/>
      <c r="BP1717" s="417"/>
      <c r="BQ1717" s="417"/>
      <c r="BR1717" s="417"/>
      <c r="BS1717" s="417"/>
      <c r="BT1717" s="417"/>
      <c r="BU1717" s="417"/>
      <c r="BV1717" s="417"/>
      <c r="BW1717" s="417"/>
      <c r="BX1717" s="417"/>
      <c r="BY1717" s="417"/>
      <c r="BZ1717" s="417"/>
      <c r="CA1717" s="417"/>
      <c r="CB1717" s="417"/>
      <c r="CC1717" s="417"/>
      <c r="CD1717" s="418"/>
      <c r="CE1717" s="446"/>
    </row>
    <row r="1718" spans="2:83">
      <c r="B1718" s="419"/>
      <c r="C1718" s="420"/>
      <c r="D1718" s="421"/>
      <c r="E1718" s="422" t="str">
        <f t="shared" ref="E1718:AJ1718" si="331">E304</f>
        <v>01</v>
      </c>
      <c r="F1718" s="422" t="str">
        <f t="shared" si="331"/>
        <v>02</v>
      </c>
      <c r="G1718" s="422" t="str">
        <f t="shared" si="331"/>
        <v>03</v>
      </c>
      <c r="H1718" s="422" t="str">
        <f t="shared" si="331"/>
        <v>04</v>
      </c>
      <c r="I1718" s="422" t="str">
        <f t="shared" si="331"/>
        <v>05</v>
      </c>
      <c r="J1718" s="422" t="str">
        <f t="shared" si="331"/>
        <v>06</v>
      </c>
      <c r="K1718" s="422" t="str">
        <f t="shared" si="331"/>
        <v>07</v>
      </c>
      <c r="L1718" s="422" t="str">
        <f t="shared" si="331"/>
        <v>08</v>
      </c>
      <c r="M1718" s="422" t="str">
        <f t="shared" si="331"/>
        <v>09</v>
      </c>
      <c r="N1718" s="422" t="str">
        <f t="shared" si="331"/>
        <v>10</v>
      </c>
      <c r="O1718" s="422" t="str">
        <f t="shared" si="331"/>
        <v>11</v>
      </c>
      <c r="P1718" s="422" t="str">
        <f t="shared" si="331"/>
        <v>12</v>
      </c>
      <c r="Q1718" s="423" t="str">
        <f t="shared" si="331"/>
        <v>13</v>
      </c>
      <c r="R1718" s="423" t="str">
        <f t="shared" si="331"/>
        <v>14</v>
      </c>
      <c r="S1718" s="423" t="str">
        <f t="shared" si="331"/>
        <v>15</v>
      </c>
      <c r="T1718" s="423" t="str">
        <f t="shared" si="331"/>
        <v>16</v>
      </c>
      <c r="U1718" s="423" t="str">
        <f t="shared" si="331"/>
        <v>17</v>
      </c>
      <c r="V1718" s="423" t="str">
        <f t="shared" si="331"/>
        <v>18</v>
      </c>
      <c r="W1718" s="423" t="str">
        <f t="shared" si="331"/>
        <v>19</v>
      </c>
      <c r="X1718" s="423" t="str">
        <f t="shared" si="331"/>
        <v>20</v>
      </c>
      <c r="Y1718" s="423" t="str">
        <f t="shared" si="331"/>
        <v>21</v>
      </c>
      <c r="Z1718" s="423" t="str">
        <f t="shared" si="331"/>
        <v>22</v>
      </c>
      <c r="AA1718" s="423" t="str">
        <f t="shared" si="331"/>
        <v>23</v>
      </c>
      <c r="AB1718" s="423" t="str">
        <f t="shared" si="331"/>
        <v>24</v>
      </c>
      <c r="AC1718" s="423" t="str">
        <f t="shared" si="331"/>
        <v>25</v>
      </c>
      <c r="AD1718" s="423" t="str">
        <f t="shared" si="331"/>
        <v>26</v>
      </c>
      <c r="AE1718" s="423" t="str">
        <f t="shared" si="331"/>
        <v>27</v>
      </c>
      <c r="AF1718" s="423" t="str">
        <f t="shared" si="331"/>
        <v>28</v>
      </c>
      <c r="AG1718" s="423" t="str">
        <f t="shared" si="331"/>
        <v>29</v>
      </c>
      <c r="AH1718" s="423" t="str">
        <f t="shared" si="331"/>
        <v>30</v>
      </c>
      <c r="AI1718" s="423" t="str">
        <f t="shared" si="331"/>
        <v>31</v>
      </c>
      <c r="AJ1718" s="423" t="str">
        <f t="shared" si="331"/>
        <v>32</v>
      </c>
      <c r="AK1718" s="423" t="str">
        <f t="shared" ref="AK1718:BP1718" si="332">AK304</f>
        <v>33</v>
      </c>
      <c r="AL1718" s="423" t="str">
        <f t="shared" si="332"/>
        <v>34</v>
      </c>
      <c r="AM1718" s="423" t="str">
        <f t="shared" si="332"/>
        <v>35</v>
      </c>
      <c r="AN1718" s="423" t="str">
        <f t="shared" si="332"/>
        <v>36</v>
      </c>
      <c r="AO1718" s="423" t="str">
        <f t="shared" si="332"/>
        <v>37</v>
      </c>
      <c r="AP1718" s="423" t="str">
        <f t="shared" si="332"/>
        <v>38</v>
      </c>
      <c r="AQ1718" s="423" t="str">
        <f t="shared" si="332"/>
        <v>39</v>
      </c>
      <c r="AR1718" s="422" t="str">
        <f t="shared" si="332"/>
        <v>01</v>
      </c>
      <c r="AS1718" s="422" t="str">
        <f t="shared" si="332"/>
        <v>02</v>
      </c>
      <c r="AT1718" s="422" t="str">
        <f t="shared" si="332"/>
        <v>03</v>
      </c>
      <c r="AU1718" s="422" t="str">
        <f t="shared" si="332"/>
        <v>04</v>
      </c>
      <c r="AV1718" s="422" t="str">
        <f t="shared" si="332"/>
        <v>05</v>
      </c>
      <c r="AW1718" s="422" t="str">
        <f t="shared" si="332"/>
        <v>06</v>
      </c>
      <c r="AX1718" s="422" t="str">
        <f t="shared" si="332"/>
        <v>07</v>
      </c>
      <c r="AY1718" s="422" t="str">
        <f t="shared" si="332"/>
        <v>08</v>
      </c>
      <c r="AZ1718" s="422" t="str">
        <f t="shared" si="332"/>
        <v>09</v>
      </c>
      <c r="BA1718" s="422" t="str">
        <f t="shared" si="332"/>
        <v>10</v>
      </c>
      <c r="BB1718" s="422" t="str">
        <f t="shared" si="332"/>
        <v>11</v>
      </c>
      <c r="BC1718" s="422" t="str">
        <f t="shared" si="332"/>
        <v>12</v>
      </c>
      <c r="BD1718" s="423" t="str">
        <f t="shared" si="332"/>
        <v>13</v>
      </c>
      <c r="BE1718" s="299" t="str">
        <f t="shared" si="332"/>
        <v>14</v>
      </c>
      <c r="BF1718" s="299" t="str">
        <f t="shared" si="332"/>
        <v>15</v>
      </c>
      <c r="BG1718" s="299" t="str">
        <f t="shared" si="332"/>
        <v>16</v>
      </c>
      <c r="BH1718" s="299" t="str">
        <f t="shared" si="332"/>
        <v>17</v>
      </c>
      <c r="BI1718" s="299" t="str">
        <f t="shared" si="332"/>
        <v>18</v>
      </c>
      <c r="BJ1718" s="299" t="str">
        <f t="shared" si="332"/>
        <v>19</v>
      </c>
      <c r="BK1718" s="299" t="str">
        <f t="shared" si="332"/>
        <v>20</v>
      </c>
      <c r="BL1718" s="299" t="str">
        <f t="shared" si="332"/>
        <v>21</v>
      </c>
      <c r="BM1718" s="299" t="str">
        <f t="shared" si="332"/>
        <v>22</v>
      </c>
      <c r="BN1718" s="299" t="str">
        <f t="shared" si="332"/>
        <v>23</v>
      </c>
      <c r="BO1718" s="299" t="str">
        <f t="shared" si="332"/>
        <v>24</v>
      </c>
      <c r="BP1718" s="299" t="str">
        <f t="shared" si="332"/>
        <v>25</v>
      </c>
      <c r="BQ1718" s="299" t="str">
        <f t="shared" ref="BQ1718:CD1718" si="333">BQ304</f>
        <v>26</v>
      </c>
      <c r="BR1718" s="299" t="str">
        <f t="shared" si="333"/>
        <v>27</v>
      </c>
      <c r="BS1718" s="299" t="str">
        <f t="shared" si="333"/>
        <v>28</v>
      </c>
      <c r="BT1718" s="299" t="str">
        <f t="shared" si="333"/>
        <v>29</v>
      </c>
      <c r="BU1718" s="299" t="str">
        <f t="shared" si="333"/>
        <v>30</v>
      </c>
      <c r="BV1718" s="299" t="str">
        <f t="shared" si="333"/>
        <v>31</v>
      </c>
      <c r="BW1718" s="299" t="str">
        <f t="shared" si="333"/>
        <v>32</v>
      </c>
      <c r="BX1718" s="299" t="str">
        <f t="shared" si="333"/>
        <v>33</v>
      </c>
      <c r="BY1718" s="299" t="str">
        <f t="shared" si="333"/>
        <v>34</v>
      </c>
      <c r="BZ1718" s="299" t="str">
        <f t="shared" si="333"/>
        <v>35</v>
      </c>
      <c r="CA1718" s="299" t="str">
        <f t="shared" si="333"/>
        <v>36</v>
      </c>
      <c r="CB1718" s="299" t="str">
        <f t="shared" si="333"/>
        <v>37</v>
      </c>
      <c r="CC1718" s="299" t="str">
        <f t="shared" si="333"/>
        <v>38</v>
      </c>
      <c r="CD1718" s="299" t="str">
        <f t="shared" si="333"/>
        <v>39</v>
      </c>
      <c r="CE1718" s="447"/>
    </row>
    <row r="1719" spans="2:83" ht="36">
      <c r="B1719" s="424"/>
      <c r="C1719" s="425" t="s">
        <v>224</v>
      </c>
      <c r="D1719" s="426" t="s">
        <v>48</v>
      </c>
      <c r="E1719" s="427" t="str">
        <f t="shared" ref="E1719:AJ1719" si="334">E305</f>
        <v>農業</v>
      </c>
      <c r="F1719" s="427" t="str">
        <f t="shared" si="334"/>
        <v>林業</v>
      </c>
      <c r="G1719" s="427" t="str">
        <f t="shared" si="334"/>
        <v>漁業</v>
      </c>
      <c r="H1719" s="427" t="str">
        <f t="shared" si="334"/>
        <v>鉱業</v>
      </c>
      <c r="I1719" s="427" t="str">
        <f t="shared" si="334"/>
        <v>飲食料品</v>
      </c>
      <c r="J1719" s="427" t="str">
        <f t="shared" si="334"/>
        <v>繊維製品</v>
      </c>
      <c r="K1719" s="427" t="str">
        <f t="shared" si="334"/>
        <v>パルプ・紙・木製品</v>
      </c>
      <c r="L1719" s="427" t="str">
        <f t="shared" si="334"/>
        <v>化学製品</v>
      </c>
      <c r="M1719" s="427" t="str">
        <f t="shared" si="334"/>
        <v>石油・石炭製品</v>
      </c>
      <c r="N1719" s="427" t="str">
        <f t="shared" si="334"/>
        <v>プラスチック・ゴム製品</v>
      </c>
      <c r="O1719" s="427" t="str">
        <f t="shared" si="334"/>
        <v>窯業・土石製品</v>
      </c>
      <c r="P1719" s="427" t="str">
        <f t="shared" si="334"/>
        <v>鉄鋼</v>
      </c>
      <c r="Q1719" s="428" t="str">
        <f t="shared" si="334"/>
        <v>非鉄金属</v>
      </c>
      <c r="R1719" s="428" t="str">
        <f t="shared" si="334"/>
        <v>金属製品</v>
      </c>
      <c r="S1719" s="428" t="str">
        <f t="shared" si="334"/>
        <v>はん用機械</v>
      </c>
      <c r="T1719" s="428" t="str">
        <f t="shared" si="334"/>
        <v>生産用機械</v>
      </c>
      <c r="U1719" s="428" t="str">
        <f t="shared" si="334"/>
        <v>業務用機械</v>
      </c>
      <c r="V1719" s="428" t="str">
        <f t="shared" si="334"/>
        <v>電子部品</v>
      </c>
      <c r="W1719" s="428" t="str">
        <f t="shared" si="334"/>
        <v>電気機械</v>
      </c>
      <c r="X1719" s="428" t="str">
        <f t="shared" si="334"/>
        <v>情報通信機器</v>
      </c>
      <c r="Y1719" s="428" t="str">
        <f t="shared" si="334"/>
        <v>輸送機械</v>
      </c>
      <c r="Z1719" s="428" t="str">
        <f t="shared" si="334"/>
        <v>その他の製造工業製品</v>
      </c>
      <c r="AA1719" s="428" t="str">
        <f t="shared" si="334"/>
        <v>建設</v>
      </c>
      <c r="AB1719" s="428" t="str">
        <f t="shared" si="334"/>
        <v>電力・ガス・熱供給</v>
      </c>
      <c r="AC1719" s="428" t="str">
        <f t="shared" si="334"/>
        <v>水道</v>
      </c>
      <c r="AD1719" s="428" t="str">
        <f t="shared" si="334"/>
        <v>廃棄物処理</v>
      </c>
      <c r="AE1719" s="428" t="str">
        <f t="shared" si="334"/>
        <v>商業</v>
      </c>
      <c r="AF1719" s="428" t="str">
        <f t="shared" si="334"/>
        <v>金融・保険</v>
      </c>
      <c r="AG1719" s="428" t="str">
        <f t="shared" si="334"/>
        <v>不動産</v>
      </c>
      <c r="AH1719" s="428" t="str">
        <f t="shared" si="334"/>
        <v>運輸・郵便</v>
      </c>
      <c r="AI1719" s="428" t="str">
        <f t="shared" si="334"/>
        <v>情報通信</v>
      </c>
      <c r="AJ1719" s="428" t="str">
        <f t="shared" si="334"/>
        <v>公務</v>
      </c>
      <c r="AK1719" s="428" t="str">
        <f t="shared" ref="AK1719:BP1719" si="335">AK305</f>
        <v>教育・研究</v>
      </c>
      <c r="AL1719" s="428" t="str">
        <f t="shared" si="335"/>
        <v>医療・福祉</v>
      </c>
      <c r="AM1719" s="428" t="str">
        <f t="shared" si="335"/>
        <v>他に分類されない会員制団体</v>
      </c>
      <c r="AN1719" s="428" t="str">
        <f t="shared" si="335"/>
        <v>対事業所サービス</v>
      </c>
      <c r="AO1719" s="428" t="str">
        <f t="shared" si="335"/>
        <v>対個人サービス</v>
      </c>
      <c r="AP1719" s="428" t="str">
        <f t="shared" si="335"/>
        <v>事務用品</v>
      </c>
      <c r="AQ1719" s="428" t="str">
        <f t="shared" si="335"/>
        <v>分類不明</v>
      </c>
      <c r="AR1719" s="427" t="str">
        <f t="shared" si="335"/>
        <v>農業</v>
      </c>
      <c r="AS1719" s="427" t="str">
        <f t="shared" si="335"/>
        <v>林業</v>
      </c>
      <c r="AT1719" s="427" t="str">
        <f t="shared" si="335"/>
        <v>漁業</v>
      </c>
      <c r="AU1719" s="427" t="str">
        <f t="shared" si="335"/>
        <v>鉱業</v>
      </c>
      <c r="AV1719" s="427" t="str">
        <f t="shared" si="335"/>
        <v>飲食料品</v>
      </c>
      <c r="AW1719" s="427" t="str">
        <f t="shared" si="335"/>
        <v>繊維製品</v>
      </c>
      <c r="AX1719" s="427" t="str">
        <f t="shared" si="335"/>
        <v>パルプ・紙・木製品</v>
      </c>
      <c r="AY1719" s="427" t="str">
        <f t="shared" si="335"/>
        <v>化学製品</v>
      </c>
      <c r="AZ1719" s="427" t="str">
        <f t="shared" si="335"/>
        <v>石油・石炭製品</v>
      </c>
      <c r="BA1719" s="427" t="str">
        <f t="shared" si="335"/>
        <v>プラスチック・ゴム製品</v>
      </c>
      <c r="BB1719" s="427" t="str">
        <f t="shared" si="335"/>
        <v>窯業・土石製品</v>
      </c>
      <c r="BC1719" s="427" t="str">
        <f t="shared" si="335"/>
        <v>鉄鋼</v>
      </c>
      <c r="BD1719" s="428" t="str">
        <f t="shared" si="335"/>
        <v>非鉄金属</v>
      </c>
      <c r="BE1719" s="427" t="str">
        <f t="shared" si="335"/>
        <v>金属製品</v>
      </c>
      <c r="BF1719" s="427" t="str">
        <f t="shared" si="335"/>
        <v>はん用機械</v>
      </c>
      <c r="BG1719" s="427" t="str">
        <f t="shared" si="335"/>
        <v>生産用機械</v>
      </c>
      <c r="BH1719" s="427" t="str">
        <f t="shared" si="335"/>
        <v>業務用機械</v>
      </c>
      <c r="BI1719" s="427" t="str">
        <f t="shared" si="335"/>
        <v>電子部品</v>
      </c>
      <c r="BJ1719" s="427" t="str">
        <f t="shared" si="335"/>
        <v>電気機械</v>
      </c>
      <c r="BK1719" s="427" t="str">
        <f t="shared" si="335"/>
        <v>情報通信機器</v>
      </c>
      <c r="BL1719" s="427" t="str">
        <f t="shared" si="335"/>
        <v>輸送機械</v>
      </c>
      <c r="BM1719" s="427" t="str">
        <f t="shared" si="335"/>
        <v>その他の製造工業製品</v>
      </c>
      <c r="BN1719" s="427" t="str">
        <f t="shared" si="335"/>
        <v>建設</v>
      </c>
      <c r="BO1719" s="427" t="str">
        <f t="shared" si="335"/>
        <v>電力・ガス・熱供給</v>
      </c>
      <c r="BP1719" s="427" t="str">
        <f t="shared" si="335"/>
        <v>水道</v>
      </c>
      <c r="BQ1719" s="427" t="str">
        <f t="shared" ref="BQ1719:CD1719" si="336">BQ305</f>
        <v>廃棄物処理</v>
      </c>
      <c r="BR1719" s="427" t="str">
        <f t="shared" si="336"/>
        <v>商業</v>
      </c>
      <c r="BS1719" s="427" t="str">
        <f t="shared" si="336"/>
        <v>金融・保険</v>
      </c>
      <c r="BT1719" s="427" t="str">
        <f t="shared" si="336"/>
        <v>不動産</v>
      </c>
      <c r="BU1719" s="427" t="str">
        <f t="shared" si="336"/>
        <v>運輸・郵便</v>
      </c>
      <c r="BV1719" s="427" t="str">
        <f t="shared" si="336"/>
        <v>情報通信</v>
      </c>
      <c r="BW1719" s="427" t="str">
        <f t="shared" si="336"/>
        <v>公務</v>
      </c>
      <c r="BX1719" s="427" t="str">
        <f t="shared" si="336"/>
        <v>教育・研究</v>
      </c>
      <c r="BY1719" s="427" t="str">
        <f t="shared" si="336"/>
        <v>医療・福祉</v>
      </c>
      <c r="BZ1719" s="427" t="str">
        <f t="shared" si="336"/>
        <v>他に分類されない会員制団体</v>
      </c>
      <c r="CA1719" s="427" t="str">
        <f t="shared" si="336"/>
        <v>対事業所サービス</v>
      </c>
      <c r="CB1719" s="427" t="str">
        <f t="shared" si="336"/>
        <v>対個人サービス</v>
      </c>
      <c r="CC1719" s="427" t="str">
        <f t="shared" si="336"/>
        <v>事務用品</v>
      </c>
      <c r="CD1719" s="427" t="str">
        <f t="shared" si="336"/>
        <v>分類不明</v>
      </c>
      <c r="CE1719" s="447"/>
    </row>
    <row r="1720" spans="2:83">
      <c r="B1720" s="279" t="s">
        <v>416</v>
      </c>
      <c r="C1720" s="280" t="str">
        <f t="shared" ref="C1720:D1739" si="337">C5</f>
        <v>01</v>
      </c>
      <c r="D1720" s="281" t="str">
        <f t="shared" si="337"/>
        <v>農業</v>
      </c>
      <c r="E1720" s="360">
        <f t="array" ref="E1720:CD1797">+$E$819:$CD$896</f>
        <v>1.0277543284568491</v>
      </c>
      <c r="F1720" s="361">
        <v>1.9872955851632566E-4</v>
      </c>
      <c r="G1720" s="361">
        <v>1.2063606228712601E-3</v>
      </c>
      <c r="H1720" s="361">
        <v>1.1213639978326106E-5</v>
      </c>
      <c r="I1720" s="361">
        <v>2.7471922776178846E-2</v>
      </c>
      <c r="J1720" s="361">
        <v>2.040396923596614E-3</v>
      </c>
      <c r="K1720" s="361">
        <v>2.9579568652220352E-4</v>
      </c>
      <c r="L1720" s="361">
        <v>3.3176363983094458E-4</v>
      </c>
      <c r="M1720" s="361">
        <v>5.2870502619211225E-6</v>
      </c>
      <c r="N1720" s="361">
        <v>1.0034886279100474E-3</v>
      </c>
      <c r="O1720" s="361">
        <v>2.9585884065643651E-5</v>
      </c>
      <c r="P1720" s="361">
        <v>1.1527456847992563E-5</v>
      </c>
      <c r="Q1720" s="361">
        <v>1.4847745960704818E-5</v>
      </c>
      <c r="R1720" s="361">
        <v>1.1098658040599756E-5</v>
      </c>
      <c r="S1720" s="361">
        <v>8.6654266987270153E-6</v>
      </c>
      <c r="T1720" s="361">
        <v>1.5043573453073918E-5</v>
      </c>
      <c r="U1720" s="361">
        <v>2.2505819250878876E-5</v>
      </c>
      <c r="V1720" s="361">
        <v>1.5199428562847858E-5</v>
      </c>
      <c r="W1720" s="361">
        <v>1.7693279624803426E-5</v>
      </c>
      <c r="X1720" s="361">
        <v>2.4963208664191504E-5</v>
      </c>
      <c r="Y1720" s="361">
        <v>1.9354290270475907E-5</v>
      </c>
      <c r="Z1720" s="361">
        <v>7.9436356115502975E-4</v>
      </c>
      <c r="AA1720" s="361">
        <v>1.7948570516017437E-4</v>
      </c>
      <c r="AB1720" s="361">
        <v>1.3141653295206706E-5</v>
      </c>
      <c r="AC1720" s="361">
        <v>3.3961325331404396E-5</v>
      </c>
      <c r="AD1720" s="361">
        <v>1.6110554753798261E-5</v>
      </c>
      <c r="AE1720" s="361">
        <v>3.9584500508808985E-5</v>
      </c>
      <c r="AF1720" s="361">
        <v>1.3513108850803645E-5</v>
      </c>
      <c r="AG1720" s="361">
        <v>6.8510319025548778E-6</v>
      </c>
      <c r="AH1720" s="361">
        <v>1.6185987744524964E-5</v>
      </c>
      <c r="AI1720" s="361">
        <v>2.8273699749720924E-5</v>
      </c>
      <c r="AJ1720" s="361">
        <v>1.8363734224648179E-5</v>
      </c>
      <c r="AK1720" s="361">
        <v>2.886132789655056E-4</v>
      </c>
      <c r="AL1720" s="361">
        <v>3.9761297411053457E-4</v>
      </c>
      <c r="AM1720" s="361">
        <v>4.5410249230156492E-4</v>
      </c>
      <c r="AN1720" s="361">
        <v>1.5304260450156862E-5</v>
      </c>
      <c r="AO1720" s="361">
        <v>3.0155954359980821E-3</v>
      </c>
      <c r="AP1720" s="361">
        <v>1.1150174271464761E-4</v>
      </c>
      <c r="AQ1720" s="361">
        <v>4.7715618284323695E-5</v>
      </c>
      <c r="AR1720" s="363">
        <v>1.3434160094856885E-3</v>
      </c>
      <c r="AS1720" s="364">
        <v>8.8022464622670719E-5</v>
      </c>
      <c r="AT1720" s="364">
        <v>2.93407304350859E-4</v>
      </c>
      <c r="AU1720" s="364">
        <v>3.0457049906899227E-6</v>
      </c>
      <c r="AV1720" s="364">
        <v>1.7979400955390151E-3</v>
      </c>
      <c r="AW1720" s="364">
        <v>6.5567375228131394E-5</v>
      </c>
      <c r="AX1720" s="364">
        <v>3.4413029567349631E-5</v>
      </c>
      <c r="AY1720" s="364">
        <v>5.202663241662734E-5</v>
      </c>
      <c r="AZ1720" s="364">
        <v>4.9412412235366961E-7</v>
      </c>
      <c r="BA1720" s="364">
        <v>8.7473026317809878E-5</v>
      </c>
      <c r="BB1720" s="364">
        <v>7.2544952787262789E-6</v>
      </c>
      <c r="BC1720" s="364">
        <v>2.6227312766730247E-6</v>
      </c>
      <c r="BD1720" s="364">
        <v>4.4366119011484526E-6</v>
      </c>
      <c r="BE1720" s="364">
        <v>2.7796164445408449E-6</v>
      </c>
      <c r="BF1720" s="364">
        <v>3.7281826735072536E-6</v>
      </c>
      <c r="BG1720" s="364">
        <v>4.2699397932038624E-6</v>
      </c>
      <c r="BH1720" s="364">
        <v>7.7428025105361157E-6</v>
      </c>
      <c r="BI1720" s="364">
        <v>5.1871791474432438E-6</v>
      </c>
      <c r="BJ1720" s="364">
        <v>7.2580160222317098E-6</v>
      </c>
      <c r="BK1720" s="364">
        <v>7.514231557642117E-6</v>
      </c>
      <c r="BL1720" s="364">
        <v>1.0318143763232577E-5</v>
      </c>
      <c r="BM1720" s="364">
        <v>3.1294796343672878E-5</v>
      </c>
      <c r="BN1720" s="364">
        <v>1.2189005293734729E-5</v>
      </c>
      <c r="BO1720" s="364">
        <v>1.8807793121808246E-6</v>
      </c>
      <c r="BP1720" s="364">
        <v>7.2013860767388483E-6</v>
      </c>
      <c r="BQ1720" s="364">
        <v>4.4860873752556072E-6</v>
      </c>
      <c r="BR1720" s="364">
        <v>3.8444246266547676E-6</v>
      </c>
      <c r="BS1720" s="364">
        <v>2.7734818221929619E-6</v>
      </c>
      <c r="BT1720" s="364">
        <v>1.1133932467013825E-6</v>
      </c>
      <c r="BU1720" s="364">
        <v>3.1809830866304652E-6</v>
      </c>
      <c r="BV1720" s="364">
        <v>7.6863750602833007E-6</v>
      </c>
      <c r="BW1720" s="364">
        <v>4.0713697348129977E-6</v>
      </c>
      <c r="BX1720" s="364">
        <v>2.9562731469370493E-5</v>
      </c>
      <c r="BY1720" s="364">
        <v>4.8465053692872845E-5</v>
      </c>
      <c r="BZ1720" s="364">
        <v>2.7405529176806869E-5</v>
      </c>
      <c r="CA1720" s="364">
        <v>4.674792426896531E-6</v>
      </c>
      <c r="CB1720" s="364">
        <v>3.545831580923986E-4</v>
      </c>
      <c r="CC1720" s="364">
        <v>2.663532153192036E-5</v>
      </c>
      <c r="CD1720" s="365">
        <v>1.2803918680561914E-5</v>
      </c>
      <c r="CE1720" s="364"/>
    </row>
    <row r="1721" spans="2:83">
      <c r="B1721" s="285"/>
      <c r="C1721" s="283" t="str">
        <f t="shared" si="337"/>
        <v>02</v>
      </c>
      <c r="D1721" s="284" t="str">
        <f t="shared" si="337"/>
        <v>林業</v>
      </c>
      <c r="E1721" s="363">
        <v>3.1170746865155793E-4</v>
      </c>
      <c r="F1721" s="364">
        <v>1.0803154869846956</v>
      </c>
      <c r="G1721" s="364">
        <v>1.8847446436896285E-4</v>
      </c>
      <c r="H1721" s="364">
        <v>9.7313298421628945E-6</v>
      </c>
      <c r="I1721" s="364">
        <v>2.8934271176209126E-4</v>
      </c>
      <c r="J1721" s="364">
        <v>3.3842441223314421E-5</v>
      </c>
      <c r="K1721" s="364">
        <v>8.7962555443644296E-3</v>
      </c>
      <c r="L1721" s="364">
        <v>1.9327657474593076E-4</v>
      </c>
      <c r="M1721" s="364">
        <v>4.0176491344699093E-6</v>
      </c>
      <c r="N1721" s="364">
        <v>2.9212067595960917E-5</v>
      </c>
      <c r="O1721" s="364">
        <v>5.5959082914733765E-5</v>
      </c>
      <c r="P1721" s="364">
        <v>8.897258803185923E-6</v>
      </c>
      <c r="Q1721" s="364">
        <v>1.0608509942246601E-5</v>
      </c>
      <c r="R1721" s="364">
        <v>2.1778188791250649E-5</v>
      </c>
      <c r="S1721" s="364">
        <v>6.891471943797797E-6</v>
      </c>
      <c r="T1721" s="364">
        <v>8.6580273603922272E-6</v>
      </c>
      <c r="U1721" s="364">
        <v>1.9202480269924806E-5</v>
      </c>
      <c r="V1721" s="364">
        <v>1.8166777286798465E-5</v>
      </c>
      <c r="W1721" s="364">
        <v>2.2016107560340826E-5</v>
      </c>
      <c r="X1721" s="364">
        <v>2.2740736615859037E-5</v>
      </c>
      <c r="Y1721" s="364">
        <v>1.3616913981664698E-5</v>
      </c>
      <c r="Z1721" s="364">
        <v>3.2374241401310545E-4</v>
      </c>
      <c r="AA1721" s="364">
        <v>1.3195311642442913E-4</v>
      </c>
      <c r="AB1721" s="364">
        <v>2.0102578547639851E-5</v>
      </c>
      <c r="AC1721" s="364">
        <v>2.6529923897901763E-5</v>
      </c>
      <c r="AD1721" s="364">
        <v>2.2391673410823821E-5</v>
      </c>
      <c r="AE1721" s="364">
        <v>2.779414250440872E-5</v>
      </c>
      <c r="AF1721" s="364">
        <v>2.4007463187268338E-5</v>
      </c>
      <c r="AG1721" s="364">
        <v>6.1725062049043854E-6</v>
      </c>
      <c r="AH1721" s="364">
        <v>2.8817912909717685E-5</v>
      </c>
      <c r="AI1721" s="364">
        <v>3.9515490621456212E-5</v>
      </c>
      <c r="AJ1721" s="364">
        <v>1.3661540998703664E-5</v>
      </c>
      <c r="AK1721" s="364">
        <v>5.555154738503242E-5</v>
      </c>
      <c r="AL1721" s="364">
        <v>5.562651929938601E-5</v>
      </c>
      <c r="AM1721" s="364">
        <v>6.5482131407910385E-5</v>
      </c>
      <c r="AN1721" s="364">
        <v>1.6779562343502286E-5</v>
      </c>
      <c r="AO1721" s="364">
        <v>5.2141510290128331E-4</v>
      </c>
      <c r="AP1721" s="364">
        <v>1.1774186456883879E-3</v>
      </c>
      <c r="AQ1721" s="364">
        <v>1.0284311297372787E-5</v>
      </c>
      <c r="AR1721" s="363">
        <v>1.2658862182614277E-5</v>
      </c>
      <c r="AS1721" s="364">
        <v>2.9985215350480834E-4</v>
      </c>
      <c r="AT1721" s="364">
        <v>4.8321550043053705E-6</v>
      </c>
      <c r="AU1721" s="364">
        <v>1.7404986710633649E-6</v>
      </c>
      <c r="AV1721" s="364">
        <v>1.1318628587780916E-5</v>
      </c>
      <c r="AW1721" s="364">
        <v>4.3393271847903644E-6</v>
      </c>
      <c r="AX1721" s="364">
        <v>9.6570884821522412E-5</v>
      </c>
      <c r="AY1721" s="364">
        <v>1.0081460153910129E-5</v>
      </c>
      <c r="AZ1721" s="364">
        <v>2.7000199567751036E-7</v>
      </c>
      <c r="BA1721" s="364">
        <v>5.4805377163344835E-6</v>
      </c>
      <c r="BB1721" s="364">
        <v>5.738529502142536E-6</v>
      </c>
      <c r="BC1721" s="364">
        <v>1.6237035694529982E-6</v>
      </c>
      <c r="BD1721" s="364">
        <v>2.6010060535832063E-6</v>
      </c>
      <c r="BE1721" s="364">
        <v>2.2266469659830639E-6</v>
      </c>
      <c r="BF1721" s="364">
        <v>1.8392316480994914E-6</v>
      </c>
      <c r="BG1721" s="364">
        <v>1.6397584135151739E-6</v>
      </c>
      <c r="BH1721" s="364">
        <v>3.1774808329745914E-6</v>
      </c>
      <c r="BI1721" s="364">
        <v>2.9741080543755509E-6</v>
      </c>
      <c r="BJ1721" s="364">
        <v>3.4522273438136356E-6</v>
      </c>
      <c r="BK1721" s="364">
        <v>3.2242636895016384E-6</v>
      </c>
      <c r="BL1721" s="364">
        <v>2.6459908962445496E-6</v>
      </c>
      <c r="BM1721" s="364">
        <v>1.8001902030573922E-5</v>
      </c>
      <c r="BN1721" s="364">
        <v>1.0793484103904043E-5</v>
      </c>
      <c r="BO1721" s="364">
        <v>1.9878800331399073E-6</v>
      </c>
      <c r="BP1721" s="364">
        <v>2.8087470113910216E-6</v>
      </c>
      <c r="BQ1721" s="364">
        <v>2.5198935583345839E-6</v>
      </c>
      <c r="BR1721" s="364">
        <v>2.6841198498107903E-6</v>
      </c>
      <c r="BS1721" s="364">
        <v>2.5309939622808078E-6</v>
      </c>
      <c r="BT1721" s="364">
        <v>6.5678484116803362E-7</v>
      </c>
      <c r="BU1721" s="364">
        <v>2.8515155913404832E-6</v>
      </c>
      <c r="BV1721" s="364">
        <v>3.7989835140968312E-6</v>
      </c>
      <c r="BW1721" s="364">
        <v>1.4520131160438072E-6</v>
      </c>
      <c r="BX1721" s="364">
        <v>3.8147711948249218E-6</v>
      </c>
      <c r="BY1721" s="364">
        <v>5.1310524030496447E-6</v>
      </c>
      <c r="BZ1721" s="364">
        <v>6.3426074953614796E-6</v>
      </c>
      <c r="CA1721" s="364">
        <v>2.2848469884145162E-6</v>
      </c>
      <c r="CB1721" s="364">
        <v>6.3063296567010588E-6</v>
      </c>
      <c r="CC1721" s="364">
        <v>1.0037758677592344E-4</v>
      </c>
      <c r="CD1721" s="365">
        <v>1.2347650723560854E-6</v>
      </c>
      <c r="CE1721" s="364"/>
    </row>
    <row r="1722" spans="2:83">
      <c r="B1722" s="285"/>
      <c r="C1722" s="283" t="str">
        <f t="shared" si="337"/>
        <v>03</v>
      </c>
      <c r="D1722" s="284" t="str">
        <f t="shared" si="337"/>
        <v>漁業</v>
      </c>
      <c r="E1722" s="363">
        <v>1.4587025050583405E-4</v>
      </c>
      <c r="F1722" s="364">
        <v>1.0356910373145564E-5</v>
      </c>
      <c r="G1722" s="364">
        <v>1.007000687213371</v>
      </c>
      <c r="H1722" s="364">
        <v>1.399408665516334E-6</v>
      </c>
      <c r="I1722" s="364">
        <v>1.6089815080613341E-3</v>
      </c>
      <c r="J1722" s="364">
        <v>8.5643191489012167E-6</v>
      </c>
      <c r="K1722" s="364">
        <v>5.9058555333034242E-6</v>
      </c>
      <c r="L1722" s="364">
        <v>2.109636749270389E-5</v>
      </c>
      <c r="M1722" s="364">
        <v>1.418483085478807E-6</v>
      </c>
      <c r="N1722" s="364">
        <v>4.0092187684028522E-6</v>
      </c>
      <c r="O1722" s="364">
        <v>3.0520628147171514E-6</v>
      </c>
      <c r="P1722" s="364">
        <v>2.9644484138198607E-6</v>
      </c>
      <c r="Q1722" s="364">
        <v>5.391772849332224E-6</v>
      </c>
      <c r="R1722" s="364">
        <v>1.956980186551983E-6</v>
      </c>
      <c r="S1722" s="364">
        <v>1.1464927681962656E-6</v>
      </c>
      <c r="T1722" s="364">
        <v>1.4300229761939267E-6</v>
      </c>
      <c r="U1722" s="364">
        <v>2.398807514345485E-6</v>
      </c>
      <c r="V1722" s="364">
        <v>1.7322851510657284E-6</v>
      </c>
      <c r="W1722" s="364">
        <v>1.6747225506668111E-6</v>
      </c>
      <c r="X1722" s="364">
        <v>2.142122611137394E-6</v>
      </c>
      <c r="Y1722" s="364">
        <v>1.6267677777757557E-6</v>
      </c>
      <c r="Z1722" s="364">
        <v>2.8298627925786406E-4</v>
      </c>
      <c r="AA1722" s="364">
        <v>1.7883706421190315E-6</v>
      </c>
      <c r="AB1722" s="364">
        <v>2.0834414328115382E-6</v>
      </c>
      <c r="AC1722" s="364">
        <v>2.104821708588857E-6</v>
      </c>
      <c r="AD1722" s="364">
        <v>1.7641174129241695E-6</v>
      </c>
      <c r="AE1722" s="364">
        <v>1.9611416983076585E-6</v>
      </c>
      <c r="AF1722" s="364">
        <v>3.2061474531019444E-6</v>
      </c>
      <c r="AG1722" s="364">
        <v>7.1867532455095073E-7</v>
      </c>
      <c r="AH1722" s="364">
        <v>1.8556453331024959E-6</v>
      </c>
      <c r="AI1722" s="364">
        <v>6.496436115733838E-6</v>
      </c>
      <c r="AJ1722" s="364">
        <v>3.1064169066229374E-6</v>
      </c>
      <c r="AK1722" s="364">
        <v>2.3512674737244143E-5</v>
      </c>
      <c r="AL1722" s="364">
        <v>5.6395704216334705E-5</v>
      </c>
      <c r="AM1722" s="364">
        <v>9.5118570757833977E-6</v>
      </c>
      <c r="AN1722" s="364">
        <v>2.3357669860463577E-6</v>
      </c>
      <c r="AO1722" s="364">
        <v>5.8823577750533832E-4</v>
      </c>
      <c r="AP1722" s="364">
        <v>2.124532173185632E-5</v>
      </c>
      <c r="AQ1722" s="364">
        <v>6.2642252112230943E-6</v>
      </c>
      <c r="AR1722" s="363">
        <v>1.12342274823159E-4</v>
      </c>
      <c r="AS1722" s="364">
        <v>2.4687253052463792E-5</v>
      </c>
      <c r="AT1722" s="364">
        <v>1.3979921068800684E-3</v>
      </c>
      <c r="AU1722" s="364">
        <v>9.4134267149275293E-7</v>
      </c>
      <c r="AV1722" s="364">
        <v>9.5170106977910437E-4</v>
      </c>
      <c r="AW1722" s="364">
        <v>5.6591301458480885E-6</v>
      </c>
      <c r="AX1722" s="364">
        <v>4.5822944899517194E-6</v>
      </c>
      <c r="AY1722" s="364">
        <v>1.3397946664128197E-5</v>
      </c>
      <c r="AZ1722" s="364">
        <v>2.1459376900835257E-7</v>
      </c>
      <c r="BA1722" s="364">
        <v>3.6284911805206909E-6</v>
      </c>
      <c r="BB1722" s="364">
        <v>1.952592149792797E-6</v>
      </c>
      <c r="BC1722" s="364">
        <v>1.6027986073364343E-6</v>
      </c>
      <c r="BD1722" s="364">
        <v>3.6876519437853098E-6</v>
      </c>
      <c r="BE1722" s="364">
        <v>9.919040645400482E-7</v>
      </c>
      <c r="BF1722" s="364">
        <v>8.7422050092757494E-7</v>
      </c>
      <c r="BG1722" s="364">
        <v>9.063995374385002E-7</v>
      </c>
      <c r="BH1722" s="364">
        <v>1.3631737910989278E-6</v>
      </c>
      <c r="BI1722" s="364">
        <v>1.1753010172768673E-6</v>
      </c>
      <c r="BJ1722" s="364">
        <v>1.2837732277524427E-6</v>
      </c>
      <c r="BK1722" s="364">
        <v>1.3511599285403073E-6</v>
      </c>
      <c r="BL1722" s="364">
        <v>1.2322167523490655E-6</v>
      </c>
      <c r="BM1722" s="364">
        <v>8.2912219776638764E-5</v>
      </c>
      <c r="BN1722" s="364">
        <v>1.3113364411722393E-6</v>
      </c>
      <c r="BO1722" s="364">
        <v>1.0542781392069581E-6</v>
      </c>
      <c r="BP1722" s="364">
        <v>1.334613278949096E-6</v>
      </c>
      <c r="BQ1722" s="364">
        <v>1.096163696620664E-6</v>
      </c>
      <c r="BR1722" s="364">
        <v>1.1603922104439355E-6</v>
      </c>
      <c r="BS1722" s="364">
        <v>1.7821913343100536E-6</v>
      </c>
      <c r="BT1722" s="364">
        <v>4.4596870274780946E-7</v>
      </c>
      <c r="BU1722" s="364">
        <v>1.1057451242475863E-6</v>
      </c>
      <c r="BV1722" s="364">
        <v>4.4984064495364268E-6</v>
      </c>
      <c r="BW1722" s="364">
        <v>1.8315950876849937E-6</v>
      </c>
      <c r="BX1722" s="364">
        <v>1.1173426386406205E-5</v>
      </c>
      <c r="BY1722" s="364">
        <v>2.2385883428099019E-5</v>
      </c>
      <c r="BZ1722" s="364">
        <v>5.4409596191274711E-6</v>
      </c>
      <c r="CA1722" s="364">
        <v>1.9992555016295978E-6</v>
      </c>
      <c r="CB1722" s="364">
        <v>1.9867126277487609E-4</v>
      </c>
      <c r="CC1722" s="364">
        <v>1.096559379357074E-5</v>
      </c>
      <c r="CD1722" s="365">
        <v>4.5817795826517069E-6</v>
      </c>
      <c r="CE1722" s="364"/>
    </row>
    <row r="1723" spans="2:83">
      <c r="B1723" s="285"/>
      <c r="C1723" s="283" t="str">
        <f t="shared" si="337"/>
        <v>04</v>
      </c>
      <c r="D1723" s="284" t="str">
        <f t="shared" si="337"/>
        <v>鉱業</v>
      </c>
      <c r="E1723" s="363">
        <v>6.4292206029447111E-5</v>
      </c>
      <c r="F1723" s="364">
        <v>4.1208409885214775E-5</v>
      </c>
      <c r="G1723" s="364">
        <v>7.4839368650933205E-5</v>
      </c>
      <c r="H1723" s="364">
        <v>1.0001707952394707</v>
      </c>
      <c r="I1723" s="364">
        <v>6.376102116860558E-5</v>
      </c>
      <c r="J1723" s="364">
        <v>9.6507418346139553E-5</v>
      </c>
      <c r="K1723" s="364">
        <v>1.6209375979091877E-4</v>
      </c>
      <c r="L1723" s="364">
        <v>1.4882886669072146E-4</v>
      </c>
      <c r="M1723" s="364">
        <v>5.0653030155177149E-3</v>
      </c>
      <c r="N1723" s="364">
        <v>9.4756885512884711E-5</v>
      </c>
      <c r="O1723" s="364">
        <v>6.5225577116423102E-4</v>
      </c>
      <c r="P1723" s="364">
        <v>1.1389308994817766E-3</v>
      </c>
      <c r="Q1723" s="364">
        <v>1.14912184710096E-3</v>
      </c>
      <c r="R1723" s="364">
        <v>2.2006806917958602E-4</v>
      </c>
      <c r="S1723" s="364">
        <v>1.500939483525337E-4</v>
      </c>
      <c r="T1723" s="364">
        <v>1.1133159821125493E-4</v>
      </c>
      <c r="U1723" s="364">
        <v>6.6400826699943529E-5</v>
      </c>
      <c r="V1723" s="364">
        <v>1.0233071447168157E-4</v>
      </c>
      <c r="W1723" s="364">
        <v>9.1942976197171691E-5</v>
      </c>
      <c r="X1723" s="364">
        <v>4.0392849721032369E-5</v>
      </c>
      <c r="Y1723" s="364">
        <v>1.226512541273879E-4</v>
      </c>
      <c r="Z1723" s="364">
        <v>8.7450571805314575E-5</v>
      </c>
      <c r="AA1723" s="364">
        <v>9.0413450514007884E-5</v>
      </c>
      <c r="AB1723" s="364">
        <v>2.6872968246364273E-3</v>
      </c>
      <c r="AC1723" s="364">
        <v>1.9352986121398336E-4</v>
      </c>
      <c r="AD1723" s="364">
        <v>2.1212956705875664E-4</v>
      </c>
      <c r="AE1723" s="364">
        <v>8.6372688713450249E-5</v>
      </c>
      <c r="AF1723" s="364">
        <v>2.6065300562062176E-5</v>
      </c>
      <c r="AG1723" s="364">
        <v>1.7432700780464553E-5</v>
      </c>
      <c r="AH1723" s="364">
        <v>8.0975334394408163E-5</v>
      </c>
      <c r="AI1723" s="364">
        <v>3.4991614692686614E-5</v>
      </c>
      <c r="AJ1723" s="364">
        <v>5.3838458000591495E-5</v>
      </c>
      <c r="AK1723" s="364">
        <v>5.6612966451495085E-5</v>
      </c>
      <c r="AL1723" s="364">
        <v>4.9431702481552015E-5</v>
      </c>
      <c r="AM1723" s="364">
        <v>2.6900214640756828E-5</v>
      </c>
      <c r="AN1723" s="364">
        <v>2.6128473026443927E-5</v>
      </c>
      <c r="AO1723" s="364">
        <v>1.0198176981426372E-4</v>
      </c>
      <c r="AP1723" s="364">
        <v>3.9980284853519583E-5</v>
      </c>
      <c r="AQ1723" s="364">
        <v>3.7368977867969946E-5</v>
      </c>
      <c r="AR1723" s="363">
        <v>4.3361808787358289E-6</v>
      </c>
      <c r="AS1723" s="364">
        <v>2.6846495182932999E-6</v>
      </c>
      <c r="AT1723" s="364">
        <v>4.4940727062941294E-6</v>
      </c>
      <c r="AU1723" s="364">
        <v>6.191170066902881E-6</v>
      </c>
      <c r="AV1723" s="364">
        <v>4.0952933069950846E-6</v>
      </c>
      <c r="AW1723" s="364">
        <v>4.1723832638976246E-6</v>
      </c>
      <c r="AX1723" s="364">
        <v>7.4101849717129023E-6</v>
      </c>
      <c r="AY1723" s="364">
        <v>9.0008059933600715E-6</v>
      </c>
      <c r="AZ1723" s="364">
        <v>2.053058850227049E-5</v>
      </c>
      <c r="BA1723" s="364">
        <v>5.9254848414052238E-6</v>
      </c>
      <c r="BB1723" s="364">
        <v>9.6476704387923592E-6</v>
      </c>
      <c r="BC1723" s="364">
        <v>5.2491564839832041E-5</v>
      </c>
      <c r="BD1723" s="364">
        <v>2.3462487483523187E-5</v>
      </c>
      <c r="BE1723" s="364">
        <v>2.4304937029668348E-5</v>
      </c>
      <c r="BF1723" s="364">
        <v>1.7243373587128356E-5</v>
      </c>
      <c r="BG1723" s="364">
        <v>1.3747005538638337E-5</v>
      </c>
      <c r="BH1723" s="364">
        <v>8.6838884745458656E-6</v>
      </c>
      <c r="BI1723" s="364">
        <v>8.3504448752867164E-6</v>
      </c>
      <c r="BJ1723" s="364">
        <v>1.1681747887898666E-5</v>
      </c>
      <c r="BK1723" s="364">
        <v>7.0452701487085861E-6</v>
      </c>
      <c r="BL1723" s="364">
        <v>1.53380289476912E-5</v>
      </c>
      <c r="BM1723" s="364">
        <v>4.9150394773167839E-6</v>
      </c>
      <c r="BN1723" s="364">
        <v>8.4818826414374951E-6</v>
      </c>
      <c r="BO1723" s="364">
        <v>1.4271879811561314E-5</v>
      </c>
      <c r="BP1723" s="364">
        <v>5.1412179110284377E-6</v>
      </c>
      <c r="BQ1723" s="364">
        <v>4.9168177949496205E-6</v>
      </c>
      <c r="BR1723" s="364">
        <v>2.1402516595207818E-6</v>
      </c>
      <c r="BS1723" s="364">
        <v>1.1612572935645534E-6</v>
      </c>
      <c r="BT1723" s="364">
        <v>6.0739222077844058E-7</v>
      </c>
      <c r="BU1723" s="364">
        <v>3.3362067086253357E-6</v>
      </c>
      <c r="BV1723" s="364">
        <v>1.4610219295491551E-6</v>
      </c>
      <c r="BW1723" s="364">
        <v>2.0784214886217695E-6</v>
      </c>
      <c r="BX1723" s="364">
        <v>1.9836832516872551E-6</v>
      </c>
      <c r="BY1723" s="364">
        <v>3.5359890313111468E-6</v>
      </c>
      <c r="BZ1723" s="364">
        <v>1.690199212693954E-6</v>
      </c>
      <c r="CA1723" s="364">
        <v>2.1323336507026632E-6</v>
      </c>
      <c r="CB1723" s="364">
        <v>3.4318659743163195E-6</v>
      </c>
      <c r="CC1723" s="364">
        <v>6.8367178815198767E-6</v>
      </c>
      <c r="CD1723" s="365">
        <v>1.9256085665352445E-6</v>
      </c>
      <c r="CE1723" s="364"/>
    </row>
    <row r="1724" spans="2:83">
      <c r="B1724" s="285"/>
      <c r="C1724" s="283" t="str">
        <f t="shared" si="337"/>
        <v>05</v>
      </c>
      <c r="D1724" s="284" t="str">
        <f t="shared" si="337"/>
        <v>飲食料品</v>
      </c>
      <c r="E1724" s="363">
        <v>4.045809488275199E-2</v>
      </c>
      <c r="F1724" s="364">
        <v>2.3026498374000026E-3</v>
      </c>
      <c r="G1724" s="364">
        <v>4.1030122454293952E-2</v>
      </c>
      <c r="H1724" s="364">
        <v>3.3463880501333142E-5</v>
      </c>
      <c r="I1724" s="364">
        <v>1.0663121928591399</v>
      </c>
      <c r="J1724" s="364">
        <v>1.2446714688794593E-3</v>
      </c>
      <c r="K1724" s="364">
        <v>6.0495546545860364E-4</v>
      </c>
      <c r="L1724" s="364">
        <v>3.2416755184020113E-3</v>
      </c>
      <c r="M1724" s="364">
        <v>2.0298329863283848E-5</v>
      </c>
      <c r="N1724" s="364">
        <v>2.7403649329168199E-4</v>
      </c>
      <c r="O1724" s="364">
        <v>1.5639301159046769E-4</v>
      </c>
      <c r="P1724" s="364">
        <v>3.9680755458202207E-5</v>
      </c>
      <c r="Q1724" s="364">
        <v>3.7160463752037833E-5</v>
      </c>
      <c r="R1724" s="364">
        <v>3.8544567076070315E-5</v>
      </c>
      <c r="S1724" s="364">
        <v>2.99485546520923E-5</v>
      </c>
      <c r="T1724" s="364">
        <v>3.6631543806345117E-5</v>
      </c>
      <c r="U1724" s="364">
        <v>5.1565505211695773E-5</v>
      </c>
      <c r="V1724" s="364">
        <v>4.9648177086241433E-5</v>
      </c>
      <c r="W1724" s="364">
        <v>4.5213341374747056E-5</v>
      </c>
      <c r="X1724" s="364">
        <v>5.6941112798594151E-5</v>
      </c>
      <c r="Y1724" s="364">
        <v>5.009470765208458E-5</v>
      </c>
      <c r="Z1724" s="364">
        <v>1.0706003616714919E-3</v>
      </c>
      <c r="AA1724" s="364">
        <v>7.3723359496139927E-5</v>
      </c>
      <c r="AB1724" s="364">
        <v>2.8480055585036416E-5</v>
      </c>
      <c r="AC1724" s="364">
        <v>6.529554373301474E-5</v>
      </c>
      <c r="AD1724" s="364">
        <v>4.6337688209354211E-5</v>
      </c>
      <c r="AE1724" s="364">
        <v>8.148923946028887E-5</v>
      </c>
      <c r="AF1724" s="364">
        <v>4.4778728344298892E-5</v>
      </c>
      <c r="AG1724" s="364">
        <v>2.5826059289723301E-5</v>
      </c>
      <c r="AH1724" s="364">
        <v>6.5621827771778003E-5</v>
      </c>
      <c r="AI1724" s="364">
        <v>1.8066532831085267E-4</v>
      </c>
      <c r="AJ1724" s="364">
        <v>2.3025927764498932E-4</v>
      </c>
      <c r="AK1724" s="364">
        <v>1.7417146245623592E-3</v>
      </c>
      <c r="AL1724" s="364">
        <v>2.5599288603203596E-3</v>
      </c>
      <c r="AM1724" s="364">
        <v>6.1345672846190187E-4</v>
      </c>
      <c r="AN1724" s="364">
        <v>6.6052433989973499E-5</v>
      </c>
      <c r="AO1724" s="364">
        <v>3.1124754976135479E-2</v>
      </c>
      <c r="AP1724" s="364">
        <v>2.2325074135448429E-4</v>
      </c>
      <c r="AQ1724" s="364">
        <v>1.2211445305099751E-3</v>
      </c>
      <c r="AR1724" s="363">
        <v>6.6544508696142271E-3</v>
      </c>
      <c r="AS1724" s="364">
        <v>1.4323888910868074E-3</v>
      </c>
      <c r="AT1724" s="364">
        <v>5.7347290651187091E-3</v>
      </c>
      <c r="AU1724" s="364">
        <v>1.971226931944166E-5</v>
      </c>
      <c r="AV1724" s="364">
        <v>1.0869525682054803E-2</v>
      </c>
      <c r="AW1724" s="364">
        <v>2.5505828063696328E-4</v>
      </c>
      <c r="AX1724" s="364">
        <v>1.9370578571294446E-4</v>
      </c>
      <c r="AY1724" s="364">
        <v>6.4647475016600491E-4</v>
      </c>
      <c r="AZ1724" s="364">
        <v>4.1752590880492595E-6</v>
      </c>
      <c r="BA1724" s="364">
        <v>1.7798097899387636E-4</v>
      </c>
      <c r="BB1724" s="364">
        <v>6.1142140354144368E-5</v>
      </c>
      <c r="BC1724" s="364">
        <v>1.644712154769514E-5</v>
      </c>
      <c r="BD1724" s="364">
        <v>2.2123934820795854E-5</v>
      </c>
      <c r="BE1724" s="364">
        <v>1.7709330407266735E-5</v>
      </c>
      <c r="BF1724" s="364">
        <v>1.816073200382694E-5</v>
      </c>
      <c r="BG1724" s="364">
        <v>1.7605931733014698E-5</v>
      </c>
      <c r="BH1724" s="364">
        <v>3.1027456651762166E-5</v>
      </c>
      <c r="BI1724" s="364">
        <v>2.903546794555076E-5</v>
      </c>
      <c r="BJ1724" s="364">
        <v>2.8894662584047302E-5</v>
      </c>
      <c r="BK1724" s="364">
        <v>2.9826414076768122E-5</v>
      </c>
      <c r="BL1724" s="364">
        <v>3.4834258694607598E-5</v>
      </c>
      <c r="BM1724" s="364">
        <v>1.658235693046152E-4</v>
      </c>
      <c r="BN1724" s="364">
        <v>3.5890922075125696E-5</v>
      </c>
      <c r="BO1724" s="364">
        <v>1.1933920785895579E-5</v>
      </c>
      <c r="BP1724" s="364">
        <v>3.0702141905654597E-5</v>
      </c>
      <c r="BQ1724" s="364">
        <v>2.3309146881966584E-5</v>
      </c>
      <c r="BR1724" s="364">
        <v>2.3952507789691782E-5</v>
      </c>
      <c r="BS1724" s="364">
        <v>1.8634669961820069E-5</v>
      </c>
      <c r="BT1724" s="364">
        <v>9.2554437748236295E-6</v>
      </c>
      <c r="BU1724" s="364">
        <v>2.4015360912772243E-5</v>
      </c>
      <c r="BV1724" s="364">
        <v>8.0141586956440771E-5</v>
      </c>
      <c r="BW1724" s="364">
        <v>4.7705217837687529E-5</v>
      </c>
      <c r="BX1724" s="364">
        <v>3.3667970135542696E-4</v>
      </c>
      <c r="BY1724" s="364">
        <v>5.7895751610185587E-4</v>
      </c>
      <c r="BZ1724" s="364">
        <v>1.3121145426662334E-4</v>
      </c>
      <c r="CA1724" s="364">
        <v>3.7303357533400054E-5</v>
      </c>
      <c r="CB1724" s="364">
        <v>5.1638674356686174E-3</v>
      </c>
      <c r="CC1724" s="364">
        <v>1.1486810098680133E-4</v>
      </c>
      <c r="CD1724" s="365">
        <v>2.2190555048975138E-4</v>
      </c>
      <c r="CE1724" s="364"/>
    </row>
    <row r="1725" spans="2:83">
      <c r="B1725" s="285"/>
      <c r="C1725" s="283" t="str">
        <f t="shared" si="337"/>
        <v>06</v>
      </c>
      <c r="D1725" s="284" t="str">
        <f t="shared" si="337"/>
        <v>繊維製品</v>
      </c>
      <c r="E1725" s="363">
        <v>2.62016830217189E-4</v>
      </c>
      <c r="F1725" s="364">
        <v>9.2191218618807951E-5</v>
      </c>
      <c r="G1725" s="364">
        <v>1.6260312734487021E-3</v>
      </c>
      <c r="H1725" s="364">
        <v>2.7472129530779326E-4</v>
      </c>
      <c r="I1725" s="364">
        <v>1.5595996385706103E-4</v>
      </c>
      <c r="J1725" s="364">
        <v>1.0173799602528255</v>
      </c>
      <c r="K1725" s="364">
        <v>3.3302020118631642E-4</v>
      </c>
      <c r="L1725" s="364">
        <v>1.7751606634019965E-4</v>
      </c>
      <c r="M1725" s="364">
        <v>4.0332853200810857E-5</v>
      </c>
      <c r="N1725" s="364">
        <v>3.4481231839863396E-4</v>
      </c>
      <c r="O1725" s="364">
        <v>3.557024125735934E-4</v>
      </c>
      <c r="P1725" s="364">
        <v>9.1873807126243586E-5</v>
      </c>
      <c r="Q1725" s="364">
        <v>9.9803887276039675E-5</v>
      </c>
      <c r="R1725" s="364">
        <v>1.5074777662105608E-4</v>
      </c>
      <c r="S1725" s="364">
        <v>1.1341523672944767E-4</v>
      </c>
      <c r="T1725" s="364">
        <v>1.2389121455574451E-4</v>
      </c>
      <c r="U1725" s="364">
        <v>1.6842225099880913E-4</v>
      </c>
      <c r="V1725" s="364">
        <v>3.4154248684538347E-4</v>
      </c>
      <c r="W1725" s="364">
        <v>1.7344229436255391E-4</v>
      </c>
      <c r="X1725" s="364">
        <v>1.5753109654079856E-4</v>
      </c>
      <c r="Y1725" s="364">
        <v>1.7887279074337454E-4</v>
      </c>
      <c r="Z1725" s="364">
        <v>1.2760975522047966E-3</v>
      </c>
      <c r="AA1725" s="364">
        <v>3.8700612062086265E-4</v>
      </c>
      <c r="AB1725" s="364">
        <v>6.7704197749629769E-5</v>
      </c>
      <c r="AC1725" s="364">
        <v>1.7244330666289125E-4</v>
      </c>
      <c r="AD1725" s="364">
        <v>2.8403374643681638E-4</v>
      </c>
      <c r="AE1725" s="364">
        <v>4.1119880729362582E-4</v>
      </c>
      <c r="AF1725" s="364">
        <v>1.8117791868826831E-4</v>
      </c>
      <c r="AG1725" s="364">
        <v>2.8805607948960169E-5</v>
      </c>
      <c r="AH1725" s="364">
        <v>2.4440773203049566E-4</v>
      </c>
      <c r="AI1725" s="364">
        <v>1.282630724513451E-4</v>
      </c>
      <c r="AJ1725" s="364">
        <v>4.1205294686463855E-4</v>
      </c>
      <c r="AK1725" s="364">
        <v>9.5147189767572928E-5</v>
      </c>
      <c r="AL1725" s="364">
        <v>3.3686582527804718E-4</v>
      </c>
      <c r="AM1725" s="364">
        <v>1.7599316509733056E-3</v>
      </c>
      <c r="AN1725" s="364">
        <v>2.2160870585921468E-4</v>
      </c>
      <c r="AO1725" s="364">
        <v>3.9623823841729929E-4</v>
      </c>
      <c r="AP1725" s="364">
        <v>1.8810840981499663E-3</v>
      </c>
      <c r="AQ1725" s="364">
        <v>9.5110483407550279E-5</v>
      </c>
      <c r="AR1725" s="363">
        <v>4.8813931072244275E-5</v>
      </c>
      <c r="AS1725" s="364">
        <v>2.7095945497343963E-5</v>
      </c>
      <c r="AT1725" s="364">
        <v>2.1512129990201983E-4</v>
      </c>
      <c r="AU1725" s="364">
        <v>3.917866965817348E-5</v>
      </c>
      <c r="AV1725" s="364">
        <v>3.8706999164033756E-5</v>
      </c>
      <c r="AW1725" s="364">
        <v>1.9705279199653753E-3</v>
      </c>
      <c r="AX1725" s="364">
        <v>6.9446963443462351E-5</v>
      </c>
      <c r="AY1725" s="364">
        <v>3.1848610243253516E-5</v>
      </c>
      <c r="AZ1725" s="364">
        <v>3.0790736648713941E-6</v>
      </c>
      <c r="BA1725" s="364">
        <v>6.0583762216371284E-5</v>
      </c>
      <c r="BB1725" s="364">
        <v>4.609290907973924E-5</v>
      </c>
      <c r="BC1725" s="364">
        <v>1.7698715763891976E-5</v>
      </c>
      <c r="BD1725" s="364">
        <v>2.6025870421983766E-5</v>
      </c>
      <c r="BE1725" s="364">
        <v>2.3719455673788593E-5</v>
      </c>
      <c r="BF1725" s="364">
        <v>2.7880671401213035E-5</v>
      </c>
      <c r="BG1725" s="364">
        <v>3.1094688970609287E-5</v>
      </c>
      <c r="BH1725" s="364">
        <v>3.6893260224750352E-5</v>
      </c>
      <c r="BI1725" s="364">
        <v>5.5410992222348927E-5</v>
      </c>
      <c r="BJ1725" s="364">
        <v>4.2546252334950036E-5</v>
      </c>
      <c r="BK1725" s="364">
        <v>3.9082680476935721E-5</v>
      </c>
      <c r="BL1725" s="364">
        <v>4.8252522402938431E-5</v>
      </c>
      <c r="BM1725" s="364">
        <v>7.8998704717863239E-5</v>
      </c>
      <c r="BN1725" s="364">
        <v>5.3530719777089355E-5</v>
      </c>
      <c r="BO1725" s="364">
        <v>1.0870374241408958E-5</v>
      </c>
      <c r="BP1725" s="364">
        <v>2.5880171596250114E-5</v>
      </c>
      <c r="BQ1725" s="364">
        <v>3.6953606366557195E-5</v>
      </c>
      <c r="BR1725" s="364">
        <v>4.8872077842064265E-5</v>
      </c>
      <c r="BS1725" s="364">
        <v>2.5130563490646154E-5</v>
      </c>
      <c r="BT1725" s="364">
        <v>4.8293839430025612E-6</v>
      </c>
      <c r="BU1725" s="364">
        <v>2.9577838659175507E-5</v>
      </c>
      <c r="BV1725" s="364">
        <v>2.2911440624929289E-5</v>
      </c>
      <c r="BW1725" s="364">
        <v>4.8565027109803246E-5</v>
      </c>
      <c r="BX1725" s="364">
        <v>1.6849256395888696E-5</v>
      </c>
      <c r="BY1725" s="364">
        <v>4.7728336653301808E-5</v>
      </c>
      <c r="BZ1725" s="364">
        <v>2.1851655671616173E-4</v>
      </c>
      <c r="CA1725" s="364">
        <v>3.0192761255699856E-5</v>
      </c>
      <c r="CB1725" s="364">
        <v>5.4949130571928329E-5</v>
      </c>
      <c r="CC1725" s="364">
        <v>2.4943722986681897E-4</v>
      </c>
      <c r="CD1725" s="365">
        <v>1.3976514569389065E-5</v>
      </c>
      <c r="CE1725" s="364"/>
    </row>
    <row r="1726" spans="2:83">
      <c r="B1726" s="285"/>
      <c r="C1726" s="283" t="str">
        <f t="shared" si="337"/>
        <v>07</v>
      </c>
      <c r="D1726" s="284" t="str">
        <f t="shared" si="337"/>
        <v>パルプ・紙・木製品</v>
      </c>
      <c r="E1726" s="363">
        <v>9.9146823643538988E-3</v>
      </c>
      <c r="F1726" s="364">
        <v>4.5478882841691517E-3</v>
      </c>
      <c r="G1726" s="364">
        <v>2.2270137822219026E-3</v>
      </c>
      <c r="H1726" s="364">
        <v>1.0929631691206424E-3</v>
      </c>
      <c r="I1726" s="364">
        <v>6.7444698323487077E-3</v>
      </c>
      <c r="J1726" s="364">
        <v>2.7715205149442686E-3</v>
      </c>
      <c r="K1726" s="364">
        <v>1.1031784299462184</v>
      </c>
      <c r="L1726" s="364">
        <v>7.0082795276500669E-3</v>
      </c>
      <c r="M1726" s="364">
        <v>3.9050039554253433E-4</v>
      </c>
      <c r="N1726" s="364">
        <v>2.8455783166058675E-3</v>
      </c>
      <c r="O1726" s="364">
        <v>6.6885530596605437E-3</v>
      </c>
      <c r="P1726" s="364">
        <v>9.0180008190837496E-4</v>
      </c>
      <c r="Q1726" s="364">
        <v>1.020035175015866E-3</v>
      </c>
      <c r="R1726" s="364">
        <v>2.5594556058321817E-3</v>
      </c>
      <c r="S1726" s="364">
        <v>7.7714068755877907E-4</v>
      </c>
      <c r="T1726" s="364">
        <v>9.690813915014903E-4</v>
      </c>
      <c r="U1726" s="364">
        <v>2.1882306658852916E-3</v>
      </c>
      <c r="V1726" s="364">
        <v>2.0910054235517479E-3</v>
      </c>
      <c r="W1726" s="364">
        <v>2.5961884269100695E-3</v>
      </c>
      <c r="X1726" s="364">
        <v>2.6459917154143487E-3</v>
      </c>
      <c r="Y1726" s="364">
        <v>1.497240728024261E-3</v>
      </c>
      <c r="Z1726" s="364">
        <v>1.9604359147459754E-2</v>
      </c>
      <c r="AA1726" s="364">
        <v>1.4973586119944622E-2</v>
      </c>
      <c r="AB1726" s="364">
        <v>2.3287218477173314E-3</v>
      </c>
      <c r="AC1726" s="364">
        <v>3.0616913805022634E-3</v>
      </c>
      <c r="AD1726" s="364">
        <v>2.6169392620142371E-3</v>
      </c>
      <c r="AE1726" s="364">
        <v>3.3311783493819294E-3</v>
      </c>
      <c r="AF1726" s="364">
        <v>2.7883527446119667E-3</v>
      </c>
      <c r="AG1726" s="364">
        <v>6.9742930377113548E-4</v>
      </c>
      <c r="AH1726" s="364">
        <v>3.4716014934402166E-3</v>
      </c>
      <c r="AI1726" s="364">
        <v>4.4525882639999985E-3</v>
      </c>
      <c r="AJ1726" s="364">
        <v>1.4167334991070106E-3</v>
      </c>
      <c r="AK1726" s="364">
        <v>3.8907499126891649E-3</v>
      </c>
      <c r="AL1726" s="364">
        <v>3.0473045985807616E-3</v>
      </c>
      <c r="AM1726" s="364">
        <v>7.6307364068470595E-3</v>
      </c>
      <c r="AN1726" s="364">
        <v>1.9123742971803557E-3</v>
      </c>
      <c r="AO1726" s="364">
        <v>2.7969272699672905E-3</v>
      </c>
      <c r="AP1726" s="364">
        <v>0.14512225750948987</v>
      </c>
      <c r="AQ1726" s="364">
        <v>1.014198807015255E-3</v>
      </c>
      <c r="AR1726" s="363">
        <v>1.0007479000610907E-3</v>
      </c>
      <c r="AS1726" s="364">
        <v>1.0173872493755942E-3</v>
      </c>
      <c r="AT1726" s="364">
        <v>2.8435137762696108E-4</v>
      </c>
      <c r="AU1726" s="364">
        <v>1.5531254589941647E-4</v>
      </c>
      <c r="AV1726" s="364">
        <v>7.6207862142087983E-4</v>
      </c>
      <c r="AW1726" s="364">
        <v>3.4876026425799633E-4</v>
      </c>
      <c r="AX1726" s="364">
        <v>6.5422537990072723E-3</v>
      </c>
      <c r="AY1726" s="364">
        <v>7.6787767219359325E-4</v>
      </c>
      <c r="AZ1726" s="364">
        <v>2.519277344671862E-5</v>
      </c>
      <c r="BA1726" s="364">
        <v>4.1899763921970305E-4</v>
      </c>
      <c r="BB1726" s="364">
        <v>5.7230318774163314E-4</v>
      </c>
      <c r="BC1726" s="364">
        <v>1.5609089369021808E-4</v>
      </c>
      <c r="BD1726" s="364">
        <v>2.4487556939909068E-4</v>
      </c>
      <c r="BE1726" s="364">
        <v>2.2092602490837116E-4</v>
      </c>
      <c r="BF1726" s="364">
        <v>1.8409770382707072E-4</v>
      </c>
      <c r="BG1726" s="364">
        <v>1.6219498516432967E-4</v>
      </c>
      <c r="BH1726" s="364">
        <v>3.0882397999132806E-4</v>
      </c>
      <c r="BI1726" s="364">
        <v>2.913891699712147E-4</v>
      </c>
      <c r="BJ1726" s="364">
        <v>3.431637905961871E-4</v>
      </c>
      <c r="BK1726" s="364">
        <v>3.1757094923861874E-4</v>
      </c>
      <c r="BL1726" s="364">
        <v>2.5136598240328603E-4</v>
      </c>
      <c r="BM1726" s="364">
        <v>1.8109588109510579E-3</v>
      </c>
      <c r="BN1726" s="364">
        <v>1.1166244398488263E-3</v>
      </c>
      <c r="BO1726" s="364">
        <v>2.0189657450949254E-4</v>
      </c>
      <c r="BP1726" s="364">
        <v>2.7587562623292193E-4</v>
      </c>
      <c r="BQ1726" s="364">
        <v>2.4579086711564168E-4</v>
      </c>
      <c r="BR1726" s="364">
        <v>2.7530550251557179E-4</v>
      </c>
      <c r="BS1726" s="364">
        <v>2.5571401731274562E-4</v>
      </c>
      <c r="BT1726" s="364">
        <v>6.6214416258192533E-5</v>
      </c>
      <c r="BU1726" s="364">
        <v>2.9417642414834773E-4</v>
      </c>
      <c r="BV1726" s="364">
        <v>3.7299717440123403E-4</v>
      </c>
      <c r="BW1726" s="364">
        <v>1.4361854911795928E-4</v>
      </c>
      <c r="BX1726" s="364">
        <v>3.5843284944514741E-4</v>
      </c>
      <c r="BY1726" s="364">
        <v>3.7582670936078393E-4</v>
      </c>
      <c r="BZ1726" s="364">
        <v>6.3976016687344829E-4</v>
      </c>
      <c r="CA1726" s="364">
        <v>2.2465646164913439E-4</v>
      </c>
      <c r="CB1726" s="364">
        <v>3.3528038396492548E-4</v>
      </c>
      <c r="CC1726" s="364">
        <v>1.047584018706531E-2</v>
      </c>
      <c r="CD1726" s="365">
        <v>1.1442837761572082E-4</v>
      </c>
      <c r="CE1726" s="364"/>
    </row>
    <row r="1727" spans="2:83">
      <c r="B1727" s="285"/>
      <c r="C1727" s="283" t="str">
        <f t="shared" si="337"/>
        <v>08</v>
      </c>
      <c r="D1727" s="284" t="str">
        <f t="shared" si="337"/>
        <v>化学製品</v>
      </c>
      <c r="E1727" s="363">
        <v>1.2823225167027743E-2</v>
      </c>
      <c r="F1727" s="364">
        <v>5.9259799763832107E-4</v>
      </c>
      <c r="G1727" s="364">
        <v>4.9323007230420556E-3</v>
      </c>
      <c r="H1727" s="364">
        <v>1.7216650015819531E-3</v>
      </c>
      <c r="I1727" s="364">
        <v>4.5702691718922574E-3</v>
      </c>
      <c r="J1727" s="364">
        <v>3.4163047153624782E-2</v>
      </c>
      <c r="K1727" s="364">
        <v>9.9009871635024459E-3</v>
      </c>
      <c r="L1727" s="364">
        <v>1.0814132802791703</v>
      </c>
      <c r="M1727" s="364">
        <v>1.7663362757099998E-3</v>
      </c>
      <c r="N1727" s="364">
        <v>4.182014529764435E-2</v>
      </c>
      <c r="O1727" s="364">
        <v>7.2454510423773837E-3</v>
      </c>
      <c r="P1727" s="364">
        <v>2.4661739075132858E-3</v>
      </c>
      <c r="Q1727" s="364">
        <v>1.8765704423413228E-3</v>
      </c>
      <c r="R1727" s="364">
        <v>2.8446036856703896E-3</v>
      </c>
      <c r="S1727" s="364">
        <v>1.2505391735199169E-3</v>
      </c>
      <c r="T1727" s="364">
        <v>1.9905333255092858E-3</v>
      </c>
      <c r="U1727" s="364">
        <v>4.7920101691676003E-3</v>
      </c>
      <c r="V1727" s="364">
        <v>4.7347923835828632E-3</v>
      </c>
      <c r="W1727" s="364">
        <v>3.6781383244070651E-3</v>
      </c>
      <c r="X1727" s="364">
        <v>4.2332328203650372E-3</v>
      </c>
      <c r="Y1727" s="364">
        <v>4.5017228824089251E-3</v>
      </c>
      <c r="Z1727" s="364">
        <v>1.1577078516625313E-2</v>
      </c>
      <c r="AA1727" s="364">
        <v>2.3305847962349926E-3</v>
      </c>
      <c r="AB1727" s="364">
        <v>8.6689469506781493E-4</v>
      </c>
      <c r="AC1727" s="364">
        <v>3.6383856184273628E-3</v>
      </c>
      <c r="AD1727" s="364">
        <v>4.4461821245920024E-3</v>
      </c>
      <c r="AE1727" s="364">
        <v>4.4048720925002512E-4</v>
      </c>
      <c r="AF1727" s="364">
        <v>4.6890985132226474E-4</v>
      </c>
      <c r="AG1727" s="364">
        <v>1.412946705767339E-4</v>
      </c>
      <c r="AH1727" s="364">
        <v>6.5132342515357346E-4</v>
      </c>
      <c r="AI1727" s="364">
        <v>7.9375613011501756E-4</v>
      </c>
      <c r="AJ1727" s="364">
        <v>7.1584927774974113E-4</v>
      </c>
      <c r="AK1727" s="364">
        <v>2.7040050388082242E-3</v>
      </c>
      <c r="AL1727" s="364">
        <v>3.9247217806702608E-2</v>
      </c>
      <c r="AM1727" s="364">
        <v>1.3093882872357984E-3</v>
      </c>
      <c r="AN1727" s="364">
        <v>1.5465065498800326E-3</v>
      </c>
      <c r="AO1727" s="364">
        <v>2.9668452470307293E-3</v>
      </c>
      <c r="AP1727" s="364">
        <v>6.1958549561947308E-3</v>
      </c>
      <c r="AQ1727" s="364">
        <v>1.2686667121058046E-3</v>
      </c>
      <c r="AR1727" s="363">
        <v>3.9745370779077404E-3</v>
      </c>
      <c r="AS1727" s="364">
        <v>4.3274832242001966E-4</v>
      </c>
      <c r="AT1727" s="364">
        <v>1.314267218036383E-3</v>
      </c>
      <c r="AU1727" s="364">
        <v>7.7097398882492449E-4</v>
      </c>
      <c r="AV1727" s="364">
        <v>1.8156569539914617E-3</v>
      </c>
      <c r="AW1727" s="364">
        <v>7.2680164481085116E-3</v>
      </c>
      <c r="AX1727" s="364">
        <v>3.3417014756128836E-3</v>
      </c>
      <c r="AY1727" s="364">
        <v>1.8958578991727495E-2</v>
      </c>
      <c r="AZ1727" s="364">
        <v>1.9575464467736905E-4</v>
      </c>
      <c r="BA1727" s="364">
        <v>1.1809022946529614E-2</v>
      </c>
      <c r="BB1727" s="364">
        <v>2.2191734442804619E-3</v>
      </c>
      <c r="BC1727" s="364">
        <v>7.1849247213508975E-4</v>
      </c>
      <c r="BD1727" s="364">
        <v>9.8543797722868971E-4</v>
      </c>
      <c r="BE1727" s="364">
        <v>8.9602870385456555E-4</v>
      </c>
      <c r="BF1727" s="364">
        <v>7.6602884154881965E-4</v>
      </c>
      <c r="BG1727" s="364">
        <v>7.795687743391256E-4</v>
      </c>
      <c r="BH1727" s="364">
        <v>1.9283497068031332E-3</v>
      </c>
      <c r="BI1727" s="364">
        <v>1.6758190623411379E-3</v>
      </c>
      <c r="BJ1727" s="364">
        <v>1.644096530515978E-3</v>
      </c>
      <c r="BK1727" s="364">
        <v>1.6254541388336838E-3</v>
      </c>
      <c r="BL1727" s="364">
        <v>2.2572907321162191E-3</v>
      </c>
      <c r="BM1727" s="364">
        <v>3.0842190356163996E-3</v>
      </c>
      <c r="BN1727" s="364">
        <v>9.1598006583932319E-4</v>
      </c>
      <c r="BO1727" s="364">
        <v>2.4417107209550232E-4</v>
      </c>
      <c r="BP1727" s="364">
        <v>1.2077700271540483E-3</v>
      </c>
      <c r="BQ1727" s="364">
        <v>1.2835977226964674E-3</v>
      </c>
      <c r="BR1727" s="364">
        <v>2.102656910840524E-4</v>
      </c>
      <c r="BS1727" s="364">
        <v>2.2280925318285448E-4</v>
      </c>
      <c r="BT1727" s="364">
        <v>6.7740851186193861E-5</v>
      </c>
      <c r="BU1727" s="364">
        <v>2.7387993930075316E-4</v>
      </c>
      <c r="BV1727" s="364">
        <v>3.6367037331728607E-4</v>
      </c>
      <c r="BW1727" s="364">
        <v>2.8172145684803262E-4</v>
      </c>
      <c r="BX1727" s="364">
        <v>8.7516041656618459E-4</v>
      </c>
      <c r="BY1727" s="364">
        <v>9.1937670914701997E-3</v>
      </c>
      <c r="BZ1727" s="364">
        <v>5.5037500080111273E-4</v>
      </c>
      <c r="CA1727" s="364">
        <v>5.7239969486934438E-4</v>
      </c>
      <c r="CB1727" s="364">
        <v>9.2898925291328891E-4</v>
      </c>
      <c r="CC1727" s="364">
        <v>2.826236015557578E-3</v>
      </c>
      <c r="CD1727" s="365">
        <v>3.8481011676926513E-4</v>
      </c>
      <c r="CE1727" s="364"/>
    </row>
    <row r="1728" spans="2:83">
      <c r="B1728" s="285"/>
      <c r="C1728" s="283" t="str">
        <f t="shared" si="337"/>
        <v>09</v>
      </c>
      <c r="D1728" s="284" t="str">
        <f t="shared" si="337"/>
        <v>石油・石炭製品</v>
      </c>
      <c r="E1728" s="363">
        <v>4.7048242811386755E-3</v>
      </c>
      <c r="F1728" s="364">
        <v>4.2459612158347142E-3</v>
      </c>
      <c r="G1728" s="364">
        <v>8.2394995840217138E-3</v>
      </c>
      <c r="H1728" s="364">
        <v>1.958485500311186E-2</v>
      </c>
      <c r="I1728" s="364">
        <v>1.6289670319040797E-3</v>
      </c>
      <c r="J1728" s="364">
        <v>2.0680439109157876E-3</v>
      </c>
      <c r="K1728" s="364">
        <v>1.8823548650229592E-3</v>
      </c>
      <c r="L1728" s="364">
        <v>2.2643691865621642E-3</v>
      </c>
      <c r="M1728" s="364">
        <v>1.0188362213500186</v>
      </c>
      <c r="N1728" s="364">
        <v>9.0137166128118247E-4</v>
      </c>
      <c r="O1728" s="364">
        <v>5.3813264943729259E-3</v>
      </c>
      <c r="P1728" s="364">
        <v>9.9707062272622587E-3</v>
      </c>
      <c r="Q1728" s="364">
        <v>1.2587134386821395E-3</v>
      </c>
      <c r="R1728" s="364">
        <v>2.7235944433151842E-3</v>
      </c>
      <c r="S1728" s="364">
        <v>1.758475100415346E-3</v>
      </c>
      <c r="T1728" s="364">
        <v>1.3742994735782873E-3</v>
      </c>
      <c r="U1728" s="364">
        <v>1.1227212697494941E-3</v>
      </c>
      <c r="V1728" s="364">
        <v>9.0128097551572535E-4</v>
      </c>
      <c r="W1728" s="364">
        <v>1.0617543287381867E-3</v>
      </c>
      <c r="X1728" s="364">
        <v>5.1297686498058797E-4</v>
      </c>
      <c r="Y1728" s="364">
        <v>1.752237858768251E-3</v>
      </c>
      <c r="Z1728" s="364">
        <v>2.6155918922516896E-3</v>
      </c>
      <c r="AA1728" s="364">
        <v>3.903360720139967E-3</v>
      </c>
      <c r="AB1728" s="364">
        <v>8.2298057241552459E-3</v>
      </c>
      <c r="AC1728" s="364">
        <v>4.0467923175396357E-3</v>
      </c>
      <c r="AD1728" s="364">
        <v>4.3425342188451541E-3</v>
      </c>
      <c r="AE1728" s="364">
        <v>2.4334420843483409E-3</v>
      </c>
      <c r="AF1728" s="364">
        <v>9.0919298656827864E-4</v>
      </c>
      <c r="AG1728" s="364">
        <v>3.5379189743029409E-4</v>
      </c>
      <c r="AH1728" s="364">
        <v>6.68641876031541E-3</v>
      </c>
      <c r="AI1728" s="364">
        <v>9.8996056768893212E-4</v>
      </c>
      <c r="AJ1728" s="364">
        <v>2.7117487103354094E-3</v>
      </c>
      <c r="AK1728" s="364">
        <v>1.6174883525496011E-3</v>
      </c>
      <c r="AL1728" s="364">
        <v>1.0656109809345853E-3</v>
      </c>
      <c r="AM1728" s="364">
        <v>1.5450363829112128E-3</v>
      </c>
      <c r="AN1728" s="364">
        <v>9.6237844972910992E-4</v>
      </c>
      <c r="AO1728" s="364">
        <v>2.2875690336614215E-3</v>
      </c>
      <c r="AP1728" s="364">
        <v>8.6062897550908042E-4</v>
      </c>
      <c r="AQ1728" s="364">
        <v>2.7948067484633711E-3</v>
      </c>
      <c r="AR1728" s="363">
        <v>1.9083467690882627E-4</v>
      </c>
      <c r="AS1728" s="364">
        <v>1.4279989730901814E-4</v>
      </c>
      <c r="AT1728" s="364">
        <v>2.5626966649623548E-4</v>
      </c>
      <c r="AU1728" s="364">
        <v>3.170001157525278E-4</v>
      </c>
      <c r="AV1728" s="364">
        <v>1.3177547352856715E-4</v>
      </c>
      <c r="AW1728" s="364">
        <v>1.0852477797478285E-4</v>
      </c>
      <c r="AX1728" s="364">
        <v>1.3174818548039081E-4</v>
      </c>
      <c r="AY1728" s="364">
        <v>3.6080739541868796E-4</v>
      </c>
      <c r="AZ1728" s="364">
        <v>2.7377704312752624E-4</v>
      </c>
      <c r="BA1728" s="364">
        <v>1.1863445641967006E-4</v>
      </c>
      <c r="BB1728" s="364">
        <v>1.9655143329002102E-4</v>
      </c>
      <c r="BC1728" s="364">
        <v>6.2456909788169402E-4</v>
      </c>
      <c r="BD1728" s="364">
        <v>8.8788084113717013E-5</v>
      </c>
      <c r="BE1728" s="364">
        <v>2.6868056726079865E-4</v>
      </c>
      <c r="BF1728" s="364">
        <v>1.9434866470947486E-4</v>
      </c>
      <c r="BG1728" s="364">
        <v>1.5970572068414073E-4</v>
      </c>
      <c r="BH1728" s="364">
        <v>1.0848106403083015E-4</v>
      </c>
      <c r="BI1728" s="364">
        <v>8.9094972805409386E-5</v>
      </c>
      <c r="BJ1728" s="364">
        <v>1.2571810534127049E-4</v>
      </c>
      <c r="BK1728" s="364">
        <v>8.10324119580021E-5</v>
      </c>
      <c r="BL1728" s="364">
        <v>1.8651999746010397E-4</v>
      </c>
      <c r="BM1728" s="364">
        <v>1.1941385311721804E-4</v>
      </c>
      <c r="BN1728" s="364">
        <v>1.6653109626555028E-4</v>
      </c>
      <c r="BO1728" s="364">
        <v>1.837957809810351E-4</v>
      </c>
      <c r="BP1728" s="364">
        <v>1.1233800285088852E-4</v>
      </c>
      <c r="BQ1728" s="364">
        <v>1.2694096026756471E-4</v>
      </c>
      <c r="BR1728" s="364">
        <v>6.8367085000209607E-5</v>
      </c>
      <c r="BS1728" s="364">
        <v>3.8236437912952121E-5</v>
      </c>
      <c r="BT1728" s="364">
        <v>1.3671645705672045E-5</v>
      </c>
      <c r="BU1728" s="364">
        <v>1.9836119562201219E-4</v>
      </c>
      <c r="BV1728" s="364">
        <v>4.3209377585767109E-5</v>
      </c>
      <c r="BW1728" s="364">
        <v>8.0991719638165625E-5</v>
      </c>
      <c r="BX1728" s="364">
        <v>5.8225853772380951E-5</v>
      </c>
      <c r="BY1728" s="364">
        <v>9.2770752792873103E-5</v>
      </c>
      <c r="BZ1728" s="364">
        <v>6.1812622413893643E-5</v>
      </c>
      <c r="CA1728" s="364">
        <v>4.8487140715003924E-5</v>
      </c>
      <c r="CB1728" s="364">
        <v>9.4801352935941312E-5</v>
      </c>
      <c r="CC1728" s="364">
        <v>1.4482538662268914E-4</v>
      </c>
      <c r="CD1728" s="365">
        <v>8.3381095797137536E-5</v>
      </c>
      <c r="CE1728" s="364"/>
    </row>
    <row r="1729" spans="2:83">
      <c r="B1729" s="286"/>
      <c r="C1729" s="283" t="str">
        <f t="shared" si="337"/>
        <v>10</v>
      </c>
      <c r="D1729" s="284" t="str">
        <f t="shared" si="337"/>
        <v>プラスチック・ゴム製品</v>
      </c>
      <c r="E1729" s="363">
        <v>2.9634716579375825E-3</v>
      </c>
      <c r="F1729" s="364">
        <v>1.7528878308849787E-3</v>
      </c>
      <c r="G1729" s="364">
        <v>4.763011779333871E-3</v>
      </c>
      <c r="H1729" s="364">
        <v>2.4316801437421218E-3</v>
      </c>
      <c r="I1729" s="364">
        <v>6.9484296020508466E-3</v>
      </c>
      <c r="J1729" s="364">
        <v>3.0392653354535835E-3</v>
      </c>
      <c r="K1729" s="364">
        <v>6.2884933010525206E-3</v>
      </c>
      <c r="L1729" s="364">
        <v>8.8792062614653083E-3</v>
      </c>
      <c r="M1729" s="364">
        <v>2.5974128143519152E-4</v>
      </c>
      <c r="N1729" s="364">
        <v>1.0514116469394599</v>
      </c>
      <c r="O1729" s="364">
        <v>3.3015189137120841E-3</v>
      </c>
      <c r="P1729" s="364">
        <v>8.2016495927758474E-4</v>
      </c>
      <c r="Q1729" s="364">
        <v>1.2438024046424665E-3</v>
      </c>
      <c r="R1729" s="364">
        <v>2.5523653967758045E-3</v>
      </c>
      <c r="S1729" s="364">
        <v>2.5912908281525873E-3</v>
      </c>
      <c r="T1729" s="364">
        <v>7.8117220858452867E-3</v>
      </c>
      <c r="U1729" s="364">
        <v>1.1409870511337763E-2</v>
      </c>
      <c r="V1729" s="364">
        <v>5.2530342170851521E-3</v>
      </c>
      <c r="W1729" s="364">
        <v>8.6476185189897758E-3</v>
      </c>
      <c r="X1729" s="364">
        <v>1.3552248902202878E-2</v>
      </c>
      <c r="Y1729" s="364">
        <v>9.8892316220673213E-3</v>
      </c>
      <c r="Z1729" s="364">
        <v>1.666483087142883E-2</v>
      </c>
      <c r="AA1729" s="364">
        <v>4.3847704680827545E-3</v>
      </c>
      <c r="AB1729" s="364">
        <v>5.6749227231382867E-4</v>
      </c>
      <c r="AC1729" s="364">
        <v>1.1857462651598314E-2</v>
      </c>
      <c r="AD1729" s="364">
        <v>5.8852459588032936E-3</v>
      </c>
      <c r="AE1729" s="364">
        <v>2.0165707072751712E-3</v>
      </c>
      <c r="AF1729" s="364">
        <v>1.3172346553188975E-3</v>
      </c>
      <c r="AG1729" s="364">
        <v>4.173804135484943E-4</v>
      </c>
      <c r="AH1729" s="364">
        <v>1.2478169438080717E-3</v>
      </c>
      <c r="AI1729" s="364">
        <v>1.5485866075733673E-3</v>
      </c>
      <c r="AJ1729" s="364">
        <v>1.142032036988732E-3</v>
      </c>
      <c r="AK1729" s="364">
        <v>1.753324004203262E-3</v>
      </c>
      <c r="AL1729" s="364">
        <v>1.4477967947289089E-3</v>
      </c>
      <c r="AM1729" s="364">
        <v>2.6029229488279252E-3</v>
      </c>
      <c r="AN1729" s="364">
        <v>2.6517257091352039E-3</v>
      </c>
      <c r="AO1729" s="364">
        <v>1.5843862531198971E-3</v>
      </c>
      <c r="AP1729" s="364">
        <v>1.4294532130508826E-2</v>
      </c>
      <c r="AQ1729" s="364">
        <v>1.0564294086530832E-3</v>
      </c>
      <c r="AR1729" s="363">
        <v>6.5250468695823784E-4</v>
      </c>
      <c r="AS1729" s="364">
        <v>5.0213367289567666E-4</v>
      </c>
      <c r="AT1729" s="364">
        <v>8.013022870920906E-4</v>
      </c>
      <c r="AU1729" s="364">
        <v>3.6411071054239473E-4</v>
      </c>
      <c r="AV1729" s="364">
        <v>9.3494322141038724E-4</v>
      </c>
      <c r="AW1729" s="364">
        <v>5.4186941021232206E-4</v>
      </c>
      <c r="AX1729" s="364">
        <v>1.1114871391405606E-3</v>
      </c>
      <c r="AY1729" s="364">
        <v>1.4955327201103344E-3</v>
      </c>
      <c r="AZ1729" s="364">
        <v>3.114757007199212E-5</v>
      </c>
      <c r="BA1729" s="364">
        <v>6.1252469021461711E-3</v>
      </c>
      <c r="BB1729" s="364">
        <v>4.2953938300835934E-4</v>
      </c>
      <c r="BC1729" s="364">
        <v>1.7331921066884254E-4</v>
      </c>
      <c r="BD1729" s="364">
        <v>4.1727683022955053E-4</v>
      </c>
      <c r="BE1729" s="364">
        <v>2.8566837231748461E-4</v>
      </c>
      <c r="BF1729" s="364">
        <v>6.6568766013309509E-4</v>
      </c>
      <c r="BG1729" s="364">
        <v>8.9469187894135869E-4</v>
      </c>
      <c r="BH1729" s="364">
        <v>1.6768559616886179E-3</v>
      </c>
      <c r="BI1729" s="364">
        <v>8.0433780202101689E-4</v>
      </c>
      <c r="BJ1729" s="364">
        <v>1.5672998620495835E-3</v>
      </c>
      <c r="BK1729" s="364">
        <v>1.6272597853779259E-3</v>
      </c>
      <c r="BL1729" s="364">
        <v>2.5737579250824554E-3</v>
      </c>
      <c r="BM1729" s="364">
        <v>1.8869594215288822E-3</v>
      </c>
      <c r="BN1729" s="364">
        <v>6.4892996391245357E-4</v>
      </c>
      <c r="BO1729" s="364">
        <v>1.2009973988434478E-4</v>
      </c>
      <c r="BP1729" s="364">
        <v>1.3845284008878994E-3</v>
      </c>
      <c r="BQ1729" s="364">
        <v>7.499322113489786E-4</v>
      </c>
      <c r="BR1729" s="364">
        <v>2.577506338189781E-4</v>
      </c>
      <c r="BS1729" s="364">
        <v>2.220614317591692E-4</v>
      </c>
      <c r="BT1729" s="364">
        <v>6.993943632942132E-5</v>
      </c>
      <c r="BU1729" s="364">
        <v>2.3458789703380403E-4</v>
      </c>
      <c r="BV1729" s="364">
        <v>3.1720541762207455E-4</v>
      </c>
      <c r="BW1729" s="364">
        <v>2.1215975300253677E-4</v>
      </c>
      <c r="BX1729" s="364">
        <v>3.0504407242940094E-4</v>
      </c>
      <c r="BY1729" s="364">
        <v>3.9736247124868592E-4</v>
      </c>
      <c r="BZ1729" s="364">
        <v>4.1909109469214444E-4</v>
      </c>
      <c r="CA1729" s="364">
        <v>4.6218541488837398E-4</v>
      </c>
      <c r="CB1729" s="364">
        <v>3.2876410749807863E-4</v>
      </c>
      <c r="CC1729" s="364">
        <v>2.1999407442700341E-3</v>
      </c>
      <c r="CD1729" s="365">
        <v>1.7214868968260796E-4</v>
      </c>
      <c r="CE1729" s="364"/>
    </row>
    <row r="1730" spans="2:83">
      <c r="B1730" s="286"/>
      <c r="C1730" s="283" t="str">
        <f t="shared" si="337"/>
        <v>11</v>
      </c>
      <c r="D1730" s="284" t="str">
        <f t="shared" si="337"/>
        <v>窯業・土石製品</v>
      </c>
      <c r="E1730" s="363">
        <v>1.4836489848102387E-3</v>
      </c>
      <c r="F1730" s="364">
        <v>2.0199351670208111E-4</v>
      </c>
      <c r="G1730" s="364">
        <v>2.6911300453862736E-4</v>
      </c>
      <c r="H1730" s="364">
        <v>4.302011531216465E-4</v>
      </c>
      <c r="I1730" s="364">
        <v>1.3419346515376452E-3</v>
      </c>
      <c r="J1730" s="364">
        <v>4.8207939794116445E-4</v>
      </c>
      <c r="K1730" s="364">
        <v>9.6191373630266522E-4</v>
      </c>
      <c r="L1730" s="364">
        <v>4.0168964360652081E-3</v>
      </c>
      <c r="M1730" s="364">
        <v>2.2303783408708388E-3</v>
      </c>
      <c r="N1730" s="364">
        <v>1.6373944544621846E-3</v>
      </c>
      <c r="O1730" s="364">
        <v>1.0401087552056796</v>
      </c>
      <c r="P1730" s="364">
        <v>3.3978469174925528E-3</v>
      </c>
      <c r="Q1730" s="364">
        <v>3.0572471219726337E-3</v>
      </c>
      <c r="R1730" s="364">
        <v>3.7400681023126991E-3</v>
      </c>
      <c r="S1730" s="364">
        <v>2.2939393516296014E-3</v>
      </c>
      <c r="T1730" s="364">
        <v>2.3717836023436994E-3</v>
      </c>
      <c r="U1730" s="364">
        <v>3.0338446983366142E-3</v>
      </c>
      <c r="V1730" s="364">
        <v>1.299139139058544E-2</v>
      </c>
      <c r="W1730" s="364">
        <v>4.5687150571625925E-3</v>
      </c>
      <c r="X1730" s="364">
        <v>2.037363813620094E-3</v>
      </c>
      <c r="Y1730" s="364">
        <v>3.8127724088423878E-3</v>
      </c>
      <c r="Z1730" s="364">
        <v>3.7286684216835857E-3</v>
      </c>
      <c r="AA1730" s="364">
        <v>2.4909542257506277E-2</v>
      </c>
      <c r="AB1730" s="364">
        <v>8.4697756248246605E-4</v>
      </c>
      <c r="AC1730" s="364">
        <v>3.941926084621448E-3</v>
      </c>
      <c r="AD1730" s="364">
        <v>5.0450982603051373E-4</v>
      </c>
      <c r="AE1730" s="364">
        <v>3.3896696098360205E-4</v>
      </c>
      <c r="AF1730" s="364">
        <v>2.4624080706178427E-4</v>
      </c>
      <c r="AG1730" s="364">
        <v>4.2399799336733242E-4</v>
      </c>
      <c r="AH1730" s="364">
        <v>3.9101757680006703E-4</v>
      </c>
      <c r="AI1730" s="364">
        <v>3.3128439514534613E-4</v>
      </c>
      <c r="AJ1730" s="364">
        <v>4.4814973488920646E-4</v>
      </c>
      <c r="AK1730" s="364">
        <v>1.1398441417860697E-3</v>
      </c>
      <c r="AL1730" s="364">
        <v>6.5307651642165505E-4</v>
      </c>
      <c r="AM1730" s="364">
        <v>4.0482234172790671E-4</v>
      </c>
      <c r="AN1730" s="364">
        <v>5.4024144013091403E-4</v>
      </c>
      <c r="AO1730" s="364">
        <v>7.3968348997438755E-4</v>
      </c>
      <c r="AP1730" s="364">
        <v>2.826196889362254E-3</v>
      </c>
      <c r="AQ1730" s="364">
        <v>1.6776154406894625E-3</v>
      </c>
      <c r="AR1730" s="363">
        <v>1.6810032915485181E-4</v>
      </c>
      <c r="AS1730" s="364">
        <v>4.1110824157529831E-5</v>
      </c>
      <c r="AT1730" s="364">
        <v>7.0041149504614176E-5</v>
      </c>
      <c r="AU1730" s="364">
        <v>7.1016433076325262E-5</v>
      </c>
      <c r="AV1730" s="364">
        <v>1.3569136837890316E-4</v>
      </c>
      <c r="AW1730" s="364">
        <v>9.4648513027437243E-5</v>
      </c>
      <c r="AX1730" s="364">
        <v>1.4438660966563382E-4</v>
      </c>
      <c r="AY1730" s="364">
        <v>4.0687277190024366E-4</v>
      </c>
      <c r="AZ1730" s="364">
        <v>3.533066464439474E-5</v>
      </c>
      <c r="BA1730" s="364">
        <v>2.1860248767131078E-4</v>
      </c>
      <c r="BB1730" s="364">
        <v>2.5371178687120803E-3</v>
      </c>
      <c r="BC1730" s="364">
        <v>3.6106860404521975E-4</v>
      </c>
      <c r="BD1730" s="364">
        <v>3.9187361939038696E-4</v>
      </c>
      <c r="BE1730" s="364">
        <v>3.2190463939614901E-4</v>
      </c>
      <c r="BF1730" s="364">
        <v>3.8647987591345289E-4</v>
      </c>
      <c r="BG1730" s="364">
        <v>3.0524460657411991E-4</v>
      </c>
      <c r="BH1730" s="364">
        <v>6.6471007980160445E-4</v>
      </c>
      <c r="BI1730" s="364">
        <v>1.3874970520453645E-3</v>
      </c>
      <c r="BJ1730" s="364">
        <v>5.2158860055477618E-4</v>
      </c>
      <c r="BK1730" s="364">
        <v>4.9952540465571075E-4</v>
      </c>
      <c r="BL1730" s="364">
        <v>6.0458778560946124E-4</v>
      </c>
      <c r="BM1730" s="364">
        <v>1.991655180678208E-4</v>
      </c>
      <c r="BN1730" s="364">
        <v>1.5570601313478118E-3</v>
      </c>
      <c r="BO1730" s="364">
        <v>5.9415533730935763E-5</v>
      </c>
      <c r="BP1730" s="364">
        <v>2.7609047865023744E-4</v>
      </c>
      <c r="BQ1730" s="364">
        <v>5.3667193122827659E-5</v>
      </c>
      <c r="BR1730" s="364">
        <v>3.3964162314177468E-5</v>
      </c>
      <c r="BS1730" s="364">
        <v>3.0585232266071345E-5</v>
      </c>
      <c r="BT1730" s="364">
        <v>3.0643773161768039E-5</v>
      </c>
      <c r="BU1730" s="364">
        <v>4.7074958631534339E-5</v>
      </c>
      <c r="BV1730" s="364">
        <v>4.1186453512265443E-5</v>
      </c>
      <c r="BW1730" s="364">
        <v>5.0677743604436499E-5</v>
      </c>
      <c r="BX1730" s="364">
        <v>1.0022625012279347E-4</v>
      </c>
      <c r="BY1730" s="364">
        <v>1.1846372916728368E-4</v>
      </c>
      <c r="BZ1730" s="364">
        <v>4.908150386360891E-5</v>
      </c>
      <c r="CA1730" s="364">
        <v>8.6470492253371681E-5</v>
      </c>
      <c r="CB1730" s="364">
        <v>7.974603079453182E-5</v>
      </c>
      <c r="CC1730" s="364">
        <v>3.1523352544562077E-4</v>
      </c>
      <c r="CD1730" s="365">
        <v>1.2342336711276098E-4</v>
      </c>
      <c r="CE1730" s="364"/>
    </row>
    <row r="1731" spans="2:83">
      <c r="B1731" s="286"/>
      <c r="C1731" s="283" t="str">
        <f t="shared" si="337"/>
        <v>12</v>
      </c>
      <c r="D1731" s="284" t="str">
        <f t="shared" si="337"/>
        <v>鉄鋼</v>
      </c>
      <c r="E1731" s="363">
        <v>9.2709047704321189E-4</v>
      </c>
      <c r="F1731" s="364">
        <v>3.8360502439546121E-4</v>
      </c>
      <c r="G1731" s="364">
        <v>2.0407951083988188E-3</v>
      </c>
      <c r="H1731" s="364">
        <v>4.4343200910517888E-3</v>
      </c>
      <c r="I1731" s="364">
        <v>1.6765087317469525E-3</v>
      </c>
      <c r="J1731" s="364">
        <v>7.6953279400907883E-4</v>
      </c>
      <c r="K1731" s="364">
        <v>4.8195581317834095E-3</v>
      </c>
      <c r="L1731" s="364">
        <v>1.9568191705556805E-3</v>
      </c>
      <c r="M1731" s="364">
        <v>3.6298613294536168E-4</v>
      </c>
      <c r="N1731" s="364">
        <v>4.0610307695878719E-3</v>
      </c>
      <c r="O1731" s="364">
        <v>8.9554424305018504E-3</v>
      </c>
      <c r="P1731" s="364">
        <v>1.6611481392294738</v>
      </c>
      <c r="Q1731" s="364">
        <v>1.4654360844006877E-3</v>
      </c>
      <c r="R1731" s="364">
        <v>0.2233054912397561</v>
      </c>
      <c r="S1731" s="364">
        <v>0.15704282107702472</v>
      </c>
      <c r="T1731" s="364">
        <v>0.10662608447532344</v>
      </c>
      <c r="U1731" s="364">
        <v>2.7150416282050397E-2</v>
      </c>
      <c r="V1731" s="364">
        <v>8.9446205929784584E-3</v>
      </c>
      <c r="W1731" s="364">
        <v>6.7937424835843627E-2</v>
      </c>
      <c r="X1731" s="364">
        <v>1.6014437196081865E-2</v>
      </c>
      <c r="Y1731" s="364">
        <v>9.2155210271377297E-2</v>
      </c>
      <c r="Z1731" s="364">
        <v>9.5788027587905226E-3</v>
      </c>
      <c r="AA1731" s="364">
        <v>3.2216494220941944E-2</v>
      </c>
      <c r="AB1731" s="364">
        <v>1.305099436056283E-3</v>
      </c>
      <c r="AC1731" s="364">
        <v>3.139241433719406E-3</v>
      </c>
      <c r="AD1731" s="364">
        <v>5.9936863162793526E-4</v>
      </c>
      <c r="AE1731" s="364">
        <v>7.5906982833480214E-4</v>
      </c>
      <c r="AF1731" s="364">
        <v>6.2614700493351775E-4</v>
      </c>
      <c r="AG1731" s="364">
        <v>6.0624214164927434E-4</v>
      </c>
      <c r="AH1731" s="364">
        <v>1.7057054411600508E-3</v>
      </c>
      <c r="AI1731" s="364">
        <v>8.4207757551241842E-4</v>
      </c>
      <c r="AJ1731" s="364">
        <v>1.206902152465443E-3</v>
      </c>
      <c r="AK1731" s="364">
        <v>7.5007659496920695E-4</v>
      </c>
      <c r="AL1731" s="364">
        <v>5.846585525554988E-4</v>
      </c>
      <c r="AM1731" s="364">
        <v>7.95174877232371E-4</v>
      </c>
      <c r="AN1731" s="364">
        <v>2.5721564375845211E-3</v>
      </c>
      <c r="AO1731" s="364">
        <v>8.4900777217969284E-4</v>
      </c>
      <c r="AP1731" s="364">
        <v>2.2399432182725301E-3</v>
      </c>
      <c r="AQ1731" s="364">
        <v>4.0917371753867102E-3</v>
      </c>
      <c r="AR1731" s="363">
        <v>4.3601146298496713E-4</v>
      </c>
      <c r="AS1731" s="364">
        <v>2.5334535315032559E-4</v>
      </c>
      <c r="AT1731" s="364">
        <v>8.3257291081556735E-4</v>
      </c>
      <c r="AU1731" s="364">
        <v>1.1964489253816681E-3</v>
      </c>
      <c r="AV1731" s="364">
        <v>7.1095753656825274E-4</v>
      </c>
      <c r="AW1731" s="364">
        <v>3.135606666292434E-4</v>
      </c>
      <c r="AX1731" s="364">
        <v>2.2700875567351901E-3</v>
      </c>
      <c r="AY1731" s="364">
        <v>8.2330481172638388E-4</v>
      </c>
      <c r="AZ1731" s="364">
        <v>7.247285675021215E-5</v>
      </c>
      <c r="BA1731" s="364">
        <v>8.9247823769608942E-4</v>
      </c>
      <c r="BB1731" s="364">
        <v>1.6857067217489737E-3</v>
      </c>
      <c r="BC1731" s="364">
        <v>6.0834089988973772E-2</v>
      </c>
      <c r="BD1731" s="364">
        <v>4.8709276422680294E-4</v>
      </c>
      <c r="BE1731" s="364">
        <v>2.6687973554289104E-2</v>
      </c>
      <c r="BF1731" s="364">
        <v>1.7669239000299913E-2</v>
      </c>
      <c r="BG1731" s="364">
        <v>1.4246607739745541E-2</v>
      </c>
      <c r="BH1731" s="364">
        <v>4.9648642838200337E-3</v>
      </c>
      <c r="BI1731" s="364">
        <v>2.3377524444803247E-3</v>
      </c>
      <c r="BJ1731" s="364">
        <v>8.1834221173125634E-3</v>
      </c>
      <c r="BK1731" s="364">
        <v>3.0784101453029586E-3</v>
      </c>
      <c r="BL1731" s="364">
        <v>1.3321275443667286E-2</v>
      </c>
      <c r="BM1731" s="364">
        <v>1.2007775474322387E-3</v>
      </c>
      <c r="BN1731" s="364">
        <v>6.0177893591051293E-3</v>
      </c>
      <c r="BO1731" s="364">
        <v>3.3121530339782525E-4</v>
      </c>
      <c r="BP1731" s="364">
        <v>9.6457439001033376E-4</v>
      </c>
      <c r="BQ1731" s="364">
        <v>2.3054135663296249E-4</v>
      </c>
      <c r="BR1731" s="364">
        <v>2.9492601323601367E-4</v>
      </c>
      <c r="BS1731" s="364">
        <v>2.4326751603206178E-4</v>
      </c>
      <c r="BT1731" s="364">
        <v>1.5319947116150521E-4</v>
      </c>
      <c r="BU1731" s="364">
        <v>6.0007694149448009E-4</v>
      </c>
      <c r="BV1731" s="364">
        <v>3.2940400610777059E-4</v>
      </c>
      <c r="BW1731" s="364">
        <v>5.1429322949732368E-4</v>
      </c>
      <c r="BX1731" s="364">
        <v>2.7602315731680289E-4</v>
      </c>
      <c r="BY1731" s="364">
        <v>3.0400860695025154E-4</v>
      </c>
      <c r="BZ1731" s="364">
        <v>3.2632289526608206E-4</v>
      </c>
      <c r="CA1731" s="364">
        <v>1.0240899566722451E-3</v>
      </c>
      <c r="CB1731" s="364">
        <v>3.3662966634344073E-4</v>
      </c>
      <c r="CC1731" s="364">
        <v>1.2998591982019091E-3</v>
      </c>
      <c r="CD1731" s="365">
        <v>6.549433458585915E-4</v>
      </c>
      <c r="CE1731" s="364"/>
    </row>
    <row r="1732" spans="2:83">
      <c r="B1732" s="286"/>
      <c r="C1732" s="283" t="str">
        <f t="shared" si="337"/>
        <v>13</v>
      </c>
      <c r="D1732" s="284" t="str">
        <f t="shared" si="337"/>
        <v>非鉄金属</v>
      </c>
      <c r="E1732" s="363">
        <v>5.3243443194520368E-5</v>
      </c>
      <c r="F1732" s="364">
        <v>1.8211282555041798E-5</v>
      </c>
      <c r="G1732" s="364">
        <v>8.4882552922275217E-5</v>
      </c>
      <c r="H1732" s="364">
        <v>6.852422100393573E-5</v>
      </c>
      <c r="I1732" s="364">
        <v>1.5548954461267074E-4</v>
      </c>
      <c r="J1732" s="364">
        <v>5.969716899494674E-5</v>
      </c>
      <c r="K1732" s="364">
        <v>1.3089608852829827E-4</v>
      </c>
      <c r="L1732" s="364">
        <v>4.989147311757966E-4</v>
      </c>
      <c r="M1732" s="364">
        <v>1.889526677520835E-5</v>
      </c>
      <c r="N1732" s="364">
        <v>2.3517391893676686E-4</v>
      </c>
      <c r="O1732" s="364">
        <v>6.1507537738739128E-4</v>
      </c>
      <c r="P1732" s="364">
        <v>1.2548733819081185E-3</v>
      </c>
      <c r="Q1732" s="364">
        <v>1.0289919868071116</v>
      </c>
      <c r="R1732" s="364">
        <v>4.2029256246899783E-3</v>
      </c>
      <c r="S1732" s="364">
        <v>2.5077705366002537E-3</v>
      </c>
      <c r="T1732" s="364">
        <v>1.3056673180803361E-3</v>
      </c>
      <c r="U1732" s="364">
        <v>1.6438697208814941E-3</v>
      </c>
      <c r="V1732" s="364">
        <v>2.1869760635169102E-3</v>
      </c>
      <c r="W1732" s="364">
        <v>4.5690893955728307E-3</v>
      </c>
      <c r="X1732" s="364">
        <v>3.2327722034651294E-3</v>
      </c>
      <c r="Y1732" s="364">
        <v>1.7909002583553462E-3</v>
      </c>
      <c r="Z1732" s="364">
        <v>1.1676450220036219E-3</v>
      </c>
      <c r="AA1732" s="364">
        <v>7.6242807726647523E-4</v>
      </c>
      <c r="AB1732" s="364">
        <v>6.6116498910871196E-5</v>
      </c>
      <c r="AC1732" s="364">
        <v>1.1368628611556215E-4</v>
      </c>
      <c r="AD1732" s="364">
        <v>3.3743067821764649E-5</v>
      </c>
      <c r="AE1732" s="364">
        <v>3.4683450498289118E-5</v>
      </c>
      <c r="AF1732" s="364">
        <v>3.6251494033933767E-5</v>
      </c>
      <c r="AG1732" s="364">
        <v>1.868939794915584E-5</v>
      </c>
      <c r="AH1732" s="364">
        <v>5.4017752937357998E-5</v>
      </c>
      <c r="AI1732" s="364">
        <v>5.2118924033692279E-5</v>
      </c>
      <c r="AJ1732" s="364">
        <v>6.4400431622849448E-5</v>
      </c>
      <c r="AK1732" s="364">
        <v>4.5805814930014528E-5</v>
      </c>
      <c r="AL1732" s="364">
        <v>1.618062483415464E-4</v>
      </c>
      <c r="AM1732" s="364">
        <v>6.3744021756041499E-5</v>
      </c>
      <c r="AN1732" s="364">
        <v>1.3132298414920022E-4</v>
      </c>
      <c r="AO1732" s="364">
        <v>6.3601935159452903E-5</v>
      </c>
      <c r="AP1732" s="364">
        <v>2.6210938006981878E-4</v>
      </c>
      <c r="AQ1732" s="364">
        <v>1.6429727592333926E-4</v>
      </c>
      <c r="AR1732" s="363">
        <v>4.1872588634779681E-5</v>
      </c>
      <c r="AS1732" s="364">
        <v>2.0266724893556953E-5</v>
      </c>
      <c r="AT1732" s="364">
        <v>7.0245139488146202E-5</v>
      </c>
      <c r="AU1732" s="364">
        <v>7.0233056113807682E-5</v>
      </c>
      <c r="AV1732" s="364">
        <v>8.4312733016049011E-5</v>
      </c>
      <c r="AW1732" s="364">
        <v>4.0796169648711041E-5</v>
      </c>
      <c r="AX1732" s="364">
        <v>1.3700613701845809E-4</v>
      </c>
      <c r="AY1732" s="364">
        <v>2.1651678668546177E-4</v>
      </c>
      <c r="AZ1732" s="364">
        <v>6.0411938867352635E-6</v>
      </c>
      <c r="BA1732" s="364">
        <v>1.3804005334101295E-4</v>
      </c>
      <c r="BB1732" s="364">
        <v>2.747673597711021E-4</v>
      </c>
      <c r="BC1732" s="364">
        <v>4.8574798247960442E-4</v>
      </c>
      <c r="BD1732" s="364">
        <v>1.0119326308431381E-2</v>
      </c>
      <c r="BE1732" s="364">
        <v>1.5064124159753056E-3</v>
      </c>
      <c r="BF1732" s="364">
        <v>1.0888151090926211E-3</v>
      </c>
      <c r="BG1732" s="364">
        <v>7.1588024534717987E-4</v>
      </c>
      <c r="BH1732" s="364">
        <v>1.4501640251197985E-3</v>
      </c>
      <c r="BI1732" s="364">
        <v>1.6098917354970921E-3</v>
      </c>
      <c r="BJ1732" s="364">
        <v>2.0120663260681042E-3</v>
      </c>
      <c r="BK1732" s="364">
        <v>1.4219687445079297E-3</v>
      </c>
      <c r="BL1732" s="364">
        <v>1.1752834914130091E-3</v>
      </c>
      <c r="BM1732" s="364">
        <v>3.6035986441398991E-4</v>
      </c>
      <c r="BN1732" s="364">
        <v>4.2428745339758263E-4</v>
      </c>
      <c r="BO1732" s="364">
        <v>4.3789295213154951E-5</v>
      </c>
      <c r="BP1732" s="364">
        <v>7.2615653679789898E-5</v>
      </c>
      <c r="BQ1732" s="364">
        <v>2.4378004451328113E-5</v>
      </c>
      <c r="BR1732" s="364">
        <v>2.4439686386484513E-5</v>
      </c>
      <c r="BS1732" s="364">
        <v>2.4840166046933754E-5</v>
      </c>
      <c r="BT1732" s="364">
        <v>1.2227551455645979E-5</v>
      </c>
      <c r="BU1732" s="364">
        <v>4.4131801246203441E-5</v>
      </c>
      <c r="BV1732" s="364">
        <v>3.5927315264567473E-5</v>
      </c>
      <c r="BW1732" s="364">
        <v>5.1341871780023708E-5</v>
      </c>
      <c r="BX1732" s="364">
        <v>3.2448887118434638E-5</v>
      </c>
      <c r="BY1732" s="364">
        <v>9.1065485791581776E-5</v>
      </c>
      <c r="BZ1732" s="364">
        <v>3.8934718980548001E-5</v>
      </c>
      <c r="CA1732" s="364">
        <v>9.3865322602954343E-5</v>
      </c>
      <c r="CB1732" s="364">
        <v>3.9201792799849593E-5</v>
      </c>
      <c r="CC1732" s="364">
        <v>1.8332313646724882E-4</v>
      </c>
      <c r="CD1732" s="365">
        <v>8.1398784151372994E-5</v>
      </c>
      <c r="CE1732" s="364"/>
    </row>
    <row r="1733" spans="2:83">
      <c r="B1733" s="286"/>
      <c r="C1733" s="283" t="str">
        <f t="shared" si="337"/>
        <v>14</v>
      </c>
      <c r="D1733" s="284" t="str">
        <f t="shared" si="337"/>
        <v>金属製品</v>
      </c>
      <c r="E1733" s="363">
        <v>1.470895211091896E-3</v>
      </c>
      <c r="F1733" s="364">
        <v>5.6104452493532493E-4</v>
      </c>
      <c r="G1733" s="364">
        <v>1.0769450724698328E-3</v>
      </c>
      <c r="H1733" s="364">
        <v>2.9985924610579423E-3</v>
      </c>
      <c r="I1733" s="364">
        <v>4.4761782468773987E-3</v>
      </c>
      <c r="J1733" s="364">
        <v>7.8949219880189762E-4</v>
      </c>
      <c r="K1733" s="364">
        <v>2.4873424594117704E-3</v>
      </c>
      <c r="L1733" s="364">
        <v>5.0074174677621035E-3</v>
      </c>
      <c r="M1733" s="364">
        <v>4.7173380441674042E-4</v>
      </c>
      <c r="N1733" s="364">
        <v>2.9443575946420338E-3</v>
      </c>
      <c r="O1733" s="364">
        <v>3.2009197178543675E-3</v>
      </c>
      <c r="P1733" s="364">
        <v>7.7809170933673514E-4</v>
      </c>
      <c r="Q1733" s="364">
        <v>9.0963582484227684E-4</v>
      </c>
      <c r="R1733" s="364">
        <v>1.02899120763257</v>
      </c>
      <c r="S1733" s="364">
        <v>1.1022350230349214E-2</v>
      </c>
      <c r="T1733" s="364">
        <v>1.0544288602293441E-2</v>
      </c>
      <c r="U1733" s="364">
        <v>1.1115138071897261E-2</v>
      </c>
      <c r="V1733" s="364">
        <v>5.7201841599191332E-3</v>
      </c>
      <c r="W1733" s="364">
        <v>1.036670998907506E-2</v>
      </c>
      <c r="X1733" s="364">
        <v>7.7230005246157266E-3</v>
      </c>
      <c r="Y1733" s="364">
        <v>6.9641482780273727E-3</v>
      </c>
      <c r="Z1733" s="364">
        <v>5.6685384889453259E-3</v>
      </c>
      <c r="AA1733" s="364">
        <v>2.7603430018470002E-2</v>
      </c>
      <c r="AB1733" s="364">
        <v>1.1559626267810428E-3</v>
      </c>
      <c r="AC1733" s="364">
        <v>2.0098727723657991E-3</v>
      </c>
      <c r="AD1733" s="364">
        <v>4.2277124299255144E-4</v>
      </c>
      <c r="AE1733" s="364">
        <v>1.1099680612505583E-3</v>
      </c>
      <c r="AF1733" s="364">
        <v>3.5499086095659211E-4</v>
      </c>
      <c r="AG1733" s="364">
        <v>5.3697750446845465E-4</v>
      </c>
      <c r="AH1733" s="364">
        <v>1.0619164062386616E-3</v>
      </c>
      <c r="AI1733" s="364">
        <v>5.6874202155252594E-4</v>
      </c>
      <c r="AJ1733" s="364">
        <v>1.4714584531322823E-3</v>
      </c>
      <c r="AK1733" s="364">
        <v>5.346734502177595E-4</v>
      </c>
      <c r="AL1733" s="364">
        <v>6.239087807368769E-4</v>
      </c>
      <c r="AM1733" s="364">
        <v>9.6982288603428496E-4</v>
      </c>
      <c r="AN1733" s="364">
        <v>7.8764809277164546E-4</v>
      </c>
      <c r="AO1733" s="364">
        <v>1.2997497132037595E-3</v>
      </c>
      <c r="AP1733" s="364">
        <v>1.2734710758254557E-3</v>
      </c>
      <c r="AQ1733" s="364">
        <v>1.5761546136555218E-3</v>
      </c>
      <c r="AR1733" s="363">
        <v>3.7410296800641885E-4</v>
      </c>
      <c r="AS1733" s="364">
        <v>1.5207007128866375E-4</v>
      </c>
      <c r="AT1733" s="364">
        <v>2.8015461531537354E-4</v>
      </c>
      <c r="AU1733" s="364">
        <v>5.9892187020549553E-4</v>
      </c>
      <c r="AV1733" s="364">
        <v>7.5045412327860446E-4</v>
      </c>
      <c r="AW1733" s="364">
        <v>2.4324757151544099E-4</v>
      </c>
      <c r="AX1733" s="364">
        <v>8.5010810133510754E-4</v>
      </c>
      <c r="AY1733" s="364">
        <v>8.9586542833018548E-4</v>
      </c>
      <c r="AZ1733" s="364">
        <v>4.8148141024475227E-5</v>
      </c>
      <c r="BA1733" s="364">
        <v>5.9062584151263117E-4</v>
      </c>
      <c r="BB1733" s="364">
        <v>5.9785982731245179E-4</v>
      </c>
      <c r="BC1733" s="364">
        <v>2.1765191580016031E-4</v>
      </c>
      <c r="BD1733" s="364">
        <v>2.4089920015457072E-4</v>
      </c>
      <c r="BE1733" s="364">
        <v>3.1949514994977831E-3</v>
      </c>
      <c r="BF1733" s="364">
        <v>1.9081265945574298E-3</v>
      </c>
      <c r="BG1733" s="364">
        <v>1.7756362213097103E-3</v>
      </c>
      <c r="BH1733" s="364">
        <v>1.900944413841265E-3</v>
      </c>
      <c r="BI1733" s="364">
        <v>1.2781291892081583E-3</v>
      </c>
      <c r="BJ1733" s="364">
        <v>1.7163178325233623E-3</v>
      </c>
      <c r="BK1733" s="364">
        <v>1.7913906571479462E-3</v>
      </c>
      <c r="BL1733" s="364">
        <v>1.1115183387072592E-3</v>
      </c>
      <c r="BM1733" s="364">
        <v>6.9157148439311653E-4</v>
      </c>
      <c r="BN1733" s="364">
        <v>4.1977293033107019E-3</v>
      </c>
      <c r="BO1733" s="364">
        <v>1.8183235095551318E-4</v>
      </c>
      <c r="BP1733" s="364">
        <v>3.8898600787369705E-4</v>
      </c>
      <c r="BQ1733" s="364">
        <v>1.0868897299814339E-4</v>
      </c>
      <c r="BR1733" s="364">
        <v>2.0149402948349337E-4</v>
      </c>
      <c r="BS1733" s="364">
        <v>8.733359561153607E-5</v>
      </c>
      <c r="BT1733" s="364">
        <v>8.9637708449872235E-5</v>
      </c>
      <c r="BU1733" s="364">
        <v>1.9838530671064812E-4</v>
      </c>
      <c r="BV1733" s="364">
        <v>1.2691816704448502E-4</v>
      </c>
      <c r="BW1733" s="364">
        <v>2.8503208526474433E-4</v>
      </c>
      <c r="BX1733" s="364">
        <v>1.276643403820975E-4</v>
      </c>
      <c r="BY1733" s="364">
        <v>2.2988599692328341E-4</v>
      </c>
      <c r="BZ1733" s="364">
        <v>2.017682129983432E-4</v>
      </c>
      <c r="CA1733" s="364">
        <v>2.1177724499275388E-4</v>
      </c>
      <c r="CB1733" s="364">
        <v>2.7769877587658027E-4</v>
      </c>
      <c r="CC1733" s="364">
        <v>5.8444959644454286E-4</v>
      </c>
      <c r="CD1733" s="365">
        <v>2.6289900938439119E-4</v>
      </c>
      <c r="CE1733" s="364"/>
    </row>
    <row r="1734" spans="2:83">
      <c r="B1734" s="286"/>
      <c r="C1734" s="283" t="str">
        <f t="shared" si="337"/>
        <v>15</v>
      </c>
      <c r="D1734" s="284" t="str">
        <f t="shared" si="337"/>
        <v>はん用機械</v>
      </c>
      <c r="E1734" s="363">
        <v>2.2494225001423984E-4</v>
      </c>
      <c r="F1734" s="364">
        <v>1.3004866799901928E-4</v>
      </c>
      <c r="G1734" s="364">
        <v>2.2920546701969067E-4</v>
      </c>
      <c r="H1734" s="364">
        <v>1.668134970702945E-3</v>
      </c>
      <c r="I1734" s="364">
        <v>2.4783265516764065E-4</v>
      </c>
      <c r="J1734" s="364">
        <v>1.9385303130331946E-4</v>
      </c>
      <c r="K1734" s="364">
        <v>2.2540173307748722E-4</v>
      </c>
      <c r="L1734" s="364">
        <v>2.9833710305960276E-4</v>
      </c>
      <c r="M1734" s="364">
        <v>9.2296093413875253E-5</v>
      </c>
      <c r="N1734" s="364">
        <v>3.6637078177254745E-4</v>
      </c>
      <c r="O1734" s="364">
        <v>5.7854162580866326E-4</v>
      </c>
      <c r="P1734" s="364">
        <v>2.110670667181091E-4</v>
      </c>
      <c r="Q1734" s="364">
        <v>1.2760250384834319E-4</v>
      </c>
      <c r="R1734" s="364">
        <v>5.8261685229115138E-4</v>
      </c>
      <c r="S1734" s="364">
        <v>1.053428267963155</v>
      </c>
      <c r="T1734" s="364">
        <v>1.2411266515682525E-2</v>
      </c>
      <c r="U1734" s="364">
        <v>5.0100133098020579E-3</v>
      </c>
      <c r="V1734" s="364">
        <v>1.0084127342603643E-3</v>
      </c>
      <c r="W1734" s="364">
        <v>5.774002378056131E-3</v>
      </c>
      <c r="X1734" s="364">
        <v>8.3136568313334051E-4</v>
      </c>
      <c r="Y1734" s="364">
        <v>5.6427643688952474E-3</v>
      </c>
      <c r="Z1734" s="364">
        <v>3.0463932041519632E-4</v>
      </c>
      <c r="AA1734" s="364">
        <v>2.7914133768708366E-3</v>
      </c>
      <c r="AB1734" s="364">
        <v>3.3951853167741035E-4</v>
      </c>
      <c r="AC1734" s="364">
        <v>4.7741041792837228E-3</v>
      </c>
      <c r="AD1734" s="364">
        <v>3.2084257547909531E-4</v>
      </c>
      <c r="AE1734" s="364">
        <v>3.4816945545723693E-4</v>
      </c>
      <c r="AF1734" s="364">
        <v>4.4070134723980147E-4</v>
      </c>
      <c r="AG1734" s="364">
        <v>1.5520314947931052E-4</v>
      </c>
      <c r="AH1734" s="364">
        <v>3.9875380205598918E-4</v>
      </c>
      <c r="AI1734" s="364">
        <v>5.9185050918098892E-4</v>
      </c>
      <c r="AJ1734" s="364">
        <v>4.6452385612447659E-4</v>
      </c>
      <c r="AK1734" s="364">
        <v>3.6743306182621734E-4</v>
      </c>
      <c r="AL1734" s="364">
        <v>2.4601188565086013E-4</v>
      </c>
      <c r="AM1734" s="364">
        <v>3.0689000145836759E-4</v>
      </c>
      <c r="AN1734" s="364">
        <v>3.6842164521437319E-3</v>
      </c>
      <c r="AO1734" s="364">
        <v>2.6839469564866869E-4</v>
      </c>
      <c r="AP1734" s="364">
        <v>2.0833906217394114E-4</v>
      </c>
      <c r="AQ1734" s="364">
        <v>2.3961963541165921E-4</v>
      </c>
      <c r="AR1734" s="363">
        <v>1.1270729951893512E-4</v>
      </c>
      <c r="AS1734" s="364">
        <v>8.1087216594424394E-5</v>
      </c>
      <c r="AT1734" s="364">
        <v>1.4029267665774628E-4</v>
      </c>
      <c r="AU1734" s="364">
        <v>4.8150761657711022E-4</v>
      </c>
      <c r="AV1734" s="364">
        <v>1.2574223682843352E-4</v>
      </c>
      <c r="AW1734" s="364">
        <v>1.0518546676267844E-4</v>
      </c>
      <c r="AX1734" s="364">
        <v>1.2871591256189753E-4</v>
      </c>
      <c r="AY1734" s="364">
        <v>1.5270132109357693E-4</v>
      </c>
      <c r="AZ1734" s="364">
        <v>2.6226411038656792E-5</v>
      </c>
      <c r="BA1734" s="364">
        <v>1.8882727877238736E-4</v>
      </c>
      <c r="BB1734" s="364">
        <v>3.6413557139637371E-4</v>
      </c>
      <c r="BC1734" s="364">
        <v>1.1569069339366151E-4</v>
      </c>
      <c r="BD1734" s="364">
        <v>8.0566310072026012E-5</v>
      </c>
      <c r="BE1734" s="364">
        <v>2.179478230862831E-4</v>
      </c>
      <c r="BF1734" s="364">
        <v>1.9864917168831774E-2</v>
      </c>
      <c r="BG1734" s="364">
        <v>5.4980932765629851E-3</v>
      </c>
      <c r="BH1734" s="364">
        <v>1.8705165686102284E-3</v>
      </c>
      <c r="BI1734" s="364">
        <v>4.8916565811307398E-4</v>
      </c>
      <c r="BJ1734" s="364">
        <v>2.1010788734166308E-3</v>
      </c>
      <c r="BK1734" s="364">
        <v>4.6464478303990923E-4</v>
      </c>
      <c r="BL1734" s="364">
        <v>1.8448866696868674E-3</v>
      </c>
      <c r="BM1734" s="364">
        <v>1.6825760924741868E-4</v>
      </c>
      <c r="BN1734" s="364">
        <v>1.024521901995822E-3</v>
      </c>
      <c r="BO1734" s="364">
        <v>1.6304584606450021E-4</v>
      </c>
      <c r="BP1734" s="364">
        <v>1.6769578140644176E-3</v>
      </c>
      <c r="BQ1734" s="364">
        <v>1.4129575425051336E-4</v>
      </c>
      <c r="BR1734" s="364">
        <v>1.4580217857688846E-4</v>
      </c>
      <c r="BS1734" s="364">
        <v>1.9149726233783193E-4</v>
      </c>
      <c r="BT1734" s="364">
        <v>6.9301943046777624E-5</v>
      </c>
      <c r="BU1734" s="364">
        <v>1.8189463423771139E-4</v>
      </c>
      <c r="BV1734" s="364">
        <v>2.5928985865760016E-4</v>
      </c>
      <c r="BW1734" s="364">
        <v>2.217542176398761E-4</v>
      </c>
      <c r="BX1734" s="364">
        <v>1.7213829488337622E-4</v>
      </c>
      <c r="BY1734" s="364">
        <v>1.2720788183454866E-4</v>
      </c>
      <c r="BZ1734" s="364">
        <v>1.4482711645032856E-4</v>
      </c>
      <c r="CA1734" s="364">
        <v>1.2236235010202239E-3</v>
      </c>
      <c r="CB1734" s="364">
        <v>1.2594610189402476E-4</v>
      </c>
      <c r="CC1734" s="364">
        <v>1.6247035647657109E-4</v>
      </c>
      <c r="CD1734" s="365">
        <v>1.0947652937159216E-4</v>
      </c>
      <c r="CE1734" s="364"/>
    </row>
    <row r="1735" spans="2:83">
      <c r="B1735" s="286"/>
      <c r="C1735" s="283" t="str">
        <f t="shared" si="337"/>
        <v>16</v>
      </c>
      <c r="D1735" s="284" t="str">
        <f t="shared" si="337"/>
        <v>生産用機械</v>
      </c>
      <c r="E1735" s="363">
        <v>2.397618480081898E-4</v>
      </c>
      <c r="F1735" s="364">
        <v>2.2681828037764151E-4</v>
      </c>
      <c r="G1735" s="364">
        <v>1.5217556919434649E-4</v>
      </c>
      <c r="H1735" s="364">
        <v>7.3677135299832133E-4</v>
      </c>
      <c r="I1735" s="364">
        <v>2.7055892487898856E-4</v>
      </c>
      <c r="J1735" s="364">
        <v>2.0191958583809524E-4</v>
      </c>
      <c r="K1735" s="364">
        <v>2.154608112208759E-4</v>
      </c>
      <c r="L1735" s="364">
        <v>3.1442590950244359E-4</v>
      </c>
      <c r="M1735" s="364">
        <v>9.0616259929876737E-5</v>
      </c>
      <c r="N1735" s="364">
        <v>1.2223826372397921E-3</v>
      </c>
      <c r="O1735" s="364">
        <v>6.9654592619624082E-4</v>
      </c>
      <c r="P1735" s="364">
        <v>1.9789286045407303E-4</v>
      </c>
      <c r="Q1735" s="364">
        <v>1.6683082993399013E-4</v>
      </c>
      <c r="R1735" s="364">
        <v>3.8310860739313877E-4</v>
      </c>
      <c r="S1735" s="364">
        <v>1.4282371492718654E-3</v>
      </c>
      <c r="T1735" s="364">
        <v>1.0644717072469261</v>
      </c>
      <c r="U1735" s="364">
        <v>9.0382419441809578E-4</v>
      </c>
      <c r="V1735" s="364">
        <v>1.3018583715962235E-3</v>
      </c>
      <c r="W1735" s="364">
        <v>1.0251791169688408E-3</v>
      </c>
      <c r="X1735" s="364">
        <v>5.2122422515338339E-4</v>
      </c>
      <c r="Y1735" s="364">
        <v>7.8843277725548029E-4</v>
      </c>
      <c r="Z1735" s="364">
        <v>3.238940724134057E-4</v>
      </c>
      <c r="AA1735" s="364">
        <v>5.2262717949771791E-4</v>
      </c>
      <c r="AB1735" s="364">
        <v>3.4140166599271266E-4</v>
      </c>
      <c r="AC1735" s="364">
        <v>9.1648854205092002E-4</v>
      </c>
      <c r="AD1735" s="364">
        <v>3.508956366768234E-4</v>
      </c>
      <c r="AE1735" s="364">
        <v>4.1468947043464495E-4</v>
      </c>
      <c r="AF1735" s="364">
        <v>5.5105274233512437E-4</v>
      </c>
      <c r="AG1735" s="364">
        <v>1.5290318662107509E-4</v>
      </c>
      <c r="AH1735" s="364">
        <v>3.9743519173316089E-4</v>
      </c>
      <c r="AI1735" s="364">
        <v>7.2585563220947582E-4</v>
      </c>
      <c r="AJ1735" s="364">
        <v>4.1591220900631356E-4</v>
      </c>
      <c r="AK1735" s="364">
        <v>4.0288743913377231E-4</v>
      </c>
      <c r="AL1735" s="364">
        <v>2.4532239519360941E-4</v>
      </c>
      <c r="AM1735" s="364">
        <v>3.6755146792394886E-4</v>
      </c>
      <c r="AN1735" s="364">
        <v>5.3184282097756214E-3</v>
      </c>
      <c r="AO1735" s="364">
        <v>2.5598551344481821E-4</v>
      </c>
      <c r="AP1735" s="364">
        <v>1.5106068161817356E-4</v>
      </c>
      <c r="AQ1735" s="364">
        <v>2.2701672084333183E-4</v>
      </c>
      <c r="AR1735" s="363">
        <v>5.5328326242052358E-5</v>
      </c>
      <c r="AS1735" s="364">
        <v>4.6801999663463764E-5</v>
      </c>
      <c r="AT1735" s="364">
        <v>4.2162042741470106E-5</v>
      </c>
      <c r="AU1735" s="364">
        <v>1.3407043393976053E-4</v>
      </c>
      <c r="AV1735" s="364">
        <v>6.3620438195881901E-5</v>
      </c>
      <c r="AW1735" s="364">
        <v>5.1688778411001018E-5</v>
      </c>
      <c r="AX1735" s="364">
        <v>5.950101755296559E-5</v>
      </c>
      <c r="AY1735" s="364">
        <v>7.7274675485466002E-5</v>
      </c>
      <c r="AZ1735" s="364">
        <v>1.0761657932162862E-5</v>
      </c>
      <c r="BA1735" s="364">
        <v>2.0767274587126823E-4</v>
      </c>
      <c r="BB1735" s="364">
        <v>1.2943041032628135E-4</v>
      </c>
      <c r="BC1735" s="364">
        <v>5.2743235542996328E-5</v>
      </c>
      <c r="BD1735" s="364">
        <v>4.2068811957303311E-5</v>
      </c>
      <c r="BE1735" s="364">
        <v>7.1057698978776464E-5</v>
      </c>
      <c r="BF1735" s="364">
        <v>3.1537933450446841E-4</v>
      </c>
      <c r="BG1735" s="364">
        <v>6.5108840462703935E-3</v>
      </c>
      <c r="BH1735" s="364">
        <v>1.6154657552866226E-4</v>
      </c>
      <c r="BI1735" s="364">
        <v>2.3151180829439626E-4</v>
      </c>
      <c r="BJ1735" s="364">
        <v>2.0119751559345863E-4</v>
      </c>
      <c r="BK1735" s="364">
        <v>1.4495112048368901E-4</v>
      </c>
      <c r="BL1735" s="364">
        <v>1.5772701830085037E-4</v>
      </c>
      <c r="BM1735" s="364">
        <v>7.1208461668501876E-5</v>
      </c>
      <c r="BN1735" s="364">
        <v>1.0140792694387252E-4</v>
      </c>
      <c r="BO1735" s="364">
        <v>7.0769345983210912E-5</v>
      </c>
      <c r="BP1735" s="364">
        <v>1.4385407978057801E-4</v>
      </c>
      <c r="BQ1735" s="364">
        <v>6.5015990961710842E-5</v>
      </c>
      <c r="BR1735" s="364">
        <v>6.908481700637193E-5</v>
      </c>
      <c r="BS1735" s="364">
        <v>9.4249262615221627E-5</v>
      </c>
      <c r="BT1735" s="364">
        <v>2.8709499266330622E-5</v>
      </c>
      <c r="BU1735" s="364">
        <v>6.778629308231622E-5</v>
      </c>
      <c r="BV1735" s="364">
        <v>1.2805992625776474E-4</v>
      </c>
      <c r="BW1735" s="364">
        <v>7.492102172026374E-5</v>
      </c>
      <c r="BX1735" s="364">
        <v>7.7342410087727074E-5</v>
      </c>
      <c r="BY1735" s="364">
        <v>5.4624071537896806E-5</v>
      </c>
      <c r="BZ1735" s="364">
        <v>7.092871947344646E-5</v>
      </c>
      <c r="CA1735" s="364">
        <v>6.2016395041412931E-4</v>
      </c>
      <c r="CB1735" s="364">
        <v>5.4636920874734347E-5</v>
      </c>
      <c r="CC1735" s="364">
        <v>7.2484950368506933E-5</v>
      </c>
      <c r="CD1735" s="365">
        <v>4.3615912196154714E-5</v>
      </c>
      <c r="CE1735" s="364"/>
    </row>
    <row r="1736" spans="2:83">
      <c r="B1736" s="286"/>
      <c r="C1736" s="283" t="str">
        <f t="shared" si="337"/>
        <v>17</v>
      </c>
      <c r="D1736" s="284" t="str">
        <f t="shared" si="337"/>
        <v>業務用機械</v>
      </c>
      <c r="E1736" s="363">
        <v>2.6880320869923557E-5</v>
      </c>
      <c r="F1736" s="364">
        <v>2.1561101284564695E-5</v>
      </c>
      <c r="G1736" s="364">
        <v>2.1868263710561517E-5</v>
      </c>
      <c r="H1736" s="364">
        <v>4.488321411620637E-5</v>
      </c>
      <c r="I1736" s="364">
        <v>3.0031727415488031E-5</v>
      </c>
      <c r="J1736" s="364">
        <v>2.4723567846092623E-5</v>
      </c>
      <c r="K1736" s="364">
        <v>2.4267058218210265E-5</v>
      </c>
      <c r="L1736" s="364">
        <v>3.1274611468363477E-5</v>
      </c>
      <c r="M1736" s="364">
        <v>8.0250112873523752E-6</v>
      </c>
      <c r="N1736" s="364">
        <v>2.6114649994358807E-5</v>
      </c>
      <c r="O1736" s="364">
        <v>3.0678796748186043E-5</v>
      </c>
      <c r="P1736" s="364">
        <v>1.6962567175672711E-5</v>
      </c>
      <c r="Q1736" s="364">
        <v>1.3730197029396949E-5</v>
      </c>
      <c r="R1736" s="364">
        <v>2.2139309265057095E-5</v>
      </c>
      <c r="S1736" s="364">
        <v>1.6955529184466074E-4</v>
      </c>
      <c r="T1736" s="364">
        <v>4.3825470894762636E-4</v>
      </c>
      <c r="U1736" s="364">
        <v>1.0096693345554206</v>
      </c>
      <c r="V1736" s="364">
        <v>3.446157070264931E-5</v>
      </c>
      <c r="W1736" s="364">
        <v>7.3279683849663773E-5</v>
      </c>
      <c r="X1736" s="364">
        <v>4.6283592032685229E-5</v>
      </c>
      <c r="Y1736" s="364">
        <v>6.4052025467234376E-5</v>
      </c>
      <c r="Z1736" s="364">
        <v>4.1345672578096208E-5</v>
      </c>
      <c r="AA1736" s="364">
        <v>5.7575638176782256E-5</v>
      </c>
      <c r="AB1736" s="364">
        <v>2.7378641584238534E-5</v>
      </c>
      <c r="AC1736" s="364">
        <v>7.3365482030197482E-5</v>
      </c>
      <c r="AD1736" s="364">
        <v>3.4778740173240568E-5</v>
      </c>
      <c r="AE1736" s="364">
        <v>9.7039092858283973E-5</v>
      </c>
      <c r="AF1736" s="364">
        <v>5.0264743190712224E-5</v>
      </c>
      <c r="AG1736" s="364">
        <v>1.3330556478788692E-5</v>
      </c>
      <c r="AH1736" s="364">
        <v>3.9345715495294485E-5</v>
      </c>
      <c r="AI1736" s="364">
        <v>6.7234717276979701E-5</v>
      </c>
      <c r="AJ1736" s="364">
        <v>2.5998033491838392E-4</v>
      </c>
      <c r="AK1736" s="364">
        <v>3.8812122935145354E-5</v>
      </c>
      <c r="AL1736" s="364">
        <v>8.3468912950087086E-4</v>
      </c>
      <c r="AM1736" s="364">
        <v>3.9402244246161714E-5</v>
      </c>
      <c r="AN1736" s="364">
        <v>3.4794016447293026E-4</v>
      </c>
      <c r="AO1736" s="364">
        <v>8.8981032425464543E-5</v>
      </c>
      <c r="AP1736" s="364">
        <v>1.6252864781703797E-3</v>
      </c>
      <c r="AQ1736" s="364">
        <v>4.3171346174260648E-5</v>
      </c>
      <c r="AR1736" s="363">
        <v>1.7973545570527905E-5</v>
      </c>
      <c r="AS1736" s="364">
        <v>1.5696880766832311E-5</v>
      </c>
      <c r="AT1736" s="364">
        <v>1.4189217467002665E-5</v>
      </c>
      <c r="AU1736" s="364">
        <v>2.5843922324591243E-5</v>
      </c>
      <c r="AV1736" s="364">
        <v>1.9928722526618162E-5</v>
      </c>
      <c r="AW1736" s="364">
        <v>1.7583871256239118E-5</v>
      </c>
      <c r="AX1736" s="364">
        <v>1.7370752095671811E-5</v>
      </c>
      <c r="AY1736" s="364">
        <v>2.074020040038467E-5</v>
      </c>
      <c r="AZ1736" s="364">
        <v>2.8477785165495728E-6</v>
      </c>
      <c r="BA1736" s="364">
        <v>1.844782507862391E-5</v>
      </c>
      <c r="BB1736" s="364">
        <v>2.012185504344302E-5</v>
      </c>
      <c r="BC1736" s="364">
        <v>1.0818427877017783E-5</v>
      </c>
      <c r="BD1736" s="364">
        <v>1.0424757345469262E-5</v>
      </c>
      <c r="BE1736" s="364">
        <v>1.3899865171071727E-5</v>
      </c>
      <c r="BF1736" s="364">
        <v>1.1788300736328667E-4</v>
      </c>
      <c r="BG1736" s="364">
        <v>1.9868493451045274E-4</v>
      </c>
      <c r="BH1736" s="364">
        <v>2.9959867894837448E-3</v>
      </c>
      <c r="BI1736" s="364">
        <v>2.1660611080007501E-5</v>
      </c>
      <c r="BJ1736" s="364">
        <v>4.7479794415275157E-5</v>
      </c>
      <c r="BK1736" s="364">
        <v>4.2290263949753395E-5</v>
      </c>
      <c r="BL1736" s="364">
        <v>3.9061055366846488E-5</v>
      </c>
      <c r="BM1736" s="364">
        <v>2.2077730736169185E-5</v>
      </c>
      <c r="BN1736" s="364">
        <v>3.282696778123189E-5</v>
      </c>
      <c r="BO1736" s="364">
        <v>1.9062546575310051E-5</v>
      </c>
      <c r="BP1736" s="364">
        <v>3.8941631354983165E-5</v>
      </c>
      <c r="BQ1736" s="364">
        <v>2.0638167749253227E-5</v>
      </c>
      <c r="BR1736" s="364">
        <v>5.840910741290114E-5</v>
      </c>
      <c r="BS1736" s="364">
        <v>2.9191479098902717E-5</v>
      </c>
      <c r="BT1736" s="364">
        <v>8.4135375266583114E-6</v>
      </c>
      <c r="BU1736" s="364">
        <v>2.1404965350028007E-5</v>
      </c>
      <c r="BV1736" s="364">
        <v>4.2829899754980278E-5</v>
      </c>
      <c r="BW1736" s="364">
        <v>1.6931649114491676E-4</v>
      </c>
      <c r="BX1736" s="364">
        <v>2.497983572130657E-5</v>
      </c>
      <c r="BY1736" s="364">
        <v>4.3741569752849023E-4</v>
      </c>
      <c r="BZ1736" s="364">
        <v>2.4542740532864545E-5</v>
      </c>
      <c r="CA1736" s="364">
        <v>1.6270523266223959E-4</v>
      </c>
      <c r="CB1736" s="364">
        <v>5.3037111407963943E-5</v>
      </c>
      <c r="CC1736" s="364">
        <v>8.6655391071179032E-4</v>
      </c>
      <c r="CD1736" s="365">
        <v>2.7661663205013691E-5</v>
      </c>
      <c r="CE1736" s="364"/>
    </row>
    <row r="1737" spans="2:83">
      <c r="B1737" s="286"/>
      <c r="C1737" s="283" t="str">
        <f t="shared" si="337"/>
        <v>18</v>
      </c>
      <c r="D1737" s="284" t="str">
        <f t="shared" si="337"/>
        <v>電子部品</v>
      </c>
      <c r="E1737" s="363">
        <v>1.1382340841515304E-4</v>
      </c>
      <c r="F1737" s="364">
        <v>9.1411601960701713E-5</v>
      </c>
      <c r="G1737" s="364">
        <v>1.0598711400273977E-4</v>
      </c>
      <c r="H1737" s="364">
        <v>2.489931087312165E-4</v>
      </c>
      <c r="I1737" s="364">
        <v>1.3257042707804053E-4</v>
      </c>
      <c r="J1737" s="364">
        <v>1.009179257777619E-4</v>
      </c>
      <c r="K1737" s="364">
        <v>9.7760793929400628E-5</v>
      </c>
      <c r="L1737" s="364">
        <v>1.50729009034609E-4</v>
      </c>
      <c r="M1737" s="364">
        <v>3.9932348836112296E-5</v>
      </c>
      <c r="N1737" s="364">
        <v>1.1831028193147021E-4</v>
      </c>
      <c r="O1737" s="364">
        <v>1.5881151316994902E-4</v>
      </c>
      <c r="P1737" s="364">
        <v>7.8365176757493773E-5</v>
      </c>
      <c r="Q1737" s="364">
        <v>6.8319347918213168E-5</v>
      </c>
      <c r="R1737" s="364">
        <v>1.3466439208620095E-3</v>
      </c>
      <c r="S1737" s="364">
        <v>8.5431690541293054E-4</v>
      </c>
      <c r="T1737" s="364">
        <v>1.7100110896443965E-3</v>
      </c>
      <c r="U1737" s="364">
        <v>1.8491814400859879E-2</v>
      </c>
      <c r="V1737" s="364">
        <v>1.0487882774510016</v>
      </c>
      <c r="W1737" s="364">
        <v>1.3770771644984157E-2</v>
      </c>
      <c r="X1737" s="364">
        <v>4.6102512234754436E-2</v>
      </c>
      <c r="Y1737" s="364">
        <v>1.6092426911592421E-3</v>
      </c>
      <c r="Z1737" s="364">
        <v>3.5919491599665734E-4</v>
      </c>
      <c r="AA1737" s="364">
        <v>3.6505995302489808E-4</v>
      </c>
      <c r="AB1737" s="364">
        <v>1.58862510859282E-4</v>
      </c>
      <c r="AC1737" s="364">
        <v>3.7130151542767785E-4</v>
      </c>
      <c r="AD1737" s="364">
        <v>1.7133679451025098E-4</v>
      </c>
      <c r="AE1737" s="364">
        <v>2.0815137087659173E-4</v>
      </c>
      <c r="AF1737" s="364">
        <v>2.7679035437001094E-4</v>
      </c>
      <c r="AG1737" s="364">
        <v>7.4769875127532034E-5</v>
      </c>
      <c r="AH1737" s="364">
        <v>1.9674769122617183E-4</v>
      </c>
      <c r="AI1737" s="364">
        <v>4.3046606084730393E-4</v>
      </c>
      <c r="AJ1737" s="364">
        <v>4.657406842487581E-4</v>
      </c>
      <c r="AK1737" s="364">
        <v>3.299374554782952E-4</v>
      </c>
      <c r="AL1737" s="364">
        <v>1.5802642358768437E-4</v>
      </c>
      <c r="AM1737" s="364">
        <v>1.9602189568735648E-4</v>
      </c>
      <c r="AN1737" s="364">
        <v>2.3303009385407299E-3</v>
      </c>
      <c r="AO1737" s="364">
        <v>1.3667802802591158E-4</v>
      </c>
      <c r="AP1737" s="364">
        <v>4.6554711030449801E-3</v>
      </c>
      <c r="AQ1737" s="364">
        <v>1.3934547224306947E-4</v>
      </c>
      <c r="AR1737" s="363">
        <v>3.2849867333834172E-5</v>
      </c>
      <c r="AS1737" s="364">
        <v>2.5660406879492692E-5</v>
      </c>
      <c r="AT1737" s="364">
        <v>4.9828387019944275E-5</v>
      </c>
      <c r="AU1737" s="364">
        <v>5.7745440744074562E-5</v>
      </c>
      <c r="AV1737" s="364">
        <v>3.8889004246846025E-5</v>
      </c>
      <c r="AW1737" s="364">
        <v>3.2428640104169771E-5</v>
      </c>
      <c r="AX1737" s="364">
        <v>3.378938075799524E-5</v>
      </c>
      <c r="AY1737" s="364">
        <v>4.4020902488942121E-5</v>
      </c>
      <c r="AZ1737" s="364">
        <v>6.0084737346158353E-6</v>
      </c>
      <c r="BA1737" s="364">
        <v>3.7330542540752711E-5</v>
      </c>
      <c r="BB1737" s="364">
        <v>4.2748179491778304E-5</v>
      </c>
      <c r="BC1737" s="364">
        <v>2.4490119044946489E-5</v>
      </c>
      <c r="BD1737" s="364">
        <v>2.9188265423652481E-5</v>
      </c>
      <c r="BE1737" s="364">
        <v>7.9339080265985475E-5</v>
      </c>
      <c r="BF1737" s="364">
        <v>3.584696237282613E-4</v>
      </c>
      <c r="BG1737" s="364">
        <v>3.8901269381297695E-4</v>
      </c>
      <c r="BH1737" s="364">
        <v>2.8086029679934782E-3</v>
      </c>
      <c r="BI1737" s="364">
        <v>6.3373982944277749E-3</v>
      </c>
      <c r="BJ1737" s="364">
        <v>3.3218330168209853E-3</v>
      </c>
      <c r="BK1737" s="364">
        <v>6.6578733684626093E-3</v>
      </c>
      <c r="BL1737" s="364">
        <v>6.4592964764546661E-4</v>
      </c>
      <c r="BM1737" s="364">
        <v>1.5186512305072781E-4</v>
      </c>
      <c r="BN1737" s="364">
        <v>9.9198989169046214E-5</v>
      </c>
      <c r="BO1737" s="364">
        <v>4.3018786490248742E-5</v>
      </c>
      <c r="BP1737" s="364">
        <v>7.9042667166255137E-5</v>
      </c>
      <c r="BQ1737" s="364">
        <v>3.9736764586108246E-5</v>
      </c>
      <c r="BR1737" s="364">
        <v>4.6977874975621668E-5</v>
      </c>
      <c r="BS1737" s="364">
        <v>6.1240764006708175E-5</v>
      </c>
      <c r="BT1737" s="364">
        <v>1.8258228181962254E-5</v>
      </c>
      <c r="BU1737" s="364">
        <v>5.2033330351945812E-5</v>
      </c>
      <c r="BV1737" s="364">
        <v>9.892344832112106E-5</v>
      </c>
      <c r="BW1737" s="364">
        <v>1.147602898337362E-4</v>
      </c>
      <c r="BX1737" s="364">
        <v>7.409784242310845E-5</v>
      </c>
      <c r="BY1737" s="364">
        <v>6.0226039653968662E-5</v>
      </c>
      <c r="BZ1737" s="364">
        <v>4.9388357921406891E-5</v>
      </c>
      <c r="CA1737" s="364">
        <v>3.5501519037650067E-4</v>
      </c>
      <c r="CB1737" s="364">
        <v>3.8008443525924178E-5</v>
      </c>
      <c r="CC1737" s="364">
        <v>7.6738125501235013E-4</v>
      </c>
      <c r="CD1737" s="365">
        <v>3.5613775250414055E-5</v>
      </c>
      <c r="CE1737" s="364"/>
    </row>
    <row r="1738" spans="2:83">
      <c r="B1738" s="286"/>
      <c r="C1738" s="283" t="str">
        <f t="shared" si="337"/>
        <v>19</v>
      </c>
      <c r="D1738" s="284" t="str">
        <f t="shared" si="337"/>
        <v>電気機械</v>
      </c>
      <c r="E1738" s="363">
        <v>1.0348047317050148E-4</v>
      </c>
      <c r="F1738" s="364">
        <v>5.7310055788714081E-5</v>
      </c>
      <c r="G1738" s="364">
        <v>4.0284970503932032E-4</v>
      </c>
      <c r="H1738" s="364">
        <v>1.8751119219718757E-4</v>
      </c>
      <c r="I1738" s="364">
        <v>1.0960189482462603E-4</v>
      </c>
      <c r="J1738" s="364">
        <v>8.3653813187357275E-5</v>
      </c>
      <c r="K1738" s="364">
        <v>1.0516772840587651E-4</v>
      </c>
      <c r="L1738" s="364">
        <v>1.1886363869905998E-4</v>
      </c>
      <c r="M1738" s="364">
        <v>3.7247209339290576E-5</v>
      </c>
      <c r="N1738" s="364">
        <v>1.1027246892663963E-4</v>
      </c>
      <c r="O1738" s="364">
        <v>1.3063694249452215E-4</v>
      </c>
      <c r="P1738" s="364">
        <v>7.9712705522734132E-5</v>
      </c>
      <c r="Q1738" s="364">
        <v>6.1702737577047547E-5</v>
      </c>
      <c r="R1738" s="364">
        <v>2.4183338139695972E-4</v>
      </c>
      <c r="S1738" s="364">
        <v>5.0389389292584894E-3</v>
      </c>
      <c r="T1738" s="364">
        <v>3.7000831189546728E-3</v>
      </c>
      <c r="U1738" s="364">
        <v>4.0525302260907186E-3</v>
      </c>
      <c r="V1738" s="364">
        <v>3.0364019602024906E-3</v>
      </c>
      <c r="W1738" s="364">
        <v>1.0284809492518074</v>
      </c>
      <c r="X1738" s="364">
        <v>5.1904467283346396E-3</v>
      </c>
      <c r="Y1738" s="364">
        <v>5.9943345482673105E-3</v>
      </c>
      <c r="Z1738" s="364">
        <v>3.3040582269886566E-4</v>
      </c>
      <c r="AA1738" s="364">
        <v>1.5295991447765299E-3</v>
      </c>
      <c r="AB1738" s="364">
        <v>1.4696730586038828E-4</v>
      </c>
      <c r="AC1738" s="364">
        <v>3.8412006114042096E-4</v>
      </c>
      <c r="AD1738" s="364">
        <v>1.2200855050077443E-4</v>
      </c>
      <c r="AE1738" s="364">
        <v>1.6922554620591883E-4</v>
      </c>
      <c r="AF1738" s="364">
        <v>1.7743248787538372E-4</v>
      </c>
      <c r="AG1738" s="364">
        <v>7.0297886630762944E-5</v>
      </c>
      <c r="AH1738" s="364">
        <v>2.5092805859915827E-4</v>
      </c>
      <c r="AI1738" s="364">
        <v>2.5408336334128837E-4</v>
      </c>
      <c r="AJ1738" s="364">
        <v>4.3191735658774293E-4</v>
      </c>
      <c r="AK1738" s="364">
        <v>2.4946069272169691E-4</v>
      </c>
      <c r="AL1738" s="364">
        <v>1.1261549881414441E-4</v>
      </c>
      <c r="AM1738" s="364">
        <v>1.2783771440648851E-4</v>
      </c>
      <c r="AN1738" s="364">
        <v>1.3449116204604628E-3</v>
      </c>
      <c r="AO1738" s="364">
        <v>1.2210741066579704E-4</v>
      </c>
      <c r="AP1738" s="364">
        <v>1.5141900918208423E-4</v>
      </c>
      <c r="AQ1738" s="364">
        <v>1.6770313468326858E-4</v>
      </c>
      <c r="AR1738" s="363">
        <v>6.6172148517963894E-5</v>
      </c>
      <c r="AS1738" s="364">
        <v>4.4715037435804566E-5</v>
      </c>
      <c r="AT1738" s="364">
        <v>3.1253610074222335E-4</v>
      </c>
      <c r="AU1738" s="364">
        <v>1.4750141931206377E-4</v>
      </c>
      <c r="AV1738" s="364">
        <v>7.5133593817551948E-5</v>
      </c>
      <c r="AW1738" s="364">
        <v>5.6903345659127393E-5</v>
      </c>
      <c r="AX1738" s="364">
        <v>6.9958622538801308E-5</v>
      </c>
      <c r="AY1738" s="364">
        <v>7.6907074329888938E-5</v>
      </c>
      <c r="AZ1738" s="364">
        <v>1.3272166371365312E-5</v>
      </c>
      <c r="BA1738" s="364">
        <v>7.2783340707839407E-5</v>
      </c>
      <c r="BB1738" s="364">
        <v>8.5613985323980334E-5</v>
      </c>
      <c r="BC1738" s="364">
        <v>4.8039547213667715E-5</v>
      </c>
      <c r="BD1738" s="364">
        <v>4.8608574252565441E-5</v>
      </c>
      <c r="BE1738" s="364">
        <v>9.0284306922860152E-5</v>
      </c>
      <c r="BF1738" s="364">
        <v>1.9586890600115634E-3</v>
      </c>
      <c r="BG1738" s="364">
        <v>1.7586772999896279E-3</v>
      </c>
      <c r="BH1738" s="364">
        <v>1.4498091221745175E-3</v>
      </c>
      <c r="BI1738" s="364">
        <v>8.3582560597598825E-4</v>
      </c>
      <c r="BJ1738" s="364">
        <v>8.8547958581727051E-3</v>
      </c>
      <c r="BK1738" s="364">
        <v>1.4669274863467875E-3</v>
      </c>
      <c r="BL1738" s="364">
        <v>5.1824250162024327E-3</v>
      </c>
      <c r="BM1738" s="364">
        <v>1.4619012207576145E-4</v>
      </c>
      <c r="BN1738" s="364">
        <v>6.6294586978885223E-4</v>
      </c>
      <c r="BO1738" s="364">
        <v>8.8949040930929021E-5</v>
      </c>
      <c r="BP1738" s="364">
        <v>1.9401155560783094E-4</v>
      </c>
      <c r="BQ1738" s="364">
        <v>7.3452213935869888E-5</v>
      </c>
      <c r="BR1738" s="364">
        <v>9.1211280942524878E-5</v>
      </c>
      <c r="BS1738" s="364">
        <v>1.0241956097160593E-4</v>
      </c>
      <c r="BT1738" s="364">
        <v>3.9376894012556331E-5</v>
      </c>
      <c r="BU1738" s="364">
        <v>1.8083300433196532E-4</v>
      </c>
      <c r="BV1738" s="364">
        <v>1.5020896364718823E-4</v>
      </c>
      <c r="BW1738" s="364">
        <v>2.5744359628117043E-4</v>
      </c>
      <c r="BX1738" s="364">
        <v>1.3445561709533402E-4</v>
      </c>
      <c r="BY1738" s="364">
        <v>7.3112620334597628E-5</v>
      </c>
      <c r="BZ1738" s="364">
        <v>7.9409426827883257E-5</v>
      </c>
      <c r="CA1738" s="364">
        <v>6.2464646174473508E-4</v>
      </c>
      <c r="CB1738" s="364">
        <v>7.4052271286540204E-5</v>
      </c>
      <c r="CC1738" s="364">
        <v>1.1915609200759007E-4</v>
      </c>
      <c r="CD1738" s="365">
        <v>9.2545958849884761E-5</v>
      </c>
      <c r="CE1738" s="364"/>
    </row>
    <row r="1739" spans="2:83">
      <c r="B1739" s="286"/>
      <c r="C1739" s="283" t="str">
        <f t="shared" si="337"/>
        <v>20</v>
      </c>
      <c r="D1739" s="284" t="str">
        <f t="shared" si="337"/>
        <v>情報通信機器</v>
      </c>
      <c r="E1739" s="363">
        <v>1.846608533289386E-5</v>
      </c>
      <c r="F1739" s="364">
        <v>3.2437605066027807E-5</v>
      </c>
      <c r="G1739" s="364">
        <v>2.6129601162526992E-5</v>
      </c>
      <c r="H1739" s="364">
        <v>3.7084037412309354E-5</v>
      </c>
      <c r="I1739" s="364">
        <v>2.1930618514134761E-5</v>
      </c>
      <c r="J1739" s="364">
        <v>1.6431226821462958E-5</v>
      </c>
      <c r="K1739" s="364">
        <v>1.7386931268357875E-5</v>
      </c>
      <c r="L1739" s="364">
        <v>2.8490648904905897E-5</v>
      </c>
      <c r="M1739" s="364">
        <v>1.4069538851618818E-5</v>
      </c>
      <c r="N1739" s="364">
        <v>1.90206802099177E-5</v>
      </c>
      <c r="O1739" s="364">
        <v>3.2177959297232518E-5</v>
      </c>
      <c r="P1739" s="364">
        <v>1.6134442222797079E-5</v>
      </c>
      <c r="Q1739" s="364">
        <v>1.0012433293536996E-5</v>
      </c>
      <c r="R1739" s="364">
        <v>2.1251778455032173E-5</v>
      </c>
      <c r="S1739" s="364">
        <v>1.430045872988506E-4</v>
      </c>
      <c r="T1739" s="364">
        <v>5.3516609130639789E-5</v>
      </c>
      <c r="U1739" s="364">
        <v>2.4416119390651907E-5</v>
      </c>
      <c r="V1739" s="364">
        <v>2.8408149961797249E-5</v>
      </c>
      <c r="W1739" s="364">
        <v>2.4588950525697319E-5</v>
      </c>
      <c r="X1739" s="364">
        <v>1.0025845355207614</v>
      </c>
      <c r="Y1739" s="364">
        <v>4.7365092025114676E-4</v>
      </c>
      <c r="Z1739" s="364">
        <v>2.9236661675724922E-5</v>
      </c>
      <c r="AA1739" s="364">
        <v>3.7270177939371441E-4</v>
      </c>
      <c r="AB1739" s="364">
        <v>3.367309603760374E-5</v>
      </c>
      <c r="AC1739" s="364">
        <v>6.6725142609350946E-5</v>
      </c>
      <c r="AD1739" s="364">
        <v>2.9874779178805972E-5</v>
      </c>
      <c r="AE1739" s="364">
        <v>6.9611218004201112E-5</v>
      </c>
      <c r="AF1739" s="364">
        <v>5.7349798551818389E-5</v>
      </c>
      <c r="AG1739" s="364">
        <v>2.7186812616541382E-5</v>
      </c>
      <c r="AH1739" s="364">
        <v>5.3664319922726467E-5</v>
      </c>
      <c r="AI1739" s="364">
        <v>7.3538690359102878E-5</v>
      </c>
      <c r="AJ1739" s="364">
        <v>3.5412001776055283E-4</v>
      </c>
      <c r="AK1739" s="364">
        <v>4.6725461438419556E-5</v>
      </c>
      <c r="AL1739" s="364">
        <v>2.1452674671621617E-5</v>
      </c>
      <c r="AM1739" s="364">
        <v>3.4432121883010464E-5</v>
      </c>
      <c r="AN1739" s="364">
        <v>3.0142541549684778E-4</v>
      </c>
      <c r="AO1739" s="364">
        <v>3.7028921413400838E-5</v>
      </c>
      <c r="AP1739" s="364">
        <v>1.4635328020530841E-5</v>
      </c>
      <c r="AQ1739" s="364">
        <v>5.4767887732832197E-5</v>
      </c>
      <c r="AR1739" s="363">
        <v>5.2231963386289866E-6</v>
      </c>
      <c r="AS1739" s="364">
        <v>6.0216162924288734E-6</v>
      </c>
      <c r="AT1739" s="364">
        <v>1.3991304168143581E-5</v>
      </c>
      <c r="AU1739" s="364">
        <v>7.5082580705372301E-6</v>
      </c>
      <c r="AV1739" s="364">
        <v>6.2584940354912858E-6</v>
      </c>
      <c r="AW1739" s="364">
        <v>4.9796575528704552E-6</v>
      </c>
      <c r="AX1739" s="364">
        <v>5.3824663529496438E-6</v>
      </c>
      <c r="AY1739" s="364">
        <v>7.385555248955135E-6</v>
      </c>
      <c r="AZ1739" s="364">
        <v>1.2817640268293993E-6</v>
      </c>
      <c r="BA1739" s="364">
        <v>5.6666824204621899E-6</v>
      </c>
      <c r="BB1739" s="364">
        <v>6.9605710971229557E-6</v>
      </c>
      <c r="BC1739" s="364">
        <v>4.1701870006918453E-6</v>
      </c>
      <c r="BD1739" s="364">
        <v>3.460751169287152E-6</v>
      </c>
      <c r="BE1739" s="364">
        <v>5.2029092115593876E-6</v>
      </c>
      <c r="BF1739" s="364">
        <v>3.423344848226212E-5</v>
      </c>
      <c r="BG1739" s="364">
        <v>1.0890106283112269E-5</v>
      </c>
      <c r="BH1739" s="364">
        <v>6.2042630681036018E-6</v>
      </c>
      <c r="BI1739" s="364">
        <v>6.7704247594455141E-6</v>
      </c>
      <c r="BJ1739" s="364">
        <v>6.7195986293783273E-6</v>
      </c>
      <c r="BK1739" s="364">
        <v>6.2870313474153205E-4</v>
      </c>
      <c r="BL1739" s="364">
        <v>2.6197750191103193E-4</v>
      </c>
      <c r="BM1739" s="364">
        <v>6.1517972798003276E-6</v>
      </c>
      <c r="BN1739" s="364">
        <v>5.0136620502002423E-5</v>
      </c>
      <c r="BO1739" s="364">
        <v>6.6996373805201645E-6</v>
      </c>
      <c r="BP1739" s="364">
        <v>1.1896678840509529E-5</v>
      </c>
      <c r="BQ1739" s="364">
        <v>6.0531791219425341E-6</v>
      </c>
      <c r="BR1739" s="364">
        <v>1.1061620568250258E-5</v>
      </c>
      <c r="BS1739" s="364">
        <v>1.0190093011009606E-5</v>
      </c>
      <c r="BT1739" s="364">
        <v>4.5743745208915942E-6</v>
      </c>
      <c r="BU1739" s="364">
        <v>1.2993725952234836E-5</v>
      </c>
      <c r="BV1739" s="364">
        <v>1.4144762531181424E-5</v>
      </c>
      <c r="BW1739" s="364">
        <v>6.1060903530743918E-5</v>
      </c>
      <c r="BX1739" s="364">
        <v>8.8539701058018672E-6</v>
      </c>
      <c r="BY1739" s="364">
        <v>5.230707183236257E-6</v>
      </c>
      <c r="BZ1739" s="364">
        <v>7.2251900132054427E-6</v>
      </c>
      <c r="CA1739" s="364">
        <v>4.1776357707905866E-5</v>
      </c>
      <c r="CB1739" s="364">
        <v>7.3489651093010675E-6</v>
      </c>
      <c r="CC1739" s="364">
        <v>7.1190232622174408E-6</v>
      </c>
      <c r="CD1739" s="365">
        <v>1.0124351111483344E-5</v>
      </c>
      <c r="CE1739" s="364"/>
    </row>
    <row r="1740" spans="2:83">
      <c r="B1740" s="286"/>
      <c r="C1740" s="283" t="str">
        <f t="shared" ref="C1740:D1758" si="338">C25</f>
        <v>21</v>
      </c>
      <c r="D1740" s="284" t="str">
        <f t="shared" si="338"/>
        <v>輸送機械</v>
      </c>
      <c r="E1740" s="363">
        <v>3.6187582290784072E-4</v>
      </c>
      <c r="F1740" s="364">
        <v>2.7829405665365258E-4</v>
      </c>
      <c r="G1740" s="364">
        <v>9.4467682505451362E-3</v>
      </c>
      <c r="H1740" s="364">
        <v>6.6599626920493772E-4</v>
      </c>
      <c r="I1740" s="364">
        <v>4.3686356025996858E-4</v>
      </c>
      <c r="J1740" s="364">
        <v>2.8393477345568899E-4</v>
      </c>
      <c r="K1740" s="364">
        <v>3.4341160369744225E-4</v>
      </c>
      <c r="L1740" s="364">
        <v>3.9923555594620119E-4</v>
      </c>
      <c r="M1740" s="364">
        <v>1.9975322272315917E-4</v>
      </c>
      <c r="N1740" s="364">
        <v>3.1188085436256019E-4</v>
      </c>
      <c r="O1740" s="364">
        <v>4.8359293276563586E-4</v>
      </c>
      <c r="P1740" s="364">
        <v>2.789000414825586E-4</v>
      </c>
      <c r="Q1740" s="364">
        <v>2.0945781333465375E-4</v>
      </c>
      <c r="R1740" s="364">
        <v>2.8629567257702277E-4</v>
      </c>
      <c r="S1740" s="364">
        <v>2.9878908763447356E-4</v>
      </c>
      <c r="T1740" s="364">
        <v>5.6725605128091564E-4</v>
      </c>
      <c r="U1740" s="364">
        <v>3.0302242840967504E-4</v>
      </c>
      <c r="V1740" s="364">
        <v>3.423568608168375E-4</v>
      </c>
      <c r="W1740" s="364">
        <v>3.093524072535591E-4</v>
      </c>
      <c r="X1740" s="364">
        <v>3.2354721647817538E-4</v>
      </c>
      <c r="Y1740" s="364">
        <v>1.0829024135718484</v>
      </c>
      <c r="Z1740" s="364">
        <v>6.5580803121413752E-4</v>
      </c>
      <c r="AA1740" s="364">
        <v>5.806925415389497E-4</v>
      </c>
      <c r="AB1740" s="364">
        <v>4.5329446886471677E-4</v>
      </c>
      <c r="AC1740" s="364">
        <v>8.4424206001940355E-4</v>
      </c>
      <c r="AD1740" s="364">
        <v>5.3151180913151952E-4</v>
      </c>
      <c r="AE1740" s="364">
        <v>4.8252464501737519E-4</v>
      </c>
      <c r="AF1740" s="364">
        <v>6.4741741157740959E-4</v>
      </c>
      <c r="AG1740" s="364">
        <v>1.6510652893356119E-4</v>
      </c>
      <c r="AH1740" s="364">
        <v>4.8367412876780102E-3</v>
      </c>
      <c r="AI1740" s="364">
        <v>7.8290588999844763E-4</v>
      </c>
      <c r="AJ1740" s="364">
        <v>2.192807409890129E-3</v>
      </c>
      <c r="AK1740" s="364">
        <v>4.9056117580394023E-4</v>
      </c>
      <c r="AL1740" s="364">
        <v>2.979903231640735E-4</v>
      </c>
      <c r="AM1740" s="364">
        <v>4.7225870943838573E-4</v>
      </c>
      <c r="AN1740" s="364">
        <v>5.1945964881407753E-3</v>
      </c>
      <c r="AO1740" s="364">
        <v>3.7746110598947387E-4</v>
      </c>
      <c r="AP1740" s="364">
        <v>3.6727558572952112E-4</v>
      </c>
      <c r="AQ1740" s="364">
        <v>5.4469989568106485E-4</v>
      </c>
      <c r="AR1740" s="363">
        <v>1.1061703043138352E-4</v>
      </c>
      <c r="AS1740" s="364">
        <v>8.6311064268058751E-5</v>
      </c>
      <c r="AT1740" s="364">
        <v>1.4434335665442373E-3</v>
      </c>
      <c r="AU1740" s="364">
        <v>1.5299543062004107E-4</v>
      </c>
      <c r="AV1740" s="364">
        <v>1.6368827697839478E-4</v>
      </c>
      <c r="AW1740" s="364">
        <v>8.7586869470015352E-5</v>
      </c>
      <c r="AX1740" s="364">
        <v>1.0849256420671134E-4</v>
      </c>
      <c r="AY1740" s="364">
        <v>1.2092666896519025E-4</v>
      </c>
      <c r="AZ1740" s="364">
        <v>3.0020104742029073E-5</v>
      </c>
      <c r="BA1740" s="364">
        <v>9.945550774883434E-5</v>
      </c>
      <c r="BB1740" s="364">
        <v>1.3187672048037158E-4</v>
      </c>
      <c r="BC1740" s="364">
        <v>8.5276404554272421E-5</v>
      </c>
      <c r="BD1740" s="364">
        <v>8.124670160394561E-5</v>
      </c>
      <c r="BE1740" s="364">
        <v>8.4135208781132675E-5</v>
      </c>
      <c r="BF1740" s="364">
        <v>9.4714372029084447E-5</v>
      </c>
      <c r="BG1740" s="364">
        <v>1.0249591803429991E-4</v>
      </c>
      <c r="BH1740" s="364">
        <v>9.2493150217795177E-5</v>
      </c>
      <c r="BI1740" s="364">
        <v>9.9428045752086484E-5</v>
      </c>
      <c r="BJ1740" s="364">
        <v>9.863009205491787E-5</v>
      </c>
      <c r="BK1740" s="364">
        <v>9.6806022348521167E-5</v>
      </c>
      <c r="BL1740" s="364">
        <v>1.4633626152071016E-2</v>
      </c>
      <c r="BM1740" s="364">
        <v>1.5715951238707573E-4</v>
      </c>
      <c r="BN1740" s="364">
        <v>1.4479310350197502E-4</v>
      </c>
      <c r="BO1740" s="364">
        <v>1.1796039608278826E-4</v>
      </c>
      <c r="BP1740" s="364">
        <v>1.7708942842172253E-4</v>
      </c>
      <c r="BQ1740" s="364">
        <v>1.309405842317424E-4</v>
      </c>
      <c r="BR1740" s="364">
        <v>1.1004708333552408E-4</v>
      </c>
      <c r="BS1740" s="364">
        <v>1.4824674558922758E-4</v>
      </c>
      <c r="BT1740" s="364">
        <v>4.1202948597527917E-5</v>
      </c>
      <c r="BU1740" s="364">
        <v>8.0874046663524039E-4</v>
      </c>
      <c r="BV1740" s="364">
        <v>1.8346548002661081E-4</v>
      </c>
      <c r="BW1740" s="364">
        <v>4.1624119726908716E-4</v>
      </c>
      <c r="BX1740" s="364">
        <v>1.2483892824665069E-4</v>
      </c>
      <c r="BY1740" s="364">
        <v>8.6060870382727913E-5</v>
      </c>
      <c r="BZ1740" s="364">
        <v>1.2045587174969111E-4</v>
      </c>
      <c r="CA1740" s="364">
        <v>8.1423416789183536E-4</v>
      </c>
      <c r="CB1740" s="364">
        <v>1.0644735616228804E-4</v>
      </c>
      <c r="CC1740" s="364">
        <v>1.4840702292258376E-4</v>
      </c>
      <c r="CD1740" s="365">
        <v>1.2591411178885625E-4</v>
      </c>
      <c r="CE1740" s="364"/>
    </row>
    <row r="1741" spans="2:83">
      <c r="B1741" s="286"/>
      <c r="C1741" s="283" t="str">
        <f t="shared" si="338"/>
        <v>22</v>
      </c>
      <c r="D1741" s="284" t="str">
        <f t="shared" si="338"/>
        <v>その他の製造工業製品</v>
      </c>
      <c r="E1741" s="363">
        <v>1.035219558124642E-3</v>
      </c>
      <c r="F1741" s="364">
        <v>1.1087607014364528E-3</v>
      </c>
      <c r="G1741" s="364">
        <v>2.9939680234699153E-3</v>
      </c>
      <c r="H1741" s="364">
        <v>2.4313549357524067E-3</v>
      </c>
      <c r="I1741" s="364">
        <v>3.3958308740313701E-3</v>
      </c>
      <c r="J1741" s="364">
        <v>6.3549332059933388E-3</v>
      </c>
      <c r="K1741" s="364">
        <v>6.5790925154076679E-3</v>
      </c>
      <c r="L1741" s="364">
        <v>2.689814317510834E-3</v>
      </c>
      <c r="M1741" s="364">
        <v>3.3524710216498218E-3</v>
      </c>
      <c r="N1741" s="364">
        <v>2.6191511213503119E-3</v>
      </c>
      <c r="O1741" s="364">
        <v>5.2210641538395428E-3</v>
      </c>
      <c r="P1741" s="364">
        <v>6.4166343312801032E-3</v>
      </c>
      <c r="Q1741" s="364">
        <v>1.1927667756018653E-2</v>
      </c>
      <c r="R1741" s="364">
        <v>3.4548414982537583E-3</v>
      </c>
      <c r="S1741" s="364">
        <v>1.4440487638480159E-3</v>
      </c>
      <c r="T1741" s="364">
        <v>2.0454978811355637E-3</v>
      </c>
      <c r="U1741" s="364">
        <v>4.2403793196176924E-3</v>
      </c>
      <c r="V1741" s="364">
        <v>2.2943156420106828E-3</v>
      </c>
      <c r="W1741" s="364">
        <v>2.0714716359262367E-3</v>
      </c>
      <c r="X1741" s="364">
        <v>2.985700853133235E-3</v>
      </c>
      <c r="Y1741" s="364">
        <v>1.8643770995351698E-3</v>
      </c>
      <c r="Z1741" s="364">
        <v>1.019652912052659</v>
      </c>
      <c r="AA1741" s="364">
        <v>2.1759152945134983E-3</v>
      </c>
      <c r="AB1741" s="364">
        <v>4.7938835854263997E-3</v>
      </c>
      <c r="AC1741" s="364">
        <v>2.9851068024433032E-3</v>
      </c>
      <c r="AD1741" s="364">
        <v>3.2628254651638237E-3</v>
      </c>
      <c r="AE1741" s="364">
        <v>3.0886780278309494E-3</v>
      </c>
      <c r="AF1741" s="364">
        <v>7.1406166626877569E-3</v>
      </c>
      <c r="AG1741" s="364">
        <v>6.3847824399524951E-4</v>
      </c>
      <c r="AH1741" s="364">
        <v>1.7308348218860745E-3</v>
      </c>
      <c r="AI1741" s="364">
        <v>8.11474386343293E-3</v>
      </c>
      <c r="AJ1741" s="364">
        <v>3.5511225109641988E-3</v>
      </c>
      <c r="AK1741" s="364">
        <v>7.0737883730506747E-3</v>
      </c>
      <c r="AL1741" s="364">
        <v>2.1037469271730077E-3</v>
      </c>
      <c r="AM1741" s="364">
        <v>1.7221635041884783E-2</v>
      </c>
      <c r="AN1741" s="364">
        <v>3.020661672745228E-3</v>
      </c>
      <c r="AO1741" s="364">
        <v>3.164025610531058E-3</v>
      </c>
      <c r="AP1741" s="364">
        <v>5.4287903197775211E-2</v>
      </c>
      <c r="AQ1741" s="364">
        <v>1.3346846332388872E-3</v>
      </c>
      <c r="AR1741" s="363">
        <v>1.7474560070740815E-4</v>
      </c>
      <c r="AS1741" s="364">
        <v>1.8590448766488523E-4</v>
      </c>
      <c r="AT1741" s="364">
        <v>2.7200624880339952E-4</v>
      </c>
      <c r="AU1741" s="364">
        <v>1.7661642324104623E-4</v>
      </c>
      <c r="AV1741" s="364">
        <v>3.2125302538303147E-4</v>
      </c>
      <c r="AW1741" s="364">
        <v>4.7966772969198617E-4</v>
      </c>
      <c r="AX1741" s="364">
        <v>4.9408398838377335E-4</v>
      </c>
      <c r="AY1741" s="364">
        <v>2.7396506065809859E-4</v>
      </c>
      <c r="AZ1741" s="364">
        <v>4.4367733240514269E-5</v>
      </c>
      <c r="BA1741" s="364">
        <v>2.6588178472389994E-4</v>
      </c>
      <c r="BB1741" s="364">
        <v>3.0633519123281119E-4</v>
      </c>
      <c r="BC1741" s="364">
        <v>6.4173777426744202E-4</v>
      </c>
      <c r="BD1741" s="364">
        <v>1.193346196068734E-3</v>
      </c>
      <c r="BE1741" s="364">
        <v>3.2992446838681609E-4</v>
      </c>
      <c r="BF1741" s="364">
        <v>2.6169671606418663E-4</v>
      </c>
      <c r="BG1741" s="364">
        <v>2.6050888634463338E-4</v>
      </c>
      <c r="BH1741" s="364">
        <v>3.2550234981873857E-4</v>
      </c>
      <c r="BI1741" s="364">
        <v>2.5148883020900892E-4</v>
      </c>
      <c r="BJ1741" s="364">
        <v>3.2225473803400463E-4</v>
      </c>
      <c r="BK1741" s="364">
        <v>3.0481343880556705E-4</v>
      </c>
      <c r="BL1741" s="364">
        <v>2.9498926738526216E-4</v>
      </c>
      <c r="BM1741" s="364">
        <v>9.9100865894769007E-4</v>
      </c>
      <c r="BN1741" s="364">
        <v>2.507300455822397E-4</v>
      </c>
      <c r="BO1741" s="364">
        <v>2.6139393697169572E-4</v>
      </c>
      <c r="BP1741" s="364">
        <v>2.2655999497704556E-4</v>
      </c>
      <c r="BQ1741" s="364">
        <v>2.190498569859655E-4</v>
      </c>
      <c r="BR1741" s="364">
        <v>1.9710073432028071E-4</v>
      </c>
      <c r="BS1741" s="364">
        <v>4.2933468438903369E-4</v>
      </c>
      <c r="BT1741" s="364">
        <v>5.5604504612326769E-5</v>
      </c>
      <c r="BU1741" s="364">
        <v>1.3592474284458516E-4</v>
      </c>
      <c r="BV1741" s="364">
        <v>6.0394732469467986E-4</v>
      </c>
      <c r="BW1741" s="364">
        <v>2.3521852844641373E-4</v>
      </c>
      <c r="BX1741" s="364">
        <v>4.6469397695374616E-4</v>
      </c>
      <c r="BY1741" s="364">
        <v>2.0055322964767958E-4</v>
      </c>
      <c r="BZ1741" s="364">
        <v>9.5094951850602575E-4</v>
      </c>
      <c r="CA1741" s="364">
        <v>3.0038652289096667E-4</v>
      </c>
      <c r="CB1741" s="364">
        <v>2.5465536214487329E-4</v>
      </c>
      <c r="CC1741" s="364">
        <v>3.0750459631670741E-3</v>
      </c>
      <c r="CD1741" s="365">
        <v>1.1918240953347863E-4</v>
      </c>
      <c r="CE1741" s="364"/>
    </row>
    <row r="1742" spans="2:83">
      <c r="B1742" s="286"/>
      <c r="C1742" s="283" t="str">
        <f t="shared" si="338"/>
        <v>23</v>
      </c>
      <c r="D1742" s="284" t="str">
        <f t="shared" si="338"/>
        <v>建設</v>
      </c>
      <c r="E1742" s="363">
        <v>6.0103120388404303E-3</v>
      </c>
      <c r="F1742" s="364">
        <v>1.8228063486937904E-3</v>
      </c>
      <c r="G1742" s="364">
        <v>2.6617355263835246E-3</v>
      </c>
      <c r="H1742" s="364">
        <v>1.1336347259825259E-2</v>
      </c>
      <c r="I1742" s="364">
        <v>2.5595847535752531E-3</v>
      </c>
      <c r="J1742" s="364">
        <v>5.2918562538228041E-3</v>
      </c>
      <c r="K1742" s="364">
        <v>9.0569134205763391E-3</v>
      </c>
      <c r="L1742" s="364">
        <v>6.0160985011384147E-3</v>
      </c>
      <c r="M1742" s="364">
        <v>3.1138919508285211E-3</v>
      </c>
      <c r="N1742" s="364">
        <v>6.8465658764924912E-3</v>
      </c>
      <c r="O1742" s="364">
        <v>9.6690215920237042E-3</v>
      </c>
      <c r="P1742" s="364">
        <v>1.1112271276545379E-2</v>
      </c>
      <c r="Q1742" s="364">
        <v>4.7167565276156325E-3</v>
      </c>
      <c r="R1742" s="364">
        <v>6.7931203237625972E-3</v>
      </c>
      <c r="S1742" s="364">
        <v>4.3306660042778909E-3</v>
      </c>
      <c r="T1742" s="364">
        <v>3.9462888682863032E-3</v>
      </c>
      <c r="U1742" s="364">
        <v>2.7263153771833705E-3</v>
      </c>
      <c r="V1742" s="364">
        <v>5.9195878566526902E-3</v>
      </c>
      <c r="W1742" s="364">
        <v>4.2766875166575435E-3</v>
      </c>
      <c r="X1742" s="364">
        <v>3.7464148112876581E-3</v>
      </c>
      <c r="Y1742" s="364">
        <v>3.6766200209913708E-3</v>
      </c>
      <c r="Z1742" s="364">
        <v>4.522175956526737E-3</v>
      </c>
      <c r="AA1742" s="364">
        <v>1.0029189796065843</v>
      </c>
      <c r="AB1742" s="364">
        <v>2.9625104528528682E-2</v>
      </c>
      <c r="AC1742" s="364">
        <v>5.3625811695449437E-2</v>
      </c>
      <c r="AD1742" s="364">
        <v>6.9131586054730527E-3</v>
      </c>
      <c r="AE1742" s="364">
        <v>6.6231897845480661E-3</v>
      </c>
      <c r="AF1742" s="364">
        <v>5.3497737776086809E-3</v>
      </c>
      <c r="AG1742" s="364">
        <v>1.4855551773536181E-2</v>
      </c>
      <c r="AH1742" s="364">
        <v>1.0331716678089213E-2</v>
      </c>
      <c r="AI1742" s="364">
        <v>7.728308395930231E-3</v>
      </c>
      <c r="AJ1742" s="364">
        <v>1.0128133606390746E-2</v>
      </c>
      <c r="AK1742" s="364">
        <v>1.0474963042984968E-2</v>
      </c>
      <c r="AL1742" s="364">
        <v>4.7018710563388405E-3</v>
      </c>
      <c r="AM1742" s="364">
        <v>3.1654768447214746E-3</v>
      </c>
      <c r="AN1742" s="364">
        <v>2.8867500305920397E-3</v>
      </c>
      <c r="AO1742" s="364">
        <v>5.930919382335473E-3</v>
      </c>
      <c r="AP1742" s="364">
        <v>2.3760413546462366E-3</v>
      </c>
      <c r="AQ1742" s="364">
        <v>1.7092489243567842E-2</v>
      </c>
      <c r="AR1742" s="363">
        <v>1.0198067146000214E-4</v>
      </c>
      <c r="AS1742" s="364">
        <v>5.0184334826797086E-5</v>
      </c>
      <c r="AT1742" s="364">
        <v>7.8090041317782616E-5</v>
      </c>
      <c r="AU1742" s="364">
        <v>6.2647458840600482E-5</v>
      </c>
      <c r="AV1742" s="364">
        <v>1.123406354899592E-4</v>
      </c>
      <c r="AW1742" s="364">
        <v>1.0281788954197264E-4</v>
      </c>
      <c r="AX1742" s="364">
        <v>1.6202079120975575E-4</v>
      </c>
      <c r="AY1742" s="364">
        <v>1.7744988013033167E-4</v>
      </c>
      <c r="AZ1742" s="364">
        <v>1.4996207365822437E-5</v>
      </c>
      <c r="BA1742" s="364">
        <v>1.604391266809728E-4</v>
      </c>
      <c r="BB1742" s="364">
        <v>1.1124988438268089E-4</v>
      </c>
      <c r="BC1742" s="364">
        <v>4.7187880700768074E-4</v>
      </c>
      <c r="BD1742" s="364">
        <v>1.0958829887117643E-4</v>
      </c>
      <c r="BE1742" s="364">
        <v>2.4837838418010673E-4</v>
      </c>
      <c r="BF1742" s="364">
        <v>2.4572232509155017E-4</v>
      </c>
      <c r="BG1742" s="364">
        <v>1.9262840311847827E-4</v>
      </c>
      <c r="BH1742" s="364">
        <v>1.4479645004306896E-4</v>
      </c>
      <c r="BI1742" s="364">
        <v>1.3776128826323527E-4</v>
      </c>
      <c r="BJ1742" s="364">
        <v>1.8757040427097373E-4</v>
      </c>
      <c r="BK1742" s="364">
        <v>1.3911269636238347E-4</v>
      </c>
      <c r="BL1742" s="364">
        <v>2.4149306929807641E-4</v>
      </c>
      <c r="BM1742" s="364">
        <v>1.1857355509567014E-4</v>
      </c>
      <c r="BN1742" s="364">
        <v>1.3406765825886653E-4</v>
      </c>
      <c r="BO1742" s="364">
        <v>6.6651911373020626E-5</v>
      </c>
      <c r="BP1742" s="364">
        <v>7.8318675977875988E-5</v>
      </c>
      <c r="BQ1742" s="364">
        <v>7.1088263515536453E-5</v>
      </c>
      <c r="BR1742" s="364">
        <v>3.4220714479428259E-5</v>
      </c>
      <c r="BS1742" s="364">
        <v>2.9636417156899758E-5</v>
      </c>
      <c r="BT1742" s="364">
        <v>1.0823156533180509E-5</v>
      </c>
      <c r="BU1742" s="364">
        <v>5.5750186793653502E-5</v>
      </c>
      <c r="BV1742" s="364">
        <v>3.7298670973897043E-5</v>
      </c>
      <c r="BW1742" s="364">
        <v>3.4423128047307104E-5</v>
      </c>
      <c r="BX1742" s="364">
        <v>4.0723481727151126E-5</v>
      </c>
      <c r="BY1742" s="364">
        <v>9.2269654837191179E-5</v>
      </c>
      <c r="BZ1742" s="364">
        <v>4.6638276666149574E-5</v>
      </c>
      <c r="CA1742" s="364">
        <v>4.8549849757756049E-5</v>
      </c>
      <c r="CB1742" s="364">
        <v>7.0659572514359572E-5</v>
      </c>
      <c r="CC1742" s="364">
        <v>2.39254238369275E-4</v>
      </c>
      <c r="CD1742" s="365">
        <v>3.5019522757879937E-5</v>
      </c>
      <c r="CE1742" s="364"/>
    </row>
    <row r="1743" spans="2:83">
      <c r="B1743" s="286"/>
      <c r="C1743" s="283" t="str">
        <f t="shared" si="338"/>
        <v>24</v>
      </c>
      <c r="D1743" s="284" t="str">
        <f t="shared" si="338"/>
        <v>電力・ガス・熱供給</v>
      </c>
      <c r="E1743" s="363">
        <v>1.5984332302038082E-2</v>
      </c>
      <c r="F1743" s="364">
        <v>6.315094930906707E-3</v>
      </c>
      <c r="G1743" s="364">
        <v>1.3228210293351597E-2</v>
      </c>
      <c r="H1743" s="364">
        <v>2.6143745138472719E-2</v>
      </c>
      <c r="I1743" s="364">
        <v>2.1384078069061382E-2</v>
      </c>
      <c r="J1743" s="364">
        <v>3.4114016336305515E-2</v>
      </c>
      <c r="K1743" s="364">
        <v>5.3226066759651275E-2</v>
      </c>
      <c r="L1743" s="364">
        <v>3.6401111034894351E-2</v>
      </c>
      <c r="M1743" s="364">
        <v>1.2610078226740021E-2</v>
      </c>
      <c r="N1743" s="364">
        <v>3.5127828395418746E-2</v>
      </c>
      <c r="O1743" s="364">
        <v>5.9342629182171987E-2</v>
      </c>
      <c r="P1743" s="364">
        <v>8.4784311365612902E-2</v>
      </c>
      <c r="Q1743" s="364">
        <v>3.7235894090364263E-2</v>
      </c>
      <c r="R1743" s="364">
        <v>3.3422409161352654E-2</v>
      </c>
      <c r="S1743" s="364">
        <v>2.2187371037962873E-2</v>
      </c>
      <c r="T1743" s="364">
        <v>1.8616654844975298E-2</v>
      </c>
      <c r="U1743" s="364">
        <v>1.7667724891146583E-2</v>
      </c>
      <c r="V1743" s="364">
        <v>3.47444150977664E-2</v>
      </c>
      <c r="W1743" s="364">
        <v>1.7772050694396364E-2</v>
      </c>
      <c r="X1743" s="364">
        <v>1.0080214702369939E-2</v>
      </c>
      <c r="Y1743" s="364">
        <v>2.5063000249188658E-2</v>
      </c>
      <c r="Z1743" s="364">
        <v>2.6322249566848102E-2</v>
      </c>
      <c r="AA1743" s="364">
        <v>9.8094515929409848E-3</v>
      </c>
      <c r="AB1743" s="364">
        <v>1.1049448254034389</v>
      </c>
      <c r="AC1743" s="364">
        <v>7.0353744864434062E-2</v>
      </c>
      <c r="AD1743" s="364">
        <v>7.9112497209762822E-2</v>
      </c>
      <c r="AE1743" s="364">
        <v>3.063100853627165E-2</v>
      </c>
      <c r="AF1743" s="364">
        <v>8.6757464162506362E-3</v>
      </c>
      <c r="AG1743" s="364">
        <v>6.191396522112565E-3</v>
      </c>
      <c r="AH1743" s="364">
        <v>1.9188640737962264E-2</v>
      </c>
      <c r="AI1743" s="364">
        <v>1.2121974442527661E-2</v>
      </c>
      <c r="AJ1743" s="364">
        <v>1.6285421075188981E-2</v>
      </c>
      <c r="AK1743" s="364">
        <v>1.9527817181624982E-2</v>
      </c>
      <c r="AL1743" s="364">
        <v>1.7216366525306247E-2</v>
      </c>
      <c r="AM1743" s="364">
        <v>7.431331665356338E-3</v>
      </c>
      <c r="AN1743" s="364">
        <v>8.0382229880698146E-3</v>
      </c>
      <c r="AO1743" s="364">
        <v>3.7255331665151506E-2</v>
      </c>
      <c r="AP1743" s="364">
        <v>1.2184002920996863E-2</v>
      </c>
      <c r="AQ1743" s="364">
        <v>7.7567953875292148E-3</v>
      </c>
      <c r="AR1743" s="363">
        <v>8.4418885043633925E-4</v>
      </c>
      <c r="AS1743" s="364">
        <v>4.5807531686837839E-4</v>
      </c>
      <c r="AT1743" s="364">
        <v>6.5749072759031899E-4</v>
      </c>
      <c r="AU1743" s="364">
        <v>9.0066119577714512E-4</v>
      </c>
      <c r="AV1743" s="364">
        <v>9.3742294388320417E-4</v>
      </c>
      <c r="AW1743" s="364">
        <v>1.0157550871256475E-3</v>
      </c>
      <c r="AX1743" s="364">
        <v>1.6874407873008694E-3</v>
      </c>
      <c r="AY1743" s="364">
        <v>1.5520893039230846E-3</v>
      </c>
      <c r="AZ1743" s="364">
        <v>1.6820213241184242E-4</v>
      </c>
      <c r="BA1743" s="364">
        <v>1.4150147928741461E-3</v>
      </c>
      <c r="BB1743" s="364">
        <v>1.3707596283417066E-3</v>
      </c>
      <c r="BC1743" s="364">
        <v>4.4738458539839657E-3</v>
      </c>
      <c r="BD1743" s="364">
        <v>1.3234788300031325E-3</v>
      </c>
      <c r="BE1743" s="364">
        <v>2.2199661096193148E-3</v>
      </c>
      <c r="BF1743" s="364">
        <v>1.8596620021601763E-3</v>
      </c>
      <c r="BG1743" s="364">
        <v>1.4868677279408465E-3</v>
      </c>
      <c r="BH1743" s="364">
        <v>1.1631293922040903E-3</v>
      </c>
      <c r="BI1743" s="364">
        <v>1.3790660724290892E-3</v>
      </c>
      <c r="BJ1743" s="364">
        <v>1.3902399027353196E-3</v>
      </c>
      <c r="BK1743" s="364">
        <v>1.0632865417575948E-3</v>
      </c>
      <c r="BL1743" s="364">
        <v>1.9307099110240132E-3</v>
      </c>
      <c r="BM1743" s="364">
        <v>9.857665457019397E-4</v>
      </c>
      <c r="BN1743" s="364">
        <v>9.7315758851822525E-4</v>
      </c>
      <c r="BO1743" s="364">
        <v>1.6997655978574896E-3</v>
      </c>
      <c r="BP1743" s="364">
        <v>1.2076089581169746E-3</v>
      </c>
      <c r="BQ1743" s="364">
        <v>1.2635071998896791E-3</v>
      </c>
      <c r="BR1743" s="364">
        <v>4.7740570765894189E-4</v>
      </c>
      <c r="BS1743" s="364">
        <v>2.4615269421477792E-4</v>
      </c>
      <c r="BT1743" s="364">
        <v>1.3512528120400544E-4</v>
      </c>
      <c r="BU1743" s="364">
        <v>4.5281894420060769E-4</v>
      </c>
      <c r="BV1743" s="364">
        <v>3.1648463031894928E-4</v>
      </c>
      <c r="BW1743" s="364">
        <v>3.6947856513169092E-4</v>
      </c>
      <c r="BX1743" s="364">
        <v>4.4626909539231916E-4</v>
      </c>
      <c r="BY1743" s="364">
        <v>7.9180173442759368E-4</v>
      </c>
      <c r="BZ1743" s="364">
        <v>3.4613771901438871E-4</v>
      </c>
      <c r="CA1743" s="364">
        <v>3.8674458999877771E-4</v>
      </c>
      <c r="CB1743" s="364">
        <v>8.5939008627543701E-4</v>
      </c>
      <c r="CC1743" s="364">
        <v>1.7022643717686306E-3</v>
      </c>
      <c r="CD1743" s="365">
        <v>2.6002938793799287E-4</v>
      </c>
      <c r="CE1743" s="364"/>
    </row>
    <row r="1744" spans="2:83">
      <c r="B1744" s="286"/>
      <c r="C1744" s="283" t="str">
        <f t="shared" si="338"/>
        <v>25</v>
      </c>
      <c r="D1744" s="284" t="str">
        <f t="shared" si="338"/>
        <v>水道</v>
      </c>
      <c r="E1744" s="363">
        <v>1.5954229601770314E-3</v>
      </c>
      <c r="F1744" s="364">
        <v>4.5498126764532379E-4</v>
      </c>
      <c r="G1744" s="364">
        <v>8.5865509130030504E-4</v>
      </c>
      <c r="H1744" s="364">
        <v>3.4025462514696955E-3</v>
      </c>
      <c r="I1744" s="364">
        <v>2.6421523841172892E-3</v>
      </c>
      <c r="J1744" s="364">
        <v>2.4105817847009351E-3</v>
      </c>
      <c r="K1744" s="364">
        <v>3.3898601910965316E-3</v>
      </c>
      <c r="L1744" s="364">
        <v>3.2338810674042663E-3</v>
      </c>
      <c r="M1744" s="364">
        <v>1.8382067876068795E-3</v>
      </c>
      <c r="N1744" s="364">
        <v>1.1099092883272723E-3</v>
      </c>
      <c r="O1744" s="364">
        <v>1.6336810467047574E-3</v>
      </c>
      <c r="P1744" s="364">
        <v>3.7832726576119244E-3</v>
      </c>
      <c r="Q1744" s="364">
        <v>1.0201465923519247E-3</v>
      </c>
      <c r="R1744" s="364">
        <v>1.3537906341895805E-3</v>
      </c>
      <c r="S1744" s="364">
        <v>9.9742879002616283E-4</v>
      </c>
      <c r="T1744" s="364">
        <v>9.4156511530490972E-4</v>
      </c>
      <c r="U1744" s="364">
        <v>7.3370921232209776E-4</v>
      </c>
      <c r="V1744" s="364">
        <v>1.6031401540328382E-3</v>
      </c>
      <c r="W1744" s="364">
        <v>8.413401962078528E-4</v>
      </c>
      <c r="X1744" s="364">
        <v>6.4404453100691593E-4</v>
      </c>
      <c r="Y1744" s="364">
        <v>1.088110146832763E-3</v>
      </c>
      <c r="Z1744" s="364">
        <v>1.3902695323896196E-3</v>
      </c>
      <c r="AA1744" s="364">
        <v>1.6087719040895967E-3</v>
      </c>
      <c r="AB1744" s="364">
        <v>1.6220782600973849E-3</v>
      </c>
      <c r="AC1744" s="364">
        <v>1.0805427324809105</v>
      </c>
      <c r="AD1744" s="364">
        <v>9.43541388615835E-3</v>
      </c>
      <c r="AE1744" s="364">
        <v>3.778244261602658E-3</v>
      </c>
      <c r="AF1744" s="364">
        <v>1.8625129002230885E-3</v>
      </c>
      <c r="AG1744" s="364">
        <v>7.7935818858398042E-4</v>
      </c>
      <c r="AH1744" s="364">
        <v>3.437136203386044E-3</v>
      </c>
      <c r="AI1744" s="364">
        <v>3.5358030623879903E-3</v>
      </c>
      <c r="AJ1744" s="364">
        <v>4.8334803745609337E-3</v>
      </c>
      <c r="AK1744" s="364">
        <v>8.8129260203532716E-3</v>
      </c>
      <c r="AL1744" s="364">
        <v>5.3674157897287333E-3</v>
      </c>
      <c r="AM1744" s="364">
        <v>2.7973898119078963E-3</v>
      </c>
      <c r="AN1744" s="364">
        <v>1.2601201218862806E-3</v>
      </c>
      <c r="AO1744" s="364">
        <v>9.7184399719974241E-3</v>
      </c>
      <c r="AP1744" s="364">
        <v>9.0952110540698148E-4</v>
      </c>
      <c r="AQ1744" s="364">
        <v>1.9898907600164328E-3</v>
      </c>
      <c r="AR1744" s="363">
        <v>4.9642981705667919E-5</v>
      </c>
      <c r="AS1744" s="364">
        <v>1.8981180913016372E-5</v>
      </c>
      <c r="AT1744" s="364">
        <v>3.7028632349581144E-5</v>
      </c>
      <c r="AU1744" s="364">
        <v>1.7122236085337548E-5</v>
      </c>
      <c r="AV1744" s="364">
        <v>5.6609304475455217E-5</v>
      </c>
      <c r="AW1744" s="364">
        <v>4.3234063283256422E-5</v>
      </c>
      <c r="AX1744" s="364">
        <v>5.5230465311244991E-5</v>
      </c>
      <c r="AY1744" s="364">
        <v>7.7169992626982772E-5</v>
      </c>
      <c r="AZ1744" s="364">
        <v>4.7232632764248746E-6</v>
      </c>
      <c r="BA1744" s="364">
        <v>5.7988166057146333E-5</v>
      </c>
      <c r="BB1744" s="364">
        <v>3.0078591394275039E-5</v>
      </c>
      <c r="BC1744" s="364">
        <v>1.5248161611791333E-4</v>
      </c>
      <c r="BD1744" s="364">
        <v>2.6963889865526812E-5</v>
      </c>
      <c r="BE1744" s="364">
        <v>7.8027632107571218E-5</v>
      </c>
      <c r="BF1744" s="364">
        <v>6.9824806710458472E-5</v>
      </c>
      <c r="BG1744" s="364">
        <v>5.6536611182354057E-5</v>
      </c>
      <c r="BH1744" s="364">
        <v>4.2739603094313407E-5</v>
      </c>
      <c r="BI1744" s="364">
        <v>3.7954267161790665E-5</v>
      </c>
      <c r="BJ1744" s="364">
        <v>5.329262650610614E-5</v>
      </c>
      <c r="BK1744" s="364">
        <v>4.0546477878966285E-5</v>
      </c>
      <c r="BL1744" s="364">
        <v>7.2231896324835039E-5</v>
      </c>
      <c r="BM1744" s="364">
        <v>4.0223662581460371E-5</v>
      </c>
      <c r="BN1744" s="364">
        <v>3.9613047547208732E-5</v>
      </c>
      <c r="BO1744" s="364">
        <v>1.0883408205994115E-5</v>
      </c>
      <c r="BP1744" s="364">
        <v>1.924325627081631E-5</v>
      </c>
      <c r="BQ1744" s="364">
        <v>1.7304009103613099E-5</v>
      </c>
      <c r="BR1744" s="364">
        <v>9.3998836112830102E-6</v>
      </c>
      <c r="BS1744" s="364">
        <v>9.6074544595938531E-6</v>
      </c>
      <c r="BT1744" s="364">
        <v>2.9944064004451721E-6</v>
      </c>
      <c r="BU1744" s="364">
        <v>1.7167676264821249E-5</v>
      </c>
      <c r="BV1744" s="364">
        <v>1.3835421254433477E-5</v>
      </c>
      <c r="BW1744" s="364">
        <v>1.0231064925159337E-5</v>
      </c>
      <c r="BX1744" s="364">
        <v>1.4822401844584736E-5</v>
      </c>
      <c r="BY1744" s="364">
        <v>4.4227091247260367E-5</v>
      </c>
      <c r="BZ1744" s="364">
        <v>1.7179592937562564E-5</v>
      </c>
      <c r="CA1744" s="364">
        <v>1.5714482065771777E-5</v>
      </c>
      <c r="CB1744" s="364">
        <v>3.3735178936212291E-5</v>
      </c>
      <c r="CC1744" s="364">
        <v>9.0201521208295503E-5</v>
      </c>
      <c r="CD1744" s="365">
        <v>1.1987087612966246E-5</v>
      </c>
      <c r="CE1744" s="364"/>
    </row>
    <row r="1745" spans="2:83">
      <c r="B1745" s="286"/>
      <c r="C1745" s="283" t="str">
        <f t="shared" si="338"/>
        <v>26</v>
      </c>
      <c r="D1745" s="284" t="str">
        <f t="shared" si="338"/>
        <v>廃棄物処理</v>
      </c>
      <c r="E1745" s="363">
        <v>1.0867827387778062E-3</v>
      </c>
      <c r="F1745" s="364">
        <v>5.5736550386558824E-4</v>
      </c>
      <c r="G1745" s="364">
        <v>8.0158577864051811E-4</v>
      </c>
      <c r="H1745" s="364">
        <v>2.617658375210104E-3</v>
      </c>
      <c r="I1745" s="364">
        <v>2.4436778302847481E-3</v>
      </c>
      <c r="J1745" s="364">
        <v>1.3757979355065364E-3</v>
      </c>
      <c r="K1745" s="364">
        <v>2.769525226148106E-3</v>
      </c>
      <c r="L1745" s="364">
        <v>4.6680362009590831E-3</v>
      </c>
      <c r="M1745" s="364">
        <v>7.425806065528358E-4</v>
      </c>
      <c r="N1745" s="364">
        <v>1.1278758833772817E-3</v>
      </c>
      <c r="O1745" s="364">
        <v>4.6966254940817506E-3</v>
      </c>
      <c r="P1745" s="364">
        <v>2.1084684220993421E-3</v>
      </c>
      <c r="Q1745" s="364">
        <v>9.9465360148365679E-4</v>
      </c>
      <c r="R1745" s="364">
        <v>1.1674162166109339E-3</v>
      </c>
      <c r="S1745" s="364">
        <v>1.1191760664523924E-3</v>
      </c>
      <c r="T1745" s="364">
        <v>7.6110594142539888E-4</v>
      </c>
      <c r="U1745" s="364">
        <v>8.6417138684765835E-4</v>
      </c>
      <c r="V1745" s="364">
        <v>1.8876520080303152E-3</v>
      </c>
      <c r="W1745" s="364">
        <v>9.5192492904419416E-4</v>
      </c>
      <c r="X1745" s="364">
        <v>9.2696941597655597E-4</v>
      </c>
      <c r="Y1745" s="364">
        <v>3.7544835725897329E-3</v>
      </c>
      <c r="Z1745" s="364">
        <v>1.8967774983054116E-3</v>
      </c>
      <c r="AA1745" s="364">
        <v>3.1583942557780859E-3</v>
      </c>
      <c r="AB1745" s="364">
        <v>1.6853782208187628E-2</v>
      </c>
      <c r="AC1745" s="364">
        <v>4.7814678793316806E-3</v>
      </c>
      <c r="AD1745" s="364">
        <v>1.00204649574377</v>
      </c>
      <c r="AE1745" s="364">
        <v>2.6882075311610324E-3</v>
      </c>
      <c r="AF1745" s="364">
        <v>5.7988660708279526E-3</v>
      </c>
      <c r="AG1745" s="364">
        <v>6.3018495486836016E-4</v>
      </c>
      <c r="AH1745" s="364">
        <v>1.1872292226559845E-2</v>
      </c>
      <c r="AI1745" s="364">
        <v>9.1458496050930704E-3</v>
      </c>
      <c r="AJ1745" s="364">
        <v>3.2582442983743028E-2</v>
      </c>
      <c r="AK1745" s="364">
        <v>8.7490050675797463E-3</v>
      </c>
      <c r="AL1745" s="364">
        <v>6.0321733256901251E-3</v>
      </c>
      <c r="AM1745" s="364">
        <v>1.1183737916676531E-3</v>
      </c>
      <c r="AN1745" s="364">
        <v>2.3081854723430149E-3</v>
      </c>
      <c r="AO1745" s="364">
        <v>2.205205387241356E-2</v>
      </c>
      <c r="AP1745" s="364">
        <v>1.1191919920038606E-3</v>
      </c>
      <c r="AQ1745" s="364">
        <v>1.6685414555456766E-2</v>
      </c>
      <c r="AR1745" s="363">
        <v>6.6112817023531166E-5</v>
      </c>
      <c r="AS1745" s="364">
        <v>3.2017766501092038E-5</v>
      </c>
      <c r="AT1745" s="364">
        <v>5.0224961938377313E-5</v>
      </c>
      <c r="AU1745" s="364">
        <v>3.6683709312882316E-5</v>
      </c>
      <c r="AV1745" s="364">
        <v>7.0779846724065124E-5</v>
      </c>
      <c r="AW1745" s="364">
        <v>6.261815896540314E-5</v>
      </c>
      <c r="AX1745" s="364">
        <v>7.7509883912071974E-5</v>
      </c>
      <c r="AY1745" s="364">
        <v>1.1828048012602604E-4</v>
      </c>
      <c r="AZ1745" s="364">
        <v>1.1215562025246943E-5</v>
      </c>
      <c r="BA1745" s="364">
        <v>8.6889595727145891E-5</v>
      </c>
      <c r="BB1745" s="364">
        <v>6.3489096460037577E-5</v>
      </c>
      <c r="BC1745" s="364">
        <v>1.1828914873393225E-4</v>
      </c>
      <c r="BD1745" s="364">
        <v>4.9224070989344016E-5</v>
      </c>
      <c r="BE1745" s="364">
        <v>6.8392564223921496E-5</v>
      </c>
      <c r="BF1745" s="364">
        <v>7.1013812569929073E-5</v>
      </c>
      <c r="BG1745" s="364">
        <v>5.5253615688494011E-5</v>
      </c>
      <c r="BH1745" s="364">
        <v>5.4705241122349767E-5</v>
      </c>
      <c r="BI1745" s="364">
        <v>5.8492267073562513E-5</v>
      </c>
      <c r="BJ1745" s="364">
        <v>6.2380766176535013E-5</v>
      </c>
      <c r="BK1745" s="364">
        <v>5.3758395864471096E-5</v>
      </c>
      <c r="BL1745" s="364">
        <v>1.1614219219884024E-4</v>
      </c>
      <c r="BM1745" s="364">
        <v>7.0061464409154693E-5</v>
      </c>
      <c r="BN1745" s="364">
        <v>5.08966943390836E-5</v>
      </c>
      <c r="BO1745" s="364">
        <v>4.1369457073629023E-5</v>
      </c>
      <c r="BP1745" s="364">
        <v>4.1281723452373149E-5</v>
      </c>
      <c r="BQ1745" s="364">
        <v>4.7872846527407551E-5</v>
      </c>
      <c r="BR1745" s="364">
        <v>2.1753922934810404E-5</v>
      </c>
      <c r="BS1745" s="364">
        <v>2.1237058938880909E-5</v>
      </c>
      <c r="BT1745" s="364">
        <v>6.5442502506801741E-6</v>
      </c>
      <c r="BU1745" s="364">
        <v>4.5793987197149195E-5</v>
      </c>
      <c r="BV1745" s="364">
        <v>2.7393342127242803E-5</v>
      </c>
      <c r="BW1745" s="364">
        <v>2.1901059022618667E-5</v>
      </c>
      <c r="BX1745" s="364">
        <v>2.8391126290747577E-5</v>
      </c>
      <c r="BY1745" s="364">
        <v>6.940671567779847E-5</v>
      </c>
      <c r="BZ1745" s="364">
        <v>2.9140670877034151E-5</v>
      </c>
      <c r="CA1745" s="364">
        <v>2.6454989867456921E-5</v>
      </c>
      <c r="CB1745" s="364">
        <v>5.0977595151425392E-5</v>
      </c>
      <c r="CC1745" s="364">
        <v>1.1011021641470766E-4</v>
      </c>
      <c r="CD1745" s="365">
        <v>2.6661980543715611E-5</v>
      </c>
      <c r="CE1745" s="364"/>
    </row>
    <row r="1746" spans="2:83">
      <c r="B1746" s="286"/>
      <c r="C1746" s="283" t="str">
        <f t="shared" si="338"/>
        <v>27</v>
      </c>
      <c r="D1746" s="284" t="str">
        <f t="shared" si="338"/>
        <v>商業</v>
      </c>
      <c r="E1746" s="363">
        <v>1.7066522281193253E-2</v>
      </c>
      <c r="F1746" s="364">
        <v>4.5605181218591768E-3</v>
      </c>
      <c r="G1746" s="364">
        <v>1.8062056603526239E-2</v>
      </c>
      <c r="H1746" s="364">
        <v>9.2303643281909861E-3</v>
      </c>
      <c r="I1746" s="364">
        <v>2.0036896246250904E-2</v>
      </c>
      <c r="J1746" s="364">
        <v>2.3392058419000484E-2</v>
      </c>
      <c r="K1746" s="364">
        <v>2.2874764006530848E-2</v>
      </c>
      <c r="L1746" s="364">
        <v>1.5114580474167605E-2</v>
      </c>
      <c r="M1746" s="364">
        <v>3.6042262841578074E-3</v>
      </c>
      <c r="N1746" s="364">
        <v>1.6120904606681145E-2</v>
      </c>
      <c r="O1746" s="364">
        <v>1.0259631837324623E-2</v>
      </c>
      <c r="P1746" s="364">
        <v>8.3877606947563507E-3</v>
      </c>
      <c r="Q1746" s="364">
        <v>7.3682785583420209E-3</v>
      </c>
      <c r="R1746" s="364">
        <v>9.8489964372653095E-3</v>
      </c>
      <c r="S1746" s="364">
        <v>1.3127175033418747E-2</v>
      </c>
      <c r="T1746" s="364">
        <v>1.1198558627319366E-2</v>
      </c>
      <c r="U1746" s="364">
        <v>1.7662258830921995E-2</v>
      </c>
      <c r="V1746" s="364">
        <v>1.3989896245303907E-2</v>
      </c>
      <c r="W1746" s="364">
        <v>1.5015731688780131E-2</v>
      </c>
      <c r="X1746" s="364">
        <v>1.5733003296563682E-2</v>
      </c>
      <c r="Y1746" s="364">
        <v>1.2801142723683101E-2</v>
      </c>
      <c r="Z1746" s="364">
        <v>1.9175067438346374E-2</v>
      </c>
      <c r="AA1746" s="364">
        <v>1.4701863745638083E-2</v>
      </c>
      <c r="AB1746" s="364">
        <v>2.9823166976624747E-3</v>
      </c>
      <c r="AC1746" s="364">
        <v>8.0201910454412804E-3</v>
      </c>
      <c r="AD1746" s="364">
        <v>6.14910869751814E-3</v>
      </c>
      <c r="AE1746" s="364">
        <v>1.0041914050277219</v>
      </c>
      <c r="AF1746" s="364">
        <v>2.9923540570898342E-3</v>
      </c>
      <c r="AG1746" s="364">
        <v>1.0123379518971452E-3</v>
      </c>
      <c r="AH1746" s="364">
        <v>3.6767230973080299E-3</v>
      </c>
      <c r="AI1746" s="364">
        <v>4.1215918792387677E-3</v>
      </c>
      <c r="AJ1746" s="364">
        <v>3.8156511481994438E-3</v>
      </c>
      <c r="AK1746" s="364">
        <v>6.0031360029234983E-3</v>
      </c>
      <c r="AL1746" s="364">
        <v>1.25537550508619E-2</v>
      </c>
      <c r="AM1746" s="364">
        <v>1.0500258136204968E-2</v>
      </c>
      <c r="AN1746" s="364">
        <v>6.3411916812570008E-3</v>
      </c>
      <c r="AO1746" s="364">
        <v>1.7912805874478681E-2</v>
      </c>
      <c r="AP1746" s="364">
        <v>6.4518706060887943E-2</v>
      </c>
      <c r="AQ1746" s="364">
        <v>2.478100035711828E-3</v>
      </c>
      <c r="AR1746" s="363">
        <v>2.5636482638561136E-3</v>
      </c>
      <c r="AS1746" s="364">
        <v>1.1644231371304157E-3</v>
      </c>
      <c r="AT1746" s="364">
        <v>2.1871986545747763E-3</v>
      </c>
      <c r="AU1746" s="364">
        <v>9.649477287500157E-4</v>
      </c>
      <c r="AV1746" s="364">
        <v>2.9018889359178298E-3</v>
      </c>
      <c r="AW1746" s="364">
        <v>2.6696575728751416E-3</v>
      </c>
      <c r="AX1746" s="364">
        <v>2.9001832783640729E-3</v>
      </c>
      <c r="AY1746" s="364">
        <v>2.091723028136319E-3</v>
      </c>
      <c r="AZ1746" s="364">
        <v>2.4749507562980697E-4</v>
      </c>
      <c r="BA1746" s="364">
        <v>2.3912670158513414E-3</v>
      </c>
      <c r="BB1746" s="364">
        <v>1.3475369549289181E-3</v>
      </c>
      <c r="BC1746" s="364">
        <v>1.3133049573762037E-3</v>
      </c>
      <c r="BD1746" s="364">
        <v>1.1712897547588668E-3</v>
      </c>
      <c r="BE1746" s="364">
        <v>1.3456959544095746E-3</v>
      </c>
      <c r="BF1746" s="364">
        <v>1.8944553348682767E-3</v>
      </c>
      <c r="BG1746" s="364">
        <v>1.7150805196138896E-3</v>
      </c>
      <c r="BH1746" s="364">
        <v>2.1539047814209209E-3</v>
      </c>
      <c r="BI1746" s="364">
        <v>1.9493033537860826E-3</v>
      </c>
      <c r="BJ1746" s="364">
        <v>2.2602141965988817E-3</v>
      </c>
      <c r="BK1746" s="364">
        <v>2.0815492472422287E-3</v>
      </c>
      <c r="BL1746" s="364">
        <v>2.4369329154719523E-3</v>
      </c>
      <c r="BM1746" s="364">
        <v>2.1593119117272888E-3</v>
      </c>
      <c r="BN1746" s="364">
        <v>1.9097555162421352E-3</v>
      </c>
      <c r="BO1746" s="364">
        <v>3.8686012806829191E-4</v>
      </c>
      <c r="BP1746" s="364">
        <v>1.0174402101147222E-3</v>
      </c>
      <c r="BQ1746" s="364">
        <v>7.8983310271863707E-4</v>
      </c>
      <c r="BR1746" s="364">
        <v>5.3966216400571948E-4</v>
      </c>
      <c r="BS1746" s="364">
        <v>4.380947089424619E-4</v>
      </c>
      <c r="BT1746" s="364">
        <v>1.4913954855548943E-4</v>
      </c>
      <c r="BU1746" s="364">
        <v>5.2364702782893937E-4</v>
      </c>
      <c r="BV1746" s="364">
        <v>6.4164142614929389E-4</v>
      </c>
      <c r="BW1746" s="364">
        <v>5.2756162473816231E-4</v>
      </c>
      <c r="BX1746" s="364">
        <v>8.2988673391720929E-4</v>
      </c>
      <c r="BY1746" s="364">
        <v>1.6620003018518392E-3</v>
      </c>
      <c r="BZ1746" s="364">
        <v>1.3093755462356901E-3</v>
      </c>
      <c r="CA1746" s="364">
        <v>8.7408482179676282E-4</v>
      </c>
      <c r="CB1746" s="364">
        <v>2.1845109459062493E-3</v>
      </c>
      <c r="CC1746" s="364">
        <v>7.844236104593609E-3</v>
      </c>
      <c r="CD1746" s="365">
        <v>3.6486355088345582E-4</v>
      </c>
      <c r="CE1746" s="364"/>
    </row>
    <row r="1747" spans="2:83">
      <c r="B1747" s="286"/>
      <c r="C1747" s="283" t="str">
        <f t="shared" si="338"/>
        <v>28</v>
      </c>
      <c r="D1747" s="284" t="str">
        <f t="shared" si="338"/>
        <v>金融・保険</v>
      </c>
      <c r="E1747" s="363">
        <v>8.8246811628503834E-3</v>
      </c>
      <c r="F1747" s="364">
        <v>1.2336142885652025E-2</v>
      </c>
      <c r="G1747" s="364">
        <v>1.1503445881657762E-2</v>
      </c>
      <c r="H1747" s="364">
        <v>5.7932718602530402E-2</v>
      </c>
      <c r="I1747" s="364">
        <v>9.0715740840842524E-3</v>
      </c>
      <c r="J1747" s="364">
        <v>1.9477966099071396E-2</v>
      </c>
      <c r="K1747" s="364">
        <v>1.2520655871842704E-2</v>
      </c>
      <c r="L1747" s="364">
        <v>9.6507842972036583E-3</v>
      </c>
      <c r="M1747" s="364">
        <v>5.1685917543117426E-3</v>
      </c>
      <c r="N1747" s="364">
        <v>6.7117477260184941E-3</v>
      </c>
      <c r="O1747" s="364">
        <v>1.3022259270595861E-2</v>
      </c>
      <c r="P1747" s="364">
        <v>1.0474111544791444E-2</v>
      </c>
      <c r="Q1747" s="364">
        <v>7.9171145768042236E-3</v>
      </c>
      <c r="R1747" s="364">
        <v>1.4160117633748314E-2</v>
      </c>
      <c r="S1747" s="364">
        <v>9.6833920800124592E-3</v>
      </c>
      <c r="T1747" s="364">
        <v>8.6014092411976929E-3</v>
      </c>
      <c r="U1747" s="364">
        <v>9.51530536400968E-3</v>
      </c>
      <c r="V1747" s="364">
        <v>7.5791295674004977E-3</v>
      </c>
      <c r="W1747" s="364">
        <v>8.198963572945632E-3</v>
      </c>
      <c r="X1747" s="364">
        <v>7.0768497544256865E-3</v>
      </c>
      <c r="Y1747" s="364">
        <v>1.2982648172589229E-2</v>
      </c>
      <c r="Z1747" s="364">
        <v>2.4952595387125253E-2</v>
      </c>
      <c r="AA1747" s="364">
        <v>1.301068205837144E-2</v>
      </c>
      <c r="AB1747" s="364">
        <v>1.9127707633646053E-2</v>
      </c>
      <c r="AC1747" s="364">
        <v>2.1783919814560258E-2</v>
      </c>
      <c r="AD1747" s="364">
        <v>2.559927230086893E-2</v>
      </c>
      <c r="AE1747" s="364">
        <v>2.0775361493666371E-2</v>
      </c>
      <c r="AF1747" s="364">
        <v>1.0671197948431617</v>
      </c>
      <c r="AG1747" s="364">
        <v>6.7143232821310364E-2</v>
      </c>
      <c r="AH1747" s="364">
        <v>2.3224514514919407E-2</v>
      </c>
      <c r="AI1747" s="364">
        <v>1.0789295809915033E-2</v>
      </c>
      <c r="AJ1747" s="364">
        <v>1.6844695371987246E-2</v>
      </c>
      <c r="AK1747" s="364">
        <v>1.1088536128367627E-2</v>
      </c>
      <c r="AL1747" s="364">
        <v>9.7534551322453148E-3</v>
      </c>
      <c r="AM1747" s="364">
        <v>2.5129737796674514E-2</v>
      </c>
      <c r="AN1747" s="364">
        <v>1.274287504661486E-2</v>
      </c>
      <c r="AO1747" s="364">
        <v>1.6165455112695699E-2</v>
      </c>
      <c r="AP1747" s="364">
        <v>5.2950202296105087E-3</v>
      </c>
      <c r="AQ1747" s="364">
        <v>3.2922686920844012E-2</v>
      </c>
      <c r="AR1747" s="363">
        <v>2.3988778324398824E-4</v>
      </c>
      <c r="AS1747" s="364">
        <v>1.2994835422437299E-4</v>
      </c>
      <c r="AT1747" s="364">
        <v>2.1847944421388122E-4</v>
      </c>
      <c r="AU1747" s="364">
        <v>1.8147746104806367E-4</v>
      </c>
      <c r="AV1747" s="364">
        <v>2.8886509979369747E-4</v>
      </c>
      <c r="AW1747" s="364">
        <v>2.4930264506111446E-4</v>
      </c>
      <c r="AX1747" s="364">
        <v>2.9154192683504977E-4</v>
      </c>
      <c r="AY1747" s="364">
        <v>3.1926600348985566E-4</v>
      </c>
      <c r="AZ1747" s="364">
        <v>3.7447811653014963E-5</v>
      </c>
      <c r="BA1747" s="364">
        <v>2.6719429839888086E-4</v>
      </c>
      <c r="BB1747" s="364">
        <v>2.0300426776059946E-4</v>
      </c>
      <c r="BC1747" s="364">
        <v>5.0343278905949965E-4</v>
      </c>
      <c r="BD1747" s="364">
        <v>2.1897347381109679E-4</v>
      </c>
      <c r="BE1747" s="364">
        <v>3.2734081620334457E-4</v>
      </c>
      <c r="BF1747" s="364">
        <v>4.2163783868051359E-4</v>
      </c>
      <c r="BG1747" s="364">
        <v>3.2105057184114369E-4</v>
      </c>
      <c r="BH1747" s="364">
        <v>2.7974995418355458E-4</v>
      </c>
      <c r="BI1747" s="364">
        <v>2.3504415423462619E-4</v>
      </c>
      <c r="BJ1747" s="364">
        <v>3.2412930784015776E-4</v>
      </c>
      <c r="BK1747" s="364">
        <v>2.4755656670134651E-4</v>
      </c>
      <c r="BL1747" s="364">
        <v>4.7821287051657814E-4</v>
      </c>
      <c r="BM1747" s="364">
        <v>2.6419718401734252E-4</v>
      </c>
      <c r="BN1747" s="364">
        <v>2.557260027228493E-4</v>
      </c>
      <c r="BO1747" s="364">
        <v>1.2030124295557672E-4</v>
      </c>
      <c r="BP1747" s="364">
        <v>1.5782297468204859E-4</v>
      </c>
      <c r="BQ1747" s="364">
        <v>1.5343253450394485E-4</v>
      </c>
      <c r="BR1747" s="364">
        <v>9.8528387813597617E-5</v>
      </c>
      <c r="BS1747" s="364">
        <v>1.7550655884281298E-4</v>
      </c>
      <c r="BT1747" s="364">
        <v>1.3273399100378856E-4</v>
      </c>
      <c r="BU1747" s="364">
        <v>1.5364772576118279E-4</v>
      </c>
      <c r="BV1747" s="364">
        <v>1.013868525172338E-4</v>
      </c>
      <c r="BW1747" s="364">
        <v>1.0025933583002022E-4</v>
      </c>
      <c r="BX1747" s="364">
        <v>1.0243644233238991E-4</v>
      </c>
      <c r="BY1747" s="364">
        <v>1.9111099993855452E-4</v>
      </c>
      <c r="BZ1747" s="364">
        <v>1.5443024225009441E-4</v>
      </c>
      <c r="CA1747" s="364">
        <v>1.2328626694583494E-4</v>
      </c>
      <c r="CB1747" s="364">
        <v>1.8992355645869815E-4</v>
      </c>
      <c r="CC1747" s="364">
        <v>5.1908494663051286E-4</v>
      </c>
      <c r="CD1747" s="365">
        <v>1.2477762906560976E-4</v>
      </c>
      <c r="CE1747" s="364"/>
    </row>
    <row r="1748" spans="2:83">
      <c r="B1748" s="286"/>
      <c r="C1748" s="283" t="str">
        <f t="shared" si="338"/>
        <v>29</v>
      </c>
      <c r="D1748" s="284" t="str">
        <f t="shared" si="338"/>
        <v>不動産</v>
      </c>
      <c r="E1748" s="363">
        <v>3.5501817627402441E-3</v>
      </c>
      <c r="F1748" s="364">
        <v>3.8511377265288654E-3</v>
      </c>
      <c r="G1748" s="364">
        <v>4.2409507739551086E-3</v>
      </c>
      <c r="H1748" s="364">
        <v>1.2144737363038106E-2</v>
      </c>
      <c r="I1748" s="364">
        <v>7.4698577061119951E-3</v>
      </c>
      <c r="J1748" s="364">
        <v>8.5503927795333931E-3</v>
      </c>
      <c r="K1748" s="364">
        <v>6.6412800412841543E-3</v>
      </c>
      <c r="L1748" s="364">
        <v>6.4420812670066552E-3</v>
      </c>
      <c r="M1748" s="364">
        <v>2.6499159035098976E-3</v>
      </c>
      <c r="N1748" s="364">
        <v>7.245213936451997E-3</v>
      </c>
      <c r="O1748" s="364">
        <v>8.0343539161897067E-3</v>
      </c>
      <c r="P1748" s="364">
        <v>5.5357317689501999E-3</v>
      </c>
      <c r="Q1748" s="364">
        <v>3.0359004584864118E-3</v>
      </c>
      <c r="R1748" s="364">
        <v>7.3962462709434729E-3</v>
      </c>
      <c r="S1748" s="364">
        <v>6.1976217700268057E-3</v>
      </c>
      <c r="T1748" s="364">
        <v>5.2103281004321645E-3</v>
      </c>
      <c r="U1748" s="364">
        <v>6.4813303172850216E-3</v>
      </c>
      <c r="V1748" s="364">
        <v>4.2730073606189987E-3</v>
      </c>
      <c r="W1748" s="364">
        <v>4.7550809524486105E-3</v>
      </c>
      <c r="X1748" s="364">
        <v>5.0809459411545336E-3</v>
      </c>
      <c r="Y1748" s="364">
        <v>3.5413092439649666E-3</v>
      </c>
      <c r="Z1748" s="364">
        <v>9.1904280957888149E-3</v>
      </c>
      <c r="AA1748" s="364">
        <v>9.8920196447761215E-3</v>
      </c>
      <c r="AB1748" s="364">
        <v>1.2365279815878693E-2</v>
      </c>
      <c r="AC1748" s="364">
        <v>6.7264726227292074E-3</v>
      </c>
      <c r="AD1748" s="364">
        <v>6.0405211869606849E-3</v>
      </c>
      <c r="AE1748" s="364">
        <v>4.0957486374936361E-2</v>
      </c>
      <c r="AF1748" s="364">
        <v>2.3751469518186945E-2</v>
      </c>
      <c r="AG1748" s="364">
        <v>1.0524912455727067</v>
      </c>
      <c r="AH1748" s="364">
        <v>3.9576844517509265E-2</v>
      </c>
      <c r="AI1748" s="364">
        <v>2.9462331765918646E-2</v>
      </c>
      <c r="AJ1748" s="364">
        <v>6.8637752136332794E-3</v>
      </c>
      <c r="AK1748" s="364">
        <v>1.1825497381820404E-2</v>
      </c>
      <c r="AL1748" s="364">
        <v>2.3778080128209048E-2</v>
      </c>
      <c r="AM1748" s="364">
        <v>2.1635831248859504E-2</v>
      </c>
      <c r="AN1748" s="364">
        <v>1.4685456073954375E-2</v>
      </c>
      <c r="AO1748" s="364">
        <v>4.1312936684433962E-2</v>
      </c>
      <c r="AP1748" s="364">
        <v>5.43426287602121E-3</v>
      </c>
      <c r="AQ1748" s="364">
        <v>2.3790263872515923E-2</v>
      </c>
      <c r="AR1748" s="363">
        <v>2.4730752803221441E-4</v>
      </c>
      <c r="AS1748" s="364">
        <v>1.3168489858219839E-4</v>
      </c>
      <c r="AT1748" s="364">
        <v>2.0486774938448043E-4</v>
      </c>
      <c r="AU1748" s="364">
        <v>1.323308010805933E-4</v>
      </c>
      <c r="AV1748" s="364">
        <v>2.930876298698455E-4</v>
      </c>
      <c r="AW1748" s="364">
        <v>2.2354750315906359E-4</v>
      </c>
      <c r="AX1748" s="364">
        <v>2.750998539218409E-4</v>
      </c>
      <c r="AY1748" s="364">
        <v>2.7507174887405646E-4</v>
      </c>
      <c r="AZ1748" s="364">
        <v>3.972737903668162E-5</v>
      </c>
      <c r="BA1748" s="364">
        <v>2.6146823989062483E-4</v>
      </c>
      <c r="BB1748" s="364">
        <v>1.8723824767058383E-4</v>
      </c>
      <c r="BC1748" s="364">
        <v>3.2123098673906419E-4</v>
      </c>
      <c r="BD1748" s="364">
        <v>1.6199730132166571E-4</v>
      </c>
      <c r="BE1748" s="364">
        <v>2.2600914075619535E-4</v>
      </c>
      <c r="BF1748" s="364">
        <v>3.0889989330942032E-4</v>
      </c>
      <c r="BG1748" s="364">
        <v>2.4121137969553374E-4</v>
      </c>
      <c r="BH1748" s="364">
        <v>2.3323847276933665E-4</v>
      </c>
      <c r="BI1748" s="364">
        <v>2.0018036543366369E-4</v>
      </c>
      <c r="BJ1748" s="364">
        <v>2.6029125390985273E-4</v>
      </c>
      <c r="BK1748" s="364">
        <v>2.153545556092104E-4</v>
      </c>
      <c r="BL1748" s="364">
        <v>3.0629905812329074E-4</v>
      </c>
      <c r="BM1748" s="364">
        <v>2.6516043281223458E-4</v>
      </c>
      <c r="BN1748" s="364">
        <v>2.1799947776389469E-4</v>
      </c>
      <c r="BO1748" s="364">
        <v>9.2826921851519337E-5</v>
      </c>
      <c r="BP1748" s="364">
        <v>1.3350643214822501E-4</v>
      </c>
      <c r="BQ1748" s="364">
        <v>1.3673280661207832E-4</v>
      </c>
      <c r="BR1748" s="364">
        <v>9.7202219855478545E-5</v>
      </c>
      <c r="BS1748" s="364">
        <v>9.3362202831844167E-5</v>
      </c>
      <c r="BT1748" s="364">
        <v>5.4239007620982384E-5</v>
      </c>
      <c r="BU1748" s="364">
        <v>1.6921305856094568E-4</v>
      </c>
      <c r="BV1748" s="364">
        <v>1.213653191489569E-4</v>
      </c>
      <c r="BW1748" s="364">
        <v>8.2061083723304466E-5</v>
      </c>
      <c r="BX1748" s="364">
        <v>1.0627772861248194E-4</v>
      </c>
      <c r="BY1748" s="364">
        <v>1.9349174208874541E-4</v>
      </c>
      <c r="BZ1748" s="364">
        <v>1.434644043148882E-4</v>
      </c>
      <c r="CA1748" s="364">
        <v>1.1269930039681522E-4</v>
      </c>
      <c r="CB1748" s="364">
        <v>2.1901563391629533E-4</v>
      </c>
      <c r="CC1748" s="364">
        <v>5.6335601815848556E-4</v>
      </c>
      <c r="CD1748" s="365">
        <v>1.0381697989422397E-4</v>
      </c>
      <c r="CE1748" s="364"/>
    </row>
    <row r="1749" spans="2:83">
      <c r="B1749" s="286"/>
      <c r="C1749" s="283" t="str">
        <f t="shared" si="338"/>
        <v>30</v>
      </c>
      <c r="D1749" s="284" t="str">
        <f t="shared" si="338"/>
        <v>運輸・郵便</v>
      </c>
      <c r="E1749" s="363">
        <v>2.3694172103433261E-2</v>
      </c>
      <c r="F1749" s="364">
        <v>2.747043142774629E-2</v>
      </c>
      <c r="G1749" s="364">
        <v>2.0607466342296672E-2</v>
      </c>
      <c r="H1749" s="364">
        <v>2.3905809691724036E-2</v>
      </c>
      <c r="I1749" s="364">
        <v>2.8527612564374815E-2</v>
      </c>
      <c r="J1749" s="364">
        <v>1.7145164548136416E-2</v>
      </c>
      <c r="K1749" s="364">
        <v>3.1958337284116942E-2</v>
      </c>
      <c r="L1749" s="364">
        <v>1.9624821588970425E-2</v>
      </c>
      <c r="M1749" s="364">
        <v>2.517177800074144E-2</v>
      </c>
      <c r="N1749" s="364">
        <v>1.4313106209626532E-2</v>
      </c>
      <c r="O1749" s="364">
        <v>3.4537004898344145E-2</v>
      </c>
      <c r="P1749" s="364">
        <v>2.4469573826104377E-2</v>
      </c>
      <c r="Q1749" s="364">
        <v>1.8094695416157072E-2</v>
      </c>
      <c r="R1749" s="364">
        <v>1.8885165052529931E-2</v>
      </c>
      <c r="S1749" s="364">
        <v>1.634146657996443E-2</v>
      </c>
      <c r="T1749" s="364">
        <v>1.2577284941389775E-2</v>
      </c>
      <c r="U1749" s="364">
        <v>1.5331696413088455E-2</v>
      </c>
      <c r="V1749" s="364">
        <v>1.2817617282194287E-2</v>
      </c>
      <c r="W1749" s="364">
        <v>1.6053367434275684E-2</v>
      </c>
      <c r="X1749" s="364">
        <v>1.4443253054662753E-2</v>
      </c>
      <c r="Y1749" s="364">
        <v>1.4451664117699069E-2</v>
      </c>
      <c r="Z1749" s="364">
        <v>7.7669814112586805E-2</v>
      </c>
      <c r="AA1749" s="364">
        <v>2.1801179005374573E-2</v>
      </c>
      <c r="AB1749" s="364">
        <v>2.5952187872052428E-2</v>
      </c>
      <c r="AC1749" s="364">
        <v>1.7576002476446861E-2</v>
      </c>
      <c r="AD1749" s="364">
        <v>4.0755846253640315E-2</v>
      </c>
      <c r="AE1749" s="364">
        <v>1.6005682830077871E-2</v>
      </c>
      <c r="AF1749" s="364">
        <v>2.1989836803178033E-2</v>
      </c>
      <c r="AG1749" s="364">
        <v>3.0254105667487465E-3</v>
      </c>
      <c r="AH1749" s="364">
        <v>1.0530492377484335</v>
      </c>
      <c r="AI1749" s="364">
        <v>1.3883946985738988E-2</v>
      </c>
      <c r="AJ1749" s="364">
        <v>1.8075400144431895E-2</v>
      </c>
      <c r="AK1749" s="364">
        <v>1.5117379610715104E-2</v>
      </c>
      <c r="AL1749" s="364">
        <v>1.1107902442991101E-2</v>
      </c>
      <c r="AM1749" s="364">
        <v>2.3039774529276219E-2</v>
      </c>
      <c r="AN1749" s="364">
        <v>8.5518229310092061E-3</v>
      </c>
      <c r="AO1749" s="364">
        <v>1.783750263206392E-2</v>
      </c>
      <c r="AP1749" s="364">
        <v>4.8067281235274324E-2</v>
      </c>
      <c r="AQ1749" s="364">
        <v>3.1774442576919602E-2</v>
      </c>
      <c r="AR1749" s="363">
        <v>1.6345908839331944E-3</v>
      </c>
      <c r="AS1749" s="364">
        <v>1.4365859508464183E-3</v>
      </c>
      <c r="AT1749" s="364">
        <v>1.3123426518732786E-3</v>
      </c>
      <c r="AU1749" s="364">
        <v>1.3065390036780243E-3</v>
      </c>
      <c r="AV1749" s="364">
        <v>1.9530864745447201E-3</v>
      </c>
      <c r="AW1749" s="364">
        <v>1.0767277087048843E-3</v>
      </c>
      <c r="AX1749" s="364">
        <v>1.9510407986675013E-3</v>
      </c>
      <c r="AY1749" s="364">
        <v>1.5281062385245389E-3</v>
      </c>
      <c r="AZ1749" s="364">
        <v>6.2115964412638139E-4</v>
      </c>
      <c r="BA1749" s="364">
        <v>1.2325689917800828E-3</v>
      </c>
      <c r="BB1749" s="364">
        <v>1.8291551895489484E-3</v>
      </c>
      <c r="BC1749" s="364">
        <v>2.1494244160626731E-3</v>
      </c>
      <c r="BD1749" s="364">
        <v>1.6294192148093587E-3</v>
      </c>
      <c r="BE1749" s="364">
        <v>1.4826324376664755E-3</v>
      </c>
      <c r="BF1749" s="364">
        <v>1.4599700948837824E-3</v>
      </c>
      <c r="BG1749" s="364">
        <v>1.1923254158955883E-3</v>
      </c>
      <c r="BH1749" s="364">
        <v>1.2243932362692015E-3</v>
      </c>
      <c r="BI1749" s="364">
        <v>1.107360807622018E-3</v>
      </c>
      <c r="BJ1749" s="364">
        <v>1.3804618792559362E-3</v>
      </c>
      <c r="BK1749" s="364">
        <v>1.1945080946727119E-3</v>
      </c>
      <c r="BL1749" s="364">
        <v>1.7481410884154028E-3</v>
      </c>
      <c r="BM1749" s="364">
        <v>2.9530063418311912E-3</v>
      </c>
      <c r="BN1749" s="364">
        <v>1.4411028613248514E-3</v>
      </c>
      <c r="BO1749" s="364">
        <v>1.0303968005473886E-3</v>
      </c>
      <c r="BP1749" s="364">
        <v>9.2501323233933151E-4</v>
      </c>
      <c r="BQ1749" s="364">
        <v>1.8056997420445805E-3</v>
      </c>
      <c r="BR1749" s="364">
        <v>8.1813605000917748E-4</v>
      </c>
      <c r="BS1749" s="364">
        <v>9.9127629729414625E-4</v>
      </c>
      <c r="BT1749" s="364">
        <v>1.7997167255122314E-4</v>
      </c>
      <c r="BU1749" s="364">
        <v>2.8864291425044581E-3</v>
      </c>
      <c r="BV1749" s="364">
        <v>7.8752169953638488E-4</v>
      </c>
      <c r="BW1749" s="364">
        <v>8.8491627638791572E-4</v>
      </c>
      <c r="BX1749" s="364">
        <v>8.5604349449271242E-4</v>
      </c>
      <c r="BY1749" s="364">
        <v>8.7040887683844997E-4</v>
      </c>
      <c r="BZ1749" s="364">
        <v>1.1839689531244336E-3</v>
      </c>
      <c r="CA1749" s="364">
        <v>6.2024376150404822E-4</v>
      </c>
      <c r="CB1749" s="364">
        <v>1.1487645690725714E-3</v>
      </c>
      <c r="CC1749" s="364">
        <v>3.3773983182466909E-3</v>
      </c>
      <c r="CD1749" s="365">
        <v>1.408575064359411E-3</v>
      </c>
      <c r="CE1749" s="364"/>
    </row>
    <row r="1750" spans="2:83">
      <c r="B1750" s="286"/>
      <c r="C1750" s="283" t="str">
        <f t="shared" si="338"/>
        <v>31</v>
      </c>
      <c r="D1750" s="284" t="str">
        <f t="shared" si="338"/>
        <v>情報通信</v>
      </c>
      <c r="E1750" s="363">
        <v>4.231936109272018E-3</v>
      </c>
      <c r="F1750" s="364">
        <v>2.8972235850259001E-3</v>
      </c>
      <c r="G1750" s="364">
        <v>4.7788129967954156E-3</v>
      </c>
      <c r="H1750" s="364">
        <v>6.8933774537105145E-3</v>
      </c>
      <c r="I1750" s="364">
        <v>5.0778521896135756E-3</v>
      </c>
      <c r="J1750" s="364">
        <v>4.9734549717904888E-3</v>
      </c>
      <c r="K1750" s="364">
        <v>4.9172042632256909E-3</v>
      </c>
      <c r="L1750" s="364">
        <v>8.3818124234671179E-3</v>
      </c>
      <c r="M1750" s="364">
        <v>1.6369364609229128E-3</v>
      </c>
      <c r="N1750" s="364">
        <v>4.2768750695810365E-3</v>
      </c>
      <c r="O1750" s="364">
        <v>5.7360109272597184E-3</v>
      </c>
      <c r="P1750" s="364">
        <v>4.3437885297338968E-3</v>
      </c>
      <c r="Q1750" s="364">
        <v>2.3306558633853676E-3</v>
      </c>
      <c r="R1750" s="364">
        <v>6.0980597699314956E-3</v>
      </c>
      <c r="S1750" s="364">
        <v>5.8662984498442277E-3</v>
      </c>
      <c r="T1750" s="364">
        <v>7.4012516802692066E-3</v>
      </c>
      <c r="U1750" s="364">
        <v>5.1389935281617311E-3</v>
      </c>
      <c r="V1750" s="364">
        <v>4.7142595147330359E-3</v>
      </c>
      <c r="W1750" s="364">
        <v>7.7876266501310399E-3</v>
      </c>
      <c r="X1750" s="364">
        <v>1.2643159004958032E-2</v>
      </c>
      <c r="Y1750" s="364">
        <v>4.3648620922625359E-3</v>
      </c>
      <c r="Z1750" s="364">
        <v>6.6974094303457682E-3</v>
      </c>
      <c r="AA1750" s="364">
        <v>7.9060028824456587E-3</v>
      </c>
      <c r="AB1750" s="364">
        <v>9.5941150130137761E-3</v>
      </c>
      <c r="AC1750" s="364">
        <v>2.6785847837043176E-2</v>
      </c>
      <c r="AD1750" s="364">
        <v>8.6790648760333503E-3</v>
      </c>
      <c r="AE1750" s="364">
        <v>2.4637147278458862E-2</v>
      </c>
      <c r="AF1750" s="364">
        <v>3.4409199282858467E-2</v>
      </c>
      <c r="AG1750" s="364">
        <v>4.5282336839378452E-3</v>
      </c>
      <c r="AH1750" s="364">
        <v>9.7327647410206247E-3</v>
      </c>
      <c r="AI1750" s="364">
        <v>1.1075320717471113</v>
      </c>
      <c r="AJ1750" s="364">
        <v>1.7728359552188742E-2</v>
      </c>
      <c r="AK1750" s="364">
        <v>1.784356423708389E-2</v>
      </c>
      <c r="AL1750" s="364">
        <v>9.1191292161125117E-3</v>
      </c>
      <c r="AM1750" s="364">
        <v>3.5703513743541235E-2</v>
      </c>
      <c r="AN1750" s="364">
        <v>2.3225009075943184E-2</v>
      </c>
      <c r="AO1750" s="364">
        <v>1.4355992835173569E-2</v>
      </c>
      <c r="AP1750" s="364">
        <v>3.0185454357159638E-3</v>
      </c>
      <c r="AQ1750" s="364">
        <v>2.5999867163538325E-2</v>
      </c>
      <c r="AR1750" s="363">
        <v>2.1389157704879716E-4</v>
      </c>
      <c r="AS1750" s="364">
        <v>1.0432804232257374E-4</v>
      </c>
      <c r="AT1750" s="364">
        <v>1.763488037834489E-4</v>
      </c>
      <c r="AU1750" s="364">
        <v>1.596274153361414E-4</v>
      </c>
      <c r="AV1750" s="364">
        <v>2.4148358885912435E-4</v>
      </c>
      <c r="AW1750" s="364">
        <v>2.1326998077942743E-4</v>
      </c>
      <c r="AX1750" s="364">
        <v>2.2847293748850836E-4</v>
      </c>
      <c r="AY1750" s="364">
        <v>3.2043835449746679E-4</v>
      </c>
      <c r="AZ1750" s="364">
        <v>2.7770225596084189E-5</v>
      </c>
      <c r="BA1750" s="364">
        <v>2.5582332833784435E-4</v>
      </c>
      <c r="BB1750" s="364">
        <v>1.7275718558209732E-4</v>
      </c>
      <c r="BC1750" s="364">
        <v>2.61930313848363E-4</v>
      </c>
      <c r="BD1750" s="364">
        <v>1.2806557405537283E-4</v>
      </c>
      <c r="BE1750" s="364">
        <v>2.0510665602641742E-4</v>
      </c>
      <c r="BF1750" s="364">
        <v>3.0397527662486115E-4</v>
      </c>
      <c r="BG1750" s="364">
        <v>2.5980684281616144E-4</v>
      </c>
      <c r="BH1750" s="364">
        <v>2.2516585674649709E-4</v>
      </c>
      <c r="BI1750" s="364">
        <v>2.0471943994473712E-4</v>
      </c>
      <c r="BJ1750" s="364">
        <v>2.851060788500422E-4</v>
      </c>
      <c r="BK1750" s="364">
        <v>2.6301628990705233E-4</v>
      </c>
      <c r="BL1750" s="364">
        <v>3.0733305694886866E-4</v>
      </c>
      <c r="BM1750" s="364">
        <v>2.060109506141211E-4</v>
      </c>
      <c r="BN1750" s="364">
        <v>2.219801254457685E-4</v>
      </c>
      <c r="BO1750" s="364">
        <v>1.2988402061145393E-4</v>
      </c>
      <c r="BP1750" s="364">
        <v>2.6370336544169319E-4</v>
      </c>
      <c r="BQ1750" s="364">
        <v>1.4274736319473894E-4</v>
      </c>
      <c r="BR1750" s="364">
        <v>1.9340853274162409E-4</v>
      </c>
      <c r="BS1750" s="364">
        <v>2.6446054052458538E-4</v>
      </c>
      <c r="BT1750" s="364">
        <v>5.5262087815842306E-5</v>
      </c>
      <c r="BU1750" s="364">
        <v>1.3749484207647904E-4</v>
      </c>
      <c r="BV1750" s="364">
        <v>5.8350485838212882E-4</v>
      </c>
      <c r="BW1750" s="364">
        <v>1.7114642996379293E-4</v>
      </c>
      <c r="BX1750" s="364">
        <v>1.9559105952137758E-4</v>
      </c>
      <c r="BY1750" s="364">
        <v>2.2014336076147E-4</v>
      </c>
      <c r="BZ1750" s="364">
        <v>2.9711766398464294E-4</v>
      </c>
      <c r="CA1750" s="364">
        <v>3.9549284175869828E-4</v>
      </c>
      <c r="CB1750" s="364">
        <v>2.2835633653442243E-4</v>
      </c>
      <c r="CC1750" s="364">
        <v>4.0277812999665684E-4</v>
      </c>
      <c r="CD1750" s="365">
        <v>2.0346206031093548E-4</v>
      </c>
      <c r="CE1750" s="364"/>
    </row>
    <row r="1751" spans="2:83">
      <c r="B1751" s="286"/>
      <c r="C1751" s="283" t="str">
        <f t="shared" si="338"/>
        <v>32</v>
      </c>
      <c r="D1751" s="284" t="str">
        <f t="shared" si="338"/>
        <v>公務</v>
      </c>
      <c r="E1751" s="363">
        <v>4.2092977469696652E-4</v>
      </c>
      <c r="F1751" s="364">
        <v>9.2977182791293564E-5</v>
      </c>
      <c r="G1751" s="364">
        <v>6.5831175511646552E-4</v>
      </c>
      <c r="H1751" s="364">
        <v>4.6967643836899023E-4</v>
      </c>
      <c r="I1751" s="364">
        <v>3.4400095368809428E-4</v>
      </c>
      <c r="J1751" s="364">
        <v>2.3925416384024204E-4</v>
      </c>
      <c r="K1751" s="364">
        <v>2.7756426458721623E-4</v>
      </c>
      <c r="L1751" s="364">
        <v>1.3406534595734456E-4</v>
      </c>
      <c r="M1751" s="364">
        <v>2.819674510250444E-4</v>
      </c>
      <c r="N1751" s="364">
        <v>2.0397216656474501E-4</v>
      </c>
      <c r="O1751" s="364">
        <v>8.3311405379008733E-4</v>
      </c>
      <c r="P1751" s="364">
        <v>7.3605416813651782E-4</v>
      </c>
      <c r="Q1751" s="364">
        <v>3.5344731754866386E-4</v>
      </c>
      <c r="R1751" s="364">
        <v>5.4792519640281946E-4</v>
      </c>
      <c r="S1751" s="364">
        <v>5.8406463106968015E-4</v>
      </c>
      <c r="T1751" s="364">
        <v>5.2363847316886519E-4</v>
      </c>
      <c r="U1751" s="364">
        <v>2.7687444031940147E-4</v>
      </c>
      <c r="V1751" s="364">
        <v>1.4308860500951298E-4</v>
      </c>
      <c r="W1751" s="364">
        <v>3.1882306723678838E-4</v>
      </c>
      <c r="X1751" s="364">
        <v>1.9797256589561911E-4</v>
      </c>
      <c r="Y1751" s="364">
        <v>4.1355213659117899E-4</v>
      </c>
      <c r="Z1751" s="364">
        <v>2.0366488041041031E-4</v>
      </c>
      <c r="AA1751" s="364">
        <v>1.0592970063350038E-3</v>
      </c>
      <c r="AB1751" s="364">
        <v>3.0724698842946502E-4</v>
      </c>
      <c r="AC1751" s="364">
        <v>6.7390012671380694E-4</v>
      </c>
      <c r="AD1751" s="364">
        <v>5.7688061263283497E-4</v>
      </c>
      <c r="AE1751" s="364">
        <v>3.4993925538562531E-4</v>
      </c>
      <c r="AF1751" s="364">
        <v>7.4806111684782152E-4</v>
      </c>
      <c r="AG1751" s="364">
        <v>3.0485750932108451E-4</v>
      </c>
      <c r="AH1751" s="364">
        <v>3.7066937467194918E-4</v>
      </c>
      <c r="AI1751" s="364">
        <v>4.3267007216818215E-4</v>
      </c>
      <c r="AJ1751" s="364">
        <v>1.0000993356419092</v>
      </c>
      <c r="AK1751" s="364">
        <v>4.7647728667085513E-4</v>
      </c>
      <c r="AL1751" s="364">
        <v>2.3603802075570279E-4</v>
      </c>
      <c r="AM1751" s="364">
        <v>8.8138936247044049E-4</v>
      </c>
      <c r="AN1751" s="364">
        <v>2.9022410337363144E-4</v>
      </c>
      <c r="AO1751" s="364">
        <v>3.7391929367618733E-4</v>
      </c>
      <c r="AP1751" s="364">
        <v>1.203082016224562E-4</v>
      </c>
      <c r="AQ1751" s="364">
        <v>0.10158796242368011</v>
      </c>
      <c r="AR1751" s="363">
        <v>5.5728245440714323E-6</v>
      </c>
      <c r="AS1751" s="364">
        <v>2.2535095404741538E-6</v>
      </c>
      <c r="AT1751" s="364">
        <v>5.6510128180455266E-6</v>
      </c>
      <c r="AU1751" s="364">
        <v>2.656425404467981E-6</v>
      </c>
      <c r="AV1751" s="364">
        <v>7.7877512276866096E-6</v>
      </c>
      <c r="AW1751" s="364">
        <v>3.4898012181311673E-6</v>
      </c>
      <c r="AX1751" s="364">
        <v>5.8483047673108116E-6</v>
      </c>
      <c r="AY1751" s="364">
        <v>5.5293184438180337E-6</v>
      </c>
      <c r="AZ1751" s="364">
        <v>5.8235132238791203E-7</v>
      </c>
      <c r="BA1751" s="364">
        <v>5.1009256718206083E-6</v>
      </c>
      <c r="BB1751" s="364">
        <v>5.3255804240179059E-6</v>
      </c>
      <c r="BC1751" s="364">
        <v>2.8886963073546355E-5</v>
      </c>
      <c r="BD1751" s="364">
        <v>5.705763506426089E-6</v>
      </c>
      <c r="BE1751" s="364">
        <v>1.5329376937768384E-5</v>
      </c>
      <c r="BF1751" s="364">
        <v>2.0842813669440749E-5</v>
      </c>
      <c r="BG1751" s="364">
        <v>1.4829487857117227E-5</v>
      </c>
      <c r="BH1751" s="364">
        <v>8.2821017063006704E-6</v>
      </c>
      <c r="BI1751" s="364">
        <v>6.1885819858434082E-6</v>
      </c>
      <c r="BJ1751" s="364">
        <v>1.1097730753064892E-5</v>
      </c>
      <c r="BK1751" s="364">
        <v>6.3680624658293094E-6</v>
      </c>
      <c r="BL1751" s="364">
        <v>1.6674808805038521E-5</v>
      </c>
      <c r="BM1751" s="364">
        <v>4.6418115500945297E-6</v>
      </c>
      <c r="BN1751" s="364">
        <v>8.3827541058651758E-6</v>
      </c>
      <c r="BO1751" s="364">
        <v>1.6722710743218392E-6</v>
      </c>
      <c r="BP1751" s="364">
        <v>3.407179038993112E-6</v>
      </c>
      <c r="BQ1751" s="364">
        <v>2.0488448434407366E-6</v>
      </c>
      <c r="BR1751" s="364">
        <v>1.3332998089670509E-6</v>
      </c>
      <c r="BS1751" s="364">
        <v>1.3705645273511062E-6</v>
      </c>
      <c r="BT1751" s="364">
        <v>5.2359962844084442E-7</v>
      </c>
      <c r="BU1751" s="364">
        <v>2.4149712732028678E-6</v>
      </c>
      <c r="BV1751" s="364">
        <v>1.7688641758611817E-6</v>
      </c>
      <c r="BW1751" s="364">
        <v>1.6574569037537906E-6</v>
      </c>
      <c r="BX1751" s="364">
        <v>1.7248378507112799E-6</v>
      </c>
      <c r="BY1751" s="364">
        <v>3.1126147078664289E-6</v>
      </c>
      <c r="BZ1751" s="364">
        <v>2.0594787594946351E-6</v>
      </c>
      <c r="CA1751" s="364">
        <v>3.0449596719040976E-6</v>
      </c>
      <c r="CB1751" s="364">
        <v>4.0357911083530695E-6</v>
      </c>
      <c r="CC1751" s="364">
        <v>9.2819174379384427E-6</v>
      </c>
      <c r="CD1751" s="365">
        <v>1.6774702964482887E-6</v>
      </c>
      <c r="CE1751" s="364"/>
    </row>
    <row r="1752" spans="2:83">
      <c r="B1752" s="286"/>
      <c r="C1752" s="283" t="str">
        <f t="shared" si="338"/>
        <v>33</v>
      </c>
      <c r="D1752" s="284" t="str">
        <f t="shared" si="338"/>
        <v>教育・研究</v>
      </c>
      <c r="E1752" s="363">
        <v>2.1683201086613885E-4</v>
      </c>
      <c r="F1752" s="364">
        <v>1.2708539705226438E-3</v>
      </c>
      <c r="G1752" s="364">
        <v>1.6453888575383688E-4</v>
      </c>
      <c r="H1752" s="364">
        <v>7.366900148780514E-4</v>
      </c>
      <c r="I1752" s="364">
        <v>5.6473185685974924E-4</v>
      </c>
      <c r="J1752" s="364">
        <v>2.1778963962652232E-4</v>
      </c>
      <c r="K1752" s="364">
        <v>4.2619629600007975E-4</v>
      </c>
      <c r="L1752" s="364">
        <v>8.625659600495386E-4</v>
      </c>
      <c r="M1752" s="364">
        <v>1.4730013423587613E-4</v>
      </c>
      <c r="N1752" s="364">
        <v>4.3392351933079984E-4</v>
      </c>
      <c r="O1752" s="364">
        <v>8.4847570589517327E-4</v>
      </c>
      <c r="P1752" s="364">
        <v>3.735826828932617E-4</v>
      </c>
      <c r="Q1752" s="364">
        <v>1.5901725395016793E-4</v>
      </c>
      <c r="R1752" s="364">
        <v>8.5182371067310709E-4</v>
      </c>
      <c r="S1752" s="364">
        <v>8.4755968362328288E-4</v>
      </c>
      <c r="T1752" s="364">
        <v>1.0953502041237486E-3</v>
      </c>
      <c r="U1752" s="364">
        <v>6.3308412755308421E-4</v>
      </c>
      <c r="V1752" s="364">
        <v>1.7999538081687136E-3</v>
      </c>
      <c r="W1752" s="364">
        <v>1.8114671395719883E-3</v>
      </c>
      <c r="X1752" s="364">
        <v>4.8197207831673127E-3</v>
      </c>
      <c r="Y1752" s="364">
        <v>6.458869215353138E-4</v>
      </c>
      <c r="Z1752" s="364">
        <v>3.8664064157154892E-4</v>
      </c>
      <c r="AA1752" s="364">
        <v>5.6148139695671702E-4</v>
      </c>
      <c r="AB1752" s="364">
        <v>1.2541580451271603E-3</v>
      </c>
      <c r="AC1752" s="364">
        <v>6.6868769606519718E-4</v>
      </c>
      <c r="AD1752" s="364">
        <v>6.8917809419724238E-4</v>
      </c>
      <c r="AE1752" s="364">
        <v>7.1326335282891604E-4</v>
      </c>
      <c r="AF1752" s="364">
        <v>7.8158113834044256E-4</v>
      </c>
      <c r="AG1752" s="364">
        <v>1.1418206275925565E-4</v>
      </c>
      <c r="AH1752" s="364">
        <v>1.6858937853634864E-3</v>
      </c>
      <c r="AI1752" s="364">
        <v>9.0806190667197997E-3</v>
      </c>
      <c r="AJ1752" s="364">
        <v>4.8241172346984629E-4</v>
      </c>
      <c r="AK1752" s="364">
        <v>1.0003037264090378</v>
      </c>
      <c r="AL1752" s="364">
        <v>3.6197134049927758E-4</v>
      </c>
      <c r="AM1752" s="364">
        <v>4.5093277898721693E-4</v>
      </c>
      <c r="AN1752" s="364">
        <v>1.2155855221558389E-3</v>
      </c>
      <c r="AO1752" s="364">
        <v>1.1483984122662757E-3</v>
      </c>
      <c r="AP1752" s="364">
        <v>2.0276637506760458E-4</v>
      </c>
      <c r="AQ1752" s="364">
        <v>4.0312726256013605E-3</v>
      </c>
      <c r="AR1752" s="363">
        <v>1.3720381315156915E-5</v>
      </c>
      <c r="AS1752" s="364">
        <v>7.5386274195201398E-6</v>
      </c>
      <c r="AT1752" s="364">
        <v>1.1112463580330178E-5</v>
      </c>
      <c r="AU1752" s="364">
        <v>8.8022467233782573E-6</v>
      </c>
      <c r="AV1752" s="364">
        <v>1.576306232576871E-5</v>
      </c>
      <c r="AW1752" s="364">
        <v>1.2228365211272835E-5</v>
      </c>
      <c r="AX1752" s="364">
        <v>1.4536171044150831E-5</v>
      </c>
      <c r="AY1752" s="364">
        <v>2.3655905688003655E-5</v>
      </c>
      <c r="AZ1752" s="364">
        <v>1.9500764985302836E-6</v>
      </c>
      <c r="BA1752" s="364">
        <v>1.8394557930592826E-5</v>
      </c>
      <c r="BB1752" s="364">
        <v>1.2436678984065213E-5</v>
      </c>
      <c r="BC1752" s="364">
        <v>2.0156954714103955E-5</v>
      </c>
      <c r="BD1752" s="364">
        <v>8.3019742679079848E-6</v>
      </c>
      <c r="BE1752" s="364">
        <v>1.5226848540606227E-5</v>
      </c>
      <c r="BF1752" s="364">
        <v>3.1510848061193625E-5</v>
      </c>
      <c r="BG1752" s="364">
        <v>2.4796839208259577E-5</v>
      </c>
      <c r="BH1752" s="364">
        <v>2.1353466443474001E-5</v>
      </c>
      <c r="BI1752" s="364">
        <v>2.4730513443853205E-5</v>
      </c>
      <c r="BJ1752" s="364">
        <v>3.5420175860272657E-5</v>
      </c>
      <c r="BK1752" s="364">
        <v>3.0079565787637774E-5</v>
      </c>
      <c r="BL1752" s="364">
        <v>3.3614083535659198E-5</v>
      </c>
      <c r="BM1752" s="364">
        <v>1.3781715189856152E-5</v>
      </c>
      <c r="BN1752" s="364">
        <v>1.5137396923141748E-5</v>
      </c>
      <c r="BO1752" s="364">
        <v>7.4432220354270602E-6</v>
      </c>
      <c r="BP1752" s="364">
        <v>1.0533078523731419E-5</v>
      </c>
      <c r="BQ1752" s="364">
        <v>8.4770021753684384E-6</v>
      </c>
      <c r="BR1752" s="364">
        <v>5.8953451714740434E-6</v>
      </c>
      <c r="BS1752" s="364">
        <v>6.8386210518790706E-6</v>
      </c>
      <c r="BT1752" s="364">
        <v>1.723396951172697E-6</v>
      </c>
      <c r="BU1752" s="364">
        <v>1.0155404193600527E-5</v>
      </c>
      <c r="BV1752" s="364">
        <v>1.8776225565273756E-5</v>
      </c>
      <c r="BW1752" s="364">
        <v>6.4928748308645916E-6</v>
      </c>
      <c r="BX1752" s="364">
        <v>6.5759648270944601E-6</v>
      </c>
      <c r="BY1752" s="364">
        <v>1.3277911878230759E-5</v>
      </c>
      <c r="BZ1752" s="364">
        <v>7.9574545259423628E-6</v>
      </c>
      <c r="CA1752" s="364">
        <v>1.2089379502097434E-5</v>
      </c>
      <c r="CB1752" s="364">
        <v>1.1096391234649542E-5</v>
      </c>
      <c r="CC1752" s="364">
        <v>2.3073984254343946E-5</v>
      </c>
      <c r="CD1752" s="365">
        <v>1.0335657630716163E-5</v>
      </c>
      <c r="CE1752" s="364"/>
    </row>
    <row r="1753" spans="2:83">
      <c r="B1753" s="286"/>
      <c r="C1753" s="283" t="str">
        <f t="shared" si="338"/>
        <v>34</v>
      </c>
      <c r="D1753" s="284" t="str">
        <f t="shared" si="338"/>
        <v>医療・福祉</v>
      </c>
      <c r="E1753" s="363">
        <v>3.5729844349508073E-5</v>
      </c>
      <c r="F1753" s="364">
        <v>3.8906704776187588E-5</v>
      </c>
      <c r="G1753" s="364">
        <v>3.1988663197870921E-5</v>
      </c>
      <c r="H1753" s="364">
        <v>4.3653163040128568E-5</v>
      </c>
      <c r="I1753" s="364">
        <v>4.226857201810495E-5</v>
      </c>
      <c r="J1753" s="364">
        <v>2.842266098018906E-5</v>
      </c>
      <c r="K1753" s="364">
        <v>4.6688727993187723E-5</v>
      </c>
      <c r="L1753" s="364">
        <v>3.6513566128422706E-5</v>
      </c>
      <c r="M1753" s="364">
        <v>3.4719771385348817E-5</v>
      </c>
      <c r="N1753" s="364">
        <v>2.2964490350061874E-5</v>
      </c>
      <c r="O1753" s="364">
        <v>5.1403133312256195E-5</v>
      </c>
      <c r="P1753" s="364">
        <v>3.9928537921658044E-5</v>
      </c>
      <c r="Q1753" s="364">
        <v>2.6429118274106343E-5</v>
      </c>
      <c r="R1753" s="364">
        <v>3.0825328594194366E-5</v>
      </c>
      <c r="S1753" s="364">
        <v>2.6995879361991943E-5</v>
      </c>
      <c r="T1753" s="364">
        <v>2.2454346762069256E-5</v>
      </c>
      <c r="U1753" s="364">
        <v>2.4844815651314032E-5</v>
      </c>
      <c r="V1753" s="364">
        <v>2.1272616177995592E-5</v>
      </c>
      <c r="W1753" s="364">
        <v>2.6770121306075051E-5</v>
      </c>
      <c r="X1753" s="364">
        <v>2.6418557699117194E-5</v>
      </c>
      <c r="Y1753" s="364">
        <v>2.3844052042231395E-5</v>
      </c>
      <c r="Z1753" s="364">
        <v>1.1049528038294065E-4</v>
      </c>
      <c r="AA1753" s="364">
        <v>3.7457292440726295E-5</v>
      </c>
      <c r="AB1753" s="364">
        <v>4.2583633203650275E-5</v>
      </c>
      <c r="AC1753" s="364">
        <v>1.5574483523122761E-4</v>
      </c>
      <c r="AD1753" s="364">
        <v>6.2432668584865993E-5</v>
      </c>
      <c r="AE1753" s="364">
        <v>5.6633213695065046E-5</v>
      </c>
      <c r="AF1753" s="364">
        <v>1.6163013723842791E-4</v>
      </c>
      <c r="AG1753" s="364">
        <v>2.5550096883418698E-5</v>
      </c>
      <c r="AH1753" s="364">
        <v>1.3660324983348104E-3</v>
      </c>
      <c r="AI1753" s="364">
        <v>4.7117426110941641E-4</v>
      </c>
      <c r="AJ1753" s="364">
        <v>5.260571234105908E-5</v>
      </c>
      <c r="AK1753" s="364">
        <v>4.4417816518484558E-5</v>
      </c>
      <c r="AL1753" s="364">
        <v>1.0147595270402832</v>
      </c>
      <c r="AM1753" s="364">
        <v>5.6164725727486569E-5</v>
      </c>
      <c r="AN1753" s="364">
        <v>4.8479990682003874E-5</v>
      </c>
      <c r="AO1753" s="364">
        <v>3.2467036673698344E-4</v>
      </c>
      <c r="AP1753" s="364">
        <v>6.5943154524923146E-5</v>
      </c>
      <c r="AQ1753" s="364">
        <v>1.9214947055274924E-4</v>
      </c>
      <c r="AR1753" s="363">
        <v>2.3704961521152439E-6</v>
      </c>
      <c r="AS1753" s="364">
        <v>1.9771652390823317E-6</v>
      </c>
      <c r="AT1753" s="364">
        <v>1.9007157050511936E-6</v>
      </c>
      <c r="AU1753" s="364">
        <v>1.8472149191822655E-6</v>
      </c>
      <c r="AV1753" s="364">
        <v>2.800674960322412E-6</v>
      </c>
      <c r="AW1753" s="364">
        <v>1.6443189148220786E-6</v>
      </c>
      <c r="AX1753" s="364">
        <v>2.7924563874380742E-6</v>
      </c>
      <c r="AY1753" s="364">
        <v>2.3447477353101075E-6</v>
      </c>
      <c r="AZ1753" s="364">
        <v>8.3719201666210707E-7</v>
      </c>
      <c r="BA1753" s="364">
        <v>1.8921721908332716E-6</v>
      </c>
      <c r="BB1753" s="364">
        <v>2.557428488894531E-6</v>
      </c>
      <c r="BC1753" s="364">
        <v>3.1974303602357586E-6</v>
      </c>
      <c r="BD1753" s="364">
        <v>2.2616861241576387E-6</v>
      </c>
      <c r="BE1753" s="364">
        <v>2.189562791770941E-6</v>
      </c>
      <c r="BF1753" s="364">
        <v>2.2250378592019679E-6</v>
      </c>
      <c r="BG1753" s="364">
        <v>1.8205233817724633E-6</v>
      </c>
      <c r="BH1753" s="364">
        <v>1.8292096302081463E-6</v>
      </c>
      <c r="BI1753" s="364">
        <v>1.6505411741737946E-6</v>
      </c>
      <c r="BJ1753" s="364">
        <v>2.0789722329598522E-6</v>
      </c>
      <c r="BK1753" s="364">
        <v>1.7963171509204673E-6</v>
      </c>
      <c r="BL1753" s="364">
        <v>2.6145753517086248E-6</v>
      </c>
      <c r="BM1753" s="364">
        <v>4.0712473427222388E-6</v>
      </c>
      <c r="BN1753" s="364">
        <v>2.1013406044090204E-6</v>
      </c>
      <c r="BO1753" s="364">
        <v>1.4542000134228619E-6</v>
      </c>
      <c r="BP1753" s="364">
        <v>1.4537798584854597E-6</v>
      </c>
      <c r="BQ1753" s="364">
        <v>2.4798764673619055E-6</v>
      </c>
      <c r="BR1753" s="364">
        <v>1.205509120501143E-6</v>
      </c>
      <c r="BS1753" s="364">
        <v>1.5070518126494219E-6</v>
      </c>
      <c r="BT1753" s="364">
        <v>2.9614264014394404E-7</v>
      </c>
      <c r="BU1753" s="364">
        <v>4.2394204599166754E-6</v>
      </c>
      <c r="BV1753" s="364">
        <v>1.4931037856586283E-6</v>
      </c>
      <c r="BW1753" s="364">
        <v>1.2823584698116452E-6</v>
      </c>
      <c r="BX1753" s="364">
        <v>1.3056361096849342E-6</v>
      </c>
      <c r="BY1753" s="364">
        <v>6.8314553251734234E-6</v>
      </c>
      <c r="BZ1753" s="364">
        <v>1.7622286711102657E-6</v>
      </c>
      <c r="CA1753" s="364">
        <v>1.0739527691542147E-6</v>
      </c>
      <c r="CB1753" s="364">
        <v>1.8814384211039947E-6</v>
      </c>
      <c r="CC1753" s="364">
        <v>4.8761750708625459E-6</v>
      </c>
      <c r="CD1753" s="365">
        <v>2.0335531909376393E-6</v>
      </c>
      <c r="CE1753" s="364"/>
    </row>
    <row r="1754" spans="2:83">
      <c r="B1754" s="286"/>
      <c r="C1754" s="283" t="str">
        <f t="shared" si="338"/>
        <v>35</v>
      </c>
      <c r="D1754" s="284" t="str">
        <f t="shared" si="338"/>
        <v>他に分類されない会員制団体</v>
      </c>
      <c r="E1754" s="363">
        <v>2.3061093677799126E-3</v>
      </c>
      <c r="F1754" s="364">
        <v>1.8163269327593802E-3</v>
      </c>
      <c r="G1754" s="364">
        <v>1.2443787270868678E-2</v>
      </c>
      <c r="H1754" s="364">
        <v>2.4426335984423348E-3</v>
      </c>
      <c r="I1754" s="364">
        <v>1.6205990795396775E-3</v>
      </c>
      <c r="J1754" s="364">
        <v>1.0681793986075136E-3</v>
      </c>
      <c r="K1754" s="364">
        <v>9.3520775604710466E-4</v>
      </c>
      <c r="L1754" s="364">
        <v>1.4435927987137079E-3</v>
      </c>
      <c r="M1754" s="364">
        <v>4.5305297034522963E-4</v>
      </c>
      <c r="N1754" s="364">
        <v>7.4157098468155796E-4</v>
      </c>
      <c r="O1754" s="364">
        <v>1.1858931561945533E-3</v>
      </c>
      <c r="P1754" s="364">
        <v>1.4237586155848999E-3</v>
      </c>
      <c r="Q1754" s="364">
        <v>1.4403499510544245E-3</v>
      </c>
      <c r="R1754" s="364">
        <v>6.8690812669022457E-4</v>
      </c>
      <c r="S1754" s="364">
        <v>1.6739674604701479E-3</v>
      </c>
      <c r="T1754" s="364">
        <v>7.5782825537839627E-4</v>
      </c>
      <c r="U1754" s="364">
        <v>1.0974459954747745E-3</v>
      </c>
      <c r="V1754" s="364">
        <v>8.4100543727262721E-4</v>
      </c>
      <c r="W1754" s="364">
        <v>5.5233651011271721E-4</v>
      </c>
      <c r="X1754" s="364">
        <v>5.745026043056195E-4</v>
      </c>
      <c r="Y1754" s="364">
        <v>5.5761785572576905E-4</v>
      </c>
      <c r="Z1754" s="364">
        <v>1.3771166357527927E-3</v>
      </c>
      <c r="AA1754" s="364">
        <v>1.2344260452754861E-3</v>
      </c>
      <c r="AB1754" s="364">
        <v>2.6610975740180374E-3</v>
      </c>
      <c r="AC1754" s="364">
        <v>8.438969898749496E-3</v>
      </c>
      <c r="AD1754" s="364">
        <v>2.3576375280629992E-3</v>
      </c>
      <c r="AE1754" s="364">
        <v>9.8330651609091174E-4</v>
      </c>
      <c r="AF1754" s="364">
        <v>3.5831565115525474E-3</v>
      </c>
      <c r="AG1754" s="364">
        <v>5.2731193705403629E-4</v>
      </c>
      <c r="AH1754" s="364">
        <v>2.1186448520816585E-3</v>
      </c>
      <c r="AI1754" s="364">
        <v>1.6291414330758156E-3</v>
      </c>
      <c r="AJ1754" s="364">
        <v>3.9875648575440155E-4</v>
      </c>
      <c r="AK1754" s="364">
        <v>2.4519555780146093E-3</v>
      </c>
      <c r="AL1754" s="364">
        <v>1.4069566249469219E-3</v>
      </c>
      <c r="AM1754" s="364">
        <v>1.0003655625907719</v>
      </c>
      <c r="AN1754" s="364">
        <v>2.1225647858730901E-3</v>
      </c>
      <c r="AO1754" s="364">
        <v>2.7616945332441687E-3</v>
      </c>
      <c r="AP1754" s="364">
        <v>3.5616907833807402E-4</v>
      </c>
      <c r="AQ1754" s="364">
        <v>5.9511899709818706E-4</v>
      </c>
      <c r="AR1754" s="363">
        <v>2.7723415727279725E-5</v>
      </c>
      <c r="AS1754" s="364">
        <v>1.0268697392249574E-5</v>
      </c>
      <c r="AT1754" s="364">
        <v>3.5984622229953156E-5</v>
      </c>
      <c r="AU1754" s="364">
        <v>1.0094081831400489E-5</v>
      </c>
      <c r="AV1754" s="364">
        <v>4.3507486136204665E-5</v>
      </c>
      <c r="AW1754" s="364">
        <v>1.9891737895697913E-5</v>
      </c>
      <c r="AX1754" s="364">
        <v>2.3003331900500739E-5</v>
      </c>
      <c r="AY1754" s="364">
        <v>3.6225458553766559E-5</v>
      </c>
      <c r="AZ1754" s="364">
        <v>2.5556465553566874E-6</v>
      </c>
      <c r="BA1754" s="364">
        <v>2.8243990539873317E-5</v>
      </c>
      <c r="BB1754" s="364">
        <v>1.7022243814627695E-5</v>
      </c>
      <c r="BC1754" s="364">
        <v>6.1552591180282282E-5</v>
      </c>
      <c r="BD1754" s="364">
        <v>2.425547656917628E-5</v>
      </c>
      <c r="BE1754" s="364">
        <v>3.3852077548504321E-5</v>
      </c>
      <c r="BF1754" s="364">
        <v>5.4389459641452656E-5</v>
      </c>
      <c r="BG1754" s="364">
        <v>3.3498043601635699E-5</v>
      </c>
      <c r="BH1754" s="364">
        <v>2.5732567480645876E-5</v>
      </c>
      <c r="BI1754" s="364">
        <v>2.1250545442956241E-5</v>
      </c>
      <c r="BJ1754" s="364">
        <v>2.9654223065362071E-5</v>
      </c>
      <c r="BK1754" s="364">
        <v>2.1592610716332563E-5</v>
      </c>
      <c r="BL1754" s="364">
        <v>3.6833111028341521E-5</v>
      </c>
      <c r="BM1754" s="364">
        <v>2.1010873438182099E-5</v>
      </c>
      <c r="BN1754" s="364">
        <v>1.9607615338301604E-5</v>
      </c>
      <c r="BO1754" s="364">
        <v>8.6647124517215439E-6</v>
      </c>
      <c r="BP1754" s="364">
        <v>1.3082802217168267E-5</v>
      </c>
      <c r="BQ1754" s="364">
        <v>1.0851625892345413E-5</v>
      </c>
      <c r="BR1754" s="364">
        <v>5.5946393089811357E-6</v>
      </c>
      <c r="BS1754" s="364">
        <v>5.9718407392353776E-6</v>
      </c>
      <c r="BT1754" s="364">
        <v>2.0317424074262072E-6</v>
      </c>
      <c r="BU1754" s="364">
        <v>9.9940303636665756E-6</v>
      </c>
      <c r="BV1754" s="364">
        <v>7.5525045685476938E-6</v>
      </c>
      <c r="BW1754" s="364">
        <v>6.1364850846582388E-6</v>
      </c>
      <c r="BX1754" s="364">
        <v>7.9288567024880497E-6</v>
      </c>
      <c r="BY1754" s="364">
        <v>2.0407272871516123E-5</v>
      </c>
      <c r="BZ1754" s="364">
        <v>8.8043897584974178E-6</v>
      </c>
      <c r="CA1754" s="364">
        <v>9.6133365124778945E-6</v>
      </c>
      <c r="CB1754" s="364">
        <v>2.001661721799362E-5</v>
      </c>
      <c r="CC1754" s="364">
        <v>3.6206234891551405E-5</v>
      </c>
      <c r="CD1754" s="365">
        <v>6.7400513739053441E-6</v>
      </c>
      <c r="CE1754" s="364"/>
    </row>
    <row r="1755" spans="2:83">
      <c r="B1755" s="286"/>
      <c r="C1755" s="283" t="str">
        <f t="shared" si="338"/>
        <v>36</v>
      </c>
      <c r="D1755" s="284" t="str">
        <f t="shared" si="338"/>
        <v>対事業所サービス</v>
      </c>
      <c r="E1755" s="363">
        <v>4.4216813540786763E-2</v>
      </c>
      <c r="F1755" s="364">
        <v>2.8135246486687464E-2</v>
      </c>
      <c r="G1755" s="364">
        <v>2.5010535143357267E-2</v>
      </c>
      <c r="H1755" s="364">
        <v>0.10532862869010663</v>
      </c>
      <c r="I1755" s="364">
        <v>4.8627910873122855E-2</v>
      </c>
      <c r="J1755" s="364">
        <v>3.7066723994410772E-2</v>
      </c>
      <c r="K1755" s="364">
        <v>3.3033231075406053E-2</v>
      </c>
      <c r="L1755" s="364">
        <v>5.6983644449920587E-2</v>
      </c>
      <c r="M1755" s="364">
        <v>1.5327935704596745E-2</v>
      </c>
      <c r="N1755" s="364">
        <v>4.462349385640501E-2</v>
      </c>
      <c r="O1755" s="364">
        <v>6.266956484332549E-2</v>
      </c>
      <c r="P1755" s="364">
        <v>2.8939272251654633E-2</v>
      </c>
      <c r="Q1755" s="364">
        <v>1.9983388198183284E-2</v>
      </c>
      <c r="R1755" s="364">
        <v>3.6539783348547822E-2</v>
      </c>
      <c r="S1755" s="364">
        <v>4.0899549470275395E-2</v>
      </c>
      <c r="T1755" s="364">
        <v>4.1855675422194615E-2</v>
      </c>
      <c r="U1755" s="364">
        <v>4.169174755985517E-2</v>
      </c>
      <c r="V1755" s="364">
        <v>5.2232854928000602E-2</v>
      </c>
      <c r="W1755" s="364">
        <v>4.2017541971924276E-2</v>
      </c>
      <c r="X1755" s="364">
        <v>4.6075023783845093E-2</v>
      </c>
      <c r="Y1755" s="364">
        <v>3.5522327108607317E-2</v>
      </c>
      <c r="Z1755" s="364">
        <v>5.3620045911114793E-2</v>
      </c>
      <c r="AA1755" s="364">
        <v>9.4620939360206879E-2</v>
      </c>
      <c r="AB1755" s="364">
        <v>6.735840059155207E-2</v>
      </c>
      <c r="AC1755" s="364">
        <v>0.15547351233558487</v>
      </c>
      <c r="AD1755" s="364">
        <v>6.8341663521589033E-2</v>
      </c>
      <c r="AE1755" s="364">
        <v>8.2692203674788897E-2</v>
      </c>
      <c r="AF1755" s="364">
        <v>0.11072508322633555</v>
      </c>
      <c r="AG1755" s="364">
        <v>3.0531770595803032E-2</v>
      </c>
      <c r="AH1755" s="364">
        <v>7.301657723221934E-2</v>
      </c>
      <c r="AI1755" s="364">
        <v>0.14467189733376967</v>
      </c>
      <c r="AJ1755" s="364">
        <v>8.1610545676055551E-2</v>
      </c>
      <c r="AK1755" s="364">
        <v>8.0233005728630777E-2</v>
      </c>
      <c r="AL1755" s="364">
        <v>4.6809005982279397E-2</v>
      </c>
      <c r="AM1755" s="364">
        <v>7.2091371813685842E-2</v>
      </c>
      <c r="AN1755" s="364">
        <v>1.1349100125663669</v>
      </c>
      <c r="AO1755" s="364">
        <v>4.8169512691031126E-2</v>
      </c>
      <c r="AP1755" s="364">
        <v>1.6096684655866181E-2</v>
      </c>
      <c r="AQ1755" s="364">
        <v>4.4077349150060029E-2</v>
      </c>
      <c r="AR1755" s="363">
        <v>1.1059904257257696E-3</v>
      </c>
      <c r="AS1755" s="364">
        <v>4.782671450400898E-4</v>
      </c>
      <c r="AT1755" s="364">
        <v>8.6063581080161021E-4</v>
      </c>
      <c r="AU1755" s="364">
        <v>6.2351373120421395E-4</v>
      </c>
      <c r="AV1755" s="364">
        <v>1.2976972924728227E-3</v>
      </c>
      <c r="AW1755" s="364">
        <v>9.765875036900492E-4</v>
      </c>
      <c r="AX1755" s="364">
        <v>1.0493514866508223E-3</v>
      </c>
      <c r="AY1755" s="364">
        <v>1.6419895503605774E-3</v>
      </c>
      <c r="AZ1755" s="364">
        <v>1.2384903275903668E-4</v>
      </c>
      <c r="BA1755" s="364">
        <v>1.3892067104203706E-3</v>
      </c>
      <c r="BB1755" s="364">
        <v>8.5480922968321721E-4</v>
      </c>
      <c r="BC1755" s="364">
        <v>1.4911351500444382E-3</v>
      </c>
      <c r="BD1755" s="364">
        <v>6.833184952231273E-4</v>
      </c>
      <c r="BE1755" s="364">
        <v>1.0150857120069508E-3</v>
      </c>
      <c r="BF1755" s="364">
        <v>1.6468568359280056E-3</v>
      </c>
      <c r="BG1755" s="364">
        <v>1.2701759680470526E-3</v>
      </c>
      <c r="BH1755" s="364">
        <v>1.1650606819986003E-3</v>
      </c>
      <c r="BI1755" s="364">
        <v>1.1065587978163684E-3</v>
      </c>
      <c r="BJ1755" s="364">
        <v>1.4103558273390597E-3</v>
      </c>
      <c r="BK1755" s="364">
        <v>1.1590479366048682E-3</v>
      </c>
      <c r="BL1755" s="364">
        <v>1.7305205440308899E-3</v>
      </c>
      <c r="BM1755" s="364">
        <v>9.7516750871672173E-4</v>
      </c>
      <c r="BN1755" s="364">
        <v>1.0198735979349124E-3</v>
      </c>
      <c r="BO1755" s="364">
        <v>4.7916317397198477E-4</v>
      </c>
      <c r="BP1755" s="364">
        <v>8.2638006192430481E-4</v>
      </c>
      <c r="BQ1755" s="364">
        <v>5.7654031268705307E-4</v>
      </c>
      <c r="BR1755" s="364">
        <v>4.1196178130617939E-4</v>
      </c>
      <c r="BS1755" s="364">
        <v>5.0039926234996251E-4</v>
      </c>
      <c r="BT1755" s="364">
        <v>1.5534743579440389E-4</v>
      </c>
      <c r="BU1755" s="364">
        <v>5.4692387506759461E-4</v>
      </c>
      <c r="BV1755" s="364">
        <v>6.7502090873435819E-4</v>
      </c>
      <c r="BW1755" s="364">
        <v>4.4784125659991833E-4</v>
      </c>
      <c r="BX1755" s="364">
        <v>5.2181930537365971E-4</v>
      </c>
      <c r="BY1755" s="364">
        <v>9.4475893477093153E-4</v>
      </c>
      <c r="BZ1755" s="364">
        <v>5.7370435405547295E-4</v>
      </c>
      <c r="CA1755" s="364">
        <v>7.1902233026530419E-4</v>
      </c>
      <c r="CB1755" s="364">
        <v>8.0186682243437552E-4</v>
      </c>
      <c r="CC1755" s="364">
        <v>1.8121240717312629E-3</v>
      </c>
      <c r="CD1755" s="365">
        <v>3.6871923722788696E-4</v>
      </c>
      <c r="CE1755" s="364"/>
    </row>
    <row r="1756" spans="2:83">
      <c r="B1756" s="286"/>
      <c r="C1756" s="283" t="str">
        <f t="shared" si="338"/>
        <v>37</v>
      </c>
      <c r="D1756" s="284" t="str">
        <f t="shared" si="338"/>
        <v>対個人サービス</v>
      </c>
      <c r="E1756" s="363">
        <v>1.1857133770097729E-3</v>
      </c>
      <c r="F1756" s="364">
        <v>1.3407463928201397E-4</v>
      </c>
      <c r="G1756" s="364">
        <v>7.348543312187722E-4</v>
      </c>
      <c r="H1756" s="364">
        <v>2.6374022617058269E-4</v>
      </c>
      <c r="I1756" s="364">
        <v>3.389856571112333E-4</v>
      </c>
      <c r="J1756" s="364">
        <v>1.6954181783642377E-4</v>
      </c>
      <c r="K1756" s="364">
        <v>1.5050144230400249E-4</v>
      </c>
      <c r="L1756" s="364">
        <v>2.9588064298403E-4</v>
      </c>
      <c r="M1756" s="364">
        <v>7.9432229719685651E-5</v>
      </c>
      <c r="N1756" s="364">
        <v>1.5714317211989236E-4</v>
      </c>
      <c r="O1756" s="364">
        <v>2.6637247196103798E-4</v>
      </c>
      <c r="P1756" s="364">
        <v>1.5855699797345045E-4</v>
      </c>
      <c r="Q1756" s="364">
        <v>8.0674941040448386E-5</v>
      </c>
      <c r="R1756" s="364">
        <v>1.7460953269606932E-4</v>
      </c>
      <c r="S1756" s="364">
        <v>1.8134689009626119E-4</v>
      </c>
      <c r="T1756" s="364">
        <v>2.3389520415538034E-4</v>
      </c>
      <c r="U1756" s="364">
        <v>2.2651818384581193E-4</v>
      </c>
      <c r="V1756" s="364">
        <v>2.5194807416124468E-4</v>
      </c>
      <c r="W1756" s="364">
        <v>1.9448845591061434E-4</v>
      </c>
      <c r="X1756" s="364">
        <v>2.7645180162305633E-4</v>
      </c>
      <c r="Y1756" s="364">
        <v>2.3029265856460023E-4</v>
      </c>
      <c r="Z1756" s="364">
        <v>2.7717522074537695E-4</v>
      </c>
      <c r="AA1756" s="364">
        <v>3.5752810303117194E-4</v>
      </c>
      <c r="AB1756" s="364">
        <v>2.0455677425149037E-4</v>
      </c>
      <c r="AC1756" s="364">
        <v>5.6320516475861983E-4</v>
      </c>
      <c r="AD1756" s="364">
        <v>1.8970889635314261E-4</v>
      </c>
      <c r="AE1756" s="364">
        <v>5.8172397335830642E-4</v>
      </c>
      <c r="AF1756" s="364">
        <v>4.3785949480457678E-4</v>
      </c>
      <c r="AG1756" s="364">
        <v>5.3028033665237541E-4</v>
      </c>
      <c r="AH1756" s="364">
        <v>6.0487633072469683E-4</v>
      </c>
      <c r="AI1756" s="364">
        <v>3.8396833904437255E-3</v>
      </c>
      <c r="AJ1756" s="364">
        <v>4.1186142721434297E-4</v>
      </c>
      <c r="AK1756" s="364">
        <v>5.9121779590435731E-3</v>
      </c>
      <c r="AL1756" s="364">
        <v>1.305823073818782E-2</v>
      </c>
      <c r="AM1756" s="364">
        <v>1.5885978046955426E-3</v>
      </c>
      <c r="AN1756" s="364">
        <v>1.1756529385063381E-3</v>
      </c>
      <c r="AO1756" s="364">
        <v>1.0082122830346507</v>
      </c>
      <c r="AP1756" s="364">
        <v>1.0858593208860537E-4</v>
      </c>
      <c r="AQ1756" s="364">
        <v>2.1506021308521331E-3</v>
      </c>
      <c r="AR1756" s="363">
        <v>5.9984479720224638E-5</v>
      </c>
      <c r="AS1756" s="364">
        <v>1.1596735277649822E-5</v>
      </c>
      <c r="AT1756" s="364">
        <v>3.4055995699603075E-5</v>
      </c>
      <c r="AU1756" s="364">
        <v>2.1673005366504086E-5</v>
      </c>
      <c r="AV1756" s="364">
        <v>3.4150843441322376E-5</v>
      </c>
      <c r="AW1756" s="364">
        <v>1.9004735117317103E-5</v>
      </c>
      <c r="AX1756" s="364">
        <v>1.8800254321559021E-5</v>
      </c>
      <c r="AY1756" s="364">
        <v>2.5703858837013159E-5</v>
      </c>
      <c r="AZ1756" s="364">
        <v>3.6082201185796309E-6</v>
      </c>
      <c r="BA1756" s="364">
        <v>1.9755449222882268E-5</v>
      </c>
      <c r="BB1756" s="364">
        <v>2.2236295594110582E-5</v>
      </c>
      <c r="BC1756" s="364">
        <v>1.7141581275975525E-5</v>
      </c>
      <c r="BD1756" s="364">
        <v>1.18508720094636E-5</v>
      </c>
      <c r="BE1756" s="364">
        <v>1.5920081899202054E-5</v>
      </c>
      <c r="BF1756" s="364">
        <v>2.0882907002880727E-5</v>
      </c>
      <c r="BG1756" s="364">
        <v>1.8919033667439225E-5</v>
      </c>
      <c r="BH1756" s="364">
        <v>1.8828495008754208E-5</v>
      </c>
      <c r="BI1756" s="364">
        <v>2.2197542593090447E-5</v>
      </c>
      <c r="BJ1756" s="364">
        <v>2.1372762903442915E-5</v>
      </c>
      <c r="BK1756" s="364">
        <v>2.3360690457203059E-5</v>
      </c>
      <c r="BL1756" s="364">
        <v>2.2760186845689385E-5</v>
      </c>
      <c r="BM1756" s="364">
        <v>3.5516101617814413E-5</v>
      </c>
      <c r="BN1756" s="364">
        <v>2.529893175858511E-5</v>
      </c>
      <c r="BO1756" s="364">
        <v>1.6503332284882404E-5</v>
      </c>
      <c r="BP1756" s="364">
        <v>3.3700124495395952E-5</v>
      </c>
      <c r="BQ1756" s="364">
        <v>1.5954254315674819E-5</v>
      </c>
      <c r="BR1756" s="364">
        <v>2.9695389926463225E-5</v>
      </c>
      <c r="BS1756" s="364">
        <v>3.0459750808834413E-5</v>
      </c>
      <c r="BT1756" s="364">
        <v>2.0005823996791764E-5</v>
      </c>
      <c r="BU1756" s="364">
        <v>2.760769670725521E-5</v>
      </c>
      <c r="BV1756" s="364">
        <v>1.9932705643681284E-4</v>
      </c>
      <c r="BW1756" s="364">
        <v>2.44608812600141E-5</v>
      </c>
      <c r="BX1756" s="364">
        <v>1.6669802138716757E-4</v>
      </c>
      <c r="BY1756" s="364">
        <v>3.8856629370465887E-4</v>
      </c>
      <c r="BZ1756" s="364">
        <v>6.34142227292677E-5</v>
      </c>
      <c r="CA1756" s="364">
        <v>7.9094032866217179E-5</v>
      </c>
      <c r="CB1756" s="364">
        <v>3.0148158680285163E-4</v>
      </c>
      <c r="CC1756" s="364">
        <v>2.7112016875900228E-5</v>
      </c>
      <c r="CD1756" s="365">
        <v>7.2696118463389905E-5</v>
      </c>
      <c r="CE1756" s="364"/>
    </row>
    <row r="1757" spans="2:83">
      <c r="B1757" s="286"/>
      <c r="C1757" s="283" t="str">
        <f t="shared" si="338"/>
        <v>38</v>
      </c>
      <c r="D1757" s="284" t="str">
        <f t="shared" si="338"/>
        <v>事務用品</v>
      </c>
      <c r="E1757" s="363">
        <v>6.5641834985046433E-4</v>
      </c>
      <c r="F1757" s="364">
        <v>4.8508734812455646E-3</v>
      </c>
      <c r="G1757" s="364">
        <v>1.3273328122948953E-3</v>
      </c>
      <c r="H1757" s="364">
        <v>1.7237647104905757E-3</v>
      </c>
      <c r="I1757" s="364">
        <v>1.1479812395726054E-3</v>
      </c>
      <c r="J1757" s="364">
        <v>1.3843353844689866E-3</v>
      </c>
      <c r="K1757" s="364">
        <v>1.0237108047679805E-3</v>
      </c>
      <c r="L1757" s="364">
        <v>1.013587985479223E-3</v>
      </c>
      <c r="M1757" s="364">
        <v>2.1718752135768598E-4</v>
      </c>
      <c r="N1757" s="364">
        <v>4.1119541404232321E-4</v>
      </c>
      <c r="O1757" s="364">
        <v>1.4523055984789301E-3</v>
      </c>
      <c r="P1757" s="364">
        <v>4.6797870519987015E-4</v>
      </c>
      <c r="Q1757" s="364">
        <v>3.958642727030812E-4</v>
      </c>
      <c r="R1757" s="364">
        <v>8.086517918256559E-4</v>
      </c>
      <c r="S1757" s="364">
        <v>8.6571443500550965E-4</v>
      </c>
      <c r="T1757" s="364">
        <v>1.2467886581765167E-3</v>
      </c>
      <c r="U1757" s="364">
        <v>1.5520760799169466E-3</v>
      </c>
      <c r="V1757" s="364">
        <v>1.8813667999225837E-3</v>
      </c>
      <c r="W1757" s="364">
        <v>1.1305589680757841E-3</v>
      </c>
      <c r="X1757" s="364">
        <v>1.1075216509145766E-3</v>
      </c>
      <c r="Y1757" s="364">
        <v>1.0819876686095403E-3</v>
      </c>
      <c r="Z1757" s="364">
        <v>1.6743516201378544E-3</v>
      </c>
      <c r="AA1757" s="364">
        <v>1.1272132024184986E-3</v>
      </c>
      <c r="AB1757" s="364">
        <v>4.3091443552854353E-4</v>
      </c>
      <c r="AC1757" s="364">
        <v>1.6647975077864099E-3</v>
      </c>
      <c r="AD1757" s="364">
        <v>3.2736728496204045E-3</v>
      </c>
      <c r="AE1757" s="364">
        <v>2.3698610867561093E-3</v>
      </c>
      <c r="AF1757" s="364">
        <v>3.9755066095613781E-3</v>
      </c>
      <c r="AG1757" s="364">
        <v>6.7720437657695467E-4</v>
      </c>
      <c r="AH1757" s="364">
        <v>3.0128008392292507E-3</v>
      </c>
      <c r="AI1757" s="364">
        <v>2.6597568060062861E-3</v>
      </c>
      <c r="AJ1757" s="364">
        <v>3.1304478285377225E-3</v>
      </c>
      <c r="AK1757" s="364">
        <v>3.8990252606054556E-3</v>
      </c>
      <c r="AL1757" s="364">
        <v>2.7233428152396489E-3</v>
      </c>
      <c r="AM1757" s="364">
        <v>4.840489108368839E-3</v>
      </c>
      <c r="AN1757" s="364">
        <v>1.9392735855991246E-3</v>
      </c>
      <c r="AO1757" s="364">
        <v>2.2823523329505778E-3</v>
      </c>
      <c r="AP1757" s="364">
        <v>1.0004984880656427</v>
      </c>
      <c r="AQ1757" s="364">
        <v>8.1937856491918744E-4</v>
      </c>
      <c r="AR1757" s="363">
        <v>2.3645773934750679E-5</v>
      </c>
      <c r="AS1757" s="364">
        <v>1.198026800992106E-5</v>
      </c>
      <c r="AT1757" s="364">
        <v>2.0808175201412302E-5</v>
      </c>
      <c r="AU1757" s="364">
        <v>9.9676348326855192E-6</v>
      </c>
      <c r="AV1757" s="364">
        <v>2.904443576990594E-5</v>
      </c>
      <c r="AW1757" s="364">
        <v>2.0382536310096609E-5</v>
      </c>
      <c r="AX1757" s="364">
        <v>2.3974758270494481E-5</v>
      </c>
      <c r="AY1757" s="364">
        <v>2.9638627253074812E-5</v>
      </c>
      <c r="AZ1757" s="364">
        <v>2.9786829106323342E-6</v>
      </c>
      <c r="BA1757" s="364">
        <v>2.3629279601851383E-5</v>
      </c>
      <c r="BB1757" s="364">
        <v>1.6854182972886698E-5</v>
      </c>
      <c r="BC1757" s="364">
        <v>2.5845478909498061E-5</v>
      </c>
      <c r="BD1757" s="364">
        <v>1.4711116792916613E-5</v>
      </c>
      <c r="BE1757" s="364">
        <v>1.8699880924473835E-5</v>
      </c>
      <c r="BF1757" s="364">
        <v>3.3265237587113145E-5</v>
      </c>
      <c r="BG1757" s="364">
        <v>2.7621371907714279E-5</v>
      </c>
      <c r="BH1757" s="364">
        <v>2.7296242717820276E-5</v>
      </c>
      <c r="BI1757" s="364">
        <v>2.6452523616829339E-5</v>
      </c>
      <c r="BJ1757" s="364">
        <v>3.2406330085317187E-5</v>
      </c>
      <c r="BK1757" s="364">
        <v>2.8192160056505251E-5</v>
      </c>
      <c r="BL1757" s="364">
        <v>3.9952559607820532E-5</v>
      </c>
      <c r="BM1757" s="364">
        <v>2.2146514757589718E-5</v>
      </c>
      <c r="BN1757" s="364">
        <v>1.9525877928396492E-5</v>
      </c>
      <c r="BO1757" s="364">
        <v>6.5796893804408212E-6</v>
      </c>
      <c r="BP1757" s="364">
        <v>1.1124583853891853E-5</v>
      </c>
      <c r="BQ1757" s="364">
        <v>1.043763998179913E-5</v>
      </c>
      <c r="BR1757" s="364">
        <v>6.1717069019545986E-6</v>
      </c>
      <c r="BS1757" s="364">
        <v>7.170225272782471E-6</v>
      </c>
      <c r="BT1757" s="364">
        <v>2.1422113624204082E-6</v>
      </c>
      <c r="BU1757" s="364">
        <v>1.2520449860501515E-5</v>
      </c>
      <c r="BV1757" s="364">
        <v>8.8509666796885077E-6</v>
      </c>
      <c r="BW1757" s="364">
        <v>7.1573992496873821E-6</v>
      </c>
      <c r="BX1757" s="364">
        <v>8.5148254607870535E-6</v>
      </c>
      <c r="BY1757" s="364">
        <v>1.8093872760052614E-5</v>
      </c>
      <c r="BZ1757" s="364">
        <v>1.1103237030347481E-5</v>
      </c>
      <c r="CA1757" s="364">
        <v>1.0830383195212531E-5</v>
      </c>
      <c r="CB1757" s="364">
        <v>1.7271792346894281E-5</v>
      </c>
      <c r="CC1757" s="364">
        <v>4.8101224272482393E-5</v>
      </c>
      <c r="CD1757" s="365">
        <v>7.6269524796155914E-6</v>
      </c>
      <c r="CE1757" s="364"/>
    </row>
    <row r="1758" spans="2:83">
      <c r="B1758" s="286"/>
      <c r="C1758" s="283" t="str">
        <f t="shared" si="338"/>
        <v>39</v>
      </c>
      <c r="D1758" s="284" t="str">
        <f t="shared" si="338"/>
        <v>分類不明</v>
      </c>
      <c r="E1758" s="363">
        <v>4.1472427685090721E-3</v>
      </c>
      <c r="F1758" s="364">
        <v>9.1606479785170036E-4</v>
      </c>
      <c r="G1758" s="364">
        <v>6.4860668689849087E-3</v>
      </c>
      <c r="H1758" s="364">
        <v>4.6275229970775674E-3</v>
      </c>
      <c r="I1758" s="364">
        <v>3.3892956813764085E-3</v>
      </c>
      <c r="J1758" s="364">
        <v>2.3572699306825236E-3</v>
      </c>
      <c r="K1758" s="364">
        <v>2.7347231255726301E-3</v>
      </c>
      <c r="L1758" s="364">
        <v>1.3208890649979272E-3</v>
      </c>
      <c r="M1758" s="364">
        <v>2.7781058563994682E-3</v>
      </c>
      <c r="N1758" s="364">
        <v>2.0096513566229862E-3</v>
      </c>
      <c r="O1758" s="364">
        <v>8.2083198733366239E-3</v>
      </c>
      <c r="P1758" s="364">
        <v>7.2520299335744123E-3</v>
      </c>
      <c r="Q1758" s="364">
        <v>3.4823667031107495E-3</v>
      </c>
      <c r="R1758" s="364">
        <v>5.3984748646052055E-3</v>
      </c>
      <c r="S1758" s="364">
        <v>5.7545414060800734E-3</v>
      </c>
      <c r="T1758" s="364">
        <v>5.1591880681905065E-3</v>
      </c>
      <c r="U1758" s="364">
        <v>2.7279265792644093E-3</v>
      </c>
      <c r="V1758" s="364">
        <v>1.4097914142779939E-3</v>
      </c>
      <c r="W1758" s="364">
        <v>3.1412286312688378E-3</v>
      </c>
      <c r="X1758" s="364">
        <v>1.9505398326000365E-3</v>
      </c>
      <c r="Y1758" s="364">
        <v>4.0745540253453666E-3</v>
      </c>
      <c r="Z1758" s="364">
        <v>2.0066237963076226E-3</v>
      </c>
      <c r="AA1758" s="364">
        <v>1.0436804695958736E-2</v>
      </c>
      <c r="AB1758" s="364">
        <v>3.0271744302897666E-3</v>
      </c>
      <c r="AC1758" s="364">
        <v>6.6396524912575271E-3</v>
      </c>
      <c r="AD1758" s="364">
        <v>5.6837603154991298E-3</v>
      </c>
      <c r="AE1758" s="364">
        <v>3.4478032525978564E-3</v>
      </c>
      <c r="AF1758" s="364">
        <v>7.3703293132052839E-3</v>
      </c>
      <c r="AG1758" s="364">
        <v>3.0036319047939903E-3</v>
      </c>
      <c r="AH1758" s="364">
        <v>3.6520483368578855E-3</v>
      </c>
      <c r="AI1758" s="364">
        <v>4.2629149464221147E-3</v>
      </c>
      <c r="AJ1758" s="364">
        <v>9.7871200216092819E-4</v>
      </c>
      <c r="AK1758" s="364">
        <v>4.6945288746255299E-3</v>
      </c>
      <c r="AL1758" s="364">
        <v>2.3255826351961254E-3</v>
      </c>
      <c r="AM1758" s="364">
        <v>8.6839560408333797E-3</v>
      </c>
      <c r="AN1758" s="364">
        <v>2.859455154555966E-3</v>
      </c>
      <c r="AO1758" s="364">
        <v>3.6840684121739408E-3</v>
      </c>
      <c r="AP1758" s="364">
        <v>1.1853457492529778E-3</v>
      </c>
      <c r="AQ1758" s="364">
        <v>1.0009031621307518</v>
      </c>
      <c r="AR1758" s="363">
        <v>5.4906679640822935E-5</v>
      </c>
      <c r="AS1758" s="364">
        <v>2.2202874938523537E-5</v>
      </c>
      <c r="AT1758" s="364">
        <v>5.5677035584530435E-5</v>
      </c>
      <c r="AU1758" s="364">
        <v>2.617263427538431E-5</v>
      </c>
      <c r="AV1758" s="364">
        <v>7.6729414034021521E-5</v>
      </c>
      <c r="AW1758" s="364">
        <v>3.4383533157871753E-5</v>
      </c>
      <c r="AX1758" s="364">
        <v>5.7620869589774084E-5</v>
      </c>
      <c r="AY1758" s="364">
        <v>5.4478032463768675E-5</v>
      </c>
      <c r="AZ1758" s="364">
        <v>5.7376609013787792E-6</v>
      </c>
      <c r="BA1758" s="364">
        <v>5.0257259944108092E-5</v>
      </c>
      <c r="BB1758" s="364">
        <v>5.2470688056035268E-5</v>
      </c>
      <c r="BC1758" s="364">
        <v>2.8461101093929595E-4</v>
      </c>
      <c r="BD1758" s="364">
        <v>5.6216470925308235E-5</v>
      </c>
      <c r="BE1758" s="364">
        <v>1.5103385759935372E-4</v>
      </c>
      <c r="BF1758" s="364">
        <v>2.0535541428068317E-4</v>
      </c>
      <c r="BG1758" s="364">
        <v>1.4610866223563855E-4</v>
      </c>
      <c r="BH1758" s="364">
        <v>8.1600039897960767E-5</v>
      </c>
      <c r="BI1758" s="364">
        <v>6.0973476885999793E-5</v>
      </c>
      <c r="BJ1758" s="364">
        <v>1.0934124022384297E-4</v>
      </c>
      <c r="BK1758" s="364">
        <v>6.2741822029191272E-5</v>
      </c>
      <c r="BL1758" s="364">
        <v>1.6428982787628348E-4</v>
      </c>
      <c r="BM1758" s="364">
        <v>4.5733802978823011E-5</v>
      </c>
      <c r="BN1758" s="364">
        <v>8.2591725355535004E-5</v>
      </c>
      <c r="BO1758" s="364">
        <v>1.6476178538239493E-5</v>
      </c>
      <c r="BP1758" s="364">
        <v>3.3569491824740964E-5</v>
      </c>
      <c r="BQ1758" s="364">
        <v>2.0186400372541601E-5</v>
      </c>
      <c r="BR1758" s="364">
        <v>1.313643824548622E-5</v>
      </c>
      <c r="BS1758" s="364">
        <v>1.3503591730767846E-5</v>
      </c>
      <c r="BT1758" s="364">
        <v>5.1588053475395512E-6</v>
      </c>
      <c r="BU1758" s="364">
        <v>2.3793688997548404E-5</v>
      </c>
      <c r="BV1758" s="364">
        <v>1.7427869451849239E-5</v>
      </c>
      <c r="BW1758" s="364">
        <v>1.6330220790764799E-5</v>
      </c>
      <c r="BX1758" s="364">
        <v>1.6994096719251725E-5</v>
      </c>
      <c r="BY1758" s="364">
        <v>3.0667274244610605E-5</v>
      </c>
      <c r="BZ1758" s="364">
        <v>2.0291171843001755E-5</v>
      </c>
      <c r="CA1758" s="364">
        <v>3.0000697833260291E-5</v>
      </c>
      <c r="CB1758" s="364">
        <v>3.9762940270452437E-5</v>
      </c>
      <c r="CC1758" s="364">
        <v>9.1450800789991907E-5</v>
      </c>
      <c r="CD1758" s="365">
        <v>1.6527404271513678E-5</v>
      </c>
      <c r="CE1758" s="364"/>
    </row>
    <row r="1759" spans="2:83">
      <c r="B1759" s="430" t="s">
        <v>61</v>
      </c>
      <c r="C1759" s="280" t="str">
        <f t="shared" ref="C1759:D1778" si="339">C5</f>
        <v>01</v>
      </c>
      <c r="D1759" s="281" t="str">
        <f t="shared" si="339"/>
        <v>農業</v>
      </c>
      <c r="E1759" s="361">
        <v>0.12171726749141012</v>
      </c>
      <c r="F1759" s="361">
        <v>2.2999814620454266E-3</v>
      </c>
      <c r="G1759" s="361">
        <v>2.1610149141478227E-2</v>
      </c>
      <c r="H1759" s="361">
        <v>1.8119880271442359E-4</v>
      </c>
      <c r="I1759" s="361">
        <v>0.13094149525216117</v>
      </c>
      <c r="J1759" s="361">
        <v>8.9705747269617688E-3</v>
      </c>
      <c r="K1759" s="361">
        <v>2.2730497875563735E-3</v>
      </c>
      <c r="L1759" s="361">
        <v>3.4463445111461489E-3</v>
      </c>
      <c r="M1759" s="361">
        <v>7.4939275603633809E-5</v>
      </c>
      <c r="N1759" s="361">
        <v>5.469217684161698E-3</v>
      </c>
      <c r="O1759" s="361">
        <v>4.181015228313342E-4</v>
      </c>
      <c r="P1759" s="361">
        <v>1.725197066428777E-4</v>
      </c>
      <c r="Q1759" s="361">
        <v>2.3946463234627576E-4</v>
      </c>
      <c r="R1759" s="361">
        <v>2.1840984227372364E-4</v>
      </c>
      <c r="S1759" s="361">
        <v>1.9738234371577721E-4</v>
      </c>
      <c r="T1759" s="361">
        <v>3.5588653665372881E-4</v>
      </c>
      <c r="U1759" s="361">
        <v>5.3621865670984978E-4</v>
      </c>
      <c r="V1759" s="361">
        <v>3.6179325241927793E-4</v>
      </c>
      <c r="W1759" s="361">
        <v>4.4581140895590376E-4</v>
      </c>
      <c r="X1759" s="361">
        <v>5.9252073278049863E-4</v>
      </c>
      <c r="Y1759" s="361">
        <v>5.7124262813825432E-4</v>
      </c>
      <c r="Z1759" s="361">
        <v>4.1698833306562846E-3</v>
      </c>
      <c r="AA1759" s="361">
        <v>9.9411567209775707E-4</v>
      </c>
      <c r="AB1759" s="361">
        <v>1.3402201335477521E-4</v>
      </c>
      <c r="AC1759" s="361">
        <v>5.3817564076003672E-4</v>
      </c>
      <c r="AD1759" s="361">
        <v>3.0514233916753482E-4</v>
      </c>
      <c r="AE1759" s="361">
        <v>3.0639568186596863E-4</v>
      </c>
      <c r="AF1759" s="361">
        <v>1.8568305155233753E-4</v>
      </c>
      <c r="AG1759" s="361">
        <v>7.3275668821579573E-5</v>
      </c>
      <c r="AH1759" s="361">
        <v>1.9651842203452738E-4</v>
      </c>
      <c r="AI1759" s="361">
        <v>4.1619941792233424E-4</v>
      </c>
      <c r="AJ1759" s="361">
        <v>2.5523598222521824E-4</v>
      </c>
      <c r="AK1759" s="361">
        <v>2.0255586786165022E-3</v>
      </c>
      <c r="AL1759" s="361">
        <v>3.1593538854381908E-3</v>
      </c>
      <c r="AM1759" s="361">
        <v>2.2252727132867928E-3</v>
      </c>
      <c r="AN1759" s="361">
        <v>2.5358041123397119E-4</v>
      </c>
      <c r="AO1759" s="361">
        <v>2.4034371412833058E-2</v>
      </c>
      <c r="AP1759" s="361">
        <v>1.952246419864602E-3</v>
      </c>
      <c r="AQ1759" s="361">
        <v>7.7710782548098118E-4</v>
      </c>
      <c r="AR1759" s="360">
        <v>1.1483505548879034</v>
      </c>
      <c r="AS1759" s="361">
        <v>6.4917875342011466E-3</v>
      </c>
      <c r="AT1759" s="361">
        <v>1.8854156914093818E-2</v>
      </c>
      <c r="AU1759" s="361">
        <v>2.2165661447522659E-4</v>
      </c>
      <c r="AV1759" s="361">
        <v>0.19251566035457654</v>
      </c>
      <c r="AW1759" s="361">
        <v>6.6928783555567899E-3</v>
      </c>
      <c r="AX1759" s="361">
        <v>3.261248144495724E-3</v>
      </c>
      <c r="AY1759" s="361">
        <v>3.8343686417741177E-3</v>
      </c>
      <c r="AZ1759" s="361">
        <v>3.2972742927910423E-5</v>
      </c>
      <c r="BA1759" s="361">
        <v>9.4259614120796864E-3</v>
      </c>
      <c r="BB1759" s="361">
        <v>5.4950931942551403E-4</v>
      </c>
      <c r="BC1759" s="361">
        <v>1.5366089293859081E-4</v>
      </c>
      <c r="BD1759" s="361">
        <v>2.8950911631702949E-4</v>
      </c>
      <c r="BE1759" s="361">
        <v>1.8324320664629901E-4</v>
      </c>
      <c r="BF1759" s="361">
        <v>2.6310945474190898E-4</v>
      </c>
      <c r="BG1759" s="361">
        <v>3.1068441141950104E-4</v>
      </c>
      <c r="BH1759" s="361">
        <v>5.7883335589607862E-4</v>
      </c>
      <c r="BI1759" s="361">
        <v>3.6927128610309099E-4</v>
      </c>
      <c r="BJ1759" s="361">
        <v>5.3921683168931087E-4</v>
      </c>
      <c r="BK1759" s="361">
        <v>5.6717140986768959E-4</v>
      </c>
      <c r="BL1759" s="361">
        <v>7.7902363872992214E-4</v>
      </c>
      <c r="BM1759" s="361">
        <v>2.9609682153980419E-3</v>
      </c>
      <c r="BN1759" s="361">
        <v>1.2433748942527897E-3</v>
      </c>
      <c r="BO1759" s="361">
        <v>1.409346681348923E-4</v>
      </c>
      <c r="BP1759" s="361">
        <v>5.7724637696983079E-4</v>
      </c>
      <c r="BQ1759" s="361">
        <v>3.3187708625966007E-4</v>
      </c>
      <c r="BR1759" s="361">
        <v>3.2792722711455301E-4</v>
      </c>
      <c r="BS1759" s="361">
        <v>1.9916574340280154E-4</v>
      </c>
      <c r="BT1759" s="361">
        <v>8.7892118168741954E-5</v>
      </c>
      <c r="BU1759" s="361">
        <v>2.5307331226429735E-4</v>
      </c>
      <c r="BV1759" s="361">
        <v>5.4990249206251444E-4</v>
      </c>
      <c r="BW1759" s="361">
        <v>2.8745475566941152E-4</v>
      </c>
      <c r="BX1759" s="361">
        <v>2.5176967701641111E-3</v>
      </c>
      <c r="BY1759" s="361">
        <v>3.8842631154611782E-3</v>
      </c>
      <c r="BZ1759" s="361">
        <v>2.8086013049522865E-3</v>
      </c>
      <c r="CA1759" s="361">
        <v>3.4146751402354397E-4</v>
      </c>
      <c r="CB1759" s="361">
        <v>2.8384967374797274E-2</v>
      </c>
      <c r="CC1759" s="361">
        <v>2.0149901048878197E-3</v>
      </c>
      <c r="CD1759" s="362">
        <v>8.532299054223526E-4</v>
      </c>
      <c r="CE1759" s="364"/>
    </row>
    <row r="1760" spans="2:83">
      <c r="B1760" s="431"/>
      <c r="C1760" s="283" t="str">
        <f t="shared" si="339"/>
        <v>02</v>
      </c>
      <c r="D1760" s="284" t="str">
        <f t="shared" si="339"/>
        <v>林業</v>
      </c>
      <c r="E1760" s="364">
        <v>1.4163274200840565E-3</v>
      </c>
      <c r="F1760" s="364">
        <v>0.11994347472942564</v>
      </c>
      <c r="G1760" s="364">
        <v>6.3274098588024443E-4</v>
      </c>
      <c r="H1760" s="364">
        <v>1.2509602116779432E-4</v>
      </c>
      <c r="I1760" s="364">
        <v>1.2701754362042009E-3</v>
      </c>
      <c r="J1760" s="364">
        <v>3.7411202388914366E-4</v>
      </c>
      <c r="K1760" s="364">
        <v>1.9451256884243207E-2</v>
      </c>
      <c r="L1760" s="364">
        <v>9.5420564044363244E-4</v>
      </c>
      <c r="M1760" s="364">
        <v>5.6618614269868036E-5</v>
      </c>
      <c r="N1760" s="364">
        <v>3.9551329382123899E-4</v>
      </c>
      <c r="O1760" s="364">
        <v>5.7656576455161887E-4</v>
      </c>
      <c r="P1760" s="364">
        <v>1.3495136890467161E-4</v>
      </c>
      <c r="Q1760" s="364">
        <v>1.878947089901332E-4</v>
      </c>
      <c r="R1760" s="364">
        <v>2.5686110369272806E-4</v>
      </c>
      <c r="S1760" s="364">
        <v>1.2563926923732483E-4</v>
      </c>
      <c r="T1760" s="364">
        <v>1.4309514258647131E-4</v>
      </c>
      <c r="U1760" s="364">
        <v>2.7364073238138586E-4</v>
      </c>
      <c r="V1760" s="364">
        <v>2.6562731769031898E-4</v>
      </c>
      <c r="W1760" s="364">
        <v>3.013253908133337E-4</v>
      </c>
      <c r="X1760" s="364">
        <v>3.1409929046678873E-4</v>
      </c>
      <c r="Y1760" s="364">
        <v>2.1939526180053063E-4</v>
      </c>
      <c r="Z1760" s="364">
        <v>1.8125193025233547E-3</v>
      </c>
      <c r="AA1760" s="364">
        <v>1.1858079145889138E-3</v>
      </c>
      <c r="AB1760" s="364">
        <v>2.0550037144314407E-4</v>
      </c>
      <c r="AC1760" s="364">
        <v>2.9316067910643254E-4</v>
      </c>
      <c r="AD1760" s="364">
        <v>2.4046588626118115E-4</v>
      </c>
      <c r="AE1760" s="364">
        <v>2.8017783655096142E-4</v>
      </c>
      <c r="AF1760" s="364">
        <v>2.5638278589351025E-4</v>
      </c>
      <c r="AG1760" s="364">
        <v>6.4917836907201379E-5</v>
      </c>
      <c r="AH1760" s="364">
        <v>2.9070956879725696E-4</v>
      </c>
      <c r="AI1760" s="364">
        <v>4.1471363166381298E-4</v>
      </c>
      <c r="AJ1760" s="364">
        <v>1.4309422563870081E-4</v>
      </c>
      <c r="AK1760" s="364">
        <v>3.7911668133996137E-4</v>
      </c>
      <c r="AL1760" s="364">
        <v>4.1203484883261019E-4</v>
      </c>
      <c r="AM1760" s="364">
        <v>6.4353143949047399E-4</v>
      </c>
      <c r="AN1760" s="364">
        <v>1.9293932999781395E-4</v>
      </c>
      <c r="AO1760" s="364">
        <v>1.1208339731007889E-3</v>
      </c>
      <c r="AP1760" s="364">
        <v>1.0786056907032698E-2</v>
      </c>
      <c r="AQ1760" s="364">
        <v>1.1748319462178929E-4</v>
      </c>
      <c r="AR1760" s="363">
        <v>1.8206676663699969E-3</v>
      </c>
      <c r="AS1760" s="364">
        <v>1.2181682373268179</v>
      </c>
      <c r="AT1760" s="364">
        <v>6.3103868733693975E-4</v>
      </c>
      <c r="AU1760" s="364">
        <v>2.7335042671740198E-4</v>
      </c>
      <c r="AV1760" s="364">
        <v>1.5877248796644615E-3</v>
      </c>
      <c r="AW1760" s="364">
        <v>3.7015753346487441E-4</v>
      </c>
      <c r="AX1760" s="364">
        <v>3.29622640418906E-2</v>
      </c>
      <c r="AY1760" s="364">
        <v>1.0516445155321233E-3</v>
      </c>
      <c r="AZ1760" s="364">
        <v>2.6386477397734826E-5</v>
      </c>
      <c r="BA1760" s="364">
        <v>4.2371425418944738E-4</v>
      </c>
      <c r="BB1760" s="364">
        <v>6.2662359399183096E-4</v>
      </c>
      <c r="BC1760" s="364">
        <v>1.2918475132416699E-4</v>
      </c>
      <c r="BD1760" s="364">
        <v>2.4497613762340404E-4</v>
      </c>
      <c r="BE1760" s="364">
        <v>2.1778241566569359E-4</v>
      </c>
      <c r="BF1760" s="364">
        <v>1.6493437083403955E-4</v>
      </c>
      <c r="BG1760" s="364">
        <v>1.460130215012846E-4</v>
      </c>
      <c r="BH1760" s="364">
        <v>3.074544767785585E-4</v>
      </c>
      <c r="BI1760" s="364">
        <v>2.9085696132080706E-4</v>
      </c>
      <c r="BJ1760" s="364">
        <v>3.3469722689404474E-4</v>
      </c>
      <c r="BK1760" s="364">
        <v>3.1969727724033738E-4</v>
      </c>
      <c r="BL1760" s="364">
        <v>2.1705966249139101E-4</v>
      </c>
      <c r="BM1760" s="364">
        <v>2.2399117848378039E-3</v>
      </c>
      <c r="BN1760" s="364">
        <v>1.3027816769417683E-3</v>
      </c>
      <c r="BO1760" s="364">
        <v>2.2378824811493782E-4</v>
      </c>
      <c r="BP1760" s="364">
        <v>3.0204441146911508E-4</v>
      </c>
      <c r="BQ1760" s="364">
        <v>2.6674137562744839E-4</v>
      </c>
      <c r="BR1760" s="364">
        <v>3.1225208166536572E-4</v>
      </c>
      <c r="BS1760" s="364">
        <v>2.8590404621439214E-4</v>
      </c>
      <c r="BT1760" s="364">
        <v>7.5630917927103E-5</v>
      </c>
      <c r="BU1760" s="364">
        <v>3.2717237681033443E-4</v>
      </c>
      <c r="BV1760" s="364">
        <v>4.3079036068475378E-4</v>
      </c>
      <c r="BW1760" s="364">
        <v>1.6000322353321628E-4</v>
      </c>
      <c r="BX1760" s="364">
        <v>4.6516020839132145E-4</v>
      </c>
      <c r="BY1760" s="364">
        <v>4.7781021936480904E-4</v>
      </c>
      <c r="BZ1760" s="364">
        <v>7.261782690535485E-4</v>
      </c>
      <c r="CA1760" s="364">
        <v>2.4784889472927488E-4</v>
      </c>
      <c r="CB1760" s="364">
        <v>1.5969736495295948E-3</v>
      </c>
      <c r="CC1760" s="364">
        <v>1.2149668448991728E-2</v>
      </c>
      <c r="CD1760" s="365">
        <v>1.2850398222719628E-4</v>
      </c>
      <c r="CE1760" s="364"/>
    </row>
    <row r="1761" spans="1:83">
      <c r="B1761" s="431"/>
      <c r="C1761" s="283" t="str">
        <f t="shared" si="339"/>
        <v>03</v>
      </c>
      <c r="D1761" s="284" t="str">
        <f t="shared" si="339"/>
        <v>漁業</v>
      </c>
      <c r="E1761" s="364">
        <v>2.8558394664977482E-3</v>
      </c>
      <c r="F1761" s="364">
        <v>2.1277266882867144E-4</v>
      </c>
      <c r="G1761" s="364">
        <v>4.5085636002162172E-2</v>
      </c>
      <c r="H1761" s="364">
        <v>2.0447426916405855E-5</v>
      </c>
      <c r="I1761" s="364">
        <v>1.301934154852797E-2</v>
      </c>
      <c r="J1761" s="364">
        <v>1.5860047705460931E-4</v>
      </c>
      <c r="K1761" s="364">
        <v>1.0520253595514431E-4</v>
      </c>
      <c r="L1761" s="364">
        <v>3.2895989484406406E-4</v>
      </c>
      <c r="M1761" s="364">
        <v>1.7969221139723433E-5</v>
      </c>
      <c r="N1761" s="364">
        <v>8.121579242772511E-5</v>
      </c>
      <c r="O1761" s="364">
        <v>4.567740613591013E-5</v>
      </c>
      <c r="P1761" s="364">
        <v>4.1609628203907839E-5</v>
      </c>
      <c r="Q1761" s="364">
        <v>7.8112533768360458E-5</v>
      </c>
      <c r="R1761" s="364">
        <v>3.0667625770095534E-5</v>
      </c>
      <c r="S1761" s="364">
        <v>2.0283430496381522E-5</v>
      </c>
      <c r="T1761" s="364">
        <v>2.3795234601237391E-5</v>
      </c>
      <c r="U1761" s="364">
        <v>3.7299693544962952E-5</v>
      </c>
      <c r="V1761" s="364">
        <v>2.9683534150381671E-5</v>
      </c>
      <c r="W1761" s="364">
        <v>3.0231665405427592E-5</v>
      </c>
      <c r="X1761" s="364">
        <v>3.5917455187618143E-5</v>
      </c>
      <c r="Y1761" s="364">
        <v>2.9783149451592099E-5</v>
      </c>
      <c r="Z1761" s="364">
        <v>1.8513597546137097E-3</v>
      </c>
      <c r="AA1761" s="364">
        <v>3.0667950310130612E-5</v>
      </c>
      <c r="AB1761" s="364">
        <v>2.636302861636237E-5</v>
      </c>
      <c r="AC1761" s="364">
        <v>3.2594927006534347E-5</v>
      </c>
      <c r="AD1761" s="364">
        <v>2.5627286550825938E-5</v>
      </c>
      <c r="AE1761" s="364">
        <v>2.778319750204993E-5</v>
      </c>
      <c r="AF1761" s="364">
        <v>4.1119804209881933E-5</v>
      </c>
      <c r="AG1761" s="364">
        <v>9.9813976634863345E-6</v>
      </c>
      <c r="AH1761" s="364">
        <v>2.3678715576858672E-5</v>
      </c>
      <c r="AI1761" s="364">
        <v>8.5878555036412142E-5</v>
      </c>
      <c r="AJ1761" s="364">
        <v>4.0787125612390946E-5</v>
      </c>
      <c r="AK1761" s="364">
        <v>2.5800259049996871E-4</v>
      </c>
      <c r="AL1761" s="364">
        <v>5.3027731380699884E-4</v>
      </c>
      <c r="AM1761" s="364">
        <v>1.2918919495020497E-4</v>
      </c>
      <c r="AN1761" s="364">
        <v>3.2769524695403483E-5</v>
      </c>
      <c r="AO1761" s="364">
        <v>5.0435756840890465E-3</v>
      </c>
      <c r="AP1761" s="364">
        <v>2.6485961134606659E-4</v>
      </c>
      <c r="AQ1761" s="364">
        <v>1.0576677497871315E-4</v>
      </c>
      <c r="AR1761" s="363">
        <v>2.9513623931527511E-3</v>
      </c>
      <c r="AS1761" s="364">
        <v>6.4865395697809552E-4</v>
      </c>
      <c r="AT1761" s="364">
        <v>1.0390746444296597</v>
      </c>
      <c r="AU1761" s="364">
        <v>2.4441734486544591E-5</v>
      </c>
      <c r="AV1761" s="364">
        <v>2.6389627436300481E-2</v>
      </c>
      <c r="AW1761" s="364">
        <v>1.471562684506418E-4</v>
      </c>
      <c r="AX1761" s="364">
        <v>1.1921093428330132E-4</v>
      </c>
      <c r="AY1761" s="364">
        <v>3.5219956121013818E-4</v>
      </c>
      <c r="AZ1761" s="364">
        <v>5.5654263455368769E-6</v>
      </c>
      <c r="BA1761" s="364">
        <v>9.3112156886864881E-5</v>
      </c>
      <c r="BB1761" s="364">
        <v>5.0607223639991839E-5</v>
      </c>
      <c r="BC1761" s="364">
        <v>4.0391906293110112E-5</v>
      </c>
      <c r="BD1761" s="364">
        <v>9.5505457466330823E-5</v>
      </c>
      <c r="BE1761" s="364">
        <v>2.5050747940560251E-5</v>
      </c>
      <c r="BF1761" s="364">
        <v>2.2100232658823866E-5</v>
      </c>
      <c r="BG1761" s="364">
        <v>2.305025463181644E-5</v>
      </c>
      <c r="BH1761" s="364">
        <v>3.493039022985704E-5</v>
      </c>
      <c r="BI1761" s="364">
        <v>3.0154619575466957E-5</v>
      </c>
      <c r="BJ1761" s="364">
        <v>3.2791700130776703E-5</v>
      </c>
      <c r="BK1761" s="364">
        <v>3.4743994861730312E-5</v>
      </c>
      <c r="BL1761" s="364">
        <v>3.1226877254256768E-5</v>
      </c>
      <c r="BM1761" s="364">
        <v>2.3161185916245534E-3</v>
      </c>
      <c r="BN1761" s="364">
        <v>3.3841584274371469E-5</v>
      </c>
      <c r="BO1761" s="364">
        <v>2.7471273907929892E-5</v>
      </c>
      <c r="BP1761" s="364">
        <v>3.4673701753705626E-5</v>
      </c>
      <c r="BQ1761" s="364">
        <v>2.8414034911104467E-5</v>
      </c>
      <c r="BR1761" s="364">
        <v>3.0339493577223884E-5</v>
      </c>
      <c r="BS1761" s="364">
        <v>4.6566331585752773E-5</v>
      </c>
      <c r="BT1761" s="364">
        <v>1.1691883422737963E-5</v>
      </c>
      <c r="BU1761" s="364">
        <v>2.9160162223633488E-5</v>
      </c>
      <c r="BV1761" s="364">
        <v>1.1815423037378519E-4</v>
      </c>
      <c r="BW1761" s="364">
        <v>4.8286076826341544E-5</v>
      </c>
      <c r="BX1761" s="364">
        <v>2.9893108114569845E-4</v>
      </c>
      <c r="BY1761" s="364">
        <v>6.0455278229226521E-4</v>
      </c>
      <c r="BZ1761" s="364">
        <v>1.4240868952282158E-4</v>
      </c>
      <c r="CA1761" s="364">
        <v>5.2311442059280682E-5</v>
      </c>
      <c r="CB1761" s="364">
        <v>5.4174454115191745E-3</v>
      </c>
      <c r="CC1761" s="364">
        <v>2.8544052348060552E-4</v>
      </c>
      <c r="CD1761" s="365">
        <v>1.2041716022259678E-4</v>
      </c>
      <c r="CE1761" s="364"/>
    </row>
    <row r="1762" spans="1:83">
      <c r="B1762" s="431"/>
      <c r="C1762" s="283" t="str">
        <f t="shared" si="339"/>
        <v>04</v>
      </c>
      <c r="D1762" s="284" t="str">
        <f t="shared" si="339"/>
        <v>鉱業</v>
      </c>
      <c r="E1762" s="364">
        <v>6.4390603850090437E-4</v>
      </c>
      <c r="F1762" s="364">
        <v>4.4716628601912807E-4</v>
      </c>
      <c r="G1762" s="364">
        <v>8.5046542600488264E-4</v>
      </c>
      <c r="H1762" s="364">
        <v>1.6278782618910843E-3</v>
      </c>
      <c r="I1762" s="364">
        <v>4.7289909476445159E-4</v>
      </c>
      <c r="J1762" s="364">
        <v>5.1932971369089156E-4</v>
      </c>
      <c r="K1762" s="364">
        <v>6.9732501011845723E-4</v>
      </c>
      <c r="L1762" s="364">
        <v>8.3619030236193703E-4</v>
      </c>
      <c r="M1762" s="364">
        <v>9.3136533957445221E-3</v>
      </c>
      <c r="N1762" s="364">
        <v>5.3244685847923898E-4</v>
      </c>
      <c r="O1762" s="364">
        <v>1.6847005890566159E-3</v>
      </c>
      <c r="P1762" s="364">
        <v>3.7562560837312189E-3</v>
      </c>
      <c r="Q1762" s="364">
        <v>4.4788277897491093E-3</v>
      </c>
      <c r="R1762" s="364">
        <v>1.4326464992956266E-3</v>
      </c>
      <c r="S1762" s="364">
        <v>1.031130266167994E-3</v>
      </c>
      <c r="T1762" s="364">
        <v>7.6946737664049909E-4</v>
      </c>
      <c r="U1762" s="364">
        <v>6.1614806159519938E-4</v>
      </c>
      <c r="V1762" s="364">
        <v>7.0665793165120352E-4</v>
      </c>
      <c r="W1762" s="364">
        <v>9.7011614610315489E-4</v>
      </c>
      <c r="X1762" s="364">
        <v>6.6973382978182956E-4</v>
      </c>
      <c r="Y1762" s="364">
        <v>9.6446039204523448E-4</v>
      </c>
      <c r="Z1762" s="364">
        <v>6.5253721095272612E-4</v>
      </c>
      <c r="AA1762" s="364">
        <v>7.8243581365059335E-4</v>
      </c>
      <c r="AB1762" s="364">
        <v>4.8588704567770341E-3</v>
      </c>
      <c r="AC1762" s="364">
        <v>6.9602516480196685E-4</v>
      </c>
      <c r="AD1762" s="364">
        <v>6.99906526630123E-4</v>
      </c>
      <c r="AE1762" s="364">
        <v>3.4741971103384439E-4</v>
      </c>
      <c r="AF1762" s="364">
        <v>1.5746421459169783E-4</v>
      </c>
      <c r="AG1762" s="364">
        <v>6.9660132681204274E-5</v>
      </c>
      <c r="AH1762" s="364">
        <v>6.4429262022837417E-4</v>
      </c>
      <c r="AI1762" s="364">
        <v>1.9959641326201141E-4</v>
      </c>
      <c r="AJ1762" s="364">
        <v>3.2160978248281605E-4</v>
      </c>
      <c r="AK1762" s="364">
        <v>2.6416548742841698E-4</v>
      </c>
      <c r="AL1762" s="364">
        <v>3.6701448243328053E-4</v>
      </c>
      <c r="AM1762" s="364">
        <v>2.3284594284747969E-4</v>
      </c>
      <c r="AN1762" s="364">
        <v>2.0627756273051419E-4</v>
      </c>
      <c r="AO1762" s="364">
        <v>4.3277962653172098E-4</v>
      </c>
      <c r="AP1762" s="364">
        <v>6.1743297345754364E-4</v>
      </c>
      <c r="AQ1762" s="364">
        <v>3.1722124563769537E-4</v>
      </c>
      <c r="AR1762" s="363">
        <v>7.7210535449446995E-4</v>
      </c>
      <c r="AS1762" s="364">
        <v>6.2751780356768859E-4</v>
      </c>
      <c r="AT1762" s="364">
        <v>9.7455714349612126E-4</v>
      </c>
      <c r="AU1762" s="364">
        <v>1.0015955781513379</v>
      </c>
      <c r="AV1762" s="364">
        <v>5.2909626189395558E-4</v>
      </c>
      <c r="AW1762" s="364">
        <v>5.958786065100904E-4</v>
      </c>
      <c r="AX1762" s="364">
        <v>9.8237670253077452E-4</v>
      </c>
      <c r="AY1762" s="364">
        <v>1.7270292840563433E-3</v>
      </c>
      <c r="AZ1762" s="364">
        <v>1.7559722244894001E-2</v>
      </c>
      <c r="BA1762" s="364">
        <v>6.8126568649170475E-4</v>
      </c>
      <c r="BB1762" s="364">
        <v>2.7782564207858838E-3</v>
      </c>
      <c r="BC1762" s="364">
        <v>5.4359081890683137E-3</v>
      </c>
      <c r="BD1762" s="364">
        <v>8.5215089808313299E-3</v>
      </c>
      <c r="BE1762" s="364">
        <v>1.6966487142175946E-3</v>
      </c>
      <c r="BF1762" s="364">
        <v>1.0759399369162047E-3</v>
      </c>
      <c r="BG1762" s="364">
        <v>8.8782164590958407E-4</v>
      </c>
      <c r="BH1762" s="364">
        <v>8.0944468121739715E-4</v>
      </c>
      <c r="BI1762" s="364">
        <v>9.5525826731481715E-4</v>
      </c>
      <c r="BJ1762" s="364">
        <v>9.6793416131483491E-4</v>
      </c>
      <c r="BK1762" s="364">
        <v>6.6860722127040216E-4</v>
      </c>
      <c r="BL1762" s="364">
        <v>1.0883743203878294E-3</v>
      </c>
      <c r="BM1762" s="364">
        <v>6.6081812669237076E-4</v>
      </c>
      <c r="BN1762" s="364">
        <v>8.7828038849571005E-4</v>
      </c>
      <c r="BO1762" s="364">
        <v>8.4858023331657508E-3</v>
      </c>
      <c r="BP1762" s="364">
        <v>8.7299898136551396E-4</v>
      </c>
      <c r="BQ1762" s="364">
        <v>9.7482280319962646E-4</v>
      </c>
      <c r="BR1762" s="364">
        <v>4.2235613930581626E-4</v>
      </c>
      <c r="BS1762" s="364">
        <v>1.8782659398450591E-4</v>
      </c>
      <c r="BT1762" s="364">
        <v>9.8403624346267923E-5</v>
      </c>
      <c r="BU1762" s="364">
        <v>8.1874327050448993E-4</v>
      </c>
      <c r="BV1762" s="364">
        <v>2.2199756555373127E-4</v>
      </c>
      <c r="BW1762" s="364">
        <v>4.0508949260943179E-4</v>
      </c>
      <c r="BX1762" s="364">
        <v>3.3614297659582065E-4</v>
      </c>
      <c r="BY1762" s="364">
        <v>4.4608734648021102E-4</v>
      </c>
      <c r="BZ1762" s="364">
        <v>2.6623345507419241E-4</v>
      </c>
      <c r="CA1762" s="364">
        <v>2.4363223564680166E-4</v>
      </c>
      <c r="CB1762" s="364">
        <v>5.6106786403334775E-4</v>
      </c>
      <c r="CC1762" s="364">
        <v>6.5731849022467937E-4</v>
      </c>
      <c r="CD1762" s="365">
        <v>3.6275070293335162E-4</v>
      </c>
      <c r="CE1762" s="364"/>
    </row>
    <row r="1763" spans="1:83">
      <c r="B1763" s="431"/>
      <c r="C1763" s="283" t="str">
        <f t="shared" si="339"/>
        <v>05</v>
      </c>
      <c r="D1763" s="284" t="str">
        <f t="shared" si="339"/>
        <v>飲食料品</v>
      </c>
      <c r="E1763" s="364">
        <v>0.115458752606697</v>
      </c>
      <c r="F1763" s="364">
        <v>8.5568784240800319E-3</v>
      </c>
      <c r="G1763" s="364">
        <v>0.11056912583428817</v>
      </c>
      <c r="H1763" s="364">
        <v>2.3589610969285339E-4</v>
      </c>
      <c r="I1763" s="364">
        <v>0.18256760098008046</v>
      </c>
      <c r="J1763" s="364">
        <v>5.1010128376232141E-3</v>
      </c>
      <c r="K1763" s="364">
        <v>2.8693515623620905E-3</v>
      </c>
      <c r="L1763" s="364">
        <v>1.0573208666538153E-2</v>
      </c>
      <c r="M1763" s="364">
        <v>1.3810111532580767E-4</v>
      </c>
      <c r="N1763" s="364">
        <v>2.4324558265246001E-3</v>
      </c>
      <c r="O1763" s="364">
        <v>7.6565867828294989E-4</v>
      </c>
      <c r="P1763" s="364">
        <v>2.8122977248336745E-4</v>
      </c>
      <c r="Q1763" s="364">
        <v>2.9883532689436022E-4</v>
      </c>
      <c r="R1763" s="364">
        <v>2.9915163992774116E-4</v>
      </c>
      <c r="S1763" s="364">
        <v>2.3559800928996547E-4</v>
      </c>
      <c r="T1763" s="364">
        <v>3.0504273269912457E-4</v>
      </c>
      <c r="U1763" s="364">
        <v>4.7029247979933381E-4</v>
      </c>
      <c r="V1763" s="364">
        <v>4.4183225780709221E-4</v>
      </c>
      <c r="W1763" s="364">
        <v>4.148656100121487E-4</v>
      </c>
      <c r="X1763" s="364">
        <v>5.079619769445047E-4</v>
      </c>
      <c r="Y1763" s="364">
        <v>4.7846567063217487E-4</v>
      </c>
      <c r="Z1763" s="364">
        <v>3.8629856018345585E-3</v>
      </c>
      <c r="AA1763" s="364">
        <v>5.5874797651884382E-4</v>
      </c>
      <c r="AB1763" s="364">
        <v>1.8447227226695584E-4</v>
      </c>
      <c r="AC1763" s="364">
        <v>4.8473033142193693E-4</v>
      </c>
      <c r="AD1763" s="364">
        <v>3.4741757399875221E-4</v>
      </c>
      <c r="AE1763" s="364">
        <v>3.766246075411555E-4</v>
      </c>
      <c r="AF1763" s="364">
        <v>2.8212498910526809E-4</v>
      </c>
      <c r="AG1763" s="364">
        <v>1.3616272245616128E-4</v>
      </c>
      <c r="AH1763" s="364">
        <v>3.2167294666890419E-4</v>
      </c>
      <c r="AI1763" s="364">
        <v>9.8921651608814163E-4</v>
      </c>
      <c r="AJ1763" s="364">
        <v>7.2732228180481459E-4</v>
      </c>
      <c r="AK1763" s="364">
        <v>5.181434799644666E-3</v>
      </c>
      <c r="AL1763" s="364">
        <v>8.675099854536638E-3</v>
      </c>
      <c r="AM1763" s="364">
        <v>2.0942959133364936E-3</v>
      </c>
      <c r="AN1763" s="364">
        <v>4.0995607180878966E-4</v>
      </c>
      <c r="AO1763" s="364">
        <v>8.2410520417343147E-2</v>
      </c>
      <c r="AP1763" s="364">
        <v>1.9620150380456405E-3</v>
      </c>
      <c r="AQ1763" s="364">
        <v>3.4208124874329287E-3</v>
      </c>
      <c r="AR1763" s="363">
        <v>0.13305167758691622</v>
      </c>
      <c r="AS1763" s="364">
        <v>2.8778135928480563E-2</v>
      </c>
      <c r="AT1763" s="364">
        <v>0.11444089484019709</v>
      </c>
      <c r="AU1763" s="364">
        <v>3.3790485580930237E-4</v>
      </c>
      <c r="AV1763" s="364">
        <v>1.2173310346713986</v>
      </c>
      <c r="AW1763" s="364">
        <v>4.6776877127817154E-3</v>
      </c>
      <c r="AX1763" s="364">
        <v>3.639892521489252E-3</v>
      </c>
      <c r="AY1763" s="364">
        <v>1.2020892106182301E-2</v>
      </c>
      <c r="AZ1763" s="364">
        <v>7.0391874149591685E-5</v>
      </c>
      <c r="BA1763" s="364">
        <v>2.9134361787838754E-3</v>
      </c>
      <c r="BB1763" s="364">
        <v>1.0873877197439779E-3</v>
      </c>
      <c r="BC1763" s="364">
        <v>2.6293084529762116E-4</v>
      </c>
      <c r="BD1763" s="364">
        <v>3.6034993145765421E-4</v>
      </c>
      <c r="BE1763" s="364">
        <v>2.881864329207843E-4</v>
      </c>
      <c r="BF1763" s="364">
        <v>2.9969501458112184E-4</v>
      </c>
      <c r="BG1763" s="364">
        <v>2.9049982403256516E-4</v>
      </c>
      <c r="BH1763" s="364">
        <v>4.9939927338572062E-4</v>
      </c>
      <c r="BI1763" s="364">
        <v>4.7250285241926551E-4</v>
      </c>
      <c r="BJ1763" s="364">
        <v>4.6844409445656468E-4</v>
      </c>
      <c r="BK1763" s="364">
        <v>4.8879628849626616E-4</v>
      </c>
      <c r="BL1763" s="364">
        <v>5.5418416772201867E-4</v>
      </c>
      <c r="BM1763" s="364">
        <v>3.0570812214563738E-3</v>
      </c>
      <c r="BN1763" s="364">
        <v>6.3568986491332915E-4</v>
      </c>
      <c r="BO1763" s="364">
        <v>2.1045071813168803E-4</v>
      </c>
      <c r="BP1763" s="364">
        <v>5.2623178947193991E-4</v>
      </c>
      <c r="BQ1763" s="364">
        <v>3.8548561356656613E-4</v>
      </c>
      <c r="BR1763" s="364">
        <v>4.4615113186429178E-4</v>
      </c>
      <c r="BS1763" s="364">
        <v>3.349440713949737E-4</v>
      </c>
      <c r="BT1763" s="364">
        <v>1.696826670060362E-4</v>
      </c>
      <c r="BU1763" s="364">
        <v>4.457371719124459E-4</v>
      </c>
      <c r="BV1763" s="364">
        <v>1.4688519671902224E-3</v>
      </c>
      <c r="BW1763" s="364">
        <v>9.2439151959891142E-4</v>
      </c>
      <c r="BX1763" s="364">
        <v>6.6207884863622663E-3</v>
      </c>
      <c r="BY1763" s="364">
        <v>1.0954625824025127E-2</v>
      </c>
      <c r="BZ1763" s="364">
        <v>2.5381137515314437E-3</v>
      </c>
      <c r="CA1763" s="364">
        <v>6.6793504794118231E-4</v>
      </c>
      <c r="CB1763" s="364">
        <v>0.10360938434662413</v>
      </c>
      <c r="CC1763" s="364">
        <v>1.9933539172952153E-3</v>
      </c>
      <c r="CD1763" s="365">
        <v>4.403171953876947E-3</v>
      </c>
      <c r="CE1763" s="364"/>
    </row>
    <row r="1764" spans="1:83">
      <c r="B1764" s="431"/>
      <c r="C1764" s="283" t="str">
        <f t="shared" si="339"/>
        <v>06</v>
      </c>
      <c r="D1764" s="284" t="str">
        <f t="shared" si="339"/>
        <v>繊維製品</v>
      </c>
      <c r="E1764" s="364">
        <v>1.3008254501427551E-3</v>
      </c>
      <c r="F1764" s="364">
        <v>4.8060550563710201E-4</v>
      </c>
      <c r="G1764" s="364">
        <v>5.8779527990298567E-3</v>
      </c>
      <c r="H1764" s="364">
        <v>1.0516591652580556E-3</v>
      </c>
      <c r="I1764" s="364">
        <v>1.0956889664800935E-3</v>
      </c>
      <c r="J1764" s="364">
        <v>5.6519867881506272E-2</v>
      </c>
      <c r="K1764" s="364">
        <v>1.7414841571537602E-3</v>
      </c>
      <c r="L1764" s="364">
        <v>9.6845216642612805E-4</v>
      </c>
      <c r="M1764" s="364">
        <v>2.0983332954964642E-4</v>
      </c>
      <c r="N1764" s="364">
        <v>1.5957854516971761E-3</v>
      </c>
      <c r="O1764" s="364">
        <v>1.4149291551048594E-3</v>
      </c>
      <c r="P1764" s="364">
        <v>5.1673031629446888E-4</v>
      </c>
      <c r="Q1764" s="364">
        <v>6.6323859261526862E-4</v>
      </c>
      <c r="R1764" s="364">
        <v>7.3424236060165658E-4</v>
      </c>
      <c r="S1764" s="364">
        <v>6.5799343770175424E-4</v>
      </c>
      <c r="T1764" s="364">
        <v>7.3017791997222886E-4</v>
      </c>
      <c r="U1764" s="364">
        <v>1.0242291482820166E-3</v>
      </c>
      <c r="V1764" s="364">
        <v>1.6531910445954315E-3</v>
      </c>
      <c r="W1764" s="364">
        <v>1.0350795351633094E-3</v>
      </c>
      <c r="X1764" s="364">
        <v>1.0980456356407553E-3</v>
      </c>
      <c r="Y1764" s="364">
        <v>1.1584243014309686E-3</v>
      </c>
      <c r="Z1764" s="364">
        <v>4.5860182965455822E-3</v>
      </c>
      <c r="AA1764" s="364">
        <v>1.5892700568878903E-3</v>
      </c>
      <c r="AB1764" s="364">
        <v>3.2741429579625039E-4</v>
      </c>
      <c r="AC1764" s="364">
        <v>8.0111076149004805E-4</v>
      </c>
      <c r="AD1764" s="364">
        <v>1.0757834970967486E-3</v>
      </c>
      <c r="AE1764" s="364">
        <v>1.4537549200302961E-3</v>
      </c>
      <c r="AF1764" s="364">
        <v>7.3494529048958766E-4</v>
      </c>
      <c r="AG1764" s="364">
        <v>1.3800040282838447E-4</v>
      </c>
      <c r="AH1764" s="364">
        <v>9.3531748688305857E-4</v>
      </c>
      <c r="AI1764" s="364">
        <v>6.340822429607005E-4</v>
      </c>
      <c r="AJ1764" s="364">
        <v>1.4526687214269458E-3</v>
      </c>
      <c r="AK1764" s="364">
        <v>4.615164408068438E-4</v>
      </c>
      <c r="AL1764" s="364">
        <v>1.331950675641758E-3</v>
      </c>
      <c r="AM1764" s="364">
        <v>5.9172843702810923E-3</v>
      </c>
      <c r="AN1764" s="364">
        <v>9.152382631086981E-4</v>
      </c>
      <c r="AO1764" s="364">
        <v>1.5776425477503722E-3</v>
      </c>
      <c r="AP1764" s="364">
        <v>7.3124190893011261E-3</v>
      </c>
      <c r="AQ1764" s="364">
        <v>4.1415507506367401E-4</v>
      </c>
      <c r="AR1764" s="363">
        <v>1.7182518549022977E-3</v>
      </c>
      <c r="AS1764" s="364">
        <v>9.6678541111512801E-4</v>
      </c>
      <c r="AT1764" s="364">
        <v>7.996470876162046E-3</v>
      </c>
      <c r="AU1764" s="364">
        <v>1.4369579794329577E-3</v>
      </c>
      <c r="AV1764" s="364">
        <v>1.2642940891865848E-3</v>
      </c>
      <c r="AW1764" s="364">
        <v>1.07479349010537</v>
      </c>
      <c r="AX1764" s="364">
        <v>2.4638925945712777E-3</v>
      </c>
      <c r="AY1764" s="364">
        <v>1.0293208392192E-3</v>
      </c>
      <c r="AZ1764" s="364">
        <v>1.0353550680623485E-4</v>
      </c>
      <c r="BA1764" s="364">
        <v>2.1148144981986828E-3</v>
      </c>
      <c r="BB1764" s="364">
        <v>1.6471172075191636E-3</v>
      </c>
      <c r="BC1764" s="364">
        <v>5.0891140438899139E-4</v>
      </c>
      <c r="BD1764" s="364">
        <v>8.6718421322942913E-4</v>
      </c>
      <c r="BE1764" s="364">
        <v>7.8682992313650448E-4</v>
      </c>
      <c r="BF1764" s="364">
        <v>8.8870233725430185E-4</v>
      </c>
      <c r="BG1764" s="364">
        <v>1.0415959091746216E-3</v>
      </c>
      <c r="BH1764" s="364">
        <v>1.2392931807574451E-3</v>
      </c>
      <c r="BI1764" s="364">
        <v>1.9410079556821565E-3</v>
      </c>
      <c r="BJ1764" s="364">
        <v>1.4234415315190594E-3</v>
      </c>
      <c r="BK1764" s="364">
        <v>1.3064428823498725E-3</v>
      </c>
      <c r="BL1764" s="364">
        <v>1.5981309573069203E-3</v>
      </c>
      <c r="BM1764" s="364">
        <v>2.8399210916754359E-3</v>
      </c>
      <c r="BN1764" s="364">
        <v>1.9117196830610995E-3</v>
      </c>
      <c r="BO1764" s="364">
        <v>3.7594809199108757E-4</v>
      </c>
      <c r="BP1764" s="364">
        <v>9.1183011198529211E-4</v>
      </c>
      <c r="BQ1764" s="364">
        <v>1.3476777898417207E-3</v>
      </c>
      <c r="BR1764" s="364">
        <v>1.8226962182588586E-3</v>
      </c>
      <c r="BS1764" s="364">
        <v>9.1044146651767064E-4</v>
      </c>
      <c r="BT1764" s="364">
        <v>1.7262553137671594E-4</v>
      </c>
      <c r="BU1764" s="364">
        <v>1.0720673018162429E-3</v>
      </c>
      <c r="BV1764" s="364">
        <v>8.0958826652966246E-4</v>
      </c>
      <c r="BW1764" s="364">
        <v>1.806026123389435E-3</v>
      </c>
      <c r="BX1764" s="364">
        <v>5.8124768957664808E-4</v>
      </c>
      <c r="BY1764" s="364">
        <v>1.7088960285834478E-3</v>
      </c>
      <c r="BZ1764" s="364">
        <v>8.2190680329523123E-3</v>
      </c>
      <c r="CA1764" s="364">
        <v>1.0845210942831978E-3</v>
      </c>
      <c r="CB1764" s="364">
        <v>1.9863028596070077E-3</v>
      </c>
      <c r="CC1764" s="364">
        <v>9.0645410071074229E-3</v>
      </c>
      <c r="CD1764" s="365">
        <v>4.964844687074195E-4</v>
      </c>
      <c r="CE1764" s="364"/>
    </row>
    <row r="1765" spans="1:83">
      <c r="B1765" s="431"/>
      <c r="C1765" s="283" t="str">
        <f t="shared" si="339"/>
        <v>07</v>
      </c>
      <c r="D1765" s="284" t="str">
        <f t="shared" si="339"/>
        <v>パルプ・紙・木製品</v>
      </c>
      <c r="E1765" s="364">
        <v>3.1746831883146885E-2</v>
      </c>
      <c r="F1765" s="364">
        <v>1.6009751689440417E-2</v>
      </c>
      <c r="G1765" s="364">
        <v>1.0178779093069714E-2</v>
      </c>
      <c r="H1765" s="364">
        <v>4.2377905998938568E-3</v>
      </c>
      <c r="I1765" s="364">
        <v>2.5661780125437881E-2</v>
      </c>
      <c r="J1765" s="364">
        <v>1.1394572925439326E-2</v>
      </c>
      <c r="K1765" s="364">
        <v>0.25080662746135002</v>
      </c>
      <c r="L1765" s="364">
        <v>2.3720610948936016E-2</v>
      </c>
      <c r="M1765" s="364">
        <v>1.8684118896624999E-3</v>
      </c>
      <c r="N1765" s="364">
        <v>1.2366277229605952E-2</v>
      </c>
      <c r="O1765" s="364">
        <v>1.9156718189995418E-2</v>
      </c>
      <c r="P1765" s="364">
        <v>4.5967720732493465E-3</v>
      </c>
      <c r="Q1765" s="364">
        <v>6.5034179040318737E-3</v>
      </c>
      <c r="R1765" s="364">
        <v>8.6711253662083328E-3</v>
      </c>
      <c r="S1765" s="364">
        <v>4.4198034493868731E-3</v>
      </c>
      <c r="T1765" s="364">
        <v>4.9606420423517258E-3</v>
      </c>
      <c r="U1765" s="364">
        <v>9.36779165700013E-3</v>
      </c>
      <c r="V1765" s="364">
        <v>9.1409188843649767E-3</v>
      </c>
      <c r="W1765" s="364">
        <v>1.0342492646576102E-2</v>
      </c>
      <c r="X1765" s="364">
        <v>1.0752880691662591E-2</v>
      </c>
      <c r="Y1765" s="364">
        <v>7.5432285262826597E-3</v>
      </c>
      <c r="Z1765" s="364">
        <v>5.1813741789449676E-2</v>
      </c>
      <c r="AA1765" s="364">
        <v>3.888852049316377E-2</v>
      </c>
      <c r="AB1765" s="364">
        <v>6.8195883782541482E-3</v>
      </c>
      <c r="AC1765" s="364">
        <v>9.7636746313085523E-3</v>
      </c>
      <c r="AD1765" s="364">
        <v>7.9706643211067355E-3</v>
      </c>
      <c r="AE1765" s="364">
        <v>9.3220698567983793E-3</v>
      </c>
      <c r="AF1765" s="364">
        <v>8.5791084265025817E-3</v>
      </c>
      <c r="AG1765" s="364">
        <v>2.1563501409269524E-3</v>
      </c>
      <c r="AH1765" s="364">
        <v>9.6891716322274057E-3</v>
      </c>
      <c r="AI1765" s="364">
        <v>1.3706894718003465E-2</v>
      </c>
      <c r="AJ1765" s="364">
        <v>4.7308820518863846E-3</v>
      </c>
      <c r="AK1765" s="364">
        <v>1.117699433514496E-2</v>
      </c>
      <c r="AL1765" s="364">
        <v>1.1160516561371523E-2</v>
      </c>
      <c r="AM1765" s="364">
        <v>2.1208786723366811E-2</v>
      </c>
      <c r="AN1765" s="364">
        <v>6.4553028579473733E-3</v>
      </c>
      <c r="AO1765" s="364">
        <v>1.0714163064309661E-2</v>
      </c>
      <c r="AP1765" s="364">
        <v>0.35619661159034616</v>
      </c>
      <c r="AQ1765" s="364">
        <v>3.7801185805513148E-3</v>
      </c>
      <c r="AR1765" s="363">
        <v>4.1562361607603487E-2</v>
      </c>
      <c r="AS1765" s="364">
        <v>4.5280803965433776E-2</v>
      </c>
      <c r="AT1765" s="364">
        <v>1.0029597906904988E-2</v>
      </c>
      <c r="AU1765" s="364">
        <v>6.1537569141014853E-3</v>
      </c>
      <c r="AV1765" s="364">
        <v>2.9697471216685121E-2</v>
      </c>
      <c r="AW1765" s="364">
        <v>1.2645925281354642E-2</v>
      </c>
      <c r="AX1765" s="364">
        <v>1.2964249791988622</v>
      </c>
      <c r="AY1765" s="364">
        <v>2.8699612109261786E-2</v>
      </c>
      <c r="AZ1765" s="364">
        <v>9.0137725188992198E-4</v>
      </c>
      <c r="BA1765" s="364">
        <v>1.4411577653618375E-2</v>
      </c>
      <c r="BB1765" s="364">
        <v>2.3917406356719031E-2</v>
      </c>
      <c r="BC1765" s="364">
        <v>4.7400733112888281E-3</v>
      </c>
      <c r="BD1765" s="364">
        <v>9.0507937206940146E-3</v>
      </c>
      <c r="BE1765" s="364">
        <v>8.2440446867921846E-3</v>
      </c>
      <c r="BF1765" s="364">
        <v>6.2076362447887473E-3</v>
      </c>
      <c r="BG1765" s="364">
        <v>5.4688822107127298E-3</v>
      </c>
      <c r="BH1765" s="364">
        <v>1.1571290925499298E-2</v>
      </c>
      <c r="BI1765" s="364">
        <v>1.0959409243773919E-2</v>
      </c>
      <c r="BJ1765" s="364">
        <v>1.2671217382711169E-2</v>
      </c>
      <c r="BK1765" s="364">
        <v>1.2080737673361316E-2</v>
      </c>
      <c r="BL1765" s="364">
        <v>7.9848819118357051E-3</v>
      </c>
      <c r="BM1765" s="364">
        <v>7.9903004146105738E-2</v>
      </c>
      <c r="BN1765" s="364">
        <v>4.895412199032996E-2</v>
      </c>
      <c r="BO1765" s="364">
        <v>8.5054952768296704E-3</v>
      </c>
      <c r="BP1765" s="364">
        <v>1.1352160896566658E-2</v>
      </c>
      <c r="BQ1765" s="364">
        <v>1.0098597274925031E-2</v>
      </c>
      <c r="BR1765" s="364">
        <v>1.1999907246082809E-2</v>
      </c>
      <c r="BS1765" s="364">
        <v>1.0916113498056134E-2</v>
      </c>
      <c r="BT1765" s="364">
        <v>2.8426939279203546E-3</v>
      </c>
      <c r="BU1765" s="364">
        <v>1.258710275433594E-2</v>
      </c>
      <c r="BV1765" s="364">
        <v>1.5981137792820687E-2</v>
      </c>
      <c r="BW1765" s="364">
        <v>5.8766386422794371E-3</v>
      </c>
      <c r="BX1765" s="364">
        <v>1.5253372245425688E-2</v>
      </c>
      <c r="BY1765" s="364">
        <v>1.3818340849090869E-2</v>
      </c>
      <c r="BZ1765" s="364">
        <v>2.7727119922190679E-2</v>
      </c>
      <c r="CA1765" s="364">
        <v>9.2673948557956097E-3</v>
      </c>
      <c r="CB1765" s="364">
        <v>1.2775554217111094E-2</v>
      </c>
      <c r="CC1765" s="364">
        <v>0.47308663179289084</v>
      </c>
      <c r="CD1765" s="365">
        <v>4.5544330920816211E-3</v>
      </c>
      <c r="CE1765" s="364"/>
    </row>
    <row r="1766" spans="1:83">
      <c r="B1766" s="431"/>
      <c r="C1766" s="283" t="str">
        <f t="shared" si="339"/>
        <v>08</v>
      </c>
      <c r="D1766" s="284" t="str">
        <f t="shared" si="339"/>
        <v>化学製品</v>
      </c>
      <c r="E1766" s="364">
        <v>4.6143101928430783E-2</v>
      </c>
      <c r="F1766" s="364">
        <v>3.6151769739973575E-3</v>
      </c>
      <c r="G1766" s="364">
        <v>2.0534367821359704E-2</v>
      </c>
      <c r="H1766" s="364">
        <v>6.9747024906065339E-3</v>
      </c>
      <c r="I1766" s="364">
        <v>2.4499577523224222E-2</v>
      </c>
      <c r="J1766" s="364">
        <v>0.10713501233438243</v>
      </c>
      <c r="K1766" s="364">
        <v>3.9815321018584086E-2</v>
      </c>
      <c r="L1766" s="364">
        <v>0.24353135217068422</v>
      </c>
      <c r="M1766" s="364">
        <v>5.8892534613443175E-3</v>
      </c>
      <c r="N1766" s="364">
        <v>0.14245482528242537</v>
      </c>
      <c r="O1766" s="364">
        <v>2.5110350003037681E-2</v>
      </c>
      <c r="P1766" s="364">
        <v>1.0054785687344248E-2</v>
      </c>
      <c r="Q1766" s="364">
        <v>1.0152777263120054E-2</v>
      </c>
      <c r="R1766" s="364">
        <v>1.1797081045328402E-2</v>
      </c>
      <c r="S1766" s="364">
        <v>7.2479165234307962E-3</v>
      </c>
      <c r="T1766" s="364">
        <v>1.1333523236023355E-2</v>
      </c>
      <c r="U1766" s="364">
        <v>2.2929495334232369E-2</v>
      </c>
      <c r="V1766" s="364">
        <v>2.1118832293969131E-2</v>
      </c>
      <c r="W1766" s="364">
        <v>1.8616769228542357E-2</v>
      </c>
      <c r="X1766" s="364">
        <v>2.2515061061487505E-2</v>
      </c>
      <c r="Y1766" s="364">
        <v>2.4375701504688801E-2</v>
      </c>
      <c r="Z1766" s="364">
        <v>4.3631791286572831E-2</v>
      </c>
      <c r="AA1766" s="364">
        <v>1.1961296560693066E-2</v>
      </c>
      <c r="AB1766" s="364">
        <v>3.6167759091656816E-3</v>
      </c>
      <c r="AC1766" s="364">
        <v>1.6372350291886609E-2</v>
      </c>
      <c r="AD1766" s="364">
        <v>1.6037779333221643E-2</v>
      </c>
      <c r="AE1766" s="364">
        <v>3.0014064789591075E-3</v>
      </c>
      <c r="AF1766" s="364">
        <v>2.9609057663689971E-3</v>
      </c>
      <c r="AG1766" s="364">
        <v>8.4951172428080737E-4</v>
      </c>
      <c r="AH1766" s="364">
        <v>3.5936115798222926E-3</v>
      </c>
      <c r="AI1766" s="364">
        <v>4.5404070357016784E-3</v>
      </c>
      <c r="AJ1766" s="364">
        <v>3.5490737737731638E-3</v>
      </c>
      <c r="AK1766" s="364">
        <v>9.7718766092112618E-3</v>
      </c>
      <c r="AL1766" s="364">
        <v>0.11681099361996905</v>
      </c>
      <c r="AM1766" s="364">
        <v>7.0493059995252903E-3</v>
      </c>
      <c r="AN1766" s="364">
        <v>7.1568387049371759E-3</v>
      </c>
      <c r="AO1766" s="364">
        <v>1.2113708861982951E-2</v>
      </c>
      <c r="AP1766" s="364">
        <v>3.7755954455573164E-2</v>
      </c>
      <c r="AQ1766" s="364">
        <v>4.8455677231514418E-3</v>
      </c>
      <c r="AR1766" s="363">
        <v>6.0056893181806549E-2</v>
      </c>
      <c r="AS1766" s="364">
        <v>6.1725069065259024E-3</v>
      </c>
      <c r="AT1766" s="364">
        <v>1.9223692215939787E-2</v>
      </c>
      <c r="AU1766" s="364">
        <v>1.1523052746153605E-2</v>
      </c>
      <c r="AV1766" s="364">
        <v>2.6537382830627138E-2</v>
      </c>
      <c r="AW1766" s="364">
        <v>0.11031849400225438</v>
      </c>
      <c r="AX1766" s="364">
        <v>4.9910257249720105E-2</v>
      </c>
      <c r="AY1766" s="364">
        <v>1.2899645257336394</v>
      </c>
      <c r="AZ1766" s="364">
        <v>2.9621646204990382E-3</v>
      </c>
      <c r="BA1766" s="364">
        <v>0.17812053707069425</v>
      </c>
      <c r="BB1766" s="364">
        <v>3.3451298648437586E-2</v>
      </c>
      <c r="BC1766" s="364">
        <v>9.8121430891234349E-3</v>
      </c>
      <c r="BD1766" s="364">
        <v>1.451702889353498E-2</v>
      </c>
      <c r="BE1766" s="364">
        <v>1.2965331535292852E-2</v>
      </c>
      <c r="BF1766" s="364">
        <v>1.0766494291890779E-2</v>
      </c>
      <c r="BG1766" s="364">
        <v>1.0964021114343773E-2</v>
      </c>
      <c r="BH1766" s="364">
        <v>2.8181930425506162E-2</v>
      </c>
      <c r="BI1766" s="364">
        <v>2.471213988959391E-2</v>
      </c>
      <c r="BJ1766" s="364">
        <v>2.3700420470278889E-2</v>
      </c>
      <c r="BK1766" s="364">
        <v>2.3545134378711648E-2</v>
      </c>
      <c r="BL1766" s="364">
        <v>3.2304401818207214E-2</v>
      </c>
      <c r="BM1766" s="364">
        <v>4.5990242220805472E-2</v>
      </c>
      <c r="BN1766" s="364">
        <v>1.3196492872470504E-2</v>
      </c>
      <c r="BO1766" s="364">
        <v>3.5827401924900582E-3</v>
      </c>
      <c r="BP1766" s="364">
        <v>1.771187965636728E-2</v>
      </c>
      <c r="BQ1766" s="364">
        <v>1.9230292723875428E-2</v>
      </c>
      <c r="BR1766" s="364">
        <v>2.9939210298183957E-3</v>
      </c>
      <c r="BS1766" s="364">
        <v>3.1898619712364715E-3</v>
      </c>
      <c r="BT1766" s="364">
        <v>9.7469093229269796E-4</v>
      </c>
      <c r="BU1766" s="364">
        <v>3.9521723100754335E-3</v>
      </c>
      <c r="BV1766" s="364">
        <v>5.2552132526458364E-3</v>
      </c>
      <c r="BW1766" s="364">
        <v>4.0876063572925451E-3</v>
      </c>
      <c r="BX1766" s="364">
        <v>1.3123552852452092E-2</v>
      </c>
      <c r="BY1766" s="364">
        <v>0.14071186454501777</v>
      </c>
      <c r="BZ1766" s="364">
        <v>7.9312830410513974E-3</v>
      </c>
      <c r="CA1766" s="364">
        <v>8.3624384878811988E-3</v>
      </c>
      <c r="CB1766" s="364">
        <v>1.3719469125702159E-2</v>
      </c>
      <c r="CC1766" s="364">
        <v>4.0644587495723312E-2</v>
      </c>
      <c r="CD1766" s="365">
        <v>5.7292355297191245E-3</v>
      </c>
      <c r="CE1766" s="364"/>
    </row>
    <row r="1767" spans="1:83">
      <c r="B1767" s="431"/>
      <c r="C1767" s="283" t="str">
        <f t="shared" si="339"/>
        <v>09</v>
      </c>
      <c r="D1767" s="284" t="str">
        <f t="shared" si="339"/>
        <v>石油・石炭製品</v>
      </c>
      <c r="E1767" s="364">
        <v>2.6576217920448966E-2</v>
      </c>
      <c r="F1767" s="364">
        <v>2.0757899910001664E-2</v>
      </c>
      <c r="G1767" s="364">
        <v>3.8619060848108275E-2</v>
      </c>
      <c r="H1767" s="364">
        <v>7.9206395289037432E-2</v>
      </c>
      <c r="I1767" s="364">
        <v>1.4857390335221035E-2</v>
      </c>
      <c r="J1767" s="364">
        <v>1.6028449142454822E-2</v>
      </c>
      <c r="K1767" s="364">
        <v>1.4527419706261094E-2</v>
      </c>
      <c r="L1767" s="364">
        <v>2.3447563473143723E-2</v>
      </c>
      <c r="M1767" s="364">
        <v>7.6012551230987116E-2</v>
      </c>
      <c r="N1767" s="364">
        <v>1.3109431611325347E-2</v>
      </c>
      <c r="O1767" s="364">
        <v>2.6115672490013651E-2</v>
      </c>
      <c r="P1767" s="364">
        <v>5.2602099453264807E-2</v>
      </c>
      <c r="Q1767" s="364">
        <v>9.7825579873180909E-3</v>
      </c>
      <c r="R1767" s="364">
        <v>1.8029691644374433E-2</v>
      </c>
      <c r="S1767" s="364">
        <v>1.3121281255190702E-2</v>
      </c>
      <c r="T1767" s="364">
        <v>1.0905143907948672E-2</v>
      </c>
      <c r="U1767" s="364">
        <v>9.6053550624357227E-3</v>
      </c>
      <c r="V1767" s="364">
        <v>8.3498364447346755E-3</v>
      </c>
      <c r="W1767" s="364">
        <v>9.9649063997542062E-3</v>
      </c>
      <c r="X1767" s="364">
        <v>7.0417210967656397E-3</v>
      </c>
      <c r="Y1767" s="364">
        <v>1.4359142992587948E-2</v>
      </c>
      <c r="Z1767" s="364">
        <v>1.7224372421320598E-2</v>
      </c>
      <c r="AA1767" s="364">
        <v>2.0582928344317214E-2</v>
      </c>
      <c r="AB1767" s="364">
        <v>3.4136880166008875E-2</v>
      </c>
      <c r="AC1767" s="364">
        <v>1.8781589368022402E-2</v>
      </c>
      <c r="AD1767" s="364">
        <v>1.9700429549832615E-2</v>
      </c>
      <c r="AE1767" s="364">
        <v>1.0933408277717637E-2</v>
      </c>
      <c r="AF1767" s="364">
        <v>5.1819906160475949E-3</v>
      </c>
      <c r="AG1767" s="364">
        <v>1.8283310721947999E-3</v>
      </c>
      <c r="AH1767" s="364">
        <v>2.8644821051778208E-2</v>
      </c>
      <c r="AI1767" s="364">
        <v>5.9741852236349308E-3</v>
      </c>
      <c r="AJ1767" s="364">
        <v>1.2107068281016195E-2</v>
      </c>
      <c r="AK1767" s="364">
        <v>8.2375348387285236E-3</v>
      </c>
      <c r="AL1767" s="364">
        <v>1.157566500442302E-2</v>
      </c>
      <c r="AM1767" s="364">
        <v>8.4630456723916222E-3</v>
      </c>
      <c r="AN1767" s="364">
        <v>5.7308732808597886E-3</v>
      </c>
      <c r="AO1767" s="364">
        <v>1.2672458368846864E-2</v>
      </c>
      <c r="AP1767" s="364">
        <v>1.3972810358009291E-2</v>
      </c>
      <c r="AQ1767" s="364">
        <v>1.2799295642863279E-2</v>
      </c>
      <c r="AR1767" s="363">
        <v>3.2909230888136368E-2</v>
      </c>
      <c r="AS1767" s="364">
        <v>2.7494517696078639E-2</v>
      </c>
      <c r="AT1767" s="364">
        <v>4.801209202273015E-2</v>
      </c>
      <c r="AU1767" s="364">
        <v>6.5915418385429789E-2</v>
      </c>
      <c r="AV1767" s="364">
        <v>1.6303861513541823E-2</v>
      </c>
      <c r="AW1767" s="364">
        <v>1.5944707541956645E-2</v>
      </c>
      <c r="AX1767" s="364">
        <v>1.6771355774530688E-2</v>
      </c>
      <c r="AY1767" s="364">
        <v>6.713150955172309E-2</v>
      </c>
      <c r="AZ1767" s="364">
        <v>1.0605431029166186</v>
      </c>
      <c r="BA1767" s="364">
        <v>1.5209500900128863E-2</v>
      </c>
      <c r="BB1767" s="364">
        <v>3.3215693950171619E-2</v>
      </c>
      <c r="BC1767" s="364">
        <v>5.5505882752768472E-2</v>
      </c>
      <c r="BD1767" s="364">
        <v>1.14228664984672E-2</v>
      </c>
      <c r="BE1767" s="364">
        <v>2.0185172013299019E-2</v>
      </c>
      <c r="BF1767" s="364">
        <v>1.2547385762660197E-2</v>
      </c>
      <c r="BG1767" s="364">
        <v>1.1114498295798773E-2</v>
      </c>
      <c r="BH1767" s="364">
        <v>1.0551638455648753E-2</v>
      </c>
      <c r="BI1767" s="364">
        <v>9.1707563086023697E-3</v>
      </c>
      <c r="BJ1767" s="364">
        <v>9.8709930202297569E-3</v>
      </c>
      <c r="BK1767" s="364">
        <v>7.4016507353960054E-3</v>
      </c>
      <c r="BL1767" s="364">
        <v>1.3784286407457878E-2</v>
      </c>
      <c r="BM1767" s="364">
        <v>1.6127480390280096E-2</v>
      </c>
      <c r="BN1767" s="364">
        <v>2.2365319276214563E-2</v>
      </c>
      <c r="BO1767" s="364">
        <v>3.6429749180412432E-2</v>
      </c>
      <c r="BP1767" s="364">
        <v>1.9150507268283296E-2</v>
      </c>
      <c r="BQ1767" s="364">
        <v>2.2745007887331897E-2</v>
      </c>
      <c r="BR1767" s="364">
        <v>1.2519182880133361E-2</v>
      </c>
      <c r="BS1767" s="364">
        <v>5.8376269400776159E-3</v>
      </c>
      <c r="BT1767" s="364">
        <v>2.1854603848663928E-3</v>
      </c>
      <c r="BU1767" s="364">
        <v>3.8713266470325816E-2</v>
      </c>
      <c r="BV1767" s="364">
        <v>6.5924220353496335E-3</v>
      </c>
      <c r="BW1767" s="364">
        <v>1.5059452370938076E-2</v>
      </c>
      <c r="BX1767" s="364">
        <v>9.5355799356252498E-3</v>
      </c>
      <c r="BY1767" s="364">
        <v>1.3244939794442136E-2</v>
      </c>
      <c r="BZ1767" s="364">
        <v>9.6912507489440129E-3</v>
      </c>
      <c r="CA1767" s="364">
        <v>6.6952698884030258E-3</v>
      </c>
      <c r="CB1767" s="364">
        <v>1.4383823010313978E-2</v>
      </c>
      <c r="CC1767" s="364">
        <v>1.4503437428789021E-2</v>
      </c>
      <c r="CD1767" s="365">
        <v>1.4960143272267096E-2</v>
      </c>
      <c r="CE1767" s="364"/>
    </row>
    <row r="1768" spans="1:83">
      <c r="B1768" s="432"/>
      <c r="C1768" s="283" t="str">
        <f t="shared" si="339"/>
        <v>10</v>
      </c>
      <c r="D1768" s="284" t="str">
        <f t="shared" si="339"/>
        <v>プラスチック・ゴム製品</v>
      </c>
      <c r="E1768" s="364">
        <v>1.5434531787313197E-2</v>
      </c>
      <c r="F1768" s="364">
        <v>7.7847359490698436E-3</v>
      </c>
      <c r="G1768" s="364">
        <v>2.1223754933692718E-2</v>
      </c>
      <c r="H1768" s="364">
        <v>9.137283941479139E-3</v>
      </c>
      <c r="I1768" s="364">
        <v>2.8506768747950793E-2</v>
      </c>
      <c r="J1768" s="364">
        <v>1.4751070077226787E-2</v>
      </c>
      <c r="K1768" s="364">
        <v>2.7679755428578146E-2</v>
      </c>
      <c r="L1768" s="364">
        <v>3.6487077990671656E-2</v>
      </c>
      <c r="M1768" s="364">
        <v>1.6641285586423049E-3</v>
      </c>
      <c r="N1768" s="364">
        <v>0.16250829621855539</v>
      </c>
      <c r="O1768" s="364">
        <v>1.3064471271470113E-2</v>
      </c>
      <c r="P1768" s="364">
        <v>4.7161149354329702E-3</v>
      </c>
      <c r="Q1768" s="364">
        <v>8.4827630874420475E-3</v>
      </c>
      <c r="R1768" s="364">
        <v>1.0451401658935334E-2</v>
      </c>
      <c r="S1768" s="364">
        <v>1.2221252922271811E-2</v>
      </c>
      <c r="T1768" s="364">
        <v>2.9223101729624449E-2</v>
      </c>
      <c r="U1768" s="364">
        <v>4.3189967366999579E-2</v>
      </c>
      <c r="V1768" s="364">
        <v>2.2756669915101238E-2</v>
      </c>
      <c r="W1768" s="364">
        <v>3.461184946643997E-2</v>
      </c>
      <c r="X1768" s="364">
        <v>4.8425169023296855E-2</v>
      </c>
      <c r="Y1768" s="364">
        <v>5.0273153814081276E-2</v>
      </c>
      <c r="Z1768" s="364">
        <v>5.600921082112021E-2</v>
      </c>
      <c r="AA1768" s="364">
        <v>1.7016086443249114E-2</v>
      </c>
      <c r="AB1768" s="364">
        <v>3.0603018166310415E-3</v>
      </c>
      <c r="AC1768" s="364">
        <v>3.8779605127770504E-2</v>
      </c>
      <c r="AD1768" s="364">
        <v>1.9692131570744915E-2</v>
      </c>
      <c r="AE1768" s="364">
        <v>7.5988853984644347E-3</v>
      </c>
      <c r="AF1768" s="364">
        <v>5.9005239265639796E-3</v>
      </c>
      <c r="AG1768" s="364">
        <v>1.7603664001709014E-3</v>
      </c>
      <c r="AH1768" s="364">
        <v>6.0795456716600605E-3</v>
      </c>
      <c r="AI1768" s="364">
        <v>7.5580273996762011E-3</v>
      </c>
      <c r="AJ1768" s="364">
        <v>5.3087482758636551E-3</v>
      </c>
      <c r="AK1768" s="364">
        <v>7.314664707480256E-3</v>
      </c>
      <c r="AL1768" s="364">
        <v>9.6763778027958072E-3</v>
      </c>
      <c r="AM1768" s="364">
        <v>1.0718487355445059E-2</v>
      </c>
      <c r="AN1768" s="364">
        <v>1.1530256001022338E-2</v>
      </c>
      <c r="AO1768" s="364">
        <v>8.4264231168128794E-3</v>
      </c>
      <c r="AP1768" s="364">
        <v>5.8496224695204511E-2</v>
      </c>
      <c r="AQ1768" s="364">
        <v>4.4765434250011319E-3</v>
      </c>
      <c r="AR1768" s="363">
        <v>1.9122216342689017E-2</v>
      </c>
      <c r="AS1768" s="364">
        <v>1.6075790005327828E-2</v>
      </c>
      <c r="AT1768" s="364">
        <v>2.4549883726575145E-2</v>
      </c>
      <c r="AU1768" s="364">
        <v>1.1627052102641991E-2</v>
      </c>
      <c r="AV1768" s="364">
        <v>2.8130353738761105E-2</v>
      </c>
      <c r="AW1768" s="364">
        <v>1.5747388548905013E-2</v>
      </c>
      <c r="AX1768" s="364">
        <v>3.490516024278089E-2</v>
      </c>
      <c r="AY1768" s="364">
        <v>4.5106479675817816E-2</v>
      </c>
      <c r="AZ1768" s="364">
        <v>9.1275024083178815E-4</v>
      </c>
      <c r="BA1768" s="364">
        <v>1.2029486321064045</v>
      </c>
      <c r="BB1768" s="364">
        <v>1.3124918650809884E-2</v>
      </c>
      <c r="BC1768" s="364">
        <v>4.4130136766228224E-3</v>
      </c>
      <c r="BD1768" s="364">
        <v>1.2704601662111861E-2</v>
      </c>
      <c r="BE1768" s="364">
        <v>8.4260644625554146E-3</v>
      </c>
      <c r="BF1768" s="364">
        <v>1.958923563087436E-2</v>
      </c>
      <c r="BG1768" s="364">
        <v>2.7020410591278347E-2</v>
      </c>
      <c r="BH1768" s="364">
        <v>5.3465226836100388E-2</v>
      </c>
      <c r="BI1768" s="364">
        <v>2.4876878805248727E-2</v>
      </c>
      <c r="BJ1768" s="364">
        <v>4.8882368865197E-2</v>
      </c>
      <c r="BK1768" s="364">
        <v>5.2190094669716754E-2</v>
      </c>
      <c r="BL1768" s="364">
        <v>8.0147487019643152E-2</v>
      </c>
      <c r="BM1768" s="364">
        <v>6.1573815194051279E-2</v>
      </c>
      <c r="BN1768" s="364">
        <v>2.0341829004308892E-2</v>
      </c>
      <c r="BO1768" s="364">
        <v>3.6229222527529924E-3</v>
      </c>
      <c r="BP1768" s="364">
        <v>4.5750117319904013E-2</v>
      </c>
      <c r="BQ1768" s="364">
        <v>2.4576861393026773E-2</v>
      </c>
      <c r="BR1768" s="364">
        <v>8.2817695552867068E-3</v>
      </c>
      <c r="BS1768" s="364">
        <v>6.9586941327360284E-3</v>
      </c>
      <c r="BT1768" s="364">
        <v>2.2261026596519479E-3</v>
      </c>
      <c r="BU1768" s="364">
        <v>7.2603890536722315E-3</v>
      </c>
      <c r="BV1768" s="364">
        <v>9.9416577476662306E-3</v>
      </c>
      <c r="BW1768" s="364">
        <v>6.5278692401526933E-3</v>
      </c>
      <c r="BX1768" s="364">
        <v>9.4835425771065164E-3</v>
      </c>
      <c r="BY1768" s="364">
        <v>1.0532889157679302E-2</v>
      </c>
      <c r="BZ1768" s="364">
        <v>1.3132516983115227E-2</v>
      </c>
      <c r="CA1768" s="364">
        <v>1.4415162512079253E-2</v>
      </c>
      <c r="CB1768" s="364">
        <v>9.3615071264646268E-3</v>
      </c>
      <c r="CC1768" s="364">
        <v>6.9105446082316044E-2</v>
      </c>
      <c r="CD1768" s="365">
        <v>5.3794813523696606E-3</v>
      </c>
      <c r="CE1768" s="364"/>
    </row>
    <row r="1769" spans="1:83">
      <c r="B1769" s="432"/>
      <c r="C1769" s="283" t="str">
        <f t="shared" si="339"/>
        <v>11</v>
      </c>
      <c r="D1769" s="284" t="str">
        <f t="shared" si="339"/>
        <v>窯業・土石製品</v>
      </c>
      <c r="E1769" s="364">
        <v>3.2056899137905921E-3</v>
      </c>
      <c r="F1769" s="364">
        <v>5.7225119332984255E-4</v>
      </c>
      <c r="G1769" s="364">
        <v>1.5123511522868785E-3</v>
      </c>
      <c r="H1769" s="364">
        <v>1.0477807495565159E-3</v>
      </c>
      <c r="I1769" s="364">
        <v>3.1213279736390623E-3</v>
      </c>
      <c r="J1769" s="364">
        <v>1.8281142244779105E-3</v>
      </c>
      <c r="K1769" s="364">
        <v>2.5129541449711227E-3</v>
      </c>
      <c r="L1769" s="364">
        <v>7.6636820245428493E-3</v>
      </c>
      <c r="M1769" s="364">
        <v>3.1243991001719484E-3</v>
      </c>
      <c r="N1769" s="364">
        <v>4.0354595109069373E-3</v>
      </c>
      <c r="O1769" s="364">
        <v>5.2785486556779712E-2</v>
      </c>
      <c r="P1769" s="364">
        <v>6.3992173232932693E-3</v>
      </c>
      <c r="Q1769" s="364">
        <v>7.5519833421145502E-3</v>
      </c>
      <c r="R1769" s="364">
        <v>6.8373547606054071E-3</v>
      </c>
      <c r="S1769" s="364">
        <v>5.310477788041011E-3</v>
      </c>
      <c r="T1769" s="364">
        <v>5.387083847402145E-3</v>
      </c>
      <c r="U1769" s="364">
        <v>9.4934542699883044E-3</v>
      </c>
      <c r="V1769" s="364">
        <v>2.5581105198702943E-2</v>
      </c>
      <c r="W1769" s="364">
        <v>1.074027184735294E-2</v>
      </c>
      <c r="X1769" s="364">
        <v>1.1284883023122128E-2</v>
      </c>
      <c r="Y1769" s="364">
        <v>1.0035417830831419E-2</v>
      </c>
      <c r="Z1769" s="364">
        <v>6.107321775339348E-3</v>
      </c>
      <c r="AA1769" s="364">
        <v>3.359870690199792E-2</v>
      </c>
      <c r="AB1769" s="364">
        <v>1.3895692118076322E-3</v>
      </c>
      <c r="AC1769" s="364">
        <v>5.8492469444195181E-3</v>
      </c>
      <c r="AD1769" s="364">
        <v>1.0745284230051862E-3</v>
      </c>
      <c r="AE1769" s="364">
        <v>7.4391721932558436E-4</v>
      </c>
      <c r="AF1769" s="364">
        <v>6.6183990570009338E-4</v>
      </c>
      <c r="AG1769" s="364">
        <v>6.5298999459906628E-4</v>
      </c>
      <c r="AH1769" s="364">
        <v>1.0084699344351088E-3</v>
      </c>
      <c r="AI1769" s="364">
        <v>9.3176774500893531E-4</v>
      </c>
      <c r="AJ1769" s="364">
        <v>1.031948217889448E-3</v>
      </c>
      <c r="AK1769" s="364">
        <v>1.8771484348274914E-3</v>
      </c>
      <c r="AL1769" s="364">
        <v>2.1653543399269577E-3</v>
      </c>
      <c r="AM1769" s="364">
        <v>9.7776812124901512E-4</v>
      </c>
      <c r="AN1769" s="364">
        <v>1.8159180101624767E-3</v>
      </c>
      <c r="AO1769" s="364">
        <v>1.5727231080592053E-3</v>
      </c>
      <c r="AP1769" s="364">
        <v>6.5051744237433085E-3</v>
      </c>
      <c r="AQ1769" s="364">
        <v>2.4742279682085587E-3</v>
      </c>
      <c r="AR1769" s="363">
        <v>4.6430318490627799E-3</v>
      </c>
      <c r="AS1769" s="364">
        <v>1.0987876605357445E-3</v>
      </c>
      <c r="AT1769" s="364">
        <v>1.54505786147104E-3</v>
      </c>
      <c r="AU1769" s="364">
        <v>1.9557381259435848E-3</v>
      </c>
      <c r="AV1769" s="364">
        <v>3.538693751540283E-3</v>
      </c>
      <c r="AW1769" s="364">
        <v>2.0801148616334465E-3</v>
      </c>
      <c r="AX1769" s="364">
        <v>3.8288903804550366E-3</v>
      </c>
      <c r="AY1769" s="364">
        <v>1.1039337072625284E-2</v>
      </c>
      <c r="AZ1769" s="364">
        <v>1.1061051006001727E-3</v>
      </c>
      <c r="BA1769" s="364">
        <v>5.4193513530114163E-3</v>
      </c>
      <c r="BB1769" s="364">
        <v>1.0845197411298291</v>
      </c>
      <c r="BC1769" s="364">
        <v>7.8915271080813969E-3</v>
      </c>
      <c r="BD1769" s="364">
        <v>1.1830270238983663E-2</v>
      </c>
      <c r="BE1769" s="364">
        <v>8.3728974344985593E-3</v>
      </c>
      <c r="BF1769" s="364">
        <v>9.8295878144176174E-3</v>
      </c>
      <c r="BG1769" s="364">
        <v>7.8004015113803905E-3</v>
      </c>
      <c r="BH1769" s="364">
        <v>1.9658549452377543E-2</v>
      </c>
      <c r="BI1769" s="364">
        <v>4.3221958539811214E-2</v>
      </c>
      <c r="BJ1769" s="364">
        <v>1.3733679719058861E-2</v>
      </c>
      <c r="BK1769" s="364">
        <v>1.3080994542376006E-2</v>
      </c>
      <c r="BL1769" s="364">
        <v>1.6270822844906097E-2</v>
      </c>
      <c r="BM1769" s="364">
        <v>5.7305404963206063E-3</v>
      </c>
      <c r="BN1769" s="364">
        <v>5.0988478658732121E-2</v>
      </c>
      <c r="BO1769" s="364">
        <v>1.7624346191799291E-3</v>
      </c>
      <c r="BP1769" s="364">
        <v>8.6985615417537413E-3</v>
      </c>
      <c r="BQ1769" s="364">
        <v>1.4490187965010188E-3</v>
      </c>
      <c r="BR1769" s="364">
        <v>9.4527080126215277E-4</v>
      </c>
      <c r="BS1769" s="364">
        <v>8.1388706034558043E-4</v>
      </c>
      <c r="BT1769" s="364">
        <v>9.58415742888252E-4</v>
      </c>
      <c r="BU1769" s="364">
        <v>1.2565329898055839E-3</v>
      </c>
      <c r="BV1769" s="364">
        <v>1.0756084949418944E-3</v>
      </c>
      <c r="BW1769" s="364">
        <v>1.3826521387594228E-3</v>
      </c>
      <c r="BX1769" s="364">
        <v>3.0351915855313929E-3</v>
      </c>
      <c r="BY1769" s="364">
        <v>2.6589944560692974E-3</v>
      </c>
      <c r="BZ1769" s="364">
        <v>1.3000867294672266E-3</v>
      </c>
      <c r="CA1769" s="364">
        <v>2.2358330196802726E-3</v>
      </c>
      <c r="CB1769" s="364">
        <v>2.1572995460334603E-3</v>
      </c>
      <c r="CC1769" s="364">
        <v>8.865073172529896E-3</v>
      </c>
      <c r="CD1769" s="365">
        <v>3.9121373020063839E-3</v>
      </c>
      <c r="CE1769" s="364"/>
    </row>
    <row r="1770" spans="1:83">
      <c r="B1770" s="432"/>
      <c r="C1770" s="283" t="str">
        <f t="shared" si="339"/>
        <v>12</v>
      </c>
      <c r="D1770" s="284" t="str">
        <f t="shared" si="339"/>
        <v>鉄鋼</v>
      </c>
      <c r="E1770" s="364">
        <v>3.855483228954946E-3</v>
      </c>
      <c r="F1770" s="364">
        <v>1.6198961391093991E-3</v>
      </c>
      <c r="G1770" s="364">
        <v>7.5739394447505281E-3</v>
      </c>
      <c r="H1770" s="364">
        <v>6.6197207961046136E-3</v>
      </c>
      <c r="I1770" s="364">
        <v>6.7863794590936524E-3</v>
      </c>
      <c r="J1770" s="364">
        <v>2.5910492422406193E-3</v>
      </c>
      <c r="K1770" s="364">
        <v>1.0612814890134622E-2</v>
      </c>
      <c r="L1770" s="364">
        <v>7.4655438201758914E-3</v>
      </c>
      <c r="M1770" s="364">
        <v>1.1411461793675629E-3</v>
      </c>
      <c r="N1770" s="364">
        <v>7.3559948787683344E-3</v>
      </c>
      <c r="O1770" s="364">
        <v>1.0123907829239982E-2</v>
      </c>
      <c r="P1770" s="364">
        <v>0.39325013125300851</v>
      </c>
      <c r="Q1770" s="364">
        <v>3.6127557756643136E-3</v>
      </c>
      <c r="R1770" s="364">
        <v>0.15495573767800019</v>
      </c>
      <c r="S1770" s="364">
        <v>0.12228746931887383</v>
      </c>
      <c r="T1770" s="364">
        <v>9.4150046990132033E-2</v>
      </c>
      <c r="U1770" s="364">
        <v>3.4175164993280119E-2</v>
      </c>
      <c r="V1770" s="364">
        <v>1.6542430392307593E-2</v>
      </c>
      <c r="W1770" s="364">
        <v>6.1601011502290019E-2</v>
      </c>
      <c r="X1770" s="364">
        <v>2.2465854793776562E-2</v>
      </c>
      <c r="Y1770" s="364">
        <v>9.9087107387344012E-2</v>
      </c>
      <c r="Z1770" s="364">
        <v>1.2812841749982932E-2</v>
      </c>
      <c r="AA1770" s="364">
        <v>4.3041603431154152E-2</v>
      </c>
      <c r="AB1770" s="364">
        <v>2.6643732463265159E-3</v>
      </c>
      <c r="AC1770" s="364">
        <v>6.8860855387332274E-3</v>
      </c>
      <c r="AD1770" s="364">
        <v>1.9047380471246247E-3</v>
      </c>
      <c r="AE1770" s="364">
        <v>2.411915149555605E-3</v>
      </c>
      <c r="AF1770" s="364">
        <v>2.0213087388441619E-3</v>
      </c>
      <c r="AG1770" s="364">
        <v>1.1420109334862498E-3</v>
      </c>
      <c r="AH1770" s="364">
        <v>4.8108416024655624E-3</v>
      </c>
      <c r="AI1770" s="364">
        <v>2.820804216795239E-3</v>
      </c>
      <c r="AJ1770" s="364">
        <v>3.7629092906540703E-3</v>
      </c>
      <c r="AK1770" s="364">
        <v>2.131495453408563E-3</v>
      </c>
      <c r="AL1770" s="364">
        <v>2.6002464967787059E-3</v>
      </c>
      <c r="AM1770" s="364">
        <v>2.7275814407074477E-3</v>
      </c>
      <c r="AN1770" s="364">
        <v>8.3630851964697443E-3</v>
      </c>
      <c r="AO1770" s="364">
        <v>2.9094335842723661E-3</v>
      </c>
      <c r="AP1770" s="364">
        <v>1.217317060802918E-2</v>
      </c>
      <c r="AQ1770" s="364">
        <v>4.5086352410384457E-3</v>
      </c>
      <c r="AR1770" s="363">
        <v>4.2780666210556657E-3</v>
      </c>
      <c r="AS1770" s="364">
        <v>2.5695343202739923E-3</v>
      </c>
      <c r="AT1770" s="364">
        <v>8.3419668501413247E-3</v>
      </c>
      <c r="AU1770" s="364">
        <v>1.313241810242049E-2</v>
      </c>
      <c r="AV1770" s="364">
        <v>6.8392411910317636E-3</v>
      </c>
      <c r="AW1770" s="364">
        <v>3.0392044684504453E-3</v>
      </c>
      <c r="AX1770" s="364">
        <v>2.7504086555249167E-2</v>
      </c>
      <c r="AY1770" s="364">
        <v>7.873864461904783E-3</v>
      </c>
      <c r="AZ1770" s="364">
        <v>7.251636715805669E-4</v>
      </c>
      <c r="BA1770" s="364">
        <v>9.3550488602177368E-3</v>
      </c>
      <c r="BB1770" s="364">
        <v>1.9788631339822473E-2</v>
      </c>
      <c r="BC1770" s="364">
        <v>1.8234177982769286</v>
      </c>
      <c r="BD1770" s="364">
        <v>5.2897493853825538E-3</v>
      </c>
      <c r="BE1770" s="364">
        <v>0.35205541521263378</v>
      </c>
      <c r="BF1770" s="364">
        <v>0.19482706220814891</v>
      </c>
      <c r="BG1770" s="364">
        <v>0.16826126228153196</v>
      </c>
      <c r="BH1770" s="364">
        <v>5.5791310812689232E-2</v>
      </c>
      <c r="BI1770" s="364">
        <v>2.5432506971574252E-2</v>
      </c>
      <c r="BJ1770" s="364">
        <v>9.437909107954269E-2</v>
      </c>
      <c r="BK1770" s="364">
        <v>3.361737188922214E-2</v>
      </c>
      <c r="BL1770" s="364">
        <v>0.15434572093325324</v>
      </c>
      <c r="BM1770" s="364">
        <v>1.3353409149790775E-2</v>
      </c>
      <c r="BN1770" s="364">
        <v>6.686293444048344E-2</v>
      </c>
      <c r="BO1770" s="364">
        <v>3.3220996264983569E-3</v>
      </c>
      <c r="BP1770" s="364">
        <v>8.1964863901899422E-3</v>
      </c>
      <c r="BQ1770" s="364">
        <v>2.1846088959913941E-3</v>
      </c>
      <c r="BR1770" s="364">
        <v>2.8166292699943253E-3</v>
      </c>
      <c r="BS1770" s="364">
        <v>2.2585024946013832E-3</v>
      </c>
      <c r="BT1770" s="364">
        <v>1.5670919432742255E-3</v>
      </c>
      <c r="BU1770" s="364">
        <v>6.1047005475561092E-3</v>
      </c>
      <c r="BV1770" s="364">
        <v>3.0397114895637624E-3</v>
      </c>
      <c r="BW1770" s="364">
        <v>4.9189270052770644E-3</v>
      </c>
      <c r="BX1770" s="364">
        <v>2.6262513885064102E-3</v>
      </c>
      <c r="BY1770" s="364">
        <v>2.8044341304842846E-3</v>
      </c>
      <c r="BZ1770" s="364">
        <v>3.1514772793878984E-3</v>
      </c>
      <c r="CA1770" s="364">
        <v>8.7628083981152304E-3</v>
      </c>
      <c r="CB1770" s="364">
        <v>3.2137338294271449E-3</v>
      </c>
      <c r="CC1770" s="364">
        <v>1.4157556493802841E-2</v>
      </c>
      <c r="CD1770" s="365">
        <v>7.6217512638526467E-3</v>
      </c>
      <c r="CE1770" s="364"/>
    </row>
    <row r="1771" spans="1:83">
      <c r="B1771" s="432"/>
      <c r="C1771" s="283" t="str">
        <f t="shared" si="339"/>
        <v>13</v>
      </c>
      <c r="D1771" s="284" t="str">
        <f t="shared" si="339"/>
        <v>非鉄金属</v>
      </c>
      <c r="E1771" s="364">
        <v>1.2215257895625857E-3</v>
      </c>
      <c r="F1771" s="364">
        <v>4.2028876407454983E-4</v>
      </c>
      <c r="G1771" s="364">
        <v>2.04525214320585E-3</v>
      </c>
      <c r="H1771" s="364">
        <v>1.3722102753487594E-3</v>
      </c>
      <c r="I1771" s="364">
        <v>2.8008002961032838E-3</v>
      </c>
      <c r="J1771" s="364">
        <v>1.3001037135246436E-3</v>
      </c>
      <c r="K1771" s="364">
        <v>2.5580234368075216E-3</v>
      </c>
      <c r="L1771" s="364">
        <v>7.8225354064217264E-3</v>
      </c>
      <c r="M1771" s="364">
        <v>3.8566355609447034E-4</v>
      </c>
      <c r="N1771" s="364">
        <v>4.062581970507532E-3</v>
      </c>
      <c r="O1771" s="364">
        <v>8.9260530043229359E-3</v>
      </c>
      <c r="P1771" s="364">
        <v>1.8614778061974802E-2</v>
      </c>
      <c r="Q1771" s="364">
        <v>0.38863648612658591</v>
      </c>
      <c r="R1771" s="364">
        <v>5.8752382149820058E-2</v>
      </c>
      <c r="S1771" s="364">
        <v>3.7125127225865667E-2</v>
      </c>
      <c r="T1771" s="364">
        <v>2.0726332001067195E-2</v>
      </c>
      <c r="U1771" s="364">
        <v>2.7388217167763958E-2</v>
      </c>
      <c r="V1771" s="364">
        <v>3.5354860390831667E-2</v>
      </c>
      <c r="W1771" s="364">
        <v>6.7196126539988979E-2</v>
      </c>
      <c r="X1771" s="364">
        <v>4.9480093474885412E-2</v>
      </c>
      <c r="Y1771" s="364">
        <v>3.018260485227281E-2</v>
      </c>
      <c r="Z1771" s="364">
        <v>1.6566880285356796E-2</v>
      </c>
      <c r="AA1771" s="364">
        <v>1.2465484778530501E-2</v>
      </c>
      <c r="AB1771" s="364">
        <v>1.1351578338655445E-3</v>
      </c>
      <c r="AC1771" s="364">
        <v>2.1852970902456474E-3</v>
      </c>
      <c r="AD1771" s="364">
        <v>7.1354281846314259E-4</v>
      </c>
      <c r="AE1771" s="364">
        <v>7.3716008004142579E-4</v>
      </c>
      <c r="AF1771" s="364">
        <v>7.6501342722824718E-4</v>
      </c>
      <c r="AG1771" s="364">
        <v>3.5073051198520369E-4</v>
      </c>
      <c r="AH1771" s="364">
        <v>1.2172854396142734E-3</v>
      </c>
      <c r="AI1771" s="364">
        <v>1.0918900275009736E-3</v>
      </c>
      <c r="AJ1771" s="364">
        <v>1.3340650708240926E-3</v>
      </c>
      <c r="AK1771" s="364">
        <v>9.1263150944006827E-4</v>
      </c>
      <c r="AL1771" s="364">
        <v>2.8135528979960581E-3</v>
      </c>
      <c r="AM1771" s="364">
        <v>1.213306694633493E-3</v>
      </c>
      <c r="AN1771" s="364">
        <v>2.9001453621920891E-3</v>
      </c>
      <c r="AO1771" s="364">
        <v>1.2121010593532345E-3</v>
      </c>
      <c r="AP1771" s="364">
        <v>5.5121661988797362E-3</v>
      </c>
      <c r="AQ1771" s="364">
        <v>2.46837814123501E-3</v>
      </c>
      <c r="AR1771" s="363">
        <v>1.1866316287670259E-3</v>
      </c>
      <c r="AS1771" s="364">
        <v>5.8176829107744446E-4</v>
      </c>
      <c r="AT1771" s="364">
        <v>2.0215572600507086E-3</v>
      </c>
      <c r="AU1771" s="364">
        <v>2.0343768460552515E-3</v>
      </c>
      <c r="AV1771" s="364">
        <v>2.449560473243754E-3</v>
      </c>
      <c r="AW1771" s="364">
        <v>1.149097104679633E-3</v>
      </c>
      <c r="AX1771" s="364">
        <v>4.0218160561792749E-3</v>
      </c>
      <c r="AY1771" s="364">
        <v>6.3529621401949886E-3</v>
      </c>
      <c r="AZ1771" s="364">
        <v>1.7388308849979717E-4</v>
      </c>
      <c r="BA1771" s="364">
        <v>4.0253152017674619E-3</v>
      </c>
      <c r="BB1771" s="364">
        <v>8.2102970102095572E-3</v>
      </c>
      <c r="BC1771" s="364">
        <v>1.3989762579535209E-2</v>
      </c>
      <c r="BD1771" s="364">
        <v>1.3069941103929945</v>
      </c>
      <c r="BE1771" s="364">
        <v>4.5161303944982453E-2</v>
      </c>
      <c r="BF1771" s="364">
        <v>3.1865164096608001E-2</v>
      </c>
      <c r="BG1771" s="364">
        <v>2.1005898207764179E-2</v>
      </c>
      <c r="BH1771" s="364">
        <v>4.3488318770548512E-2</v>
      </c>
      <c r="BI1771" s="364">
        <v>4.8449747906800636E-2</v>
      </c>
      <c r="BJ1771" s="364">
        <v>6.0053761554090673E-2</v>
      </c>
      <c r="BK1771" s="364">
        <v>4.263297361671755E-2</v>
      </c>
      <c r="BL1771" s="364">
        <v>3.4664078552893454E-2</v>
      </c>
      <c r="BM1771" s="364">
        <v>1.0805395004215188E-2</v>
      </c>
      <c r="BN1771" s="364">
        <v>1.2418472291905238E-2</v>
      </c>
      <c r="BO1771" s="364">
        <v>1.2878873629811442E-3</v>
      </c>
      <c r="BP1771" s="364">
        <v>2.0690442941460017E-3</v>
      </c>
      <c r="BQ1771" s="364">
        <v>6.9931701041381627E-4</v>
      </c>
      <c r="BR1771" s="364">
        <v>7.0130756708761035E-4</v>
      </c>
      <c r="BS1771" s="364">
        <v>7.1412934507174525E-4</v>
      </c>
      <c r="BT1771" s="364">
        <v>3.542349054610966E-4</v>
      </c>
      <c r="BU1771" s="364">
        <v>1.275070098827991E-3</v>
      </c>
      <c r="BV1771" s="364">
        <v>1.0340531916600048E-3</v>
      </c>
      <c r="BW1771" s="364">
        <v>1.4821841788932619E-3</v>
      </c>
      <c r="BX1771" s="364">
        <v>9.3485078731529454E-4</v>
      </c>
      <c r="BY1771" s="364">
        <v>2.6570358190751019E-3</v>
      </c>
      <c r="BZ1771" s="364">
        <v>1.1255494532590531E-3</v>
      </c>
      <c r="CA1771" s="364">
        <v>2.6861800209715602E-3</v>
      </c>
      <c r="CB1771" s="364">
        <v>1.1329245554138644E-3</v>
      </c>
      <c r="CC1771" s="364">
        <v>5.3612477892362332E-3</v>
      </c>
      <c r="CD1771" s="365">
        <v>2.4234103550846786E-3</v>
      </c>
      <c r="CE1771" s="364"/>
    </row>
    <row r="1772" spans="1:83">
      <c r="A1772" s="139"/>
      <c r="B1772" s="432"/>
      <c r="C1772" s="283" t="str">
        <f t="shared" si="339"/>
        <v>14</v>
      </c>
      <c r="D1772" s="284" t="str">
        <f t="shared" si="339"/>
        <v>金属製品</v>
      </c>
      <c r="E1772" s="364">
        <v>6.2958986636156393E-3</v>
      </c>
      <c r="F1772" s="364">
        <v>2.0466906994420849E-3</v>
      </c>
      <c r="G1772" s="364">
        <v>5.0952881599776022E-3</v>
      </c>
      <c r="H1772" s="364">
        <v>7.7651953944489101E-3</v>
      </c>
      <c r="I1772" s="364">
        <v>1.382475870580631E-2</v>
      </c>
      <c r="J1772" s="364">
        <v>3.9345026925544742E-3</v>
      </c>
      <c r="K1772" s="364">
        <v>9.8291398243380082E-3</v>
      </c>
      <c r="L1772" s="364">
        <v>1.5484383616336339E-2</v>
      </c>
      <c r="M1772" s="364">
        <v>1.5424237088612499E-3</v>
      </c>
      <c r="N1772" s="364">
        <v>1.0113170732166306E-2</v>
      </c>
      <c r="O1772" s="364">
        <v>9.0257793931475486E-3</v>
      </c>
      <c r="P1772" s="364">
        <v>3.134573893714878E-3</v>
      </c>
      <c r="Q1772" s="364">
        <v>3.8418731442630854E-3</v>
      </c>
      <c r="R1772" s="364">
        <v>6.8639644621183868E-2</v>
      </c>
      <c r="S1772" s="364">
        <v>3.0323455161948162E-2</v>
      </c>
      <c r="T1772" s="364">
        <v>2.9999543003272174E-2</v>
      </c>
      <c r="U1772" s="364">
        <v>3.2106493685476627E-2</v>
      </c>
      <c r="V1772" s="364">
        <v>1.9113614069311172E-2</v>
      </c>
      <c r="W1772" s="364">
        <v>2.9964706661373016E-2</v>
      </c>
      <c r="X1772" s="364">
        <v>2.3917371145780714E-2</v>
      </c>
      <c r="Y1772" s="364">
        <v>2.2377936135800369E-2</v>
      </c>
      <c r="Z1772" s="364">
        <v>1.5567379739957655E-2</v>
      </c>
      <c r="AA1772" s="364">
        <v>6.605841501667313E-2</v>
      </c>
      <c r="AB1772" s="364">
        <v>3.233060396760701E-3</v>
      </c>
      <c r="AC1772" s="364">
        <v>6.1158103974927264E-3</v>
      </c>
      <c r="AD1772" s="364">
        <v>1.7826838612856014E-3</v>
      </c>
      <c r="AE1772" s="364">
        <v>3.1588013274186986E-3</v>
      </c>
      <c r="AF1772" s="364">
        <v>1.4817845053160606E-3</v>
      </c>
      <c r="AG1772" s="364">
        <v>1.4280678301339599E-3</v>
      </c>
      <c r="AH1772" s="364">
        <v>3.2843185509383865E-3</v>
      </c>
      <c r="AI1772" s="364">
        <v>2.2765791983405848E-3</v>
      </c>
      <c r="AJ1772" s="364">
        <v>4.1262429351393778E-3</v>
      </c>
      <c r="AK1772" s="364">
        <v>2.029407064300325E-3</v>
      </c>
      <c r="AL1772" s="364">
        <v>3.6503670843094525E-3</v>
      </c>
      <c r="AM1772" s="364">
        <v>3.2641302768147838E-3</v>
      </c>
      <c r="AN1772" s="364">
        <v>3.5587200538591689E-3</v>
      </c>
      <c r="AO1772" s="364">
        <v>4.6879293691088394E-3</v>
      </c>
      <c r="AP1772" s="364">
        <v>1.0149594772623134E-2</v>
      </c>
      <c r="AQ1772" s="364">
        <v>4.1705173798398205E-3</v>
      </c>
      <c r="AR1772" s="363">
        <v>7.0131950036485874E-3</v>
      </c>
      <c r="AS1772" s="364">
        <v>2.9669443181734294E-3</v>
      </c>
      <c r="AT1772" s="364">
        <v>5.0925724793298259E-3</v>
      </c>
      <c r="AU1772" s="364">
        <v>1.2659028582224414E-2</v>
      </c>
      <c r="AV1772" s="364">
        <v>1.4992221782245897E-2</v>
      </c>
      <c r="AW1772" s="364">
        <v>4.400902624746861E-3</v>
      </c>
      <c r="AX1772" s="364">
        <v>1.7624756588353239E-2</v>
      </c>
      <c r="AY1772" s="364">
        <v>1.7498641980047806E-2</v>
      </c>
      <c r="AZ1772" s="364">
        <v>9.8423796156706751E-4</v>
      </c>
      <c r="BA1772" s="364">
        <v>1.1287021716297519E-2</v>
      </c>
      <c r="BB1772" s="364">
        <v>1.2357548215545243E-2</v>
      </c>
      <c r="BC1772" s="364">
        <v>3.9810496050459573E-3</v>
      </c>
      <c r="BD1772" s="364">
        <v>4.7261673656539202E-3</v>
      </c>
      <c r="BE1772" s="364">
        <v>1.0689110287580932</v>
      </c>
      <c r="BF1772" s="364">
        <v>3.6729027236984617E-2</v>
      </c>
      <c r="BG1772" s="364">
        <v>3.5580141104963367E-2</v>
      </c>
      <c r="BH1772" s="364">
        <v>3.9307614083737771E-2</v>
      </c>
      <c r="BI1772" s="364">
        <v>2.6445029392976247E-2</v>
      </c>
      <c r="BJ1772" s="364">
        <v>3.4417288176923473E-2</v>
      </c>
      <c r="BK1772" s="364">
        <v>3.7392016645308813E-2</v>
      </c>
      <c r="BL1772" s="364">
        <v>2.0439739505378376E-2</v>
      </c>
      <c r="BM1772" s="364">
        <v>1.4257584826417129E-2</v>
      </c>
      <c r="BN1772" s="364">
        <v>9.045799396101252E-2</v>
      </c>
      <c r="BO1772" s="364">
        <v>3.7407248814926423E-3</v>
      </c>
      <c r="BP1772" s="364">
        <v>7.741868622928417E-3</v>
      </c>
      <c r="BQ1772" s="364">
        <v>2.0330181232622222E-3</v>
      </c>
      <c r="BR1772" s="364">
        <v>4.1878843718156679E-3</v>
      </c>
      <c r="BS1772" s="364">
        <v>1.6728561184185982E-3</v>
      </c>
      <c r="BT1772" s="364">
        <v>1.8821839442278567E-3</v>
      </c>
      <c r="BU1772" s="364">
        <v>3.9875268950739576E-3</v>
      </c>
      <c r="BV1772" s="364">
        <v>2.4424103346425722E-3</v>
      </c>
      <c r="BW1772" s="364">
        <v>5.8802775325391913E-3</v>
      </c>
      <c r="BX1772" s="364">
        <v>2.4484728694283606E-3</v>
      </c>
      <c r="BY1772" s="364">
        <v>3.8970327270387954E-3</v>
      </c>
      <c r="BZ1772" s="364">
        <v>4.0463606020217213E-3</v>
      </c>
      <c r="CA1772" s="364">
        <v>3.8058404646045762E-3</v>
      </c>
      <c r="CB1772" s="364">
        <v>5.3385206330170366E-3</v>
      </c>
      <c r="CC1772" s="364">
        <v>1.105926508638033E-2</v>
      </c>
      <c r="CD1772" s="365">
        <v>5.5166393973567545E-3</v>
      </c>
      <c r="CE1772" s="364"/>
    </row>
    <row r="1773" spans="1:83">
      <c r="B1773" s="432"/>
      <c r="C1773" s="283" t="str">
        <f t="shared" si="339"/>
        <v>15</v>
      </c>
      <c r="D1773" s="284" t="str">
        <f t="shared" si="339"/>
        <v>はん用機械</v>
      </c>
      <c r="E1773" s="364">
        <v>7.7926569082784492E-4</v>
      </c>
      <c r="F1773" s="364">
        <v>4.341100789475858E-4</v>
      </c>
      <c r="G1773" s="364">
        <v>9.3189060426501226E-4</v>
      </c>
      <c r="H1773" s="364">
        <v>3.9137841311072596E-3</v>
      </c>
      <c r="I1773" s="364">
        <v>8.8153639690103757E-4</v>
      </c>
      <c r="J1773" s="364">
        <v>6.6818900552306272E-4</v>
      </c>
      <c r="K1773" s="364">
        <v>7.9055756775253682E-4</v>
      </c>
      <c r="L1773" s="364">
        <v>1.0056013580654504E-3</v>
      </c>
      <c r="M1773" s="364">
        <v>2.9845469502000398E-4</v>
      </c>
      <c r="N1773" s="364">
        <v>1.1661003768272573E-3</v>
      </c>
      <c r="O1773" s="364">
        <v>1.5798722925973521E-3</v>
      </c>
      <c r="P1773" s="364">
        <v>6.9900347909884514E-4</v>
      </c>
      <c r="Q1773" s="364">
        <v>4.8445292340259128E-4</v>
      </c>
      <c r="R1773" s="364">
        <v>1.5347059339800135E-3</v>
      </c>
      <c r="S1773" s="364">
        <v>0.1146932571252096</v>
      </c>
      <c r="T1773" s="364">
        <v>2.9586325379589596E-2</v>
      </c>
      <c r="U1773" s="364">
        <v>1.1949557917997931E-2</v>
      </c>
      <c r="V1773" s="364">
        <v>2.9483085752373475E-3</v>
      </c>
      <c r="W1773" s="364">
        <v>1.3727030666963855E-2</v>
      </c>
      <c r="X1773" s="364">
        <v>2.5982883622424654E-3</v>
      </c>
      <c r="Y1773" s="364">
        <v>1.4400229662753459E-2</v>
      </c>
      <c r="Z1773" s="364">
        <v>1.0092984787071473E-3</v>
      </c>
      <c r="AA1773" s="364">
        <v>6.4520303570818702E-3</v>
      </c>
      <c r="AB1773" s="364">
        <v>9.538565862129985E-4</v>
      </c>
      <c r="AC1773" s="364">
        <v>1.0708565769155952E-2</v>
      </c>
      <c r="AD1773" s="364">
        <v>9.3462125233150222E-4</v>
      </c>
      <c r="AE1773" s="364">
        <v>1.0167596395481962E-3</v>
      </c>
      <c r="AF1773" s="364">
        <v>1.2958375840117508E-3</v>
      </c>
      <c r="AG1773" s="364">
        <v>4.3394211474961306E-4</v>
      </c>
      <c r="AH1773" s="364">
        <v>1.205168636561847E-3</v>
      </c>
      <c r="AI1773" s="364">
        <v>1.7745562351588295E-3</v>
      </c>
      <c r="AJ1773" s="364">
        <v>1.3161817317921115E-3</v>
      </c>
      <c r="AK1773" s="364">
        <v>1.0562108453380117E-3</v>
      </c>
      <c r="AL1773" s="364">
        <v>8.2235693513253271E-4</v>
      </c>
      <c r="AM1773" s="364">
        <v>9.4635535380058677E-4</v>
      </c>
      <c r="AN1773" s="364">
        <v>8.6408370275559924E-3</v>
      </c>
      <c r="AO1773" s="364">
        <v>8.283074141666281E-4</v>
      </c>
      <c r="AP1773" s="364">
        <v>1.0401404617402835E-3</v>
      </c>
      <c r="AQ1773" s="364">
        <v>7.0661420866137707E-4</v>
      </c>
      <c r="AR1773" s="363">
        <v>7.3823181993741354E-4</v>
      </c>
      <c r="AS1773" s="364">
        <v>5.3593540312727437E-4</v>
      </c>
      <c r="AT1773" s="364">
        <v>8.9602480719133638E-4</v>
      </c>
      <c r="AU1773" s="364">
        <v>3.2411564684317385E-3</v>
      </c>
      <c r="AV1773" s="364">
        <v>8.2121022180736811E-4</v>
      </c>
      <c r="AW1773" s="364">
        <v>6.9034081332519529E-4</v>
      </c>
      <c r="AX1773" s="364">
        <v>8.4502042206352013E-4</v>
      </c>
      <c r="AY1773" s="364">
        <v>9.9680930277865651E-4</v>
      </c>
      <c r="AZ1773" s="364">
        <v>1.7399459773210778E-4</v>
      </c>
      <c r="BA1773" s="364">
        <v>1.2388766176490212E-3</v>
      </c>
      <c r="BB1773" s="364">
        <v>2.4398875994299197E-3</v>
      </c>
      <c r="BC1773" s="364">
        <v>7.4477250354833334E-4</v>
      </c>
      <c r="BD1773" s="364">
        <v>5.2828155922179584E-4</v>
      </c>
      <c r="BE1773" s="364">
        <v>1.4442054660570439E-3</v>
      </c>
      <c r="BF1773" s="364">
        <v>1.1346747712903873</v>
      </c>
      <c r="BG1773" s="364">
        <v>3.6897633245969459E-2</v>
      </c>
      <c r="BH1773" s="364">
        <v>1.2550994343712358E-2</v>
      </c>
      <c r="BI1773" s="364">
        <v>3.2445671066243381E-3</v>
      </c>
      <c r="BJ1773" s="364">
        <v>1.3992214142770463E-2</v>
      </c>
      <c r="BK1773" s="364">
        <v>3.0638712766686621E-3</v>
      </c>
      <c r="BL1773" s="364">
        <v>1.2035823637650831E-2</v>
      </c>
      <c r="BM1773" s="364">
        <v>1.1112099047496989E-3</v>
      </c>
      <c r="BN1773" s="364">
        <v>6.8992030007228346E-3</v>
      </c>
      <c r="BO1773" s="364">
        <v>1.0890442984999675E-3</v>
      </c>
      <c r="BP1773" s="364">
        <v>1.1345962560945421E-2</v>
      </c>
      <c r="BQ1773" s="364">
        <v>9.4002903286898975E-4</v>
      </c>
      <c r="BR1773" s="364">
        <v>9.7276759001469458E-4</v>
      </c>
      <c r="BS1773" s="364">
        <v>1.2799820266307777E-3</v>
      </c>
      <c r="BT1773" s="364">
        <v>4.6404794634347763E-4</v>
      </c>
      <c r="BU1773" s="364">
        <v>1.198792619044082E-3</v>
      </c>
      <c r="BV1773" s="364">
        <v>1.7331712669125916E-3</v>
      </c>
      <c r="BW1773" s="364">
        <v>1.4739610214984816E-3</v>
      </c>
      <c r="BX1773" s="364">
        <v>1.1485394086694965E-3</v>
      </c>
      <c r="BY1773" s="364">
        <v>8.3095285976005431E-4</v>
      </c>
      <c r="BZ1773" s="364">
        <v>9.6397818700459572E-4</v>
      </c>
      <c r="CA1773" s="364">
        <v>8.2217953846335772E-3</v>
      </c>
      <c r="CB1773" s="364">
        <v>8.3278849524216693E-4</v>
      </c>
      <c r="CC1773" s="364">
        <v>1.0382366823581909E-3</v>
      </c>
      <c r="CD1773" s="365">
        <v>7.2818432281901554E-4</v>
      </c>
      <c r="CE1773" s="364"/>
    </row>
    <row r="1774" spans="1:83">
      <c r="B1774" s="432"/>
      <c r="C1774" s="283" t="str">
        <f t="shared" si="339"/>
        <v>16</v>
      </c>
      <c r="D1774" s="284" t="str">
        <f t="shared" si="339"/>
        <v>生産用機械</v>
      </c>
      <c r="E1774" s="364">
        <v>9.9601296422057047E-4</v>
      </c>
      <c r="F1774" s="364">
        <v>7.1329556689595007E-4</v>
      </c>
      <c r="G1774" s="364">
        <v>7.5518401769377179E-4</v>
      </c>
      <c r="H1774" s="364">
        <v>1.9943671441960595E-3</v>
      </c>
      <c r="I1774" s="364">
        <v>1.1647975027881477E-3</v>
      </c>
      <c r="J1774" s="364">
        <v>8.4921382522002017E-4</v>
      </c>
      <c r="K1774" s="364">
        <v>9.7042967226738518E-4</v>
      </c>
      <c r="L1774" s="364">
        <v>1.2895707522039223E-3</v>
      </c>
      <c r="M1774" s="364">
        <v>3.268676184272867E-4</v>
      </c>
      <c r="N1774" s="364">
        <v>3.1803315945876385E-3</v>
      </c>
      <c r="O1774" s="364">
        <v>1.8611322902496194E-3</v>
      </c>
      <c r="P1774" s="364">
        <v>7.8530723530132493E-4</v>
      </c>
      <c r="Q1774" s="364">
        <v>6.9916638696587013E-4</v>
      </c>
      <c r="R1774" s="364">
        <v>1.1844011326908488E-3</v>
      </c>
      <c r="S1774" s="364">
        <v>3.649892617610936E-3</v>
      </c>
      <c r="T1774" s="364">
        <v>0.12138772874812445</v>
      </c>
      <c r="U1774" s="364">
        <v>2.7410146929764691E-3</v>
      </c>
      <c r="V1774" s="364">
        <v>3.6799458487646501E-3</v>
      </c>
      <c r="W1774" s="364">
        <v>2.9856141331438555E-3</v>
      </c>
      <c r="X1774" s="364">
        <v>2.262160205627208E-3</v>
      </c>
      <c r="Y1774" s="364">
        <v>2.5831861798952284E-3</v>
      </c>
      <c r="Z1774" s="364">
        <v>1.2886510748934758E-3</v>
      </c>
      <c r="AA1774" s="364">
        <v>1.7551499180019656E-3</v>
      </c>
      <c r="AB1774" s="364">
        <v>1.0301751176782273E-3</v>
      </c>
      <c r="AC1774" s="364">
        <v>2.687235601511372E-3</v>
      </c>
      <c r="AD1774" s="364">
        <v>1.1185419566863829E-3</v>
      </c>
      <c r="AE1774" s="364">
        <v>1.2607186433557928E-3</v>
      </c>
      <c r="AF1774" s="364">
        <v>1.6662930665737926E-3</v>
      </c>
      <c r="AG1774" s="364">
        <v>4.6998541046383845E-4</v>
      </c>
      <c r="AH1774" s="364">
        <v>1.2093129769598706E-3</v>
      </c>
      <c r="AI1774" s="364">
        <v>2.2842654999231139E-3</v>
      </c>
      <c r="AJ1774" s="364">
        <v>1.2582118454469583E-3</v>
      </c>
      <c r="AK1774" s="364">
        <v>1.2344076812280732E-3</v>
      </c>
      <c r="AL1774" s="364">
        <v>9.1146385515037949E-4</v>
      </c>
      <c r="AM1774" s="364">
        <v>1.2148030907272473E-3</v>
      </c>
      <c r="AN1774" s="364">
        <v>1.0784905516260986E-2</v>
      </c>
      <c r="AO1774" s="364">
        <v>9.3145130009390136E-4</v>
      </c>
      <c r="AP1774" s="364">
        <v>1.2282689262806791E-3</v>
      </c>
      <c r="AQ1774" s="364">
        <v>7.5633647054914384E-4</v>
      </c>
      <c r="AR1774" s="363">
        <v>1.0189971537453311E-3</v>
      </c>
      <c r="AS1774" s="364">
        <v>9.0373596696888801E-4</v>
      </c>
      <c r="AT1774" s="364">
        <v>7.5232586150940275E-4</v>
      </c>
      <c r="AU1774" s="364">
        <v>2.671196459488131E-3</v>
      </c>
      <c r="AV1774" s="364">
        <v>1.1653969614497603E-3</v>
      </c>
      <c r="AW1774" s="364">
        <v>9.5933898723610971E-4</v>
      </c>
      <c r="AX1774" s="364">
        <v>1.0964971724573805E-3</v>
      </c>
      <c r="AY1774" s="364">
        <v>1.4034951674718578E-3</v>
      </c>
      <c r="AZ1774" s="364">
        <v>2.074501170429006E-4</v>
      </c>
      <c r="BA1774" s="364">
        <v>4.0230423046282342E-3</v>
      </c>
      <c r="BB1774" s="364">
        <v>2.5414642070412277E-3</v>
      </c>
      <c r="BC1774" s="364">
        <v>9.1455981814761271E-4</v>
      </c>
      <c r="BD1774" s="364">
        <v>7.7878303125066125E-4</v>
      </c>
      <c r="BE1774" s="364">
        <v>1.3306158765981917E-3</v>
      </c>
      <c r="BF1774" s="364">
        <v>5.8499840646556237E-3</v>
      </c>
      <c r="BG1774" s="364">
        <v>1.1332565774639971</v>
      </c>
      <c r="BH1774" s="364">
        <v>3.0273196205751894E-3</v>
      </c>
      <c r="BI1774" s="364">
        <v>4.4897637751296383E-3</v>
      </c>
      <c r="BJ1774" s="364">
        <v>3.7411708435618608E-3</v>
      </c>
      <c r="BK1774" s="364">
        <v>2.6839982932518112E-3</v>
      </c>
      <c r="BL1774" s="364">
        <v>2.7702485250285765E-3</v>
      </c>
      <c r="BM1774" s="364">
        <v>1.3271044758781389E-3</v>
      </c>
      <c r="BN1774" s="364">
        <v>1.9189135100284157E-3</v>
      </c>
      <c r="BO1774" s="364">
        <v>1.3993644347175698E-3</v>
      </c>
      <c r="BP1774" s="364">
        <v>2.8102537147823162E-3</v>
      </c>
      <c r="BQ1774" s="364">
        <v>1.2627404123896607E-3</v>
      </c>
      <c r="BR1774" s="364">
        <v>1.368529225542424E-3</v>
      </c>
      <c r="BS1774" s="364">
        <v>1.8765641752585447E-3</v>
      </c>
      <c r="BT1774" s="364">
        <v>5.7074298575627137E-4</v>
      </c>
      <c r="BU1774" s="364">
        <v>1.3212469249716877E-3</v>
      </c>
      <c r="BV1774" s="364">
        <v>2.5498676193593758E-3</v>
      </c>
      <c r="BW1774" s="364">
        <v>1.4761997302990167E-3</v>
      </c>
      <c r="BX1774" s="364">
        <v>1.5258928036161938E-3</v>
      </c>
      <c r="BY1774" s="364">
        <v>1.0189033764545225E-3</v>
      </c>
      <c r="BZ1774" s="364">
        <v>1.3893429146290667E-3</v>
      </c>
      <c r="CA1774" s="364">
        <v>1.2598340274656996E-2</v>
      </c>
      <c r="CB1774" s="364">
        <v>1.0372573280031732E-3</v>
      </c>
      <c r="CC1774" s="364">
        <v>1.251089632261896E-3</v>
      </c>
      <c r="CD1774" s="365">
        <v>8.5128359254351327E-4</v>
      </c>
      <c r="CE1774" s="364"/>
    </row>
    <row r="1775" spans="1:83">
      <c r="B1775" s="432"/>
      <c r="C1775" s="283" t="str">
        <f t="shared" si="339"/>
        <v>17</v>
      </c>
      <c r="D1775" s="284" t="str">
        <f t="shared" si="339"/>
        <v>業務用機械</v>
      </c>
      <c r="E1775" s="364">
        <v>3.2886503450904028E-4</v>
      </c>
      <c r="F1775" s="364">
        <v>2.345629473301537E-4</v>
      </c>
      <c r="G1775" s="364">
        <v>2.7316120793759554E-4</v>
      </c>
      <c r="H1775" s="364">
        <v>4.843283805458738E-4</v>
      </c>
      <c r="I1775" s="364">
        <v>3.7200342722423015E-4</v>
      </c>
      <c r="J1775" s="364">
        <v>3.0384362758929123E-4</v>
      </c>
      <c r="K1775" s="364">
        <v>3.0972677758892144E-4</v>
      </c>
      <c r="L1775" s="364">
        <v>3.7621916935991564E-4</v>
      </c>
      <c r="M1775" s="364">
        <v>9.4056800167650558E-5</v>
      </c>
      <c r="N1775" s="364">
        <v>3.2355623534040929E-4</v>
      </c>
      <c r="O1775" s="364">
        <v>3.4603708150664669E-4</v>
      </c>
      <c r="P1775" s="364">
        <v>2.0718646123909045E-4</v>
      </c>
      <c r="Q1775" s="364">
        <v>1.7636967076350621E-4</v>
      </c>
      <c r="R1775" s="364">
        <v>2.5880753898980868E-4</v>
      </c>
      <c r="S1775" s="364">
        <v>1.6689402047517252E-3</v>
      </c>
      <c r="T1775" s="364">
        <v>4.1450665242632198E-3</v>
      </c>
      <c r="U1775" s="364">
        <v>8.5856488081237192E-2</v>
      </c>
      <c r="V1775" s="364">
        <v>4.0948627682083235E-4</v>
      </c>
      <c r="W1775" s="364">
        <v>7.7585150419444751E-4</v>
      </c>
      <c r="X1775" s="364">
        <v>5.1845043613116129E-4</v>
      </c>
      <c r="Y1775" s="364">
        <v>7.1528292999363042E-4</v>
      </c>
      <c r="Z1775" s="364">
        <v>4.6131135118722351E-4</v>
      </c>
      <c r="AA1775" s="364">
        <v>6.15807509971251E-4</v>
      </c>
      <c r="AB1775" s="364">
        <v>2.9487551828469587E-4</v>
      </c>
      <c r="AC1775" s="364">
        <v>7.7467347779527364E-4</v>
      </c>
      <c r="AD1775" s="364">
        <v>3.6923957439778719E-4</v>
      </c>
      <c r="AE1775" s="364">
        <v>9.2551466361199728E-4</v>
      </c>
      <c r="AF1775" s="364">
        <v>5.2987580460303108E-4</v>
      </c>
      <c r="AG1775" s="364">
        <v>1.4262702991361538E-4</v>
      </c>
      <c r="AH1775" s="364">
        <v>4.1165954114450186E-4</v>
      </c>
      <c r="AI1775" s="364">
        <v>7.2258474335959737E-4</v>
      </c>
      <c r="AJ1775" s="364">
        <v>2.3692047707312455E-3</v>
      </c>
      <c r="AK1775" s="364">
        <v>4.1168281197211251E-4</v>
      </c>
      <c r="AL1775" s="364">
        <v>7.4748237927879987E-3</v>
      </c>
      <c r="AM1775" s="364">
        <v>4.2789182751040873E-4</v>
      </c>
      <c r="AN1775" s="364">
        <v>3.2054643191848403E-3</v>
      </c>
      <c r="AO1775" s="364">
        <v>8.6858848597328538E-4</v>
      </c>
      <c r="AP1775" s="364">
        <v>1.4586749527686767E-2</v>
      </c>
      <c r="AQ1775" s="364">
        <v>4.2861428258397815E-4</v>
      </c>
      <c r="AR1775" s="363">
        <v>3.0755889876335788E-4</v>
      </c>
      <c r="AS1775" s="364">
        <v>2.7055225507413409E-4</v>
      </c>
      <c r="AT1775" s="364">
        <v>2.4221489849281363E-4</v>
      </c>
      <c r="AU1775" s="364">
        <v>4.4594507108453003E-4</v>
      </c>
      <c r="AV1775" s="364">
        <v>3.4073538018309719E-4</v>
      </c>
      <c r="AW1775" s="364">
        <v>3.0115115692106695E-4</v>
      </c>
      <c r="AX1775" s="364">
        <v>2.9698526839322208E-4</v>
      </c>
      <c r="AY1775" s="364">
        <v>3.5435999466153039E-4</v>
      </c>
      <c r="AZ1775" s="364">
        <v>4.8919838821936821E-5</v>
      </c>
      <c r="BA1775" s="364">
        <v>3.1465513806952169E-4</v>
      </c>
      <c r="BB1775" s="364">
        <v>3.4573702507123858E-4</v>
      </c>
      <c r="BC1775" s="364">
        <v>1.8274370771415076E-4</v>
      </c>
      <c r="BD1775" s="364">
        <v>1.7826396738153429E-4</v>
      </c>
      <c r="BE1775" s="364">
        <v>2.3744970551050165E-4</v>
      </c>
      <c r="BF1775" s="364">
        <v>2.0201516809155362E-3</v>
      </c>
      <c r="BG1775" s="364">
        <v>3.4222891508448585E-3</v>
      </c>
      <c r="BH1775" s="364">
        <v>1.0520735338566995</v>
      </c>
      <c r="BI1775" s="364">
        <v>3.7061611654448813E-4</v>
      </c>
      <c r="BJ1775" s="364">
        <v>8.1400795546279759E-4</v>
      </c>
      <c r="BK1775" s="364">
        <v>7.2897834966629378E-4</v>
      </c>
      <c r="BL1775" s="364">
        <v>6.6465784965577437E-4</v>
      </c>
      <c r="BM1775" s="364">
        <v>3.7919838301870234E-4</v>
      </c>
      <c r="BN1775" s="364">
        <v>5.6497807520518024E-4</v>
      </c>
      <c r="BO1775" s="364">
        <v>3.2935251431043163E-4</v>
      </c>
      <c r="BP1775" s="364">
        <v>6.7173074816070596E-4</v>
      </c>
      <c r="BQ1775" s="364">
        <v>3.5625496155707796E-4</v>
      </c>
      <c r="BR1775" s="364">
        <v>1.0134652189450763E-3</v>
      </c>
      <c r="BS1775" s="364">
        <v>5.0520676748378867E-4</v>
      </c>
      <c r="BT1775" s="364">
        <v>1.4554962937016945E-4</v>
      </c>
      <c r="BU1775" s="364">
        <v>3.6945760388720474E-4</v>
      </c>
      <c r="BV1775" s="364">
        <v>7.4142052185894919E-4</v>
      </c>
      <c r="BW1775" s="364">
        <v>2.9410947271634714E-3</v>
      </c>
      <c r="BX1775" s="364">
        <v>4.3172052958898868E-4</v>
      </c>
      <c r="BY1775" s="364">
        <v>7.5997587532844304E-3</v>
      </c>
      <c r="BZ1775" s="364">
        <v>4.2377353169158449E-4</v>
      </c>
      <c r="CA1775" s="364">
        <v>2.8222048143152533E-3</v>
      </c>
      <c r="CB1775" s="364">
        <v>9.1801612080133325E-4</v>
      </c>
      <c r="CC1775" s="364">
        <v>1.5053700346927606E-2</v>
      </c>
      <c r="CD1775" s="365">
        <v>4.7921158699763556E-4</v>
      </c>
      <c r="CE1775" s="364"/>
    </row>
    <row r="1776" spans="1:83">
      <c r="B1776" s="432"/>
      <c r="C1776" s="283" t="str">
        <f t="shared" si="339"/>
        <v>18</v>
      </c>
      <c r="D1776" s="284" t="str">
        <f t="shared" si="339"/>
        <v>電子部品</v>
      </c>
      <c r="E1776" s="364">
        <v>1.1525531514706389E-3</v>
      </c>
      <c r="F1776" s="364">
        <v>7.684852080139926E-4</v>
      </c>
      <c r="G1776" s="364">
        <v>1.5226024093297937E-3</v>
      </c>
      <c r="H1776" s="364">
        <v>1.9515646591603416E-3</v>
      </c>
      <c r="I1776" s="364">
        <v>1.3575396265105028E-3</v>
      </c>
      <c r="J1776" s="364">
        <v>1.0226268764098323E-3</v>
      </c>
      <c r="K1776" s="364">
        <v>1.0844600103290093E-3</v>
      </c>
      <c r="L1776" s="364">
        <v>1.4580910506834749E-3</v>
      </c>
      <c r="M1776" s="364">
        <v>3.8152692005095424E-4</v>
      </c>
      <c r="N1776" s="364">
        <v>1.2147907836117507E-3</v>
      </c>
      <c r="O1776" s="364">
        <v>1.3717067183777816E-3</v>
      </c>
      <c r="P1776" s="364">
        <v>8.2102561816533215E-4</v>
      </c>
      <c r="Q1776" s="364">
        <v>8.2463501197859715E-4</v>
      </c>
      <c r="R1776" s="364">
        <v>7.1369042573376047E-3</v>
      </c>
      <c r="S1776" s="364">
        <v>7.5846638022442339E-3</v>
      </c>
      <c r="T1776" s="364">
        <v>1.1754139586617949E-2</v>
      </c>
      <c r="U1776" s="364">
        <v>9.8776071917711858E-2</v>
      </c>
      <c r="V1776" s="364">
        <v>0.23761960055196321</v>
      </c>
      <c r="W1776" s="364">
        <v>7.8255519081733935E-2</v>
      </c>
      <c r="X1776" s="364">
        <v>0.22585403330436946</v>
      </c>
      <c r="Y1776" s="364">
        <v>1.4436877865201054E-2</v>
      </c>
      <c r="Z1776" s="364">
        <v>2.5655206988530036E-3</v>
      </c>
      <c r="AA1776" s="364">
        <v>3.2493825381087081E-3</v>
      </c>
      <c r="AB1776" s="364">
        <v>1.2628633596217154E-3</v>
      </c>
      <c r="AC1776" s="364">
        <v>2.9581745443930797E-3</v>
      </c>
      <c r="AD1776" s="364">
        <v>1.3548324080128722E-3</v>
      </c>
      <c r="AE1776" s="364">
        <v>1.6528957949019094E-3</v>
      </c>
      <c r="AF1776" s="364">
        <v>2.1266340166198271E-3</v>
      </c>
      <c r="AG1776" s="364">
        <v>5.9046191700808082E-4</v>
      </c>
      <c r="AH1776" s="364">
        <v>1.7328451431876677E-3</v>
      </c>
      <c r="AI1776" s="364">
        <v>3.2460868873666975E-3</v>
      </c>
      <c r="AJ1776" s="364">
        <v>3.2188982126036625E-3</v>
      </c>
      <c r="AK1776" s="364">
        <v>2.2293979664928863E-3</v>
      </c>
      <c r="AL1776" s="364">
        <v>1.8725044101077018E-3</v>
      </c>
      <c r="AM1776" s="364">
        <v>1.6254405491402811E-3</v>
      </c>
      <c r="AN1776" s="364">
        <v>1.3148781959749981E-2</v>
      </c>
      <c r="AO1776" s="364">
        <v>1.2521542957535461E-3</v>
      </c>
      <c r="AP1776" s="364">
        <v>2.4721224808108812E-2</v>
      </c>
      <c r="AQ1776" s="364">
        <v>1.1394994327563524E-3</v>
      </c>
      <c r="AR1776" s="363">
        <v>1.0895315796865829E-3</v>
      </c>
      <c r="AS1776" s="364">
        <v>8.8133782257068013E-4</v>
      </c>
      <c r="AT1776" s="364">
        <v>1.5832966129710841E-3</v>
      </c>
      <c r="AU1776" s="364">
        <v>1.9965085992065599E-3</v>
      </c>
      <c r="AV1776" s="364">
        <v>1.2786354512412538E-3</v>
      </c>
      <c r="AW1776" s="364">
        <v>1.0912455585567423E-3</v>
      </c>
      <c r="AX1776" s="364">
        <v>1.1051165488515633E-3</v>
      </c>
      <c r="AY1776" s="364">
        <v>1.4411598623836354E-3</v>
      </c>
      <c r="AZ1776" s="364">
        <v>2.040686096018172E-4</v>
      </c>
      <c r="BA1776" s="364">
        <v>1.2190514470450113E-3</v>
      </c>
      <c r="BB1776" s="364">
        <v>1.448822462999873E-3</v>
      </c>
      <c r="BC1776" s="364">
        <v>7.6658225547815537E-4</v>
      </c>
      <c r="BD1776" s="364">
        <v>9.9379298061814838E-4</v>
      </c>
      <c r="BE1776" s="364">
        <v>2.7224119656459084E-3</v>
      </c>
      <c r="BF1776" s="364">
        <v>1.1974349689111471E-2</v>
      </c>
      <c r="BG1776" s="364">
        <v>1.3208688216806997E-2</v>
      </c>
      <c r="BH1776" s="364">
        <v>0.10309300499096911</v>
      </c>
      <c r="BI1776" s="364">
        <v>1.2379184573613873</v>
      </c>
      <c r="BJ1776" s="364">
        <v>0.12097356232956641</v>
      </c>
      <c r="BK1776" s="364">
        <v>0.24874416064143037</v>
      </c>
      <c r="BL1776" s="364">
        <v>2.0944800933433823E-2</v>
      </c>
      <c r="BM1776" s="364">
        <v>5.5168452167845211E-3</v>
      </c>
      <c r="BN1776" s="364">
        <v>3.0909871897259263E-3</v>
      </c>
      <c r="BO1776" s="364">
        <v>1.5081002839595539E-3</v>
      </c>
      <c r="BP1776" s="364">
        <v>2.7357367507134379E-3</v>
      </c>
      <c r="BQ1776" s="364">
        <v>1.3876495510549297E-3</v>
      </c>
      <c r="BR1776" s="364">
        <v>1.6310896546844575E-3</v>
      </c>
      <c r="BS1776" s="364">
        <v>2.1750870862886425E-3</v>
      </c>
      <c r="BT1776" s="364">
        <v>6.4006110839712682E-4</v>
      </c>
      <c r="BU1776" s="364">
        <v>1.7666805554440847E-3</v>
      </c>
      <c r="BV1776" s="364">
        <v>3.5396643854742455E-3</v>
      </c>
      <c r="BW1776" s="364">
        <v>3.9520975788353242E-3</v>
      </c>
      <c r="BX1776" s="364">
        <v>2.6483605397023329E-3</v>
      </c>
      <c r="BY1776" s="364">
        <v>1.8881680577021562E-3</v>
      </c>
      <c r="BZ1776" s="364">
        <v>1.7354295849095255E-3</v>
      </c>
      <c r="CA1776" s="364">
        <v>1.2796010274935573E-2</v>
      </c>
      <c r="CB1776" s="364">
        <v>1.2803054306430273E-3</v>
      </c>
      <c r="CC1776" s="364">
        <v>2.812269781113939E-2</v>
      </c>
      <c r="CD1776" s="365">
        <v>1.2241155450932557E-3</v>
      </c>
      <c r="CE1776" s="364"/>
    </row>
    <row r="1777" spans="2:83">
      <c r="B1777" s="432"/>
      <c r="C1777" s="283" t="str">
        <f t="shared" si="339"/>
        <v>19</v>
      </c>
      <c r="D1777" s="284" t="str">
        <f t="shared" si="339"/>
        <v>電気機械</v>
      </c>
      <c r="E1777" s="364">
        <v>6.5513550422335474E-4</v>
      </c>
      <c r="F1777" s="364">
        <v>3.6271264088764179E-4</v>
      </c>
      <c r="G1777" s="364">
        <v>2.6576712970511601E-3</v>
      </c>
      <c r="H1777" s="364">
        <v>1.0606513794180919E-3</v>
      </c>
      <c r="I1777" s="364">
        <v>7.3477484910379541E-4</v>
      </c>
      <c r="J1777" s="364">
        <v>5.3481269848200689E-4</v>
      </c>
      <c r="K1777" s="364">
        <v>6.6660692074714002E-4</v>
      </c>
      <c r="L1777" s="364">
        <v>7.4928297709914843E-4</v>
      </c>
      <c r="M1777" s="364">
        <v>2.33115521557816E-4</v>
      </c>
      <c r="N1777" s="364">
        <v>6.958854681036415E-4</v>
      </c>
      <c r="O1777" s="364">
        <v>7.6922531597484038E-4</v>
      </c>
      <c r="P1777" s="364">
        <v>4.9642668583126581E-4</v>
      </c>
      <c r="Q1777" s="364">
        <v>4.1905173753510301E-4</v>
      </c>
      <c r="R1777" s="364">
        <v>1.1961433442764418E-3</v>
      </c>
      <c r="S1777" s="364">
        <v>2.1602061051916779E-2</v>
      </c>
      <c r="T1777" s="364">
        <v>1.645263585229793E-2</v>
      </c>
      <c r="U1777" s="364">
        <v>1.7620711436313004E-2</v>
      </c>
      <c r="V1777" s="364">
        <v>1.3347039635812057E-2</v>
      </c>
      <c r="W1777" s="364">
        <v>0.11525627812940184</v>
      </c>
      <c r="X1777" s="364">
        <v>2.1977523494190465E-2</v>
      </c>
      <c r="Y1777" s="364">
        <v>3.1662756257966843E-2</v>
      </c>
      <c r="Z1777" s="364">
        <v>1.6371058667815866E-3</v>
      </c>
      <c r="AA1777" s="364">
        <v>6.5216501528357401E-3</v>
      </c>
      <c r="AB1777" s="364">
        <v>7.804346626352276E-4</v>
      </c>
      <c r="AC1777" s="364">
        <v>2.0177280820958391E-3</v>
      </c>
      <c r="AD1777" s="364">
        <v>7.0495730406871799E-4</v>
      </c>
      <c r="AE1777" s="364">
        <v>9.0233083977814819E-4</v>
      </c>
      <c r="AF1777" s="364">
        <v>1.0033406632493516E-3</v>
      </c>
      <c r="AG1777" s="364">
        <v>3.6302102386244798E-4</v>
      </c>
      <c r="AH1777" s="364">
        <v>1.6069671337851248E-3</v>
      </c>
      <c r="AI1777" s="364">
        <v>1.4278262272683516E-3</v>
      </c>
      <c r="AJ1777" s="364">
        <v>2.1223845031188688E-3</v>
      </c>
      <c r="AK1777" s="364">
        <v>1.2248611616267546E-3</v>
      </c>
      <c r="AL1777" s="364">
        <v>6.9462401591260123E-4</v>
      </c>
      <c r="AM1777" s="364">
        <v>7.5495705513749949E-4</v>
      </c>
      <c r="AN1777" s="364">
        <v>6.319967392718613E-3</v>
      </c>
      <c r="AO1777" s="364">
        <v>7.0552902626786883E-4</v>
      </c>
      <c r="AP1777" s="364">
        <v>1.1664492899914852E-3</v>
      </c>
      <c r="AQ1777" s="364">
        <v>8.522508984893498E-4</v>
      </c>
      <c r="AR1777" s="363">
        <v>6.4118069340212628E-4</v>
      </c>
      <c r="AS1777" s="364">
        <v>4.3431544042127422E-4</v>
      </c>
      <c r="AT1777" s="364">
        <v>3.0570631419919287E-3</v>
      </c>
      <c r="AU1777" s="364">
        <v>1.440524799397756E-3</v>
      </c>
      <c r="AV1777" s="364">
        <v>7.2567992119721998E-4</v>
      </c>
      <c r="AW1777" s="364">
        <v>5.5065359618345407E-4</v>
      </c>
      <c r="AX1777" s="364">
        <v>6.7709509201211576E-4</v>
      </c>
      <c r="AY1777" s="364">
        <v>7.4173643949352035E-4</v>
      </c>
      <c r="AZ1777" s="364">
        <v>1.2900026918487067E-4</v>
      </c>
      <c r="BA1777" s="364">
        <v>6.999553797456847E-4</v>
      </c>
      <c r="BB1777" s="364">
        <v>8.2703723888878015E-4</v>
      </c>
      <c r="BC1777" s="364">
        <v>4.5638136774398441E-4</v>
      </c>
      <c r="BD1777" s="364">
        <v>4.7039361821652457E-4</v>
      </c>
      <c r="BE1777" s="364">
        <v>8.7511019750870255E-4</v>
      </c>
      <c r="BF1777" s="364">
        <v>1.8915518753189729E-2</v>
      </c>
      <c r="BG1777" s="364">
        <v>1.7197174589855747E-2</v>
      </c>
      <c r="BH1777" s="364">
        <v>1.4242293703256271E-2</v>
      </c>
      <c r="BI1777" s="364">
        <v>8.1824368329498753E-3</v>
      </c>
      <c r="BJ1777" s="364">
        <v>1.0879288732280157</v>
      </c>
      <c r="BK1777" s="364">
        <v>1.4436726994712141E-2</v>
      </c>
      <c r="BL1777" s="364">
        <v>5.1080353651441396E-2</v>
      </c>
      <c r="BM1777" s="364">
        <v>1.4311581161292155E-3</v>
      </c>
      <c r="BN1777" s="364">
        <v>6.5442923152114777E-3</v>
      </c>
      <c r="BO1777" s="364">
        <v>8.7046822063078849E-4</v>
      </c>
      <c r="BP1777" s="364">
        <v>1.8683778270313818E-3</v>
      </c>
      <c r="BQ1777" s="364">
        <v>7.1599033779127261E-4</v>
      </c>
      <c r="BR1777" s="364">
        <v>8.9333578941127678E-4</v>
      </c>
      <c r="BS1777" s="364">
        <v>1.0018906724417532E-3</v>
      </c>
      <c r="BT1777" s="364">
        <v>3.8633199134542368E-4</v>
      </c>
      <c r="BU1777" s="364">
        <v>1.7652513687709918E-3</v>
      </c>
      <c r="BV1777" s="364">
        <v>1.4714051977311629E-3</v>
      </c>
      <c r="BW1777" s="364">
        <v>2.5313056908865023E-3</v>
      </c>
      <c r="BX1777" s="364">
        <v>1.3214531842603843E-3</v>
      </c>
      <c r="BY1777" s="364">
        <v>7.0246283557842269E-4</v>
      </c>
      <c r="BZ1777" s="364">
        <v>7.7427106024844294E-4</v>
      </c>
      <c r="CA1777" s="364">
        <v>6.1311731162139354E-3</v>
      </c>
      <c r="CB1777" s="364">
        <v>7.2059297321927062E-4</v>
      </c>
      <c r="CC1777" s="364">
        <v>1.1246487715605834E-3</v>
      </c>
      <c r="CD1777" s="365">
        <v>9.0871188597331238E-4</v>
      </c>
      <c r="CE1777" s="364"/>
    </row>
    <row r="1778" spans="2:83">
      <c r="B1778" s="432"/>
      <c r="C1778" s="283" t="str">
        <f t="shared" si="339"/>
        <v>20</v>
      </c>
      <c r="D1778" s="284" t="str">
        <f t="shared" si="339"/>
        <v>情報通信機器</v>
      </c>
      <c r="E1778" s="364">
        <v>5.0319596582605491E-5</v>
      </c>
      <c r="F1778" s="364">
        <v>4.3874147689276452E-5</v>
      </c>
      <c r="G1778" s="364">
        <v>1.3795722777134196E-4</v>
      </c>
      <c r="H1778" s="364">
        <v>6.403704284859606E-5</v>
      </c>
      <c r="I1778" s="364">
        <v>6.0003887412086205E-5</v>
      </c>
      <c r="J1778" s="364">
        <v>4.4778043967279399E-5</v>
      </c>
      <c r="K1778" s="364">
        <v>5.0991178220738731E-5</v>
      </c>
      <c r="L1778" s="364">
        <v>6.2948037057327172E-5</v>
      </c>
      <c r="M1778" s="364">
        <v>2.1343972343345172E-5</v>
      </c>
      <c r="N1778" s="364">
        <v>5.0514383241497285E-5</v>
      </c>
      <c r="O1778" s="364">
        <v>5.5459869666489883E-5</v>
      </c>
      <c r="P1778" s="364">
        <v>3.7549480095896824E-5</v>
      </c>
      <c r="Q1778" s="364">
        <v>3.127796786258884E-5</v>
      </c>
      <c r="R1778" s="364">
        <v>4.2238610991094291E-5</v>
      </c>
      <c r="S1778" s="364">
        <v>1.613045866953955E-4</v>
      </c>
      <c r="T1778" s="364">
        <v>8.4573975446690738E-5</v>
      </c>
      <c r="U1778" s="364">
        <v>5.8254631585616639E-5</v>
      </c>
      <c r="V1778" s="364">
        <v>6.1181762064964093E-5</v>
      </c>
      <c r="W1778" s="364">
        <v>5.9089680504209599E-5</v>
      </c>
      <c r="X1778" s="364">
        <v>1.763723057142979E-3</v>
      </c>
      <c r="Y1778" s="364">
        <v>1.1275867345364667E-3</v>
      </c>
      <c r="Z1778" s="364">
        <v>6.4315113610437732E-5</v>
      </c>
      <c r="AA1778" s="364">
        <v>2.9376747770650441E-4</v>
      </c>
      <c r="AB1778" s="364">
        <v>4.771689166497178E-5</v>
      </c>
      <c r="AC1778" s="364">
        <v>9.9775809053901822E-5</v>
      </c>
      <c r="AD1778" s="364">
        <v>4.9632296896698343E-5</v>
      </c>
      <c r="AE1778" s="364">
        <v>7.6311491278582399E-5</v>
      </c>
      <c r="AF1778" s="364">
        <v>7.789610620279443E-5</v>
      </c>
      <c r="AG1778" s="364">
        <v>2.9379660165948618E-5</v>
      </c>
      <c r="AH1778" s="364">
        <v>1.0641748690094855E-4</v>
      </c>
      <c r="AI1778" s="364">
        <v>1.0711618627251526E-4</v>
      </c>
      <c r="AJ1778" s="364">
        <v>2.8065577226669513E-4</v>
      </c>
      <c r="AK1778" s="364">
        <v>6.125669012121313E-5</v>
      </c>
      <c r="AL1778" s="364">
        <v>4.4345598543474505E-5</v>
      </c>
      <c r="AM1778" s="364">
        <v>5.7864510701644162E-5</v>
      </c>
      <c r="AN1778" s="364">
        <v>2.8936728000346335E-4</v>
      </c>
      <c r="AO1778" s="364">
        <v>5.7520596175454942E-5</v>
      </c>
      <c r="AP1778" s="364">
        <v>7.4204823336433099E-5</v>
      </c>
      <c r="AQ1778" s="364">
        <v>6.1200788074184588E-5</v>
      </c>
      <c r="AR1778" s="363">
        <v>6.2975419809641314E-5</v>
      </c>
      <c r="AS1778" s="364">
        <v>7.75120404308546E-5</v>
      </c>
      <c r="AT1778" s="364">
        <v>1.7625902566143316E-4</v>
      </c>
      <c r="AU1778" s="364">
        <v>9.6197882868580436E-5</v>
      </c>
      <c r="AV1778" s="364">
        <v>7.5636466565245469E-5</v>
      </c>
      <c r="AW1778" s="364">
        <v>6.0311729397535947E-5</v>
      </c>
      <c r="AX1778" s="364">
        <v>6.490704520791206E-5</v>
      </c>
      <c r="AY1778" s="364">
        <v>8.9096196812352252E-5</v>
      </c>
      <c r="AZ1778" s="364">
        <v>1.6237364220443899E-5</v>
      </c>
      <c r="BA1778" s="364">
        <v>6.7390263440306872E-5</v>
      </c>
      <c r="BB1778" s="364">
        <v>8.7387474168638878E-5</v>
      </c>
      <c r="BC1778" s="364">
        <v>4.6241265817958072E-5</v>
      </c>
      <c r="BD1778" s="364">
        <v>4.1911878988135301E-5</v>
      </c>
      <c r="BE1778" s="364">
        <v>6.2978259346733426E-5</v>
      </c>
      <c r="BF1778" s="364">
        <v>4.2212525357752543E-4</v>
      </c>
      <c r="BG1778" s="364">
        <v>1.2825240492279118E-4</v>
      </c>
      <c r="BH1778" s="364">
        <v>7.3071112615042907E-5</v>
      </c>
      <c r="BI1778" s="364">
        <v>8.3102863778160819E-5</v>
      </c>
      <c r="BJ1778" s="364">
        <v>7.812286760548509E-5</v>
      </c>
      <c r="BK1778" s="364">
        <v>1.0084675704554575</v>
      </c>
      <c r="BL1778" s="364">
        <v>3.4503732047117559E-3</v>
      </c>
      <c r="BM1778" s="364">
        <v>7.5561664577250575E-5</v>
      </c>
      <c r="BN1778" s="364">
        <v>6.6743635494039596E-4</v>
      </c>
      <c r="BO1778" s="364">
        <v>8.6906589281029068E-5</v>
      </c>
      <c r="BP1778" s="364">
        <v>1.5270769569306796E-4</v>
      </c>
      <c r="BQ1778" s="364">
        <v>7.73252307075555E-5</v>
      </c>
      <c r="BR1778" s="364">
        <v>1.4614976483904907E-4</v>
      </c>
      <c r="BS1778" s="364">
        <v>1.3383349922867791E-4</v>
      </c>
      <c r="BT1778" s="364">
        <v>6.0577806976628362E-5</v>
      </c>
      <c r="BU1778" s="364">
        <v>1.6773131827388667E-4</v>
      </c>
      <c r="BV1778" s="364">
        <v>1.8603898934377224E-4</v>
      </c>
      <c r="BW1778" s="364">
        <v>8.1850070004904738E-4</v>
      </c>
      <c r="BX1778" s="364">
        <v>1.1559941306483093E-4</v>
      </c>
      <c r="BY1778" s="364">
        <v>6.4177724164244499E-5</v>
      </c>
      <c r="BZ1778" s="364">
        <v>9.3133807148651387E-5</v>
      </c>
      <c r="CA1778" s="364">
        <v>5.5366128068443652E-4</v>
      </c>
      <c r="CB1778" s="364">
        <v>9.3363043224395221E-5</v>
      </c>
      <c r="CC1778" s="364">
        <v>8.1728355299988962E-5</v>
      </c>
      <c r="CD1778" s="365">
        <v>1.3353046317216146E-4</v>
      </c>
      <c r="CE1778" s="364"/>
    </row>
    <row r="1779" spans="2:83">
      <c r="B1779" s="432"/>
      <c r="C1779" s="283" t="str">
        <f t="shared" ref="C1779:D1797" si="340">C25</f>
        <v>21</v>
      </c>
      <c r="D1779" s="284" t="str">
        <f t="shared" si="340"/>
        <v>輸送機械</v>
      </c>
      <c r="E1779" s="364">
        <v>3.9454946788531993E-3</v>
      </c>
      <c r="F1779" s="364">
        <v>2.6461266992382428E-3</v>
      </c>
      <c r="G1779" s="364">
        <v>4.8202918363162491E-2</v>
      </c>
      <c r="H1779" s="364">
        <v>5.1815595389068615E-3</v>
      </c>
      <c r="I1779" s="364">
        <v>5.1703659453828351E-3</v>
      </c>
      <c r="J1779" s="364">
        <v>3.0102286957262151E-3</v>
      </c>
      <c r="K1779" s="364">
        <v>3.8548823479125382E-3</v>
      </c>
      <c r="L1779" s="364">
        <v>4.1323015884792346E-3</v>
      </c>
      <c r="M1779" s="364">
        <v>1.8369276263668689E-3</v>
      </c>
      <c r="N1779" s="364">
        <v>3.3609719076728999E-3</v>
      </c>
      <c r="O1779" s="364">
        <v>4.2913085670508401E-3</v>
      </c>
      <c r="P1779" s="364">
        <v>2.9753380864381892E-3</v>
      </c>
      <c r="Q1779" s="364">
        <v>2.5888419151088734E-3</v>
      </c>
      <c r="R1779" s="364">
        <v>2.9022454009595515E-3</v>
      </c>
      <c r="S1779" s="364">
        <v>3.0868900192363904E-3</v>
      </c>
      <c r="T1779" s="364">
        <v>4.3601361922132346E-3</v>
      </c>
      <c r="U1779" s="364">
        <v>3.318591348263442E-3</v>
      </c>
      <c r="V1779" s="364">
        <v>3.6049607764490513E-3</v>
      </c>
      <c r="W1779" s="364">
        <v>3.4124117948309309E-3</v>
      </c>
      <c r="X1779" s="364">
        <v>3.5938793999796045E-3</v>
      </c>
      <c r="Y1779" s="364">
        <v>0.39100794990348736</v>
      </c>
      <c r="Z1779" s="364">
        <v>6.2147623905442701E-3</v>
      </c>
      <c r="AA1779" s="364">
        <v>5.0261256739196347E-3</v>
      </c>
      <c r="AB1779" s="364">
        <v>3.6456837415566787E-3</v>
      </c>
      <c r="AC1779" s="364">
        <v>6.605057464747455E-3</v>
      </c>
      <c r="AD1779" s="364">
        <v>4.3847585389231716E-3</v>
      </c>
      <c r="AE1779" s="364">
        <v>3.8306415772809532E-3</v>
      </c>
      <c r="AF1779" s="364">
        <v>5.1361396196901816E-3</v>
      </c>
      <c r="AG1779" s="364">
        <v>1.3246988416302844E-3</v>
      </c>
      <c r="AH1779" s="364">
        <v>2.4835731711167659E-2</v>
      </c>
      <c r="AI1779" s="364">
        <v>6.4296951110472227E-3</v>
      </c>
      <c r="AJ1779" s="364">
        <v>1.1850152785830199E-2</v>
      </c>
      <c r="AK1779" s="364">
        <v>3.8689411270492894E-3</v>
      </c>
      <c r="AL1779" s="364">
        <v>2.883499776946906E-3</v>
      </c>
      <c r="AM1779" s="364">
        <v>4.0770749491558416E-3</v>
      </c>
      <c r="AN1779" s="364">
        <v>2.6516515274244441E-2</v>
      </c>
      <c r="AO1779" s="364">
        <v>3.6648802363470241E-3</v>
      </c>
      <c r="AP1779" s="364">
        <v>5.1773108859209972E-3</v>
      </c>
      <c r="AQ1779" s="364">
        <v>4.0136705147407617E-3</v>
      </c>
      <c r="AR1779" s="363">
        <v>4.2186336114965863E-3</v>
      </c>
      <c r="AS1779" s="364">
        <v>3.3532291547730751E-3</v>
      </c>
      <c r="AT1779" s="364">
        <v>6.0600815310196413E-2</v>
      </c>
      <c r="AU1779" s="364">
        <v>6.1949834206949262E-3</v>
      </c>
      <c r="AV1779" s="364">
        <v>6.1050892423516112E-3</v>
      </c>
      <c r="AW1779" s="364">
        <v>3.3866609409245419E-3</v>
      </c>
      <c r="AX1779" s="364">
        <v>4.1242740061123075E-3</v>
      </c>
      <c r="AY1779" s="364">
        <v>4.617197136562984E-3</v>
      </c>
      <c r="AZ1779" s="364">
        <v>1.1570085260608515E-3</v>
      </c>
      <c r="BA1779" s="364">
        <v>3.7957144444568827E-3</v>
      </c>
      <c r="BB1779" s="364">
        <v>5.1724639886630832E-3</v>
      </c>
      <c r="BC1779" s="364">
        <v>3.0287335679137148E-3</v>
      </c>
      <c r="BD1779" s="364">
        <v>3.078882864208831E-3</v>
      </c>
      <c r="BE1779" s="364">
        <v>3.1688833903157515E-3</v>
      </c>
      <c r="BF1779" s="364">
        <v>3.5125043666906423E-3</v>
      </c>
      <c r="BG1779" s="364">
        <v>3.8893141450924052E-3</v>
      </c>
      <c r="BH1779" s="364">
        <v>3.5398481923292458E-3</v>
      </c>
      <c r="BI1779" s="364">
        <v>3.8632041430960557E-3</v>
      </c>
      <c r="BJ1779" s="364">
        <v>3.7337635654973011E-3</v>
      </c>
      <c r="BK1779" s="364">
        <v>3.7295231085025821E-3</v>
      </c>
      <c r="BL1779" s="364">
        <v>1.6222958885998631</v>
      </c>
      <c r="BM1779" s="364">
        <v>6.021013265164704E-3</v>
      </c>
      <c r="BN1779" s="364">
        <v>5.7565809655101483E-3</v>
      </c>
      <c r="BO1779" s="364">
        <v>4.7731812846824265E-3</v>
      </c>
      <c r="BP1779" s="364">
        <v>7.2467804384043107E-3</v>
      </c>
      <c r="BQ1779" s="364">
        <v>5.185003139947234E-3</v>
      </c>
      <c r="BR1779" s="364">
        <v>4.4817744796263603E-3</v>
      </c>
      <c r="BS1779" s="364">
        <v>6.0644888475601755E-3</v>
      </c>
      <c r="BT1779" s="364">
        <v>1.6980282702498564E-3</v>
      </c>
      <c r="BU1779" s="364">
        <v>3.386721892618149E-2</v>
      </c>
      <c r="BV1779" s="364">
        <v>7.5649497844262536E-3</v>
      </c>
      <c r="BW1779" s="364">
        <v>1.7497683275919329E-2</v>
      </c>
      <c r="BX1779" s="364">
        <v>5.0828919958756024E-3</v>
      </c>
      <c r="BY1779" s="364">
        <v>3.3540374868588014E-3</v>
      </c>
      <c r="BZ1779" s="364">
        <v>4.8370988039519568E-3</v>
      </c>
      <c r="CA1779" s="364">
        <v>3.4428623600520132E-2</v>
      </c>
      <c r="CB1779" s="364">
        <v>4.1409139622127066E-3</v>
      </c>
      <c r="CC1779" s="364">
        <v>5.4622143380926294E-3</v>
      </c>
      <c r="CD1779" s="365">
        <v>5.0689942964052539E-3</v>
      </c>
      <c r="CE1779" s="364"/>
    </row>
    <row r="1780" spans="2:83">
      <c r="B1780" s="432"/>
      <c r="C1780" s="283" t="str">
        <f t="shared" si="340"/>
        <v>22</v>
      </c>
      <c r="D1780" s="284" t="str">
        <f t="shared" si="340"/>
        <v>その他の製造工業製品</v>
      </c>
      <c r="E1780" s="364">
        <v>3.3713343665928031E-3</v>
      </c>
      <c r="F1780" s="364">
        <v>2.2159912327606702E-3</v>
      </c>
      <c r="G1780" s="364">
        <v>5.082592493266572E-3</v>
      </c>
      <c r="H1780" s="364">
        <v>3.5693743445520997E-3</v>
      </c>
      <c r="I1780" s="364">
        <v>6.1461874020308374E-3</v>
      </c>
      <c r="J1780" s="364">
        <v>8.3119261894971132E-3</v>
      </c>
      <c r="K1780" s="364">
        <v>1.0199712121767847E-2</v>
      </c>
      <c r="L1780" s="364">
        <v>5.2628531515440721E-3</v>
      </c>
      <c r="M1780" s="364">
        <v>3.6224349270457105E-3</v>
      </c>
      <c r="N1780" s="364">
        <v>4.8990125129919028E-3</v>
      </c>
      <c r="O1780" s="364">
        <v>6.745781321866747E-3</v>
      </c>
      <c r="P1780" s="364">
        <v>1.0039889398965414E-2</v>
      </c>
      <c r="Q1780" s="364">
        <v>2.2725175393794428E-2</v>
      </c>
      <c r="R1780" s="364">
        <v>6.9937935403631092E-3</v>
      </c>
      <c r="S1780" s="364">
        <v>4.4689330015683639E-3</v>
      </c>
      <c r="T1780" s="364">
        <v>4.6406551334275221E-3</v>
      </c>
      <c r="U1780" s="364">
        <v>7.0921594305927834E-3</v>
      </c>
      <c r="V1780" s="364">
        <v>5.2593302982441381E-3</v>
      </c>
      <c r="W1780" s="364">
        <v>6.1864764187683332E-3</v>
      </c>
      <c r="X1780" s="364">
        <v>6.5581610655929623E-3</v>
      </c>
      <c r="Y1780" s="364">
        <v>5.302640692461928E-3</v>
      </c>
      <c r="Z1780" s="364">
        <v>2.1200041128822927E-2</v>
      </c>
      <c r="AA1780" s="364">
        <v>4.6079531670187579E-3</v>
      </c>
      <c r="AB1780" s="364">
        <v>5.3540341550270673E-3</v>
      </c>
      <c r="AC1780" s="364">
        <v>4.7198870368453808E-3</v>
      </c>
      <c r="AD1780" s="364">
        <v>4.1155575455385993E-3</v>
      </c>
      <c r="AE1780" s="364">
        <v>4.0846285985949088E-3</v>
      </c>
      <c r="AF1780" s="364">
        <v>8.2698094513465152E-3</v>
      </c>
      <c r="AG1780" s="364">
        <v>1.1079768319389846E-3</v>
      </c>
      <c r="AH1780" s="364">
        <v>2.678613543879035E-3</v>
      </c>
      <c r="AI1780" s="364">
        <v>1.0613364592167022E-2</v>
      </c>
      <c r="AJ1780" s="364">
        <v>4.3827988299845935E-3</v>
      </c>
      <c r="AK1780" s="364">
        <v>7.7949589608186437E-3</v>
      </c>
      <c r="AL1780" s="364">
        <v>3.625294081056715E-3</v>
      </c>
      <c r="AM1780" s="364">
        <v>1.7922691875825413E-2</v>
      </c>
      <c r="AN1780" s="364">
        <v>4.4271203435685032E-3</v>
      </c>
      <c r="AO1780" s="364">
        <v>4.8089652512014677E-3</v>
      </c>
      <c r="AP1780" s="364">
        <v>5.7257866522778089E-2</v>
      </c>
      <c r="AQ1780" s="364">
        <v>2.4138984521963288E-3</v>
      </c>
      <c r="AR1780" s="363">
        <v>4.3815753337617799E-3</v>
      </c>
      <c r="AS1780" s="364">
        <v>5.8903366447150187E-3</v>
      </c>
      <c r="AT1780" s="364">
        <v>8.1452431633963797E-3</v>
      </c>
      <c r="AU1780" s="364">
        <v>5.5632220137189856E-3</v>
      </c>
      <c r="AV1780" s="364">
        <v>9.1973752326751698E-3</v>
      </c>
      <c r="AW1780" s="364">
        <v>1.5551075240110427E-2</v>
      </c>
      <c r="AX1780" s="364">
        <v>1.5018527679142153E-2</v>
      </c>
      <c r="AY1780" s="364">
        <v>7.1870268641683306E-3</v>
      </c>
      <c r="AZ1780" s="364">
        <v>1.4280056067982462E-3</v>
      </c>
      <c r="BA1780" s="364">
        <v>7.3058351603349772E-3</v>
      </c>
      <c r="BB1780" s="364">
        <v>9.4103317448836956E-3</v>
      </c>
      <c r="BC1780" s="364">
        <v>1.4251726921952521E-2</v>
      </c>
      <c r="BD1780" s="364">
        <v>3.8252975306530421E-2</v>
      </c>
      <c r="BE1780" s="364">
        <v>6.9569888502180261E-3</v>
      </c>
      <c r="BF1780" s="364">
        <v>5.3531898931192378E-3</v>
      </c>
      <c r="BG1780" s="364">
        <v>5.9602292078210018E-3</v>
      </c>
      <c r="BH1780" s="364">
        <v>8.7726833138471287E-3</v>
      </c>
      <c r="BI1780" s="364">
        <v>6.6060026189084034E-3</v>
      </c>
      <c r="BJ1780" s="364">
        <v>8.0396488620355332E-3</v>
      </c>
      <c r="BK1780" s="364">
        <v>8.4655452074029851E-3</v>
      </c>
      <c r="BL1780" s="364">
        <v>6.3429403245643086E-3</v>
      </c>
      <c r="BM1780" s="364">
        <v>1.0339040456194444</v>
      </c>
      <c r="BN1780" s="364">
        <v>6.6448940295513311E-3</v>
      </c>
      <c r="BO1780" s="364">
        <v>8.8139082408021027E-3</v>
      </c>
      <c r="BP1780" s="364">
        <v>7.1817078396972491E-3</v>
      </c>
      <c r="BQ1780" s="364">
        <v>7.1759085592649815E-3</v>
      </c>
      <c r="BR1780" s="364">
        <v>6.6522199472679872E-3</v>
      </c>
      <c r="BS1780" s="364">
        <v>1.5024484541618402E-2</v>
      </c>
      <c r="BT1780" s="364">
        <v>1.8389888229510629E-3</v>
      </c>
      <c r="BU1780" s="364">
        <v>4.2813756488806216E-3</v>
      </c>
      <c r="BV1780" s="364">
        <v>2.1122032526363077E-2</v>
      </c>
      <c r="BW1780" s="364">
        <v>7.9733402543979096E-3</v>
      </c>
      <c r="BX1780" s="364">
        <v>1.6140215654298452E-2</v>
      </c>
      <c r="BY1780" s="364">
        <v>5.7692564296078731E-3</v>
      </c>
      <c r="BZ1780" s="364">
        <v>3.349571899678544E-2</v>
      </c>
      <c r="CA1780" s="364">
        <v>1.0015642602185707E-2</v>
      </c>
      <c r="CB1780" s="364">
        <v>7.847149745727167E-3</v>
      </c>
      <c r="CC1780" s="364">
        <v>0.10634281368959313</v>
      </c>
      <c r="CD1780" s="365">
        <v>3.7959590457831271E-3</v>
      </c>
      <c r="CE1780" s="364"/>
    </row>
    <row r="1781" spans="2:83">
      <c r="B1781" s="432"/>
      <c r="C1781" s="283" t="str">
        <f t="shared" si="340"/>
        <v>23</v>
      </c>
      <c r="D1781" s="284" t="str">
        <f t="shared" si="340"/>
        <v>建設</v>
      </c>
      <c r="E1781" s="364">
        <v>2.4336027547049344E-3</v>
      </c>
      <c r="F1781" s="364">
        <v>9.3072146002939166E-4</v>
      </c>
      <c r="G1781" s="364">
        <v>1.7282507854975003E-3</v>
      </c>
      <c r="H1781" s="364">
        <v>1.0100482887429756E-3</v>
      </c>
      <c r="I1781" s="364">
        <v>2.7577153590961929E-3</v>
      </c>
      <c r="J1781" s="364">
        <v>1.9863227180178787E-3</v>
      </c>
      <c r="K1781" s="364">
        <v>3.4743321706904272E-3</v>
      </c>
      <c r="L1781" s="364">
        <v>2.763160480606556E-3</v>
      </c>
      <c r="M1781" s="364">
        <v>5.8520626618799461E-4</v>
      </c>
      <c r="N1781" s="364">
        <v>2.7525750308920664E-3</v>
      </c>
      <c r="O1781" s="364">
        <v>1.7509723374928338E-3</v>
      </c>
      <c r="P1781" s="364">
        <v>3.4290144422069197E-3</v>
      </c>
      <c r="Q1781" s="364">
        <v>2.9733236803230752E-3</v>
      </c>
      <c r="R1781" s="364">
        <v>2.609096190178141E-3</v>
      </c>
      <c r="S1781" s="364">
        <v>2.4735508251648034E-3</v>
      </c>
      <c r="T1781" s="364">
        <v>2.368342049745082E-3</v>
      </c>
      <c r="U1781" s="364">
        <v>2.741617376485231E-3</v>
      </c>
      <c r="V1781" s="364">
        <v>3.0180391794829755E-3</v>
      </c>
      <c r="W1781" s="364">
        <v>3.0038306780039172E-3</v>
      </c>
      <c r="X1781" s="364">
        <v>3.2739246369095512E-3</v>
      </c>
      <c r="Y1781" s="364">
        <v>3.0210016364724261E-3</v>
      </c>
      <c r="Z1781" s="364">
        <v>2.6138596637710304E-3</v>
      </c>
      <c r="AA1781" s="364">
        <v>2.3657615734700224E-3</v>
      </c>
      <c r="AB1781" s="364">
        <v>6.9483249530813591E-4</v>
      </c>
      <c r="AC1781" s="364">
        <v>1.388728571444535E-3</v>
      </c>
      <c r="AD1781" s="364">
        <v>9.6492850843585081E-4</v>
      </c>
      <c r="AE1781" s="364">
        <v>7.4724224893633093E-4</v>
      </c>
      <c r="AF1781" s="364">
        <v>8.9696343064926893E-4</v>
      </c>
      <c r="AG1781" s="364">
        <v>2.8104919318222251E-4</v>
      </c>
      <c r="AH1781" s="364">
        <v>9.4309643098762822E-4</v>
      </c>
      <c r="AI1781" s="364">
        <v>1.4462330561108791E-3</v>
      </c>
      <c r="AJ1781" s="364">
        <v>7.0765426421389745E-4</v>
      </c>
      <c r="AK1781" s="364">
        <v>8.2690944960739203E-4</v>
      </c>
      <c r="AL1781" s="364">
        <v>1.5321002234093149E-3</v>
      </c>
      <c r="AM1781" s="364">
        <v>1.225974618517267E-3</v>
      </c>
      <c r="AN1781" s="364">
        <v>1.0589515589369675E-3</v>
      </c>
      <c r="AO1781" s="364">
        <v>1.4002657775353249E-3</v>
      </c>
      <c r="AP1781" s="364">
        <v>5.8662632394228288E-3</v>
      </c>
      <c r="AQ1781" s="364">
        <v>7.8882183154431451E-4</v>
      </c>
      <c r="AR1781" s="363">
        <v>8.7278028256115719E-3</v>
      </c>
      <c r="AS1781" s="364">
        <v>3.5230505547002586E-3</v>
      </c>
      <c r="AT1781" s="364">
        <v>3.7261599148131867E-3</v>
      </c>
      <c r="AU1781" s="364">
        <v>1.0547263531877498E-2</v>
      </c>
      <c r="AV1781" s="364">
        <v>4.9169474541677681E-3</v>
      </c>
      <c r="AW1781" s="364">
        <v>6.7858067712533087E-3</v>
      </c>
      <c r="AX1781" s="364">
        <v>1.1386416916005485E-2</v>
      </c>
      <c r="AY1781" s="364">
        <v>8.3066261745382355E-3</v>
      </c>
      <c r="AZ1781" s="364">
        <v>1.4284298127881703E-3</v>
      </c>
      <c r="BA1781" s="364">
        <v>9.3159564826066129E-3</v>
      </c>
      <c r="BB1781" s="364">
        <v>1.1494626013732441E-2</v>
      </c>
      <c r="BC1781" s="364">
        <v>1.2360408981294204E-2</v>
      </c>
      <c r="BD1781" s="364">
        <v>8.1188698644273343E-3</v>
      </c>
      <c r="BE1781" s="364">
        <v>9.8895918118111353E-3</v>
      </c>
      <c r="BF1781" s="364">
        <v>6.2525576950636132E-3</v>
      </c>
      <c r="BG1781" s="364">
        <v>5.7525581463073868E-3</v>
      </c>
      <c r="BH1781" s="364">
        <v>5.8048896470587023E-3</v>
      </c>
      <c r="BI1781" s="364">
        <v>8.8661423860471825E-3</v>
      </c>
      <c r="BJ1781" s="364">
        <v>6.6274853730045906E-3</v>
      </c>
      <c r="BK1781" s="364">
        <v>6.7711596954071465E-3</v>
      </c>
      <c r="BL1781" s="364">
        <v>5.5723232958999431E-3</v>
      </c>
      <c r="BM1781" s="364">
        <v>6.4523244593117264E-3</v>
      </c>
      <c r="BN1781" s="364">
        <v>1.0050323456178392</v>
      </c>
      <c r="BO1781" s="364">
        <v>2.6135811906376757E-2</v>
      </c>
      <c r="BP1781" s="364">
        <v>5.7206291196363314E-2</v>
      </c>
      <c r="BQ1781" s="364">
        <v>7.5071233936024728E-3</v>
      </c>
      <c r="BR1781" s="364">
        <v>6.9305698052433522E-3</v>
      </c>
      <c r="BS1781" s="364">
        <v>6.0348321489277186E-3</v>
      </c>
      <c r="BT1781" s="364">
        <v>1.5010814486266112E-2</v>
      </c>
      <c r="BU1781" s="364">
        <v>1.0206118464635813E-2</v>
      </c>
      <c r="BV1781" s="364">
        <v>7.4894430643380576E-3</v>
      </c>
      <c r="BW1781" s="364">
        <v>1.0306298427728313E-2</v>
      </c>
      <c r="BX1781" s="364">
        <v>1.0714130985727672E-2</v>
      </c>
      <c r="BY1781" s="364">
        <v>6.0521458232028246E-3</v>
      </c>
      <c r="BZ1781" s="364">
        <v>4.4337828112723035E-3</v>
      </c>
      <c r="CA1781" s="364">
        <v>4.0064535913340573E-3</v>
      </c>
      <c r="CB1781" s="364">
        <v>7.2655388316499887E-3</v>
      </c>
      <c r="CC1781" s="364">
        <v>7.6644881494747916E-3</v>
      </c>
      <c r="CD1781" s="365">
        <v>1.7703299226424673E-2</v>
      </c>
      <c r="CE1781" s="364"/>
    </row>
    <row r="1782" spans="2:83">
      <c r="B1782" s="432"/>
      <c r="C1782" s="283" t="str">
        <f t="shared" si="340"/>
        <v>24</v>
      </c>
      <c r="D1782" s="284" t="str">
        <f t="shared" si="340"/>
        <v>電力・ガス・熱供給</v>
      </c>
      <c r="E1782" s="364">
        <v>1.062704354290538E-2</v>
      </c>
      <c r="F1782" s="364">
        <v>4.2705760140150139E-3</v>
      </c>
      <c r="G1782" s="364">
        <v>8.7658212077008461E-3</v>
      </c>
      <c r="H1782" s="364">
        <v>4.0857261967388505E-3</v>
      </c>
      <c r="I1782" s="364">
        <v>1.212013505436162E-2</v>
      </c>
      <c r="J1782" s="364">
        <v>9.9253993817766725E-3</v>
      </c>
      <c r="K1782" s="364">
        <v>1.9302502984838689E-2</v>
      </c>
      <c r="L1782" s="364">
        <v>1.4701255053324692E-2</v>
      </c>
      <c r="M1782" s="364">
        <v>2.5532008755059198E-3</v>
      </c>
      <c r="N1782" s="364">
        <v>1.4082247731818404E-2</v>
      </c>
      <c r="O1782" s="364">
        <v>8.7343692896120085E-3</v>
      </c>
      <c r="P1782" s="364">
        <v>2.3668042794814711E-2</v>
      </c>
      <c r="Q1782" s="364">
        <v>1.9554471907539034E-2</v>
      </c>
      <c r="R1782" s="364">
        <v>1.5317650596868187E-2</v>
      </c>
      <c r="S1782" s="364">
        <v>1.3829185899613891E-2</v>
      </c>
      <c r="T1782" s="364">
        <v>1.2525176139710532E-2</v>
      </c>
      <c r="U1782" s="364">
        <v>1.4216302036023375E-2</v>
      </c>
      <c r="V1782" s="364">
        <v>1.6770961382574744E-2</v>
      </c>
      <c r="W1782" s="364">
        <v>1.5885928765350207E-2</v>
      </c>
      <c r="X1782" s="364">
        <v>1.7782424846113431E-2</v>
      </c>
      <c r="Y1782" s="364">
        <v>1.872600364596657E-2</v>
      </c>
      <c r="Z1782" s="364">
        <v>1.2079994930557092E-2</v>
      </c>
      <c r="AA1782" s="364">
        <v>1.1777638940661094E-2</v>
      </c>
      <c r="AB1782" s="364">
        <v>2.7255334542858499E-3</v>
      </c>
      <c r="AC1782" s="364">
        <v>5.7975905316716416E-3</v>
      </c>
      <c r="AD1782" s="364">
        <v>3.7544888945105245E-3</v>
      </c>
      <c r="AE1782" s="364">
        <v>2.6741565818536573E-3</v>
      </c>
      <c r="AF1782" s="364">
        <v>2.8313304630709505E-3</v>
      </c>
      <c r="AG1782" s="364">
        <v>8.8176682961771803E-4</v>
      </c>
      <c r="AH1782" s="364">
        <v>3.4811844200587786E-3</v>
      </c>
      <c r="AI1782" s="364">
        <v>4.2930454111739383E-3</v>
      </c>
      <c r="AJ1782" s="364">
        <v>2.6685488961261314E-3</v>
      </c>
      <c r="AK1782" s="364">
        <v>3.3763586727954312E-3</v>
      </c>
      <c r="AL1782" s="364">
        <v>7.7950559656861122E-3</v>
      </c>
      <c r="AM1782" s="364">
        <v>4.7855047370693226E-3</v>
      </c>
      <c r="AN1782" s="364">
        <v>4.5086324778908183E-3</v>
      </c>
      <c r="AO1782" s="364">
        <v>6.2231812424529426E-3</v>
      </c>
      <c r="AP1782" s="364">
        <v>3.1783632348890527E-2</v>
      </c>
      <c r="AQ1782" s="364">
        <v>2.6359891152418578E-3</v>
      </c>
      <c r="AR1782" s="363">
        <v>2.6722310586133426E-2</v>
      </c>
      <c r="AS1782" s="364">
        <v>1.9781484579184608E-2</v>
      </c>
      <c r="AT1782" s="364">
        <v>2.0125727411444212E-2</v>
      </c>
      <c r="AU1782" s="364">
        <v>5.270089423046205E-2</v>
      </c>
      <c r="AV1782" s="364">
        <v>2.941314732600285E-2</v>
      </c>
      <c r="AW1782" s="364">
        <v>4.0764813063231008E-2</v>
      </c>
      <c r="AX1782" s="364">
        <v>7.1867397535206157E-2</v>
      </c>
      <c r="AY1782" s="364">
        <v>4.9568569650240021E-2</v>
      </c>
      <c r="AZ1782" s="364">
        <v>9.645887568536583E-3</v>
      </c>
      <c r="BA1782" s="364">
        <v>4.8399612495235646E-2</v>
      </c>
      <c r="BB1782" s="364">
        <v>6.905940969700021E-2</v>
      </c>
      <c r="BC1782" s="364">
        <v>9.375415388089145E-2</v>
      </c>
      <c r="BD1782" s="364">
        <v>5.7764284482598814E-2</v>
      </c>
      <c r="BE1782" s="364">
        <v>4.6232154737409464E-2</v>
      </c>
      <c r="BF1782" s="364">
        <v>3.3953184493127821E-2</v>
      </c>
      <c r="BG1782" s="364">
        <v>2.8642783936713625E-2</v>
      </c>
      <c r="BH1782" s="364">
        <v>2.9843311024632595E-2</v>
      </c>
      <c r="BI1782" s="364">
        <v>5.3456923355317341E-2</v>
      </c>
      <c r="BJ1782" s="364">
        <v>2.9716602909953219E-2</v>
      </c>
      <c r="BK1782" s="364">
        <v>2.6507793620837699E-2</v>
      </c>
      <c r="BL1782" s="364">
        <v>4.0310570906013699E-2</v>
      </c>
      <c r="BM1782" s="364">
        <v>3.6782291629319737E-2</v>
      </c>
      <c r="BN1782" s="364">
        <v>1.993735349801537E-2</v>
      </c>
      <c r="BO1782" s="364">
        <v>1.1206066019600318</v>
      </c>
      <c r="BP1782" s="364">
        <v>7.144027221717178E-2</v>
      </c>
      <c r="BQ1782" s="364">
        <v>8.2509426223742854E-2</v>
      </c>
      <c r="BR1782" s="364">
        <v>2.8504796898358793E-2</v>
      </c>
      <c r="BS1782" s="364">
        <v>1.1107524487056934E-2</v>
      </c>
      <c r="BT1782" s="364">
        <v>7.6155944281900943E-3</v>
      </c>
      <c r="BU1782" s="364">
        <v>2.1688095907691728E-2</v>
      </c>
      <c r="BV1782" s="364">
        <v>1.3465828171537958E-2</v>
      </c>
      <c r="BW1782" s="364">
        <v>1.8681883945189062E-2</v>
      </c>
      <c r="BX1782" s="364">
        <v>2.2140448804235768E-2</v>
      </c>
      <c r="BY1782" s="364">
        <v>2.4933884960310401E-2</v>
      </c>
      <c r="BZ1782" s="364">
        <v>1.1926532435794862E-2</v>
      </c>
      <c r="CA1782" s="364">
        <v>1.2871819743145281E-2</v>
      </c>
      <c r="CB1782" s="364">
        <v>4.2536600215247036E-2</v>
      </c>
      <c r="CC1782" s="364">
        <v>4.1343429102937958E-2</v>
      </c>
      <c r="CD1782" s="365">
        <v>1.0079403625515232E-2</v>
      </c>
      <c r="CE1782" s="364"/>
    </row>
    <row r="1783" spans="2:83">
      <c r="B1783" s="432"/>
      <c r="C1783" s="283" t="str">
        <f t="shared" si="340"/>
        <v>25</v>
      </c>
      <c r="D1783" s="284" t="str">
        <f t="shared" si="340"/>
        <v>水道</v>
      </c>
      <c r="E1783" s="364">
        <v>1.1049257329258724E-3</v>
      </c>
      <c r="F1783" s="364">
        <v>3.6331382415861037E-4</v>
      </c>
      <c r="G1783" s="364">
        <v>8.6516775217136482E-4</v>
      </c>
      <c r="H1783" s="364">
        <v>4.3555731359875893E-4</v>
      </c>
      <c r="I1783" s="364">
        <v>1.2535151135347217E-3</v>
      </c>
      <c r="J1783" s="364">
        <v>9.8398189207548779E-4</v>
      </c>
      <c r="K1783" s="364">
        <v>1.4326510461658726E-3</v>
      </c>
      <c r="L1783" s="364">
        <v>1.3712717989088747E-3</v>
      </c>
      <c r="M1783" s="364">
        <v>2.6967692533495606E-4</v>
      </c>
      <c r="N1783" s="364">
        <v>1.0565163482857117E-3</v>
      </c>
      <c r="O1783" s="364">
        <v>6.0731082034532543E-4</v>
      </c>
      <c r="P1783" s="364">
        <v>1.2409017214403786E-3</v>
      </c>
      <c r="Q1783" s="364">
        <v>6.9816144429982489E-4</v>
      </c>
      <c r="R1783" s="364">
        <v>8.1753755728421011E-4</v>
      </c>
      <c r="S1783" s="364">
        <v>7.971110788999329E-4</v>
      </c>
      <c r="T1783" s="364">
        <v>7.5085240889957868E-4</v>
      </c>
      <c r="U1783" s="364">
        <v>8.9750268054135688E-4</v>
      </c>
      <c r="V1783" s="364">
        <v>9.623680059108995E-4</v>
      </c>
      <c r="W1783" s="364">
        <v>9.2512281611195483E-4</v>
      </c>
      <c r="X1783" s="364">
        <v>1.0393808273674321E-3</v>
      </c>
      <c r="Y1783" s="364">
        <v>1.0361422219300168E-3</v>
      </c>
      <c r="Z1783" s="364">
        <v>9.937360832935596E-4</v>
      </c>
      <c r="AA1783" s="364">
        <v>7.7037473052200454E-4</v>
      </c>
      <c r="AB1783" s="364">
        <v>2.9009581181660247E-4</v>
      </c>
      <c r="AC1783" s="364">
        <v>5.2307332195610998E-4</v>
      </c>
      <c r="AD1783" s="364">
        <v>3.8925463014185044E-4</v>
      </c>
      <c r="AE1783" s="364">
        <v>3.0095749168632336E-4</v>
      </c>
      <c r="AF1783" s="364">
        <v>3.5770966497312577E-4</v>
      </c>
      <c r="AG1783" s="364">
        <v>1.0833729696853824E-4</v>
      </c>
      <c r="AH1783" s="364">
        <v>3.775523054374412E-4</v>
      </c>
      <c r="AI1783" s="364">
        <v>6.1595036354068506E-4</v>
      </c>
      <c r="AJ1783" s="364">
        <v>2.8464502321295265E-4</v>
      </c>
      <c r="AK1783" s="364">
        <v>3.7868295556914251E-4</v>
      </c>
      <c r="AL1783" s="364">
        <v>8.4972443128739246E-4</v>
      </c>
      <c r="AM1783" s="364">
        <v>5.0897972518061327E-4</v>
      </c>
      <c r="AN1783" s="364">
        <v>4.1319212182619101E-4</v>
      </c>
      <c r="AO1783" s="364">
        <v>7.3915660689499274E-4</v>
      </c>
      <c r="AP1783" s="364">
        <v>2.4021765840632082E-3</v>
      </c>
      <c r="AQ1783" s="364">
        <v>3.2465392172152099E-4</v>
      </c>
      <c r="AR1783" s="363">
        <v>2.7370584750640221E-3</v>
      </c>
      <c r="AS1783" s="364">
        <v>1.1944996118784783E-3</v>
      </c>
      <c r="AT1783" s="364">
        <v>1.5875496270802924E-3</v>
      </c>
      <c r="AU1783" s="364">
        <v>4.8658435195501372E-3</v>
      </c>
      <c r="AV1783" s="364">
        <v>3.4509157819573883E-3</v>
      </c>
      <c r="AW1783" s="364">
        <v>3.2644774620241546E-3</v>
      </c>
      <c r="AX1783" s="364">
        <v>4.5401709221065687E-3</v>
      </c>
      <c r="AY1783" s="364">
        <v>4.8913526817949094E-3</v>
      </c>
      <c r="AZ1783" s="364">
        <v>1.0107405943547512E-3</v>
      </c>
      <c r="BA1783" s="364">
        <v>2.1495727996907127E-3</v>
      </c>
      <c r="BB1783" s="364">
        <v>2.3241638606046871E-3</v>
      </c>
      <c r="BC1783" s="364">
        <v>4.3136126286433887E-3</v>
      </c>
      <c r="BD1783" s="364">
        <v>1.5869877631547137E-3</v>
      </c>
      <c r="BE1783" s="364">
        <v>2.0285095705421942E-3</v>
      </c>
      <c r="BF1783" s="364">
        <v>1.7184248624069148E-3</v>
      </c>
      <c r="BG1783" s="364">
        <v>1.5823626460817729E-3</v>
      </c>
      <c r="BH1783" s="364">
        <v>1.7467297700095887E-3</v>
      </c>
      <c r="BI1783" s="364">
        <v>2.6193618821527325E-3</v>
      </c>
      <c r="BJ1783" s="364">
        <v>1.7273597358048764E-3</v>
      </c>
      <c r="BK1783" s="364">
        <v>1.590087679649659E-3</v>
      </c>
      <c r="BL1783" s="364">
        <v>1.9255965045403185E-3</v>
      </c>
      <c r="BM1783" s="364">
        <v>2.0771811103248695E-3</v>
      </c>
      <c r="BN1783" s="364">
        <v>2.3344786540615975E-3</v>
      </c>
      <c r="BO1783" s="364">
        <v>1.830944672791277E-3</v>
      </c>
      <c r="BP1783" s="364">
        <v>1.093392469739052</v>
      </c>
      <c r="BQ1783" s="364">
        <v>9.9380349637686882E-3</v>
      </c>
      <c r="BR1783" s="364">
        <v>3.6391939940497459E-3</v>
      </c>
      <c r="BS1783" s="364">
        <v>2.2012207359579368E-3</v>
      </c>
      <c r="BT1783" s="364">
        <v>9.6003343847978037E-4</v>
      </c>
      <c r="BU1783" s="364">
        <v>3.7272807278280039E-3</v>
      </c>
      <c r="BV1783" s="364">
        <v>3.0344581023079723E-3</v>
      </c>
      <c r="BW1783" s="364">
        <v>5.015323261762638E-3</v>
      </c>
      <c r="BX1783" s="364">
        <v>1.0010747905741461E-2</v>
      </c>
      <c r="BY1783" s="364">
        <v>6.2622803076359222E-3</v>
      </c>
      <c r="BZ1783" s="364">
        <v>3.2838046549488343E-3</v>
      </c>
      <c r="CA1783" s="364">
        <v>1.7693252684811576E-3</v>
      </c>
      <c r="CB1783" s="364">
        <v>1.0264129916909113E-2</v>
      </c>
      <c r="CC1783" s="364">
        <v>3.1066833202807423E-3</v>
      </c>
      <c r="CD1783" s="365">
        <v>2.271884747848279E-3</v>
      </c>
      <c r="CE1783" s="364"/>
    </row>
    <row r="1784" spans="2:83">
      <c r="B1784" s="432"/>
      <c r="C1784" s="283" t="str">
        <f t="shared" si="340"/>
        <v>26</v>
      </c>
      <c r="D1784" s="284" t="str">
        <f t="shared" si="340"/>
        <v>廃棄物処理</v>
      </c>
      <c r="E1784" s="364">
        <v>1.2967800053886084E-3</v>
      </c>
      <c r="F1784" s="364">
        <v>6.0243005893429987E-4</v>
      </c>
      <c r="G1784" s="364">
        <v>1.048291097056312E-3</v>
      </c>
      <c r="H1784" s="364">
        <v>7.1023891589049504E-4</v>
      </c>
      <c r="I1784" s="364">
        <v>1.469887242998155E-3</v>
      </c>
      <c r="J1784" s="364">
        <v>1.1860933821406009E-3</v>
      </c>
      <c r="K1784" s="364">
        <v>1.6395282847332972E-3</v>
      </c>
      <c r="L1784" s="364">
        <v>1.8542088269766677E-3</v>
      </c>
      <c r="M1784" s="364">
        <v>4.3109474910873227E-4</v>
      </c>
      <c r="N1784" s="364">
        <v>1.3458515892453675E-3</v>
      </c>
      <c r="O1784" s="364">
        <v>1.108569739541623E-3</v>
      </c>
      <c r="P1784" s="364">
        <v>1.1614547774155069E-3</v>
      </c>
      <c r="Q1784" s="364">
        <v>1.0772246182999855E-3</v>
      </c>
      <c r="R1784" s="364">
        <v>9.4022751206115332E-4</v>
      </c>
      <c r="S1784" s="364">
        <v>9.448038731379952E-4</v>
      </c>
      <c r="T1784" s="364">
        <v>8.7044347654853462E-4</v>
      </c>
      <c r="U1784" s="364">
        <v>1.1812567461252769E-3</v>
      </c>
      <c r="V1784" s="364">
        <v>1.3414563081649059E-3</v>
      </c>
      <c r="W1784" s="364">
        <v>1.1924128680311146E-3</v>
      </c>
      <c r="X1784" s="364">
        <v>1.3990697538441299E-3</v>
      </c>
      <c r="Y1784" s="364">
        <v>1.3864373028419582E-3</v>
      </c>
      <c r="Z1784" s="364">
        <v>1.5936278097034475E-3</v>
      </c>
      <c r="AA1784" s="364">
        <v>1.1031526851328953E-3</v>
      </c>
      <c r="AB1784" s="364">
        <v>6.8229483481759229E-4</v>
      </c>
      <c r="AC1784" s="364">
        <v>9.0802399844878599E-4</v>
      </c>
      <c r="AD1784" s="364">
        <v>7.5400547389287381E-4</v>
      </c>
      <c r="AE1784" s="364">
        <v>5.8148132756961055E-4</v>
      </c>
      <c r="AF1784" s="364">
        <v>8.0663034816932249E-4</v>
      </c>
      <c r="AG1784" s="364">
        <v>2.377374018487125E-4</v>
      </c>
      <c r="AH1784" s="364">
        <v>9.0225811375478323E-4</v>
      </c>
      <c r="AI1784" s="364">
        <v>1.3254537663715397E-3</v>
      </c>
      <c r="AJ1784" s="364">
        <v>8.1803488228960664E-4</v>
      </c>
      <c r="AK1784" s="364">
        <v>7.3560179649106939E-4</v>
      </c>
      <c r="AL1784" s="364">
        <v>1.2756173560366537E-3</v>
      </c>
      <c r="AM1784" s="364">
        <v>8.700029931184277E-4</v>
      </c>
      <c r="AN1784" s="364">
        <v>6.9164654209404475E-4</v>
      </c>
      <c r="AO1784" s="364">
        <v>1.2028269560026858E-3</v>
      </c>
      <c r="AP1784" s="364">
        <v>2.6396497446920697E-3</v>
      </c>
      <c r="AQ1784" s="364">
        <v>8.4461559839537758E-4</v>
      </c>
      <c r="AR1784" s="363">
        <v>2.3890355358793195E-3</v>
      </c>
      <c r="AS1784" s="364">
        <v>1.6316273197730885E-3</v>
      </c>
      <c r="AT1784" s="364">
        <v>1.6449893476647227E-3</v>
      </c>
      <c r="AU1784" s="364">
        <v>4.7726771747724737E-3</v>
      </c>
      <c r="AV1784" s="364">
        <v>3.5383311877577078E-3</v>
      </c>
      <c r="AW1784" s="364">
        <v>2.4506340872568768E-3</v>
      </c>
      <c r="AX1784" s="364">
        <v>4.2063414881657723E-3</v>
      </c>
      <c r="AY1784" s="364">
        <v>6.2615435495372296E-3</v>
      </c>
      <c r="AZ1784" s="364">
        <v>6.1548460218507916E-4</v>
      </c>
      <c r="BA1784" s="364">
        <v>2.4780516930417726E-3</v>
      </c>
      <c r="BB1784" s="364">
        <v>6.1044282592665573E-3</v>
      </c>
      <c r="BC1784" s="364">
        <v>2.9429090883764096E-3</v>
      </c>
      <c r="BD1784" s="364">
        <v>2.3325671021477757E-3</v>
      </c>
      <c r="BE1784" s="364">
        <v>1.9838586130447198E-3</v>
      </c>
      <c r="BF1784" s="364">
        <v>2.0844864918964402E-3</v>
      </c>
      <c r="BG1784" s="364">
        <v>1.5148487740082482E-3</v>
      </c>
      <c r="BH1784" s="364">
        <v>2.449115331162629E-3</v>
      </c>
      <c r="BI1784" s="364">
        <v>3.4916898551401064E-3</v>
      </c>
      <c r="BJ1784" s="364">
        <v>2.1168204602146066E-3</v>
      </c>
      <c r="BK1784" s="364">
        <v>2.2228285491054929E-3</v>
      </c>
      <c r="BL1784" s="364">
        <v>2.6970676739740684E-3</v>
      </c>
      <c r="BM1784" s="364">
        <v>3.1547149866641326E-3</v>
      </c>
      <c r="BN1784" s="364">
        <v>4.4149107547791751E-3</v>
      </c>
      <c r="BO1784" s="364">
        <v>1.9307012342828108E-2</v>
      </c>
      <c r="BP1784" s="364">
        <v>6.0178408195496781E-3</v>
      </c>
      <c r="BQ1784" s="364">
        <v>1.0028715661175445</v>
      </c>
      <c r="BR1784" s="364">
        <v>3.1158957144381311E-3</v>
      </c>
      <c r="BS1784" s="364">
        <v>6.5543456655685148E-3</v>
      </c>
      <c r="BT1784" s="364">
        <v>9.2147224401167307E-4</v>
      </c>
      <c r="BU1784" s="364">
        <v>1.2758682083366699E-2</v>
      </c>
      <c r="BV1784" s="364">
        <v>7.2926353415856326E-3</v>
      </c>
      <c r="BW1784" s="364">
        <v>2.9997679268821395E-2</v>
      </c>
      <c r="BX1784" s="364">
        <v>9.0843349732444168E-3</v>
      </c>
      <c r="BY1784" s="364">
        <v>7.3568995599074035E-3</v>
      </c>
      <c r="BZ1784" s="364">
        <v>1.9207493090553258E-3</v>
      </c>
      <c r="CA1784" s="364">
        <v>3.2077269141737581E-3</v>
      </c>
      <c r="CB1784" s="364">
        <v>2.3044327322922081E-2</v>
      </c>
      <c r="CC1784" s="364">
        <v>3.5558801510970702E-3</v>
      </c>
      <c r="CD1784" s="365">
        <v>1.7104267657312319E-2</v>
      </c>
      <c r="CE1784" s="364"/>
    </row>
    <row r="1785" spans="2:83">
      <c r="B1785" s="432"/>
      <c r="C1785" s="283" t="str">
        <f t="shared" si="340"/>
        <v>27</v>
      </c>
      <c r="D1785" s="284" t="str">
        <f t="shared" si="340"/>
        <v>商業</v>
      </c>
      <c r="E1785" s="364">
        <v>7.3998634363548643E-2</v>
      </c>
      <c r="F1785" s="364">
        <v>2.0747744177366488E-2</v>
      </c>
      <c r="G1785" s="364">
        <v>7.2945143047016839E-2</v>
      </c>
      <c r="H1785" s="364">
        <v>3.2928896332945948E-2</v>
      </c>
      <c r="I1785" s="364">
        <v>8.8173679274797453E-2</v>
      </c>
      <c r="J1785" s="364">
        <v>8.5424856683813083E-2</v>
      </c>
      <c r="K1785" s="364">
        <v>9.4208220105916909E-2</v>
      </c>
      <c r="L1785" s="364">
        <v>6.4431946511880347E-2</v>
      </c>
      <c r="M1785" s="364">
        <v>1.3373470059472276E-2</v>
      </c>
      <c r="N1785" s="364">
        <v>6.8164302978321628E-2</v>
      </c>
      <c r="O1785" s="364">
        <v>3.9529428188426127E-2</v>
      </c>
      <c r="P1785" s="364">
        <v>3.6478764954380571E-2</v>
      </c>
      <c r="Q1785" s="364">
        <v>3.6231135831274151E-2</v>
      </c>
      <c r="R1785" s="364">
        <v>4.0363439071336243E-2</v>
      </c>
      <c r="S1785" s="364">
        <v>5.322297675162916E-2</v>
      </c>
      <c r="T1785" s="364">
        <v>4.8524078978345181E-2</v>
      </c>
      <c r="U1785" s="364">
        <v>7.259253909251806E-2</v>
      </c>
      <c r="V1785" s="364">
        <v>6.1367507260033448E-2</v>
      </c>
      <c r="W1785" s="364">
        <v>6.4956109420875319E-2</v>
      </c>
      <c r="X1785" s="364">
        <v>6.8460726582328157E-2</v>
      </c>
      <c r="Y1785" s="364">
        <v>6.4967085354026788E-2</v>
      </c>
      <c r="Z1785" s="364">
        <v>7.3199006259405286E-2</v>
      </c>
      <c r="AA1785" s="364">
        <v>5.6552910792096622E-2</v>
      </c>
      <c r="AB1785" s="364">
        <v>1.2279409207173896E-2</v>
      </c>
      <c r="AC1785" s="364">
        <v>3.2334442764181959E-2</v>
      </c>
      <c r="AD1785" s="364">
        <v>2.3467771185093488E-2</v>
      </c>
      <c r="AE1785" s="364">
        <v>1.647869577688749E-2</v>
      </c>
      <c r="AF1785" s="364">
        <v>1.3307961789464928E-2</v>
      </c>
      <c r="AG1785" s="364">
        <v>4.2891036379586285E-3</v>
      </c>
      <c r="AH1785" s="364">
        <v>1.569826558213968E-2</v>
      </c>
      <c r="AI1785" s="364">
        <v>1.9116945826689886E-2</v>
      </c>
      <c r="AJ1785" s="364">
        <v>1.5408275104209229E-2</v>
      </c>
      <c r="AK1785" s="364">
        <v>2.3126151549115976E-2</v>
      </c>
      <c r="AL1785" s="364">
        <v>4.8536714492972678E-2</v>
      </c>
      <c r="AM1785" s="364">
        <v>3.8702757601261399E-2</v>
      </c>
      <c r="AN1785" s="364">
        <v>2.6143252828704066E-2</v>
      </c>
      <c r="AO1785" s="364">
        <v>6.6201401732588303E-2</v>
      </c>
      <c r="AP1785" s="364">
        <v>0.23680521419077588</v>
      </c>
      <c r="AQ1785" s="364">
        <v>1.0814868440416651E-2</v>
      </c>
      <c r="AR1785" s="363">
        <v>9.0978218780384743E-2</v>
      </c>
      <c r="AS1785" s="364">
        <v>4.2487000642198729E-2</v>
      </c>
      <c r="AT1785" s="364">
        <v>7.7633508767733714E-2</v>
      </c>
      <c r="AU1785" s="364">
        <v>3.5547035084805272E-2</v>
      </c>
      <c r="AV1785" s="364">
        <v>0.10153508323895351</v>
      </c>
      <c r="AW1785" s="364">
        <v>9.7243511474924646E-2</v>
      </c>
      <c r="AX1785" s="364">
        <v>0.10421155589046004</v>
      </c>
      <c r="AY1785" s="364">
        <v>6.9410553828637409E-2</v>
      </c>
      <c r="AZ1785" s="364">
        <v>9.254984618977849E-3</v>
      </c>
      <c r="BA1785" s="364">
        <v>8.2732103900000881E-2</v>
      </c>
      <c r="BB1785" s="364">
        <v>4.8417809846374962E-2</v>
      </c>
      <c r="BC1785" s="364">
        <v>3.9034463491652273E-2</v>
      </c>
      <c r="BD1785" s="364">
        <v>4.0876432416446028E-2</v>
      </c>
      <c r="BE1785" s="364">
        <v>4.4995947092908196E-2</v>
      </c>
      <c r="BF1785" s="364">
        <v>5.9275924645040098E-2</v>
      </c>
      <c r="BG1785" s="364">
        <v>5.6667365344691911E-2</v>
      </c>
      <c r="BH1785" s="364">
        <v>7.4849494649469869E-2</v>
      </c>
      <c r="BI1785" s="364">
        <v>6.8786941078244665E-2</v>
      </c>
      <c r="BJ1785" s="364">
        <v>7.6440434302644633E-2</v>
      </c>
      <c r="BK1785" s="364">
        <v>7.2854150178544436E-2</v>
      </c>
      <c r="BL1785" s="364">
        <v>7.958661566829775E-2</v>
      </c>
      <c r="BM1785" s="364">
        <v>7.8092636437744417E-2</v>
      </c>
      <c r="BN1785" s="364">
        <v>6.8456940850064721E-2</v>
      </c>
      <c r="BO1785" s="364">
        <v>1.3857180353715453E-2</v>
      </c>
      <c r="BP1785" s="364">
        <v>3.6275543886661238E-2</v>
      </c>
      <c r="BQ1785" s="364">
        <v>2.8704452165560806E-2</v>
      </c>
      <c r="BR1785" s="364">
        <v>1.0198125325575127</v>
      </c>
      <c r="BS1785" s="364">
        <v>1.5755116156814596E-2</v>
      </c>
      <c r="BT1785" s="364">
        <v>5.4138809491950579E-3</v>
      </c>
      <c r="BU1785" s="364">
        <v>1.8633530038546134E-2</v>
      </c>
      <c r="BV1785" s="364">
        <v>2.3059784430276006E-2</v>
      </c>
      <c r="BW1785" s="364">
        <v>1.8982156012089579E-2</v>
      </c>
      <c r="BX1785" s="364">
        <v>3.023602880348783E-2</v>
      </c>
      <c r="BY1785" s="364">
        <v>5.8268795745183843E-2</v>
      </c>
      <c r="BZ1785" s="364">
        <v>4.8496471215891575E-2</v>
      </c>
      <c r="CA1785" s="364">
        <v>3.0998977016079614E-2</v>
      </c>
      <c r="CB1785" s="364">
        <v>7.9572000756146871E-2</v>
      </c>
      <c r="CC1785" s="364">
        <v>0.29068401027474261</v>
      </c>
      <c r="CD1785" s="365">
        <v>1.2901569640577589E-2</v>
      </c>
      <c r="CE1785" s="364"/>
    </row>
    <row r="1786" spans="2:83">
      <c r="B1786" s="432"/>
      <c r="C1786" s="283" t="str">
        <f t="shared" si="340"/>
        <v>28</v>
      </c>
      <c r="D1786" s="284" t="str">
        <f t="shared" si="340"/>
        <v>金融・保険</v>
      </c>
      <c r="E1786" s="364">
        <v>9.1047765753301951E-3</v>
      </c>
      <c r="F1786" s="364">
        <v>6.8399346827570668E-3</v>
      </c>
      <c r="G1786" s="364">
        <v>9.0523600189447943E-3</v>
      </c>
      <c r="H1786" s="364">
        <v>1.7441393612009491E-2</v>
      </c>
      <c r="I1786" s="364">
        <v>1.0505129371331112E-2</v>
      </c>
      <c r="J1786" s="364">
        <v>1.123085441216571E-2</v>
      </c>
      <c r="K1786" s="364">
        <v>1.1845890213140413E-2</v>
      </c>
      <c r="L1786" s="364">
        <v>9.5141066766884202E-3</v>
      </c>
      <c r="M1786" s="364">
        <v>3.490220537160269E-3</v>
      </c>
      <c r="N1786" s="364">
        <v>7.9547405224880616E-3</v>
      </c>
      <c r="O1786" s="364">
        <v>7.883023110547744E-3</v>
      </c>
      <c r="P1786" s="364">
        <v>8.7673342713796582E-3</v>
      </c>
      <c r="Q1786" s="364">
        <v>9.3382831214920293E-3</v>
      </c>
      <c r="R1786" s="364">
        <v>9.1250636064337653E-3</v>
      </c>
      <c r="S1786" s="364">
        <v>8.3273615364011684E-3</v>
      </c>
      <c r="T1786" s="364">
        <v>8.0129380528157577E-3</v>
      </c>
      <c r="U1786" s="364">
        <v>9.8647231058185923E-3</v>
      </c>
      <c r="V1786" s="364">
        <v>8.9189167122302494E-3</v>
      </c>
      <c r="W1786" s="364">
        <v>9.3913190243275074E-3</v>
      </c>
      <c r="X1786" s="364">
        <v>9.3361135923526444E-3</v>
      </c>
      <c r="Y1786" s="364">
        <v>1.1632303661341074E-2</v>
      </c>
      <c r="Z1786" s="364">
        <v>1.3375926657817021E-2</v>
      </c>
      <c r="AA1786" s="364">
        <v>9.2724879169260657E-3</v>
      </c>
      <c r="AB1786" s="364">
        <v>7.0204510468789196E-3</v>
      </c>
      <c r="AC1786" s="364">
        <v>9.2812288873275646E-3</v>
      </c>
      <c r="AD1786" s="364">
        <v>9.1206250274009117E-3</v>
      </c>
      <c r="AE1786" s="364">
        <v>7.3364773937035299E-3</v>
      </c>
      <c r="AF1786" s="364">
        <v>1.9001532554089234E-2</v>
      </c>
      <c r="AG1786" s="364">
        <v>1.7075328088726496E-2</v>
      </c>
      <c r="AH1786" s="364">
        <v>8.6358537004657468E-3</v>
      </c>
      <c r="AI1786" s="364">
        <v>6.7063259953989715E-3</v>
      </c>
      <c r="AJ1786" s="364">
        <v>6.3547461216115434E-3</v>
      </c>
      <c r="AK1786" s="364">
        <v>5.3191187418995273E-3</v>
      </c>
      <c r="AL1786" s="364">
        <v>6.8156497306755912E-3</v>
      </c>
      <c r="AM1786" s="364">
        <v>9.9546338064849128E-3</v>
      </c>
      <c r="AN1786" s="364">
        <v>6.3948085976563568E-3</v>
      </c>
      <c r="AO1786" s="364">
        <v>8.7397488440566547E-3</v>
      </c>
      <c r="AP1786" s="364">
        <v>1.7646949081106283E-2</v>
      </c>
      <c r="AQ1786" s="364">
        <v>1.0235574346677627E-2</v>
      </c>
      <c r="AR1786" s="363">
        <v>1.777412614075715E-2</v>
      </c>
      <c r="AS1786" s="364">
        <v>2.0751692209565124E-2</v>
      </c>
      <c r="AT1786" s="364">
        <v>1.9781860579875986E-2</v>
      </c>
      <c r="AU1786" s="364">
        <v>5.9985019654219381E-2</v>
      </c>
      <c r="AV1786" s="364">
        <v>1.9209252618932967E-2</v>
      </c>
      <c r="AW1786" s="364">
        <v>2.9965110596010279E-2</v>
      </c>
      <c r="AX1786" s="364">
        <v>2.3692150558089538E-2</v>
      </c>
      <c r="AY1786" s="364">
        <v>1.9364833696915051E-2</v>
      </c>
      <c r="AZ1786" s="364">
        <v>6.7519922587890094E-3</v>
      </c>
      <c r="BA1786" s="364">
        <v>1.4696748626460154E-2</v>
      </c>
      <c r="BB1786" s="364">
        <v>2.2869299473117107E-2</v>
      </c>
      <c r="BC1786" s="364">
        <v>1.7137145260735818E-2</v>
      </c>
      <c r="BD1786" s="364">
        <v>1.8479804247264173E-2</v>
      </c>
      <c r="BE1786" s="364">
        <v>2.1322946129249024E-2</v>
      </c>
      <c r="BF1786" s="364">
        <v>1.5805581538533123E-2</v>
      </c>
      <c r="BG1786" s="364">
        <v>1.6000242123498321E-2</v>
      </c>
      <c r="BH1786" s="364">
        <v>2.2845149468484701E-2</v>
      </c>
      <c r="BI1786" s="364">
        <v>1.768369734093193E-2</v>
      </c>
      <c r="BJ1786" s="364">
        <v>1.759007914879035E-2</v>
      </c>
      <c r="BK1786" s="364">
        <v>1.8104238232354804E-2</v>
      </c>
      <c r="BL1786" s="364">
        <v>1.8371948544360157E-2</v>
      </c>
      <c r="BM1786" s="364">
        <v>3.1738239384320965E-2</v>
      </c>
      <c r="BN1786" s="364">
        <v>2.1991186979505074E-2</v>
      </c>
      <c r="BO1786" s="364">
        <v>2.9647643382497042E-2</v>
      </c>
      <c r="BP1786" s="364">
        <v>2.9127006095770885E-2</v>
      </c>
      <c r="BQ1786" s="364">
        <v>3.5711929233455279E-2</v>
      </c>
      <c r="BR1786" s="364">
        <v>2.8839369390437634E-2</v>
      </c>
      <c r="BS1786" s="364">
        <v>1.0857240193340632</v>
      </c>
      <c r="BT1786" s="364">
        <v>8.6348094127820782E-2</v>
      </c>
      <c r="BU1786" s="364">
        <v>3.161616068669465E-2</v>
      </c>
      <c r="BV1786" s="364">
        <v>1.6310530288647672E-2</v>
      </c>
      <c r="BW1786" s="364">
        <v>2.4954363604543481E-2</v>
      </c>
      <c r="BX1786" s="364">
        <v>1.590826818793115E-2</v>
      </c>
      <c r="BY1786" s="364">
        <v>1.6974335919454232E-2</v>
      </c>
      <c r="BZ1786" s="364">
        <v>3.4684559706527555E-2</v>
      </c>
      <c r="CA1786" s="364">
        <v>1.8708098121136912E-2</v>
      </c>
      <c r="CB1786" s="364">
        <v>2.4853875083985878E-2</v>
      </c>
      <c r="CC1786" s="364">
        <v>2.181086028082356E-2</v>
      </c>
      <c r="CD1786" s="365">
        <v>4.3637596490494E-2</v>
      </c>
      <c r="CE1786" s="364"/>
    </row>
    <row r="1787" spans="2:83">
      <c r="B1787" s="432"/>
      <c r="C1787" s="283" t="str">
        <f t="shared" si="340"/>
        <v>29</v>
      </c>
      <c r="D1787" s="284" t="str">
        <f t="shared" si="340"/>
        <v>不動産</v>
      </c>
      <c r="E1787" s="364">
        <v>6.2803891051021882E-3</v>
      </c>
      <c r="F1787" s="364">
        <v>2.849011669254956E-3</v>
      </c>
      <c r="G1787" s="364">
        <v>5.7917494394115953E-3</v>
      </c>
      <c r="H1787" s="364">
        <v>3.9373538450534172E-3</v>
      </c>
      <c r="I1787" s="364">
        <v>7.5514482573398886E-3</v>
      </c>
      <c r="J1787" s="364">
        <v>6.3103443941678805E-3</v>
      </c>
      <c r="K1787" s="364">
        <v>7.710943179372984E-3</v>
      </c>
      <c r="L1787" s="364">
        <v>6.5713974161766223E-3</v>
      </c>
      <c r="M1787" s="364">
        <v>1.8442307588889765E-3</v>
      </c>
      <c r="N1787" s="364">
        <v>6.2728190647517567E-3</v>
      </c>
      <c r="O1787" s="364">
        <v>4.5088771275429264E-3</v>
      </c>
      <c r="P1787" s="364">
        <v>4.5407760314037423E-3</v>
      </c>
      <c r="Q1787" s="364">
        <v>4.3506178910882268E-3</v>
      </c>
      <c r="R1787" s="364">
        <v>4.5288740877260742E-3</v>
      </c>
      <c r="S1787" s="364">
        <v>5.2467265870241118E-3</v>
      </c>
      <c r="T1787" s="364">
        <v>5.0933676427564155E-3</v>
      </c>
      <c r="U1787" s="364">
        <v>6.2708083627854268E-3</v>
      </c>
      <c r="V1787" s="364">
        <v>5.7132465085247249E-3</v>
      </c>
      <c r="W1787" s="364">
        <v>6.1798672250038249E-3</v>
      </c>
      <c r="X1787" s="364">
        <v>6.5040596935975557E-3</v>
      </c>
      <c r="Y1787" s="364">
        <v>6.3562557476253886E-3</v>
      </c>
      <c r="Z1787" s="364">
        <v>7.4512362767019157E-3</v>
      </c>
      <c r="AA1787" s="364">
        <v>5.7085629993007918E-3</v>
      </c>
      <c r="AB1787" s="364">
        <v>2.5905527154945736E-3</v>
      </c>
      <c r="AC1787" s="364">
        <v>4.9223845524517659E-3</v>
      </c>
      <c r="AD1787" s="364">
        <v>3.4399528868248046E-3</v>
      </c>
      <c r="AE1787" s="364">
        <v>3.4404387587242476E-3</v>
      </c>
      <c r="AF1787" s="364">
        <v>4.1417735222472286E-3</v>
      </c>
      <c r="AG1787" s="364">
        <v>1.647645413957401E-3</v>
      </c>
      <c r="AH1787" s="364">
        <v>3.7047972458797243E-3</v>
      </c>
      <c r="AI1787" s="364">
        <v>7.2785218692680903E-3</v>
      </c>
      <c r="AJ1787" s="364">
        <v>2.8415375386060277E-3</v>
      </c>
      <c r="AK1787" s="364">
        <v>3.3669190356881043E-3</v>
      </c>
      <c r="AL1787" s="364">
        <v>4.9015825998551844E-3</v>
      </c>
      <c r="AM1787" s="364">
        <v>5.0931277272365204E-3</v>
      </c>
      <c r="AN1787" s="364">
        <v>4.0184805332110539E-3</v>
      </c>
      <c r="AO1787" s="364">
        <v>5.8967281849168817E-3</v>
      </c>
      <c r="AP1787" s="364">
        <v>1.5412210942740473E-2</v>
      </c>
      <c r="AQ1787" s="364">
        <v>3.3123847133445686E-3</v>
      </c>
      <c r="AR1787" s="363">
        <v>9.5998398571630391E-3</v>
      </c>
      <c r="AS1787" s="364">
        <v>8.2151989626128401E-3</v>
      </c>
      <c r="AT1787" s="364">
        <v>8.9317726153764487E-3</v>
      </c>
      <c r="AU1787" s="364">
        <v>2.1019865419179686E-2</v>
      </c>
      <c r="AV1787" s="364">
        <v>1.3801646806742677E-2</v>
      </c>
      <c r="AW1787" s="364">
        <v>1.414277269507141E-2</v>
      </c>
      <c r="AX1787" s="364">
        <v>1.352735518938691E-2</v>
      </c>
      <c r="AY1787" s="364">
        <v>1.2916210394115045E-2</v>
      </c>
      <c r="AZ1787" s="364">
        <v>2.5605206598558641E-3</v>
      </c>
      <c r="BA1787" s="364">
        <v>1.327277635035131E-2</v>
      </c>
      <c r="BB1787" s="364">
        <v>1.3027627405154186E-2</v>
      </c>
      <c r="BC1787" s="364">
        <v>8.684672862992987E-3</v>
      </c>
      <c r="BD1787" s="364">
        <v>7.660215672612534E-3</v>
      </c>
      <c r="BE1787" s="364">
        <v>1.1556242102245116E-2</v>
      </c>
      <c r="BF1787" s="364">
        <v>1.1237739411559131E-2</v>
      </c>
      <c r="BG1787" s="364">
        <v>1.0174508346380447E-2</v>
      </c>
      <c r="BH1787" s="364">
        <v>1.0848682028722977E-2</v>
      </c>
      <c r="BI1787" s="364">
        <v>9.8134065087117691E-3</v>
      </c>
      <c r="BJ1787" s="364">
        <v>1.1027472887046551E-2</v>
      </c>
      <c r="BK1787" s="364">
        <v>1.150277648305901E-2</v>
      </c>
      <c r="BL1787" s="364">
        <v>1.0027005876924186E-2</v>
      </c>
      <c r="BM1787" s="364">
        <v>1.498035148653446E-2</v>
      </c>
      <c r="BN1787" s="364">
        <v>1.4945660150582782E-2</v>
      </c>
      <c r="BO1787" s="364">
        <v>1.4873768500154875E-2</v>
      </c>
      <c r="BP1787" s="364">
        <v>1.1343817135487801E-2</v>
      </c>
      <c r="BQ1787" s="364">
        <v>9.3271661292719001E-3</v>
      </c>
      <c r="BR1787" s="364">
        <v>4.3752646746243608E-2</v>
      </c>
      <c r="BS1787" s="364">
        <v>2.8217659088088369E-2</v>
      </c>
      <c r="BT1787" s="364">
        <v>1.0589130987758908</v>
      </c>
      <c r="BU1787" s="364">
        <v>3.6609468944870258E-2</v>
      </c>
      <c r="BV1787" s="364">
        <v>4.474838674190542E-2</v>
      </c>
      <c r="BW1787" s="364">
        <v>1.0175371921082208E-2</v>
      </c>
      <c r="BX1787" s="364">
        <v>1.6992325298591009E-2</v>
      </c>
      <c r="BY1787" s="364">
        <v>2.7463430771428918E-2</v>
      </c>
      <c r="BZ1787" s="364">
        <v>2.7542813134888537E-2</v>
      </c>
      <c r="CA1787" s="364">
        <v>2.0941929588264904E-2</v>
      </c>
      <c r="CB1787" s="364">
        <v>4.5351658595483374E-2</v>
      </c>
      <c r="CC1787" s="364">
        <v>1.9700444111728652E-2</v>
      </c>
      <c r="CD1787" s="365">
        <v>2.7281714357579895E-2</v>
      </c>
      <c r="CE1787" s="364"/>
    </row>
    <row r="1788" spans="2:83">
      <c r="B1788" s="432"/>
      <c r="C1788" s="283" t="str">
        <f t="shared" si="340"/>
        <v>30</v>
      </c>
      <c r="D1788" s="284" t="str">
        <f t="shared" si="340"/>
        <v>運輸・郵便</v>
      </c>
      <c r="E1788" s="364">
        <v>3.266715497657522E-2</v>
      </c>
      <c r="F1788" s="364">
        <v>2.791566337711272E-2</v>
      </c>
      <c r="G1788" s="364">
        <v>2.7901410685011244E-2</v>
      </c>
      <c r="H1788" s="364">
        <v>2.3085454034382644E-2</v>
      </c>
      <c r="I1788" s="364">
        <v>3.9458956875091072E-2</v>
      </c>
      <c r="J1788" s="364">
        <v>2.2311106716632403E-2</v>
      </c>
      <c r="K1788" s="364">
        <v>4.1453774209334257E-2</v>
      </c>
      <c r="L1788" s="364">
        <v>2.7837320820957162E-2</v>
      </c>
      <c r="M1788" s="364">
        <v>2.2015782192094754E-2</v>
      </c>
      <c r="N1788" s="364">
        <v>2.2284877302693344E-2</v>
      </c>
      <c r="O1788" s="364">
        <v>3.3894893513529749E-2</v>
      </c>
      <c r="P1788" s="364">
        <v>3.228507403672639E-2</v>
      </c>
      <c r="Q1788" s="364">
        <v>3.1961852379553873E-2</v>
      </c>
      <c r="R1788" s="364">
        <v>2.5255512152096898E-2</v>
      </c>
      <c r="S1788" s="364">
        <v>2.3229114986039651E-2</v>
      </c>
      <c r="T1788" s="364">
        <v>1.9915957393795727E-2</v>
      </c>
      <c r="U1788" s="364">
        <v>2.3710746420318767E-2</v>
      </c>
      <c r="V1788" s="364">
        <v>2.1855818098433691E-2</v>
      </c>
      <c r="W1788" s="364">
        <v>2.5737311755853844E-2</v>
      </c>
      <c r="X1788" s="364">
        <v>2.4049068172875488E-2</v>
      </c>
      <c r="Y1788" s="364">
        <v>2.8757123911077011E-2</v>
      </c>
      <c r="Z1788" s="364">
        <v>6.8858727295235608E-2</v>
      </c>
      <c r="AA1788" s="364">
        <v>2.6874829973846191E-2</v>
      </c>
      <c r="AB1788" s="364">
        <v>2.2484482441271669E-2</v>
      </c>
      <c r="AC1788" s="364">
        <v>1.9140743066587012E-2</v>
      </c>
      <c r="AD1788" s="364">
        <v>3.3755397776904984E-2</v>
      </c>
      <c r="AE1788" s="364">
        <v>1.5072841817702534E-2</v>
      </c>
      <c r="AF1788" s="364">
        <v>2.0266205374019478E-2</v>
      </c>
      <c r="AG1788" s="364">
        <v>3.6156870605848104E-3</v>
      </c>
      <c r="AH1788" s="364">
        <v>4.2688333587411108E-2</v>
      </c>
      <c r="AI1788" s="364">
        <v>1.6587445794821319E-2</v>
      </c>
      <c r="AJ1788" s="364">
        <v>1.6567042494575589E-2</v>
      </c>
      <c r="AK1788" s="364">
        <v>1.5282024305548115E-2</v>
      </c>
      <c r="AL1788" s="364">
        <v>1.5750971767800302E-2</v>
      </c>
      <c r="AM1788" s="364">
        <v>2.3269858334249539E-2</v>
      </c>
      <c r="AN1788" s="364">
        <v>1.1404568833938013E-2</v>
      </c>
      <c r="AO1788" s="364">
        <v>2.2013755436993136E-2</v>
      </c>
      <c r="AP1788" s="364">
        <v>6.7273027095920673E-2</v>
      </c>
      <c r="AQ1788" s="364">
        <v>2.6408311181920385E-2</v>
      </c>
      <c r="AR1788" s="363">
        <v>5.2303815877677552E-2</v>
      </c>
      <c r="AS1788" s="364">
        <v>5.4165713974110553E-2</v>
      </c>
      <c r="AT1788" s="364">
        <v>4.1385469746472732E-2</v>
      </c>
      <c r="AU1788" s="364">
        <v>4.9598834087375684E-2</v>
      </c>
      <c r="AV1788" s="364">
        <v>6.0902124723601896E-2</v>
      </c>
      <c r="AW1788" s="364">
        <v>3.3219404382022706E-2</v>
      </c>
      <c r="AX1788" s="364">
        <v>6.4150632825493159E-2</v>
      </c>
      <c r="AY1788" s="364">
        <v>4.3207214754491408E-2</v>
      </c>
      <c r="AZ1788" s="364">
        <v>2.4837731110890618E-2</v>
      </c>
      <c r="BA1788" s="364">
        <v>3.4868130017697146E-2</v>
      </c>
      <c r="BB1788" s="364">
        <v>6.5687390242660862E-2</v>
      </c>
      <c r="BC1788" s="364">
        <v>4.8577884041650837E-2</v>
      </c>
      <c r="BD1788" s="364">
        <v>5.38367511595996E-2</v>
      </c>
      <c r="BE1788" s="364">
        <v>3.9311114647125639E-2</v>
      </c>
      <c r="BF1788" s="364">
        <v>3.3153952750657266E-2</v>
      </c>
      <c r="BG1788" s="364">
        <v>2.951247234642131E-2</v>
      </c>
      <c r="BH1788" s="364">
        <v>3.5173137905278741E-2</v>
      </c>
      <c r="BI1788" s="364">
        <v>3.2841783522321227E-2</v>
      </c>
      <c r="BJ1788" s="364">
        <v>3.7140990646387602E-2</v>
      </c>
      <c r="BK1788" s="364">
        <v>3.5967233479574069E-2</v>
      </c>
      <c r="BL1788" s="364">
        <v>4.6055599625046288E-2</v>
      </c>
      <c r="BM1788" s="364">
        <v>0.11076939649741174</v>
      </c>
      <c r="BN1788" s="364">
        <v>4.6049485845005532E-2</v>
      </c>
      <c r="BO1788" s="364">
        <v>3.8992305382169912E-2</v>
      </c>
      <c r="BP1788" s="364">
        <v>3.1807288246169199E-2</v>
      </c>
      <c r="BQ1788" s="364">
        <v>7.0777377930374377E-2</v>
      </c>
      <c r="BR1788" s="364">
        <v>3.1340096000216755E-2</v>
      </c>
      <c r="BS1788" s="364">
        <v>3.8156246654103006E-2</v>
      </c>
      <c r="BT1788" s="364">
        <v>6.5276726779721038E-3</v>
      </c>
      <c r="BU1788" s="364">
        <v>1.1171887716915032</v>
      </c>
      <c r="BV1788" s="364">
        <v>2.8201264357779785E-2</v>
      </c>
      <c r="BW1788" s="364">
        <v>3.3650005383890839E-2</v>
      </c>
      <c r="BX1788" s="364">
        <v>3.0963648454025685E-2</v>
      </c>
      <c r="BY1788" s="364">
        <v>2.5327508552845681E-2</v>
      </c>
      <c r="BZ1788" s="364">
        <v>4.2986382706453649E-2</v>
      </c>
      <c r="CA1788" s="364">
        <v>2.0248206849956436E-2</v>
      </c>
      <c r="CB1788" s="364">
        <v>3.7221651476916376E-2</v>
      </c>
      <c r="CC1788" s="364">
        <v>0.1080550287485386</v>
      </c>
      <c r="CD1788" s="365">
        <v>5.6058035047149832E-2</v>
      </c>
      <c r="CE1788" s="364"/>
    </row>
    <row r="1789" spans="2:83">
      <c r="B1789" s="432"/>
      <c r="C1789" s="283" t="str">
        <f t="shared" si="340"/>
        <v>31</v>
      </c>
      <c r="D1789" s="284" t="str">
        <f t="shared" si="340"/>
        <v>情報通信</v>
      </c>
      <c r="E1789" s="364">
        <v>1.6794628107024534E-2</v>
      </c>
      <c r="F1789" s="364">
        <v>8.3669391198316328E-3</v>
      </c>
      <c r="G1789" s="364">
        <v>1.5426581454133751E-2</v>
      </c>
      <c r="H1789" s="364">
        <v>1.7154056330518627E-2</v>
      </c>
      <c r="I1789" s="364">
        <v>1.970226401095063E-2</v>
      </c>
      <c r="J1789" s="364">
        <v>1.7058467471123689E-2</v>
      </c>
      <c r="K1789" s="364">
        <v>1.8533798261149967E-2</v>
      </c>
      <c r="L1789" s="364">
        <v>2.3436551019966313E-2</v>
      </c>
      <c r="M1789" s="364">
        <v>4.7957797519604583E-3</v>
      </c>
      <c r="N1789" s="364">
        <v>1.7178158537713463E-2</v>
      </c>
      <c r="O1789" s="364">
        <v>1.5206102357217066E-2</v>
      </c>
      <c r="P1789" s="364">
        <v>1.3029106082801686E-2</v>
      </c>
      <c r="Q1789" s="364">
        <v>1.0407617566120048E-2</v>
      </c>
      <c r="R1789" s="364">
        <v>1.5144259474630498E-2</v>
      </c>
      <c r="S1789" s="364">
        <v>1.6765087293688995E-2</v>
      </c>
      <c r="T1789" s="364">
        <v>1.8698412719097356E-2</v>
      </c>
      <c r="U1789" s="364">
        <v>1.8148453047834436E-2</v>
      </c>
      <c r="V1789" s="364">
        <v>1.7798764979240374E-2</v>
      </c>
      <c r="W1789" s="364">
        <v>2.1184775867888035E-2</v>
      </c>
      <c r="X1789" s="364">
        <v>2.7082455135969703E-2</v>
      </c>
      <c r="Y1789" s="364">
        <v>1.8045994572356693E-2</v>
      </c>
      <c r="Z1789" s="364">
        <v>1.9841155953932686E-2</v>
      </c>
      <c r="AA1789" s="364">
        <v>2.073657947481845E-2</v>
      </c>
      <c r="AB1789" s="364">
        <v>1.6138663772920635E-2</v>
      </c>
      <c r="AC1789" s="364">
        <v>4.1352960291564954E-2</v>
      </c>
      <c r="AD1789" s="364">
        <v>1.6503619149288908E-2</v>
      </c>
      <c r="AE1789" s="364">
        <v>3.3472983607324126E-2</v>
      </c>
      <c r="AF1789" s="364">
        <v>4.6436222686285729E-2</v>
      </c>
      <c r="AG1789" s="364">
        <v>8.2762063618192459E-3</v>
      </c>
      <c r="AH1789" s="364">
        <v>1.7464292038584683E-2</v>
      </c>
      <c r="AI1789" s="364">
        <v>0.12855040674093912</v>
      </c>
      <c r="AJ1789" s="364">
        <v>2.5778051864861425E-2</v>
      </c>
      <c r="AK1789" s="364">
        <v>2.64755102062562E-2</v>
      </c>
      <c r="AL1789" s="364">
        <v>1.940897674825285E-2</v>
      </c>
      <c r="AM1789" s="364">
        <v>4.7412298978231432E-2</v>
      </c>
      <c r="AN1789" s="364">
        <v>3.5562684534086161E-2</v>
      </c>
      <c r="AO1789" s="364">
        <v>2.5284373712906701E-2</v>
      </c>
      <c r="AP1789" s="364">
        <v>2.7349490951552299E-2</v>
      </c>
      <c r="AQ1789" s="364">
        <v>3.3468728737561168E-2</v>
      </c>
      <c r="AR1789" s="363">
        <v>2.3582281354579977E-2</v>
      </c>
      <c r="AS1789" s="364">
        <v>1.5529885550726973E-2</v>
      </c>
      <c r="AT1789" s="364">
        <v>2.0347999946159087E-2</v>
      </c>
      <c r="AU1789" s="364">
        <v>3.6227587037159878E-2</v>
      </c>
      <c r="AV1789" s="364">
        <v>2.6492709111161493E-2</v>
      </c>
      <c r="AW1789" s="364">
        <v>2.4072475699069906E-2</v>
      </c>
      <c r="AX1789" s="364">
        <v>2.4927217547539762E-2</v>
      </c>
      <c r="AY1789" s="364">
        <v>3.5317218739819307E-2</v>
      </c>
      <c r="AZ1789" s="364">
        <v>4.3687518874202342E-3</v>
      </c>
      <c r="BA1789" s="364">
        <v>2.4294114741693178E-2</v>
      </c>
      <c r="BB1789" s="364">
        <v>2.6514426614468952E-2</v>
      </c>
      <c r="BC1789" s="364">
        <v>1.7228963254228392E-2</v>
      </c>
      <c r="BD1789" s="364">
        <v>1.4573858065893454E-2</v>
      </c>
      <c r="BE1789" s="364">
        <v>2.2690348274313796E-2</v>
      </c>
      <c r="BF1789" s="364">
        <v>2.5940178684485012E-2</v>
      </c>
      <c r="BG1789" s="364">
        <v>2.657404733667788E-2</v>
      </c>
      <c r="BH1789" s="364">
        <v>2.5283934995847031E-2</v>
      </c>
      <c r="BI1789" s="364">
        <v>2.597519666451956E-2</v>
      </c>
      <c r="BJ1789" s="364">
        <v>2.9738986089019266E-2</v>
      </c>
      <c r="BK1789" s="364">
        <v>4.3186583820051611E-2</v>
      </c>
      <c r="BL1789" s="364">
        <v>2.3914507589153863E-2</v>
      </c>
      <c r="BM1789" s="364">
        <v>2.6389784108571013E-2</v>
      </c>
      <c r="BN1789" s="364">
        <v>3.4352195733936594E-2</v>
      </c>
      <c r="BO1789" s="364">
        <v>3.3179505004742912E-2</v>
      </c>
      <c r="BP1789" s="364">
        <v>7.2519196910541428E-2</v>
      </c>
      <c r="BQ1789" s="364">
        <v>3.0060071616009466E-2</v>
      </c>
      <c r="BR1789" s="364">
        <v>6.1727238821006419E-2</v>
      </c>
      <c r="BS1789" s="364">
        <v>8.9305881172476759E-2</v>
      </c>
      <c r="BT1789" s="364">
        <v>1.6014176915952579E-2</v>
      </c>
      <c r="BU1789" s="364">
        <v>3.1064582576940669E-2</v>
      </c>
      <c r="BV1789" s="364">
        <v>1.2126118224503637</v>
      </c>
      <c r="BW1789" s="364">
        <v>5.1230514723653309E-2</v>
      </c>
      <c r="BX1789" s="364">
        <v>5.6079290370110599E-2</v>
      </c>
      <c r="BY1789" s="364">
        <v>3.2988895338230594E-2</v>
      </c>
      <c r="BZ1789" s="364">
        <v>9.1107752908549305E-2</v>
      </c>
      <c r="CA1789" s="364">
        <v>0.13064092532247384</v>
      </c>
      <c r="CB1789" s="364">
        <v>4.6022395204874229E-2</v>
      </c>
      <c r="CC1789" s="364">
        <v>3.0273193338345942E-2</v>
      </c>
      <c r="CD1789" s="365">
        <v>6.5472116129800098E-2</v>
      </c>
      <c r="CE1789" s="364"/>
    </row>
    <row r="1790" spans="2:83">
      <c r="B1790" s="432"/>
      <c r="C1790" s="283" t="str">
        <f t="shared" si="340"/>
        <v>32</v>
      </c>
      <c r="D1790" s="284" t="str">
        <f t="shared" si="340"/>
        <v>公務</v>
      </c>
      <c r="E1790" s="364">
        <v>1.8666210339997558E-4</v>
      </c>
      <c r="F1790" s="364">
        <v>5.452000325243665E-5</v>
      </c>
      <c r="G1790" s="364">
        <v>1.6667228489696049E-4</v>
      </c>
      <c r="H1790" s="364">
        <v>7.7315834300614679E-5</v>
      </c>
      <c r="I1790" s="364">
        <v>2.3676100694502416E-4</v>
      </c>
      <c r="J1790" s="364">
        <v>1.0708713672161244E-4</v>
      </c>
      <c r="K1790" s="364">
        <v>1.7408850624151757E-4</v>
      </c>
      <c r="L1790" s="364">
        <v>1.2656843213579015E-4</v>
      </c>
      <c r="M1790" s="364">
        <v>3.8903639174859271E-5</v>
      </c>
      <c r="N1790" s="364">
        <v>1.2304343771489976E-4</v>
      </c>
      <c r="O1790" s="364">
        <v>1.1848942418561114E-4</v>
      </c>
      <c r="P1790" s="364">
        <v>2.3877500860826318E-4</v>
      </c>
      <c r="Q1790" s="364">
        <v>2.1469124157779063E-4</v>
      </c>
      <c r="R1790" s="364">
        <v>1.7758550480079704E-4</v>
      </c>
      <c r="S1790" s="364">
        <v>2.119098896426255E-4</v>
      </c>
      <c r="T1790" s="364">
        <v>1.9601754378242126E-4</v>
      </c>
      <c r="U1790" s="364">
        <v>1.5679029097098011E-4</v>
      </c>
      <c r="V1790" s="364">
        <v>1.3936970979651291E-4</v>
      </c>
      <c r="W1790" s="364">
        <v>1.8452074342565828E-4</v>
      </c>
      <c r="X1790" s="364">
        <v>1.515640637933961E-4</v>
      </c>
      <c r="Y1790" s="364">
        <v>2.0278206653261436E-4</v>
      </c>
      <c r="Z1790" s="364">
        <v>1.4513968197890859E-4</v>
      </c>
      <c r="AA1790" s="364">
        <v>1.6108581235579328E-4</v>
      </c>
      <c r="AB1790" s="364">
        <v>4.8970946900555795E-5</v>
      </c>
      <c r="AC1790" s="364">
        <v>9.6743811147847043E-5</v>
      </c>
      <c r="AD1790" s="364">
        <v>5.8596547560819378E-5</v>
      </c>
      <c r="AE1790" s="364">
        <v>5.3102358250519908E-5</v>
      </c>
      <c r="AF1790" s="364">
        <v>7.0115943316295115E-5</v>
      </c>
      <c r="AG1790" s="364">
        <v>2.7414665804290436E-5</v>
      </c>
      <c r="AH1790" s="364">
        <v>6.1064563916010293E-5</v>
      </c>
      <c r="AI1790" s="364">
        <v>1.0509546312238133E-4</v>
      </c>
      <c r="AJ1790" s="364">
        <v>5.087789446178017E-5</v>
      </c>
      <c r="AK1790" s="364">
        <v>5.7047556747634294E-5</v>
      </c>
      <c r="AL1790" s="364">
        <v>7.9337499009755544E-5</v>
      </c>
      <c r="AM1790" s="364">
        <v>8.1082623461965289E-5</v>
      </c>
      <c r="AN1790" s="364">
        <v>7.9418481907054671E-5</v>
      </c>
      <c r="AO1790" s="364">
        <v>1.1900370443264358E-4</v>
      </c>
      <c r="AP1790" s="364">
        <v>3.005969467812764E-4</v>
      </c>
      <c r="AQ1790" s="364">
        <v>5.5332070863152048E-5</v>
      </c>
      <c r="AR1790" s="363">
        <v>6.6053927848579315E-4</v>
      </c>
      <c r="AS1790" s="364">
        <v>1.7766470085899406E-4</v>
      </c>
      <c r="AT1790" s="364">
        <v>8.917644904142542E-4</v>
      </c>
      <c r="AU1790" s="364">
        <v>8.8191351001730401E-4</v>
      </c>
      <c r="AV1790" s="364">
        <v>6.7993296078003253E-4</v>
      </c>
      <c r="AW1790" s="364">
        <v>3.8173706068850657E-4</v>
      </c>
      <c r="AX1790" s="364">
        <v>5.1200538655204303E-4</v>
      </c>
      <c r="AY1790" s="364">
        <v>2.548368157757983E-4</v>
      </c>
      <c r="AZ1790" s="364">
        <v>1.1479864520470086E-4</v>
      </c>
      <c r="BA1790" s="364">
        <v>3.4871943529515728E-4</v>
      </c>
      <c r="BB1790" s="364">
        <v>9.5999240328670959E-4</v>
      </c>
      <c r="BC1790" s="364">
        <v>8.7218560241108243E-4</v>
      </c>
      <c r="BD1790" s="364">
        <v>6.0254693669248023E-4</v>
      </c>
      <c r="BE1790" s="364">
        <v>6.7081685216130839E-4</v>
      </c>
      <c r="BF1790" s="364">
        <v>8.4969957161786056E-4</v>
      </c>
      <c r="BG1790" s="364">
        <v>6.8361269662204217E-4</v>
      </c>
      <c r="BH1790" s="364">
        <v>3.9426136222575994E-4</v>
      </c>
      <c r="BI1790" s="364">
        <v>2.6091198666150392E-4</v>
      </c>
      <c r="BJ1790" s="364">
        <v>4.2962415544299949E-4</v>
      </c>
      <c r="BK1790" s="364">
        <v>4.1172058367954737E-4</v>
      </c>
      <c r="BL1790" s="364">
        <v>3.8301403740219418E-4</v>
      </c>
      <c r="BM1790" s="364">
        <v>3.6203445801679838E-4</v>
      </c>
      <c r="BN1790" s="364">
        <v>1.3503429223582959E-3</v>
      </c>
      <c r="BO1790" s="364">
        <v>4.2457670005777523E-4</v>
      </c>
      <c r="BP1790" s="364">
        <v>8.2247488620968833E-4</v>
      </c>
      <c r="BQ1790" s="364">
        <v>7.2115438414133365E-4</v>
      </c>
      <c r="BR1790" s="364">
        <v>4.7230482915724817E-4</v>
      </c>
      <c r="BS1790" s="364">
        <v>9.1175054737115634E-4</v>
      </c>
      <c r="BT1790" s="364">
        <v>4.1034590416983877E-4</v>
      </c>
      <c r="BU1790" s="364">
        <v>4.6874085159004792E-4</v>
      </c>
      <c r="BV1790" s="364">
        <v>5.4049653848314621E-4</v>
      </c>
      <c r="BW1790" s="364">
        <v>1.0001700311796347</v>
      </c>
      <c r="BX1790" s="364">
        <v>5.4565929526935919E-4</v>
      </c>
      <c r="BY1790" s="364">
        <v>3.6733668267732489E-4</v>
      </c>
      <c r="BZ1790" s="364">
        <v>1.109425746860831E-3</v>
      </c>
      <c r="CA1790" s="364">
        <v>4.3398116278792382E-4</v>
      </c>
      <c r="CB1790" s="364">
        <v>5.4365771748558626E-4</v>
      </c>
      <c r="CC1790" s="364">
        <v>4.2443372142213486E-4</v>
      </c>
      <c r="CD1790" s="365">
        <v>0.1016503342446012</v>
      </c>
      <c r="CE1790" s="364"/>
    </row>
    <row r="1791" spans="2:83">
      <c r="B1791" s="432"/>
      <c r="C1791" s="283" t="str">
        <f t="shared" si="340"/>
        <v>33</v>
      </c>
      <c r="D1791" s="284" t="str">
        <f t="shared" si="340"/>
        <v>教育・研究</v>
      </c>
      <c r="E1791" s="364">
        <v>2.7039944299965632E-4</v>
      </c>
      <c r="F1791" s="364">
        <v>4.2281344414233361E-4</v>
      </c>
      <c r="G1791" s="364">
        <v>2.3489606188868223E-4</v>
      </c>
      <c r="H1791" s="364">
        <v>3.1962823416876134E-4</v>
      </c>
      <c r="I1791" s="364">
        <v>3.846801822286164E-4</v>
      </c>
      <c r="J1791" s="364">
        <v>2.4490836803370779E-4</v>
      </c>
      <c r="K1791" s="364">
        <v>3.580179342570822E-4</v>
      </c>
      <c r="L1791" s="364">
        <v>4.7576296254425103E-4</v>
      </c>
      <c r="M1791" s="364">
        <v>9.9731614674842354E-5</v>
      </c>
      <c r="N1791" s="364">
        <v>3.2898345838642461E-4</v>
      </c>
      <c r="O1791" s="364">
        <v>3.6863309795744071E-4</v>
      </c>
      <c r="P1791" s="364">
        <v>2.6019463930786489E-4</v>
      </c>
      <c r="Q1791" s="364">
        <v>1.7980596871770857E-4</v>
      </c>
      <c r="R1791" s="364">
        <v>3.8054578923193988E-4</v>
      </c>
      <c r="S1791" s="364">
        <v>4.6995415595242298E-4</v>
      </c>
      <c r="T1791" s="364">
        <v>5.1562115226477193E-4</v>
      </c>
      <c r="U1791" s="364">
        <v>5.193332918574672E-4</v>
      </c>
      <c r="V1791" s="364">
        <v>8.9631980867808188E-4</v>
      </c>
      <c r="W1791" s="364">
        <v>8.4021622275773399E-4</v>
      </c>
      <c r="X1791" s="364">
        <v>1.5728355485036358E-3</v>
      </c>
      <c r="Y1791" s="364">
        <v>4.889984906957549E-4</v>
      </c>
      <c r="Z1791" s="364">
        <v>3.4687291401720559E-4</v>
      </c>
      <c r="AA1791" s="364">
        <v>3.756794235558297E-4</v>
      </c>
      <c r="AB1791" s="364">
        <v>3.9780699285732083E-4</v>
      </c>
      <c r="AC1791" s="364">
        <v>4.45847256358361E-4</v>
      </c>
      <c r="AD1791" s="364">
        <v>3.0091406236749404E-4</v>
      </c>
      <c r="AE1791" s="364">
        <v>3.6483957576640064E-4</v>
      </c>
      <c r="AF1791" s="364">
        <v>4.5541068204753358E-4</v>
      </c>
      <c r="AG1791" s="364">
        <v>8.5211042243658923E-5</v>
      </c>
      <c r="AH1791" s="364">
        <v>5.216049145662379E-4</v>
      </c>
      <c r="AI1791" s="364">
        <v>2.5924190953051755E-3</v>
      </c>
      <c r="AJ1791" s="364">
        <v>2.8601933139709937E-4</v>
      </c>
      <c r="AK1791" s="364">
        <v>2.5423186592397586E-4</v>
      </c>
      <c r="AL1791" s="364">
        <v>2.7724053328944716E-4</v>
      </c>
      <c r="AM1791" s="364">
        <v>3.9828623481513308E-4</v>
      </c>
      <c r="AN1791" s="364">
        <v>5.3037827096292524E-4</v>
      </c>
      <c r="AO1791" s="364">
        <v>4.6035150277191976E-4</v>
      </c>
      <c r="AP1791" s="364">
        <v>4.9013243197623278E-4</v>
      </c>
      <c r="AQ1791" s="364">
        <v>1.0585420281755264E-3</v>
      </c>
      <c r="AR1791" s="363">
        <v>3.8272015395939354E-4</v>
      </c>
      <c r="AS1791" s="364">
        <v>8.0612934517781639E-4</v>
      </c>
      <c r="AT1791" s="364">
        <v>2.8247715407256878E-4</v>
      </c>
      <c r="AU1791" s="364">
        <v>1.0100398129410644E-3</v>
      </c>
      <c r="AV1791" s="364">
        <v>5.8210200301165346E-4</v>
      </c>
      <c r="AW1791" s="364">
        <v>3.3460769438659196E-4</v>
      </c>
      <c r="AX1791" s="364">
        <v>5.786895061795635E-4</v>
      </c>
      <c r="AY1791" s="364">
        <v>7.4053648184971787E-4</v>
      </c>
      <c r="AZ1791" s="364">
        <v>9.0756743277402974E-5</v>
      </c>
      <c r="BA1791" s="364">
        <v>5.104157958028074E-4</v>
      </c>
      <c r="BB1791" s="364">
        <v>8.0109613784484931E-4</v>
      </c>
      <c r="BC1791" s="364">
        <v>3.9682575443273483E-4</v>
      </c>
      <c r="BD1791" s="364">
        <v>2.6044036518828285E-4</v>
      </c>
      <c r="BE1791" s="364">
        <v>7.3987055351139482E-4</v>
      </c>
      <c r="BF1791" s="364">
        <v>1.0942809992510859E-3</v>
      </c>
      <c r="BG1791" s="364">
        <v>7.7599669734248057E-4</v>
      </c>
      <c r="BH1791" s="364">
        <v>8.1691157768387331E-4</v>
      </c>
      <c r="BI1791" s="364">
        <v>1.9251463357754268E-3</v>
      </c>
      <c r="BJ1791" s="364">
        <v>1.7510546783912259E-3</v>
      </c>
      <c r="BK1791" s="364">
        <v>2.3192499920141043E-3</v>
      </c>
      <c r="BL1791" s="364">
        <v>7.2908696373894693E-4</v>
      </c>
      <c r="BM1791" s="364">
        <v>4.5453610206288192E-4</v>
      </c>
      <c r="BN1791" s="364">
        <v>6.1030873425699825E-4</v>
      </c>
      <c r="BO1791" s="364">
        <v>1.0179658382326925E-3</v>
      </c>
      <c r="BP1791" s="364">
        <v>7.3289016056552337E-4</v>
      </c>
      <c r="BQ1791" s="364">
        <v>6.1152264673227535E-4</v>
      </c>
      <c r="BR1791" s="364">
        <v>6.5583082344996375E-4</v>
      </c>
      <c r="BS1791" s="364">
        <v>8.081379003256941E-4</v>
      </c>
      <c r="BT1791" s="364">
        <v>1.5070510132104696E-4</v>
      </c>
      <c r="BU1791" s="364">
        <v>1.2943511063242205E-3</v>
      </c>
      <c r="BV1791" s="364">
        <v>5.9502476209625762E-3</v>
      </c>
      <c r="BW1791" s="364">
        <v>5.5269883782443408E-4</v>
      </c>
      <c r="BX1791" s="364">
        <v>1.0004368912807979</v>
      </c>
      <c r="BY1791" s="364">
        <v>4.3931917269657712E-4</v>
      </c>
      <c r="BZ1791" s="364">
        <v>6.1236673992530889E-4</v>
      </c>
      <c r="CA1791" s="364">
        <v>1.3137073657793551E-3</v>
      </c>
      <c r="CB1791" s="364">
        <v>9.142662557506965E-4</v>
      </c>
      <c r="CC1791" s="364">
        <v>5.6383296853774328E-4</v>
      </c>
      <c r="CD1791" s="365">
        <v>2.7647436720110354E-3</v>
      </c>
      <c r="CE1791" s="364"/>
    </row>
    <row r="1792" spans="2:83">
      <c r="B1792" s="432"/>
      <c r="C1792" s="283" t="str">
        <f t="shared" si="340"/>
        <v>34</v>
      </c>
      <c r="D1792" s="284" t="str">
        <f t="shared" si="340"/>
        <v>医療・福祉</v>
      </c>
      <c r="E1792" s="364">
        <v>4.1973210992922792E-5</v>
      </c>
      <c r="F1792" s="364">
        <v>3.2009392407558275E-5</v>
      </c>
      <c r="G1792" s="364">
        <v>3.6148425350501416E-5</v>
      </c>
      <c r="H1792" s="364">
        <v>3.2053327590896826E-5</v>
      </c>
      <c r="I1792" s="364">
        <v>4.9972433331376629E-5</v>
      </c>
      <c r="J1792" s="364">
        <v>3.2033118091043024E-5</v>
      </c>
      <c r="K1792" s="364">
        <v>5.2090111972711774E-5</v>
      </c>
      <c r="L1792" s="364">
        <v>4.0078956962192396E-5</v>
      </c>
      <c r="M1792" s="364">
        <v>2.4304001769766421E-5</v>
      </c>
      <c r="N1792" s="364">
        <v>3.1935774111709675E-5</v>
      </c>
      <c r="O1792" s="364">
        <v>4.1275052500770523E-5</v>
      </c>
      <c r="P1792" s="364">
        <v>3.9887173104713777E-5</v>
      </c>
      <c r="Q1792" s="364">
        <v>3.7992585677087779E-5</v>
      </c>
      <c r="R1792" s="364">
        <v>3.3001706429987625E-5</v>
      </c>
      <c r="S1792" s="364">
        <v>3.1711327554157133E-5</v>
      </c>
      <c r="T1792" s="364">
        <v>2.8823007976175125E-5</v>
      </c>
      <c r="U1792" s="364">
        <v>3.3259432301660189E-5</v>
      </c>
      <c r="V1792" s="364">
        <v>3.1150482396445792E-5</v>
      </c>
      <c r="W1792" s="364">
        <v>3.6002450313395797E-5</v>
      </c>
      <c r="X1792" s="364">
        <v>3.6221947621366973E-5</v>
      </c>
      <c r="Y1792" s="364">
        <v>3.8621781938859848E-5</v>
      </c>
      <c r="Z1792" s="364">
        <v>7.8975097490355275E-5</v>
      </c>
      <c r="AA1792" s="364">
        <v>3.6999180413907212E-5</v>
      </c>
      <c r="AB1792" s="364">
        <v>2.8979533845295957E-5</v>
      </c>
      <c r="AC1792" s="364">
        <v>3.5366085223472491E-5</v>
      </c>
      <c r="AD1792" s="364">
        <v>4.0885439551450643E-5</v>
      </c>
      <c r="AE1792" s="364">
        <v>2.7015987386250007E-5</v>
      </c>
      <c r="AF1792" s="364">
        <v>3.7779652763316482E-5</v>
      </c>
      <c r="AG1792" s="364">
        <v>8.5795179851777881E-6</v>
      </c>
      <c r="AH1792" s="364">
        <v>5.5036917229764939E-5</v>
      </c>
      <c r="AI1792" s="364">
        <v>5.8648928857564125E-5</v>
      </c>
      <c r="AJ1792" s="364">
        <v>2.6109079678299366E-5</v>
      </c>
      <c r="AK1792" s="364">
        <v>2.6325341530786101E-5</v>
      </c>
      <c r="AL1792" s="364">
        <v>8.7255655744312275E-5</v>
      </c>
      <c r="AM1792" s="364">
        <v>4.0190412584439852E-5</v>
      </c>
      <c r="AN1792" s="364">
        <v>2.4974062601161046E-5</v>
      </c>
      <c r="AO1792" s="364">
        <v>3.5605248031951276E-5</v>
      </c>
      <c r="AP1792" s="364">
        <v>8.5030148586660056E-5</v>
      </c>
      <c r="AQ1792" s="364">
        <v>3.8834860034198522E-5</v>
      </c>
      <c r="AR1792" s="363">
        <v>6.695802948861281E-5</v>
      </c>
      <c r="AS1792" s="364">
        <v>6.327245530217682E-5</v>
      </c>
      <c r="AT1792" s="364">
        <v>5.3951520118191909E-5</v>
      </c>
      <c r="AU1792" s="364">
        <v>7.3550861569885137E-5</v>
      </c>
      <c r="AV1792" s="364">
        <v>7.6406591464145158E-5</v>
      </c>
      <c r="AW1792" s="364">
        <v>4.9441424482966758E-5</v>
      </c>
      <c r="AX1792" s="364">
        <v>8.2358834546678332E-5</v>
      </c>
      <c r="AY1792" s="364">
        <v>6.8102032896303133E-5</v>
      </c>
      <c r="AZ1792" s="364">
        <v>2.7478343326222415E-5</v>
      </c>
      <c r="BA1792" s="364">
        <v>5.0428717043308314E-5</v>
      </c>
      <c r="BB1792" s="364">
        <v>8.1950376237358637E-5</v>
      </c>
      <c r="BC1792" s="364">
        <v>6.375952562572831E-5</v>
      </c>
      <c r="BD1792" s="364">
        <v>6.3840528164616276E-5</v>
      </c>
      <c r="BE1792" s="364">
        <v>5.3018837292130221E-5</v>
      </c>
      <c r="BF1792" s="364">
        <v>4.7646916952486669E-5</v>
      </c>
      <c r="BG1792" s="364">
        <v>4.3605147273142385E-5</v>
      </c>
      <c r="BH1792" s="364">
        <v>4.9706310240288512E-5</v>
      </c>
      <c r="BI1792" s="364">
        <v>4.773525185620074E-5</v>
      </c>
      <c r="BJ1792" s="364">
        <v>5.2545549921898043E-5</v>
      </c>
      <c r="BK1792" s="364">
        <v>5.4957528838844111E-5</v>
      </c>
      <c r="BL1792" s="364">
        <v>6.0203953177367045E-5</v>
      </c>
      <c r="BM1792" s="364">
        <v>1.3072624260947443E-4</v>
      </c>
      <c r="BN1792" s="364">
        <v>6.6831516214113662E-5</v>
      </c>
      <c r="BO1792" s="364">
        <v>8.217129001581049E-5</v>
      </c>
      <c r="BP1792" s="364">
        <v>2.0011131693964339E-4</v>
      </c>
      <c r="BQ1792" s="364">
        <v>8.9536459741468871E-5</v>
      </c>
      <c r="BR1792" s="364">
        <v>7.6566524513174361E-5</v>
      </c>
      <c r="BS1792" s="364">
        <v>1.8818691365420686E-4</v>
      </c>
      <c r="BT1792" s="364">
        <v>3.5371678208216791E-5</v>
      </c>
      <c r="BU1792" s="364">
        <v>1.112756469645895E-3</v>
      </c>
      <c r="BV1792" s="364">
        <v>3.7468925297761503E-4</v>
      </c>
      <c r="BW1792" s="364">
        <v>7.5122205777677426E-5</v>
      </c>
      <c r="BX1792" s="364">
        <v>6.9730541123907928E-5</v>
      </c>
      <c r="BY1792" s="364">
        <v>1.0146547928695799</v>
      </c>
      <c r="BZ1792" s="364">
        <v>8.4536438482472206E-5</v>
      </c>
      <c r="CA1792" s="364">
        <v>9.0165684349584015E-5</v>
      </c>
      <c r="CB1792" s="364">
        <v>3.3349750782489805E-4</v>
      </c>
      <c r="CC1792" s="364">
        <v>1.2839388496308925E-4</v>
      </c>
      <c r="CD1792" s="365">
        <v>2.151671771693788E-4</v>
      </c>
      <c r="CE1792" s="364"/>
    </row>
    <row r="1793" spans="2:83">
      <c r="B1793" s="432"/>
      <c r="C1793" s="283" t="str">
        <f t="shared" si="340"/>
        <v>35</v>
      </c>
      <c r="D1793" s="284" t="str">
        <f t="shared" si="340"/>
        <v>他に分類されない会員制団体</v>
      </c>
      <c r="E1793" s="364">
        <v>8.2061774741527859E-4</v>
      </c>
      <c r="F1793" s="364">
        <v>3.5886094410696206E-4</v>
      </c>
      <c r="G1793" s="364">
        <v>1.1276179795777824E-3</v>
      </c>
      <c r="H1793" s="364">
        <v>3.2612494498778693E-4</v>
      </c>
      <c r="I1793" s="364">
        <v>1.0580640684503008E-3</v>
      </c>
      <c r="J1793" s="364">
        <v>4.9107325550963869E-4</v>
      </c>
      <c r="K1793" s="364">
        <v>5.9566078285041148E-4</v>
      </c>
      <c r="L1793" s="364">
        <v>6.5626607436977864E-4</v>
      </c>
      <c r="M1793" s="364">
        <v>1.5574943995853044E-4</v>
      </c>
      <c r="N1793" s="364">
        <v>5.3481933082696821E-4</v>
      </c>
      <c r="O1793" s="364">
        <v>3.6760224529478158E-4</v>
      </c>
      <c r="P1793" s="364">
        <v>5.67019902095664E-4</v>
      </c>
      <c r="Q1793" s="364">
        <v>6.9564327505727472E-4</v>
      </c>
      <c r="R1793" s="364">
        <v>4.4254953060036956E-4</v>
      </c>
      <c r="S1793" s="364">
        <v>6.4242057337180337E-4</v>
      </c>
      <c r="T1793" s="364">
        <v>4.8560017351084739E-4</v>
      </c>
      <c r="U1793" s="364">
        <v>5.1014494054448065E-4</v>
      </c>
      <c r="V1793" s="364">
        <v>4.8944113089121081E-4</v>
      </c>
      <c r="W1793" s="364">
        <v>5.4605434658868887E-4</v>
      </c>
      <c r="X1793" s="364">
        <v>5.3054039833218692E-4</v>
      </c>
      <c r="Y1793" s="364">
        <v>5.5302868916004121E-4</v>
      </c>
      <c r="Z1793" s="364">
        <v>5.6242750702272545E-4</v>
      </c>
      <c r="AA1793" s="364">
        <v>4.464524300439415E-4</v>
      </c>
      <c r="AB1793" s="364">
        <v>2.2963842566282701E-4</v>
      </c>
      <c r="AC1793" s="364">
        <v>4.677249932996264E-4</v>
      </c>
      <c r="AD1793" s="364">
        <v>2.7188076132921907E-4</v>
      </c>
      <c r="AE1793" s="364">
        <v>2.2228945661147516E-4</v>
      </c>
      <c r="AF1793" s="364">
        <v>3.3150345285254038E-4</v>
      </c>
      <c r="AG1793" s="364">
        <v>1.1826276582647563E-4</v>
      </c>
      <c r="AH1793" s="364">
        <v>2.7002584806286285E-4</v>
      </c>
      <c r="AI1793" s="364">
        <v>4.3275796786158361E-4</v>
      </c>
      <c r="AJ1793" s="364">
        <v>2.0742880101165179E-4</v>
      </c>
      <c r="AK1793" s="364">
        <v>2.6421068609704801E-4</v>
      </c>
      <c r="AL1793" s="364">
        <v>4.1803545572553368E-4</v>
      </c>
      <c r="AM1793" s="364">
        <v>3.1343930306975944E-4</v>
      </c>
      <c r="AN1793" s="364">
        <v>3.2592416361457036E-4</v>
      </c>
      <c r="AO1793" s="364">
        <v>5.2066431513697522E-4</v>
      </c>
      <c r="AP1793" s="364">
        <v>9.4443731763151463E-4</v>
      </c>
      <c r="AQ1793" s="364">
        <v>2.2366298413329771E-4</v>
      </c>
      <c r="AR1793" s="363">
        <v>3.235023209999386E-3</v>
      </c>
      <c r="AS1793" s="364">
        <v>1.9890794750913651E-3</v>
      </c>
      <c r="AT1793" s="364">
        <v>1.2573145578422281E-2</v>
      </c>
      <c r="AU1793" s="364">
        <v>3.9231295954191151E-3</v>
      </c>
      <c r="AV1793" s="364">
        <v>2.7830659027961533E-3</v>
      </c>
      <c r="AW1793" s="364">
        <v>1.8412520367728491E-3</v>
      </c>
      <c r="AX1793" s="364">
        <v>1.5552878285060884E-3</v>
      </c>
      <c r="AY1793" s="364">
        <v>2.0548042084226489E-3</v>
      </c>
      <c r="AZ1793" s="364">
        <v>3.8205681566249358E-4</v>
      </c>
      <c r="BA1793" s="364">
        <v>1.2651199592066992E-3</v>
      </c>
      <c r="BB1793" s="364">
        <v>1.6224519317784868E-3</v>
      </c>
      <c r="BC1793" s="364">
        <v>1.7148077991272798E-3</v>
      </c>
      <c r="BD1793" s="364">
        <v>1.8595583981995199E-3</v>
      </c>
      <c r="BE1793" s="364">
        <v>9.897430638777043E-4</v>
      </c>
      <c r="BF1793" s="364">
        <v>2.9554406622368003E-3</v>
      </c>
      <c r="BG1793" s="364">
        <v>1.1853785252438026E-3</v>
      </c>
      <c r="BH1793" s="364">
        <v>1.2545002072822519E-3</v>
      </c>
      <c r="BI1793" s="364">
        <v>1.0991878722839297E-3</v>
      </c>
      <c r="BJ1793" s="364">
        <v>1.1029938936192093E-3</v>
      </c>
      <c r="BK1793" s="364">
        <v>9.5310563147587147E-4</v>
      </c>
      <c r="BL1793" s="364">
        <v>9.3714593365475433E-4</v>
      </c>
      <c r="BM1793" s="364">
        <v>1.6341456045959833E-3</v>
      </c>
      <c r="BN1793" s="364">
        <v>1.7049139875211501E-3</v>
      </c>
      <c r="BO1793" s="364">
        <v>2.5436892337629496E-3</v>
      </c>
      <c r="BP1793" s="364">
        <v>1.0153407951351168E-2</v>
      </c>
      <c r="BQ1793" s="364">
        <v>2.6143039209327356E-3</v>
      </c>
      <c r="BR1793" s="364">
        <v>1.1247576691012634E-3</v>
      </c>
      <c r="BS1793" s="364">
        <v>3.8006007162891841E-3</v>
      </c>
      <c r="BT1793" s="364">
        <v>6.8422931917556723E-4</v>
      </c>
      <c r="BU1793" s="364">
        <v>2.2455347090896876E-3</v>
      </c>
      <c r="BV1793" s="364">
        <v>1.7880141588865449E-3</v>
      </c>
      <c r="BW1793" s="364">
        <v>6.125507267604139E-4</v>
      </c>
      <c r="BX1793" s="364">
        <v>3.092297794978494E-3</v>
      </c>
      <c r="BY1793" s="364">
        <v>1.7713523067396115E-3</v>
      </c>
      <c r="BZ1793" s="364">
        <v>1.0006719642864508</v>
      </c>
      <c r="CA1793" s="364">
        <v>2.4937163945567943E-3</v>
      </c>
      <c r="CB1793" s="364">
        <v>3.8753097499851334E-3</v>
      </c>
      <c r="CC1793" s="364">
        <v>1.226964126933229E-3</v>
      </c>
      <c r="CD1793" s="365">
        <v>8.0585090200647796E-4</v>
      </c>
      <c r="CE1793" s="364"/>
    </row>
    <row r="1794" spans="2:83">
      <c r="B1794" s="432"/>
      <c r="C1794" s="283" t="str">
        <f t="shared" si="340"/>
        <v>36</v>
      </c>
      <c r="D1794" s="284" t="str">
        <f t="shared" si="340"/>
        <v>対事業所サービス</v>
      </c>
      <c r="E1794" s="364">
        <v>5.2566432638533139E-2</v>
      </c>
      <c r="F1794" s="364">
        <v>2.6076944241581593E-2</v>
      </c>
      <c r="G1794" s="364">
        <v>3.9405594931111794E-2</v>
      </c>
      <c r="H1794" s="364">
        <v>6.0048610306460838E-2</v>
      </c>
      <c r="I1794" s="364">
        <v>6.080541616946445E-2</v>
      </c>
      <c r="J1794" s="364">
        <v>4.5266849085369952E-2</v>
      </c>
      <c r="K1794" s="364">
        <v>4.9327990951130947E-2</v>
      </c>
      <c r="L1794" s="364">
        <v>6.2891370806913219E-2</v>
      </c>
      <c r="M1794" s="364">
        <v>1.451606801489473E-2</v>
      </c>
      <c r="N1794" s="364">
        <v>5.4236557915327832E-2</v>
      </c>
      <c r="O1794" s="364">
        <v>4.7968256166058508E-2</v>
      </c>
      <c r="P1794" s="364">
        <v>3.5198043777602349E-2</v>
      </c>
      <c r="Q1794" s="364">
        <v>3.3008204292448197E-2</v>
      </c>
      <c r="R1794" s="364">
        <v>3.7805933238010556E-2</v>
      </c>
      <c r="S1794" s="364">
        <v>4.4817703954162673E-2</v>
      </c>
      <c r="T1794" s="364">
        <v>4.6034608693276295E-2</v>
      </c>
      <c r="U1794" s="364">
        <v>5.2879451401407762E-2</v>
      </c>
      <c r="V1794" s="364">
        <v>5.8797974888052093E-2</v>
      </c>
      <c r="W1794" s="364">
        <v>5.3468769023931273E-2</v>
      </c>
      <c r="X1794" s="364">
        <v>5.9764300341673918E-2</v>
      </c>
      <c r="Y1794" s="364">
        <v>5.710103126057435E-2</v>
      </c>
      <c r="Z1794" s="364">
        <v>5.5022414529293191E-2</v>
      </c>
      <c r="AA1794" s="364">
        <v>6.6109919029874967E-2</v>
      </c>
      <c r="AB1794" s="364">
        <v>3.8981833230356838E-2</v>
      </c>
      <c r="AC1794" s="364">
        <v>8.7512226841558113E-2</v>
      </c>
      <c r="AD1794" s="364">
        <v>4.2936019993261604E-2</v>
      </c>
      <c r="AE1794" s="364">
        <v>4.8189707379423338E-2</v>
      </c>
      <c r="AF1794" s="364">
        <v>6.4472369285491576E-2</v>
      </c>
      <c r="AG1794" s="364">
        <v>1.8556097079494526E-2</v>
      </c>
      <c r="AH1794" s="364">
        <v>4.4476304864623624E-2</v>
      </c>
      <c r="AI1794" s="364">
        <v>9.4412093556240015E-2</v>
      </c>
      <c r="AJ1794" s="364">
        <v>4.65746281213801E-2</v>
      </c>
      <c r="AK1794" s="364">
        <v>4.7529748917299719E-2</v>
      </c>
      <c r="AL1794" s="364">
        <v>4.3187140412469016E-2</v>
      </c>
      <c r="AM1794" s="364">
        <v>5.1785475010782886E-2</v>
      </c>
      <c r="AN1794" s="364">
        <v>7.4986329528482235E-2</v>
      </c>
      <c r="AO1794" s="364">
        <v>4.4494910024783091E-2</v>
      </c>
      <c r="AP1794" s="364">
        <v>7.2315928923120623E-2</v>
      </c>
      <c r="AQ1794" s="364">
        <v>3.255116281982022E-2</v>
      </c>
      <c r="AR1794" s="363">
        <v>9.0683500929364363E-2</v>
      </c>
      <c r="AS1794" s="364">
        <v>6.3667762623900503E-2</v>
      </c>
      <c r="AT1794" s="364">
        <v>5.9200660529668714E-2</v>
      </c>
      <c r="AU1794" s="364">
        <v>0.16470936883052964</v>
      </c>
      <c r="AV1794" s="364">
        <v>0.10212320124116306</v>
      </c>
      <c r="AW1794" s="364">
        <v>8.6655543870827675E-2</v>
      </c>
      <c r="AX1794" s="364">
        <v>8.2033132273595183E-2</v>
      </c>
      <c r="AY1794" s="364">
        <v>0.11977245099913819</v>
      </c>
      <c r="AZ1794" s="364">
        <v>1.6366867955920916E-2</v>
      </c>
      <c r="BA1794" s="364">
        <v>9.9353886250713938E-2</v>
      </c>
      <c r="BB1794" s="364">
        <v>0.11785312131869145</v>
      </c>
      <c r="BC1794" s="364">
        <v>5.7596465856554417E-2</v>
      </c>
      <c r="BD1794" s="364">
        <v>5.524196957994508E-2</v>
      </c>
      <c r="BE1794" s="364">
        <v>7.2647076914720721E-2</v>
      </c>
      <c r="BF1794" s="364">
        <v>9.0384248295816177E-2</v>
      </c>
      <c r="BG1794" s="364">
        <v>8.2900482656812061E-2</v>
      </c>
      <c r="BH1794" s="364">
        <v>9.0147818687655257E-2</v>
      </c>
      <c r="BI1794" s="364">
        <v>0.10419737862828125</v>
      </c>
      <c r="BJ1794" s="364">
        <v>9.4863018847151162E-2</v>
      </c>
      <c r="BK1794" s="364">
        <v>9.6209757502810828E-2</v>
      </c>
      <c r="BL1794" s="364">
        <v>9.7012589463701185E-2</v>
      </c>
      <c r="BM1794" s="364">
        <v>9.9109268868978306E-2</v>
      </c>
      <c r="BN1794" s="364">
        <v>0.15831277287150447</v>
      </c>
      <c r="BO1794" s="364">
        <v>0.13127284471089068</v>
      </c>
      <c r="BP1794" s="364">
        <v>0.22651258522786105</v>
      </c>
      <c r="BQ1794" s="364">
        <v>0.11391395397993077</v>
      </c>
      <c r="BR1794" s="364">
        <v>0.12832183751872753</v>
      </c>
      <c r="BS1794" s="364">
        <v>0.17812517786480461</v>
      </c>
      <c r="BT1794" s="364">
        <v>5.3934384911004989E-2</v>
      </c>
      <c r="BU1794" s="364">
        <v>0.1151925162042204</v>
      </c>
      <c r="BV1794" s="364">
        <v>0.24154566312954898</v>
      </c>
      <c r="BW1794" s="364">
        <v>0.13487181490032962</v>
      </c>
      <c r="BX1794" s="364">
        <v>0.1427196427531805</v>
      </c>
      <c r="BY1794" s="364">
        <v>9.2381487543194557E-2</v>
      </c>
      <c r="BZ1794" s="364">
        <v>0.12891129533850471</v>
      </c>
      <c r="CA1794" s="364">
        <v>1.2117384081229137</v>
      </c>
      <c r="CB1794" s="364">
        <v>9.4617509996215599E-2</v>
      </c>
      <c r="CC1794" s="364">
        <v>8.5009642769661858E-2</v>
      </c>
      <c r="CD1794" s="365">
        <v>7.8408060296636092E-2</v>
      </c>
      <c r="CE1794" s="364"/>
    </row>
    <row r="1795" spans="2:83">
      <c r="B1795" s="432"/>
      <c r="C1795" s="283" t="str">
        <f t="shared" si="340"/>
        <v>37</v>
      </c>
      <c r="D1795" s="284" t="str">
        <f t="shared" si="340"/>
        <v>対個人サービス</v>
      </c>
      <c r="E1795" s="364">
        <v>1.6449680824212269E-3</v>
      </c>
      <c r="F1795" s="364">
        <v>3.2383655261993124E-4</v>
      </c>
      <c r="G1795" s="364">
        <v>1.0620989144164102E-3</v>
      </c>
      <c r="H1795" s="364">
        <v>5.9807502764909677E-4</v>
      </c>
      <c r="I1795" s="364">
        <v>1.106213249253953E-3</v>
      </c>
      <c r="J1795" s="364">
        <v>5.7357143614363264E-4</v>
      </c>
      <c r="K1795" s="364">
        <v>6.0382047643679196E-4</v>
      </c>
      <c r="L1795" s="364">
        <v>7.8478228441889364E-4</v>
      </c>
      <c r="M1795" s="364">
        <v>1.8976069544383346E-4</v>
      </c>
      <c r="N1795" s="364">
        <v>5.8023007589677914E-4</v>
      </c>
      <c r="O1795" s="364">
        <v>5.8705417125994833E-4</v>
      </c>
      <c r="P1795" s="364">
        <v>4.5581892354757742E-4</v>
      </c>
      <c r="Q1795" s="364">
        <v>3.7347784843203008E-4</v>
      </c>
      <c r="R1795" s="364">
        <v>4.8262886592585741E-4</v>
      </c>
      <c r="S1795" s="364">
        <v>5.399772080374464E-4</v>
      </c>
      <c r="T1795" s="364">
        <v>6.0075930312219084E-4</v>
      </c>
      <c r="U1795" s="364">
        <v>6.513147650965812E-4</v>
      </c>
      <c r="V1795" s="364">
        <v>7.0434562293885295E-4</v>
      </c>
      <c r="W1795" s="364">
        <v>6.5564547450459052E-4</v>
      </c>
      <c r="X1795" s="364">
        <v>8.2519812926023996E-4</v>
      </c>
      <c r="Y1795" s="364">
        <v>6.7648997641036083E-4</v>
      </c>
      <c r="Z1795" s="364">
        <v>7.3566252008459843E-4</v>
      </c>
      <c r="AA1795" s="364">
        <v>7.7041748269113047E-4</v>
      </c>
      <c r="AB1795" s="364">
        <v>4.6355611498573264E-4</v>
      </c>
      <c r="AC1795" s="364">
        <v>1.1357549086172972E-3</v>
      </c>
      <c r="AD1795" s="364">
        <v>4.8461436085258655E-4</v>
      </c>
      <c r="AE1795" s="364">
        <v>9.3814455539389333E-4</v>
      </c>
      <c r="AF1795" s="364">
        <v>1.0019695627387485E-3</v>
      </c>
      <c r="AG1795" s="364">
        <v>5.5631056098100369E-4</v>
      </c>
      <c r="AH1795" s="364">
        <v>8.2157068721474104E-4</v>
      </c>
      <c r="AI1795" s="364">
        <v>4.5142662811104208E-3</v>
      </c>
      <c r="AJ1795" s="364">
        <v>7.3111732858035519E-4</v>
      </c>
      <c r="AK1795" s="364">
        <v>5.0272050344624163E-3</v>
      </c>
      <c r="AL1795" s="364">
        <v>1.0546598384796005E-2</v>
      </c>
      <c r="AM1795" s="364">
        <v>1.9072042008007452E-3</v>
      </c>
      <c r="AN1795" s="364">
        <v>1.5106040493831807E-3</v>
      </c>
      <c r="AO1795" s="364">
        <v>6.9100349882129332E-3</v>
      </c>
      <c r="AP1795" s="364">
        <v>9.2266105811480851E-4</v>
      </c>
      <c r="AQ1795" s="364">
        <v>2.1254630657619434E-3</v>
      </c>
      <c r="AR1795" s="363">
        <v>3.2955548203361289E-3</v>
      </c>
      <c r="AS1795" s="364">
        <v>5.603996804006546E-4</v>
      </c>
      <c r="AT1795" s="364">
        <v>1.75936276284064E-3</v>
      </c>
      <c r="AU1795" s="364">
        <v>1.1900488424811877E-3</v>
      </c>
      <c r="AV1795" s="364">
        <v>1.5501139063678756E-3</v>
      </c>
      <c r="AW1795" s="364">
        <v>8.7720007130956911E-4</v>
      </c>
      <c r="AX1795" s="364">
        <v>8.4116566672373639E-4</v>
      </c>
      <c r="AY1795" s="364">
        <v>1.1034502419163196E-3</v>
      </c>
      <c r="AZ1795" s="364">
        <v>1.824405763237593E-4</v>
      </c>
      <c r="BA1795" s="364">
        <v>8.2579341763461451E-4</v>
      </c>
      <c r="BB1795" s="364">
        <v>1.1414817582711095E-3</v>
      </c>
      <c r="BC1795" s="364">
        <v>5.9197984278819109E-4</v>
      </c>
      <c r="BD1795" s="364">
        <v>5.3938543510087652E-4</v>
      </c>
      <c r="BE1795" s="364">
        <v>6.7790731967895795E-4</v>
      </c>
      <c r="BF1795" s="364">
        <v>8.3507238859960894E-4</v>
      </c>
      <c r="BG1795" s="364">
        <v>7.9602027157802682E-4</v>
      </c>
      <c r="BH1795" s="364">
        <v>8.2854313463786721E-4</v>
      </c>
      <c r="BI1795" s="364">
        <v>1.0674971978096137E-3</v>
      </c>
      <c r="BJ1795" s="364">
        <v>9.2196581784169916E-4</v>
      </c>
      <c r="BK1795" s="364">
        <v>1.1088821513935007E-3</v>
      </c>
      <c r="BL1795" s="364">
        <v>8.6591532698525049E-4</v>
      </c>
      <c r="BM1795" s="364">
        <v>1.8979949756389326E-3</v>
      </c>
      <c r="BN1795" s="364">
        <v>1.2924933938521408E-3</v>
      </c>
      <c r="BO1795" s="364">
        <v>9.1463717227344957E-4</v>
      </c>
      <c r="BP1795" s="364">
        <v>1.9008777877179452E-3</v>
      </c>
      <c r="BQ1795" s="364">
        <v>8.2960833111396092E-4</v>
      </c>
      <c r="BR1795" s="364">
        <v>1.7382833114916655E-3</v>
      </c>
      <c r="BS1795" s="364">
        <v>1.7627226904844218E-3</v>
      </c>
      <c r="BT1795" s="364">
        <v>1.2133788232542679E-3</v>
      </c>
      <c r="BU1795" s="364">
        <v>1.5436197912508901E-3</v>
      </c>
      <c r="BV1795" s="364">
        <v>1.2231745912518252E-2</v>
      </c>
      <c r="BW1795" s="364">
        <v>1.404923313881477E-3</v>
      </c>
      <c r="BX1795" s="364">
        <v>1.0270102719080873E-2</v>
      </c>
      <c r="BY1795" s="364">
        <v>2.3986148043842567E-2</v>
      </c>
      <c r="BZ1795" s="364">
        <v>3.7704024611501202E-3</v>
      </c>
      <c r="CA1795" s="364">
        <v>4.7323753324510949E-3</v>
      </c>
      <c r="CB1795" s="364">
        <v>1.0185403867434835</v>
      </c>
      <c r="CC1795" s="364">
        <v>1.0701860034966718E-3</v>
      </c>
      <c r="CD1795" s="365">
        <v>4.408254222095712E-3</v>
      </c>
      <c r="CE1795" s="364"/>
    </row>
    <row r="1796" spans="2:83">
      <c r="B1796" s="432"/>
      <c r="C1796" s="283" t="str">
        <f t="shared" si="340"/>
        <v>38</v>
      </c>
      <c r="D1796" s="284" t="str">
        <f t="shared" si="340"/>
        <v>事務用品</v>
      </c>
      <c r="E1796" s="364">
        <v>5.8701455171659175E-4</v>
      </c>
      <c r="F1796" s="364">
        <v>6.3366288431180261E-4</v>
      </c>
      <c r="G1796" s="364">
        <v>5.4044507703087286E-4</v>
      </c>
      <c r="H1796" s="364">
        <v>3.4275188614371014E-4</v>
      </c>
      <c r="I1796" s="364">
        <v>7.0953854593195471E-4</v>
      </c>
      <c r="J1796" s="364">
        <v>5.3767050441851311E-4</v>
      </c>
      <c r="K1796" s="364">
        <v>7.5796869332614653E-4</v>
      </c>
      <c r="L1796" s="364">
        <v>5.9475059604722808E-4</v>
      </c>
      <c r="M1796" s="364">
        <v>1.5361670251905302E-4</v>
      </c>
      <c r="N1796" s="364">
        <v>4.9440793219589121E-4</v>
      </c>
      <c r="O1796" s="364">
        <v>4.1077181511002065E-4</v>
      </c>
      <c r="P1796" s="364">
        <v>3.7657285856490004E-4</v>
      </c>
      <c r="Q1796" s="364">
        <v>4.4933104502722476E-4</v>
      </c>
      <c r="R1796" s="364">
        <v>3.972861225643686E-4</v>
      </c>
      <c r="S1796" s="364">
        <v>5.000178438493172E-4</v>
      </c>
      <c r="T1796" s="364">
        <v>5.2647651221414871E-4</v>
      </c>
      <c r="U1796" s="364">
        <v>6.7161782268615174E-4</v>
      </c>
      <c r="V1796" s="364">
        <v>7.4744178357240504E-4</v>
      </c>
      <c r="W1796" s="364">
        <v>6.6416155776298112E-4</v>
      </c>
      <c r="X1796" s="364">
        <v>7.8191977722078237E-4</v>
      </c>
      <c r="Y1796" s="364">
        <v>6.4320145505736986E-4</v>
      </c>
      <c r="Z1796" s="364">
        <v>6.3274782542046984E-4</v>
      </c>
      <c r="AA1796" s="364">
        <v>5.0858473890911463E-4</v>
      </c>
      <c r="AB1796" s="364">
        <v>2.251543168542392E-4</v>
      </c>
      <c r="AC1796" s="364">
        <v>4.1596508836309431E-4</v>
      </c>
      <c r="AD1796" s="364">
        <v>2.9278454361849769E-4</v>
      </c>
      <c r="AE1796" s="364">
        <v>2.569760609335694E-4</v>
      </c>
      <c r="AF1796" s="364">
        <v>3.5359115902053117E-4</v>
      </c>
      <c r="AG1796" s="364">
        <v>1.290988210878817E-4</v>
      </c>
      <c r="AH1796" s="364">
        <v>3.0257246009333656E-4</v>
      </c>
      <c r="AI1796" s="364">
        <v>5.2499365200186403E-4</v>
      </c>
      <c r="AJ1796" s="364">
        <v>2.4506242261795056E-4</v>
      </c>
      <c r="AK1796" s="364">
        <v>2.7275973441942975E-4</v>
      </c>
      <c r="AL1796" s="364">
        <v>3.9614771571476394E-4</v>
      </c>
      <c r="AM1796" s="364">
        <v>3.9703598561257312E-4</v>
      </c>
      <c r="AN1796" s="364">
        <v>3.5844329229085939E-4</v>
      </c>
      <c r="AO1796" s="364">
        <v>4.5700872574815711E-4</v>
      </c>
      <c r="AP1796" s="364">
        <v>1.3394700870652892E-3</v>
      </c>
      <c r="AQ1796" s="364">
        <v>2.6169074212102985E-4</v>
      </c>
      <c r="AR1796" s="363">
        <v>1.2066136062155201E-3</v>
      </c>
      <c r="AS1796" s="364">
        <v>4.6777500220479542E-3</v>
      </c>
      <c r="AT1796" s="364">
        <v>1.7040514046028452E-3</v>
      </c>
      <c r="AU1796" s="364">
        <v>2.009582729240443E-3</v>
      </c>
      <c r="AV1796" s="364">
        <v>1.7035977105936163E-3</v>
      </c>
      <c r="AW1796" s="364">
        <v>1.9513543585772354E-3</v>
      </c>
      <c r="AX1796" s="364">
        <v>1.7933989309538887E-3</v>
      </c>
      <c r="AY1796" s="364">
        <v>1.4598560090473985E-3</v>
      </c>
      <c r="AZ1796" s="364">
        <v>1.9572890930779296E-4</v>
      </c>
      <c r="BA1796" s="364">
        <v>8.819453770387472E-4</v>
      </c>
      <c r="BB1796" s="364">
        <v>1.798032200475625E-3</v>
      </c>
      <c r="BC1796" s="364">
        <v>7.4942817460084551E-4</v>
      </c>
      <c r="BD1796" s="364">
        <v>9.4320009083303049E-4</v>
      </c>
      <c r="BE1796" s="364">
        <v>1.1782853665354021E-3</v>
      </c>
      <c r="BF1796" s="364">
        <v>1.5558194676801164E-3</v>
      </c>
      <c r="BG1796" s="364">
        <v>1.6695734073983134E-3</v>
      </c>
      <c r="BH1796" s="364">
        <v>1.7261891402678483E-3</v>
      </c>
      <c r="BI1796" s="364">
        <v>2.2405491495869692E-3</v>
      </c>
      <c r="BJ1796" s="364">
        <v>1.7367053070528593E-3</v>
      </c>
      <c r="BK1796" s="364">
        <v>1.8873978552360208E-3</v>
      </c>
      <c r="BL1796" s="364">
        <v>1.2678970203354903E-3</v>
      </c>
      <c r="BM1796" s="364">
        <v>2.075049831176067E-3</v>
      </c>
      <c r="BN1796" s="364">
        <v>1.6035447413528005E-3</v>
      </c>
      <c r="BO1796" s="364">
        <v>6.8299238797286672E-4</v>
      </c>
      <c r="BP1796" s="364">
        <v>1.8745290842954202E-3</v>
      </c>
      <c r="BQ1796" s="364">
        <v>3.553175629771351E-3</v>
      </c>
      <c r="BR1796" s="364">
        <v>2.5439344415605436E-3</v>
      </c>
      <c r="BS1796" s="364">
        <v>4.3665155994898871E-3</v>
      </c>
      <c r="BT1796" s="364">
        <v>8.6481848363245825E-4</v>
      </c>
      <c r="BU1796" s="364">
        <v>3.1432506510477138E-3</v>
      </c>
      <c r="BV1796" s="364">
        <v>2.6737790929067294E-3</v>
      </c>
      <c r="BW1796" s="364">
        <v>3.2629266404597158E-3</v>
      </c>
      <c r="BX1796" s="364">
        <v>4.6622007269833277E-3</v>
      </c>
      <c r="BY1796" s="364">
        <v>3.1144939349124164E-3</v>
      </c>
      <c r="BZ1796" s="364">
        <v>5.3283035519318999E-3</v>
      </c>
      <c r="CA1796" s="364">
        <v>2.3429532126753609E-3</v>
      </c>
      <c r="CB1796" s="364">
        <v>2.6208959481010801E-3</v>
      </c>
      <c r="CC1796" s="364">
        <v>1.0017481798198078</v>
      </c>
      <c r="CD1796" s="365">
        <v>1.053257239317624E-3</v>
      </c>
      <c r="CE1796" s="364"/>
    </row>
    <row r="1797" spans="2:83">
      <c r="B1797" s="433"/>
      <c r="C1797" s="449" t="str">
        <f t="shared" si="340"/>
        <v>39</v>
      </c>
      <c r="D1797" s="296" t="str">
        <f t="shared" si="340"/>
        <v>分類不明</v>
      </c>
      <c r="E1797" s="367">
        <v>1.8391695346287385E-3</v>
      </c>
      <c r="F1797" s="367">
        <v>5.3718203739985468E-4</v>
      </c>
      <c r="G1797" s="367">
        <v>1.6422111562335018E-3</v>
      </c>
      <c r="H1797" s="367">
        <v>7.6178787445353919E-4</v>
      </c>
      <c r="I1797" s="367">
        <v>2.3327907648627117E-3</v>
      </c>
      <c r="J1797" s="367">
        <v>1.0551225761502793E-3</v>
      </c>
      <c r="K1797" s="367">
        <v>1.7152827016116545E-3</v>
      </c>
      <c r="L1797" s="367">
        <v>1.2470705097063677E-3</v>
      </c>
      <c r="M1797" s="367">
        <v>3.8331502031386432E-4</v>
      </c>
      <c r="N1797" s="367">
        <v>1.2123389695032332E-3</v>
      </c>
      <c r="O1797" s="367">
        <v>1.1674685711160059E-3</v>
      </c>
      <c r="P1797" s="367">
        <v>2.3526345919398328E-3</v>
      </c>
      <c r="Q1797" s="367">
        <v>2.1153388056246608E-3</v>
      </c>
      <c r="R1797" s="367">
        <v>1.7497384004156369E-3</v>
      </c>
      <c r="S1797" s="367">
        <v>2.0879343263486756E-3</v>
      </c>
      <c r="T1797" s="367">
        <v>1.9313480787521826E-3</v>
      </c>
      <c r="U1797" s="367">
        <v>1.5448445143763428E-3</v>
      </c>
      <c r="V1797" s="367">
        <v>1.3732006638677388E-3</v>
      </c>
      <c r="W1797" s="367">
        <v>1.8180708544161899E-3</v>
      </c>
      <c r="X1797" s="367">
        <v>1.4933508387400781E-3</v>
      </c>
      <c r="Y1797" s="367">
        <v>1.9979984803701243E-3</v>
      </c>
      <c r="Z1797" s="367">
        <v>1.4300518235848153E-3</v>
      </c>
      <c r="AA1797" s="367">
        <v>1.5871680065174673E-3</v>
      </c>
      <c r="AB1797" s="367">
        <v>4.8250754695736299E-4</v>
      </c>
      <c r="AC1797" s="367">
        <v>9.532104636458291E-4</v>
      </c>
      <c r="AD1797" s="367">
        <v>5.7734796268398318E-4</v>
      </c>
      <c r="AE1797" s="367">
        <v>5.2321407362492E-4</v>
      </c>
      <c r="AF1797" s="367">
        <v>6.9084781801029651E-4</v>
      </c>
      <c r="AG1797" s="367">
        <v>2.7011491476253141E-4</v>
      </c>
      <c r="AH1797" s="367">
        <v>6.0166516691962984E-4</v>
      </c>
      <c r="AI1797" s="367">
        <v>1.035498746032062E-3</v>
      </c>
      <c r="AJ1797" s="367">
        <v>5.0129657694714775E-4</v>
      </c>
      <c r="AK1797" s="367">
        <v>5.6208585719422915E-4</v>
      </c>
      <c r="AL1797" s="367">
        <v>7.8170720502230868E-4</v>
      </c>
      <c r="AM1797" s="367">
        <v>7.989018024696674E-4</v>
      </c>
      <c r="AN1797" s="367">
        <v>7.82505124229398E-4</v>
      </c>
      <c r="AO1797" s="367">
        <v>1.1725357408594896E-3</v>
      </c>
      <c r="AP1797" s="367">
        <v>2.961762118033714E-3</v>
      </c>
      <c r="AQ1797" s="367">
        <v>5.4518328662228632E-4</v>
      </c>
      <c r="AR1797" s="366">
        <v>6.508250444459943E-3</v>
      </c>
      <c r="AS1797" s="367">
        <v>1.7505187140135531E-3</v>
      </c>
      <c r="AT1797" s="367">
        <v>8.7864973819524236E-3</v>
      </c>
      <c r="AU1797" s="367">
        <v>8.6894363143747502E-3</v>
      </c>
      <c r="AV1797" s="367">
        <v>6.6993351316575614E-3</v>
      </c>
      <c r="AW1797" s="367">
        <v>3.7612303701122602E-3</v>
      </c>
      <c r="AX1797" s="367">
        <v>5.0447556914889639E-3</v>
      </c>
      <c r="AY1797" s="367">
        <v>2.5108905307487596E-3</v>
      </c>
      <c r="AZ1797" s="367">
        <v>1.1311035664519731E-3</v>
      </c>
      <c r="BA1797" s="367">
        <v>3.4359098598257562E-3</v>
      </c>
      <c r="BB1797" s="367">
        <v>9.4587425590971497E-3</v>
      </c>
      <c r="BC1797" s="367">
        <v>8.5935878749799095E-3</v>
      </c>
      <c r="BD1797" s="367">
        <v>5.9368556818096257E-3</v>
      </c>
      <c r="BE1797" s="367">
        <v>6.6095147077978884E-3</v>
      </c>
      <c r="BF1797" s="367">
        <v>8.37203447963966E-3</v>
      </c>
      <c r="BG1797" s="367">
        <v>6.7355913289940065E-3</v>
      </c>
      <c r="BH1797" s="367">
        <v>3.8846314965876368E-3</v>
      </c>
      <c r="BI1797" s="367">
        <v>2.5707487933909171E-3</v>
      </c>
      <c r="BJ1797" s="367">
        <v>4.2330587925404764E-3</v>
      </c>
      <c r="BK1797" s="367">
        <v>4.0566560672490783E-3</v>
      </c>
      <c r="BL1797" s="367">
        <v>3.7738123384146965E-3</v>
      </c>
      <c r="BM1797" s="367">
        <v>3.5671019105767226E-3</v>
      </c>
      <c r="BN1797" s="367">
        <v>1.3304840773069541E-2</v>
      </c>
      <c r="BO1797" s="367">
        <v>4.1833265437186008E-3</v>
      </c>
      <c r="BP1797" s="367">
        <v>8.1037914293335608E-3</v>
      </c>
      <c r="BQ1797" s="367">
        <v>7.1054871284433659E-3</v>
      </c>
      <c r="BR1797" s="367">
        <v>4.6535886879122976E-3</v>
      </c>
      <c r="BS1797" s="367">
        <v>8.9834186980790581E-3</v>
      </c>
      <c r="BT1797" s="367">
        <v>4.0431114396675656E-3</v>
      </c>
      <c r="BU1797" s="367">
        <v>4.6184730493102318E-3</v>
      </c>
      <c r="BV1797" s="367">
        <v>5.325477153873227E-3</v>
      </c>
      <c r="BW1797" s="367">
        <v>1.6753061270877998E-3</v>
      </c>
      <c r="BX1797" s="367">
        <v>5.3763454598815151E-3</v>
      </c>
      <c r="BY1797" s="367">
        <v>3.6193443844574646E-3</v>
      </c>
      <c r="BZ1797" s="367">
        <v>1.0931099550437414E-2</v>
      </c>
      <c r="CA1797" s="367">
        <v>4.2759881018377566E-3</v>
      </c>
      <c r="CB1797" s="367">
        <v>5.3566240444787505E-3</v>
      </c>
      <c r="CC1797" s="367">
        <v>4.1819177845436916E-3</v>
      </c>
      <c r="CD1797" s="368">
        <v>1.0015541158180443</v>
      </c>
      <c r="CE1797" s="364"/>
    </row>
    <row r="1798" spans="2:83">
      <c r="B1798" s="103"/>
      <c r="C1798" s="429"/>
      <c r="D1798" s="150"/>
      <c r="E1798" s="364"/>
      <c r="F1798" s="364"/>
      <c r="G1798" s="364"/>
      <c r="H1798" s="364"/>
      <c r="I1798" s="364"/>
      <c r="J1798" s="364"/>
      <c r="K1798" s="364"/>
      <c r="L1798" s="364"/>
      <c r="M1798" s="364"/>
      <c r="N1798" s="364"/>
      <c r="O1798" s="364"/>
      <c r="P1798" s="364"/>
      <c r="Q1798" s="364"/>
      <c r="R1798" s="364"/>
      <c r="S1798" s="364"/>
      <c r="T1798" s="364"/>
      <c r="U1798" s="364"/>
      <c r="V1798" s="364"/>
      <c r="W1798" s="364"/>
      <c r="X1798" s="364"/>
      <c r="Y1798" s="364"/>
      <c r="Z1798" s="364"/>
      <c r="AA1798" s="364"/>
      <c r="AB1798" s="364"/>
      <c r="AC1798" s="364"/>
      <c r="AD1798" s="364"/>
      <c r="AE1798" s="364"/>
      <c r="AF1798" s="364"/>
      <c r="AG1798" s="364"/>
      <c r="AH1798" s="364"/>
      <c r="AI1798" s="364"/>
      <c r="AJ1798" s="364"/>
      <c r="AK1798" s="364"/>
      <c r="AL1798" s="364"/>
      <c r="AM1798" s="364"/>
      <c r="AN1798" s="364"/>
      <c r="AO1798" s="364"/>
      <c r="AP1798" s="364"/>
      <c r="AQ1798" s="364"/>
      <c r="AR1798" s="364"/>
      <c r="AS1798" s="364"/>
      <c r="AT1798" s="364"/>
      <c r="AU1798" s="364"/>
      <c r="AV1798" s="364"/>
      <c r="AW1798" s="364"/>
      <c r="AX1798" s="364"/>
      <c r="AY1798" s="364"/>
      <c r="AZ1798" s="364"/>
      <c r="BA1798" s="364"/>
      <c r="BB1798" s="364"/>
      <c r="BC1798" s="364"/>
      <c r="BD1798" s="364"/>
      <c r="BE1798" s="364"/>
      <c r="BF1798" s="364"/>
      <c r="BG1798" s="364"/>
      <c r="BH1798" s="364"/>
      <c r="BI1798" s="364"/>
      <c r="BJ1798" s="364"/>
      <c r="BK1798" s="364"/>
      <c r="BL1798" s="364"/>
      <c r="BM1798" s="364"/>
      <c r="BN1798" s="364"/>
      <c r="BO1798" s="364"/>
      <c r="BP1798" s="364"/>
      <c r="BQ1798" s="364"/>
      <c r="BR1798" s="364"/>
      <c r="BS1798" s="364"/>
      <c r="BT1798" s="364"/>
      <c r="BU1798" s="364"/>
      <c r="BV1798" s="364"/>
      <c r="BW1798" s="364"/>
      <c r="BX1798" s="364"/>
      <c r="BY1798" s="364"/>
      <c r="BZ1798" s="364"/>
      <c r="CA1798" s="364"/>
      <c r="CB1798" s="364"/>
      <c r="CC1798" s="364"/>
      <c r="CD1798" s="364"/>
      <c r="CE1798" s="364"/>
    </row>
    <row r="1799" spans="2:83">
      <c r="C1799" s="150"/>
      <c r="D1799" s="150"/>
      <c r="E1799" s="364"/>
      <c r="F1799" s="364"/>
      <c r="G1799" s="364"/>
      <c r="H1799" s="364"/>
      <c r="I1799" s="364"/>
      <c r="J1799" s="364"/>
      <c r="K1799" s="364"/>
      <c r="L1799" s="364"/>
      <c r="M1799" s="364"/>
      <c r="N1799" s="364"/>
      <c r="O1799" s="364"/>
      <c r="P1799" s="364"/>
      <c r="Q1799" s="364"/>
      <c r="R1799" s="364"/>
      <c r="S1799" s="364"/>
      <c r="T1799" s="364"/>
      <c r="U1799" s="364"/>
      <c r="V1799" s="364"/>
      <c r="W1799" s="364"/>
      <c r="X1799" s="364"/>
      <c r="Y1799" s="364"/>
      <c r="Z1799" s="364"/>
      <c r="AA1799" s="364"/>
      <c r="AB1799" s="364"/>
      <c r="AC1799" s="364"/>
      <c r="AD1799" s="364"/>
      <c r="AE1799" s="364"/>
      <c r="AF1799" s="364"/>
      <c r="AG1799" s="364"/>
      <c r="AH1799" s="364"/>
      <c r="AI1799" s="364"/>
      <c r="AJ1799" s="364"/>
      <c r="AK1799" s="364"/>
      <c r="AL1799" s="364"/>
      <c r="AM1799" s="364"/>
      <c r="AN1799" s="364"/>
      <c r="AO1799" s="364"/>
      <c r="AP1799" s="364"/>
      <c r="AQ1799" s="364"/>
      <c r="AR1799" s="364"/>
      <c r="AS1799" s="364"/>
      <c r="AT1799" s="364"/>
      <c r="AU1799" s="364"/>
      <c r="AV1799" s="364"/>
      <c r="AW1799" s="364"/>
      <c r="AX1799" s="364"/>
      <c r="AY1799" s="364"/>
      <c r="AZ1799" s="364"/>
      <c r="BA1799" s="364"/>
      <c r="BB1799" s="364"/>
      <c r="BC1799" s="364"/>
      <c r="BD1799" s="364"/>
      <c r="BE1799" s="364"/>
      <c r="BF1799" s="364"/>
      <c r="BG1799" s="364"/>
      <c r="BH1799" s="364"/>
      <c r="BI1799" s="364"/>
      <c r="BJ1799" s="364"/>
      <c r="BK1799" s="364"/>
      <c r="BL1799" s="364"/>
      <c r="BM1799" s="364"/>
      <c r="BN1799" s="364"/>
      <c r="BO1799" s="364"/>
      <c r="BP1799" s="364"/>
      <c r="BQ1799" s="364"/>
      <c r="BR1799" s="364"/>
      <c r="BS1799" s="364"/>
      <c r="BT1799" s="364"/>
      <c r="BU1799" s="364"/>
      <c r="BV1799" s="364"/>
      <c r="BW1799" s="364"/>
      <c r="BX1799" s="364"/>
      <c r="BY1799" s="364"/>
      <c r="BZ1799" s="364"/>
      <c r="CA1799" s="364"/>
      <c r="CB1799" s="364"/>
      <c r="CC1799" s="364"/>
      <c r="CD1799" s="364"/>
      <c r="CE1799" s="364"/>
    </row>
    <row r="1800" spans="2:83" ht="17.25">
      <c r="B1800" s="272" t="s">
        <v>300</v>
      </c>
      <c r="D1800" s="274"/>
      <c r="E1800" s="274"/>
      <c r="G1800" s="274"/>
    </row>
    <row r="1801" spans="2:83" ht="71.25" customHeight="1" thickBot="1">
      <c r="B1801" s="275"/>
      <c r="C1801" s="276" t="s">
        <v>224</v>
      </c>
      <c r="D1801" s="277" t="s">
        <v>48</v>
      </c>
      <c r="F1801" s="299" t="s">
        <v>301</v>
      </c>
      <c r="H1801" s="278" t="s">
        <v>232</v>
      </c>
      <c r="J1801" s="278" t="s">
        <v>276</v>
      </c>
      <c r="L1801" s="278" t="s">
        <v>277</v>
      </c>
      <c r="N1801" s="278" t="s">
        <v>278</v>
      </c>
      <c r="P1801" s="278" t="s">
        <v>233</v>
      </c>
      <c r="R1801" s="278" t="s">
        <v>234</v>
      </c>
    </row>
    <row r="1802" spans="2:83">
      <c r="B1802" s="279" t="s">
        <v>416</v>
      </c>
      <c r="C1802" s="280" t="str">
        <f t="shared" ref="C1802:D1821" si="341">C5</f>
        <v>01</v>
      </c>
      <c r="D1802" s="281" t="str">
        <f t="shared" si="341"/>
        <v>農業</v>
      </c>
      <c r="E1802" s="387"/>
      <c r="F1802" s="390">
        <f t="array" ref="F1802:F1879">+MMULT(E1720:CD1797,F1633:F1710)</f>
        <v>0</v>
      </c>
      <c r="G1802" s="407"/>
      <c r="H1802" s="301">
        <f t="shared" ref="H1802:H1833" si="342">H1118</f>
        <v>0.42721038226158625</v>
      </c>
      <c r="I1802" s="389"/>
      <c r="J1802" s="312">
        <f>$F1802*H1802</f>
        <v>0</v>
      </c>
      <c r="L1802" s="301">
        <f t="shared" ref="L1802:L1865" si="343">L1118</f>
        <v>0.15155149614048036</v>
      </c>
      <c r="M1802" s="389"/>
      <c r="N1802" s="312">
        <f>$F1802*L1802</f>
        <v>0</v>
      </c>
      <c r="P1802" s="301">
        <f t="shared" ref="P1802:P1865" si="344">P1118</f>
        <v>0.12265584155979949</v>
      </c>
      <c r="Q1802" s="387"/>
      <c r="R1802" s="437">
        <f>$F1802*P1802</f>
        <v>0</v>
      </c>
    </row>
    <row r="1803" spans="2:83">
      <c r="B1803" s="285"/>
      <c r="C1803" s="283" t="str">
        <f t="shared" si="341"/>
        <v>02</v>
      </c>
      <c r="D1803" s="284" t="str">
        <f t="shared" si="341"/>
        <v>林業</v>
      </c>
      <c r="E1803" s="387"/>
      <c r="F1803" s="393">
        <v>0</v>
      </c>
      <c r="G1803" s="407"/>
      <c r="H1803" s="304">
        <f t="shared" si="342"/>
        <v>0.63987813845992225</v>
      </c>
      <c r="I1803" s="389"/>
      <c r="J1803" s="313">
        <f t="shared" ref="J1803:J1866" si="345">$F1803*H1803</f>
        <v>0</v>
      </c>
      <c r="L1803" s="304">
        <f t="shared" si="343"/>
        <v>0.22817522849038765</v>
      </c>
      <c r="M1803" s="389"/>
      <c r="N1803" s="313">
        <f t="shared" ref="N1803:N1866" si="346">$F1803*L1803</f>
        <v>0</v>
      </c>
      <c r="P1803" s="304">
        <f t="shared" si="344"/>
        <v>0.26862065342998215</v>
      </c>
      <c r="Q1803" s="387"/>
      <c r="R1803" s="437">
        <f t="shared" ref="R1803:R1866" si="347">$F1803*P1803</f>
        <v>0</v>
      </c>
    </row>
    <row r="1804" spans="2:83">
      <c r="B1804" s="285"/>
      <c r="C1804" s="283" t="str">
        <f t="shared" si="341"/>
        <v>03</v>
      </c>
      <c r="D1804" s="284" t="str">
        <f t="shared" si="341"/>
        <v>漁業</v>
      </c>
      <c r="E1804" s="387"/>
      <c r="F1804" s="305">
        <v>0</v>
      </c>
      <c r="G1804" s="407"/>
      <c r="H1804" s="304">
        <f t="shared" si="342"/>
        <v>0.47381340455197063</v>
      </c>
      <c r="I1804" s="389"/>
      <c r="J1804" s="313">
        <f t="shared" si="345"/>
        <v>0</v>
      </c>
      <c r="L1804" s="304">
        <f t="shared" si="343"/>
        <v>0.17153349174243465</v>
      </c>
      <c r="M1804" s="389"/>
      <c r="N1804" s="313">
        <f t="shared" si="346"/>
        <v>0</v>
      </c>
      <c r="P1804" s="304">
        <f t="shared" si="344"/>
        <v>4.2279520059697977E-2</v>
      </c>
      <c r="Q1804" s="387"/>
      <c r="R1804" s="320">
        <f t="shared" si="347"/>
        <v>0</v>
      </c>
    </row>
    <row r="1805" spans="2:83">
      <c r="B1805" s="285"/>
      <c r="C1805" s="283" t="str">
        <f t="shared" si="341"/>
        <v>04</v>
      </c>
      <c r="D1805" s="284" t="str">
        <f t="shared" si="341"/>
        <v>鉱業</v>
      </c>
      <c r="E1805" s="387"/>
      <c r="F1805" s="305">
        <v>0</v>
      </c>
      <c r="G1805" s="407"/>
      <c r="H1805" s="304">
        <f t="shared" si="342"/>
        <v>0.54360066960888753</v>
      </c>
      <c r="I1805" s="389"/>
      <c r="J1805" s="313">
        <f t="shared" si="345"/>
        <v>0</v>
      </c>
      <c r="L1805" s="304">
        <f t="shared" si="343"/>
        <v>0.2579516055394917</v>
      </c>
      <c r="M1805" s="389"/>
      <c r="N1805" s="313">
        <f t="shared" si="346"/>
        <v>0</v>
      </c>
      <c r="P1805" s="304">
        <f t="shared" si="344"/>
        <v>3.926343022371024E-2</v>
      </c>
      <c r="Q1805" s="387"/>
      <c r="R1805" s="320">
        <f t="shared" si="347"/>
        <v>0</v>
      </c>
    </row>
    <row r="1806" spans="2:83">
      <c r="B1806" s="285"/>
      <c r="C1806" s="283" t="str">
        <f t="shared" si="341"/>
        <v>05</v>
      </c>
      <c r="D1806" s="284" t="str">
        <f t="shared" si="341"/>
        <v>飲食料品</v>
      </c>
      <c r="E1806" s="387"/>
      <c r="F1806" s="305">
        <v>0</v>
      </c>
      <c r="G1806" s="407"/>
      <c r="H1806" s="304">
        <f t="shared" si="342"/>
        <v>0.33651535386825859</v>
      </c>
      <c r="I1806" s="389"/>
      <c r="J1806" s="313">
        <f t="shared" si="345"/>
        <v>0</v>
      </c>
      <c r="L1806" s="304">
        <f t="shared" si="343"/>
        <v>0.13770114594385849</v>
      </c>
      <c r="M1806" s="389"/>
      <c r="N1806" s="313">
        <f t="shared" si="346"/>
        <v>0</v>
      </c>
      <c r="P1806" s="304">
        <f t="shared" si="344"/>
        <v>3.3355134693599395E-2</v>
      </c>
      <c r="Q1806" s="387"/>
      <c r="R1806" s="320">
        <f t="shared" si="347"/>
        <v>0</v>
      </c>
    </row>
    <row r="1807" spans="2:83">
      <c r="B1807" s="285"/>
      <c r="C1807" s="283" t="str">
        <f t="shared" si="341"/>
        <v>06</v>
      </c>
      <c r="D1807" s="284" t="str">
        <f t="shared" si="341"/>
        <v>繊維製品</v>
      </c>
      <c r="E1807" s="387"/>
      <c r="F1807" s="305">
        <v>0</v>
      </c>
      <c r="G1807" s="407"/>
      <c r="H1807" s="304">
        <f t="shared" si="342"/>
        <v>0.39077170920544851</v>
      </c>
      <c r="I1807" s="389"/>
      <c r="J1807" s="313">
        <f t="shared" si="345"/>
        <v>0</v>
      </c>
      <c r="L1807" s="304">
        <f t="shared" si="343"/>
        <v>0.2721720626600464</v>
      </c>
      <c r="M1807" s="389"/>
      <c r="N1807" s="313">
        <f t="shared" si="346"/>
        <v>0</v>
      </c>
      <c r="P1807" s="304">
        <f t="shared" si="344"/>
        <v>9.5492852763317662E-2</v>
      </c>
      <c r="Q1807" s="387"/>
      <c r="R1807" s="320">
        <f t="shared" si="347"/>
        <v>0</v>
      </c>
    </row>
    <row r="1808" spans="2:83">
      <c r="B1808" s="285"/>
      <c r="C1808" s="283" t="str">
        <f t="shared" si="341"/>
        <v>07</v>
      </c>
      <c r="D1808" s="284" t="str">
        <f t="shared" si="341"/>
        <v>パルプ・紙・木製品</v>
      </c>
      <c r="E1808" s="387"/>
      <c r="F1808" s="305">
        <v>0</v>
      </c>
      <c r="G1808" s="407"/>
      <c r="H1808" s="304">
        <f t="shared" si="342"/>
        <v>0.35598651785260127</v>
      </c>
      <c r="I1808" s="389"/>
      <c r="J1808" s="313">
        <f t="shared" si="345"/>
        <v>0</v>
      </c>
      <c r="L1808" s="304">
        <f t="shared" si="343"/>
        <v>0.17335642824825784</v>
      </c>
      <c r="M1808" s="389"/>
      <c r="N1808" s="313">
        <f t="shared" si="346"/>
        <v>0</v>
      </c>
      <c r="P1808" s="304">
        <f t="shared" si="344"/>
        <v>3.8757158040430381E-2</v>
      </c>
      <c r="Q1808" s="387"/>
      <c r="R1808" s="320">
        <f t="shared" si="347"/>
        <v>0</v>
      </c>
    </row>
    <row r="1809" spans="2:18">
      <c r="B1809" s="285"/>
      <c r="C1809" s="283" t="str">
        <f t="shared" si="341"/>
        <v>08</v>
      </c>
      <c r="D1809" s="284" t="str">
        <f t="shared" si="341"/>
        <v>化学製品</v>
      </c>
      <c r="E1809" s="387"/>
      <c r="F1809" s="305">
        <v>0</v>
      </c>
      <c r="G1809" s="407"/>
      <c r="H1809" s="304">
        <f t="shared" si="342"/>
        <v>0.35842164855867914</v>
      </c>
      <c r="I1809" s="389"/>
      <c r="J1809" s="313">
        <f t="shared" si="345"/>
        <v>0</v>
      </c>
      <c r="L1809" s="304">
        <f t="shared" si="343"/>
        <v>0.1171240792325445</v>
      </c>
      <c r="M1809" s="389"/>
      <c r="N1809" s="313">
        <f t="shared" si="346"/>
        <v>0</v>
      </c>
      <c r="P1809" s="304">
        <f t="shared" si="344"/>
        <v>1.5634458686506418E-2</v>
      </c>
      <c r="Q1809" s="387"/>
      <c r="R1809" s="320">
        <f t="shared" si="347"/>
        <v>0</v>
      </c>
    </row>
    <row r="1810" spans="2:18">
      <c r="B1810" s="285"/>
      <c r="C1810" s="283" t="str">
        <f t="shared" si="341"/>
        <v>09</v>
      </c>
      <c r="D1810" s="284" t="str">
        <f t="shared" si="341"/>
        <v>石油・石炭製品</v>
      </c>
      <c r="E1810" s="387"/>
      <c r="F1810" s="305">
        <v>0</v>
      </c>
      <c r="G1810" s="407"/>
      <c r="H1810" s="304">
        <f t="shared" si="342"/>
        <v>0.2627694146106877</v>
      </c>
      <c r="I1810" s="389"/>
      <c r="J1810" s="313">
        <f t="shared" si="345"/>
        <v>0</v>
      </c>
      <c r="L1810" s="304">
        <f t="shared" si="343"/>
        <v>1.5279579137581789E-2</v>
      </c>
      <c r="M1810" s="389"/>
      <c r="N1810" s="313">
        <f t="shared" si="346"/>
        <v>0</v>
      </c>
      <c r="P1810" s="304">
        <f t="shared" si="344"/>
        <v>1.0339400475073228E-2</v>
      </c>
      <c r="Q1810" s="387"/>
      <c r="R1810" s="320">
        <f t="shared" si="347"/>
        <v>0</v>
      </c>
    </row>
    <row r="1811" spans="2:18">
      <c r="B1811" s="286"/>
      <c r="C1811" s="283" t="str">
        <f t="shared" si="341"/>
        <v>10</v>
      </c>
      <c r="D1811" s="284" t="str">
        <f t="shared" si="341"/>
        <v>プラスチック・ゴム製品</v>
      </c>
      <c r="E1811" s="387"/>
      <c r="F1811" s="305">
        <v>0</v>
      </c>
      <c r="G1811" s="407"/>
      <c r="H1811" s="304">
        <f t="shared" si="342"/>
        <v>0.42825667105631338</v>
      </c>
      <c r="I1811" s="389"/>
      <c r="J1811" s="313">
        <f t="shared" si="345"/>
        <v>0</v>
      </c>
      <c r="L1811" s="304">
        <f t="shared" si="343"/>
        <v>0.24054742090319753</v>
      </c>
      <c r="M1811" s="389"/>
      <c r="N1811" s="313">
        <f t="shared" si="346"/>
        <v>0</v>
      </c>
      <c r="P1811" s="304">
        <f t="shared" si="344"/>
        <v>4.9008807340167618E-2</v>
      </c>
      <c r="Q1811" s="387"/>
      <c r="R1811" s="320">
        <f t="shared" si="347"/>
        <v>0</v>
      </c>
    </row>
    <row r="1812" spans="2:18">
      <c r="B1812" s="286"/>
      <c r="C1812" s="283" t="str">
        <f t="shared" si="341"/>
        <v>11</v>
      </c>
      <c r="D1812" s="284" t="str">
        <f t="shared" si="341"/>
        <v>窯業・土石製品</v>
      </c>
      <c r="E1812" s="387"/>
      <c r="F1812" s="305">
        <v>0</v>
      </c>
      <c r="G1812" s="407"/>
      <c r="H1812" s="304">
        <f t="shared" si="342"/>
        <v>0.48997194925916815</v>
      </c>
      <c r="I1812" s="389"/>
      <c r="J1812" s="313">
        <f t="shared" si="345"/>
        <v>0</v>
      </c>
      <c r="L1812" s="304">
        <f t="shared" si="343"/>
        <v>0.21766947174074985</v>
      </c>
      <c r="M1812" s="389"/>
      <c r="N1812" s="313">
        <f t="shared" si="346"/>
        <v>0</v>
      </c>
      <c r="P1812" s="304">
        <f t="shared" si="344"/>
        <v>3.6576455199010559E-2</v>
      </c>
      <c r="Q1812" s="387"/>
      <c r="R1812" s="320">
        <f t="shared" si="347"/>
        <v>0</v>
      </c>
    </row>
    <row r="1813" spans="2:18">
      <c r="B1813" s="286"/>
      <c r="C1813" s="283" t="str">
        <f t="shared" si="341"/>
        <v>12</v>
      </c>
      <c r="D1813" s="284" t="str">
        <f t="shared" si="341"/>
        <v>鉄鋼</v>
      </c>
      <c r="E1813" s="387"/>
      <c r="F1813" s="305">
        <v>0</v>
      </c>
      <c r="G1813" s="407"/>
      <c r="H1813" s="304">
        <f t="shared" si="342"/>
        <v>0.21331101927013058</v>
      </c>
      <c r="I1813" s="389"/>
      <c r="J1813" s="313">
        <f t="shared" si="345"/>
        <v>0</v>
      </c>
      <c r="L1813" s="304">
        <f t="shared" si="343"/>
        <v>6.2445810408374151E-2</v>
      </c>
      <c r="M1813" s="389"/>
      <c r="N1813" s="313">
        <f t="shared" si="346"/>
        <v>0</v>
      </c>
      <c r="P1813" s="304">
        <f t="shared" si="344"/>
        <v>1.2523714081279422E-2</v>
      </c>
      <c r="Q1813" s="387"/>
      <c r="R1813" s="320">
        <f t="shared" si="347"/>
        <v>0</v>
      </c>
    </row>
    <row r="1814" spans="2:18">
      <c r="B1814" s="286"/>
      <c r="C1814" s="283" t="str">
        <f t="shared" si="341"/>
        <v>13</v>
      </c>
      <c r="D1814" s="284" t="str">
        <f t="shared" si="341"/>
        <v>非鉄金属</v>
      </c>
      <c r="E1814" s="387"/>
      <c r="F1814" s="305">
        <v>0</v>
      </c>
      <c r="G1814" s="407"/>
      <c r="H1814" s="304">
        <f t="shared" si="342"/>
        <v>0.2109583665362576</v>
      </c>
      <c r="I1814" s="389"/>
      <c r="J1814" s="313">
        <f t="shared" si="345"/>
        <v>0</v>
      </c>
      <c r="L1814" s="304">
        <f t="shared" si="343"/>
        <v>0.11671945764775135</v>
      </c>
      <c r="M1814" s="389"/>
      <c r="N1814" s="313">
        <f t="shared" si="346"/>
        <v>0</v>
      </c>
      <c r="P1814" s="304">
        <f t="shared" si="344"/>
        <v>2.9972730221401771E-2</v>
      </c>
      <c r="Q1814" s="387"/>
      <c r="R1814" s="320">
        <f t="shared" si="347"/>
        <v>0</v>
      </c>
    </row>
    <row r="1815" spans="2:18">
      <c r="B1815" s="286"/>
      <c r="C1815" s="283" t="str">
        <f t="shared" si="341"/>
        <v>14</v>
      </c>
      <c r="D1815" s="284" t="str">
        <f t="shared" si="341"/>
        <v>金属製品</v>
      </c>
      <c r="E1815" s="387"/>
      <c r="F1815" s="305">
        <v>0</v>
      </c>
      <c r="G1815" s="407"/>
      <c r="H1815" s="304">
        <f t="shared" si="342"/>
        <v>0.45791147145628314</v>
      </c>
      <c r="I1815" s="389"/>
      <c r="J1815" s="313">
        <f t="shared" si="345"/>
        <v>0</v>
      </c>
      <c r="L1815" s="304">
        <f t="shared" si="343"/>
        <v>0.29005387701730417</v>
      </c>
      <c r="M1815" s="389"/>
      <c r="N1815" s="313">
        <f t="shared" si="346"/>
        <v>0</v>
      </c>
      <c r="P1815" s="304">
        <f t="shared" si="344"/>
        <v>5.4782163530779596E-2</v>
      </c>
      <c r="Q1815" s="387"/>
      <c r="R1815" s="320">
        <f t="shared" si="347"/>
        <v>0</v>
      </c>
    </row>
    <row r="1816" spans="2:18">
      <c r="B1816" s="286"/>
      <c r="C1816" s="283" t="str">
        <f t="shared" si="341"/>
        <v>15</v>
      </c>
      <c r="D1816" s="284" t="str">
        <f t="shared" si="341"/>
        <v>はん用機械</v>
      </c>
      <c r="E1816" s="387"/>
      <c r="F1816" s="305">
        <v>0</v>
      </c>
      <c r="G1816" s="407"/>
      <c r="H1816" s="304">
        <f t="shared" si="342"/>
        <v>0.43073258580094059</v>
      </c>
      <c r="I1816" s="389"/>
      <c r="J1816" s="313">
        <f t="shared" si="345"/>
        <v>0</v>
      </c>
      <c r="L1816" s="304">
        <f t="shared" si="343"/>
        <v>0.21325815420745545</v>
      </c>
      <c r="M1816" s="389"/>
      <c r="N1816" s="313">
        <f t="shared" si="346"/>
        <v>0</v>
      </c>
      <c r="P1816" s="304">
        <f t="shared" si="344"/>
        <v>2.2183368519679003E-2</v>
      </c>
      <c r="Q1816" s="387"/>
      <c r="R1816" s="320">
        <f t="shared" si="347"/>
        <v>0</v>
      </c>
    </row>
    <row r="1817" spans="2:18">
      <c r="B1817" s="286"/>
      <c r="C1817" s="283" t="str">
        <f t="shared" si="341"/>
        <v>16</v>
      </c>
      <c r="D1817" s="284" t="str">
        <f t="shared" si="341"/>
        <v>生産用機械</v>
      </c>
      <c r="E1817" s="387"/>
      <c r="F1817" s="305">
        <v>0</v>
      </c>
      <c r="G1817" s="407"/>
      <c r="H1817" s="304">
        <f t="shared" si="342"/>
        <v>0.43764444987651224</v>
      </c>
      <c r="I1817" s="389"/>
      <c r="J1817" s="313">
        <f t="shared" si="345"/>
        <v>0</v>
      </c>
      <c r="L1817" s="304">
        <f t="shared" si="343"/>
        <v>0.24379890925547271</v>
      </c>
      <c r="M1817" s="389"/>
      <c r="N1817" s="313">
        <f t="shared" si="346"/>
        <v>0</v>
      </c>
      <c r="P1817" s="304">
        <f t="shared" si="344"/>
        <v>3.6503495425501575E-2</v>
      </c>
      <c r="Q1817" s="387"/>
      <c r="R1817" s="320">
        <f t="shared" si="347"/>
        <v>0</v>
      </c>
    </row>
    <row r="1818" spans="2:18">
      <c r="B1818" s="286"/>
      <c r="C1818" s="283" t="str">
        <f t="shared" si="341"/>
        <v>17</v>
      </c>
      <c r="D1818" s="284" t="str">
        <f t="shared" si="341"/>
        <v>業務用機械</v>
      </c>
      <c r="E1818" s="387"/>
      <c r="F1818" s="305">
        <v>0</v>
      </c>
      <c r="G1818" s="407"/>
      <c r="H1818" s="304">
        <f t="shared" si="342"/>
        <v>0.36721364788140759</v>
      </c>
      <c r="I1818" s="389"/>
      <c r="J1818" s="313">
        <f t="shared" si="345"/>
        <v>0</v>
      </c>
      <c r="L1818" s="304">
        <f t="shared" si="343"/>
        <v>0.24633125110096343</v>
      </c>
      <c r="M1818" s="389"/>
      <c r="N1818" s="313">
        <f t="shared" si="346"/>
        <v>0</v>
      </c>
      <c r="P1818" s="304">
        <f t="shared" si="344"/>
        <v>3.8550657867992791E-2</v>
      </c>
      <c r="Q1818" s="387"/>
      <c r="R1818" s="320">
        <f t="shared" si="347"/>
        <v>0</v>
      </c>
    </row>
    <row r="1819" spans="2:18">
      <c r="B1819" s="286"/>
      <c r="C1819" s="283" t="str">
        <f t="shared" si="341"/>
        <v>18</v>
      </c>
      <c r="D1819" s="284" t="str">
        <f t="shared" si="341"/>
        <v>電子部品</v>
      </c>
      <c r="E1819" s="387"/>
      <c r="F1819" s="305">
        <v>0</v>
      </c>
      <c r="G1819" s="407"/>
      <c r="H1819" s="304">
        <f t="shared" si="342"/>
        <v>0.33318683873123567</v>
      </c>
      <c r="I1819" s="389"/>
      <c r="J1819" s="313">
        <f t="shared" si="345"/>
        <v>0</v>
      </c>
      <c r="L1819" s="304">
        <f t="shared" si="343"/>
        <v>0.2605848403511512</v>
      </c>
      <c r="M1819" s="389"/>
      <c r="N1819" s="313">
        <f t="shared" si="346"/>
        <v>0</v>
      </c>
      <c r="P1819" s="304">
        <f t="shared" si="344"/>
        <v>4.249917369780222E-2</v>
      </c>
      <c r="Q1819" s="387"/>
      <c r="R1819" s="320">
        <f t="shared" si="347"/>
        <v>0</v>
      </c>
    </row>
    <row r="1820" spans="2:18">
      <c r="B1820" s="286"/>
      <c r="C1820" s="283" t="str">
        <f t="shared" si="341"/>
        <v>19</v>
      </c>
      <c r="D1820" s="284" t="str">
        <f t="shared" si="341"/>
        <v>電気機械</v>
      </c>
      <c r="E1820" s="387"/>
      <c r="F1820" s="305">
        <v>0</v>
      </c>
      <c r="G1820" s="407"/>
      <c r="H1820" s="304">
        <f t="shared" si="342"/>
        <v>0.33811565690794865</v>
      </c>
      <c r="I1820" s="389"/>
      <c r="J1820" s="313">
        <f t="shared" si="345"/>
        <v>0</v>
      </c>
      <c r="L1820" s="304">
        <f t="shared" si="343"/>
        <v>0.20415569699579933</v>
      </c>
      <c r="M1820" s="389"/>
      <c r="N1820" s="313">
        <f t="shared" si="346"/>
        <v>0</v>
      </c>
      <c r="P1820" s="304">
        <f t="shared" si="344"/>
        <v>3.3531988342571602E-2</v>
      </c>
      <c r="Q1820" s="387"/>
      <c r="R1820" s="320">
        <f t="shared" si="347"/>
        <v>0</v>
      </c>
    </row>
    <row r="1821" spans="2:18">
      <c r="B1821" s="286"/>
      <c r="C1821" s="283" t="str">
        <f t="shared" si="341"/>
        <v>20</v>
      </c>
      <c r="D1821" s="284" t="str">
        <f t="shared" si="341"/>
        <v>情報通信機器</v>
      </c>
      <c r="E1821" s="387"/>
      <c r="F1821" s="305">
        <v>0</v>
      </c>
      <c r="G1821" s="407"/>
      <c r="H1821" s="304">
        <f t="shared" si="342"/>
        <v>0.29536956526946395</v>
      </c>
      <c r="I1821" s="389"/>
      <c r="J1821" s="313">
        <f t="shared" si="345"/>
        <v>0</v>
      </c>
      <c r="L1821" s="304">
        <f t="shared" si="343"/>
        <v>0.16481626532719168</v>
      </c>
      <c r="M1821" s="389"/>
      <c r="N1821" s="313">
        <f t="shared" si="346"/>
        <v>0</v>
      </c>
      <c r="P1821" s="304">
        <f t="shared" si="344"/>
        <v>2.035082172191522E-2</v>
      </c>
      <c r="Q1821" s="387"/>
      <c r="R1821" s="320">
        <f t="shared" si="347"/>
        <v>0</v>
      </c>
    </row>
    <row r="1822" spans="2:18">
      <c r="B1822" s="286"/>
      <c r="C1822" s="283" t="str">
        <f t="shared" ref="C1822:D1840" si="348">C25</f>
        <v>21</v>
      </c>
      <c r="D1822" s="284" t="str">
        <f t="shared" si="348"/>
        <v>輸送機械</v>
      </c>
      <c r="E1822" s="387"/>
      <c r="F1822" s="305">
        <v>0</v>
      </c>
      <c r="G1822" s="407"/>
      <c r="H1822" s="304">
        <f t="shared" si="342"/>
        <v>0.29628808224417325</v>
      </c>
      <c r="I1822" s="389"/>
      <c r="J1822" s="313">
        <f t="shared" si="345"/>
        <v>0</v>
      </c>
      <c r="L1822" s="304">
        <f t="shared" si="343"/>
        <v>0.18177207604774032</v>
      </c>
      <c r="M1822" s="389"/>
      <c r="N1822" s="313">
        <f t="shared" si="346"/>
        <v>0</v>
      </c>
      <c r="P1822" s="304">
        <f t="shared" si="344"/>
        <v>3.018459578819983E-2</v>
      </c>
      <c r="Q1822" s="387"/>
      <c r="R1822" s="320">
        <f t="shared" si="347"/>
        <v>0</v>
      </c>
    </row>
    <row r="1823" spans="2:18">
      <c r="B1823" s="286"/>
      <c r="C1823" s="283" t="str">
        <f t="shared" si="348"/>
        <v>22</v>
      </c>
      <c r="D1823" s="284" t="str">
        <f t="shared" si="348"/>
        <v>その他の製造工業製品</v>
      </c>
      <c r="E1823" s="387"/>
      <c r="F1823" s="305">
        <v>0</v>
      </c>
      <c r="G1823" s="407"/>
      <c r="H1823" s="304">
        <f t="shared" si="342"/>
        <v>0.40202182464221792</v>
      </c>
      <c r="I1823" s="389"/>
      <c r="J1823" s="313">
        <f t="shared" si="345"/>
        <v>0</v>
      </c>
      <c r="L1823" s="304">
        <f t="shared" si="343"/>
        <v>0.28848634430593861</v>
      </c>
      <c r="M1823" s="389"/>
      <c r="N1823" s="313">
        <f t="shared" si="346"/>
        <v>0</v>
      </c>
      <c r="P1823" s="304">
        <f t="shared" si="344"/>
        <v>6.5944675090492746E-2</v>
      </c>
      <c r="Q1823" s="387"/>
      <c r="R1823" s="320">
        <f t="shared" si="347"/>
        <v>0</v>
      </c>
    </row>
    <row r="1824" spans="2:18">
      <c r="B1824" s="286"/>
      <c r="C1824" s="283" t="str">
        <f t="shared" si="348"/>
        <v>23</v>
      </c>
      <c r="D1824" s="284" t="str">
        <f t="shared" si="348"/>
        <v>建設</v>
      </c>
      <c r="E1824" s="387"/>
      <c r="F1824" s="305">
        <v>0</v>
      </c>
      <c r="G1824" s="407"/>
      <c r="H1824" s="304">
        <f t="shared" si="342"/>
        <v>0.46362091424568164</v>
      </c>
      <c r="I1824" s="389"/>
      <c r="J1824" s="313">
        <f t="shared" si="345"/>
        <v>0</v>
      </c>
      <c r="L1824" s="304">
        <f t="shared" si="343"/>
        <v>0.33838967095036887</v>
      </c>
      <c r="M1824" s="389"/>
      <c r="N1824" s="313">
        <f t="shared" si="346"/>
        <v>0</v>
      </c>
      <c r="P1824" s="304">
        <f t="shared" si="344"/>
        <v>5.6949248710145881E-2</v>
      </c>
      <c r="Q1824" s="387"/>
      <c r="R1824" s="320">
        <f t="shared" si="347"/>
        <v>0</v>
      </c>
    </row>
    <row r="1825" spans="2:18">
      <c r="B1825" s="286"/>
      <c r="C1825" s="283" t="str">
        <f t="shared" si="348"/>
        <v>24</v>
      </c>
      <c r="D1825" s="284" t="str">
        <f t="shared" si="348"/>
        <v>電力・ガス・熱供給</v>
      </c>
      <c r="E1825" s="387"/>
      <c r="F1825" s="305">
        <v>0</v>
      </c>
      <c r="G1825" s="407"/>
      <c r="H1825" s="304">
        <f t="shared" si="342"/>
        <v>0.39948542779773355</v>
      </c>
      <c r="I1825" s="389"/>
      <c r="J1825" s="313">
        <f t="shared" si="345"/>
        <v>0</v>
      </c>
      <c r="L1825" s="304">
        <f t="shared" si="343"/>
        <v>7.0262508387801376E-2</v>
      </c>
      <c r="M1825" s="389"/>
      <c r="N1825" s="313">
        <f t="shared" si="346"/>
        <v>0</v>
      </c>
      <c r="P1825" s="304">
        <f t="shared" si="344"/>
        <v>2.9145126840892164E-3</v>
      </c>
      <c r="Q1825" s="387"/>
      <c r="R1825" s="320">
        <f t="shared" si="347"/>
        <v>0</v>
      </c>
    </row>
    <row r="1826" spans="2:18">
      <c r="B1826" s="286"/>
      <c r="C1826" s="283" t="str">
        <f t="shared" si="348"/>
        <v>25</v>
      </c>
      <c r="D1826" s="284" t="str">
        <f t="shared" si="348"/>
        <v>水道</v>
      </c>
      <c r="E1826" s="387"/>
      <c r="F1826" s="305">
        <v>0</v>
      </c>
      <c r="G1826" s="407"/>
      <c r="H1826" s="304">
        <f t="shared" si="342"/>
        <v>0.44272670787830282</v>
      </c>
      <c r="I1826" s="389"/>
      <c r="J1826" s="313">
        <f t="shared" si="345"/>
        <v>0</v>
      </c>
      <c r="L1826" s="304">
        <f t="shared" si="343"/>
        <v>0.11380414292785156</v>
      </c>
      <c r="M1826" s="389"/>
      <c r="N1826" s="313">
        <f t="shared" si="346"/>
        <v>0</v>
      </c>
      <c r="P1826" s="304">
        <f t="shared" si="344"/>
        <v>2.1120085933633119E-2</v>
      </c>
      <c r="Q1826" s="387"/>
      <c r="R1826" s="320">
        <f t="shared" si="347"/>
        <v>0</v>
      </c>
    </row>
    <row r="1827" spans="2:18">
      <c r="B1827" s="286"/>
      <c r="C1827" s="283" t="str">
        <f t="shared" si="348"/>
        <v>26</v>
      </c>
      <c r="D1827" s="284" t="str">
        <f t="shared" si="348"/>
        <v>廃棄物処理</v>
      </c>
      <c r="E1827" s="387"/>
      <c r="F1827" s="305">
        <v>0</v>
      </c>
      <c r="G1827" s="407"/>
      <c r="H1827" s="304">
        <f t="shared" si="342"/>
        <v>0.63278689994307047</v>
      </c>
      <c r="I1827" s="389"/>
      <c r="J1827" s="313">
        <f t="shared" si="345"/>
        <v>0</v>
      </c>
      <c r="L1827" s="304">
        <f t="shared" si="343"/>
        <v>0.4529749017181946</v>
      </c>
      <c r="M1827" s="389"/>
      <c r="N1827" s="313">
        <f t="shared" si="346"/>
        <v>0</v>
      </c>
      <c r="P1827" s="304">
        <f t="shared" si="344"/>
        <v>8.4336323251883824E-2</v>
      </c>
      <c r="Q1827" s="387"/>
      <c r="R1827" s="320">
        <f t="shared" si="347"/>
        <v>0</v>
      </c>
    </row>
    <row r="1828" spans="2:18">
      <c r="B1828" s="286"/>
      <c r="C1828" s="283" t="str">
        <f t="shared" si="348"/>
        <v>27</v>
      </c>
      <c r="D1828" s="284" t="str">
        <f t="shared" si="348"/>
        <v>商業</v>
      </c>
      <c r="E1828" s="387"/>
      <c r="F1828" s="305">
        <v>0</v>
      </c>
      <c r="G1828" s="407"/>
      <c r="H1828" s="304">
        <f t="shared" si="342"/>
        <v>0.68044247766447119</v>
      </c>
      <c r="I1828" s="389"/>
      <c r="J1828" s="313">
        <f t="shared" si="345"/>
        <v>0</v>
      </c>
      <c r="L1828" s="304">
        <f t="shared" si="343"/>
        <v>0.43749758717185111</v>
      </c>
      <c r="M1828" s="389"/>
      <c r="N1828" s="313">
        <f t="shared" si="346"/>
        <v>0</v>
      </c>
      <c r="P1828" s="304">
        <f t="shared" si="344"/>
        <v>0.1433320704064108</v>
      </c>
      <c r="Q1828" s="387"/>
      <c r="R1828" s="320">
        <f t="shared" si="347"/>
        <v>0</v>
      </c>
    </row>
    <row r="1829" spans="2:18">
      <c r="B1829" s="286"/>
      <c r="C1829" s="283" t="str">
        <f t="shared" si="348"/>
        <v>28</v>
      </c>
      <c r="D1829" s="284" t="str">
        <f t="shared" si="348"/>
        <v>金融・保険</v>
      </c>
      <c r="E1829" s="387"/>
      <c r="F1829" s="305">
        <v>0</v>
      </c>
      <c r="G1829" s="407"/>
      <c r="H1829" s="304">
        <f t="shared" si="342"/>
        <v>0.60548890850388704</v>
      </c>
      <c r="I1829" s="389"/>
      <c r="J1829" s="313">
        <f t="shared" si="345"/>
        <v>0</v>
      </c>
      <c r="L1829" s="304">
        <f t="shared" si="343"/>
        <v>0.30282397072447498</v>
      </c>
      <c r="M1829" s="389"/>
      <c r="N1829" s="313">
        <f t="shared" si="346"/>
        <v>0</v>
      </c>
      <c r="P1829" s="304">
        <f t="shared" si="344"/>
        <v>3.9154079363329694E-2</v>
      </c>
      <c r="Q1829" s="387"/>
      <c r="R1829" s="320">
        <f t="shared" si="347"/>
        <v>0</v>
      </c>
    </row>
    <row r="1830" spans="2:18">
      <c r="B1830" s="286"/>
      <c r="C1830" s="283" t="str">
        <f t="shared" si="348"/>
        <v>29</v>
      </c>
      <c r="D1830" s="284" t="str">
        <f t="shared" si="348"/>
        <v>不動産</v>
      </c>
      <c r="E1830" s="387"/>
      <c r="F1830" s="305">
        <v>0</v>
      </c>
      <c r="G1830" s="407"/>
      <c r="H1830" s="304">
        <f t="shared" si="342"/>
        <v>0.81306518983088305</v>
      </c>
      <c r="I1830" s="389"/>
      <c r="J1830" s="313">
        <f t="shared" si="345"/>
        <v>0</v>
      </c>
      <c r="L1830" s="304">
        <f t="shared" si="343"/>
        <v>5.8650173764370726E-2</v>
      </c>
      <c r="M1830" s="389"/>
      <c r="N1830" s="313">
        <f t="shared" si="346"/>
        <v>0</v>
      </c>
      <c r="P1830" s="304">
        <f t="shared" si="344"/>
        <v>1.3229670821596217E-2</v>
      </c>
      <c r="Q1830" s="387"/>
      <c r="R1830" s="320">
        <f t="shared" si="347"/>
        <v>0</v>
      </c>
    </row>
    <row r="1831" spans="2:18">
      <c r="B1831" s="286"/>
      <c r="C1831" s="283" t="str">
        <f t="shared" si="348"/>
        <v>30</v>
      </c>
      <c r="D1831" s="284" t="str">
        <f t="shared" si="348"/>
        <v>運輸・郵便</v>
      </c>
      <c r="E1831" s="387"/>
      <c r="F1831" s="305">
        <v>0</v>
      </c>
      <c r="G1831" s="407"/>
      <c r="H1831" s="304">
        <f t="shared" si="342"/>
        <v>0.63403708963374472</v>
      </c>
      <c r="I1831" s="389"/>
      <c r="J1831" s="313">
        <f t="shared" si="345"/>
        <v>0</v>
      </c>
      <c r="L1831" s="304">
        <f t="shared" si="343"/>
        <v>0.40235165952905672</v>
      </c>
      <c r="M1831" s="389"/>
      <c r="N1831" s="313">
        <f t="shared" si="346"/>
        <v>0</v>
      </c>
      <c r="P1831" s="304">
        <f t="shared" si="344"/>
        <v>7.3600662533244779E-2</v>
      </c>
      <c r="Q1831" s="387"/>
      <c r="R1831" s="320">
        <f t="shared" si="347"/>
        <v>0</v>
      </c>
    </row>
    <row r="1832" spans="2:18">
      <c r="B1832" s="286"/>
      <c r="C1832" s="283" t="str">
        <f t="shared" si="348"/>
        <v>31</v>
      </c>
      <c r="D1832" s="284" t="str">
        <f t="shared" si="348"/>
        <v>情報通信</v>
      </c>
      <c r="E1832" s="387"/>
      <c r="F1832" s="305">
        <v>0</v>
      </c>
      <c r="G1832" s="407"/>
      <c r="H1832" s="304">
        <f t="shared" si="342"/>
        <v>0.4997199825516766</v>
      </c>
      <c r="I1832" s="389"/>
      <c r="J1832" s="313">
        <f t="shared" si="345"/>
        <v>0</v>
      </c>
      <c r="L1832" s="304">
        <f t="shared" si="343"/>
        <v>0.18003386475673192</v>
      </c>
      <c r="M1832" s="389"/>
      <c r="N1832" s="313">
        <f t="shared" si="346"/>
        <v>0</v>
      </c>
      <c r="P1832" s="304">
        <f t="shared" si="344"/>
        <v>3.1059891839156476E-2</v>
      </c>
      <c r="Q1832" s="387"/>
      <c r="R1832" s="320">
        <f t="shared" si="347"/>
        <v>0</v>
      </c>
    </row>
    <row r="1833" spans="2:18">
      <c r="B1833" s="286"/>
      <c r="C1833" s="283" t="str">
        <f t="shared" si="348"/>
        <v>32</v>
      </c>
      <c r="D1833" s="284" t="str">
        <f t="shared" si="348"/>
        <v>公務</v>
      </c>
      <c r="E1833" s="387"/>
      <c r="F1833" s="305">
        <v>0</v>
      </c>
      <c r="G1833" s="407"/>
      <c r="H1833" s="304">
        <f t="shared" si="342"/>
        <v>0.70859596344355691</v>
      </c>
      <c r="I1833" s="389"/>
      <c r="J1833" s="313">
        <f t="shared" si="345"/>
        <v>0</v>
      </c>
      <c r="L1833" s="304">
        <f t="shared" si="343"/>
        <v>0.33345520667958617</v>
      </c>
      <c r="M1833" s="389"/>
      <c r="N1833" s="313">
        <f t="shared" si="346"/>
        <v>0</v>
      </c>
      <c r="P1833" s="304">
        <f t="shared" si="344"/>
        <v>4.8027598057070089E-2</v>
      </c>
      <c r="Q1833" s="387"/>
      <c r="R1833" s="320">
        <f t="shared" si="347"/>
        <v>0</v>
      </c>
    </row>
    <row r="1834" spans="2:18">
      <c r="B1834" s="286"/>
      <c r="C1834" s="283" t="str">
        <f t="shared" si="348"/>
        <v>33</v>
      </c>
      <c r="D1834" s="284" t="str">
        <f t="shared" si="348"/>
        <v>教育・研究</v>
      </c>
      <c r="E1834" s="387"/>
      <c r="F1834" s="305">
        <v>0</v>
      </c>
      <c r="G1834" s="407"/>
      <c r="H1834" s="304">
        <f t="shared" ref="H1834:H1865" si="349">H1150</f>
        <v>0.70623799726049996</v>
      </c>
      <c r="I1834" s="389"/>
      <c r="J1834" s="313">
        <f t="shared" si="345"/>
        <v>0</v>
      </c>
      <c r="L1834" s="304">
        <f t="shared" si="343"/>
        <v>0.52314226927728547</v>
      </c>
      <c r="M1834" s="389"/>
      <c r="N1834" s="313">
        <f t="shared" si="346"/>
        <v>0</v>
      </c>
      <c r="P1834" s="304">
        <f t="shared" si="344"/>
        <v>9.0562666353757981E-2</v>
      </c>
      <c r="Q1834" s="387"/>
      <c r="R1834" s="320">
        <f t="shared" si="347"/>
        <v>0</v>
      </c>
    </row>
    <row r="1835" spans="2:18">
      <c r="B1835" s="286"/>
      <c r="C1835" s="283" t="str">
        <f t="shared" si="348"/>
        <v>34</v>
      </c>
      <c r="D1835" s="284" t="str">
        <f t="shared" si="348"/>
        <v>医療・福祉</v>
      </c>
      <c r="E1835" s="387"/>
      <c r="F1835" s="305">
        <v>0</v>
      </c>
      <c r="G1835" s="407"/>
      <c r="H1835" s="304">
        <f t="shared" si="349"/>
        <v>0.58132099287543681</v>
      </c>
      <c r="I1835" s="389"/>
      <c r="J1835" s="313">
        <f t="shared" si="345"/>
        <v>0</v>
      </c>
      <c r="L1835" s="304">
        <f t="shared" si="343"/>
        <v>0.50896339569449323</v>
      </c>
      <c r="M1835" s="389"/>
      <c r="N1835" s="313">
        <f t="shared" si="346"/>
        <v>0</v>
      </c>
      <c r="P1835" s="304">
        <f t="shared" si="344"/>
        <v>0.11755967401821014</v>
      </c>
      <c r="Q1835" s="387"/>
      <c r="R1835" s="320">
        <f t="shared" si="347"/>
        <v>0</v>
      </c>
    </row>
    <row r="1836" spans="2:18">
      <c r="B1836" s="286"/>
      <c r="C1836" s="283" t="str">
        <f t="shared" si="348"/>
        <v>35</v>
      </c>
      <c r="D1836" s="284" t="str">
        <f t="shared" si="348"/>
        <v>他に分類されない会員制団体</v>
      </c>
      <c r="E1836" s="387"/>
      <c r="F1836" s="305">
        <v>0</v>
      </c>
      <c r="G1836" s="407"/>
      <c r="H1836" s="304">
        <f t="shared" si="349"/>
        <v>0.58706867988829459</v>
      </c>
      <c r="I1836" s="389"/>
      <c r="J1836" s="313">
        <f t="shared" si="345"/>
        <v>0</v>
      </c>
      <c r="L1836" s="304">
        <f t="shared" si="343"/>
        <v>0.53299358903562055</v>
      </c>
      <c r="M1836" s="389"/>
      <c r="N1836" s="313">
        <f t="shared" si="346"/>
        <v>0</v>
      </c>
      <c r="P1836" s="304">
        <f t="shared" si="344"/>
        <v>0.11770088827882173</v>
      </c>
      <c r="Q1836" s="387"/>
      <c r="R1836" s="320">
        <f t="shared" si="347"/>
        <v>0</v>
      </c>
    </row>
    <row r="1837" spans="2:18">
      <c r="B1837" s="286"/>
      <c r="C1837" s="283" t="str">
        <f t="shared" si="348"/>
        <v>36</v>
      </c>
      <c r="D1837" s="284" t="str">
        <f t="shared" si="348"/>
        <v>対事業所サービス</v>
      </c>
      <c r="E1837" s="387"/>
      <c r="F1837" s="305">
        <v>0</v>
      </c>
      <c r="G1837" s="407"/>
      <c r="H1837" s="304">
        <f t="shared" si="349"/>
        <v>0.62240825035949521</v>
      </c>
      <c r="I1837" s="389"/>
      <c r="J1837" s="313">
        <f t="shared" si="345"/>
        <v>0</v>
      </c>
      <c r="L1837" s="304">
        <f t="shared" si="343"/>
        <v>0.37257380440005849</v>
      </c>
      <c r="M1837" s="389"/>
      <c r="N1837" s="313">
        <f t="shared" si="346"/>
        <v>0</v>
      </c>
      <c r="P1837" s="304">
        <f t="shared" si="344"/>
        <v>0.11291103502841897</v>
      </c>
      <c r="Q1837" s="387"/>
      <c r="R1837" s="320">
        <f t="shared" si="347"/>
        <v>0</v>
      </c>
    </row>
    <row r="1838" spans="2:18">
      <c r="B1838" s="286"/>
      <c r="C1838" s="283" t="str">
        <f t="shared" si="348"/>
        <v>37</v>
      </c>
      <c r="D1838" s="284" t="str">
        <f t="shared" si="348"/>
        <v>対個人サービス</v>
      </c>
      <c r="E1838" s="387"/>
      <c r="F1838" s="305">
        <v>0</v>
      </c>
      <c r="G1838" s="407"/>
      <c r="H1838" s="304">
        <f t="shared" si="349"/>
        <v>0.5344179716450459</v>
      </c>
      <c r="I1838" s="389"/>
      <c r="J1838" s="313">
        <f t="shared" si="345"/>
        <v>0</v>
      </c>
      <c r="L1838" s="304">
        <f t="shared" si="343"/>
        <v>0.32381925449611038</v>
      </c>
      <c r="M1838" s="389"/>
      <c r="N1838" s="313">
        <f t="shared" si="346"/>
        <v>0</v>
      </c>
      <c r="P1838" s="304">
        <f t="shared" si="344"/>
        <v>0.16230318686650563</v>
      </c>
      <c r="Q1838" s="387"/>
      <c r="R1838" s="320">
        <f t="shared" si="347"/>
        <v>0</v>
      </c>
    </row>
    <row r="1839" spans="2:18">
      <c r="B1839" s="286"/>
      <c r="C1839" s="283" t="str">
        <f t="shared" si="348"/>
        <v>38</v>
      </c>
      <c r="D1839" s="284" t="str">
        <f t="shared" si="348"/>
        <v>事務用品</v>
      </c>
      <c r="E1839" s="387"/>
      <c r="F1839" s="305">
        <v>0</v>
      </c>
      <c r="G1839" s="407"/>
      <c r="H1839" s="304">
        <f t="shared" si="349"/>
        <v>0</v>
      </c>
      <c r="I1839" s="389"/>
      <c r="J1839" s="313">
        <f t="shared" si="345"/>
        <v>0</v>
      </c>
      <c r="L1839" s="304">
        <f t="shared" si="343"/>
        <v>0</v>
      </c>
      <c r="M1839" s="389"/>
      <c r="N1839" s="313">
        <f t="shared" si="346"/>
        <v>0</v>
      </c>
      <c r="P1839" s="304">
        <f t="shared" si="344"/>
        <v>0</v>
      </c>
      <c r="Q1839" s="387"/>
      <c r="R1839" s="320">
        <f t="shared" si="347"/>
        <v>0</v>
      </c>
    </row>
    <row r="1840" spans="2:18" ht="12.75" thickBot="1">
      <c r="B1840" s="394"/>
      <c r="C1840" s="283" t="str">
        <f t="shared" si="348"/>
        <v>39</v>
      </c>
      <c r="D1840" s="284" t="str">
        <f t="shared" si="348"/>
        <v>分類不明</v>
      </c>
      <c r="E1840" s="387"/>
      <c r="F1840" s="307">
        <v>0</v>
      </c>
      <c r="G1840" s="407"/>
      <c r="H1840" s="306">
        <f t="shared" si="349"/>
        <v>0.64740426293918441</v>
      </c>
      <c r="I1840" s="389"/>
      <c r="J1840" s="311">
        <f t="shared" si="345"/>
        <v>0</v>
      </c>
      <c r="L1840" s="306">
        <f t="shared" si="343"/>
        <v>7.4261727822867345E-3</v>
      </c>
      <c r="M1840" s="389"/>
      <c r="N1840" s="311">
        <f t="shared" si="346"/>
        <v>0</v>
      </c>
      <c r="P1840" s="306">
        <f t="shared" si="344"/>
        <v>3.6024838177901608E-3</v>
      </c>
      <c r="Q1840" s="387"/>
      <c r="R1840" s="320">
        <f t="shared" si="347"/>
        <v>0</v>
      </c>
    </row>
    <row r="1841" spans="2:18">
      <c r="B1841" s="448" t="s">
        <v>61</v>
      </c>
      <c r="C1841" s="280" t="str">
        <f t="shared" ref="C1841:D1860" si="350">C5</f>
        <v>01</v>
      </c>
      <c r="D1841" s="281" t="str">
        <f t="shared" si="350"/>
        <v>農業</v>
      </c>
      <c r="E1841" s="387"/>
      <c r="F1841" s="390">
        <v>0</v>
      </c>
      <c r="G1841" s="407"/>
      <c r="H1841" s="324">
        <f t="shared" si="349"/>
        <v>0.44532358249304954</v>
      </c>
      <c r="I1841" s="389"/>
      <c r="J1841" s="312">
        <f t="shared" si="345"/>
        <v>0</v>
      </c>
      <c r="L1841" s="324">
        <f t="shared" si="343"/>
        <v>0.16160007526037862</v>
      </c>
      <c r="M1841" s="389"/>
      <c r="N1841" s="312">
        <f t="shared" si="346"/>
        <v>0</v>
      </c>
      <c r="P1841" s="324">
        <f t="shared" si="344"/>
        <v>8.2199088458177264E-2</v>
      </c>
      <c r="Q1841" s="387"/>
      <c r="R1841" s="436">
        <f t="shared" si="347"/>
        <v>0</v>
      </c>
    </row>
    <row r="1842" spans="2:18">
      <c r="B1842" s="431"/>
      <c r="C1842" s="283" t="str">
        <f t="shared" si="350"/>
        <v>02</v>
      </c>
      <c r="D1842" s="284" t="str">
        <f t="shared" si="350"/>
        <v>林業</v>
      </c>
      <c r="E1842" s="387"/>
      <c r="F1842" s="393">
        <v>0</v>
      </c>
      <c r="G1842" s="407"/>
      <c r="H1842" s="326">
        <f t="shared" si="349"/>
        <v>0.5632609005779009</v>
      </c>
      <c r="I1842" s="389"/>
      <c r="J1842" s="313">
        <f t="shared" si="345"/>
        <v>0</v>
      </c>
      <c r="L1842" s="326">
        <f t="shared" si="343"/>
        <v>0.22984008807133993</v>
      </c>
      <c r="M1842" s="389"/>
      <c r="N1842" s="313">
        <f t="shared" si="346"/>
        <v>0</v>
      </c>
      <c r="P1842" s="326">
        <f t="shared" si="344"/>
        <v>9.217209441290708E-2</v>
      </c>
      <c r="Q1842" s="387"/>
      <c r="R1842" s="437">
        <f t="shared" si="347"/>
        <v>0</v>
      </c>
    </row>
    <row r="1843" spans="2:18">
      <c r="B1843" s="431"/>
      <c r="C1843" s="283" t="str">
        <f t="shared" si="350"/>
        <v>03</v>
      </c>
      <c r="D1843" s="284" t="str">
        <f t="shared" si="350"/>
        <v>漁業</v>
      </c>
      <c r="E1843" s="387"/>
      <c r="F1843" s="305">
        <v>0</v>
      </c>
      <c r="G1843" s="407"/>
      <c r="H1843" s="326">
        <f t="shared" si="349"/>
        <v>0.51837107896809387</v>
      </c>
      <c r="I1843" s="389"/>
      <c r="J1843" s="313">
        <f t="shared" si="345"/>
        <v>0</v>
      </c>
      <c r="L1843" s="326">
        <f t="shared" si="343"/>
        <v>0.17384121861733803</v>
      </c>
      <c r="M1843" s="389"/>
      <c r="N1843" s="313">
        <f t="shared" si="346"/>
        <v>0</v>
      </c>
      <c r="P1843" s="326">
        <f t="shared" si="344"/>
        <v>5.7394110528438888E-2</v>
      </c>
      <c r="Q1843" s="387"/>
      <c r="R1843" s="320">
        <f t="shared" si="347"/>
        <v>0</v>
      </c>
    </row>
    <row r="1844" spans="2:18">
      <c r="B1844" s="431"/>
      <c r="C1844" s="283" t="str">
        <f t="shared" si="350"/>
        <v>04</v>
      </c>
      <c r="D1844" s="284" t="str">
        <f t="shared" si="350"/>
        <v>鉱業</v>
      </c>
      <c r="E1844" s="387"/>
      <c r="F1844" s="305">
        <v>0</v>
      </c>
      <c r="G1844" s="407"/>
      <c r="H1844" s="326">
        <f t="shared" si="349"/>
        <v>0.54201868919610852</v>
      </c>
      <c r="I1844" s="389"/>
      <c r="J1844" s="313">
        <f t="shared" si="345"/>
        <v>0</v>
      </c>
      <c r="L1844" s="326">
        <f t="shared" si="343"/>
        <v>0.19632256464413722</v>
      </c>
      <c r="M1844" s="389"/>
      <c r="N1844" s="313">
        <f t="shared" si="346"/>
        <v>0</v>
      </c>
      <c r="P1844" s="326">
        <f t="shared" si="344"/>
        <v>4.158866167434716E-2</v>
      </c>
      <c r="Q1844" s="387"/>
      <c r="R1844" s="320">
        <f t="shared" si="347"/>
        <v>0</v>
      </c>
    </row>
    <row r="1845" spans="2:18">
      <c r="B1845" s="431"/>
      <c r="C1845" s="283" t="str">
        <f t="shared" si="350"/>
        <v>05</v>
      </c>
      <c r="D1845" s="284" t="str">
        <f t="shared" si="350"/>
        <v>飲食料品</v>
      </c>
      <c r="E1845" s="387"/>
      <c r="F1845" s="305">
        <v>0</v>
      </c>
      <c r="G1845" s="407"/>
      <c r="H1845" s="326">
        <f t="shared" si="349"/>
        <v>0.3531731120537856</v>
      </c>
      <c r="I1845" s="389"/>
      <c r="J1845" s="313">
        <f t="shared" si="345"/>
        <v>0</v>
      </c>
      <c r="L1845" s="326">
        <f t="shared" si="343"/>
        <v>0.12926002836368097</v>
      </c>
      <c r="M1845" s="389"/>
      <c r="N1845" s="313">
        <f t="shared" si="346"/>
        <v>0</v>
      </c>
      <c r="P1845" s="326">
        <f t="shared" si="344"/>
        <v>3.6577549299523893E-2</v>
      </c>
      <c r="Q1845" s="387"/>
      <c r="R1845" s="320">
        <f t="shared" si="347"/>
        <v>0</v>
      </c>
    </row>
    <row r="1846" spans="2:18">
      <c r="B1846" s="431"/>
      <c r="C1846" s="283" t="str">
        <f t="shared" si="350"/>
        <v>06</v>
      </c>
      <c r="D1846" s="284" t="str">
        <f t="shared" si="350"/>
        <v>繊維製品</v>
      </c>
      <c r="E1846" s="387"/>
      <c r="F1846" s="305">
        <v>0</v>
      </c>
      <c r="G1846" s="407"/>
      <c r="H1846" s="326">
        <f t="shared" si="349"/>
        <v>0.42389792537136611</v>
      </c>
      <c r="I1846" s="389"/>
      <c r="J1846" s="313">
        <f t="shared" si="345"/>
        <v>0</v>
      </c>
      <c r="L1846" s="326">
        <f t="shared" si="343"/>
        <v>0.28586235980387131</v>
      </c>
      <c r="M1846" s="389"/>
      <c r="N1846" s="313">
        <f t="shared" si="346"/>
        <v>0</v>
      </c>
      <c r="P1846" s="326">
        <f t="shared" si="344"/>
        <v>9.2946121188866707E-2</v>
      </c>
      <c r="Q1846" s="387"/>
      <c r="R1846" s="320">
        <f t="shared" si="347"/>
        <v>0</v>
      </c>
    </row>
    <row r="1847" spans="2:18">
      <c r="B1847" s="431"/>
      <c r="C1847" s="283" t="str">
        <f t="shared" si="350"/>
        <v>07</v>
      </c>
      <c r="D1847" s="284" t="str">
        <f t="shared" si="350"/>
        <v>パルプ・紙・木製品</v>
      </c>
      <c r="E1847" s="387"/>
      <c r="F1847" s="305">
        <v>0</v>
      </c>
      <c r="G1847" s="407"/>
      <c r="H1847" s="326">
        <f t="shared" si="349"/>
        <v>0.37014582133215862</v>
      </c>
      <c r="I1847" s="389"/>
      <c r="J1847" s="313">
        <f t="shared" si="345"/>
        <v>0</v>
      </c>
      <c r="L1847" s="326">
        <f t="shared" si="343"/>
        <v>0.17142769362836457</v>
      </c>
      <c r="M1847" s="389"/>
      <c r="N1847" s="313">
        <f t="shared" si="346"/>
        <v>0</v>
      </c>
      <c r="P1847" s="326">
        <f t="shared" si="344"/>
        <v>3.9789908847548371E-2</v>
      </c>
      <c r="Q1847" s="387"/>
      <c r="R1847" s="320">
        <f t="shared" si="347"/>
        <v>0</v>
      </c>
    </row>
    <row r="1848" spans="2:18">
      <c r="B1848" s="431"/>
      <c r="C1848" s="283" t="str">
        <f t="shared" si="350"/>
        <v>08</v>
      </c>
      <c r="D1848" s="284" t="str">
        <f t="shared" si="350"/>
        <v>化学製品</v>
      </c>
      <c r="E1848" s="387"/>
      <c r="F1848" s="305">
        <v>0</v>
      </c>
      <c r="G1848" s="407"/>
      <c r="H1848" s="326">
        <f t="shared" si="349"/>
        <v>0.34110231092712345</v>
      </c>
      <c r="I1848" s="389"/>
      <c r="J1848" s="313">
        <f t="shared" si="345"/>
        <v>0</v>
      </c>
      <c r="L1848" s="326">
        <f t="shared" si="343"/>
        <v>0.10321321409888379</v>
      </c>
      <c r="M1848" s="389"/>
      <c r="N1848" s="313">
        <f t="shared" si="346"/>
        <v>0</v>
      </c>
      <c r="P1848" s="326">
        <f t="shared" si="344"/>
        <v>1.7628967083617834E-2</v>
      </c>
      <c r="Q1848" s="387"/>
      <c r="R1848" s="320">
        <f t="shared" si="347"/>
        <v>0</v>
      </c>
    </row>
    <row r="1849" spans="2:18">
      <c r="B1849" s="431"/>
      <c r="C1849" s="283" t="str">
        <f t="shared" si="350"/>
        <v>09</v>
      </c>
      <c r="D1849" s="284" t="str">
        <f t="shared" si="350"/>
        <v>石油・石炭製品</v>
      </c>
      <c r="E1849" s="387"/>
      <c r="F1849" s="305">
        <v>0</v>
      </c>
      <c r="G1849" s="407"/>
      <c r="H1849" s="326">
        <f t="shared" si="349"/>
        <v>0.39897024627224392</v>
      </c>
      <c r="I1849" s="389"/>
      <c r="J1849" s="313">
        <f t="shared" si="345"/>
        <v>0</v>
      </c>
      <c r="L1849" s="326">
        <f t="shared" si="343"/>
        <v>1.5283967659840275E-2</v>
      </c>
      <c r="M1849" s="389"/>
      <c r="N1849" s="313">
        <f t="shared" si="346"/>
        <v>0</v>
      </c>
      <c r="P1849" s="326">
        <f t="shared" si="344"/>
        <v>2.341361439227389E-3</v>
      </c>
      <c r="Q1849" s="387"/>
      <c r="R1849" s="320">
        <f t="shared" si="347"/>
        <v>0</v>
      </c>
    </row>
    <row r="1850" spans="2:18">
      <c r="B1850" s="432"/>
      <c r="C1850" s="283" t="str">
        <f t="shared" si="350"/>
        <v>10</v>
      </c>
      <c r="D1850" s="284" t="str">
        <f t="shared" si="350"/>
        <v>プラスチック・ゴム製品</v>
      </c>
      <c r="E1850" s="387"/>
      <c r="F1850" s="305">
        <v>0</v>
      </c>
      <c r="G1850" s="407"/>
      <c r="H1850" s="326">
        <f t="shared" si="349"/>
        <v>0.42255123944779971</v>
      </c>
      <c r="I1850" s="389"/>
      <c r="J1850" s="313">
        <f t="shared" si="345"/>
        <v>0</v>
      </c>
      <c r="L1850" s="326">
        <f t="shared" si="343"/>
        <v>0.2328213152034492</v>
      </c>
      <c r="M1850" s="389"/>
      <c r="N1850" s="313">
        <f t="shared" si="346"/>
        <v>0</v>
      </c>
      <c r="P1850" s="326">
        <f t="shared" si="344"/>
        <v>4.4988033648026129E-2</v>
      </c>
      <c r="Q1850" s="387"/>
      <c r="R1850" s="320">
        <f t="shared" si="347"/>
        <v>0</v>
      </c>
    </row>
    <row r="1851" spans="2:18">
      <c r="B1851" s="432"/>
      <c r="C1851" s="283" t="str">
        <f t="shared" si="350"/>
        <v>11</v>
      </c>
      <c r="D1851" s="284" t="str">
        <f t="shared" si="350"/>
        <v>窯業・土石製品</v>
      </c>
      <c r="E1851" s="387"/>
      <c r="F1851" s="305">
        <v>0</v>
      </c>
      <c r="G1851" s="407"/>
      <c r="H1851" s="326">
        <f t="shared" si="349"/>
        <v>0.48847996236565888</v>
      </c>
      <c r="I1851" s="389"/>
      <c r="J1851" s="313">
        <f t="shared" si="345"/>
        <v>0</v>
      </c>
      <c r="L1851" s="326">
        <f t="shared" si="343"/>
        <v>0.2274579492301684</v>
      </c>
      <c r="M1851" s="389"/>
      <c r="N1851" s="313">
        <f t="shared" si="346"/>
        <v>0</v>
      </c>
      <c r="P1851" s="326">
        <f t="shared" si="344"/>
        <v>4.4979199943078377E-2</v>
      </c>
      <c r="Q1851" s="387"/>
      <c r="R1851" s="320">
        <f t="shared" si="347"/>
        <v>0</v>
      </c>
    </row>
    <row r="1852" spans="2:18">
      <c r="B1852" s="432"/>
      <c r="C1852" s="283" t="str">
        <f t="shared" si="350"/>
        <v>12</v>
      </c>
      <c r="D1852" s="284" t="str">
        <f t="shared" si="350"/>
        <v>鉄鋼</v>
      </c>
      <c r="E1852" s="387"/>
      <c r="F1852" s="305">
        <v>0</v>
      </c>
      <c r="G1852" s="407"/>
      <c r="H1852" s="326">
        <f t="shared" si="349"/>
        <v>0.27192078591172769</v>
      </c>
      <c r="I1852" s="389"/>
      <c r="J1852" s="313">
        <f t="shared" si="345"/>
        <v>0</v>
      </c>
      <c r="L1852" s="326">
        <f t="shared" si="343"/>
        <v>7.5935571679909358E-2</v>
      </c>
      <c r="M1852" s="389"/>
      <c r="N1852" s="313">
        <f t="shared" si="346"/>
        <v>0</v>
      </c>
      <c r="P1852" s="326">
        <f t="shared" si="344"/>
        <v>1.2945413056277185E-2</v>
      </c>
      <c r="Q1852" s="387"/>
      <c r="R1852" s="320">
        <f t="shared" si="347"/>
        <v>0</v>
      </c>
    </row>
    <row r="1853" spans="2:18">
      <c r="B1853" s="432"/>
      <c r="C1853" s="283" t="str">
        <f t="shared" si="350"/>
        <v>13</v>
      </c>
      <c r="D1853" s="284" t="str">
        <f t="shared" si="350"/>
        <v>非鉄金属</v>
      </c>
      <c r="E1853" s="387"/>
      <c r="F1853" s="305">
        <v>0</v>
      </c>
      <c r="G1853" s="407"/>
      <c r="H1853" s="326">
        <f t="shared" si="349"/>
        <v>0.20172465253538038</v>
      </c>
      <c r="I1853" s="389"/>
      <c r="J1853" s="313">
        <f t="shared" si="345"/>
        <v>0</v>
      </c>
      <c r="L1853" s="326">
        <f t="shared" si="343"/>
        <v>0.10534314947398654</v>
      </c>
      <c r="M1853" s="389"/>
      <c r="N1853" s="313">
        <f t="shared" si="346"/>
        <v>0</v>
      </c>
      <c r="P1853" s="326">
        <f t="shared" si="344"/>
        <v>1.971537108119378E-2</v>
      </c>
      <c r="Q1853" s="387"/>
      <c r="R1853" s="320">
        <f t="shared" si="347"/>
        <v>0</v>
      </c>
    </row>
    <row r="1854" spans="2:18">
      <c r="B1854" s="432"/>
      <c r="C1854" s="283" t="str">
        <f t="shared" si="350"/>
        <v>14</v>
      </c>
      <c r="D1854" s="284" t="str">
        <f t="shared" si="350"/>
        <v>金属製品</v>
      </c>
      <c r="E1854" s="387"/>
      <c r="F1854" s="305">
        <v>0</v>
      </c>
      <c r="G1854" s="407"/>
      <c r="H1854" s="326">
        <f t="shared" si="349"/>
        <v>0.49490367674882518</v>
      </c>
      <c r="I1854" s="389"/>
      <c r="J1854" s="313">
        <f t="shared" si="345"/>
        <v>0</v>
      </c>
      <c r="L1854" s="326">
        <f t="shared" si="343"/>
        <v>0.30415278292369585</v>
      </c>
      <c r="M1854" s="389"/>
      <c r="N1854" s="313">
        <f t="shared" si="346"/>
        <v>0</v>
      </c>
      <c r="P1854" s="326">
        <f t="shared" si="344"/>
        <v>6.1609645897765762E-2</v>
      </c>
      <c r="Q1854" s="387"/>
      <c r="R1854" s="320">
        <f t="shared" si="347"/>
        <v>0</v>
      </c>
    </row>
    <row r="1855" spans="2:18">
      <c r="B1855" s="432"/>
      <c r="C1855" s="283" t="str">
        <f t="shared" si="350"/>
        <v>15</v>
      </c>
      <c r="D1855" s="284" t="str">
        <f t="shared" si="350"/>
        <v>はん用機械</v>
      </c>
      <c r="E1855" s="387"/>
      <c r="F1855" s="305">
        <v>0</v>
      </c>
      <c r="G1855" s="407"/>
      <c r="H1855" s="326">
        <f t="shared" si="349"/>
        <v>0.45614593557595473</v>
      </c>
      <c r="I1855" s="389"/>
      <c r="J1855" s="313">
        <f t="shared" si="345"/>
        <v>0</v>
      </c>
      <c r="L1855" s="326">
        <f t="shared" si="343"/>
        <v>0.24214713332571844</v>
      </c>
      <c r="M1855" s="389"/>
      <c r="N1855" s="313">
        <f t="shared" si="346"/>
        <v>0</v>
      </c>
      <c r="P1855" s="326">
        <f t="shared" si="344"/>
        <v>3.8383176605526058E-2</v>
      </c>
      <c r="Q1855" s="387"/>
      <c r="R1855" s="320">
        <f t="shared" si="347"/>
        <v>0</v>
      </c>
    </row>
    <row r="1856" spans="2:18">
      <c r="B1856" s="432"/>
      <c r="C1856" s="283" t="str">
        <f t="shared" si="350"/>
        <v>16</v>
      </c>
      <c r="D1856" s="284" t="str">
        <f t="shared" si="350"/>
        <v>生産用機械</v>
      </c>
      <c r="E1856" s="387"/>
      <c r="F1856" s="305">
        <v>0</v>
      </c>
      <c r="G1856" s="407"/>
      <c r="H1856" s="326">
        <f t="shared" si="349"/>
        <v>0.47706484546845068</v>
      </c>
      <c r="I1856" s="389"/>
      <c r="J1856" s="313">
        <f t="shared" si="345"/>
        <v>0</v>
      </c>
      <c r="L1856" s="326">
        <f t="shared" si="343"/>
        <v>0.27821707327890105</v>
      </c>
      <c r="M1856" s="389"/>
      <c r="N1856" s="313">
        <f t="shared" si="346"/>
        <v>0</v>
      </c>
      <c r="P1856" s="326">
        <f t="shared" si="344"/>
        <v>4.5164685842475794E-2</v>
      </c>
      <c r="Q1856" s="387"/>
      <c r="R1856" s="320">
        <f t="shared" si="347"/>
        <v>0</v>
      </c>
    </row>
    <row r="1857" spans="2:18">
      <c r="B1857" s="432"/>
      <c r="C1857" s="283" t="str">
        <f t="shared" si="350"/>
        <v>17</v>
      </c>
      <c r="D1857" s="284" t="str">
        <f t="shared" si="350"/>
        <v>業務用機械</v>
      </c>
      <c r="E1857" s="387"/>
      <c r="F1857" s="305">
        <v>0</v>
      </c>
      <c r="G1857" s="407"/>
      <c r="H1857" s="326">
        <f t="shared" si="349"/>
        <v>0.40490559908946694</v>
      </c>
      <c r="I1857" s="389"/>
      <c r="J1857" s="313">
        <f t="shared" si="345"/>
        <v>0</v>
      </c>
      <c r="L1857" s="326">
        <f t="shared" si="343"/>
        <v>0.27089270776958946</v>
      </c>
      <c r="M1857" s="389"/>
      <c r="N1857" s="313">
        <f t="shared" si="346"/>
        <v>0</v>
      </c>
      <c r="P1857" s="326">
        <f t="shared" si="344"/>
        <v>4.6019543869441161E-2</v>
      </c>
      <c r="Q1857" s="387"/>
      <c r="R1857" s="320">
        <f t="shared" si="347"/>
        <v>0</v>
      </c>
    </row>
    <row r="1858" spans="2:18">
      <c r="B1858" s="432"/>
      <c r="C1858" s="283" t="str">
        <f t="shared" si="350"/>
        <v>18</v>
      </c>
      <c r="D1858" s="284" t="str">
        <f t="shared" si="350"/>
        <v>電子部品</v>
      </c>
      <c r="E1858" s="387"/>
      <c r="F1858" s="305">
        <v>0</v>
      </c>
      <c r="G1858" s="407"/>
      <c r="H1858" s="326">
        <f t="shared" si="349"/>
        <v>0.35285893963381143</v>
      </c>
      <c r="I1858" s="389"/>
      <c r="J1858" s="313">
        <f t="shared" si="345"/>
        <v>0</v>
      </c>
      <c r="L1858" s="326">
        <f t="shared" si="343"/>
        <v>0.21190148403682063</v>
      </c>
      <c r="M1858" s="389"/>
      <c r="N1858" s="313">
        <f t="shared" si="346"/>
        <v>0</v>
      </c>
      <c r="P1858" s="326">
        <f t="shared" si="344"/>
        <v>3.5682280700125621E-2</v>
      </c>
      <c r="Q1858" s="387"/>
      <c r="R1858" s="320">
        <f t="shared" si="347"/>
        <v>0</v>
      </c>
    </row>
    <row r="1859" spans="2:18">
      <c r="B1859" s="432"/>
      <c r="C1859" s="283" t="str">
        <f t="shared" si="350"/>
        <v>19</v>
      </c>
      <c r="D1859" s="284" t="str">
        <f t="shared" si="350"/>
        <v>電気機械</v>
      </c>
      <c r="E1859" s="387"/>
      <c r="F1859" s="305">
        <v>0</v>
      </c>
      <c r="G1859" s="407"/>
      <c r="H1859" s="326">
        <f t="shared" si="349"/>
        <v>0.35135053440391312</v>
      </c>
      <c r="I1859" s="389"/>
      <c r="J1859" s="313">
        <f t="shared" si="345"/>
        <v>0</v>
      </c>
      <c r="L1859" s="326">
        <f t="shared" si="343"/>
        <v>0.19771030404178813</v>
      </c>
      <c r="M1859" s="389"/>
      <c r="N1859" s="313">
        <f t="shared" si="346"/>
        <v>0</v>
      </c>
      <c r="P1859" s="326">
        <f t="shared" si="344"/>
        <v>3.539136497112344E-2</v>
      </c>
      <c r="Q1859" s="387"/>
      <c r="R1859" s="320">
        <f t="shared" si="347"/>
        <v>0</v>
      </c>
    </row>
    <row r="1860" spans="2:18">
      <c r="B1860" s="432"/>
      <c r="C1860" s="283" t="str">
        <f t="shared" si="350"/>
        <v>20</v>
      </c>
      <c r="D1860" s="284" t="str">
        <f t="shared" si="350"/>
        <v>情報通信機器</v>
      </c>
      <c r="E1860" s="387"/>
      <c r="F1860" s="305">
        <v>0</v>
      </c>
      <c r="G1860" s="407"/>
      <c r="H1860" s="326">
        <f t="shared" si="349"/>
        <v>0.3238645538796821</v>
      </c>
      <c r="I1860" s="389"/>
      <c r="J1860" s="313">
        <f t="shared" si="345"/>
        <v>0</v>
      </c>
      <c r="L1860" s="326">
        <f t="shared" si="343"/>
        <v>0.1838859354864682</v>
      </c>
      <c r="M1860" s="389"/>
      <c r="N1860" s="313">
        <f t="shared" si="346"/>
        <v>0</v>
      </c>
      <c r="P1860" s="326">
        <f t="shared" si="344"/>
        <v>2.9053642032377997E-2</v>
      </c>
      <c r="Q1860" s="387"/>
      <c r="R1860" s="320">
        <f t="shared" si="347"/>
        <v>0</v>
      </c>
    </row>
    <row r="1861" spans="2:18">
      <c r="B1861" s="432"/>
      <c r="C1861" s="283" t="str">
        <f t="shared" ref="C1861:D1879" si="351">C25</f>
        <v>21</v>
      </c>
      <c r="D1861" s="284" t="str">
        <f t="shared" si="351"/>
        <v>輸送機械</v>
      </c>
      <c r="E1861" s="387"/>
      <c r="F1861" s="305">
        <v>0</v>
      </c>
      <c r="G1861" s="407"/>
      <c r="H1861" s="326">
        <f t="shared" si="349"/>
        <v>0.22498172507165698</v>
      </c>
      <c r="I1861" s="389"/>
      <c r="J1861" s="313">
        <f t="shared" si="345"/>
        <v>0</v>
      </c>
      <c r="L1861" s="326">
        <f t="shared" si="343"/>
        <v>0.1459695961429596</v>
      </c>
      <c r="M1861" s="389"/>
      <c r="N1861" s="313">
        <f t="shared" si="346"/>
        <v>0</v>
      </c>
      <c r="P1861" s="326">
        <f t="shared" si="344"/>
        <v>2.4586710640473436E-2</v>
      </c>
      <c r="Q1861" s="387"/>
      <c r="R1861" s="320">
        <f t="shared" si="347"/>
        <v>0</v>
      </c>
    </row>
    <row r="1862" spans="2:18">
      <c r="B1862" s="432"/>
      <c r="C1862" s="283" t="str">
        <f t="shared" si="351"/>
        <v>22</v>
      </c>
      <c r="D1862" s="284" t="str">
        <f t="shared" si="351"/>
        <v>その他の製造工業製品</v>
      </c>
      <c r="E1862" s="387"/>
      <c r="F1862" s="305">
        <v>0</v>
      </c>
      <c r="G1862" s="407"/>
      <c r="H1862" s="326">
        <f t="shared" si="349"/>
        <v>0.4777787046416016</v>
      </c>
      <c r="I1862" s="389"/>
      <c r="J1862" s="313">
        <f t="shared" si="345"/>
        <v>0</v>
      </c>
      <c r="L1862" s="326">
        <f t="shared" si="343"/>
        <v>0.27530095930405768</v>
      </c>
      <c r="M1862" s="389"/>
      <c r="N1862" s="313">
        <f t="shared" si="346"/>
        <v>0</v>
      </c>
      <c r="P1862" s="326">
        <f t="shared" si="344"/>
        <v>7.2991956146100226E-2</v>
      </c>
      <c r="Q1862" s="387"/>
      <c r="R1862" s="320">
        <f t="shared" si="347"/>
        <v>0</v>
      </c>
    </row>
    <row r="1863" spans="2:18">
      <c r="B1863" s="432"/>
      <c r="C1863" s="283" t="str">
        <f t="shared" si="351"/>
        <v>23</v>
      </c>
      <c r="D1863" s="284" t="str">
        <f t="shared" si="351"/>
        <v>建設</v>
      </c>
      <c r="E1863" s="387"/>
      <c r="F1863" s="305">
        <v>0</v>
      </c>
      <c r="G1863" s="407"/>
      <c r="H1863" s="326">
        <f t="shared" si="349"/>
        <v>0.47532606539144523</v>
      </c>
      <c r="I1863" s="389"/>
      <c r="J1863" s="313">
        <f t="shared" si="345"/>
        <v>0</v>
      </c>
      <c r="L1863" s="326">
        <f t="shared" si="343"/>
        <v>0.3438889480646411</v>
      </c>
      <c r="M1863" s="389"/>
      <c r="N1863" s="313">
        <f t="shared" si="346"/>
        <v>0</v>
      </c>
      <c r="P1863" s="326">
        <f t="shared" si="344"/>
        <v>6.1551533643574213E-2</v>
      </c>
      <c r="Q1863" s="387"/>
      <c r="R1863" s="320">
        <f t="shared" si="347"/>
        <v>0</v>
      </c>
    </row>
    <row r="1864" spans="2:18">
      <c r="B1864" s="432"/>
      <c r="C1864" s="283" t="str">
        <f t="shared" si="351"/>
        <v>24</v>
      </c>
      <c r="D1864" s="284" t="str">
        <f t="shared" si="351"/>
        <v>電力・ガス・熱供給</v>
      </c>
      <c r="E1864" s="387"/>
      <c r="F1864" s="305">
        <v>0</v>
      </c>
      <c r="G1864" s="407"/>
      <c r="H1864" s="326">
        <f t="shared" si="349"/>
        <v>0.43566088417809079</v>
      </c>
      <c r="I1864" s="389"/>
      <c r="J1864" s="313">
        <f t="shared" si="345"/>
        <v>0</v>
      </c>
      <c r="L1864" s="326">
        <f t="shared" si="343"/>
        <v>7.845939969959051E-2</v>
      </c>
      <c r="M1864" s="389"/>
      <c r="N1864" s="313">
        <f t="shared" si="346"/>
        <v>0</v>
      </c>
      <c r="P1864" s="326">
        <f t="shared" si="344"/>
        <v>7.981424675547558E-3</v>
      </c>
      <c r="Q1864" s="387"/>
      <c r="R1864" s="320">
        <f t="shared" si="347"/>
        <v>0</v>
      </c>
    </row>
    <row r="1865" spans="2:18">
      <c r="B1865" s="432"/>
      <c r="C1865" s="283" t="str">
        <f t="shared" si="351"/>
        <v>25</v>
      </c>
      <c r="D1865" s="284" t="str">
        <f t="shared" si="351"/>
        <v>水道</v>
      </c>
      <c r="E1865" s="387"/>
      <c r="F1865" s="305">
        <v>0</v>
      </c>
      <c r="G1865" s="407"/>
      <c r="H1865" s="326">
        <f t="shared" si="349"/>
        <v>0.46918659314820399</v>
      </c>
      <c r="I1865" s="389"/>
      <c r="J1865" s="313">
        <f t="shared" si="345"/>
        <v>0</v>
      </c>
      <c r="L1865" s="326">
        <f t="shared" si="343"/>
        <v>0.12010514003350307</v>
      </c>
      <c r="M1865" s="389"/>
      <c r="N1865" s="313">
        <f t="shared" si="346"/>
        <v>0</v>
      </c>
      <c r="P1865" s="326">
        <f t="shared" si="344"/>
        <v>1.85534052897629E-2</v>
      </c>
      <c r="Q1865" s="387"/>
      <c r="R1865" s="320">
        <f t="shared" si="347"/>
        <v>0</v>
      </c>
    </row>
    <row r="1866" spans="2:18">
      <c r="B1866" s="432"/>
      <c r="C1866" s="283" t="str">
        <f t="shared" si="351"/>
        <v>26</v>
      </c>
      <c r="D1866" s="284" t="str">
        <f t="shared" si="351"/>
        <v>廃棄物処理</v>
      </c>
      <c r="E1866" s="387"/>
      <c r="F1866" s="305">
        <v>0</v>
      </c>
      <c r="G1866" s="407"/>
      <c r="H1866" s="326">
        <f t="shared" ref="H1866:H1879" si="352">H1182</f>
        <v>0.63252452578626561</v>
      </c>
      <c r="I1866" s="389"/>
      <c r="J1866" s="313">
        <f t="shared" si="345"/>
        <v>0</v>
      </c>
      <c r="L1866" s="326">
        <f t="shared" ref="L1866:L1879" si="353">L1182</f>
        <v>0.4548751186032669</v>
      </c>
      <c r="M1866" s="389"/>
      <c r="N1866" s="313">
        <f t="shared" si="346"/>
        <v>0</v>
      </c>
      <c r="P1866" s="326">
        <f t="shared" ref="P1866:P1879" si="354">P1182</f>
        <v>8.6301058338073999E-2</v>
      </c>
      <c r="Q1866" s="387"/>
      <c r="R1866" s="320">
        <f t="shared" si="347"/>
        <v>0</v>
      </c>
    </row>
    <row r="1867" spans="2:18">
      <c r="B1867" s="432"/>
      <c r="C1867" s="283" t="str">
        <f t="shared" si="351"/>
        <v>27</v>
      </c>
      <c r="D1867" s="284" t="str">
        <f t="shared" si="351"/>
        <v>商業</v>
      </c>
      <c r="E1867" s="387"/>
      <c r="F1867" s="305">
        <v>0</v>
      </c>
      <c r="G1867" s="407"/>
      <c r="H1867" s="326">
        <f t="shared" si="352"/>
        <v>0.68987926539247335</v>
      </c>
      <c r="I1867" s="389"/>
      <c r="J1867" s="313">
        <f t="shared" ref="J1867:J1879" si="355">$F1867*H1867</f>
        <v>0</v>
      </c>
      <c r="L1867" s="326">
        <f t="shared" si="353"/>
        <v>0.43464671425237822</v>
      </c>
      <c r="M1867" s="389"/>
      <c r="N1867" s="313">
        <f t="shared" ref="N1867:N1879" si="356">$F1867*L1867</f>
        <v>0</v>
      </c>
      <c r="P1867" s="326">
        <f t="shared" si="354"/>
        <v>0.11644689522549076</v>
      </c>
      <c r="Q1867" s="387"/>
      <c r="R1867" s="320">
        <f t="shared" ref="R1867:R1879" si="357">$F1867*P1867</f>
        <v>0</v>
      </c>
    </row>
    <row r="1868" spans="2:18">
      <c r="B1868" s="432"/>
      <c r="C1868" s="283" t="str">
        <f t="shared" si="351"/>
        <v>28</v>
      </c>
      <c r="D1868" s="284" t="str">
        <f t="shared" si="351"/>
        <v>金融・保険</v>
      </c>
      <c r="E1868" s="387"/>
      <c r="F1868" s="305">
        <v>0</v>
      </c>
      <c r="G1868" s="407"/>
      <c r="H1868" s="326">
        <f t="shared" si="352"/>
        <v>0.61015388409758475</v>
      </c>
      <c r="I1868" s="389"/>
      <c r="J1868" s="313">
        <f t="shared" si="355"/>
        <v>0</v>
      </c>
      <c r="L1868" s="326">
        <f t="shared" si="353"/>
        <v>0.30376237951681073</v>
      </c>
      <c r="M1868" s="389"/>
      <c r="N1868" s="313">
        <f t="shared" si="356"/>
        <v>0</v>
      </c>
      <c r="P1868" s="326">
        <f t="shared" si="354"/>
        <v>4.6192715285453878E-2</v>
      </c>
      <c r="Q1868" s="387"/>
      <c r="R1868" s="320">
        <f t="shared" si="357"/>
        <v>0</v>
      </c>
    </row>
    <row r="1869" spans="2:18">
      <c r="B1869" s="432"/>
      <c r="C1869" s="283" t="str">
        <f t="shared" si="351"/>
        <v>29</v>
      </c>
      <c r="D1869" s="284" t="str">
        <f t="shared" si="351"/>
        <v>不動産</v>
      </c>
      <c r="E1869" s="387"/>
      <c r="F1869" s="305">
        <v>0</v>
      </c>
      <c r="G1869" s="407"/>
      <c r="H1869" s="326">
        <f t="shared" si="352"/>
        <v>0.80384098057857989</v>
      </c>
      <c r="I1869" s="389"/>
      <c r="J1869" s="313">
        <f t="shared" si="355"/>
        <v>0</v>
      </c>
      <c r="L1869" s="326">
        <f t="shared" si="353"/>
        <v>6.4942022721134002E-2</v>
      </c>
      <c r="M1869" s="389"/>
      <c r="N1869" s="313">
        <f t="shared" si="356"/>
        <v>0</v>
      </c>
      <c r="P1869" s="326">
        <f t="shared" si="354"/>
        <v>1.2877830805197991E-2</v>
      </c>
      <c r="Q1869" s="387"/>
      <c r="R1869" s="320">
        <f t="shared" si="357"/>
        <v>0</v>
      </c>
    </row>
    <row r="1870" spans="2:18">
      <c r="B1870" s="432"/>
      <c r="C1870" s="283" t="str">
        <f t="shared" si="351"/>
        <v>30</v>
      </c>
      <c r="D1870" s="284" t="str">
        <f t="shared" si="351"/>
        <v>運輸・郵便</v>
      </c>
      <c r="E1870" s="387"/>
      <c r="F1870" s="305">
        <v>0</v>
      </c>
      <c r="G1870" s="407"/>
      <c r="H1870" s="326">
        <f t="shared" si="352"/>
        <v>0.62171345962725577</v>
      </c>
      <c r="I1870" s="389"/>
      <c r="J1870" s="313">
        <f t="shared" si="355"/>
        <v>0</v>
      </c>
      <c r="L1870" s="326">
        <f t="shared" si="353"/>
        <v>0.4010662301581509</v>
      </c>
      <c r="M1870" s="389"/>
      <c r="N1870" s="313">
        <f t="shared" si="356"/>
        <v>0</v>
      </c>
      <c r="P1870" s="326">
        <f t="shared" si="354"/>
        <v>8.2994132403291079E-2</v>
      </c>
      <c r="Q1870" s="387"/>
      <c r="R1870" s="320">
        <f t="shared" si="357"/>
        <v>0</v>
      </c>
    </row>
    <row r="1871" spans="2:18">
      <c r="B1871" s="432"/>
      <c r="C1871" s="283" t="str">
        <f t="shared" si="351"/>
        <v>31</v>
      </c>
      <c r="D1871" s="284" t="str">
        <f t="shared" si="351"/>
        <v>情報通信</v>
      </c>
      <c r="E1871" s="387"/>
      <c r="F1871" s="305">
        <v>0</v>
      </c>
      <c r="G1871" s="407"/>
      <c r="H1871" s="326">
        <f t="shared" si="352"/>
        <v>0.5247845551766146</v>
      </c>
      <c r="I1871" s="389"/>
      <c r="J1871" s="313">
        <f t="shared" si="355"/>
        <v>0</v>
      </c>
      <c r="L1871" s="326">
        <f t="shared" si="353"/>
        <v>0.22991583333702342</v>
      </c>
      <c r="M1871" s="389"/>
      <c r="N1871" s="313">
        <f t="shared" si="356"/>
        <v>0</v>
      </c>
      <c r="P1871" s="326">
        <f t="shared" si="354"/>
        <v>3.2389290418055661E-2</v>
      </c>
      <c r="Q1871" s="387"/>
      <c r="R1871" s="320">
        <f t="shared" si="357"/>
        <v>0</v>
      </c>
    </row>
    <row r="1872" spans="2:18">
      <c r="B1872" s="432"/>
      <c r="C1872" s="283" t="str">
        <f t="shared" si="351"/>
        <v>32</v>
      </c>
      <c r="D1872" s="284" t="str">
        <f t="shared" si="351"/>
        <v>公務</v>
      </c>
      <c r="E1872" s="387"/>
      <c r="F1872" s="305">
        <v>0</v>
      </c>
      <c r="G1872" s="407"/>
      <c r="H1872" s="326">
        <f t="shared" si="352"/>
        <v>0.69975509946428771</v>
      </c>
      <c r="I1872" s="389"/>
      <c r="J1872" s="313">
        <f t="shared" si="355"/>
        <v>0</v>
      </c>
      <c r="L1872" s="326">
        <f t="shared" si="353"/>
        <v>0.33968063629951817</v>
      </c>
      <c r="M1872" s="389"/>
      <c r="N1872" s="313">
        <f t="shared" si="356"/>
        <v>0</v>
      </c>
      <c r="P1872" s="326">
        <f t="shared" si="354"/>
        <v>4.7624887255193545E-2</v>
      </c>
      <c r="Q1872" s="387"/>
      <c r="R1872" s="320">
        <f t="shared" si="357"/>
        <v>0</v>
      </c>
    </row>
    <row r="1873" spans="2:43">
      <c r="B1873" s="432"/>
      <c r="C1873" s="283" t="str">
        <f t="shared" si="351"/>
        <v>33</v>
      </c>
      <c r="D1873" s="284" t="str">
        <f t="shared" si="351"/>
        <v>教育・研究</v>
      </c>
      <c r="E1873" s="387"/>
      <c r="F1873" s="305">
        <v>0</v>
      </c>
      <c r="G1873" s="407"/>
      <c r="H1873" s="326">
        <f t="shared" si="352"/>
        <v>0.68709305740051996</v>
      </c>
      <c r="I1873" s="389"/>
      <c r="J1873" s="313">
        <f t="shared" si="355"/>
        <v>0</v>
      </c>
      <c r="L1873" s="326">
        <f t="shared" si="353"/>
        <v>0.48567862759160269</v>
      </c>
      <c r="M1873" s="389"/>
      <c r="N1873" s="313">
        <f t="shared" si="356"/>
        <v>0</v>
      </c>
      <c r="P1873" s="326">
        <f t="shared" si="354"/>
        <v>7.5487959761468659E-2</v>
      </c>
      <c r="Q1873" s="387"/>
      <c r="R1873" s="320">
        <f t="shared" si="357"/>
        <v>0</v>
      </c>
    </row>
    <row r="1874" spans="2:43">
      <c r="B1874" s="432"/>
      <c r="C1874" s="283" t="str">
        <f t="shared" si="351"/>
        <v>34</v>
      </c>
      <c r="D1874" s="284" t="str">
        <f t="shared" si="351"/>
        <v>医療・福祉</v>
      </c>
      <c r="E1874" s="387"/>
      <c r="F1874" s="305">
        <v>0</v>
      </c>
      <c r="G1874" s="407"/>
      <c r="H1874" s="326">
        <f t="shared" si="352"/>
        <v>0.58468116762471634</v>
      </c>
      <c r="I1874" s="389"/>
      <c r="J1874" s="313">
        <f t="shared" si="355"/>
        <v>0</v>
      </c>
      <c r="L1874" s="326">
        <f t="shared" si="353"/>
        <v>0.51426194108086898</v>
      </c>
      <c r="M1874" s="389"/>
      <c r="N1874" s="313">
        <f t="shared" si="356"/>
        <v>0</v>
      </c>
      <c r="P1874" s="326">
        <f t="shared" si="354"/>
        <v>0.11412257730984801</v>
      </c>
      <c r="Q1874" s="387"/>
      <c r="R1874" s="320">
        <f t="shared" si="357"/>
        <v>0</v>
      </c>
    </row>
    <row r="1875" spans="2:43">
      <c r="B1875" s="432"/>
      <c r="C1875" s="283" t="str">
        <f t="shared" si="351"/>
        <v>35</v>
      </c>
      <c r="D1875" s="284" t="str">
        <f t="shared" si="351"/>
        <v>他に分類されない会員制団体</v>
      </c>
      <c r="E1875" s="387"/>
      <c r="F1875" s="305">
        <v>0</v>
      </c>
      <c r="G1875" s="407"/>
      <c r="H1875" s="326">
        <f t="shared" si="352"/>
        <v>0.58201188037090767</v>
      </c>
      <c r="I1875" s="389"/>
      <c r="J1875" s="313">
        <f t="shared" si="355"/>
        <v>0</v>
      </c>
      <c r="L1875" s="326">
        <f t="shared" si="353"/>
        <v>0.53202777074326157</v>
      </c>
      <c r="M1875" s="389"/>
      <c r="N1875" s="313">
        <f t="shared" si="356"/>
        <v>0</v>
      </c>
      <c r="P1875" s="326">
        <f t="shared" si="354"/>
        <v>0.12142251224060358</v>
      </c>
      <c r="Q1875" s="387"/>
      <c r="R1875" s="320">
        <f t="shared" si="357"/>
        <v>0</v>
      </c>
    </row>
    <row r="1876" spans="2:43">
      <c r="B1876" s="432"/>
      <c r="C1876" s="283" t="str">
        <f t="shared" si="351"/>
        <v>36</v>
      </c>
      <c r="D1876" s="284" t="str">
        <f t="shared" si="351"/>
        <v>対事業所サービス</v>
      </c>
      <c r="E1876" s="387"/>
      <c r="F1876" s="305">
        <v>0</v>
      </c>
      <c r="G1876" s="407"/>
      <c r="H1876" s="326">
        <f t="shared" si="352"/>
        <v>0.58627431759767246</v>
      </c>
      <c r="I1876" s="389"/>
      <c r="J1876" s="313">
        <f t="shared" si="355"/>
        <v>0</v>
      </c>
      <c r="L1876" s="326">
        <f t="shared" si="353"/>
        <v>0.35064567323453227</v>
      </c>
      <c r="M1876" s="389"/>
      <c r="N1876" s="313">
        <f t="shared" si="356"/>
        <v>0</v>
      </c>
      <c r="P1876" s="326">
        <f t="shared" si="354"/>
        <v>8.4377298337944953E-2</v>
      </c>
      <c r="Q1876" s="387"/>
      <c r="R1876" s="320">
        <f t="shared" si="357"/>
        <v>0</v>
      </c>
    </row>
    <row r="1877" spans="2:43">
      <c r="B1877" s="432"/>
      <c r="C1877" s="283" t="str">
        <f t="shared" si="351"/>
        <v>37</v>
      </c>
      <c r="D1877" s="284" t="str">
        <f t="shared" si="351"/>
        <v>対個人サービス</v>
      </c>
      <c r="E1877" s="387"/>
      <c r="F1877" s="305">
        <v>0</v>
      </c>
      <c r="G1877" s="407"/>
      <c r="H1877" s="326">
        <f t="shared" si="352"/>
        <v>0.53827964382459326</v>
      </c>
      <c r="I1877" s="389"/>
      <c r="J1877" s="313">
        <f t="shared" si="355"/>
        <v>0</v>
      </c>
      <c r="L1877" s="326">
        <f t="shared" si="353"/>
        <v>0.31207287104425752</v>
      </c>
      <c r="M1877" s="389"/>
      <c r="N1877" s="313">
        <f t="shared" si="356"/>
        <v>0</v>
      </c>
      <c r="P1877" s="326">
        <f t="shared" si="354"/>
        <v>0.15008541561496341</v>
      </c>
      <c r="Q1877" s="387"/>
      <c r="R1877" s="320">
        <f t="shared" si="357"/>
        <v>0</v>
      </c>
    </row>
    <row r="1878" spans="2:43">
      <c r="B1878" s="432"/>
      <c r="C1878" s="283" t="str">
        <f t="shared" si="351"/>
        <v>38</v>
      </c>
      <c r="D1878" s="284" t="str">
        <f t="shared" si="351"/>
        <v>事務用品</v>
      </c>
      <c r="E1878" s="387"/>
      <c r="F1878" s="305">
        <v>0</v>
      </c>
      <c r="G1878" s="407"/>
      <c r="H1878" s="326">
        <f t="shared" si="352"/>
        <v>0</v>
      </c>
      <c r="I1878" s="389"/>
      <c r="J1878" s="313">
        <f t="shared" si="355"/>
        <v>0</v>
      </c>
      <c r="L1878" s="326">
        <f t="shared" si="353"/>
        <v>0</v>
      </c>
      <c r="M1878" s="389"/>
      <c r="N1878" s="313">
        <f t="shared" si="356"/>
        <v>0</v>
      </c>
      <c r="P1878" s="326">
        <f t="shared" si="354"/>
        <v>0</v>
      </c>
      <c r="Q1878" s="387"/>
      <c r="R1878" s="320">
        <f t="shared" si="357"/>
        <v>0</v>
      </c>
    </row>
    <row r="1879" spans="2:43" ht="12.75" thickBot="1">
      <c r="B1879" s="432"/>
      <c r="C1879" s="283" t="str">
        <f t="shared" si="351"/>
        <v>39</v>
      </c>
      <c r="D1879" s="284" t="str">
        <f t="shared" si="351"/>
        <v>分類不明</v>
      </c>
      <c r="E1879" s="387"/>
      <c r="F1879" s="307">
        <v>0</v>
      </c>
      <c r="G1879" s="407"/>
      <c r="H1879" s="328">
        <f t="shared" si="352"/>
        <v>0.64804261520413031</v>
      </c>
      <c r="I1879" s="389"/>
      <c r="J1879" s="311">
        <f t="shared" si="355"/>
        <v>0</v>
      </c>
      <c r="L1879" s="328">
        <f t="shared" si="353"/>
        <v>7.4224608228824797E-3</v>
      </c>
      <c r="M1879" s="389"/>
      <c r="N1879" s="311">
        <f t="shared" si="356"/>
        <v>0</v>
      </c>
      <c r="P1879" s="328">
        <f t="shared" si="354"/>
        <v>1.6876337556437791E-3</v>
      </c>
      <c r="Q1879" s="387"/>
      <c r="R1879" s="320">
        <f t="shared" si="357"/>
        <v>0</v>
      </c>
    </row>
    <row r="1880" spans="2:43">
      <c r="B1880" s="194" t="s">
        <v>497</v>
      </c>
      <c r="C1880" s="291"/>
      <c r="D1880" s="281"/>
      <c r="E1880" s="399"/>
      <c r="F1880" s="293">
        <f>SUM(F1802:F1840)</f>
        <v>0</v>
      </c>
      <c r="G1880" s="401"/>
      <c r="H1880" s="450"/>
      <c r="I1880" s="399"/>
      <c r="J1880" s="292">
        <f>SUM(J1802:J1840)</f>
        <v>0</v>
      </c>
      <c r="N1880" s="292">
        <f>SUM(N1802:N1840)</f>
        <v>0</v>
      </c>
      <c r="R1880" s="436">
        <f>SUM(R1802:R1840)</f>
        <v>0</v>
      </c>
    </row>
    <row r="1881" spans="2:43">
      <c r="B1881" s="195" t="s">
        <v>226</v>
      </c>
      <c r="C1881" s="103"/>
      <c r="D1881" s="284"/>
      <c r="E1881" s="401"/>
      <c r="F1881" s="293">
        <f>SUM(F1841:F1879)</f>
        <v>0</v>
      </c>
      <c r="G1881" s="401"/>
      <c r="H1881" s="402"/>
      <c r="I1881" s="401"/>
      <c r="J1881" s="293">
        <f>SUM(J1841:J1879)</f>
        <v>0</v>
      </c>
      <c r="N1881" s="293">
        <f>SUM(N1841:N1879)</f>
        <v>0</v>
      </c>
      <c r="R1881" s="437">
        <f>SUM(R1841:R1879)</f>
        <v>0</v>
      </c>
    </row>
    <row r="1882" spans="2:43">
      <c r="B1882" s="294" t="s">
        <v>66</v>
      </c>
      <c r="C1882" s="295"/>
      <c r="D1882" s="296"/>
      <c r="E1882" s="451"/>
      <c r="F1882" s="297">
        <f>SUM(F1802:F1879)</f>
        <v>0</v>
      </c>
      <c r="G1882" s="333"/>
      <c r="H1882" s="402"/>
      <c r="I1882" s="407"/>
      <c r="J1882" s="297">
        <f>SUM(J1802:J1879)</f>
        <v>0</v>
      </c>
      <c r="N1882" s="297">
        <f>SUM(N1802:N1879)</f>
        <v>0</v>
      </c>
      <c r="R1882" s="438">
        <f>SUM(R1802:R1879)</f>
        <v>0</v>
      </c>
    </row>
    <row r="1883" spans="2:43">
      <c r="B1883" s="132"/>
      <c r="C1883" s="103"/>
      <c r="D1883" s="132"/>
      <c r="E1883" s="401"/>
      <c r="F1883" s="402"/>
      <c r="G1883" s="401"/>
      <c r="H1883" s="402"/>
      <c r="I1883" s="401"/>
      <c r="J1883" s="402"/>
    </row>
    <row r="1884" spans="2:43">
      <c r="T1884" s="139"/>
      <c r="U1884" s="139"/>
      <c r="V1884" s="139"/>
      <c r="W1884" s="139"/>
      <c r="X1884" s="139"/>
      <c r="Y1884" s="139"/>
      <c r="Z1884" s="139"/>
      <c r="AA1884" s="139"/>
      <c r="AB1884" s="139"/>
      <c r="AC1884" s="139"/>
      <c r="AD1884" s="139"/>
      <c r="AE1884" s="139"/>
      <c r="AF1884" s="139"/>
      <c r="AG1884" s="139"/>
      <c r="AH1884" s="139"/>
      <c r="AI1884" s="139"/>
      <c r="AJ1884" s="139"/>
      <c r="AK1884" s="139"/>
      <c r="AL1884" s="139"/>
      <c r="AM1884" s="139"/>
      <c r="AN1884" s="139"/>
      <c r="AO1884" s="139"/>
      <c r="AP1884" s="139"/>
      <c r="AQ1884" s="139"/>
    </row>
  </sheetData>
  <phoneticPr fontId="5"/>
  <pageMargins left="0.78740157480314965" right="0.78740157480314965" top="0.98425196850393704" bottom="0.98425196850393704" header="0.51181102362204722" footer="0.51181102362204722"/>
  <pageSetup paperSize="9" scale="41" pageOrder="overThenDown" orientation="landscape" r:id="rId1"/>
  <headerFooter alignWithMargins="0"/>
  <rowBreaks count="23" manualBreakCount="23">
    <brk id="86" min="1" max="76" man="1"/>
    <brk id="174" min="1" max="76" man="1"/>
    <brk id="217" min="1" max="76" man="1"/>
    <brk id="301" min="1" max="76" man="1"/>
    <brk id="386" min="1" max="76" man="1"/>
    <brk id="472" min="1" max="76" man="1"/>
    <brk id="557" min="1" max="76" man="1"/>
    <brk id="643" min="1" max="76" man="1"/>
    <brk id="730" min="1" max="76" man="1"/>
    <brk id="814" min="1" max="76" man="1"/>
    <brk id="897" min="1" max="76" man="1"/>
    <brk id="984" min="1" max="76" man="1"/>
    <brk id="1072" min="1" max="76" man="1"/>
    <brk id="1115" min="1" max="76" man="1"/>
    <brk id="1200" min="1" max="76" man="1"/>
    <brk id="1285" min="1" max="76" man="1"/>
    <brk id="1370" min="1" max="76" man="1"/>
    <brk id="1455" min="1" max="76" man="1"/>
    <brk id="1541" min="1" max="76" man="1"/>
    <brk id="1628" min="1" max="76" man="1"/>
    <brk id="1715" min="1" max="76" man="1"/>
    <brk id="1799" min="1" max="76" man="1"/>
    <brk id="1883" min="1" max="75" man="1"/>
  </rowBreaks>
  <colBreaks count="2" manualBreakCount="2">
    <brk id="28" max="1748" man="1"/>
    <brk id="55" max="174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2:CD1393"/>
  <sheetViews>
    <sheetView showGridLines="0" view="pageBreakPreview" zoomScale="85" zoomScaleNormal="75" zoomScaleSheetLayoutView="85" workbookViewId="0">
      <selection activeCell="B2" sqref="B2"/>
    </sheetView>
  </sheetViews>
  <sheetFormatPr defaultColWidth="9" defaultRowHeight="12"/>
  <cols>
    <col min="1" max="1" width="2.125" style="274" customWidth="1"/>
    <col min="2" max="2" width="6.75" style="274" customWidth="1"/>
    <col min="3" max="3" width="8.375" style="274" bestFit="1" customWidth="1"/>
    <col min="4" max="4" width="30.625" style="274" bestFit="1" customWidth="1"/>
    <col min="5" max="82" width="10.875" style="274" customWidth="1"/>
    <col min="83" max="16384" width="9" style="274"/>
  </cols>
  <sheetData>
    <row r="2" spans="2:13" ht="17.25">
      <c r="B2" s="298" t="s">
        <v>526</v>
      </c>
    </row>
    <row r="4" spans="2:13" ht="14.25">
      <c r="B4" s="444" t="s">
        <v>527</v>
      </c>
    </row>
    <row r="5" spans="2:13" ht="14.25">
      <c r="B5" s="196" t="s">
        <v>302</v>
      </c>
    </row>
    <row r="7" spans="2:13" ht="14.25">
      <c r="B7" s="196" t="s">
        <v>528</v>
      </c>
    </row>
    <row r="8" spans="2:13" ht="50.65" customHeight="1">
      <c r="B8" s="275"/>
      <c r="C8" s="452" t="s">
        <v>228</v>
      </c>
      <c r="D8" s="277" t="s">
        <v>48</v>
      </c>
      <c r="E8" s="278" t="s">
        <v>303</v>
      </c>
      <c r="F8" s="453" t="s">
        <v>304</v>
      </c>
      <c r="G8" s="453" t="s">
        <v>66</v>
      </c>
      <c r="I8" s="278" t="s">
        <v>305</v>
      </c>
      <c r="J8" s="454"/>
      <c r="K8" s="278" t="s">
        <v>306</v>
      </c>
      <c r="L8" s="455"/>
      <c r="M8" s="278" t="s">
        <v>307</v>
      </c>
    </row>
    <row r="9" spans="2:13">
      <c r="B9" s="279" t="s">
        <v>416</v>
      </c>
      <c r="C9" s="291" t="str">
        <f>+入力_県内外!O6</f>
        <v>01</v>
      </c>
      <c r="D9" s="281" t="str">
        <f>+入力_県内外!P6</f>
        <v>農業</v>
      </c>
      <c r="E9" s="293">
        <f t="array" ref="E9:E47">+'1次効果'!N220:N258</f>
        <v>0</v>
      </c>
      <c r="F9" s="293">
        <f t="array" ref="F9:F47">+'1次効果'!$N$900:$N$938</f>
        <v>13.433399626456605</v>
      </c>
      <c r="G9" s="293">
        <f>SUM(E9:F9)</f>
        <v>13.433399626456605</v>
      </c>
      <c r="H9" s="401"/>
      <c r="I9" s="456"/>
      <c r="J9" s="132"/>
      <c r="K9" s="457"/>
      <c r="L9" s="132"/>
      <c r="M9" s="456"/>
    </row>
    <row r="10" spans="2:13" ht="13.5">
      <c r="B10" s="285"/>
      <c r="C10" s="103" t="str">
        <f>+入力_県内外!O7</f>
        <v>02</v>
      </c>
      <c r="D10" s="284" t="str">
        <f>+入力_県内外!P7</f>
        <v>林業</v>
      </c>
      <c r="E10" s="293">
        <v>0</v>
      </c>
      <c r="F10" s="293">
        <v>0.15134303588097137</v>
      </c>
      <c r="G10" s="293">
        <f t="shared" ref="G10:G47" si="0">SUM(E10:F10)</f>
        <v>0.15134303588097137</v>
      </c>
      <c r="H10" s="458"/>
      <c r="I10" s="456"/>
      <c r="J10" s="132"/>
      <c r="K10" s="456"/>
      <c r="L10" s="132"/>
      <c r="M10" s="456"/>
    </row>
    <row r="11" spans="2:13" ht="13.5">
      <c r="B11" s="285"/>
      <c r="C11" s="103" t="str">
        <f>+入力_県内外!O8</f>
        <v>03</v>
      </c>
      <c r="D11" s="284" t="str">
        <f>+入力_県内外!P8</f>
        <v>漁業</v>
      </c>
      <c r="E11" s="293">
        <v>0</v>
      </c>
      <c r="F11" s="293">
        <v>1.285072180034887</v>
      </c>
      <c r="G11" s="293">
        <f t="shared" si="0"/>
        <v>1.285072180034887</v>
      </c>
      <c r="H11" s="458"/>
      <c r="I11" s="456"/>
      <c r="J11" s="132"/>
      <c r="K11" s="456"/>
      <c r="L11" s="132"/>
      <c r="M11" s="456"/>
    </row>
    <row r="12" spans="2:13" ht="13.5">
      <c r="B12" s="285"/>
      <c r="C12" s="103" t="str">
        <f>+入力_県内外!O9</f>
        <v>04</v>
      </c>
      <c r="D12" s="284" t="str">
        <f>+入力_県内外!P9</f>
        <v>鉱業</v>
      </c>
      <c r="E12" s="293">
        <v>0</v>
      </c>
      <c r="F12" s="293">
        <v>6.0157372639101689E-2</v>
      </c>
      <c r="G12" s="293">
        <f t="shared" si="0"/>
        <v>6.0157372639101689E-2</v>
      </c>
      <c r="H12" s="458"/>
      <c r="I12" s="459"/>
      <c r="K12" s="459"/>
      <c r="M12" s="459"/>
    </row>
    <row r="13" spans="2:13" ht="13.5">
      <c r="B13" s="285"/>
      <c r="C13" s="103" t="str">
        <f>+入力_県内外!O10</f>
        <v>05</v>
      </c>
      <c r="D13" s="284" t="str">
        <f>+入力_県内外!P10</f>
        <v>飲食料品</v>
      </c>
      <c r="E13" s="293">
        <v>232.80684405771837</v>
      </c>
      <c r="F13" s="293">
        <v>25.837073453613971</v>
      </c>
      <c r="G13" s="293">
        <f t="shared" si="0"/>
        <v>258.64391751133235</v>
      </c>
      <c r="H13" s="458"/>
      <c r="I13" s="459"/>
      <c r="K13" s="459"/>
      <c r="M13" s="459"/>
    </row>
    <row r="14" spans="2:13" ht="13.5">
      <c r="B14" s="285"/>
      <c r="C14" s="103" t="str">
        <f>+入力_県内外!O11</f>
        <v>06</v>
      </c>
      <c r="D14" s="284" t="str">
        <f>+入力_県内外!P11</f>
        <v>繊維製品</v>
      </c>
      <c r="E14" s="293">
        <v>0</v>
      </c>
      <c r="F14" s="293">
        <v>0.4867316570680999</v>
      </c>
      <c r="G14" s="293">
        <f t="shared" si="0"/>
        <v>0.4867316570680999</v>
      </c>
      <c r="H14" s="458"/>
      <c r="I14" s="459"/>
      <c r="K14" s="459"/>
      <c r="M14" s="459"/>
    </row>
    <row r="15" spans="2:13" ht="13.5">
      <c r="B15" s="285"/>
      <c r="C15" s="103" t="str">
        <f>+入力_県内外!O12</f>
        <v>07</v>
      </c>
      <c r="D15" s="284" t="str">
        <f>+入力_県内外!P12</f>
        <v>パルプ・紙・木製品</v>
      </c>
      <c r="E15" s="293">
        <v>0</v>
      </c>
      <c r="F15" s="293">
        <v>3.7559192405442468</v>
      </c>
      <c r="G15" s="293">
        <f t="shared" si="0"/>
        <v>3.7559192405442468</v>
      </c>
      <c r="H15" s="458"/>
      <c r="I15" s="459"/>
      <c r="K15" s="459"/>
      <c r="M15" s="459"/>
    </row>
    <row r="16" spans="2:13" ht="13.5">
      <c r="B16" s="285"/>
      <c r="C16" s="103" t="str">
        <f>+入力_県内外!O13</f>
        <v>08</v>
      </c>
      <c r="D16" s="284" t="str">
        <f>+入力_県内外!P13</f>
        <v>化学製品</v>
      </c>
      <c r="E16" s="293">
        <v>0</v>
      </c>
      <c r="F16" s="293">
        <v>2.1516012599234355</v>
      </c>
      <c r="G16" s="293">
        <f t="shared" si="0"/>
        <v>2.1516012599234355</v>
      </c>
      <c r="H16" s="458"/>
      <c r="I16" s="459"/>
      <c r="K16" s="459"/>
      <c r="M16" s="459"/>
    </row>
    <row r="17" spans="2:13" ht="13.5">
      <c r="B17" s="285"/>
      <c r="C17" s="103" t="str">
        <f>+入力_県内外!O14</f>
        <v>09</v>
      </c>
      <c r="D17" s="284" t="str">
        <f>+入力_県内外!P14</f>
        <v>石油・石炭製品</v>
      </c>
      <c r="E17" s="293">
        <v>0</v>
      </c>
      <c r="F17" s="293">
        <v>0.13380576828940527</v>
      </c>
      <c r="G17" s="293">
        <f t="shared" si="0"/>
        <v>0.13380576828940527</v>
      </c>
      <c r="H17" s="458"/>
      <c r="I17" s="459"/>
      <c r="K17" s="459"/>
      <c r="M17" s="459"/>
    </row>
    <row r="18" spans="2:13" ht="13.5">
      <c r="B18" s="286"/>
      <c r="C18" s="103" t="str">
        <f>+入力_県内外!O15</f>
        <v>10</v>
      </c>
      <c r="D18" s="284" t="str">
        <f>+入力_県内外!P15</f>
        <v>プラスチック・ゴム製品</v>
      </c>
      <c r="E18" s="293">
        <v>0</v>
      </c>
      <c r="F18" s="293">
        <v>5.1725552790439924</v>
      </c>
      <c r="G18" s="293">
        <f t="shared" si="0"/>
        <v>5.1725552790439924</v>
      </c>
      <c r="H18" s="458"/>
      <c r="I18" s="459"/>
      <c r="K18" s="459"/>
      <c r="M18" s="459"/>
    </row>
    <row r="19" spans="2:13" ht="13.5">
      <c r="B19" s="286"/>
      <c r="C19" s="103" t="str">
        <f>+入力_県内外!O16</f>
        <v>11</v>
      </c>
      <c r="D19" s="284" t="str">
        <f>+入力_県内外!P16</f>
        <v>窯業・土石製品</v>
      </c>
      <c r="E19" s="293">
        <v>0</v>
      </c>
      <c r="F19" s="293">
        <v>0.76642551317195484</v>
      </c>
      <c r="G19" s="293">
        <f t="shared" si="0"/>
        <v>0.76642551317195484</v>
      </c>
      <c r="H19" s="458"/>
      <c r="I19" s="459"/>
      <c r="K19" s="459"/>
      <c r="M19" s="459"/>
    </row>
    <row r="20" spans="2:13" ht="13.5">
      <c r="B20" s="286"/>
      <c r="C20" s="103" t="str">
        <f>+入力_県内外!O17</f>
        <v>12</v>
      </c>
      <c r="D20" s="284" t="str">
        <f>+入力_県内外!P17</f>
        <v>鉄鋼</v>
      </c>
      <c r="E20" s="293">
        <v>0</v>
      </c>
      <c r="F20" s="293">
        <v>0.47096299980901285</v>
      </c>
      <c r="G20" s="293">
        <f t="shared" si="0"/>
        <v>0.47096299980901285</v>
      </c>
      <c r="H20" s="458"/>
      <c r="I20" s="459"/>
      <c r="K20" s="459"/>
      <c r="M20" s="459"/>
    </row>
    <row r="21" spans="2:13" ht="13.5">
      <c r="B21" s="286"/>
      <c r="C21" s="103" t="str">
        <f>+入力_県内外!O18</f>
        <v>13</v>
      </c>
      <c r="D21" s="284" t="str">
        <f>+入力_県内外!P18</f>
        <v>非鉄金属</v>
      </c>
      <c r="E21" s="293">
        <v>0</v>
      </c>
      <c r="F21" s="293">
        <v>0.13603142066130622</v>
      </c>
      <c r="G21" s="293">
        <f t="shared" si="0"/>
        <v>0.13603142066130622</v>
      </c>
      <c r="H21" s="458"/>
      <c r="I21" s="459"/>
      <c r="K21" s="459"/>
      <c r="M21" s="459"/>
    </row>
    <row r="22" spans="2:13" ht="13.5">
      <c r="B22" s="286"/>
      <c r="C22" s="103" t="str">
        <f>+入力_県内外!O19</f>
        <v>14</v>
      </c>
      <c r="D22" s="284" t="str">
        <f>+入力_県内外!P19</f>
        <v>金属製品</v>
      </c>
      <c r="E22" s="384">
        <v>0</v>
      </c>
      <c r="F22" s="293">
        <v>3.8847874435499152</v>
      </c>
      <c r="G22" s="293">
        <f t="shared" si="0"/>
        <v>3.8847874435499152</v>
      </c>
      <c r="H22" s="458"/>
      <c r="I22" s="459"/>
      <c r="K22" s="459"/>
      <c r="M22" s="459"/>
    </row>
    <row r="23" spans="2:13" ht="13.5">
      <c r="B23" s="286"/>
      <c r="C23" s="103" t="str">
        <f>+入力_県内外!O20</f>
        <v>15</v>
      </c>
      <c r="D23" s="284" t="str">
        <f>+入力_県内外!P20</f>
        <v>はん用機械</v>
      </c>
      <c r="E23" s="384">
        <v>0</v>
      </c>
      <c r="F23" s="293">
        <v>0.34804461443654638</v>
      </c>
      <c r="G23" s="293">
        <f t="shared" si="0"/>
        <v>0.34804461443654638</v>
      </c>
      <c r="H23" s="458"/>
      <c r="I23" s="459"/>
      <c r="K23" s="459"/>
      <c r="M23" s="459"/>
    </row>
    <row r="24" spans="2:13" ht="13.5">
      <c r="B24" s="286"/>
      <c r="C24" s="103" t="str">
        <f>+入力_県内外!O21</f>
        <v>16</v>
      </c>
      <c r="D24" s="284" t="str">
        <f>+入力_県内外!P21</f>
        <v>生産用機械</v>
      </c>
      <c r="E24" s="384">
        <v>0</v>
      </c>
      <c r="F24" s="293">
        <v>0.31883344852069556</v>
      </c>
      <c r="G24" s="293">
        <f t="shared" si="0"/>
        <v>0.31883344852069556</v>
      </c>
      <c r="H24" s="458"/>
      <c r="I24" s="459"/>
      <c r="K24" s="459"/>
      <c r="M24" s="459"/>
    </row>
    <row r="25" spans="2:13" ht="13.5">
      <c r="B25" s="286"/>
      <c r="C25" s="103" t="str">
        <f>+入力_県内外!O22</f>
        <v>17</v>
      </c>
      <c r="D25" s="284" t="str">
        <f>+入力_県内外!P22</f>
        <v>業務用機械</v>
      </c>
      <c r="E25" s="384">
        <v>0</v>
      </c>
      <c r="F25" s="293">
        <v>0.11583653272320762</v>
      </c>
      <c r="G25" s="293">
        <f t="shared" si="0"/>
        <v>0.11583653272320762</v>
      </c>
      <c r="H25" s="458"/>
      <c r="I25" s="459"/>
      <c r="K25" s="459"/>
      <c r="M25" s="459"/>
    </row>
    <row r="26" spans="2:13" ht="13.5">
      <c r="B26" s="286"/>
      <c r="C26" s="103" t="str">
        <f>+入力_県内外!O23</f>
        <v>18</v>
      </c>
      <c r="D26" s="284" t="str">
        <f>+入力_県内外!P23</f>
        <v>電子部品</v>
      </c>
      <c r="E26" s="384">
        <v>0</v>
      </c>
      <c r="F26" s="293">
        <v>0.18552140616441126</v>
      </c>
      <c r="G26" s="293">
        <f t="shared" si="0"/>
        <v>0.18552140616441126</v>
      </c>
      <c r="H26" s="458"/>
      <c r="I26" s="459"/>
      <c r="K26" s="459"/>
      <c r="M26" s="459"/>
    </row>
    <row r="27" spans="2:13" ht="13.5">
      <c r="B27" s="286"/>
      <c r="C27" s="103" t="str">
        <f>+入力_県内外!O24</f>
        <v>19</v>
      </c>
      <c r="D27" s="284" t="str">
        <f>+入力_県内外!P24</f>
        <v>電気機械</v>
      </c>
      <c r="E27" s="384">
        <v>0</v>
      </c>
      <c r="F27" s="293">
        <v>0.18742374354439073</v>
      </c>
      <c r="G27" s="293">
        <f t="shared" si="0"/>
        <v>0.18742374354439073</v>
      </c>
      <c r="H27" s="458"/>
      <c r="I27" s="459"/>
      <c r="K27" s="459"/>
      <c r="M27" s="459"/>
    </row>
    <row r="28" spans="2:13" ht="13.5">
      <c r="B28" s="286"/>
      <c r="C28" s="103" t="str">
        <f>+入力_県内外!O25</f>
        <v>20</v>
      </c>
      <c r="D28" s="284" t="str">
        <f>+入力_県内外!P25</f>
        <v>情報通信機器</v>
      </c>
      <c r="E28" s="384">
        <v>0</v>
      </c>
      <c r="F28" s="293">
        <v>2.7130683035930758E-2</v>
      </c>
      <c r="G28" s="293">
        <f t="shared" si="0"/>
        <v>2.7130683035930758E-2</v>
      </c>
      <c r="H28" s="458"/>
      <c r="I28" s="459"/>
      <c r="K28" s="459"/>
      <c r="M28" s="459"/>
    </row>
    <row r="29" spans="2:13" ht="13.5">
      <c r="B29" s="286"/>
      <c r="C29" s="103" t="str">
        <f>+入力_県内外!O26</f>
        <v>21</v>
      </c>
      <c r="D29" s="284" t="str">
        <f>+入力_県内外!P26</f>
        <v>輸送機械</v>
      </c>
      <c r="E29" s="384">
        <v>0</v>
      </c>
      <c r="F29" s="293">
        <v>0.6329546143848056</v>
      </c>
      <c r="G29" s="293">
        <f t="shared" si="0"/>
        <v>0.6329546143848056</v>
      </c>
      <c r="H29" s="458"/>
      <c r="I29" s="459"/>
      <c r="K29" s="459"/>
      <c r="M29" s="459"/>
    </row>
    <row r="30" spans="2:13" ht="13.5">
      <c r="B30" s="286"/>
      <c r="C30" s="103" t="str">
        <f>+入力_県内外!O27</f>
        <v>22</v>
      </c>
      <c r="D30" s="284" t="str">
        <f>+入力_県内外!P27</f>
        <v>その他の製造工業製品</v>
      </c>
      <c r="E30" s="384">
        <v>0</v>
      </c>
      <c r="F30" s="293">
        <v>3.3331178472265877</v>
      </c>
      <c r="G30" s="293">
        <f t="shared" si="0"/>
        <v>3.3331178472265877</v>
      </c>
      <c r="H30" s="458"/>
      <c r="I30" s="459"/>
      <c r="K30" s="459"/>
      <c r="M30" s="459"/>
    </row>
    <row r="31" spans="2:13" ht="13.5">
      <c r="B31" s="286"/>
      <c r="C31" s="103" t="str">
        <f>+入力_県内外!O28</f>
        <v>23</v>
      </c>
      <c r="D31" s="284" t="str">
        <f>+入力_県内外!P28</f>
        <v>建設</v>
      </c>
      <c r="E31" s="384">
        <v>0</v>
      </c>
      <c r="F31" s="293">
        <v>4.24153471074683</v>
      </c>
      <c r="G31" s="293">
        <f t="shared" si="0"/>
        <v>4.24153471074683</v>
      </c>
      <c r="H31" s="458"/>
      <c r="I31" s="459"/>
      <c r="K31" s="459"/>
      <c r="M31" s="459"/>
    </row>
    <row r="32" spans="2:13" ht="13.5">
      <c r="B32" s="286"/>
      <c r="C32" s="103" t="str">
        <f>+入力_県内外!O29</f>
        <v>24</v>
      </c>
      <c r="D32" s="284" t="str">
        <f>+入力_県内外!P29</f>
        <v>電力・ガス・熱供給</v>
      </c>
      <c r="E32" s="384">
        <v>0</v>
      </c>
      <c r="F32" s="293">
        <v>4.9529691025484528</v>
      </c>
      <c r="G32" s="293">
        <f t="shared" si="0"/>
        <v>4.9529691025484528</v>
      </c>
      <c r="H32" s="458"/>
      <c r="I32" s="459"/>
      <c r="K32" s="459"/>
      <c r="M32" s="459"/>
    </row>
    <row r="33" spans="2:13" ht="13.5">
      <c r="B33" s="286"/>
      <c r="C33" s="103" t="str">
        <f>+入力_県内外!O30</f>
        <v>25</v>
      </c>
      <c r="D33" s="284" t="str">
        <f>+入力_県内外!P30</f>
        <v>水道</v>
      </c>
      <c r="E33" s="384">
        <v>0</v>
      </c>
      <c r="F33" s="293">
        <v>0.97247614199122168</v>
      </c>
      <c r="G33" s="293">
        <f t="shared" si="0"/>
        <v>0.97247614199122168</v>
      </c>
      <c r="H33" s="458"/>
      <c r="I33" s="459"/>
      <c r="K33" s="459"/>
      <c r="M33" s="459"/>
    </row>
    <row r="34" spans="2:13" ht="13.5">
      <c r="B34" s="286"/>
      <c r="C34" s="103" t="str">
        <f>+入力_県内外!O31</f>
        <v>26</v>
      </c>
      <c r="D34" s="284" t="str">
        <f>+入力_県内外!P31</f>
        <v>廃棄物処理</v>
      </c>
      <c r="E34" s="384">
        <v>0</v>
      </c>
      <c r="F34" s="293">
        <v>4.1460708443207981</v>
      </c>
      <c r="G34" s="293">
        <f t="shared" si="0"/>
        <v>4.1460708443207981</v>
      </c>
      <c r="H34" s="458"/>
      <c r="I34" s="459"/>
      <c r="K34" s="459"/>
      <c r="M34" s="459"/>
    </row>
    <row r="35" spans="2:13" ht="13.5">
      <c r="B35" s="286"/>
      <c r="C35" s="103" t="str">
        <f>+入力_県内外!O32</f>
        <v>27</v>
      </c>
      <c r="D35" s="284" t="str">
        <f>+入力_県内外!P32</f>
        <v>商業</v>
      </c>
      <c r="E35" s="384">
        <v>343.37818232811952</v>
      </c>
      <c r="F35" s="293">
        <v>22.507051002228895</v>
      </c>
      <c r="G35" s="293">
        <f t="shared" si="0"/>
        <v>365.8852333303484</v>
      </c>
      <c r="H35" s="458"/>
      <c r="I35" s="459"/>
      <c r="K35" s="459"/>
      <c r="M35" s="459"/>
    </row>
    <row r="36" spans="2:13" ht="13.5">
      <c r="B36" s="286"/>
      <c r="C36" s="103" t="str">
        <f>+入力_県内外!O33</f>
        <v>28</v>
      </c>
      <c r="D36" s="284" t="str">
        <f>+入力_県内外!P33</f>
        <v>金融・保険</v>
      </c>
      <c r="E36" s="384">
        <v>0</v>
      </c>
      <c r="F36" s="293">
        <v>11.796686683913466</v>
      </c>
      <c r="G36" s="293">
        <f t="shared" si="0"/>
        <v>11.796686683913466</v>
      </c>
      <c r="H36" s="458"/>
      <c r="I36" s="459"/>
      <c r="K36" s="459"/>
      <c r="M36" s="459"/>
    </row>
    <row r="37" spans="2:13" ht="13.5">
      <c r="B37" s="286"/>
      <c r="C37" s="103" t="str">
        <f>+入力_県内外!O34</f>
        <v>29</v>
      </c>
      <c r="D37" s="284" t="str">
        <f>+入力_県内外!P34</f>
        <v>不動産</v>
      </c>
      <c r="E37" s="384">
        <v>0</v>
      </c>
      <c r="F37" s="293">
        <v>3.2108321247497362</v>
      </c>
      <c r="G37" s="293">
        <f t="shared" si="0"/>
        <v>3.2108321247497362</v>
      </c>
      <c r="H37" s="458"/>
      <c r="I37" s="459"/>
      <c r="K37" s="459"/>
      <c r="M37" s="459"/>
    </row>
    <row r="38" spans="2:13" ht="13.5">
      <c r="B38" s="286"/>
      <c r="C38" s="103" t="str">
        <f>+入力_県内外!O35</f>
        <v>30</v>
      </c>
      <c r="D38" s="284" t="str">
        <f>+入力_県内外!P35</f>
        <v>運輸・郵便</v>
      </c>
      <c r="E38" s="384">
        <v>81.764601274567326</v>
      </c>
      <c r="F38" s="293">
        <v>33.944919633759525</v>
      </c>
      <c r="G38" s="293">
        <f t="shared" si="0"/>
        <v>115.70952090832685</v>
      </c>
      <c r="H38" s="458"/>
      <c r="I38" s="459"/>
      <c r="K38" s="459"/>
      <c r="M38" s="459"/>
    </row>
    <row r="39" spans="2:13" ht="13.5">
      <c r="B39" s="286"/>
      <c r="C39" s="103" t="str">
        <f>+入力_県内外!O36</f>
        <v>31</v>
      </c>
      <c r="D39" s="284" t="str">
        <f>+入力_県内外!P36</f>
        <v>情報通信</v>
      </c>
      <c r="E39" s="384">
        <v>0</v>
      </c>
      <c r="F39" s="293">
        <v>6.0473174983413456</v>
      </c>
      <c r="G39" s="293">
        <f t="shared" si="0"/>
        <v>6.0473174983413456</v>
      </c>
      <c r="H39" s="458"/>
      <c r="I39" s="459"/>
      <c r="K39" s="459"/>
      <c r="M39" s="459"/>
    </row>
    <row r="40" spans="2:13" ht="13.5">
      <c r="B40" s="286"/>
      <c r="C40" s="103" t="str">
        <f>+入力_県内外!O37</f>
        <v>32</v>
      </c>
      <c r="D40" s="284" t="str">
        <f>+入力_県内外!P37</f>
        <v>公務</v>
      </c>
      <c r="E40" s="384">
        <v>0</v>
      </c>
      <c r="F40" s="293">
        <v>0.33198578803290418</v>
      </c>
      <c r="G40" s="293">
        <f t="shared" si="0"/>
        <v>0.33198578803290418</v>
      </c>
      <c r="H40" s="458"/>
      <c r="I40" s="459"/>
      <c r="K40" s="459"/>
      <c r="M40" s="459"/>
    </row>
    <row r="41" spans="2:13" ht="13.5">
      <c r="B41" s="286"/>
      <c r="C41" s="103" t="str">
        <f>+入力_県内外!O38</f>
        <v>33</v>
      </c>
      <c r="D41" s="284" t="str">
        <f>+入力_県内外!P38</f>
        <v>教育・研究</v>
      </c>
      <c r="E41" s="384">
        <v>0</v>
      </c>
      <c r="F41" s="293">
        <v>1.0435246744541553</v>
      </c>
      <c r="G41" s="293">
        <f t="shared" si="0"/>
        <v>1.0435246744541553</v>
      </c>
      <c r="H41" s="458"/>
      <c r="I41" s="459"/>
      <c r="K41" s="459"/>
      <c r="M41" s="459"/>
    </row>
    <row r="42" spans="2:13" ht="13.5">
      <c r="B42" s="286"/>
      <c r="C42" s="103" t="str">
        <f>+入力_県内外!O39</f>
        <v>34</v>
      </c>
      <c r="D42" s="284" t="str">
        <f>+入力_県内外!P39</f>
        <v>医療・福祉</v>
      </c>
      <c r="E42" s="384">
        <v>0</v>
      </c>
      <c r="F42" s="293">
        <v>0.21012082611340835</v>
      </c>
      <c r="G42" s="293">
        <f t="shared" si="0"/>
        <v>0.21012082611340835</v>
      </c>
      <c r="H42" s="458"/>
      <c r="I42" s="459"/>
      <c r="K42" s="459"/>
      <c r="M42" s="459"/>
    </row>
    <row r="43" spans="2:13" ht="13.5">
      <c r="B43" s="286"/>
      <c r="C43" s="103" t="str">
        <f>+入力_県内外!O40</f>
        <v>35</v>
      </c>
      <c r="D43" s="284" t="str">
        <f>+入力_県内外!P40</f>
        <v>他に分類されない会員制団体</v>
      </c>
      <c r="E43" s="384">
        <v>0</v>
      </c>
      <c r="F43" s="293">
        <v>2.2851039659376897</v>
      </c>
      <c r="G43" s="293">
        <f t="shared" si="0"/>
        <v>2.2851039659376897</v>
      </c>
      <c r="H43" s="458"/>
      <c r="I43" s="459"/>
      <c r="K43" s="459"/>
      <c r="M43" s="459"/>
    </row>
    <row r="44" spans="2:13" ht="13.5">
      <c r="B44" s="286"/>
      <c r="C44" s="103" t="str">
        <f>+入力_県内外!O41</f>
        <v>36</v>
      </c>
      <c r="D44" s="284" t="str">
        <f>+入力_県内外!P41</f>
        <v>対事業所サービス</v>
      </c>
      <c r="E44" s="384">
        <v>0</v>
      </c>
      <c r="F44" s="293">
        <v>65.172756090281055</v>
      </c>
      <c r="G44" s="293">
        <f t="shared" si="0"/>
        <v>65.172756090281055</v>
      </c>
      <c r="H44" s="458"/>
      <c r="I44" s="459"/>
      <c r="K44" s="459"/>
      <c r="M44" s="459"/>
    </row>
    <row r="45" spans="2:13" ht="13.5">
      <c r="B45" s="286"/>
      <c r="C45" s="103" t="str">
        <f>+入力_県内外!O42</f>
        <v>37</v>
      </c>
      <c r="D45" s="284" t="str">
        <f>+入力_県内外!P42</f>
        <v>対個人サービス</v>
      </c>
      <c r="E45" s="384">
        <v>0</v>
      </c>
      <c r="F45" s="293">
        <v>0.46011316099604976</v>
      </c>
      <c r="G45" s="293">
        <f t="shared" si="0"/>
        <v>0.46011316099604976</v>
      </c>
      <c r="H45" s="458"/>
      <c r="I45" s="459"/>
      <c r="K45" s="459"/>
      <c r="M45" s="459"/>
    </row>
    <row r="46" spans="2:13" ht="13.5">
      <c r="B46" s="286"/>
      <c r="C46" s="103" t="str">
        <f>+入力_県内外!O43</f>
        <v>38</v>
      </c>
      <c r="D46" s="284" t="str">
        <f>+入力_県内外!P43</f>
        <v>事務用品</v>
      </c>
      <c r="E46" s="384">
        <v>0</v>
      </c>
      <c r="F46" s="293">
        <v>0</v>
      </c>
      <c r="G46" s="293">
        <f t="shared" si="0"/>
        <v>0</v>
      </c>
      <c r="H46" s="458"/>
      <c r="I46" s="459"/>
      <c r="K46" s="459"/>
      <c r="M46" s="459"/>
    </row>
    <row r="47" spans="2:13" ht="13.5">
      <c r="B47" s="394"/>
      <c r="C47" s="103" t="str">
        <f>+入力_県内外!O44</f>
        <v>39</v>
      </c>
      <c r="D47" s="284" t="str">
        <f>+入力_県内外!P44</f>
        <v>分類不明</v>
      </c>
      <c r="E47" s="384">
        <v>0</v>
      </c>
      <c r="F47" s="293">
        <v>7.2844514081096073E-2</v>
      </c>
      <c r="G47" s="293">
        <f t="shared" si="0"/>
        <v>7.2844514081096073E-2</v>
      </c>
      <c r="H47" s="458"/>
      <c r="I47" s="459"/>
      <c r="K47" s="460"/>
      <c r="M47" s="459"/>
    </row>
    <row r="48" spans="2:13" ht="13.5">
      <c r="B48" s="396" t="s">
        <v>66</v>
      </c>
      <c r="C48" s="397"/>
      <c r="D48" s="398"/>
      <c r="E48" s="400">
        <f>SUM(E9:E47)</f>
        <v>657.94962766040521</v>
      </c>
      <c r="F48" s="400">
        <f>SUM(F9:F47)</f>
        <v>224.27103590322011</v>
      </c>
      <c r="G48" s="400">
        <f>SUM(G9:G47)</f>
        <v>882.22066356362518</v>
      </c>
      <c r="H48" s="458"/>
      <c r="I48" s="400">
        <f>G48</f>
        <v>882.22066356362518</v>
      </c>
      <c r="J48" s="461" t="s">
        <v>308</v>
      </c>
      <c r="K48" s="462">
        <f>推計結果の概要!N49</f>
        <v>0.60499999999999998</v>
      </c>
      <c r="L48" s="463" t="s">
        <v>309</v>
      </c>
      <c r="M48" s="400">
        <f>I48*K48</f>
        <v>533.74350145599317</v>
      </c>
    </row>
    <row r="49" spans="2:13" s="401" customFormat="1" ht="13.5">
      <c r="C49" s="103"/>
      <c r="D49" s="132"/>
      <c r="E49" s="402"/>
      <c r="F49" s="402"/>
      <c r="G49" s="402"/>
      <c r="H49" s="458"/>
    </row>
    <row r="50" spans="2:13" s="401" customFormat="1" ht="14.25">
      <c r="B50" s="196" t="s">
        <v>310</v>
      </c>
      <c r="D50" s="132"/>
      <c r="E50" s="402"/>
      <c r="F50" s="402"/>
      <c r="G50" s="402"/>
      <c r="H50" s="458"/>
    </row>
    <row r="51" spans="2:13" ht="49.9" customHeight="1">
      <c r="B51" s="275"/>
      <c r="C51" s="452" t="s">
        <v>311</v>
      </c>
      <c r="D51" s="277" t="s">
        <v>48</v>
      </c>
      <c r="E51" s="278" t="s">
        <v>303</v>
      </c>
      <c r="F51" s="453" t="s">
        <v>304</v>
      </c>
      <c r="G51" s="453" t="s">
        <v>66</v>
      </c>
      <c r="H51" s="458"/>
      <c r="I51" s="278" t="s">
        <v>312</v>
      </c>
      <c r="K51" s="278" t="s">
        <v>306</v>
      </c>
      <c r="M51" s="278" t="s">
        <v>313</v>
      </c>
    </row>
    <row r="52" spans="2:13">
      <c r="B52" s="464" t="s">
        <v>61</v>
      </c>
      <c r="C52" s="103" t="str">
        <f t="array" ref="C52:D90">+$C$9:$D$47</f>
        <v>01</v>
      </c>
      <c r="D52" s="284" t="str">
        <v>農業</v>
      </c>
      <c r="E52" s="293">
        <f t="array" ref="E52:E90">+'1次効果'!$N$259:$N$297</f>
        <v>0</v>
      </c>
      <c r="F52" s="293">
        <f t="array" ref="F52:F90">+'1次効果'!$N$939:$N$977</f>
        <v>146.24145830922029</v>
      </c>
      <c r="G52" s="293">
        <f>SUM(E52:F52)</f>
        <v>146.24145830922029</v>
      </c>
      <c r="H52" s="401"/>
      <c r="I52" s="465"/>
      <c r="J52" s="461"/>
      <c r="K52" s="466"/>
      <c r="L52" s="463"/>
      <c r="M52" s="467"/>
    </row>
    <row r="53" spans="2:13">
      <c r="B53" s="289"/>
      <c r="C53" s="103" t="str">
        <v>02</v>
      </c>
      <c r="D53" s="284" t="str">
        <v>林業</v>
      </c>
      <c r="E53" s="293">
        <v>0</v>
      </c>
      <c r="F53" s="293">
        <v>2.0535269544391004</v>
      </c>
      <c r="G53" s="293">
        <f t="shared" ref="G53:G90" si="1">SUM(E53:F53)</f>
        <v>2.0535269544391004</v>
      </c>
      <c r="H53" s="401"/>
      <c r="I53" s="465"/>
      <c r="J53" s="461"/>
      <c r="K53" s="466"/>
      <c r="L53" s="463"/>
      <c r="M53" s="467"/>
    </row>
    <row r="54" spans="2:13">
      <c r="B54" s="289"/>
      <c r="C54" s="103" t="str">
        <v>03</v>
      </c>
      <c r="D54" s="284" t="str">
        <v>漁業</v>
      </c>
      <c r="E54" s="293">
        <v>0</v>
      </c>
      <c r="F54" s="293">
        <v>20.345010178619841</v>
      </c>
      <c r="G54" s="293">
        <f t="shared" si="1"/>
        <v>20.345010178619841</v>
      </c>
      <c r="H54" s="401"/>
      <c r="I54" s="465"/>
      <c r="J54" s="461"/>
      <c r="K54" s="466"/>
      <c r="L54" s="463"/>
      <c r="M54" s="467"/>
    </row>
    <row r="55" spans="2:13">
      <c r="B55" s="289"/>
      <c r="C55" s="103" t="str">
        <v>04</v>
      </c>
      <c r="D55" s="284" t="str">
        <v>鉱業</v>
      </c>
      <c r="E55" s="293">
        <v>0</v>
      </c>
      <c r="F55" s="293">
        <v>0.83012402539051</v>
      </c>
      <c r="G55" s="293">
        <f t="shared" si="1"/>
        <v>0.83012402539051</v>
      </c>
      <c r="H55" s="401"/>
      <c r="I55" s="465"/>
      <c r="J55" s="461"/>
      <c r="K55" s="466"/>
      <c r="L55" s="463"/>
      <c r="M55" s="467"/>
    </row>
    <row r="56" spans="2:13">
      <c r="B56" s="289"/>
      <c r="C56" s="103" t="str">
        <v>05</v>
      </c>
      <c r="D56" s="284" t="str">
        <v>飲食料品</v>
      </c>
      <c r="E56" s="293">
        <v>473.7629030289408</v>
      </c>
      <c r="F56" s="293">
        <v>138.8745915603337</v>
      </c>
      <c r="G56" s="293">
        <f t="shared" si="1"/>
        <v>612.63749458927452</v>
      </c>
      <c r="H56" s="401"/>
      <c r="I56" s="465"/>
      <c r="J56" s="461"/>
      <c r="K56" s="466"/>
      <c r="L56" s="463"/>
      <c r="M56" s="467"/>
    </row>
    <row r="57" spans="2:13">
      <c r="B57" s="289"/>
      <c r="C57" s="103" t="str">
        <v>06</v>
      </c>
      <c r="D57" s="284" t="str">
        <v>繊維製品</v>
      </c>
      <c r="E57" s="293">
        <v>0</v>
      </c>
      <c r="F57" s="293">
        <v>3.2774075385591024</v>
      </c>
      <c r="G57" s="293">
        <f t="shared" si="1"/>
        <v>3.2774075385591024</v>
      </c>
      <c r="H57" s="401"/>
      <c r="I57" s="465"/>
      <c r="J57" s="461"/>
      <c r="K57" s="466"/>
      <c r="L57" s="463"/>
      <c r="M57" s="467"/>
    </row>
    <row r="58" spans="2:13">
      <c r="B58" s="289"/>
      <c r="C58" s="103" t="str">
        <v>07</v>
      </c>
      <c r="D58" s="284" t="str">
        <v>パルプ・紙・木製品</v>
      </c>
      <c r="E58" s="293">
        <v>0</v>
      </c>
      <c r="F58" s="293">
        <v>32.34889748302632</v>
      </c>
      <c r="G58" s="293">
        <f t="shared" si="1"/>
        <v>32.34889748302632</v>
      </c>
      <c r="H58" s="401"/>
      <c r="I58" s="465"/>
      <c r="J58" s="461"/>
      <c r="K58" s="466"/>
      <c r="L58" s="463"/>
      <c r="M58" s="467"/>
    </row>
    <row r="59" spans="2:13">
      <c r="B59" s="289"/>
      <c r="C59" s="103" t="str">
        <v>08</v>
      </c>
      <c r="D59" s="284" t="str">
        <v>化学製品</v>
      </c>
      <c r="E59" s="293">
        <v>0</v>
      </c>
      <c r="F59" s="293">
        <v>15.187089214563775</v>
      </c>
      <c r="G59" s="293">
        <f t="shared" si="1"/>
        <v>15.187089214563775</v>
      </c>
      <c r="H59" s="401"/>
      <c r="I59" s="465"/>
      <c r="J59" s="461"/>
      <c r="K59" s="466"/>
      <c r="L59" s="463"/>
      <c r="M59" s="467"/>
    </row>
    <row r="60" spans="2:13">
      <c r="B60" s="289"/>
      <c r="C60" s="103" t="str">
        <v>09</v>
      </c>
      <c r="D60" s="284" t="str">
        <v>石油・石炭製品</v>
      </c>
      <c r="E60" s="293">
        <v>0</v>
      </c>
      <c r="F60" s="293">
        <v>2.0167277487810229</v>
      </c>
      <c r="G60" s="293">
        <f t="shared" si="1"/>
        <v>2.0167277487810229</v>
      </c>
      <c r="H60" s="401"/>
      <c r="I60" s="465"/>
      <c r="J60" s="461"/>
      <c r="K60" s="466"/>
      <c r="L60" s="463"/>
      <c r="M60" s="467"/>
    </row>
    <row r="61" spans="2:13">
      <c r="B61" s="290"/>
      <c r="C61" s="103" t="str">
        <v>10</v>
      </c>
      <c r="D61" s="284" t="str">
        <v>プラスチック・ゴム製品</v>
      </c>
      <c r="E61" s="293">
        <v>0</v>
      </c>
      <c r="F61" s="293">
        <v>40.86043486327253</v>
      </c>
      <c r="G61" s="293">
        <f t="shared" si="1"/>
        <v>40.86043486327253</v>
      </c>
      <c r="H61" s="401"/>
      <c r="I61" s="465"/>
      <c r="J61" s="461"/>
      <c r="K61" s="466"/>
      <c r="L61" s="463"/>
      <c r="M61" s="467"/>
    </row>
    <row r="62" spans="2:13">
      <c r="B62" s="290"/>
      <c r="C62" s="103" t="str">
        <v>11</v>
      </c>
      <c r="D62" s="284" t="str">
        <v>窯業・土石製品</v>
      </c>
      <c r="E62" s="293">
        <v>0</v>
      </c>
      <c r="F62" s="293">
        <v>4.8343496991988539</v>
      </c>
      <c r="G62" s="293">
        <f t="shared" si="1"/>
        <v>4.8343496991988539</v>
      </c>
      <c r="H62" s="401"/>
      <c r="I62" s="465"/>
      <c r="J62" s="461"/>
      <c r="K62" s="466"/>
      <c r="L62" s="463"/>
      <c r="M62" s="467"/>
    </row>
    <row r="63" spans="2:13">
      <c r="B63" s="290"/>
      <c r="C63" s="103" t="str">
        <v>12</v>
      </c>
      <c r="D63" s="284" t="str">
        <v>鉄鋼</v>
      </c>
      <c r="E63" s="293">
        <v>0</v>
      </c>
      <c r="F63" s="293">
        <v>3.5465585402511479</v>
      </c>
      <c r="G63" s="293">
        <f t="shared" si="1"/>
        <v>3.5465585402511479</v>
      </c>
      <c r="H63" s="401"/>
      <c r="I63" s="465"/>
      <c r="J63" s="461"/>
      <c r="K63" s="466"/>
      <c r="L63" s="463"/>
      <c r="M63" s="467"/>
    </row>
    <row r="64" spans="2:13">
      <c r="B64" s="290"/>
      <c r="C64" s="103" t="str">
        <v>13</v>
      </c>
      <c r="D64" s="284" t="str">
        <v>非鉄金属</v>
      </c>
      <c r="E64" s="293">
        <v>0</v>
      </c>
      <c r="F64" s="293">
        <v>1.6806523265939084</v>
      </c>
      <c r="G64" s="293">
        <f t="shared" si="1"/>
        <v>1.6806523265939084</v>
      </c>
      <c r="H64" s="401"/>
      <c r="I64" s="465"/>
      <c r="J64" s="461"/>
      <c r="K64" s="466"/>
      <c r="L64" s="463"/>
      <c r="M64" s="467"/>
    </row>
    <row r="65" spans="2:13">
      <c r="B65" s="290"/>
      <c r="C65" s="103" t="str">
        <v>14</v>
      </c>
      <c r="D65" s="284" t="str">
        <v>金属製品</v>
      </c>
      <c r="E65" s="384">
        <v>0</v>
      </c>
      <c r="F65" s="293">
        <v>27.62121907803246</v>
      </c>
      <c r="G65" s="293">
        <f t="shared" si="1"/>
        <v>27.62121907803246</v>
      </c>
      <c r="H65" s="401"/>
      <c r="I65" s="465"/>
      <c r="J65" s="461"/>
      <c r="K65" s="466"/>
      <c r="L65" s="463"/>
      <c r="M65" s="467"/>
    </row>
    <row r="66" spans="2:13">
      <c r="B66" s="290"/>
      <c r="C66" s="103" t="str">
        <v>15</v>
      </c>
      <c r="D66" s="284" t="str">
        <v>はん用機械</v>
      </c>
      <c r="E66" s="384">
        <v>0</v>
      </c>
      <c r="F66" s="293">
        <v>1.9504820236978266</v>
      </c>
      <c r="G66" s="293">
        <f t="shared" si="1"/>
        <v>1.9504820236978266</v>
      </c>
      <c r="H66" s="401"/>
      <c r="I66" s="465"/>
      <c r="J66" s="461"/>
      <c r="K66" s="466"/>
      <c r="L66" s="463"/>
      <c r="M66" s="467"/>
    </row>
    <row r="67" spans="2:13">
      <c r="B67" s="290"/>
      <c r="C67" s="103" t="str">
        <v>16</v>
      </c>
      <c r="D67" s="284" t="str">
        <v>生産用機械</v>
      </c>
      <c r="E67" s="384">
        <v>0</v>
      </c>
      <c r="F67" s="293">
        <v>3.0446381604649386</v>
      </c>
      <c r="G67" s="293">
        <f t="shared" si="1"/>
        <v>3.0446381604649386</v>
      </c>
      <c r="H67" s="401"/>
      <c r="I67" s="465"/>
      <c r="J67" s="461"/>
      <c r="K67" s="466"/>
      <c r="L67" s="463"/>
      <c r="M67" s="467"/>
    </row>
    <row r="68" spans="2:13">
      <c r="B68" s="290"/>
      <c r="C68" s="103" t="str">
        <v>17</v>
      </c>
      <c r="D68" s="284" t="str">
        <v>業務用機械</v>
      </c>
      <c r="E68" s="384">
        <v>0</v>
      </c>
      <c r="F68" s="293">
        <v>1.370614765851045</v>
      </c>
      <c r="G68" s="293">
        <f t="shared" si="1"/>
        <v>1.370614765851045</v>
      </c>
      <c r="H68" s="401"/>
      <c r="I68" s="465"/>
      <c r="J68" s="461"/>
      <c r="K68" s="466"/>
      <c r="L68" s="463"/>
      <c r="M68" s="467"/>
    </row>
    <row r="69" spans="2:13">
      <c r="B69" s="290"/>
      <c r="C69" s="103" t="str">
        <v>18</v>
      </c>
      <c r="D69" s="284" t="str">
        <v>電子部品</v>
      </c>
      <c r="E69" s="384">
        <v>0</v>
      </c>
      <c r="F69" s="293">
        <v>2.7128039022427335</v>
      </c>
      <c r="G69" s="293">
        <f t="shared" si="1"/>
        <v>2.7128039022427335</v>
      </c>
      <c r="H69" s="401"/>
      <c r="I69" s="465"/>
      <c r="J69" s="461"/>
      <c r="K69" s="466"/>
      <c r="L69" s="463"/>
      <c r="M69" s="467"/>
    </row>
    <row r="70" spans="2:13">
      <c r="B70" s="290"/>
      <c r="C70" s="103" t="str">
        <v>19</v>
      </c>
      <c r="D70" s="284" t="str">
        <v>電気機械</v>
      </c>
      <c r="E70" s="384">
        <v>0</v>
      </c>
      <c r="F70" s="293">
        <v>1.4434453348295182</v>
      </c>
      <c r="G70" s="293">
        <f t="shared" si="1"/>
        <v>1.4434453348295182</v>
      </c>
      <c r="H70" s="401"/>
      <c r="I70" s="465"/>
      <c r="J70" s="461"/>
      <c r="K70" s="466"/>
      <c r="L70" s="463"/>
      <c r="M70" s="467"/>
    </row>
    <row r="71" spans="2:13">
      <c r="B71" s="290"/>
      <c r="C71" s="103" t="str">
        <v>20</v>
      </c>
      <c r="D71" s="284" t="str">
        <v>情報通信機器</v>
      </c>
      <c r="E71" s="384">
        <v>0</v>
      </c>
      <c r="F71" s="293">
        <v>0.15141981281401135</v>
      </c>
      <c r="G71" s="293">
        <f t="shared" si="1"/>
        <v>0.15141981281401135</v>
      </c>
      <c r="H71" s="401"/>
      <c r="I71" s="465"/>
      <c r="J71" s="461"/>
      <c r="K71" s="466"/>
      <c r="L71" s="463"/>
      <c r="M71" s="467"/>
    </row>
    <row r="72" spans="2:13">
      <c r="B72" s="290"/>
      <c r="C72" s="103" t="str">
        <v>21</v>
      </c>
      <c r="D72" s="284" t="str">
        <v>輸送機械</v>
      </c>
      <c r="E72" s="384">
        <v>0</v>
      </c>
      <c r="F72" s="293">
        <v>7.9050767521664076</v>
      </c>
      <c r="G72" s="293">
        <f t="shared" si="1"/>
        <v>7.9050767521664076</v>
      </c>
      <c r="H72" s="401"/>
      <c r="I72" s="465"/>
      <c r="J72" s="461"/>
      <c r="K72" s="466"/>
      <c r="L72" s="463"/>
      <c r="M72" s="467"/>
    </row>
    <row r="73" spans="2:13">
      <c r="B73" s="290"/>
      <c r="C73" s="103" t="str">
        <v>22</v>
      </c>
      <c r="D73" s="284" t="str">
        <v>その他の製造工業製品</v>
      </c>
      <c r="E73" s="384">
        <v>0</v>
      </c>
      <c r="F73" s="293">
        <v>17.348702266305985</v>
      </c>
      <c r="G73" s="293">
        <f t="shared" si="1"/>
        <v>17.348702266305985</v>
      </c>
      <c r="H73" s="401"/>
      <c r="I73" s="465"/>
      <c r="J73" s="461"/>
      <c r="K73" s="466"/>
      <c r="L73" s="463"/>
      <c r="M73" s="467"/>
    </row>
    <row r="74" spans="2:13">
      <c r="B74" s="290"/>
      <c r="C74" s="103" t="str">
        <v>23</v>
      </c>
      <c r="D74" s="284" t="str">
        <v>建設</v>
      </c>
      <c r="E74" s="384">
        <v>0</v>
      </c>
      <c r="F74" s="293">
        <v>14.149787582238799</v>
      </c>
      <c r="G74" s="293">
        <f t="shared" si="1"/>
        <v>14.149787582238799</v>
      </c>
      <c r="H74" s="401"/>
      <c r="I74" s="465"/>
      <c r="J74" s="461"/>
      <c r="K74" s="466"/>
      <c r="L74" s="463"/>
      <c r="M74" s="467"/>
    </row>
    <row r="75" spans="2:13">
      <c r="B75" s="290"/>
      <c r="C75" s="103" t="str">
        <v>24</v>
      </c>
      <c r="D75" s="284" t="str">
        <v>電力・ガス・熱供給</v>
      </c>
      <c r="E75" s="384">
        <v>0</v>
      </c>
      <c r="F75" s="293">
        <v>15.767137398053348</v>
      </c>
      <c r="G75" s="293">
        <f t="shared" si="1"/>
        <v>15.767137398053348</v>
      </c>
      <c r="H75" s="401"/>
      <c r="I75" s="465"/>
      <c r="J75" s="461"/>
      <c r="K75" s="466"/>
      <c r="L75" s="463"/>
      <c r="M75" s="467"/>
    </row>
    <row r="76" spans="2:13">
      <c r="B76" s="290"/>
      <c r="C76" s="103" t="str">
        <v>25</v>
      </c>
      <c r="D76" s="284" t="str">
        <v>水道</v>
      </c>
      <c r="E76" s="384">
        <v>0</v>
      </c>
      <c r="F76" s="293">
        <v>2.9027449991995149</v>
      </c>
      <c r="G76" s="293">
        <f t="shared" si="1"/>
        <v>2.9027449991995149</v>
      </c>
      <c r="H76" s="401"/>
      <c r="I76" s="465"/>
      <c r="J76" s="461"/>
      <c r="K76" s="466"/>
      <c r="L76" s="463"/>
      <c r="M76" s="467"/>
    </row>
    <row r="77" spans="2:13">
      <c r="B77" s="290"/>
      <c r="C77" s="103" t="str">
        <v>26</v>
      </c>
      <c r="D77" s="284" t="str">
        <v>廃棄物処理</v>
      </c>
      <c r="E77" s="384">
        <v>0</v>
      </c>
      <c r="F77" s="293">
        <v>11.434140706870727</v>
      </c>
      <c r="G77" s="293">
        <f t="shared" si="1"/>
        <v>11.434140706870727</v>
      </c>
      <c r="H77" s="401"/>
      <c r="I77" s="465"/>
      <c r="J77" s="461"/>
      <c r="K77" s="466"/>
      <c r="L77" s="463"/>
      <c r="M77" s="467"/>
    </row>
    <row r="78" spans="2:13">
      <c r="B78" s="290"/>
      <c r="C78" s="103" t="str">
        <v>27</v>
      </c>
      <c r="D78" s="284" t="str">
        <v>商業</v>
      </c>
      <c r="E78" s="384">
        <v>1041.8579134241672</v>
      </c>
      <c r="F78" s="293">
        <v>255.19030165212766</v>
      </c>
      <c r="G78" s="293">
        <f t="shared" si="1"/>
        <v>1297.0482150762948</v>
      </c>
      <c r="H78" s="401"/>
      <c r="I78" s="465"/>
      <c r="J78" s="461"/>
      <c r="K78" s="466"/>
      <c r="L78" s="463"/>
      <c r="M78" s="467"/>
    </row>
    <row r="79" spans="2:13">
      <c r="B79" s="290"/>
      <c r="C79" s="103" t="str">
        <v>28</v>
      </c>
      <c r="D79" s="284" t="str">
        <v>金融・保険</v>
      </c>
      <c r="E79" s="384">
        <v>0</v>
      </c>
      <c r="F79" s="293">
        <v>51.050748676269095</v>
      </c>
      <c r="G79" s="293">
        <f t="shared" si="1"/>
        <v>51.050748676269095</v>
      </c>
      <c r="H79" s="401"/>
      <c r="I79" s="465"/>
      <c r="J79" s="461"/>
      <c r="K79" s="466"/>
      <c r="L79" s="463"/>
      <c r="M79" s="467"/>
    </row>
    <row r="80" spans="2:13">
      <c r="B80" s="290"/>
      <c r="C80" s="103" t="str">
        <v>29</v>
      </c>
      <c r="D80" s="284" t="str">
        <v>不動産</v>
      </c>
      <c r="E80" s="384">
        <v>0</v>
      </c>
      <c r="F80" s="293">
        <v>11.44045679214328</v>
      </c>
      <c r="G80" s="293">
        <f t="shared" si="1"/>
        <v>11.44045679214328</v>
      </c>
      <c r="H80" s="401"/>
      <c r="I80" s="465"/>
      <c r="J80" s="461"/>
      <c r="K80" s="466"/>
      <c r="L80" s="463"/>
      <c r="M80" s="467"/>
    </row>
    <row r="81" spans="2:13">
      <c r="B81" s="290"/>
      <c r="C81" s="103" t="str">
        <v>30</v>
      </c>
      <c r="D81" s="284" t="str">
        <v>運輸・郵便</v>
      </c>
      <c r="E81" s="384">
        <v>53.915936591821506</v>
      </c>
      <c r="F81" s="293">
        <v>159.70182059117349</v>
      </c>
      <c r="G81" s="293">
        <f t="shared" si="1"/>
        <v>213.61775718299498</v>
      </c>
      <c r="H81" s="401"/>
      <c r="I81" s="465"/>
      <c r="J81" s="461"/>
      <c r="K81" s="466"/>
      <c r="L81" s="463"/>
      <c r="M81" s="467"/>
    </row>
    <row r="82" spans="2:13">
      <c r="B82" s="290"/>
      <c r="C82" s="103" t="str">
        <v>31</v>
      </c>
      <c r="D82" s="284" t="str">
        <v>情報通信</v>
      </c>
      <c r="E82" s="384">
        <v>0</v>
      </c>
      <c r="F82" s="293">
        <v>71.472458027351152</v>
      </c>
      <c r="G82" s="293">
        <f t="shared" si="1"/>
        <v>71.472458027351152</v>
      </c>
      <c r="H82" s="401"/>
      <c r="I82" s="465"/>
      <c r="J82" s="461"/>
      <c r="K82" s="466"/>
      <c r="L82" s="463"/>
      <c r="M82" s="467"/>
    </row>
    <row r="83" spans="2:13">
      <c r="B83" s="290"/>
      <c r="C83" s="103" t="str">
        <v>32</v>
      </c>
      <c r="D83" s="284" t="str">
        <v>公務</v>
      </c>
      <c r="E83" s="384">
        <v>0</v>
      </c>
      <c r="F83" s="293">
        <v>1.3967520306423196</v>
      </c>
      <c r="G83" s="293">
        <f t="shared" si="1"/>
        <v>1.3967520306423196</v>
      </c>
      <c r="H83" s="401"/>
      <c r="I83" s="465"/>
      <c r="J83" s="461"/>
      <c r="K83" s="466"/>
      <c r="L83" s="463"/>
      <c r="M83" s="467"/>
    </row>
    <row r="84" spans="2:13">
      <c r="B84" s="290"/>
      <c r="C84" s="103" t="str">
        <v>33</v>
      </c>
      <c r="D84" s="284" t="str">
        <v>教育・研究</v>
      </c>
      <c r="E84" s="384">
        <v>0</v>
      </c>
      <c r="F84" s="293">
        <v>2.3790274253714849</v>
      </c>
      <c r="G84" s="293">
        <f t="shared" si="1"/>
        <v>2.3790274253714849</v>
      </c>
      <c r="H84" s="401"/>
      <c r="I84" s="465"/>
      <c r="J84" s="461"/>
      <c r="K84" s="466"/>
      <c r="L84" s="463"/>
      <c r="M84" s="467"/>
    </row>
    <row r="85" spans="2:13">
      <c r="B85" s="290"/>
      <c r="C85" s="103" t="str">
        <v>34</v>
      </c>
      <c r="D85" s="284" t="str">
        <v>医療・福祉</v>
      </c>
      <c r="E85" s="384">
        <v>0</v>
      </c>
      <c r="F85" s="293">
        <v>0.37347223678100061</v>
      </c>
      <c r="G85" s="293">
        <f t="shared" si="1"/>
        <v>0.37347223678100061</v>
      </c>
      <c r="H85" s="401"/>
      <c r="I85" s="465"/>
      <c r="J85" s="461"/>
      <c r="K85" s="466"/>
      <c r="L85" s="463"/>
      <c r="M85" s="467"/>
    </row>
    <row r="86" spans="2:13">
      <c r="B86" s="290"/>
      <c r="C86" s="103" t="str">
        <v>35</v>
      </c>
      <c r="D86" s="284" t="str">
        <v>他に分類されない会員制団体</v>
      </c>
      <c r="E86" s="384">
        <v>0</v>
      </c>
      <c r="F86" s="293">
        <v>8.0211613778449298</v>
      </c>
      <c r="G86" s="293">
        <f t="shared" si="1"/>
        <v>8.0211613778449298</v>
      </c>
      <c r="H86" s="401"/>
      <c r="I86" s="465"/>
      <c r="J86" s="461"/>
      <c r="K86" s="466"/>
      <c r="L86" s="463"/>
      <c r="M86" s="467"/>
    </row>
    <row r="87" spans="2:13">
      <c r="B87" s="290"/>
      <c r="C87" s="103" t="str">
        <v>36</v>
      </c>
      <c r="D87" s="284" t="str">
        <v>対事業所サービス</v>
      </c>
      <c r="E87" s="384">
        <v>0</v>
      </c>
      <c r="F87" s="293">
        <v>295.36218377380641</v>
      </c>
      <c r="G87" s="293">
        <f t="shared" si="1"/>
        <v>295.36218377380641</v>
      </c>
      <c r="H87" s="401"/>
      <c r="I87" s="465"/>
      <c r="J87" s="461"/>
      <c r="K87" s="466"/>
      <c r="L87" s="463"/>
      <c r="M87" s="467"/>
    </row>
    <row r="88" spans="2:13">
      <c r="B88" s="290"/>
      <c r="C88" s="103" t="str">
        <v>37</v>
      </c>
      <c r="D88" s="284" t="str">
        <v>対個人サービス</v>
      </c>
      <c r="E88" s="384">
        <v>0</v>
      </c>
      <c r="F88" s="293">
        <v>3.9866300627289659</v>
      </c>
      <c r="G88" s="293">
        <f t="shared" si="1"/>
        <v>3.9866300627289659</v>
      </c>
      <c r="H88" s="401"/>
      <c r="I88" s="465"/>
      <c r="J88" s="461"/>
      <c r="K88" s="466"/>
      <c r="L88" s="463"/>
      <c r="M88" s="467"/>
    </row>
    <row r="89" spans="2:13">
      <c r="B89" s="290"/>
      <c r="C89" s="103" t="str">
        <v>38</v>
      </c>
      <c r="D89" s="284" t="str">
        <v>事務用品</v>
      </c>
      <c r="E89" s="384">
        <v>0</v>
      </c>
      <c r="F89" s="293">
        <v>0</v>
      </c>
      <c r="G89" s="293">
        <f t="shared" si="1"/>
        <v>0</v>
      </c>
      <c r="H89" s="401"/>
      <c r="I89" s="465"/>
      <c r="J89" s="461"/>
      <c r="K89" s="466"/>
      <c r="L89" s="463"/>
      <c r="M89" s="467"/>
    </row>
    <row r="90" spans="2:13">
      <c r="B90" s="406"/>
      <c r="C90" s="103" t="str">
        <v>39</v>
      </c>
      <c r="D90" s="284" t="str">
        <v>分類不明</v>
      </c>
      <c r="E90" s="384">
        <v>0</v>
      </c>
      <c r="F90" s="293">
        <v>0.30071981396504338</v>
      </c>
      <c r="G90" s="293">
        <f t="shared" si="1"/>
        <v>0.30071981396504338</v>
      </c>
      <c r="H90" s="401"/>
      <c r="I90" s="465"/>
      <c r="J90" s="461"/>
      <c r="K90" s="468"/>
      <c r="L90" s="463"/>
      <c r="M90" s="467"/>
    </row>
    <row r="91" spans="2:13">
      <c r="B91" s="396" t="s">
        <v>66</v>
      </c>
      <c r="C91" s="397"/>
      <c r="D91" s="398"/>
      <c r="E91" s="469">
        <f>SUM(E52:E90)</f>
        <v>1569.5367530449296</v>
      </c>
      <c r="F91" s="400">
        <f>SUM(F52:F90)</f>
        <v>1380.5747736852225</v>
      </c>
      <c r="G91" s="400">
        <f>SUM(G52:G90)</f>
        <v>2950.1115267301516</v>
      </c>
      <c r="H91" s="401"/>
      <c r="I91" s="470">
        <f>G91</f>
        <v>2950.1115267301516</v>
      </c>
      <c r="J91" s="461" t="s">
        <v>314</v>
      </c>
      <c r="K91" s="471">
        <f>推計結果の概要!N55</f>
        <v>0.622</v>
      </c>
      <c r="L91" s="463" t="s">
        <v>315</v>
      </c>
      <c r="M91" s="400">
        <f>I91*K91</f>
        <v>1834.9693696261543</v>
      </c>
    </row>
    <row r="92" spans="2:13">
      <c r="B92" s="132"/>
      <c r="C92" s="103"/>
      <c r="D92" s="132"/>
      <c r="E92" s="402"/>
      <c r="F92" s="402"/>
      <c r="G92" s="402"/>
      <c r="H92" s="401"/>
      <c r="I92" s="472"/>
      <c r="J92" s="461"/>
      <c r="K92" s="473"/>
      <c r="L92" s="463"/>
      <c r="M92" s="402"/>
    </row>
    <row r="93" spans="2:13" ht="14.25">
      <c r="B93" s="444" t="s">
        <v>529</v>
      </c>
      <c r="C93" s="103"/>
      <c r="D93" s="132"/>
      <c r="E93" s="402"/>
      <c r="F93" s="402"/>
      <c r="G93" s="402"/>
      <c r="H93" s="401"/>
      <c r="I93" s="402"/>
      <c r="J93" s="461"/>
      <c r="K93" s="473"/>
      <c r="L93" s="463"/>
      <c r="M93" s="402"/>
    </row>
    <row r="94" spans="2:13" ht="14.25">
      <c r="B94" s="196" t="s">
        <v>530</v>
      </c>
      <c r="E94" s="474"/>
      <c r="F94" s="474"/>
      <c r="G94" s="475"/>
      <c r="H94" s="474"/>
      <c r="I94" s="474"/>
      <c r="J94" s="474"/>
      <c r="K94" s="473"/>
      <c r="L94" s="463"/>
      <c r="M94" s="402"/>
    </row>
    <row r="95" spans="2:13" ht="48">
      <c r="B95" s="275"/>
      <c r="C95" s="452" t="s">
        <v>224</v>
      </c>
      <c r="D95" s="277" t="s">
        <v>48</v>
      </c>
      <c r="F95" s="278" t="s">
        <v>531</v>
      </c>
      <c r="H95" s="476" t="s">
        <v>532</v>
      </c>
      <c r="J95" s="476" t="s">
        <v>533</v>
      </c>
      <c r="K95" s="473"/>
      <c r="L95" s="463"/>
      <c r="M95" s="402"/>
    </row>
    <row r="96" spans="2:13">
      <c r="B96" s="279" t="s">
        <v>416</v>
      </c>
      <c r="C96" s="103" t="str">
        <f t="shared" ref="C96:D115" si="2">C9</f>
        <v>01</v>
      </c>
      <c r="D96" s="284" t="str">
        <f t="shared" si="2"/>
        <v>農業</v>
      </c>
      <c r="E96" s="477"/>
      <c r="F96" s="478"/>
      <c r="G96" s="479"/>
      <c r="H96" s="301">
        <f>係数!M3</f>
        <v>1.1299182227411633E-2</v>
      </c>
      <c r="I96" s="480"/>
      <c r="J96" s="292">
        <f t="shared" ref="J96:J134" si="3">$F$135*H96</f>
        <v>6.0308650856480126</v>
      </c>
      <c r="K96" s="473"/>
      <c r="L96" s="463"/>
      <c r="M96" s="402"/>
    </row>
    <row r="97" spans="2:13">
      <c r="B97" s="285"/>
      <c r="C97" s="103" t="str">
        <f t="shared" si="2"/>
        <v>02</v>
      </c>
      <c r="D97" s="284" t="str">
        <f t="shared" si="2"/>
        <v>林業</v>
      </c>
      <c r="E97" s="477"/>
      <c r="F97" s="481"/>
      <c r="G97" s="479"/>
      <c r="H97" s="304">
        <f>係数!M4</f>
        <v>5.0911500837573466E-4</v>
      </c>
      <c r="I97" s="480"/>
      <c r="J97" s="293">
        <f t="shared" si="3"/>
        <v>0.2717368272142619</v>
      </c>
      <c r="K97" s="473"/>
      <c r="L97" s="463"/>
      <c r="M97" s="402"/>
    </row>
    <row r="98" spans="2:13">
      <c r="B98" s="285"/>
      <c r="C98" s="103" t="str">
        <f t="shared" si="2"/>
        <v>03</v>
      </c>
      <c r="D98" s="284" t="str">
        <f t="shared" si="2"/>
        <v>漁業</v>
      </c>
      <c r="E98" s="477"/>
      <c r="F98" s="481"/>
      <c r="G98" s="479"/>
      <c r="H98" s="304">
        <f>係数!M5</f>
        <v>1.1608350684055029E-3</v>
      </c>
      <c r="I98" s="480"/>
      <c r="J98" s="293">
        <f t="shared" si="3"/>
        <v>0.6195881740236604</v>
      </c>
      <c r="K98" s="473"/>
      <c r="L98" s="463"/>
      <c r="M98" s="402"/>
    </row>
    <row r="99" spans="2:13">
      <c r="B99" s="285"/>
      <c r="C99" s="103" t="str">
        <f t="shared" si="2"/>
        <v>04</v>
      </c>
      <c r="D99" s="284" t="str">
        <f t="shared" si="2"/>
        <v>鉱業</v>
      </c>
      <c r="E99" s="477"/>
      <c r="F99" s="481"/>
      <c r="G99" s="479"/>
      <c r="H99" s="304">
        <f>係数!M6</f>
        <v>-1.9466162084954558E-5</v>
      </c>
      <c r="I99" s="480"/>
      <c r="J99" s="293">
        <f t="shared" si="3"/>
        <v>-1.0389937511133542E-2</v>
      </c>
      <c r="K99" s="473"/>
      <c r="L99" s="463"/>
      <c r="M99" s="402"/>
    </row>
    <row r="100" spans="2:13">
      <c r="B100" s="285"/>
      <c r="C100" s="103" t="str">
        <f t="shared" si="2"/>
        <v>05</v>
      </c>
      <c r="D100" s="284" t="str">
        <f t="shared" si="2"/>
        <v>飲食料品</v>
      </c>
      <c r="E100" s="477"/>
      <c r="F100" s="481"/>
      <c r="G100" s="479"/>
      <c r="H100" s="304">
        <f>係数!M7</f>
        <v>0.10146071966313146</v>
      </c>
      <c r="I100" s="480"/>
      <c r="J100" s="293">
        <f t="shared" si="3"/>
        <v>54.15399977324472</v>
      </c>
      <c r="K100" s="473"/>
      <c r="L100" s="463"/>
      <c r="M100" s="402"/>
    </row>
    <row r="101" spans="2:13">
      <c r="B101" s="285"/>
      <c r="C101" s="103" t="str">
        <f t="shared" si="2"/>
        <v>06</v>
      </c>
      <c r="D101" s="284" t="str">
        <f t="shared" si="2"/>
        <v>繊維製品</v>
      </c>
      <c r="E101" s="477"/>
      <c r="F101" s="481"/>
      <c r="G101" s="479"/>
      <c r="H101" s="304">
        <f>係数!M8</f>
        <v>1.212874021164739E-2</v>
      </c>
      <c r="I101" s="480"/>
      <c r="J101" s="293">
        <f t="shared" si="3"/>
        <v>6.473636268814781</v>
      </c>
      <c r="K101" s="473"/>
      <c r="L101" s="463"/>
      <c r="M101" s="402"/>
    </row>
    <row r="102" spans="2:13">
      <c r="B102" s="285"/>
      <c r="C102" s="103" t="str">
        <f t="shared" si="2"/>
        <v>07</v>
      </c>
      <c r="D102" s="284" t="str">
        <f t="shared" si="2"/>
        <v>パルプ・紙・木製品</v>
      </c>
      <c r="E102" s="477"/>
      <c r="F102" s="481"/>
      <c r="G102" s="479"/>
      <c r="H102" s="304">
        <f>係数!M9</f>
        <v>1.9165801846449152E-3</v>
      </c>
      <c r="I102" s="480"/>
      <c r="J102" s="293">
        <f t="shared" si="3"/>
        <v>1.022962218573551</v>
      </c>
      <c r="K102" s="473"/>
      <c r="L102" s="463"/>
      <c r="M102" s="402"/>
    </row>
    <row r="103" spans="2:13">
      <c r="B103" s="285"/>
      <c r="C103" s="103" t="str">
        <f t="shared" si="2"/>
        <v>08</v>
      </c>
      <c r="D103" s="284" t="str">
        <f t="shared" si="2"/>
        <v>化学製品</v>
      </c>
      <c r="E103" s="477"/>
      <c r="F103" s="481"/>
      <c r="G103" s="479"/>
      <c r="H103" s="304">
        <f>係数!M10</f>
        <v>7.9892300155183192E-3</v>
      </c>
      <c r="I103" s="480"/>
      <c r="J103" s="293">
        <f t="shared" si="3"/>
        <v>4.2641996024200663</v>
      </c>
      <c r="K103" s="473"/>
      <c r="L103" s="463"/>
      <c r="M103" s="402"/>
    </row>
    <row r="104" spans="2:13">
      <c r="B104" s="285"/>
      <c r="C104" s="103" t="str">
        <f t="shared" si="2"/>
        <v>09</v>
      </c>
      <c r="D104" s="284" t="str">
        <f t="shared" si="2"/>
        <v>石油・石炭製品</v>
      </c>
      <c r="E104" s="477"/>
      <c r="F104" s="481"/>
      <c r="G104" s="479"/>
      <c r="H104" s="304">
        <f>係数!M11</f>
        <v>6.0242927132958465E-3</v>
      </c>
      <c r="I104" s="480"/>
      <c r="J104" s="293">
        <f t="shared" si="3"/>
        <v>3.2154270865903505</v>
      </c>
      <c r="K104" s="473"/>
      <c r="L104" s="463"/>
      <c r="M104" s="402"/>
    </row>
    <row r="105" spans="2:13">
      <c r="B105" s="286"/>
      <c r="C105" s="103" t="str">
        <f t="shared" si="2"/>
        <v>10</v>
      </c>
      <c r="D105" s="284" t="str">
        <f t="shared" si="2"/>
        <v>プラスチック・ゴム製品</v>
      </c>
      <c r="E105" s="477"/>
      <c r="F105" s="481"/>
      <c r="G105" s="479"/>
      <c r="H105" s="304">
        <f>係数!M12</f>
        <v>2.8816966460243139E-3</v>
      </c>
      <c r="I105" s="480"/>
      <c r="J105" s="293">
        <f t="shared" si="3"/>
        <v>1.5380868579830089</v>
      </c>
      <c r="K105" s="473"/>
      <c r="L105" s="463"/>
      <c r="M105" s="402"/>
    </row>
    <row r="106" spans="2:13">
      <c r="B106" s="286"/>
      <c r="C106" s="103" t="str">
        <f t="shared" si="2"/>
        <v>11</v>
      </c>
      <c r="D106" s="284" t="str">
        <f t="shared" si="2"/>
        <v>窯業・土石製品</v>
      </c>
      <c r="E106" s="477"/>
      <c r="F106" s="481"/>
      <c r="G106" s="479"/>
      <c r="H106" s="304">
        <f>係数!M13</f>
        <v>4.4543159123807785E-4</v>
      </c>
      <c r="I106" s="480"/>
      <c r="J106" s="293">
        <f t="shared" si="3"/>
        <v>0.23774621716652636</v>
      </c>
      <c r="K106" s="473"/>
      <c r="L106" s="463"/>
      <c r="M106" s="402"/>
    </row>
    <row r="107" spans="2:13">
      <c r="B107" s="286"/>
      <c r="C107" s="103" t="str">
        <f t="shared" si="2"/>
        <v>12</v>
      </c>
      <c r="D107" s="284" t="str">
        <f t="shared" si="2"/>
        <v>鉄鋼</v>
      </c>
      <c r="E107" s="477"/>
      <c r="F107" s="481"/>
      <c r="G107" s="479"/>
      <c r="H107" s="304">
        <f>係数!M14</f>
        <v>-1.2604560155461526E-4</v>
      </c>
      <c r="I107" s="480"/>
      <c r="J107" s="293">
        <f t="shared" si="3"/>
        <v>-6.7276020716887319E-2</v>
      </c>
      <c r="K107" s="473"/>
      <c r="L107" s="463"/>
      <c r="M107" s="402"/>
    </row>
    <row r="108" spans="2:13">
      <c r="B108" s="286"/>
      <c r="C108" s="103" t="str">
        <f t="shared" si="2"/>
        <v>13</v>
      </c>
      <c r="D108" s="284" t="str">
        <f t="shared" si="2"/>
        <v>非鉄金属</v>
      </c>
      <c r="E108" s="477"/>
      <c r="F108" s="481"/>
      <c r="G108" s="479"/>
      <c r="H108" s="304">
        <f>係数!M15</f>
        <v>7.0439320449493942E-4</v>
      </c>
      <c r="I108" s="480"/>
      <c r="J108" s="293">
        <f t="shared" si="3"/>
        <v>0.37596529536893641</v>
      </c>
      <c r="K108" s="473"/>
      <c r="L108" s="463"/>
      <c r="M108" s="402"/>
    </row>
    <row r="109" spans="2:13">
      <c r="B109" s="286"/>
      <c r="C109" s="103" t="str">
        <f t="shared" si="2"/>
        <v>14</v>
      </c>
      <c r="D109" s="284" t="str">
        <f t="shared" si="2"/>
        <v>金属製品</v>
      </c>
      <c r="E109" s="477"/>
      <c r="F109" s="481"/>
      <c r="G109" s="479"/>
      <c r="H109" s="304">
        <f>係数!M16</f>
        <v>2.3737267060065176E-3</v>
      </c>
      <c r="I109" s="480"/>
      <c r="J109" s="293">
        <f t="shared" si="3"/>
        <v>1.2669612035635196</v>
      </c>
      <c r="K109" s="473"/>
      <c r="L109" s="463"/>
      <c r="M109" s="402"/>
    </row>
    <row r="110" spans="2:13">
      <c r="B110" s="286"/>
      <c r="C110" s="103" t="str">
        <f t="shared" si="2"/>
        <v>15</v>
      </c>
      <c r="D110" s="284" t="str">
        <f t="shared" si="2"/>
        <v>はん用機械</v>
      </c>
      <c r="E110" s="477"/>
      <c r="F110" s="481"/>
      <c r="G110" s="479"/>
      <c r="H110" s="304">
        <f>係数!M17</f>
        <v>5.2408897921031505E-5</v>
      </c>
      <c r="I110" s="480"/>
      <c r="J110" s="293">
        <f t="shared" si="3"/>
        <v>2.7972908683821077E-2</v>
      </c>
      <c r="K110" s="473"/>
      <c r="L110" s="463"/>
      <c r="M110" s="402"/>
    </row>
    <row r="111" spans="2:13">
      <c r="B111" s="286"/>
      <c r="C111" s="103" t="str">
        <f t="shared" si="2"/>
        <v>16</v>
      </c>
      <c r="D111" s="284" t="str">
        <f t="shared" si="2"/>
        <v>生産用機械</v>
      </c>
      <c r="E111" s="477"/>
      <c r="F111" s="481"/>
      <c r="G111" s="479"/>
      <c r="H111" s="304">
        <f>係数!M18</f>
        <v>7.2227388731505603E-6</v>
      </c>
      <c r="I111" s="480"/>
      <c r="J111" s="293">
        <f t="shared" si="3"/>
        <v>3.8550899362576945E-3</v>
      </c>
      <c r="K111" s="473"/>
      <c r="L111" s="463"/>
      <c r="M111" s="402"/>
    </row>
    <row r="112" spans="2:13">
      <c r="B112" s="286"/>
      <c r="C112" s="103" t="str">
        <f t="shared" si="2"/>
        <v>17</v>
      </c>
      <c r="D112" s="284" t="str">
        <f t="shared" si="2"/>
        <v>業務用機械</v>
      </c>
      <c r="E112" s="477"/>
      <c r="F112" s="481"/>
      <c r="G112" s="479"/>
      <c r="H112" s="304">
        <f>係数!M19</f>
        <v>2.8080599423907303E-4</v>
      </c>
      <c r="I112" s="480"/>
      <c r="J112" s="293">
        <f t="shared" si="3"/>
        <v>0.14987837459499428</v>
      </c>
      <c r="K112" s="473"/>
      <c r="L112" s="463"/>
      <c r="M112" s="402"/>
    </row>
    <row r="113" spans="2:13">
      <c r="B113" s="286"/>
      <c r="C113" s="103" t="str">
        <f t="shared" si="2"/>
        <v>18</v>
      </c>
      <c r="D113" s="284" t="str">
        <f t="shared" si="2"/>
        <v>電子部品</v>
      </c>
      <c r="E113" s="477"/>
      <c r="F113" s="481"/>
      <c r="G113" s="479"/>
      <c r="H113" s="304">
        <f>係数!M20</f>
        <v>9.8123550057191766E-5</v>
      </c>
      <c r="I113" s="480"/>
      <c r="J113" s="293">
        <f t="shared" si="3"/>
        <v>5.2372807182817949E-2</v>
      </c>
      <c r="K113" s="473"/>
      <c r="L113" s="463"/>
      <c r="M113" s="402"/>
    </row>
    <row r="114" spans="2:13">
      <c r="B114" s="286"/>
      <c r="C114" s="103" t="str">
        <f t="shared" si="2"/>
        <v>19</v>
      </c>
      <c r="D114" s="284" t="str">
        <f t="shared" si="2"/>
        <v>電気機械</v>
      </c>
      <c r="E114" s="477"/>
      <c r="F114" s="481"/>
      <c r="G114" s="479"/>
      <c r="H114" s="304">
        <f>係数!M21</f>
        <v>8.8175548492147558E-3</v>
      </c>
      <c r="I114" s="480"/>
      <c r="J114" s="293">
        <f t="shared" si="3"/>
        <v>4.7063125995001558</v>
      </c>
      <c r="K114" s="473"/>
      <c r="L114" s="463"/>
      <c r="M114" s="402"/>
    </row>
    <row r="115" spans="2:13">
      <c r="B115" s="286"/>
      <c r="C115" s="103" t="str">
        <f t="shared" si="2"/>
        <v>20</v>
      </c>
      <c r="D115" s="284" t="str">
        <f t="shared" si="2"/>
        <v>情報通信機器</v>
      </c>
      <c r="E115" s="477"/>
      <c r="F115" s="481"/>
      <c r="G115" s="479"/>
      <c r="H115" s="304">
        <f>係数!M22</f>
        <v>2.2388024205688101E-2</v>
      </c>
      <c r="I115" s="480"/>
      <c r="J115" s="293">
        <f t="shared" si="3"/>
        <v>11.949462430225497</v>
      </c>
      <c r="K115" s="473"/>
      <c r="L115" s="463"/>
      <c r="M115" s="402"/>
    </row>
    <row r="116" spans="2:13">
      <c r="B116" s="286"/>
      <c r="C116" s="103" t="str">
        <f t="shared" ref="C116:D134" si="4">C29</f>
        <v>21</v>
      </c>
      <c r="D116" s="284" t="str">
        <f t="shared" si="4"/>
        <v>輸送機械</v>
      </c>
      <c r="E116" s="477"/>
      <c r="F116" s="481"/>
      <c r="G116" s="479"/>
      <c r="H116" s="304">
        <f>係数!M23</f>
        <v>7.2231792840574596E-3</v>
      </c>
      <c r="I116" s="480"/>
      <c r="J116" s="293">
        <f t="shared" si="3"/>
        <v>3.8553250027172226</v>
      </c>
      <c r="K116" s="473"/>
      <c r="L116" s="463"/>
      <c r="M116" s="402"/>
    </row>
    <row r="117" spans="2:13">
      <c r="B117" s="286"/>
      <c r="C117" s="103" t="str">
        <f t="shared" si="4"/>
        <v>22</v>
      </c>
      <c r="D117" s="284" t="str">
        <f t="shared" si="4"/>
        <v>その他の製造工業製品</v>
      </c>
      <c r="E117" s="477"/>
      <c r="F117" s="481"/>
      <c r="G117" s="479"/>
      <c r="H117" s="304">
        <f>係数!M24</f>
        <v>7.7130042947109994E-3</v>
      </c>
      <c r="I117" s="480"/>
      <c r="J117" s="293">
        <f t="shared" si="3"/>
        <v>4.1167659190041617</v>
      </c>
      <c r="K117" s="473"/>
      <c r="L117" s="463"/>
      <c r="M117" s="402"/>
    </row>
    <row r="118" spans="2:13">
      <c r="B118" s="286"/>
      <c r="C118" s="103" t="str">
        <f t="shared" si="4"/>
        <v>23</v>
      </c>
      <c r="D118" s="284" t="str">
        <f t="shared" si="4"/>
        <v>建設</v>
      </c>
      <c r="E118" s="477"/>
      <c r="F118" s="481"/>
      <c r="G118" s="479"/>
      <c r="H118" s="304">
        <f>係数!M25</f>
        <v>0</v>
      </c>
      <c r="I118" s="480"/>
      <c r="J118" s="293">
        <f t="shared" si="3"/>
        <v>0</v>
      </c>
      <c r="K118" s="473"/>
      <c r="L118" s="463"/>
      <c r="M118" s="402"/>
    </row>
    <row r="119" spans="2:13">
      <c r="B119" s="286"/>
      <c r="C119" s="103" t="str">
        <f t="shared" si="4"/>
        <v>24</v>
      </c>
      <c r="D119" s="284" t="str">
        <f t="shared" si="4"/>
        <v>電力・ガス・熱供給</v>
      </c>
      <c r="E119" s="477"/>
      <c r="F119" s="481"/>
      <c r="G119" s="479"/>
      <c r="H119" s="304">
        <f>係数!M26</f>
        <v>3.314462019579964E-2</v>
      </c>
      <c r="I119" s="480"/>
      <c r="J119" s="293">
        <f t="shared" si="3"/>
        <v>17.690725637735127</v>
      </c>
      <c r="K119" s="473"/>
      <c r="L119" s="463"/>
      <c r="M119" s="402"/>
    </row>
    <row r="120" spans="2:13">
      <c r="B120" s="286"/>
      <c r="C120" s="103" t="str">
        <f t="shared" si="4"/>
        <v>25</v>
      </c>
      <c r="D120" s="284" t="str">
        <f t="shared" si="4"/>
        <v>水道</v>
      </c>
      <c r="E120" s="477"/>
      <c r="F120" s="481"/>
      <c r="G120" s="479"/>
      <c r="H120" s="304">
        <f>係数!M27</f>
        <v>7.2296973654795713E-3</v>
      </c>
      <c r="I120" s="480"/>
      <c r="J120" s="293">
        <f t="shared" si="3"/>
        <v>3.8588039863182355</v>
      </c>
      <c r="K120" s="473"/>
      <c r="L120" s="463"/>
      <c r="M120" s="402"/>
    </row>
    <row r="121" spans="2:13">
      <c r="B121" s="286"/>
      <c r="C121" s="103" t="str">
        <f t="shared" si="4"/>
        <v>26</v>
      </c>
      <c r="D121" s="284" t="str">
        <f t="shared" si="4"/>
        <v>廃棄物処理</v>
      </c>
      <c r="E121" s="477"/>
      <c r="F121" s="481"/>
      <c r="G121" s="479"/>
      <c r="H121" s="304">
        <f>係数!M28</f>
        <v>7.7168799106917146E-4</v>
      </c>
      <c r="I121" s="480"/>
      <c r="J121" s="293">
        <f t="shared" si="3"/>
        <v>0.41188345038480079</v>
      </c>
      <c r="K121" s="473"/>
      <c r="L121" s="463"/>
      <c r="M121" s="402"/>
    </row>
    <row r="122" spans="2:13">
      <c r="B122" s="286"/>
      <c r="C122" s="103" t="str">
        <f t="shared" si="4"/>
        <v>27</v>
      </c>
      <c r="D122" s="284" t="str">
        <f t="shared" si="4"/>
        <v>商業</v>
      </c>
      <c r="E122" s="477"/>
      <c r="F122" s="481"/>
      <c r="G122" s="479"/>
      <c r="H122" s="304">
        <f>係数!M29</f>
        <v>0.137069350800852</v>
      </c>
      <c r="I122" s="480"/>
      <c r="J122" s="293">
        <f t="shared" si="3"/>
        <v>73.159875238746594</v>
      </c>
      <c r="K122" s="473"/>
      <c r="L122" s="463"/>
      <c r="M122" s="402"/>
    </row>
    <row r="123" spans="2:13">
      <c r="B123" s="286"/>
      <c r="C123" s="103" t="str">
        <f t="shared" si="4"/>
        <v>28</v>
      </c>
      <c r="D123" s="284" t="str">
        <f t="shared" si="4"/>
        <v>金融・保険</v>
      </c>
      <c r="E123" s="477"/>
      <c r="F123" s="481"/>
      <c r="G123" s="479"/>
      <c r="H123" s="304">
        <f>係数!M30</f>
        <v>5.7629969222324183E-2</v>
      </c>
      <c r="I123" s="480"/>
      <c r="J123" s="293">
        <f t="shared" si="3"/>
        <v>30.75962156152443</v>
      </c>
      <c r="K123" s="473"/>
      <c r="L123" s="463"/>
      <c r="M123" s="402"/>
    </row>
    <row r="124" spans="2:13">
      <c r="B124" s="286"/>
      <c r="C124" s="103" t="str">
        <f t="shared" si="4"/>
        <v>29</v>
      </c>
      <c r="D124" s="284" t="str">
        <f t="shared" si="4"/>
        <v>不動産</v>
      </c>
      <c r="E124" s="477"/>
      <c r="F124" s="481"/>
      <c r="G124" s="479"/>
      <c r="H124" s="304">
        <f>係数!M31</f>
        <v>0.2375179181177472</v>
      </c>
      <c r="I124" s="480"/>
      <c r="J124" s="293">
        <f t="shared" si="3"/>
        <v>126.77364527470426</v>
      </c>
      <c r="K124" s="473"/>
      <c r="L124" s="463"/>
      <c r="M124" s="402"/>
    </row>
    <row r="125" spans="2:13">
      <c r="B125" s="286"/>
      <c r="C125" s="103" t="str">
        <f t="shared" si="4"/>
        <v>30</v>
      </c>
      <c r="D125" s="284" t="str">
        <f t="shared" si="4"/>
        <v>運輸・郵便</v>
      </c>
      <c r="E125" s="477"/>
      <c r="F125" s="481"/>
      <c r="G125" s="479"/>
      <c r="H125" s="304">
        <f>係数!M32</f>
        <v>4.2719417558337268E-2</v>
      </c>
      <c r="I125" s="480"/>
      <c r="J125" s="293">
        <f t="shared" si="3"/>
        <v>22.801211507747567</v>
      </c>
      <c r="K125" s="473"/>
      <c r="L125" s="463"/>
      <c r="M125" s="402"/>
    </row>
    <row r="126" spans="2:13">
      <c r="B126" s="286"/>
      <c r="C126" s="103" t="str">
        <f t="shared" si="4"/>
        <v>31</v>
      </c>
      <c r="D126" s="284" t="str">
        <f t="shared" si="4"/>
        <v>情報通信</v>
      </c>
      <c r="E126" s="477"/>
      <c r="F126" s="481"/>
      <c r="G126" s="479"/>
      <c r="H126" s="304">
        <f>係数!M33</f>
        <v>5.150358926080905E-2</v>
      </c>
      <c r="I126" s="480"/>
      <c r="J126" s="293">
        <f t="shared" si="3"/>
        <v>27.489706069615508</v>
      </c>
      <c r="K126" s="473"/>
      <c r="L126" s="463"/>
      <c r="M126" s="402"/>
    </row>
    <row r="127" spans="2:13">
      <c r="B127" s="286"/>
      <c r="C127" s="103" t="str">
        <f t="shared" si="4"/>
        <v>32</v>
      </c>
      <c r="D127" s="284" t="str">
        <f t="shared" si="4"/>
        <v>公務</v>
      </c>
      <c r="E127" s="477"/>
      <c r="F127" s="481"/>
      <c r="G127" s="479"/>
      <c r="H127" s="304">
        <f>係数!M34</f>
        <v>5.0851604954235139E-3</v>
      </c>
      <c r="I127" s="480"/>
      <c r="J127" s="293">
        <f t="shared" si="3"/>
        <v>2.7141713682930391</v>
      </c>
      <c r="K127" s="473"/>
      <c r="L127" s="463"/>
      <c r="M127" s="402"/>
    </row>
    <row r="128" spans="2:13">
      <c r="B128" s="286"/>
      <c r="C128" s="103" t="str">
        <f t="shared" si="4"/>
        <v>33</v>
      </c>
      <c r="D128" s="284" t="str">
        <f t="shared" si="4"/>
        <v>教育・研究</v>
      </c>
      <c r="E128" s="477"/>
      <c r="F128" s="481"/>
      <c r="G128" s="479"/>
      <c r="H128" s="304">
        <f>係数!M35</f>
        <v>3.428475595158087E-2</v>
      </c>
      <c r="I128" s="480"/>
      <c r="J128" s="293">
        <f t="shared" si="3"/>
        <v>18.299265688160975</v>
      </c>
      <c r="K128" s="473"/>
      <c r="L128" s="463"/>
      <c r="M128" s="402"/>
    </row>
    <row r="129" spans="2:13">
      <c r="B129" s="286"/>
      <c r="C129" s="103" t="str">
        <f t="shared" si="4"/>
        <v>34</v>
      </c>
      <c r="D129" s="284" t="str">
        <f t="shared" si="4"/>
        <v>医療・福祉</v>
      </c>
      <c r="E129" s="477"/>
      <c r="F129" s="481"/>
      <c r="G129" s="479"/>
      <c r="H129" s="304">
        <f>係数!M36</f>
        <v>5.504775199299148E-2</v>
      </c>
      <c r="I129" s="480"/>
      <c r="J129" s="293">
        <f t="shared" si="3"/>
        <v>29.381379896020398</v>
      </c>
      <c r="K129" s="473"/>
      <c r="L129" s="463"/>
      <c r="M129" s="402"/>
    </row>
    <row r="130" spans="2:13">
      <c r="B130" s="286"/>
      <c r="C130" s="103" t="str">
        <f t="shared" si="4"/>
        <v>35</v>
      </c>
      <c r="D130" s="284" t="str">
        <f t="shared" si="4"/>
        <v>他に分類されない会員制団体</v>
      </c>
      <c r="E130" s="477"/>
      <c r="F130" s="481"/>
      <c r="G130" s="479"/>
      <c r="H130" s="304">
        <f>係数!M37</f>
        <v>1.3420289237220641E-2</v>
      </c>
      <c r="I130" s="480"/>
      <c r="J130" s="293">
        <f t="shared" si="3"/>
        <v>7.1629921680263244</v>
      </c>
      <c r="K130" s="473"/>
      <c r="L130" s="463"/>
      <c r="M130" s="402"/>
    </row>
    <row r="131" spans="2:13">
      <c r="B131" s="286"/>
      <c r="C131" s="103" t="str">
        <f t="shared" si="4"/>
        <v>36</v>
      </c>
      <c r="D131" s="284" t="str">
        <f t="shared" si="4"/>
        <v>対事業所サービス</v>
      </c>
      <c r="E131" s="477"/>
      <c r="F131" s="481"/>
      <c r="G131" s="479"/>
      <c r="H131" s="304">
        <f>係数!M38</f>
        <v>1.4147055315786071E-2</v>
      </c>
      <c r="I131" s="480"/>
      <c r="J131" s="293">
        <f t="shared" si="3"/>
        <v>7.5508988395392791</v>
      </c>
      <c r="K131" s="473"/>
      <c r="L131" s="463"/>
      <c r="M131" s="402"/>
    </row>
    <row r="132" spans="2:13">
      <c r="B132" s="286"/>
      <c r="C132" s="103" t="str">
        <f t="shared" si="4"/>
        <v>37</v>
      </c>
      <c r="D132" s="284" t="str">
        <f t="shared" si="4"/>
        <v>対個人サービス</v>
      </c>
      <c r="E132" s="477"/>
      <c r="F132" s="481"/>
      <c r="G132" s="479"/>
      <c r="H132" s="304">
        <f>係数!M39</f>
        <v>0.11509284654657072</v>
      </c>
      <c r="I132" s="480"/>
      <c r="J132" s="293">
        <f t="shared" si="3"/>
        <v>61.43005890830397</v>
      </c>
      <c r="K132" s="473"/>
      <c r="L132" s="463"/>
      <c r="M132" s="402"/>
    </row>
    <row r="133" spans="2:13">
      <c r="B133" s="286"/>
      <c r="C133" s="103" t="str">
        <f t="shared" si="4"/>
        <v>38</v>
      </c>
      <c r="D133" s="284" t="str">
        <f t="shared" si="4"/>
        <v>事務用品</v>
      </c>
      <c r="E133" s="477"/>
      <c r="F133" s="481"/>
      <c r="G133" s="479"/>
      <c r="H133" s="304">
        <f>係数!M40</f>
        <v>0</v>
      </c>
      <c r="I133" s="480"/>
      <c r="J133" s="293">
        <f t="shared" si="3"/>
        <v>0</v>
      </c>
      <c r="K133" s="473"/>
      <c r="L133" s="463"/>
      <c r="M133" s="402"/>
    </row>
    <row r="134" spans="2:13">
      <c r="B134" s="394"/>
      <c r="C134" s="103" t="str">
        <f t="shared" si="4"/>
        <v>39</v>
      </c>
      <c r="D134" s="284" t="str">
        <f t="shared" si="4"/>
        <v>分類不明</v>
      </c>
      <c r="E134" s="477"/>
      <c r="F134" s="482"/>
      <c r="G134" s="479"/>
      <c r="H134" s="306">
        <f>係数!M41</f>
        <v>7.1346566917706757E-6</v>
      </c>
      <c r="I134" s="480"/>
      <c r="J134" s="297">
        <f t="shared" si="3"/>
        <v>3.808076644352113E-3</v>
      </c>
      <c r="K134" s="473"/>
      <c r="L134" s="463"/>
      <c r="M134" s="402"/>
    </row>
    <row r="135" spans="2:13">
      <c r="B135" s="396" t="s">
        <v>66</v>
      </c>
      <c r="C135" s="397"/>
      <c r="D135" s="398"/>
      <c r="E135" s="402"/>
      <c r="F135" s="400">
        <f>M48</f>
        <v>533.74350145599317</v>
      </c>
      <c r="G135" s="402"/>
      <c r="H135" s="483">
        <f>SUM(H96:H134)</f>
        <v>1</v>
      </c>
      <c r="I135" s="472"/>
      <c r="J135" s="400">
        <f>SUM(J96:J134)</f>
        <v>533.74350145599306</v>
      </c>
      <c r="K135" s="473"/>
      <c r="L135" s="463"/>
      <c r="M135" s="402"/>
    </row>
    <row r="136" spans="2:13">
      <c r="B136" s="132"/>
      <c r="C136" s="103"/>
      <c r="D136" s="132"/>
      <c r="E136" s="402"/>
      <c r="F136" s="402"/>
      <c r="G136" s="402"/>
      <c r="H136" s="401"/>
      <c r="I136" s="472"/>
      <c r="J136" s="461"/>
      <c r="K136" s="473"/>
      <c r="L136" s="463"/>
      <c r="M136" s="402"/>
    </row>
    <row r="137" spans="2:13" ht="14.25">
      <c r="B137" s="196" t="s">
        <v>507</v>
      </c>
      <c r="E137" s="401"/>
      <c r="F137" s="402"/>
      <c r="G137" s="401"/>
      <c r="H137" s="484"/>
      <c r="I137" s="401"/>
      <c r="J137" s="402"/>
      <c r="K137" s="473"/>
      <c r="L137" s="463"/>
      <c r="M137" s="402"/>
    </row>
    <row r="138" spans="2:13" ht="72.75" thickBot="1">
      <c r="B138" s="275"/>
      <c r="C138" s="452" t="s">
        <v>224</v>
      </c>
      <c r="D138" s="277" t="s">
        <v>48</v>
      </c>
      <c r="F138" s="476" t="s">
        <v>533</v>
      </c>
      <c r="G138" s="401"/>
      <c r="H138" s="278" t="s">
        <v>534</v>
      </c>
      <c r="J138" s="299" t="s">
        <v>507</v>
      </c>
      <c r="K138" s="473"/>
      <c r="L138" s="463"/>
      <c r="M138" s="402"/>
    </row>
    <row r="139" spans="2:13">
      <c r="B139" s="279" t="s">
        <v>416</v>
      </c>
      <c r="C139" s="103" t="str">
        <f t="shared" ref="C139:D158" si="5">C9</f>
        <v>01</v>
      </c>
      <c r="D139" s="284" t="str">
        <f t="shared" si="5"/>
        <v>農業</v>
      </c>
      <c r="E139" s="485"/>
      <c r="F139" s="486">
        <f t="array" ref="F139:F177">+$J$96:$J$134</f>
        <v>6.0308650856480126</v>
      </c>
      <c r="G139" s="487"/>
      <c r="H139" s="301">
        <f>係数!H3</f>
        <v>0.17333290637377241</v>
      </c>
      <c r="I139" s="485"/>
      <c r="J139" s="488">
        <f>F139*H139</f>
        <v>1.0453473732434799</v>
      </c>
      <c r="K139" s="473"/>
      <c r="L139" s="463"/>
      <c r="M139" s="402"/>
    </row>
    <row r="140" spans="2:13">
      <c r="B140" s="285"/>
      <c r="C140" s="103" t="str">
        <f t="shared" si="5"/>
        <v>02</v>
      </c>
      <c r="D140" s="284" t="str">
        <f t="shared" si="5"/>
        <v>林業</v>
      </c>
      <c r="E140" s="485"/>
      <c r="F140" s="489">
        <v>0.2717368272142619</v>
      </c>
      <c r="G140" s="487"/>
      <c r="H140" s="304">
        <f>係数!H4</f>
        <v>0.39351462480142041</v>
      </c>
      <c r="I140" s="485"/>
      <c r="J140" s="490">
        <f t="shared" ref="J140:J177" si="6">F140*H140</f>
        <v>0.10693241560594868</v>
      </c>
      <c r="K140" s="473"/>
      <c r="L140" s="463"/>
      <c r="M140" s="402"/>
    </row>
    <row r="141" spans="2:13">
      <c r="B141" s="285"/>
      <c r="C141" s="103" t="str">
        <f t="shared" si="5"/>
        <v>03</v>
      </c>
      <c r="D141" s="284" t="str">
        <f t="shared" si="5"/>
        <v>漁業</v>
      </c>
      <c r="E141" s="485"/>
      <c r="F141" s="489">
        <v>0.6195881740236604</v>
      </c>
      <c r="G141" s="487"/>
      <c r="H141" s="304">
        <f>係数!H5</f>
        <v>0.12671464860287895</v>
      </c>
      <c r="I141" s="485"/>
      <c r="J141" s="490">
        <f t="shared" si="6"/>
        <v>7.8510897749907535E-2</v>
      </c>
      <c r="K141" s="473"/>
      <c r="L141" s="463"/>
      <c r="M141" s="402"/>
    </row>
    <row r="142" spans="2:13">
      <c r="B142" s="285"/>
      <c r="C142" s="103" t="str">
        <f t="shared" si="5"/>
        <v>04</v>
      </c>
      <c r="D142" s="284" t="str">
        <f t="shared" si="5"/>
        <v>鉱業</v>
      </c>
      <c r="E142" s="485"/>
      <c r="F142" s="489">
        <v>-1.0389937511133542E-2</v>
      </c>
      <c r="G142" s="487"/>
      <c r="H142" s="304">
        <f>係数!H6</f>
        <v>9.348517078458185E-3</v>
      </c>
      <c r="I142" s="485"/>
      <c r="J142" s="490">
        <f t="shared" si="6"/>
        <v>-9.7130508266945242E-5</v>
      </c>
      <c r="K142" s="473"/>
      <c r="L142" s="463"/>
      <c r="M142" s="402"/>
    </row>
    <row r="143" spans="2:13">
      <c r="B143" s="285"/>
      <c r="C143" s="103" t="str">
        <f t="shared" si="5"/>
        <v>05</v>
      </c>
      <c r="D143" s="284" t="str">
        <f t="shared" si="5"/>
        <v>飲食料品</v>
      </c>
      <c r="E143" s="485"/>
      <c r="F143" s="489">
        <v>54.15399977324472</v>
      </c>
      <c r="G143" s="487"/>
      <c r="H143" s="304">
        <f>係数!H7</f>
        <v>0.26169189557273109</v>
      </c>
      <c r="I143" s="485"/>
      <c r="J143" s="490">
        <f t="shared" si="6"/>
        <v>14.17166285350566</v>
      </c>
      <c r="K143" s="473"/>
      <c r="L143" s="463"/>
      <c r="M143" s="402"/>
    </row>
    <row r="144" spans="2:13">
      <c r="B144" s="285"/>
      <c r="C144" s="103" t="str">
        <f t="shared" si="5"/>
        <v>06</v>
      </c>
      <c r="D144" s="284" t="str">
        <f t="shared" si="5"/>
        <v>繊維製品</v>
      </c>
      <c r="E144" s="485"/>
      <c r="F144" s="489">
        <v>6.473636268814781</v>
      </c>
      <c r="G144" s="487"/>
      <c r="H144" s="304">
        <f>係数!H8</f>
        <v>8.2810371123538395E-2</v>
      </c>
      <c r="I144" s="485"/>
      <c r="J144" s="490">
        <f t="shared" si="6"/>
        <v>0.53608422193935035</v>
      </c>
      <c r="K144" s="473"/>
      <c r="L144" s="463"/>
      <c r="M144" s="402"/>
    </row>
    <row r="145" spans="2:13">
      <c r="B145" s="285"/>
      <c r="C145" s="103" t="str">
        <f t="shared" si="5"/>
        <v>07</v>
      </c>
      <c r="D145" s="284" t="str">
        <f t="shared" si="5"/>
        <v>パルプ・紙・木製品</v>
      </c>
      <c r="E145" s="485"/>
      <c r="F145" s="489">
        <v>1.022962218573551</v>
      </c>
      <c r="G145" s="487"/>
      <c r="H145" s="304">
        <f>係数!H9</f>
        <v>0.29759344347769412</v>
      </c>
      <c r="I145" s="485"/>
      <c r="J145" s="490">
        <f t="shared" si="6"/>
        <v>0.30442684917288459</v>
      </c>
      <c r="K145" s="473"/>
      <c r="L145" s="463"/>
      <c r="M145" s="402"/>
    </row>
    <row r="146" spans="2:13">
      <c r="B146" s="285"/>
      <c r="C146" s="103" t="str">
        <f t="shared" si="5"/>
        <v>08</v>
      </c>
      <c r="D146" s="284" t="str">
        <f t="shared" si="5"/>
        <v>化学製品</v>
      </c>
      <c r="E146" s="485"/>
      <c r="F146" s="489">
        <v>4.2641996024200663</v>
      </c>
      <c r="G146" s="487"/>
      <c r="H146" s="304">
        <f>係数!H10</f>
        <v>0.21593049601829584</v>
      </c>
      <c r="I146" s="485"/>
      <c r="J146" s="490">
        <f t="shared" si="6"/>
        <v>0.92077073527158482</v>
      </c>
      <c r="K146" s="473"/>
      <c r="L146" s="463"/>
      <c r="M146" s="402"/>
    </row>
    <row r="147" spans="2:13">
      <c r="B147" s="285"/>
      <c r="C147" s="103" t="str">
        <f t="shared" si="5"/>
        <v>09</v>
      </c>
      <c r="D147" s="284" t="str">
        <f t="shared" si="5"/>
        <v>石油・石炭製品</v>
      </c>
      <c r="E147" s="485"/>
      <c r="F147" s="489">
        <v>3.2154270865903505</v>
      </c>
      <c r="G147" s="487"/>
      <c r="H147" s="304">
        <f>係数!H11</f>
        <v>0.18770505348742406</v>
      </c>
      <c r="I147" s="485"/>
      <c r="J147" s="490">
        <f t="shared" si="6"/>
        <v>0.60355191327335389</v>
      </c>
      <c r="K147" s="473"/>
      <c r="L147" s="463"/>
      <c r="M147" s="402"/>
    </row>
    <row r="148" spans="2:13">
      <c r="B148" s="286"/>
      <c r="C148" s="103" t="str">
        <f t="shared" si="5"/>
        <v>10</v>
      </c>
      <c r="D148" s="284" t="str">
        <f t="shared" si="5"/>
        <v>プラスチック・ゴム製品</v>
      </c>
      <c r="E148" s="485"/>
      <c r="F148" s="489">
        <v>1.5380868579830089</v>
      </c>
      <c r="G148" s="487"/>
      <c r="H148" s="304">
        <f>係数!H12</f>
        <v>0.24245613901755958</v>
      </c>
      <c r="I148" s="485"/>
      <c r="J148" s="490">
        <f t="shared" si="6"/>
        <v>0.37291860106020985</v>
      </c>
      <c r="K148" s="473"/>
      <c r="L148" s="463"/>
      <c r="M148" s="402"/>
    </row>
    <row r="149" spans="2:13">
      <c r="B149" s="286"/>
      <c r="C149" s="103" t="str">
        <f t="shared" si="5"/>
        <v>11</v>
      </c>
      <c r="D149" s="284" t="str">
        <f t="shared" si="5"/>
        <v>窯業・土石製品</v>
      </c>
      <c r="E149" s="485"/>
      <c r="F149" s="489">
        <v>0.23774621716652636</v>
      </c>
      <c r="G149" s="487"/>
      <c r="H149" s="304">
        <f>係数!H13</f>
        <v>0.40831687749419565</v>
      </c>
      <c r="I149" s="485"/>
      <c r="J149" s="490">
        <f t="shared" si="6"/>
        <v>9.7075793029492985E-2</v>
      </c>
      <c r="K149" s="473"/>
      <c r="L149" s="463"/>
      <c r="M149" s="402"/>
    </row>
    <row r="150" spans="2:13">
      <c r="B150" s="286"/>
      <c r="C150" s="103" t="str">
        <f t="shared" si="5"/>
        <v>12</v>
      </c>
      <c r="D150" s="284" t="str">
        <f t="shared" si="5"/>
        <v>鉄鋼</v>
      </c>
      <c r="E150" s="485"/>
      <c r="F150" s="489">
        <v>-6.7276020716887319E-2</v>
      </c>
      <c r="G150" s="487"/>
      <c r="H150" s="304">
        <f>係数!H14</f>
        <v>0.72110086081153413</v>
      </c>
      <c r="I150" s="485"/>
      <c r="J150" s="490">
        <f t="shared" si="6"/>
        <v>-4.8512796450922047E-2</v>
      </c>
      <c r="K150" s="473"/>
      <c r="L150" s="463"/>
      <c r="M150" s="402"/>
    </row>
    <row r="151" spans="2:13">
      <c r="B151" s="286"/>
      <c r="C151" s="103" t="str">
        <f t="shared" si="5"/>
        <v>13</v>
      </c>
      <c r="D151" s="284" t="str">
        <f t="shared" si="5"/>
        <v>非鉄金属</v>
      </c>
      <c r="E151" s="485"/>
      <c r="F151" s="489">
        <v>0.37596529536893641</v>
      </c>
      <c r="G151" s="487"/>
      <c r="H151" s="304">
        <f>係数!H15</f>
        <v>4.9598906854145364E-2</v>
      </c>
      <c r="I151" s="485"/>
      <c r="J151" s="490">
        <f t="shared" si="6"/>
        <v>1.8647467665395125E-2</v>
      </c>
      <c r="K151" s="473"/>
      <c r="L151" s="463"/>
      <c r="M151" s="402"/>
    </row>
    <row r="152" spans="2:13">
      <c r="B152" s="286"/>
      <c r="C152" s="103" t="str">
        <f t="shared" si="5"/>
        <v>14</v>
      </c>
      <c r="D152" s="284" t="str">
        <f t="shared" si="5"/>
        <v>金属製品</v>
      </c>
      <c r="E152" s="485"/>
      <c r="F152" s="489">
        <v>1.2669612035635196</v>
      </c>
      <c r="G152" s="487"/>
      <c r="H152" s="304">
        <f>係数!H16</f>
        <v>0.28411166756853901</v>
      </c>
      <c r="I152" s="485"/>
      <c r="J152" s="490">
        <f t="shared" si="6"/>
        <v>0.35995846028907474</v>
      </c>
      <c r="K152" s="473"/>
      <c r="L152" s="463"/>
      <c r="M152" s="402"/>
    </row>
    <row r="153" spans="2:13">
      <c r="B153" s="286"/>
      <c r="C153" s="103" t="str">
        <f t="shared" si="5"/>
        <v>15</v>
      </c>
      <c r="D153" s="284" t="str">
        <f t="shared" si="5"/>
        <v>はん用機械</v>
      </c>
      <c r="E153" s="485"/>
      <c r="F153" s="489">
        <v>2.7972908683821077E-2</v>
      </c>
      <c r="G153" s="487"/>
      <c r="H153" s="304">
        <f>係数!H17</f>
        <v>0.28280144764930404</v>
      </c>
      <c r="I153" s="485"/>
      <c r="J153" s="490">
        <f t="shared" si="6"/>
        <v>7.9107790707463894E-3</v>
      </c>
      <c r="K153" s="473"/>
      <c r="L153" s="463"/>
      <c r="M153" s="402"/>
    </row>
    <row r="154" spans="2:13">
      <c r="B154" s="286"/>
      <c r="C154" s="103" t="str">
        <f t="shared" si="5"/>
        <v>16</v>
      </c>
      <c r="D154" s="284" t="str">
        <f t="shared" si="5"/>
        <v>生産用機械</v>
      </c>
      <c r="E154" s="485"/>
      <c r="F154" s="489">
        <v>3.8550899362576945E-3</v>
      </c>
      <c r="G154" s="487"/>
      <c r="H154" s="304">
        <f>係数!H18</f>
        <v>0.31843177703160985</v>
      </c>
      <c r="I154" s="485"/>
      <c r="J154" s="490">
        <f t="shared" si="6"/>
        <v>1.2275831390192132E-3</v>
      </c>
      <c r="K154" s="473"/>
      <c r="L154" s="463"/>
      <c r="M154" s="402"/>
    </row>
    <row r="155" spans="2:13">
      <c r="B155" s="286"/>
      <c r="C155" s="103" t="str">
        <f t="shared" si="5"/>
        <v>17</v>
      </c>
      <c r="D155" s="284" t="str">
        <f t="shared" si="5"/>
        <v>業務用機械</v>
      </c>
      <c r="E155" s="485"/>
      <c r="F155" s="489">
        <v>0.14987837459499428</v>
      </c>
      <c r="G155" s="487"/>
      <c r="H155" s="304">
        <f>係数!H19</f>
        <v>6.5709335168878003E-2</v>
      </c>
      <c r="I155" s="485"/>
      <c r="J155" s="490">
        <f t="shared" si="6"/>
        <v>9.8484083508291291E-3</v>
      </c>
      <c r="K155" s="473"/>
      <c r="L155" s="463"/>
      <c r="M155" s="402"/>
    </row>
    <row r="156" spans="2:13">
      <c r="B156" s="286"/>
      <c r="C156" s="103" t="str">
        <f t="shared" si="5"/>
        <v>18</v>
      </c>
      <c r="D156" s="284" t="str">
        <f t="shared" si="5"/>
        <v>電子部品</v>
      </c>
      <c r="E156" s="485"/>
      <c r="F156" s="489">
        <v>5.2372807182817949E-2</v>
      </c>
      <c r="G156" s="487"/>
      <c r="H156" s="304">
        <f>係数!H20</f>
        <v>0.13092441386923692</v>
      </c>
      <c r="I156" s="485"/>
      <c r="J156" s="490">
        <f t="shared" si="6"/>
        <v>6.8568790830970013E-3</v>
      </c>
      <c r="K156" s="473"/>
      <c r="L156" s="463"/>
      <c r="M156" s="402"/>
    </row>
    <row r="157" spans="2:13">
      <c r="B157" s="286"/>
      <c r="C157" s="103" t="str">
        <f t="shared" si="5"/>
        <v>19</v>
      </c>
      <c r="D157" s="284" t="str">
        <f t="shared" si="5"/>
        <v>電気機械</v>
      </c>
      <c r="E157" s="485"/>
      <c r="F157" s="489">
        <v>4.7063125995001558</v>
      </c>
      <c r="G157" s="487"/>
      <c r="H157" s="304">
        <f>係数!H21</f>
        <v>0.15308736674872958</v>
      </c>
      <c r="I157" s="485"/>
      <c r="J157" s="490">
        <f t="shared" si="6"/>
        <v>0.7204770029538472</v>
      </c>
      <c r="K157" s="473"/>
      <c r="L157" s="463"/>
      <c r="M157" s="402"/>
    </row>
    <row r="158" spans="2:13">
      <c r="B158" s="286"/>
      <c r="C158" s="103" t="str">
        <f t="shared" si="5"/>
        <v>20</v>
      </c>
      <c r="D158" s="284" t="str">
        <f t="shared" si="5"/>
        <v>情報通信機器</v>
      </c>
      <c r="E158" s="485"/>
      <c r="F158" s="489">
        <v>11.949462430225497</v>
      </c>
      <c r="G158" s="487"/>
      <c r="H158" s="304">
        <f>係数!H22</f>
        <v>0.18884998044104262</v>
      </c>
      <c r="I158" s="485"/>
      <c r="J158" s="490">
        <f t="shared" si="6"/>
        <v>2.2566557462290588</v>
      </c>
      <c r="K158" s="473"/>
      <c r="L158" s="463"/>
      <c r="M158" s="402"/>
    </row>
    <row r="159" spans="2:13">
      <c r="B159" s="286"/>
      <c r="C159" s="103" t="str">
        <f t="shared" ref="C159:D177" si="7">C29</f>
        <v>21</v>
      </c>
      <c r="D159" s="284" t="str">
        <f t="shared" si="7"/>
        <v>輸送機械</v>
      </c>
      <c r="E159" s="485"/>
      <c r="F159" s="489">
        <v>3.8553250027172226</v>
      </c>
      <c r="G159" s="487"/>
      <c r="H159" s="304">
        <f>係数!H23</f>
        <v>0.21155668712541731</v>
      </c>
      <c r="I159" s="485"/>
      <c r="J159" s="490">
        <f t="shared" si="6"/>
        <v>0.81561978536664614</v>
      </c>
      <c r="K159" s="473"/>
      <c r="L159" s="463"/>
      <c r="M159" s="402"/>
    </row>
    <row r="160" spans="2:13">
      <c r="B160" s="286"/>
      <c r="C160" s="103" t="str">
        <f t="shared" si="7"/>
        <v>22</v>
      </c>
      <c r="D160" s="284" t="str">
        <f t="shared" si="7"/>
        <v>その他の製造工業製品</v>
      </c>
      <c r="E160" s="485"/>
      <c r="F160" s="489">
        <v>4.1167659190041617</v>
      </c>
      <c r="G160" s="487"/>
      <c r="H160" s="304">
        <f>係数!H24</f>
        <v>0.4024048564090591</v>
      </c>
      <c r="I160" s="485"/>
      <c r="J160" s="490">
        <f t="shared" si="6"/>
        <v>1.6566065985065779</v>
      </c>
      <c r="K160" s="473"/>
      <c r="L160" s="463"/>
      <c r="M160" s="402"/>
    </row>
    <row r="161" spans="2:13">
      <c r="B161" s="286"/>
      <c r="C161" s="103" t="str">
        <f t="shared" si="7"/>
        <v>23</v>
      </c>
      <c r="D161" s="284" t="str">
        <f t="shared" si="7"/>
        <v>建設</v>
      </c>
      <c r="E161" s="485"/>
      <c r="F161" s="489">
        <v>0</v>
      </c>
      <c r="G161" s="487"/>
      <c r="H161" s="304">
        <f>係数!H25</f>
        <v>1</v>
      </c>
      <c r="I161" s="485"/>
      <c r="J161" s="490">
        <f t="shared" si="6"/>
        <v>0</v>
      </c>
      <c r="K161" s="473"/>
      <c r="L161" s="463"/>
      <c r="M161" s="402"/>
    </row>
    <row r="162" spans="2:13">
      <c r="B162" s="286"/>
      <c r="C162" s="103" t="str">
        <f t="shared" si="7"/>
        <v>24</v>
      </c>
      <c r="D162" s="284" t="str">
        <f t="shared" si="7"/>
        <v>電力・ガス・熱供給</v>
      </c>
      <c r="E162" s="485"/>
      <c r="F162" s="489">
        <v>17.690725637735127</v>
      </c>
      <c r="G162" s="487"/>
      <c r="H162" s="304">
        <f>係数!H26</f>
        <v>0.99932498158227889</v>
      </c>
      <c r="I162" s="485"/>
      <c r="J162" s="490">
        <f t="shared" si="6"/>
        <v>17.678784072106804</v>
      </c>
      <c r="K162" s="473"/>
      <c r="L162" s="463"/>
      <c r="M162" s="402"/>
    </row>
    <row r="163" spans="2:13">
      <c r="B163" s="286"/>
      <c r="C163" s="103" t="str">
        <f t="shared" si="7"/>
        <v>25</v>
      </c>
      <c r="D163" s="284" t="str">
        <f t="shared" si="7"/>
        <v>水道</v>
      </c>
      <c r="E163" s="485"/>
      <c r="F163" s="489">
        <v>3.8588039863182355</v>
      </c>
      <c r="G163" s="487"/>
      <c r="H163" s="304">
        <f>係数!H27</f>
        <v>0.9998360837770528</v>
      </c>
      <c r="I163" s="485"/>
      <c r="J163" s="490">
        <f t="shared" si="6"/>
        <v>3.8581714657437045</v>
      </c>
      <c r="K163" s="473"/>
      <c r="L163" s="463"/>
      <c r="M163" s="402"/>
    </row>
    <row r="164" spans="2:13">
      <c r="B164" s="286"/>
      <c r="C164" s="103" t="str">
        <f t="shared" si="7"/>
        <v>26</v>
      </c>
      <c r="D164" s="284" t="str">
        <f t="shared" si="7"/>
        <v>廃棄物処理</v>
      </c>
      <c r="E164" s="485"/>
      <c r="F164" s="489">
        <v>0.41188345038480079</v>
      </c>
      <c r="G164" s="487"/>
      <c r="H164" s="304">
        <f>係数!H28</f>
        <v>0.99108509199615646</v>
      </c>
      <c r="I164" s="485"/>
      <c r="J164" s="490">
        <f t="shared" si="6"/>
        <v>0.40821154731631465</v>
      </c>
      <c r="K164" s="473"/>
      <c r="L164" s="463"/>
      <c r="M164" s="402"/>
    </row>
    <row r="165" spans="2:13">
      <c r="B165" s="286"/>
      <c r="C165" s="103" t="str">
        <f t="shared" si="7"/>
        <v>27</v>
      </c>
      <c r="D165" s="284" t="str">
        <f t="shared" si="7"/>
        <v>商業</v>
      </c>
      <c r="E165" s="485"/>
      <c r="F165" s="489">
        <v>73.159875238746594</v>
      </c>
      <c r="G165" s="487"/>
      <c r="H165" s="304">
        <f>係数!H29</f>
        <v>0.24606089914510665</v>
      </c>
      <c r="I165" s="485"/>
      <c r="J165" s="490">
        <f t="shared" si="6"/>
        <v>18.001784682589811</v>
      </c>
      <c r="K165" s="473"/>
      <c r="L165" s="463"/>
      <c r="M165" s="402"/>
    </row>
    <row r="166" spans="2:13">
      <c r="B166" s="286"/>
      <c r="C166" s="103" t="str">
        <f t="shared" si="7"/>
        <v>28</v>
      </c>
      <c r="D166" s="284" t="str">
        <f t="shared" si="7"/>
        <v>金融・保険</v>
      </c>
      <c r="E166" s="485"/>
      <c r="F166" s="489">
        <v>30.75962156152443</v>
      </c>
      <c r="G166" s="487"/>
      <c r="H166" s="304">
        <f>係数!H30</f>
        <v>0.75377646979277246</v>
      </c>
      <c r="I166" s="485"/>
      <c r="J166" s="490">
        <f t="shared" si="6"/>
        <v>23.185878952807531</v>
      </c>
      <c r="K166" s="473"/>
      <c r="L166" s="463"/>
      <c r="M166" s="402"/>
    </row>
    <row r="167" spans="2:13">
      <c r="B167" s="286"/>
      <c r="C167" s="103" t="str">
        <f t="shared" si="7"/>
        <v>29</v>
      </c>
      <c r="D167" s="284" t="str">
        <f t="shared" si="7"/>
        <v>不動産</v>
      </c>
      <c r="E167" s="485"/>
      <c r="F167" s="489">
        <v>126.77364527470426</v>
      </c>
      <c r="G167" s="487"/>
      <c r="H167" s="304">
        <f>係数!H31</f>
        <v>0.99118010215945485</v>
      </c>
      <c r="I167" s="485"/>
      <c r="J167" s="490">
        <f t="shared" si="6"/>
        <v>125.65551467450787</v>
      </c>
      <c r="K167" s="473"/>
      <c r="L167" s="463"/>
      <c r="M167" s="402"/>
    </row>
    <row r="168" spans="2:13">
      <c r="B168" s="286"/>
      <c r="C168" s="103" t="str">
        <f t="shared" si="7"/>
        <v>30</v>
      </c>
      <c r="D168" s="284" t="str">
        <f t="shared" si="7"/>
        <v>運輸・郵便</v>
      </c>
      <c r="E168" s="485"/>
      <c r="F168" s="489">
        <v>22.801211507747567</v>
      </c>
      <c r="G168" s="487"/>
      <c r="H168" s="304">
        <f>係数!H32</f>
        <v>0.58105140483022077</v>
      </c>
      <c r="I168" s="485"/>
      <c r="J168" s="490">
        <f t="shared" si="6"/>
        <v>13.24867597840772</v>
      </c>
      <c r="K168" s="473"/>
      <c r="L168" s="463"/>
      <c r="M168" s="402"/>
    </row>
    <row r="169" spans="2:13">
      <c r="B169" s="286"/>
      <c r="C169" s="103" t="str">
        <f t="shared" si="7"/>
        <v>31</v>
      </c>
      <c r="D169" s="284" t="str">
        <f t="shared" si="7"/>
        <v>情報通信</v>
      </c>
      <c r="E169" s="485"/>
      <c r="F169" s="489">
        <v>27.489706069615508</v>
      </c>
      <c r="G169" s="487"/>
      <c r="H169" s="304">
        <f>係数!H33</f>
        <v>0.47456671407271833</v>
      </c>
      <c r="I169" s="485"/>
      <c r="J169" s="490">
        <f t="shared" si="6"/>
        <v>13.045699480282293</v>
      </c>
      <c r="K169" s="473"/>
      <c r="L169" s="463"/>
      <c r="M169" s="402"/>
    </row>
    <row r="170" spans="2:13">
      <c r="B170" s="286"/>
      <c r="C170" s="103" t="str">
        <f t="shared" si="7"/>
        <v>32</v>
      </c>
      <c r="D170" s="284" t="str">
        <f t="shared" si="7"/>
        <v>公務</v>
      </c>
      <c r="E170" s="485"/>
      <c r="F170" s="489">
        <v>2.7141713682930391</v>
      </c>
      <c r="G170" s="487"/>
      <c r="H170" s="304">
        <f>係数!H34</f>
        <v>1</v>
      </c>
      <c r="I170" s="485"/>
      <c r="J170" s="490">
        <f t="shared" si="6"/>
        <v>2.7141713682930391</v>
      </c>
      <c r="K170" s="473"/>
      <c r="L170" s="463"/>
      <c r="M170" s="402"/>
    </row>
    <row r="171" spans="2:13">
      <c r="B171" s="286"/>
      <c r="C171" s="103" t="str">
        <f t="shared" si="7"/>
        <v>33</v>
      </c>
      <c r="D171" s="284" t="str">
        <f t="shared" si="7"/>
        <v>教育・研究</v>
      </c>
      <c r="E171" s="485"/>
      <c r="F171" s="489">
        <v>18.299265688160975</v>
      </c>
      <c r="G171" s="487"/>
      <c r="H171" s="304">
        <f>係数!H35</f>
        <v>0.78927678494152054</v>
      </c>
      <c r="I171" s="485"/>
      <c r="J171" s="490">
        <f t="shared" si="6"/>
        <v>14.443185589142375</v>
      </c>
      <c r="K171" s="473"/>
      <c r="L171" s="463"/>
      <c r="M171" s="402"/>
    </row>
    <row r="172" spans="2:13">
      <c r="B172" s="286"/>
      <c r="C172" s="103" t="str">
        <f t="shared" si="7"/>
        <v>34</v>
      </c>
      <c r="D172" s="284" t="str">
        <f t="shared" si="7"/>
        <v>医療・福祉</v>
      </c>
      <c r="E172" s="485"/>
      <c r="F172" s="489">
        <v>29.381379896020398</v>
      </c>
      <c r="G172" s="487"/>
      <c r="H172" s="304">
        <f>係数!H36</f>
        <v>0.99594790611943085</v>
      </c>
      <c r="I172" s="485"/>
      <c r="J172" s="490">
        <f t="shared" si="6"/>
        <v>29.262323786341057</v>
      </c>
      <c r="K172" s="473"/>
      <c r="L172" s="463"/>
      <c r="M172" s="402"/>
    </row>
    <row r="173" spans="2:13">
      <c r="B173" s="286"/>
      <c r="C173" s="103" t="str">
        <f t="shared" si="7"/>
        <v>35</v>
      </c>
      <c r="D173" s="284" t="str">
        <f t="shared" si="7"/>
        <v>他に分類されない会員制団体</v>
      </c>
      <c r="E173" s="485"/>
      <c r="F173" s="489">
        <v>7.1629921680263244</v>
      </c>
      <c r="G173" s="487"/>
      <c r="H173" s="304">
        <f>係数!H37</f>
        <v>0.96554149085794649</v>
      </c>
      <c r="I173" s="485"/>
      <c r="J173" s="490">
        <f t="shared" si="6"/>
        <v>6.9161661369199319</v>
      </c>
      <c r="K173" s="473"/>
      <c r="L173" s="463"/>
      <c r="M173" s="402"/>
    </row>
    <row r="174" spans="2:13">
      <c r="B174" s="286"/>
      <c r="C174" s="103" t="str">
        <f t="shared" si="7"/>
        <v>36</v>
      </c>
      <c r="D174" s="284" t="str">
        <f t="shared" si="7"/>
        <v>対事業所サービス</v>
      </c>
      <c r="E174" s="485"/>
      <c r="F174" s="489">
        <v>7.5508988395392791</v>
      </c>
      <c r="G174" s="487"/>
      <c r="H174" s="304">
        <f>係数!H38</f>
        <v>0.68354347123018688</v>
      </c>
      <c r="I174" s="485"/>
      <c r="J174" s="490">
        <f t="shared" si="6"/>
        <v>5.1613676036866689</v>
      </c>
      <c r="K174" s="473"/>
      <c r="L174" s="463"/>
      <c r="M174" s="402"/>
    </row>
    <row r="175" spans="2:13">
      <c r="B175" s="286"/>
      <c r="C175" s="103" t="str">
        <f t="shared" si="7"/>
        <v>37</v>
      </c>
      <c r="D175" s="284" t="str">
        <f t="shared" si="7"/>
        <v>対個人サービス</v>
      </c>
      <c r="E175" s="485"/>
      <c r="F175" s="489">
        <v>61.43005890830397</v>
      </c>
      <c r="G175" s="487"/>
      <c r="H175" s="304">
        <f>係数!H39</f>
        <v>0.55987382763194615</v>
      </c>
      <c r="I175" s="485"/>
      <c r="J175" s="490">
        <f t="shared" si="6"/>
        <v>34.393082212648075</v>
      </c>
      <c r="K175" s="473"/>
      <c r="L175" s="463"/>
      <c r="M175" s="402"/>
    </row>
    <row r="176" spans="2:13">
      <c r="B176" s="286"/>
      <c r="C176" s="103" t="str">
        <f t="shared" si="7"/>
        <v>38</v>
      </c>
      <c r="D176" s="284" t="str">
        <f t="shared" si="7"/>
        <v>事務用品</v>
      </c>
      <c r="E176" s="485"/>
      <c r="F176" s="489">
        <v>0</v>
      </c>
      <c r="G176" s="487"/>
      <c r="H176" s="304">
        <f>係数!H40</f>
        <v>1</v>
      </c>
      <c r="I176" s="485"/>
      <c r="J176" s="490">
        <f t="shared" si="6"/>
        <v>0</v>
      </c>
      <c r="K176" s="473"/>
      <c r="L176" s="463"/>
      <c r="M176" s="402"/>
    </row>
    <row r="177" spans="2:13" ht="12.75" thickBot="1">
      <c r="B177" s="394"/>
      <c r="C177" s="103" t="str">
        <f t="shared" si="7"/>
        <v>39</v>
      </c>
      <c r="D177" s="284" t="str">
        <f t="shared" si="7"/>
        <v>分類不明</v>
      </c>
      <c r="E177" s="485"/>
      <c r="F177" s="491">
        <v>3.808076644352113E-3</v>
      </c>
      <c r="G177" s="487"/>
      <c r="H177" s="306">
        <f>係数!H41</f>
        <v>0.63561708735819755</v>
      </c>
      <c r="I177" s="485"/>
      <c r="J177" s="492">
        <f t="shared" si="6"/>
        <v>2.420478585119869E-3</v>
      </c>
      <c r="K177" s="473"/>
      <c r="L177" s="463"/>
      <c r="M177" s="402"/>
    </row>
    <row r="178" spans="2:13">
      <c r="B178" s="396" t="s">
        <v>66</v>
      </c>
      <c r="C178" s="397"/>
      <c r="D178" s="398"/>
      <c r="E178" s="402"/>
      <c r="F178" s="400">
        <f>SUM(F139:F177)</f>
        <v>533.74350145599306</v>
      </c>
      <c r="G178" s="402"/>
      <c r="H178" s="401"/>
      <c r="I178" s="472"/>
      <c r="J178" s="297">
        <f>SUM(J139:J177)</f>
        <v>332.01791846692527</v>
      </c>
      <c r="K178" s="473"/>
      <c r="L178" s="463"/>
      <c r="M178" s="402"/>
    </row>
    <row r="179" spans="2:13">
      <c r="B179" s="132"/>
      <c r="C179" s="103"/>
      <c r="D179" s="132"/>
      <c r="E179" s="402"/>
      <c r="F179" s="402"/>
      <c r="G179" s="402"/>
      <c r="H179" s="401"/>
      <c r="I179" s="472"/>
      <c r="J179" s="461"/>
      <c r="K179" s="473"/>
      <c r="L179" s="463"/>
      <c r="M179" s="402"/>
    </row>
    <row r="180" spans="2:13">
      <c r="B180" s="132"/>
      <c r="C180" s="103"/>
      <c r="D180" s="132"/>
      <c r="E180" s="402"/>
      <c r="F180" s="402"/>
      <c r="G180" s="402"/>
      <c r="H180" s="401"/>
      <c r="I180" s="472"/>
      <c r="J180" s="461"/>
      <c r="K180" s="473"/>
      <c r="L180" s="463"/>
      <c r="M180" s="402"/>
    </row>
    <row r="181" spans="2:13" ht="14.25">
      <c r="B181" s="196" t="s">
        <v>316</v>
      </c>
      <c r="E181" s="401"/>
      <c r="F181" s="402"/>
      <c r="G181" s="401"/>
      <c r="H181" s="484"/>
      <c r="I181" s="401"/>
      <c r="J181" s="402"/>
      <c r="K181" s="473"/>
      <c r="L181" s="463"/>
      <c r="M181" s="402"/>
    </row>
    <row r="182" spans="2:13" ht="14.25">
      <c r="B182" s="196" t="s">
        <v>535</v>
      </c>
      <c r="E182" s="401"/>
      <c r="F182" s="402"/>
      <c r="G182" s="401"/>
      <c r="H182" s="484"/>
      <c r="I182" s="401"/>
      <c r="J182" s="402"/>
      <c r="K182" s="473"/>
      <c r="L182" s="463"/>
      <c r="M182" s="402"/>
    </row>
    <row r="183" spans="2:13" ht="48.75" thickBot="1">
      <c r="B183" s="275"/>
      <c r="C183" s="452" t="s">
        <v>317</v>
      </c>
      <c r="D183" s="277" t="s">
        <v>48</v>
      </c>
      <c r="F183" s="493" t="s">
        <v>536</v>
      </c>
      <c r="G183" s="401"/>
      <c r="H183" s="278" t="s">
        <v>537</v>
      </c>
      <c r="J183" s="299" t="s">
        <v>538</v>
      </c>
      <c r="K183" s="473"/>
      <c r="L183" s="463"/>
      <c r="M183" s="402"/>
    </row>
    <row r="184" spans="2:13">
      <c r="B184" s="279" t="s">
        <v>416</v>
      </c>
      <c r="C184" s="103" t="str">
        <f t="shared" ref="C184:D203" si="8">C9</f>
        <v>01</v>
      </c>
      <c r="D184" s="284" t="str">
        <f t="shared" si="8"/>
        <v>農業</v>
      </c>
      <c r="E184" s="485"/>
      <c r="F184" s="486">
        <f t="array" ref="F184:F222">+$J$96:$J$134</f>
        <v>6.0308650856480126</v>
      </c>
      <c r="G184" s="487"/>
      <c r="H184" s="301">
        <f>係数!E3</f>
        <v>0.57780637517336897</v>
      </c>
      <c r="I184" s="485"/>
      <c r="J184" s="494">
        <f>F184*H184</f>
        <v>3.4846722942979076</v>
      </c>
      <c r="K184" s="473"/>
      <c r="L184" s="463"/>
      <c r="M184" s="402"/>
    </row>
    <row r="185" spans="2:13">
      <c r="B185" s="285"/>
      <c r="C185" s="103" t="str">
        <f t="shared" si="8"/>
        <v>02</v>
      </c>
      <c r="D185" s="284" t="str">
        <f t="shared" si="8"/>
        <v>林業</v>
      </c>
      <c r="E185" s="485"/>
      <c r="F185" s="489">
        <v>0.2717368272142619</v>
      </c>
      <c r="G185" s="487"/>
      <c r="H185" s="304">
        <f>係数!E4</f>
        <v>0.48140360713951968</v>
      </c>
      <c r="I185" s="485"/>
      <c r="J185" s="495">
        <f t="shared" ref="J185:J222" si="9">F185*H185</f>
        <v>0.13081508881359408</v>
      </c>
      <c r="K185" s="473"/>
      <c r="L185" s="463"/>
      <c r="M185" s="402"/>
    </row>
    <row r="186" spans="2:13">
      <c r="B186" s="285"/>
      <c r="C186" s="103" t="str">
        <f t="shared" si="8"/>
        <v>03</v>
      </c>
      <c r="D186" s="284" t="str">
        <f t="shared" si="8"/>
        <v>漁業</v>
      </c>
      <c r="E186" s="485"/>
      <c r="F186" s="489">
        <v>0.6195881740236604</v>
      </c>
      <c r="G186" s="487"/>
      <c r="H186" s="304">
        <f>係数!E5</f>
        <v>0.76047840812870449</v>
      </c>
      <c r="I186" s="485"/>
      <c r="J186" s="495">
        <f t="shared" si="9"/>
        <v>0.47118342827688398</v>
      </c>
      <c r="K186" s="473"/>
      <c r="L186" s="463"/>
      <c r="M186" s="402"/>
    </row>
    <row r="187" spans="2:13">
      <c r="B187" s="285"/>
      <c r="C187" s="103" t="str">
        <f t="shared" si="8"/>
        <v>04</v>
      </c>
      <c r="D187" s="284" t="str">
        <f t="shared" si="8"/>
        <v>鉱業</v>
      </c>
      <c r="E187" s="485"/>
      <c r="F187" s="489">
        <v>-1.0389937511133542E-2</v>
      </c>
      <c r="G187" s="487"/>
      <c r="H187" s="304">
        <f>係数!E6</f>
        <v>1.4826774126872264E-2</v>
      </c>
      <c r="I187" s="485"/>
      <c r="J187" s="495">
        <f t="shared" si="9"/>
        <v>-1.5404925666989439E-4</v>
      </c>
      <c r="K187" s="473"/>
      <c r="L187" s="463"/>
      <c r="M187" s="402"/>
    </row>
    <row r="188" spans="2:13">
      <c r="B188" s="285"/>
      <c r="C188" s="103" t="str">
        <f t="shared" si="8"/>
        <v>05</v>
      </c>
      <c r="D188" s="284" t="str">
        <f t="shared" si="8"/>
        <v>飲食料品</v>
      </c>
      <c r="E188" s="485"/>
      <c r="F188" s="489">
        <v>54.15399977324472</v>
      </c>
      <c r="G188" s="487"/>
      <c r="H188" s="304">
        <f>係数!E7</f>
        <v>0.56732103727766281</v>
      </c>
      <c r="I188" s="485"/>
      <c r="J188" s="495">
        <f t="shared" si="9"/>
        <v>30.722703324091512</v>
      </c>
      <c r="K188" s="473"/>
      <c r="L188" s="463"/>
      <c r="M188" s="402"/>
    </row>
    <row r="189" spans="2:13">
      <c r="B189" s="285"/>
      <c r="C189" s="103" t="str">
        <f t="shared" si="8"/>
        <v>06</v>
      </c>
      <c r="D189" s="284" t="str">
        <f t="shared" si="8"/>
        <v>繊維製品</v>
      </c>
      <c r="E189" s="485"/>
      <c r="F189" s="489">
        <v>6.473636268814781</v>
      </c>
      <c r="G189" s="487"/>
      <c r="H189" s="304">
        <f>係数!E8</f>
        <v>0.25081850533807831</v>
      </c>
      <c r="I189" s="485"/>
      <c r="J189" s="495">
        <f t="shared" si="9"/>
        <v>1.6237077730464975</v>
      </c>
      <c r="K189" s="473"/>
      <c r="L189" s="463"/>
      <c r="M189" s="402"/>
    </row>
    <row r="190" spans="2:13">
      <c r="B190" s="285"/>
      <c r="C190" s="103" t="str">
        <f t="shared" si="8"/>
        <v>07</v>
      </c>
      <c r="D190" s="284" t="str">
        <f t="shared" si="8"/>
        <v>パルプ・紙・木製品</v>
      </c>
      <c r="E190" s="485"/>
      <c r="F190" s="489">
        <v>1.022962218573551</v>
      </c>
      <c r="G190" s="487"/>
      <c r="H190" s="304">
        <f>係数!E9</f>
        <v>0.55796021116433669</v>
      </c>
      <c r="I190" s="485"/>
      <c r="J190" s="495">
        <f t="shared" si="9"/>
        <v>0.57077221548843682</v>
      </c>
      <c r="K190" s="473"/>
      <c r="L190" s="463"/>
      <c r="M190" s="402"/>
    </row>
    <row r="191" spans="2:13">
      <c r="B191" s="285"/>
      <c r="C191" s="103" t="str">
        <f t="shared" si="8"/>
        <v>08</v>
      </c>
      <c r="D191" s="284" t="str">
        <f t="shared" si="8"/>
        <v>化学製品</v>
      </c>
      <c r="E191" s="485"/>
      <c r="F191" s="489">
        <v>4.2641996024200663</v>
      </c>
      <c r="G191" s="487"/>
      <c r="H191" s="304">
        <f>係数!E10</f>
        <v>0.51332494583269062</v>
      </c>
      <c r="I191" s="485"/>
      <c r="J191" s="495">
        <f t="shared" si="9"/>
        <v>2.1889200299320613</v>
      </c>
      <c r="K191" s="473"/>
      <c r="L191" s="463"/>
      <c r="M191" s="402"/>
    </row>
    <row r="192" spans="2:13">
      <c r="B192" s="285"/>
      <c r="C192" s="103" t="str">
        <f t="shared" si="8"/>
        <v>09</v>
      </c>
      <c r="D192" s="284" t="str">
        <f t="shared" si="8"/>
        <v>石油・石炭製品</v>
      </c>
      <c r="E192" s="485"/>
      <c r="F192" s="489">
        <v>3.2154270865903505</v>
      </c>
      <c r="G192" s="487"/>
      <c r="H192" s="304">
        <f>係数!E11</f>
        <v>0.69819431744317995</v>
      </c>
      <c r="I192" s="485"/>
      <c r="J192" s="495">
        <f t="shared" si="9"/>
        <v>2.2449929200102625</v>
      </c>
      <c r="K192" s="473"/>
      <c r="L192" s="463"/>
      <c r="M192" s="402"/>
    </row>
    <row r="193" spans="2:13">
      <c r="B193" s="286"/>
      <c r="C193" s="103" t="str">
        <f t="shared" si="8"/>
        <v>10</v>
      </c>
      <c r="D193" s="284" t="str">
        <f t="shared" si="8"/>
        <v>プラスチック・ゴム製品</v>
      </c>
      <c r="E193" s="485"/>
      <c r="F193" s="489">
        <v>1.5380868579830089</v>
      </c>
      <c r="G193" s="487"/>
      <c r="H193" s="304">
        <f>係数!E12</f>
        <v>0.62737449698093561</v>
      </c>
      <c r="I193" s="485"/>
      <c r="J193" s="495">
        <f t="shared" si="9"/>
        <v>0.96495646884007802</v>
      </c>
      <c r="K193" s="473"/>
      <c r="L193" s="463"/>
      <c r="M193" s="402"/>
    </row>
    <row r="194" spans="2:13">
      <c r="B194" s="286"/>
      <c r="C194" s="103" t="str">
        <f t="shared" si="8"/>
        <v>11</v>
      </c>
      <c r="D194" s="284" t="str">
        <f t="shared" si="8"/>
        <v>窯業・土石製品</v>
      </c>
      <c r="E194" s="485"/>
      <c r="F194" s="489">
        <v>0.23774621716652636</v>
      </c>
      <c r="G194" s="487"/>
      <c r="H194" s="304">
        <f>係数!E13</f>
        <v>0.49113037155770017</v>
      </c>
      <c r="I194" s="485"/>
      <c r="J194" s="495">
        <f t="shared" si="9"/>
        <v>0.11676438797343376</v>
      </c>
      <c r="K194" s="473"/>
      <c r="L194" s="463"/>
      <c r="M194" s="402"/>
    </row>
    <row r="195" spans="2:13">
      <c r="B195" s="286"/>
      <c r="C195" s="103" t="str">
        <f t="shared" si="8"/>
        <v>12</v>
      </c>
      <c r="D195" s="284" t="str">
        <f t="shared" si="8"/>
        <v>鉄鋼</v>
      </c>
      <c r="E195" s="485"/>
      <c r="F195" s="489">
        <v>-6.7276020716887319E-2</v>
      </c>
      <c r="G195" s="487"/>
      <c r="H195" s="304">
        <f>係数!E14</f>
        <v>0.2391508431870322</v>
      </c>
      <c r="I195" s="485"/>
      <c r="J195" s="495">
        <f t="shared" si="9"/>
        <v>-1.608911708071185E-2</v>
      </c>
      <c r="K195" s="473"/>
      <c r="L195" s="463"/>
      <c r="M195" s="402"/>
    </row>
    <row r="196" spans="2:13">
      <c r="B196" s="286"/>
      <c r="C196" s="103" t="str">
        <f t="shared" si="8"/>
        <v>13</v>
      </c>
      <c r="D196" s="284" t="str">
        <f t="shared" si="8"/>
        <v>非鉄金属</v>
      </c>
      <c r="E196" s="485"/>
      <c r="F196" s="489">
        <v>0.37596529536893641</v>
      </c>
      <c r="G196" s="487"/>
      <c r="H196" s="304">
        <f>係数!E15</f>
        <v>0.56728278252173558</v>
      </c>
      <c r="I196" s="485"/>
      <c r="J196" s="495">
        <f t="shared" si="9"/>
        <v>0.21327863888849644</v>
      </c>
      <c r="K196" s="473"/>
      <c r="L196" s="463"/>
      <c r="M196" s="402"/>
    </row>
    <row r="197" spans="2:13">
      <c r="B197" s="286"/>
      <c r="C197" s="103" t="str">
        <f t="shared" si="8"/>
        <v>14</v>
      </c>
      <c r="D197" s="284" t="str">
        <f t="shared" si="8"/>
        <v>金属製品</v>
      </c>
      <c r="E197" s="485"/>
      <c r="F197" s="489">
        <v>1.2669612035635196</v>
      </c>
      <c r="G197" s="487"/>
      <c r="H197" s="304">
        <f>係数!E16</f>
        <v>0.62288044800674069</v>
      </c>
      <c r="I197" s="485"/>
      <c r="J197" s="495">
        <f t="shared" si="9"/>
        <v>0.78916536208280452</v>
      </c>
      <c r="K197" s="473"/>
      <c r="L197" s="463"/>
      <c r="M197" s="402"/>
    </row>
    <row r="198" spans="2:13">
      <c r="B198" s="286"/>
      <c r="C198" s="103" t="str">
        <f t="shared" si="8"/>
        <v>15</v>
      </c>
      <c r="D198" s="284" t="str">
        <f t="shared" si="8"/>
        <v>はん用機械</v>
      </c>
      <c r="E198" s="485"/>
      <c r="F198" s="489">
        <v>2.7972908683821077E-2</v>
      </c>
      <c r="G198" s="487"/>
      <c r="H198" s="304">
        <f>係数!E17</f>
        <v>0.55367903735136359</v>
      </c>
      <c r="I198" s="485"/>
      <c r="J198" s="495">
        <f t="shared" si="9"/>
        <v>1.5488013151975653E-2</v>
      </c>
      <c r="K198" s="473"/>
      <c r="L198" s="463"/>
      <c r="M198" s="402"/>
    </row>
    <row r="199" spans="2:13">
      <c r="B199" s="286"/>
      <c r="C199" s="103" t="str">
        <f t="shared" si="8"/>
        <v>16</v>
      </c>
      <c r="D199" s="284" t="str">
        <f t="shared" si="8"/>
        <v>生産用機械</v>
      </c>
      <c r="E199" s="485"/>
      <c r="F199" s="489">
        <v>3.8550899362576945E-3</v>
      </c>
      <c r="G199" s="487"/>
      <c r="H199" s="304">
        <f>係数!E18</f>
        <v>0.53220511268192527</v>
      </c>
      <c r="I199" s="485"/>
      <c r="J199" s="495">
        <f t="shared" si="9"/>
        <v>2.0516985739249824E-3</v>
      </c>
      <c r="K199" s="473"/>
      <c r="L199" s="463"/>
      <c r="M199" s="402"/>
    </row>
    <row r="200" spans="2:13">
      <c r="B200" s="286"/>
      <c r="C200" s="103" t="str">
        <f t="shared" si="8"/>
        <v>17</v>
      </c>
      <c r="D200" s="284" t="str">
        <f t="shared" si="8"/>
        <v>業務用機械</v>
      </c>
      <c r="E200" s="485"/>
      <c r="F200" s="489">
        <v>0.14987837459499428</v>
      </c>
      <c r="G200" s="487"/>
      <c r="H200" s="304">
        <f>係数!E19</f>
        <v>0.56832735990126038</v>
      </c>
      <c r="I200" s="485"/>
      <c r="J200" s="495">
        <f t="shared" si="9"/>
        <v>8.5179980939865244E-2</v>
      </c>
      <c r="K200" s="473"/>
      <c r="L200" s="463"/>
      <c r="M200" s="402"/>
    </row>
    <row r="201" spans="2:13">
      <c r="B201" s="286"/>
      <c r="C201" s="103" t="str">
        <f t="shared" si="8"/>
        <v>18</v>
      </c>
      <c r="D201" s="284" t="str">
        <f t="shared" si="8"/>
        <v>電子部品</v>
      </c>
      <c r="E201" s="485"/>
      <c r="F201" s="489">
        <v>5.2372807182817949E-2</v>
      </c>
      <c r="G201" s="487"/>
      <c r="H201" s="304">
        <f>係数!E20</f>
        <v>0.52467594244262117</v>
      </c>
      <c r="I201" s="485"/>
      <c r="J201" s="495">
        <f t="shared" si="9"/>
        <v>2.7478751967010686E-2</v>
      </c>
      <c r="K201" s="473"/>
      <c r="L201" s="463"/>
      <c r="M201" s="402"/>
    </row>
    <row r="202" spans="2:13">
      <c r="B202" s="286"/>
      <c r="C202" s="103" t="str">
        <f t="shared" si="8"/>
        <v>19</v>
      </c>
      <c r="D202" s="284" t="str">
        <f t="shared" si="8"/>
        <v>電気機械</v>
      </c>
      <c r="E202" s="485"/>
      <c r="F202" s="489">
        <v>4.7063125995001558</v>
      </c>
      <c r="G202" s="487"/>
      <c r="H202" s="304">
        <f>係数!E21</f>
        <v>0.58592205634451899</v>
      </c>
      <c r="I202" s="485"/>
      <c r="J202" s="495">
        <f t="shared" si="9"/>
        <v>2.75753235609925</v>
      </c>
      <c r="K202" s="473"/>
      <c r="L202" s="463"/>
      <c r="M202" s="402"/>
    </row>
    <row r="203" spans="2:13">
      <c r="B203" s="286"/>
      <c r="C203" s="103" t="str">
        <f t="shared" si="8"/>
        <v>20</v>
      </c>
      <c r="D203" s="284" t="str">
        <f t="shared" si="8"/>
        <v>情報通信機器</v>
      </c>
      <c r="E203" s="485"/>
      <c r="F203" s="489">
        <v>11.949462430225497</v>
      </c>
      <c r="G203" s="487"/>
      <c r="H203" s="304">
        <f>係数!E22</f>
        <v>0.12469188751007404</v>
      </c>
      <c r="I203" s="485"/>
      <c r="J203" s="495">
        <f t="shared" si="9"/>
        <v>1.4900010251555336</v>
      </c>
      <c r="K203" s="473"/>
      <c r="L203" s="463"/>
      <c r="M203" s="402"/>
    </row>
    <row r="204" spans="2:13">
      <c r="B204" s="286"/>
      <c r="C204" s="103" t="str">
        <f t="shared" ref="C204:D222" si="10">C29</f>
        <v>21</v>
      </c>
      <c r="D204" s="284" t="str">
        <f t="shared" si="10"/>
        <v>輸送機械</v>
      </c>
      <c r="E204" s="485"/>
      <c r="F204" s="489">
        <v>3.8553250027172226</v>
      </c>
      <c r="G204" s="487"/>
      <c r="H204" s="304">
        <f>係数!E23</f>
        <v>0.64019991611056271</v>
      </c>
      <c r="I204" s="485"/>
      <c r="J204" s="495">
        <f t="shared" si="9"/>
        <v>2.4681787433185209</v>
      </c>
      <c r="K204" s="473"/>
      <c r="L204" s="463"/>
      <c r="M204" s="402"/>
    </row>
    <row r="205" spans="2:13">
      <c r="B205" s="286"/>
      <c r="C205" s="103" t="str">
        <f t="shared" si="10"/>
        <v>22</v>
      </c>
      <c r="D205" s="284" t="str">
        <f t="shared" si="10"/>
        <v>その他の製造工業製品</v>
      </c>
      <c r="E205" s="485"/>
      <c r="F205" s="489">
        <v>4.1167659190041617</v>
      </c>
      <c r="G205" s="487"/>
      <c r="H205" s="304">
        <f>係数!E24</f>
        <v>0.36657906596658502</v>
      </c>
      <c r="I205" s="485"/>
      <c r="J205" s="495">
        <f t="shared" si="9"/>
        <v>1.5091202053916155</v>
      </c>
      <c r="K205" s="473"/>
      <c r="L205" s="463"/>
      <c r="M205" s="402"/>
    </row>
    <row r="206" spans="2:13">
      <c r="B206" s="286"/>
      <c r="C206" s="103" t="str">
        <f t="shared" si="10"/>
        <v>23</v>
      </c>
      <c r="D206" s="284" t="str">
        <f t="shared" si="10"/>
        <v>建設</v>
      </c>
      <c r="E206" s="485"/>
      <c r="F206" s="489">
        <v>0</v>
      </c>
      <c r="G206" s="487"/>
      <c r="H206" s="304">
        <f>係数!E25</f>
        <v>0</v>
      </c>
      <c r="I206" s="485"/>
      <c r="J206" s="495">
        <f t="shared" si="9"/>
        <v>0</v>
      </c>
      <c r="K206" s="473"/>
      <c r="L206" s="463"/>
      <c r="M206" s="402"/>
    </row>
    <row r="207" spans="2:13">
      <c r="B207" s="286"/>
      <c r="C207" s="103" t="str">
        <f t="shared" si="10"/>
        <v>24</v>
      </c>
      <c r="D207" s="284" t="str">
        <f t="shared" si="10"/>
        <v>電力・ガス・熱供給</v>
      </c>
      <c r="E207" s="485"/>
      <c r="F207" s="489">
        <v>17.690725637735127</v>
      </c>
      <c r="G207" s="487"/>
      <c r="H207" s="304">
        <f>係数!E26</f>
        <v>5.9991703084878874E-4</v>
      </c>
      <c r="I207" s="485"/>
      <c r="J207" s="495">
        <f t="shared" si="9"/>
        <v>1.0612967598150603E-2</v>
      </c>
      <c r="K207" s="473"/>
      <c r="L207" s="463"/>
      <c r="M207" s="402"/>
    </row>
    <row r="208" spans="2:13">
      <c r="B208" s="286"/>
      <c r="C208" s="103" t="str">
        <f t="shared" si="10"/>
        <v>25</v>
      </c>
      <c r="D208" s="284" t="str">
        <f t="shared" si="10"/>
        <v>水道</v>
      </c>
      <c r="E208" s="485"/>
      <c r="F208" s="489">
        <v>3.8588039863182355</v>
      </c>
      <c r="G208" s="487"/>
      <c r="H208" s="304">
        <f>係数!E27</f>
        <v>0</v>
      </c>
      <c r="I208" s="485"/>
      <c r="J208" s="495">
        <f t="shared" si="9"/>
        <v>0</v>
      </c>
      <c r="K208" s="473"/>
      <c r="L208" s="463"/>
      <c r="M208" s="402"/>
    </row>
    <row r="209" spans="2:13">
      <c r="B209" s="286"/>
      <c r="C209" s="103" t="str">
        <f t="shared" si="10"/>
        <v>26</v>
      </c>
      <c r="D209" s="284" t="str">
        <f t="shared" si="10"/>
        <v>廃棄物処理</v>
      </c>
      <c r="E209" s="485"/>
      <c r="F209" s="489">
        <v>0.41188345038480079</v>
      </c>
      <c r="G209" s="487"/>
      <c r="H209" s="304">
        <f>係数!E28</f>
        <v>8.8481796505213706E-3</v>
      </c>
      <c r="I209" s="485"/>
      <c r="J209" s="495">
        <f t="shared" si="9"/>
        <v>3.6444187640813229E-3</v>
      </c>
      <c r="K209" s="473"/>
      <c r="L209" s="463"/>
      <c r="M209" s="402"/>
    </row>
    <row r="210" spans="2:13">
      <c r="B210" s="286"/>
      <c r="C210" s="103" t="str">
        <f t="shared" si="10"/>
        <v>27</v>
      </c>
      <c r="D210" s="284" t="str">
        <f t="shared" si="10"/>
        <v>商業</v>
      </c>
      <c r="E210" s="485"/>
      <c r="F210" s="489">
        <v>73.159875238746594</v>
      </c>
      <c r="G210" s="487"/>
      <c r="H210" s="304">
        <f>係数!E29</f>
        <v>0.75148041297212076</v>
      </c>
      <c r="I210" s="485"/>
      <c r="J210" s="495">
        <f t="shared" si="9"/>
        <v>54.978213257402125</v>
      </c>
      <c r="K210" s="473"/>
      <c r="L210" s="463"/>
      <c r="M210" s="402"/>
    </row>
    <row r="211" spans="2:13">
      <c r="B211" s="286"/>
      <c r="C211" s="103" t="str">
        <f t="shared" si="10"/>
        <v>28</v>
      </c>
      <c r="D211" s="284" t="str">
        <f t="shared" si="10"/>
        <v>金融・保険</v>
      </c>
      <c r="E211" s="485"/>
      <c r="F211" s="489">
        <v>30.75962156152443</v>
      </c>
      <c r="G211" s="487"/>
      <c r="H211" s="304">
        <f>係数!E30</f>
        <v>0.17010791108645085</v>
      </c>
      <c r="I211" s="485"/>
      <c r="J211" s="495">
        <f t="shared" si="9"/>
        <v>5.2324549696406741</v>
      </c>
      <c r="K211" s="473"/>
      <c r="L211" s="463"/>
      <c r="M211" s="402"/>
    </row>
    <row r="212" spans="2:13">
      <c r="B212" s="286"/>
      <c r="C212" s="103" t="str">
        <f t="shared" si="10"/>
        <v>29</v>
      </c>
      <c r="D212" s="284" t="str">
        <f t="shared" si="10"/>
        <v>不動産</v>
      </c>
      <c r="E212" s="485"/>
      <c r="F212" s="489">
        <v>126.77364527470426</v>
      </c>
      <c r="G212" s="487"/>
      <c r="H212" s="304">
        <f>係数!E31</f>
        <v>8.797302519035129E-3</v>
      </c>
      <c r="I212" s="485"/>
      <c r="J212" s="495">
        <f t="shared" si="9"/>
        <v>1.1152661089224216</v>
      </c>
      <c r="K212" s="473"/>
      <c r="L212" s="463"/>
      <c r="M212" s="402"/>
    </row>
    <row r="213" spans="2:13">
      <c r="B213" s="286"/>
      <c r="C213" s="103" t="str">
        <f t="shared" si="10"/>
        <v>30</v>
      </c>
      <c r="D213" s="284" t="str">
        <f t="shared" si="10"/>
        <v>運輸・郵便</v>
      </c>
      <c r="E213" s="485"/>
      <c r="F213" s="489">
        <v>22.801211507747567</v>
      </c>
      <c r="G213" s="487"/>
      <c r="H213" s="304">
        <f>係数!E32</f>
        <v>0.384375844470566</v>
      </c>
      <c r="I213" s="485"/>
      <c r="J213" s="495">
        <f t="shared" si="9"/>
        <v>8.764234928242459</v>
      </c>
      <c r="K213" s="473"/>
      <c r="L213" s="463"/>
      <c r="M213" s="402"/>
    </row>
    <row r="214" spans="2:13">
      <c r="B214" s="286"/>
      <c r="C214" s="103" t="str">
        <f t="shared" si="10"/>
        <v>31</v>
      </c>
      <c r="D214" s="284" t="str">
        <f t="shared" si="10"/>
        <v>情報通信</v>
      </c>
      <c r="E214" s="485"/>
      <c r="F214" s="489">
        <v>27.489706069615508</v>
      </c>
      <c r="G214" s="487"/>
      <c r="H214" s="304">
        <f>係数!E33</f>
        <v>0.43475292657238612</v>
      </c>
      <c r="I214" s="485"/>
      <c r="J214" s="495">
        <f t="shared" si="9"/>
        <v>11.951230164380028</v>
      </c>
      <c r="K214" s="473"/>
      <c r="L214" s="463"/>
      <c r="M214" s="402"/>
    </row>
    <row r="215" spans="2:13">
      <c r="B215" s="286"/>
      <c r="C215" s="103" t="str">
        <f t="shared" si="10"/>
        <v>32</v>
      </c>
      <c r="D215" s="284" t="str">
        <f t="shared" si="10"/>
        <v>公務</v>
      </c>
      <c r="E215" s="485"/>
      <c r="F215" s="489">
        <v>2.7141713682930391</v>
      </c>
      <c r="G215" s="487"/>
      <c r="H215" s="304">
        <f>係数!E34</f>
        <v>0</v>
      </c>
      <c r="I215" s="485"/>
      <c r="J215" s="495">
        <f t="shared" si="9"/>
        <v>0</v>
      </c>
      <c r="K215" s="473"/>
      <c r="L215" s="463"/>
      <c r="M215" s="402"/>
    </row>
    <row r="216" spans="2:13">
      <c r="B216" s="286"/>
      <c r="C216" s="103" t="str">
        <f t="shared" si="10"/>
        <v>33</v>
      </c>
      <c r="D216" s="284" t="str">
        <f t="shared" si="10"/>
        <v>教育・研究</v>
      </c>
      <c r="E216" s="485"/>
      <c r="F216" s="489">
        <v>18.299265688160975</v>
      </c>
      <c r="G216" s="487"/>
      <c r="H216" s="304">
        <f>係数!E35</f>
        <v>0.1644322583342977</v>
      </c>
      <c r="I216" s="485"/>
      <c r="J216" s="495">
        <f t="shared" si="9"/>
        <v>3.0089895829636353</v>
      </c>
      <c r="K216" s="473"/>
      <c r="L216" s="463"/>
      <c r="M216" s="402"/>
    </row>
    <row r="217" spans="2:13">
      <c r="B217" s="286"/>
      <c r="C217" s="103" t="str">
        <f t="shared" si="10"/>
        <v>34</v>
      </c>
      <c r="D217" s="284" t="str">
        <f t="shared" si="10"/>
        <v>医療・福祉</v>
      </c>
      <c r="E217" s="485"/>
      <c r="F217" s="489">
        <v>29.381379896020398</v>
      </c>
      <c r="G217" s="487"/>
      <c r="H217" s="304">
        <f>係数!E36</f>
        <v>3.9758360417358508E-3</v>
      </c>
      <c r="I217" s="485"/>
      <c r="J217" s="495">
        <f t="shared" si="9"/>
        <v>0.11681554914653104</v>
      </c>
      <c r="K217" s="473"/>
      <c r="L217" s="463"/>
      <c r="M217" s="402"/>
    </row>
    <row r="218" spans="2:13">
      <c r="B218" s="286"/>
      <c r="C218" s="103" t="str">
        <f t="shared" si="10"/>
        <v>35</v>
      </c>
      <c r="D218" s="284" t="str">
        <f t="shared" si="10"/>
        <v>他に分類されない会員制団体</v>
      </c>
      <c r="E218" s="485"/>
      <c r="F218" s="489">
        <v>7.1629921680263244</v>
      </c>
      <c r="G218" s="487"/>
      <c r="H218" s="304">
        <f>係数!E37</f>
        <v>9.901343280539758E-3</v>
      </c>
      <c r="I218" s="485"/>
      <c r="J218" s="495">
        <f t="shared" si="9"/>
        <v>7.0923244371446356E-2</v>
      </c>
      <c r="K218" s="473"/>
      <c r="L218" s="463"/>
      <c r="M218" s="402"/>
    </row>
    <row r="219" spans="2:13">
      <c r="B219" s="286"/>
      <c r="C219" s="103" t="str">
        <f t="shared" si="10"/>
        <v>36</v>
      </c>
      <c r="D219" s="284" t="str">
        <f t="shared" si="10"/>
        <v>対事業所サービス</v>
      </c>
      <c r="E219" s="485"/>
      <c r="F219" s="489">
        <v>7.5508988395392791</v>
      </c>
      <c r="G219" s="487"/>
      <c r="H219" s="304">
        <f>係数!E38</f>
        <v>0.25057602332106366</v>
      </c>
      <c r="I219" s="485"/>
      <c r="J219" s="495">
        <f t="shared" si="9"/>
        <v>1.8920742037113869</v>
      </c>
      <c r="K219" s="473"/>
      <c r="L219" s="463"/>
      <c r="M219" s="402"/>
    </row>
    <row r="220" spans="2:13">
      <c r="B220" s="286"/>
      <c r="C220" s="103" t="str">
        <f t="shared" si="10"/>
        <v>37</v>
      </c>
      <c r="D220" s="284" t="str">
        <f t="shared" si="10"/>
        <v>対個人サービス</v>
      </c>
      <c r="E220" s="485"/>
      <c r="F220" s="489">
        <v>61.43005890830397</v>
      </c>
      <c r="G220" s="487"/>
      <c r="H220" s="304">
        <f>係数!E39</f>
        <v>0.42754351686950259</v>
      </c>
      <c r="I220" s="485"/>
      <c r="J220" s="495">
        <f t="shared" si="9"/>
        <v>26.264023427156996</v>
      </c>
      <c r="K220" s="473"/>
      <c r="L220" s="463"/>
      <c r="M220" s="402"/>
    </row>
    <row r="221" spans="2:13">
      <c r="B221" s="286"/>
      <c r="C221" s="103" t="str">
        <f t="shared" si="10"/>
        <v>38</v>
      </c>
      <c r="D221" s="284" t="str">
        <f t="shared" si="10"/>
        <v>事務用品</v>
      </c>
      <c r="E221" s="485"/>
      <c r="F221" s="489">
        <v>0</v>
      </c>
      <c r="G221" s="487"/>
      <c r="H221" s="304">
        <f>係数!E40</f>
        <v>0</v>
      </c>
      <c r="I221" s="485"/>
      <c r="J221" s="495">
        <f t="shared" si="9"/>
        <v>0</v>
      </c>
      <c r="K221" s="473"/>
      <c r="L221" s="463"/>
      <c r="M221" s="402"/>
    </row>
    <row r="222" spans="2:13" ht="12.75" thickBot="1">
      <c r="B222" s="394"/>
      <c r="C222" s="103" t="str">
        <f t="shared" si="10"/>
        <v>39</v>
      </c>
      <c r="D222" s="284" t="str">
        <f t="shared" si="10"/>
        <v>分類不明</v>
      </c>
      <c r="E222" s="485"/>
      <c r="F222" s="491">
        <v>3.808076644352113E-3</v>
      </c>
      <c r="G222" s="487"/>
      <c r="H222" s="306">
        <f>係数!E41</f>
        <v>0</v>
      </c>
      <c r="I222" s="485"/>
      <c r="J222" s="496">
        <f t="shared" si="9"/>
        <v>0</v>
      </c>
      <c r="K222" s="473"/>
      <c r="L222" s="463"/>
      <c r="M222" s="402"/>
    </row>
    <row r="223" spans="2:13">
      <c r="B223" s="396" t="s">
        <v>66</v>
      </c>
      <c r="C223" s="397"/>
      <c r="D223" s="398"/>
      <c r="E223" s="402"/>
      <c r="F223" s="400">
        <f>SUM(F184:F222)</f>
        <v>533.74350145599306</v>
      </c>
      <c r="G223" s="402"/>
      <c r="H223" s="401"/>
      <c r="I223" s="472"/>
      <c r="J223" s="297">
        <f>SUM(J184:J222)</f>
        <v>165.2692023623022</v>
      </c>
      <c r="K223" s="473"/>
      <c r="L223" s="463"/>
      <c r="M223" s="402"/>
    </row>
    <row r="224" spans="2:13">
      <c r="B224" s="132"/>
      <c r="C224" s="103"/>
      <c r="D224" s="132"/>
      <c r="E224" s="402"/>
      <c r="F224" s="402"/>
      <c r="G224" s="402"/>
      <c r="H224" s="401"/>
      <c r="I224" s="472"/>
      <c r="J224" s="461"/>
      <c r="K224" s="473"/>
      <c r="L224" s="463"/>
      <c r="M224" s="402"/>
    </row>
    <row r="225" spans="2:13" ht="14.25">
      <c r="B225" s="114" t="s">
        <v>518</v>
      </c>
      <c r="C225" s="103"/>
      <c r="D225" s="132"/>
      <c r="E225" s="401"/>
      <c r="F225" s="402"/>
      <c r="G225" s="401"/>
      <c r="H225" s="401"/>
      <c r="I225" s="401"/>
      <c r="J225" s="170"/>
      <c r="K225" s="473"/>
      <c r="L225" s="463"/>
      <c r="M225" s="402"/>
    </row>
    <row r="226" spans="2:13" ht="48">
      <c r="B226" s="275"/>
      <c r="C226" s="452" t="s">
        <v>224</v>
      </c>
      <c r="D226" s="277" t="s">
        <v>48</v>
      </c>
      <c r="F226" s="476" t="s">
        <v>533</v>
      </c>
      <c r="G226" s="401"/>
      <c r="H226" s="278" t="s">
        <v>506</v>
      </c>
      <c r="J226" s="278" t="s">
        <v>518</v>
      </c>
      <c r="K226" s="473"/>
      <c r="L226" s="463"/>
      <c r="M226" s="402"/>
    </row>
    <row r="227" spans="2:13">
      <c r="B227" s="279" t="s">
        <v>416</v>
      </c>
      <c r="C227" s="103" t="str">
        <f t="shared" ref="C227:D246" si="11">C9</f>
        <v>01</v>
      </c>
      <c r="D227" s="284" t="str">
        <f t="shared" si="11"/>
        <v>農業</v>
      </c>
      <c r="E227" s="485"/>
      <c r="F227" s="486">
        <f t="array" ref="F227:F265">+$J$96:$J$134</f>
        <v>6.0308650856480126</v>
      </c>
      <c r="G227" s="487"/>
      <c r="H227" s="301">
        <f>係数!F3</f>
        <v>0.24886071845285865</v>
      </c>
      <c r="I227" s="485"/>
      <c r="J227" s="79">
        <f t="shared" ref="J227:J265" si="12">F227*H227</f>
        <v>1.5008454181066253</v>
      </c>
      <c r="K227" s="473"/>
      <c r="L227" s="463"/>
      <c r="M227" s="402"/>
    </row>
    <row r="228" spans="2:13">
      <c r="B228" s="285"/>
      <c r="C228" s="103" t="str">
        <f t="shared" si="11"/>
        <v>02</v>
      </c>
      <c r="D228" s="284" t="str">
        <f t="shared" si="11"/>
        <v>林業</v>
      </c>
      <c r="E228" s="485"/>
      <c r="F228" s="489">
        <v>0.2717368272142619</v>
      </c>
      <c r="G228" s="487"/>
      <c r="H228" s="304">
        <f>係数!F4</f>
        <v>0.12508176805905991</v>
      </c>
      <c r="I228" s="485"/>
      <c r="J228" s="37">
        <f t="shared" si="12"/>
        <v>3.3989322794719147E-2</v>
      </c>
      <c r="K228" s="473"/>
      <c r="L228" s="463"/>
      <c r="M228" s="402"/>
    </row>
    <row r="229" spans="2:13">
      <c r="B229" s="285"/>
      <c r="C229" s="103" t="str">
        <f t="shared" si="11"/>
        <v>03</v>
      </c>
      <c r="D229" s="284" t="str">
        <f t="shared" si="11"/>
        <v>漁業</v>
      </c>
      <c r="E229" s="485"/>
      <c r="F229" s="489">
        <v>0.6195881740236604</v>
      </c>
      <c r="G229" s="487"/>
      <c r="H229" s="304">
        <f>係数!F5</f>
        <v>0.1128069432684166</v>
      </c>
      <c r="I229" s="485"/>
      <c r="J229" s="37">
        <f t="shared" si="12"/>
        <v>6.9893847996868888E-2</v>
      </c>
      <c r="K229" s="473"/>
      <c r="L229" s="463"/>
      <c r="M229" s="402"/>
    </row>
    <row r="230" spans="2:13">
      <c r="B230" s="285"/>
      <c r="C230" s="103" t="str">
        <f t="shared" si="11"/>
        <v>04</v>
      </c>
      <c r="D230" s="284" t="str">
        <f t="shared" si="11"/>
        <v>鉱業</v>
      </c>
      <c r="E230" s="485"/>
      <c r="F230" s="489">
        <v>-1.0389937511133542E-2</v>
      </c>
      <c r="G230" s="487"/>
      <c r="H230" s="304">
        <f>係数!F6</f>
        <v>0.97582470879466954</v>
      </c>
      <c r="I230" s="485"/>
      <c r="J230" s="37">
        <f t="shared" si="12"/>
        <v>-1.0138757746196702E-2</v>
      </c>
      <c r="K230" s="473"/>
      <c r="L230" s="463"/>
      <c r="M230" s="402"/>
    </row>
    <row r="231" spans="2:13">
      <c r="B231" s="285"/>
      <c r="C231" s="103" t="str">
        <f t="shared" si="11"/>
        <v>05</v>
      </c>
      <c r="D231" s="284" t="str">
        <f t="shared" si="11"/>
        <v>飲食料品</v>
      </c>
      <c r="E231" s="485"/>
      <c r="F231" s="489">
        <v>54.15399977324472</v>
      </c>
      <c r="G231" s="487"/>
      <c r="H231" s="304">
        <f>係数!F7</f>
        <v>0.17098706714960613</v>
      </c>
      <c r="I231" s="485"/>
      <c r="J231" s="37">
        <f t="shared" si="12"/>
        <v>9.25963359564755</v>
      </c>
      <c r="K231" s="473"/>
      <c r="L231" s="463"/>
      <c r="M231" s="402"/>
    </row>
    <row r="232" spans="2:13">
      <c r="B232" s="285"/>
      <c r="C232" s="103" t="str">
        <f t="shared" si="11"/>
        <v>06</v>
      </c>
      <c r="D232" s="284" t="str">
        <f t="shared" si="11"/>
        <v>繊維製品</v>
      </c>
      <c r="E232" s="485"/>
      <c r="F232" s="489">
        <v>6.473636268814781</v>
      </c>
      <c r="G232" s="487"/>
      <c r="H232" s="304">
        <f>係数!F8</f>
        <v>0.66637112353838335</v>
      </c>
      <c r="I232" s="485"/>
      <c r="J232" s="37">
        <f t="shared" si="12"/>
        <v>4.3138442738289333</v>
      </c>
      <c r="K232" s="473"/>
      <c r="L232" s="463"/>
      <c r="M232" s="402"/>
    </row>
    <row r="233" spans="2:13">
      <c r="B233" s="285"/>
      <c r="C233" s="103" t="str">
        <f t="shared" si="11"/>
        <v>07</v>
      </c>
      <c r="D233" s="284" t="str">
        <f t="shared" si="11"/>
        <v>パルプ・紙・木製品</v>
      </c>
      <c r="E233" s="485"/>
      <c r="F233" s="489">
        <v>1.022962218573551</v>
      </c>
      <c r="G233" s="487"/>
      <c r="H233" s="304">
        <f>係数!F9</f>
        <v>0.14444634535796919</v>
      </c>
      <c r="I233" s="485"/>
      <c r="J233" s="37">
        <f t="shared" si="12"/>
        <v>0.14776315391222949</v>
      </c>
      <c r="K233" s="473"/>
      <c r="L233" s="463"/>
      <c r="M233" s="402"/>
    </row>
    <row r="234" spans="2:13">
      <c r="B234" s="285"/>
      <c r="C234" s="103" t="str">
        <f t="shared" si="11"/>
        <v>08</v>
      </c>
      <c r="D234" s="284" t="str">
        <f t="shared" si="11"/>
        <v>化学製品</v>
      </c>
      <c r="E234" s="485"/>
      <c r="F234" s="489">
        <v>4.2641996024200663</v>
      </c>
      <c r="G234" s="487"/>
      <c r="H234" s="304">
        <f>係数!F10</f>
        <v>0.27074455814901355</v>
      </c>
      <c r="I234" s="485"/>
      <c r="J234" s="37">
        <f t="shared" si="12"/>
        <v>1.1545088372164201</v>
      </c>
      <c r="K234" s="473"/>
      <c r="L234" s="463"/>
      <c r="M234" s="402"/>
    </row>
    <row r="235" spans="2:13">
      <c r="B235" s="285"/>
      <c r="C235" s="103" t="str">
        <f t="shared" si="11"/>
        <v>09</v>
      </c>
      <c r="D235" s="284" t="str">
        <f t="shared" si="11"/>
        <v>石油・石炭製品</v>
      </c>
      <c r="E235" s="485"/>
      <c r="F235" s="489">
        <v>3.2154270865903505</v>
      </c>
      <c r="G235" s="487"/>
      <c r="H235" s="304">
        <f>係数!F11</f>
        <v>0.11410062906939594</v>
      </c>
      <c r="I235" s="485"/>
      <c r="J235" s="37">
        <f t="shared" si="12"/>
        <v>0.36688225330673407</v>
      </c>
      <c r="K235" s="473"/>
      <c r="L235" s="463"/>
      <c r="M235" s="402"/>
    </row>
    <row r="236" spans="2:13">
      <c r="B236" s="286"/>
      <c r="C236" s="103" t="str">
        <f t="shared" si="11"/>
        <v>10</v>
      </c>
      <c r="D236" s="284" t="str">
        <f t="shared" si="11"/>
        <v>プラスチック・ゴム製品</v>
      </c>
      <c r="E236" s="485"/>
      <c r="F236" s="489">
        <v>1.5380868579830089</v>
      </c>
      <c r="G236" s="487"/>
      <c r="H236" s="304">
        <f>係数!F12</f>
        <v>0.13016936400150478</v>
      </c>
      <c r="I236" s="485"/>
      <c r="J236" s="37">
        <f t="shared" si="12"/>
        <v>0.20021178808272108</v>
      </c>
      <c r="K236" s="473"/>
      <c r="L236" s="463"/>
      <c r="M236" s="402"/>
    </row>
    <row r="237" spans="2:13">
      <c r="B237" s="286"/>
      <c r="C237" s="103" t="str">
        <f t="shared" si="11"/>
        <v>11</v>
      </c>
      <c r="D237" s="284" t="str">
        <f t="shared" si="11"/>
        <v>窯業・土石製品</v>
      </c>
      <c r="E237" s="485"/>
      <c r="F237" s="489">
        <v>0.23774621716652636</v>
      </c>
      <c r="G237" s="487"/>
      <c r="H237" s="304">
        <f>係数!F13</f>
        <v>0.1005527509481042</v>
      </c>
      <c r="I237" s="485"/>
      <c r="J237" s="37">
        <f t="shared" si="12"/>
        <v>2.3906036163599622E-2</v>
      </c>
      <c r="K237" s="473"/>
      <c r="L237" s="463"/>
      <c r="M237" s="402"/>
    </row>
    <row r="238" spans="2:13">
      <c r="B238" s="286"/>
      <c r="C238" s="103" t="str">
        <f t="shared" si="11"/>
        <v>12</v>
      </c>
      <c r="D238" s="284" t="str">
        <f t="shared" si="11"/>
        <v>鉄鋼</v>
      </c>
      <c r="E238" s="485"/>
      <c r="F238" s="489">
        <v>-6.7276020716887319E-2</v>
      </c>
      <c r="G238" s="487"/>
      <c r="H238" s="304">
        <f>係数!F14</f>
        <v>3.9748296001433696E-2</v>
      </c>
      <c r="I238" s="485"/>
      <c r="J238" s="37">
        <f t="shared" si="12"/>
        <v>-2.6741071852534226E-3</v>
      </c>
      <c r="K238" s="473"/>
      <c r="L238" s="463"/>
      <c r="M238" s="402"/>
    </row>
    <row r="239" spans="2:13">
      <c r="B239" s="286"/>
      <c r="C239" s="103" t="str">
        <f t="shared" si="11"/>
        <v>13</v>
      </c>
      <c r="D239" s="284" t="str">
        <f t="shared" si="11"/>
        <v>非鉄金属</v>
      </c>
      <c r="E239" s="485"/>
      <c r="F239" s="489">
        <v>0.37596529536893641</v>
      </c>
      <c r="G239" s="487"/>
      <c r="H239" s="304">
        <f>係数!F15</f>
        <v>0.38311831062411905</v>
      </c>
      <c r="I239" s="485"/>
      <c r="J239" s="37">
        <f t="shared" si="12"/>
        <v>0.14403918881504485</v>
      </c>
      <c r="K239" s="473"/>
      <c r="L239" s="463"/>
      <c r="M239" s="402"/>
    </row>
    <row r="240" spans="2:13">
      <c r="B240" s="286"/>
      <c r="C240" s="103" t="str">
        <f t="shared" si="11"/>
        <v>14</v>
      </c>
      <c r="D240" s="284" t="str">
        <f t="shared" si="11"/>
        <v>金属製品</v>
      </c>
      <c r="E240" s="485"/>
      <c r="F240" s="489">
        <v>1.2669612035635196</v>
      </c>
      <c r="G240" s="487"/>
      <c r="H240" s="304">
        <f>係数!F16</f>
        <v>9.3007884424720272E-2</v>
      </c>
      <c r="I240" s="485"/>
      <c r="J240" s="37">
        <f t="shared" si="12"/>
        <v>0.11783738119164032</v>
      </c>
      <c r="K240" s="473"/>
      <c r="L240" s="463"/>
      <c r="M240" s="402"/>
    </row>
    <row r="241" spans="2:13">
      <c r="B241" s="286"/>
      <c r="C241" s="103" t="str">
        <f t="shared" si="11"/>
        <v>15</v>
      </c>
      <c r="D241" s="284" t="str">
        <f t="shared" si="11"/>
        <v>はん用機械</v>
      </c>
      <c r="E241" s="485"/>
      <c r="F241" s="489">
        <v>2.7972908683821077E-2</v>
      </c>
      <c r="G241" s="487"/>
      <c r="H241" s="304">
        <f>係数!F17</f>
        <v>0.16351951499933237</v>
      </c>
      <c r="I241" s="485"/>
      <c r="J241" s="37">
        <f t="shared" si="12"/>
        <v>4.5741164610990353E-3</v>
      </c>
      <c r="K241" s="473"/>
      <c r="L241" s="463"/>
      <c r="M241" s="402"/>
    </row>
    <row r="242" spans="2:13">
      <c r="B242" s="286"/>
      <c r="C242" s="103" t="str">
        <f t="shared" si="11"/>
        <v>16</v>
      </c>
      <c r="D242" s="284" t="str">
        <f t="shared" si="11"/>
        <v>生産用機械</v>
      </c>
      <c r="E242" s="485"/>
      <c r="F242" s="489">
        <v>3.8550899362576945E-3</v>
      </c>
      <c r="G242" s="487"/>
      <c r="H242" s="304">
        <f>係数!F18</f>
        <v>0.1493631102864649</v>
      </c>
      <c r="I242" s="485"/>
      <c r="J242" s="37">
        <f t="shared" si="12"/>
        <v>5.7580822331349901E-4</v>
      </c>
      <c r="K242" s="473"/>
      <c r="L242" s="463"/>
      <c r="M242" s="402"/>
    </row>
    <row r="243" spans="2:13">
      <c r="B243" s="286"/>
      <c r="C243" s="103" t="str">
        <f t="shared" si="11"/>
        <v>17</v>
      </c>
      <c r="D243" s="284" t="str">
        <f t="shared" si="11"/>
        <v>業務用機械</v>
      </c>
      <c r="E243" s="485"/>
      <c r="F243" s="489">
        <v>0.14987837459499428</v>
      </c>
      <c r="G243" s="487"/>
      <c r="H243" s="304">
        <f>係数!F19</f>
        <v>0.36596330492986162</v>
      </c>
      <c r="I243" s="485"/>
      <c r="J243" s="37">
        <f t="shared" si="12"/>
        <v>5.4849985304299916E-2</v>
      </c>
      <c r="K243" s="473"/>
      <c r="L243" s="463"/>
      <c r="M243" s="402"/>
    </row>
    <row r="244" spans="2:13">
      <c r="B244" s="286"/>
      <c r="C244" s="103" t="str">
        <f t="shared" si="11"/>
        <v>18</v>
      </c>
      <c r="D244" s="284" t="str">
        <f t="shared" si="11"/>
        <v>電子部品</v>
      </c>
      <c r="E244" s="485"/>
      <c r="F244" s="489">
        <v>5.2372807182817949E-2</v>
      </c>
      <c r="G244" s="487"/>
      <c r="H244" s="304">
        <f>係数!F20</f>
        <v>0.34439964368814185</v>
      </c>
      <c r="I244" s="485"/>
      <c r="J244" s="37">
        <f t="shared" si="12"/>
        <v>1.8037176132710258E-2</v>
      </c>
      <c r="K244" s="473"/>
      <c r="L244" s="463"/>
      <c r="M244" s="402"/>
    </row>
    <row r="245" spans="2:13">
      <c r="B245" s="286"/>
      <c r="C245" s="103" t="str">
        <f t="shared" si="11"/>
        <v>19</v>
      </c>
      <c r="D245" s="284" t="str">
        <f t="shared" si="11"/>
        <v>電気機械</v>
      </c>
      <c r="E245" s="485"/>
      <c r="F245" s="489">
        <v>4.7063125995001558</v>
      </c>
      <c r="G245" s="487"/>
      <c r="H245" s="304">
        <f>係数!F21</f>
        <v>0.26099057690675137</v>
      </c>
      <c r="I245" s="485"/>
      <c r="J245" s="37">
        <f t="shared" si="12"/>
        <v>1.2283032404470584</v>
      </c>
      <c r="K245" s="473"/>
      <c r="L245" s="463"/>
      <c r="M245" s="402"/>
    </row>
    <row r="246" spans="2:13">
      <c r="B246" s="286"/>
      <c r="C246" s="103" t="str">
        <f t="shared" si="11"/>
        <v>20</v>
      </c>
      <c r="D246" s="284" t="str">
        <f t="shared" si="11"/>
        <v>情報通信機器</v>
      </c>
      <c r="E246" s="485"/>
      <c r="F246" s="489">
        <v>11.949462430225497</v>
      </c>
      <c r="G246" s="487"/>
      <c r="H246" s="304">
        <f>係数!F22</f>
        <v>0.68645813204888328</v>
      </c>
      <c r="I246" s="485"/>
      <c r="J246" s="37">
        <f t="shared" si="12"/>
        <v>8.2028056588409033</v>
      </c>
      <c r="K246" s="473"/>
      <c r="L246" s="463"/>
      <c r="M246" s="402"/>
    </row>
    <row r="247" spans="2:13">
      <c r="B247" s="286"/>
      <c r="C247" s="103" t="str">
        <f t="shared" ref="C247:D265" si="13">C29</f>
        <v>21</v>
      </c>
      <c r="D247" s="284" t="str">
        <f t="shared" si="13"/>
        <v>輸送機械</v>
      </c>
      <c r="E247" s="485"/>
      <c r="F247" s="489">
        <v>3.8553250027172226</v>
      </c>
      <c r="G247" s="487"/>
      <c r="H247" s="304">
        <f>係数!F23</f>
        <v>0.14824339676401999</v>
      </c>
      <c r="I247" s="485"/>
      <c r="J247" s="37">
        <f t="shared" si="12"/>
        <v>0.5715264740320557</v>
      </c>
      <c r="K247" s="473"/>
      <c r="L247" s="463"/>
      <c r="M247" s="402"/>
    </row>
    <row r="248" spans="2:13">
      <c r="B248" s="286"/>
      <c r="C248" s="103" t="str">
        <f t="shared" si="13"/>
        <v>22</v>
      </c>
      <c r="D248" s="284" t="str">
        <f t="shared" si="13"/>
        <v>その他の製造工業製品</v>
      </c>
      <c r="E248" s="485"/>
      <c r="F248" s="489">
        <v>4.1167659190041617</v>
      </c>
      <c r="G248" s="487"/>
      <c r="H248" s="304">
        <f>係数!F24</f>
        <v>0.23101607762435589</v>
      </c>
      <c r="I248" s="485"/>
      <c r="J248" s="37">
        <f t="shared" si="12"/>
        <v>0.95103911510596817</v>
      </c>
      <c r="K248" s="473"/>
      <c r="L248" s="463"/>
      <c r="M248" s="402"/>
    </row>
    <row r="249" spans="2:13">
      <c r="B249" s="286"/>
      <c r="C249" s="103" t="str">
        <f t="shared" si="13"/>
        <v>23</v>
      </c>
      <c r="D249" s="284" t="str">
        <f t="shared" si="13"/>
        <v>建設</v>
      </c>
      <c r="E249" s="485"/>
      <c r="F249" s="489">
        <v>0</v>
      </c>
      <c r="G249" s="487"/>
      <c r="H249" s="304">
        <f>係数!F25</f>
        <v>0</v>
      </c>
      <c r="I249" s="485"/>
      <c r="J249" s="37">
        <f t="shared" si="12"/>
        <v>0</v>
      </c>
      <c r="K249" s="473"/>
      <c r="L249" s="463"/>
      <c r="M249" s="402"/>
    </row>
    <row r="250" spans="2:13">
      <c r="B250" s="286"/>
      <c r="C250" s="103" t="str">
        <f t="shared" si="13"/>
        <v>24</v>
      </c>
      <c r="D250" s="284" t="str">
        <f t="shared" si="13"/>
        <v>電力・ガス・熱供給</v>
      </c>
      <c r="E250" s="485"/>
      <c r="F250" s="489">
        <v>17.690725637735127</v>
      </c>
      <c r="G250" s="487"/>
      <c r="H250" s="304">
        <f>係数!F26</f>
        <v>7.5101386872277579E-5</v>
      </c>
      <c r="I250" s="485"/>
      <c r="J250" s="37">
        <f t="shared" si="12"/>
        <v>1.3285980301708652E-3</v>
      </c>
      <c r="K250" s="473"/>
      <c r="L250" s="463"/>
      <c r="M250" s="402"/>
    </row>
    <row r="251" spans="2:13">
      <c r="B251" s="286"/>
      <c r="C251" s="103" t="str">
        <f t="shared" si="13"/>
        <v>25</v>
      </c>
      <c r="D251" s="284" t="str">
        <f t="shared" si="13"/>
        <v>水道</v>
      </c>
      <c r="E251" s="485"/>
      <c r="F251" s="489">
        <v>3.8588039863182355</v>
      </c>
      <c r="G251" s="487"/>
      <c r="H251" s="304">
        <f>係数!F27</f>
        <v>1.6391622294721368E-4</v>
      </c>
      <c r="I251" s="485"/>
      <c r="J251" s="37">
        <f t="shared" si="12"/>
        <v>6.3252057453093674E-4</v>
      </c>
      <c r="K251" s="473"/>
      <c r="L251" s="463"/>
      <c r="M251" s="402"/>
    </row>
    <row r="252" spans="2:13">
      <c r="B252" s="286"/>
      <c r="C252" s="103" t="str">
        <f t="shared" si="13"/>
        <v>26</v>
      </c>
      <c r="D252" s="284" t="str">
        <f t="shared" si="13"/>
        <v>廃棄物処理</v>
      </c>
      <c r="E252" s="485"/>
      <c r="F252" s="489">
        <v>0.41188345038480079</v>
      </c>
      <c r="G252" s="487"/>
      <c r="H252" s="304">
        <f>係数!F28</f>
        <v>6.6728353322182278E-5</v>
      </c>
      <c r="I252" s="485"/>
      <c r="J252" s="37">
        <f t="shared" si="12"/>
        <v>2.7484304404836522E-5</v>
      </c>
      <c r="K252" s="473"/>
      <c r="L252" s="463"/>
      <c r="M252" s="402"/>
    </row>
    <row r="253" spans="2:13">
      <c r="B253" s="286"/>
      <c r="C253" s="103" t="str">
        <f t="shared" si="13"/>
        <v>27</v>
      </c>
      <c r="D253" s="284" t="str">
        <f t="shared" si="13"/>
        <v>商業</v>
      </c>
      <c r="E253" s="485"/>
      <c r="F253" s="489">
        <v>73.159875238746594</v>
      </c>
      <c r="G253" s="487"/>
      <c r="H253" s="304">
        <f>係数!F29</f>
        <v>2.4586878827726234E-3</v>
      </c>
      <c r="I253" s="485"/>
      <c r="J253" s="37">
        <f t="shared" si="12"/>
        <v>0.17987729875466313</v>
      </c>
      <c r="K253" s="473"/>
      <c r="L253" s="463"/>
      <c r="M253" s="402"/>
    </row>
    <row r="254" spans="2:13">
      <c r="B254" s="286"/>
      <c r="C254" s="103" t="str">
        <f t="shared" si="13"/>
        <v>28</v>
      </c>
      <c r="D254" s="284" t="str">
        <f t="shared" si="13"/>
        <v>金融・保険</v>
      </c>
      <c r="E254" s="485"/>
      <c r="F254" s="489">
        <v>30.75962156152443</v>
      </c>
      <c r="G254" s="487"/>
      <c r="H254" s="304">
        <f>係数!F30</f>
        <v>7.6115619120776634E-2</v>
      </c>
      <c r="I254" s="485"/>
      <c r="J254" s="37">
        <f t="shared" si="12"/>
        <v>2.3412876390762221</v>
      </c>
      <c r="K254" s="473"/>
      <c r="L254" s="463"/>
      <c r="M254" s="402"/>
    </row>
    <row r="255" spans="2:13">
      <c r="B255" s="286"/>
      <c r="C255" s="103" t="str">
        <f t="shared" si="13"/>
        <v>29</v>
      </c>
      <c r="D255" s="284" t="str">
        <f t="shared" si="13"/>
        <v>不動産</v>
      </c>
      <c r="E255" s="485"/>
      <c r="F255" s="489">
        <v>126.77364527470426</v>
      </c>
      <c r="G255" s="487"/>
      <c r="H255" s="304">
        <f>係数!F31</f>
        <v>2.2595321509973832E-5</v>
      </c>
      <c r="I255" s="485"/>
      <c r="J255" s="37">
        <f t="shared" si="12"/>
        <v>2.8644912739733178E-3</v>
      </c>
      <c r="K255" s="473"/>
      <c r="L255" s="463"/>
      <c r="M255" s="402"/>
    </row>
    <row r="256" spans="2:13">
      <c r="B256" s="286"/>
      <c r="C256" s="103" t="str">
        <f t="shared" si="13"/>
        <v>30</v>
      </c>
      <c r="D256" s="284" t="str">
        <f t="shared" si="13"/>
        <v>運輸・郵便</v>
      </c>
      <c r="E256" s="485"/>
      <c r="F256" s="489">
        <v>22.801211507747567</v>
      </c>
      <c r="G256" s="487"/>
      <c r="H256" s="304">
        <f>係数!F32</f>
        <v>3.4572750699213249E-2</v>
      </c>
      <c r="I256" s="485"/>
      <c r="J256" s="37">
        <f t="shared" si="12"/>
        <v>0.78830060109738886</v>
      </c>
      <c r="K256" s="473"/>
      <c r="L256" s="463"/>
      <c r="M256" s="402"/>
    </row>
    <row r="257" spans="2:13">
      <c r="B257" s="286"/>
      <c r="C257" s="103" t="str">
        <f t="shared" si="13"/>
        <v>31</v>
      </c>
      <c r="D257" s="284" t="str">
        <f t="shared" si="13"/>
        <v>情報通信</v>
      </c>
      <c r="E257" s="485"/>
      <c r="F257" s="489">
        <v>27.489706069615508</v>
      </c>
      <c r="G257" s="487"/>
      <c r="H257" s="304">
        <f>係数!F33</f>
        <v>9.0680359354895532E-2</v>
      </c>
      <c r="I257" s="485"/>
      <c r="J257" s="37">
        <f t="shared" si="12"/>
        <v>2.492776424953187</v>
      </c>
      <c r="K257" s="473"/>
      <c r="L257" s="463"/>
      <c r="M257" s="402"/>
    </row>
    <row r="258" spans="2:13">
      <c r="B258" s="286"/>
      <c r="C258" s="103" t="str">
        <f t="shared" si="13"/>
        <v>32</v>
      </c>
      <c r="D258" s="284" t="str">
        <f t="shared" si="13"/>
        <v>公務</v>
      </c>
      <c r="E258" s="485"/>
      <c r="F258" s="489">
        <v>2.7141713682930391</v>
      </c>
      <c r="G258" s="487"/>
      <c r="H258" s="304">
        <f>係数!F34</f>
        <v>0</v>
      </c>
      <c r="I258" s="485"/>
      <c r="J258" s="37">
        <f t="shared" si="12"/>
        <v>0</v>
      </c>
      <c r="K258" s="473"/>
      <c r="L258" s="463"/>
      <c r="M258" s="402"/>
    </row>
    <row r="259" spans="2:13">
      <c r="B259" s="286"/>
      <c r="C259" s="103" t="str">
        <f t="shared" si="13"/>
        <v>33</v>
      </c>
      <c r="D259" s="284" t="str">
        <f t="shared" si="13"/>
        <v>教育・研究</v>
      </c>
      <c r="E259" s="485"/>
      <c r="F259" s="489">
        <v>18.299265688160975</v>
      </c>
      <c r="G259" s="487"/>
      <c r="H259" s="304">
        <f>係数!F35</f>
        <v>4.6290956724181695E-2</v>
      </c>
      <c r="I259" s="485"/>
      <c r="J259" s="37">
        <f t="shared" si="12"/>
        <v>0.84709051605496266</v>
      </c>
      <c r="K259" s="473"/>
      <c r="L259" s="463"/>
      <c r="M259" s="402"/>
    </row>
    <row r="260" spans="2:13">
      <c r="B260" s="286"/>
      <c r="C260" s="103" t="str">
        <f t="shared" si="13"/>
        <v>34</v>
      </c>
      <c r="D260" s="284" t="str">
        <f t="shared" si="13"/>
        <v>医療・福祉</v>
      </c>
      <c r="E260" s="485"/>
      <c r="F260" s="489">
        <v>29.381379896020398</v>
      </c>
      <c r="G260" s="487"/>
      <c r="H260" s="304">
        <f>係数!F36</f>
        <v>7.6257838833294179E-5</v>
      </c>
      <c r="I260" s="485"/>
      <c r="J260" s="37">
        <f t="shared" si="12"/>
        <v>2.2405605328105131E-3</v>
      </c>
      <c r="K260" s="473"/>
      <c r="L260" s="463"/>
      <c r="M260" s="402"/>
    </row>
    <row r="261" spans="2:13">
      <c r="B261" s="286"/>
      <c r="C261" s="103" t="str">
        <f t="shared" si="13"/>
        <v>35</v>
      </c>
      <c r="D261" s="284" t="str">
        <f t="shared" si="13"/>
        <v>他に分類されない会員制団体</v>
      </c>
      <c r="E261" s="485"/>
      <c r="F261" s="489">
        <v>7.1629921680263244</v>
      </c>
      <c r="G261" s="487"/>
      <c r="H261" s="304">
        <f>係数!F37</f>
        <v>2.4557165861513689E-2</v>
      </c>
      <c r="I261" s="485"/>
      <c r="J261" s="37">
        <f t="shared" si="12"/>
        <v>0.17590278673494597</v>
      </c>
      <c r="K261" s="473"/>
      <c r="L261" s="463"/>
      <c r="M261" s="402"/>
    </row>
    <row r="262" spans="2:13">
      <c r="B262" s="286"/>
      <c r="C262" s="103" t="str">
        <f t="shared" si="13"/>
        <v>36</v>
      </c>
      <c r="D262" s="284" t="str">
        <f t="shared" si="13"/>
        <v>対事業所サービス</v>
      </c>
      <c r="E262" s="485"/>
      <c r="F262" s="489">
        <v>7.5508988395392791</v>
      </c>
      <c r="G262" s="487"/>
      <c r="H262" s="304">
        <f>係数!F38</f>
        <v>6.5880505448749516E-2</v>
      </c>
      <c r="I262" s="485"/>
      <c r="J262" s="37">
        <f t="shared" si="12"/>
        <v>0.49745703214122389</v>
      </c>
      <c r="K262" s="473"/>
      <c r="L262" s="463"/>
      <c r="M262" s="402"/>
    </row>
    <row r="263" spans="2:13">
      <c r="B263" s="286"/>
      <c r="C263" s="103" t="str">
        <f t="shared" si="13"/>
        <v>37</v>
      </c>
      <c r="D263" s="284" t="str">
        <f t="shared" si="13"/>
        <v>対個人サービス</v>
      </c>
      <c r="E263" s="485"/>
      <c r="F263" s="489">
        <v>61.43005890830397</v>
      </c>
      <c r="G263" s="487"/>
      <c r="H263" s="304">
        <f>係数!F39</f>
        <v>1.258265549855129E-2</v>
      </c>
      <c r="I263" s="485"/>
      <c r="J263" s="37">
        <f t="shared" si="12"/>
        <v>0.77295326849890067</v>
      </c>
      <c r="K263" s="473"/>
      <c r="L263" s="463"/>
      <c r="M263" s="402"/>
    </row>
    <row r="264" spans="2:13">
      <c r="B264" s="286"/>
      <c r="C264" s="103" t="str">
        <f t="shared" si="13"/>
        <v>38</v>
      </c>
      <c r="D264" s="284" t="str">
        <f t="shared" si="13"/>
        <v>事務用品</v>
      </c>
      <c r="E264" s="485"/>
      <c r="F264" s="489">
        <v>0</v>
      </c>
      <c r="G264" s="487"/>
      <c r="H264" s="304">
        <f>係数!F40</f>
        <v>0</v>
      </c>
      <c r="I264" s="485"/>
      <c r="J264" s="37">
        <f t="shared" si="12"/>
        <v>0</v>
      </c>
      <c r="K264" s="473"/>
      <c r="L264" s="463"/>
      <c r="M264" s="402"/>
    </row>
    <row r="265" spans="2:13">
      <c r="B265" s="394"/>
      <c r="C265" s="103" t="str">
        <f t="shared" si="13"/>
        <v>39</v>
      </c>
      <c r="D265" s="284" t="str">
        <f t="shared" si="13"/>
        <v>分類不明</v>
      </c>
      <c r="E265" s="485"/>
      <c r="F265" s="491">
        <v>3.808076644352113E-3</v>
      </c>
      <c r="G265" s="487"/>
      <c r="H265" s="306">
        <f>係数!F41</f>
        <v>0.36438291264180245</v>
      </c>
      <c r="I265" s="485"/>
      <c r="J265" s="41">
        <f t="shared" si="12"/>
        <v>1.3875980592322442E-3</v>
      </c>
      <c r="K265" s="473"/>
      <c r="L265" s="463"/>
      <c r="M265" s="402"/>
    </row>
    <row r="266" spans="2:13">
      <c r="B266" s="396" t="s">
        <v>66</v>
      </c>
      <c r="C266" s="397"/>
      <c r="D266" s="398"/>
      <c r="E266" s="402"/>
      <c r="F266" s="400">
        <f>SUM(F227:F265)</f>
        <v>533.74350145599306</v>
      </c>
      <c r="G266" s="402"/>
      <c r="H266" s="401"/>
      <c r="I266" s="472"/>
      <c r="J266" s="400">
        <f>SUM(J227:J265)</f>
        <v>36.456380626765672</v>
      </c>
      <c r="K266" s="473"/>
      <c r="L266" s="463"/>
      <c r="M266" s="402"/>
    </row>
    <row r="267" spans="2:13">
      <c r="B267" s="132"/>
      <c r="C267" s="103"/>
      <c r="D267" s="132"/>
      <c r="E267" s="402"/>
      <c r="F267" s="402"/>
      <c r="G267" s="402"/>
      <c r="H267" s="401"/>
      <c r="I267" s="472"/>
      <c r="J267" s="461"/>
      <c r="K267" s="473"/>
      <c r="L267" s="463"/>
      <c r="M267" s="402"/>
    </row>
    <row r="268" spans="2:13" ht="14.25">
      <c r="B268" s="444" t="s">
        <v>539</v>
      </c>
      <c r="E268" s="401"/>
      <c r="F268" s="402"/>
      <c r="G268" s="401"/>
      <c r="H268" s="484"/>
      <c r="I268" s="401"/>
      <c r="J268" s="402"/>
      <c r="K268" s="473"/>
      <c r="L268" s="463"/>
      <c r="M268" s="402"/>
    </row>
    <row r="269" spans="2:13" ht="14.25">
      <c r="B269" s="196" t="s">
        <v>293</v>
      </c>
      <c r="E269" s="401"/>
      <c r="F269" s="402"/>
      <c r="G269" s="401"/>
      <c r="H269" s="484"/>
      <c r="I269" s="401"/>
      <c r="J269" s="402"/>
      <c r="K269" s="473"/>
      <c r="L269" s="463"/>
      <c r="M269" s="402"/>
    </row>
    <row r="270" spans="2:13" ht="48">
      <c r="B270" s="275"/>
      <c r="C270" s="452" t="s">
        <v>224</v>
      </c>
      <c r="D270" s="277" t="s">
        <v>48</v>
      </c>
      <c r="F270" s="278" t="s">
        <v>318</v>
      </c>
      <c r="H270" s="476" t="s">
        <v>319</v>
      </c>
      <c r="J270" s="476" t="s">
        <v>320</v>
      </c>
      <c r="K270" s="473"/>
      <c r="L270" s="463"/>
      <c r="M270" s="402"/>
    </row>
    <row r="271" spans="2:13">
      <c r="B271" s="464" t="s">
        <v>61</v>
      </c>
      <c r="C271" s="103" t="str">
        <f t="shared" ref="C271:D290" si="14">C9</f>
        <v>01</v>
      </c>
      <c r="D271" s="284" t="str">
        <f t="shared" si="14"/>
        <v>農業</v>
      </c>
      <c r="E271" s="497"/>
      <c r="F271" s="498"/>
      <c r="G271" s="499"/>
      <c r="H271" s="324">
        <f t="array" ref="H271:H309">+係数!$M$42:$M$80</f>
        <v>1.1055109974739137E-2</v>
      </c>
      <c r="I271" s="485"/>
      <c r="J271" s="79">
        <f t="shared" ref="J271:J309" si="15">$F$310*H271</f>
        <v>20.285788181494883</v>
      </c>
      <c r="K271" s="473"/>
      <c r="L271" s="463"/>
      <c r="M271" s="402"/>
    </row>
    <row r="272" spans="2:13">
      <c r="B272" s="289"/>
      <c r="C272" s="103" t="str">
        <f t="shared" si="14"/>
        <v>02</v>
      </c>
      <c r="D272" s="284" t="str">
        <f t="shared" si="14"/>
        <v>林業</v>
      </c>
      <c r="E272" s="497"/>
      <c r="F272" s="481"/>
      <c r="G272" s="499"/>
      <c r="H272" s="326">
        <v>6.3137975241131072E-4</v>
      </c>
      <c r="I272" s="485"/>
      <c r="J272" s="37">
        <f t="shared" si="15"/>
        <v>1.1585625062769003</v>
      </c>
      <c r="K272" s="473"/>
      <c r="L272" s="463"/>
      <c r="M272" s="402"/>
    </row>
    <row r="273" spans="2:13">
      <c r="B273" s="289"/>
      <c r="C273" s="103" t="str">
        <f t="shared" si="14"/>
        <v>03</v>
      </c>
      <c r="D273" s="284" t="str">
        <f t="shared" si="14"/>
        <v>漁業</v>
      </c>
      <c r="E273" s="497"/>
      <c r="F273" s="481"/>
      <c r="G273" s="499"/>
      <c r="H273" s="326">
        <v>1.0976914427831567E-3</v>
      </c>
      <c r="I273" s="485"/>
      <c r="J273" s="37">
        <f t="shared" si="15"/>
        <v>2.0142301748078331</v>
      </c>
      <c r="K273" s="473"/>
      <c r="L273" s="463"/>
      <c r="M273" s="402"/>
    </row>
    <row r="274" spans="2:13">
      <c r="B274" s="289"/>
      <c r="C274" s="103" t="str">
        <f t="shared" si="14"/>
        <v>04</v>
      </c>
      <c r="D274" s="284" t="str">
        <f t="shared" si="14"/>
        <v>鉱業</v>
      </c>
      <c r="E274" s="497"/>
      <c r="F274" s="481"/>
      <c r="G274" s="499"/>
      <c r="H274" s="326">
        <v>-1.7396487988778195E-5</v>
      </c>
      <c r="I274" s="485"/>
      <c r="J274" s="37">
        <f t="shared" si="15"/>
        <v>-3.192202259847729E-2</v>
      </c>
      <c r="K274" s="473"/>
      <c r="L274" s="463"/>
      <c r="M274" s="402"/>
    </row>
    <row r="275" spans="2:13">
      <c r="B275" s="289"/>
      <c r="C275" s="103" t="str">
        <f t="shared" si="14"/>
        <v>05</v>
      </c>
      <c r="D275" s="284" t="str">
        <f t="shared" si="14"/>
        <v>飲食料品</v>
      </c>
      <c r="E275" s="497"/>
      <c r="F275" s="481"/>
      <c r="G275" s="499"/>
      <c r="H275" s="326">
        <v>0.10217148523143839</v>
      </c>
      <c r="I275" s="485"/>
      <c r="J275" s="37">
        <f t="shared" si="15"/>
        <v>187.48154584890042</v>
      </c>
      <c r="K275" s="473"/>
      <c r="L275" s="463"/>
      <c r="M275" s="402"/>
    </row>
    <row r="276" spans="2:13">
      <c r="B276" s="289"/>
      <c r="C276" s="103" t="str">
        <f t="shared" si="14"/>
        <v>06</v>
      </c>
      <c r="D276" s="284" t="str">
        <f t="shared" si="14"/>
        <v>繊維製品</v>
      </c>
      <c r="E276" s="497"/>
      <c r="F276" s="481"/>
      <c r="G276" s="499"/>
      <c r="H276" s="326">
        <v>1.2976453849961227E-2</v>
      </c>
      <c r="I276" s="485"/>
      <c r="J276" s="37">
        <f t="shared" si="15"/>
        <v>23.811395341046236</v>
      </c>
      <c r="K276" s="473"/>
      <c r="L276" s="463"/>
      <c r="M276" s="402"/>
    </row>
    <row r="277" spans="2:13">
      <c r="B277" s="289"/>
      <c r="C277" s="103" t="str">
        <f t="shared" si="14"/>
        <v>07</v>
      </c>
      <c r="D277" s="284" t="str">
        <f t="shared" si="14"/>
        <v>パルプ・紙・木製品</v>
      </c>
      <c r="E277" s="497"/>
      <c r="F277" s="481"/>
      <c r="G277" s="499"/>
      <c r="H277" s="326">
        <v>1.4240582095991282E-3</v>
      </c>
      <c r="I277" s="485"/>
      <c r="J277" s="37">
        <f t="shared" si="15"/>
        <v>2.613103195179062</v>
      </c>
      <c r="K277" s="473"/>
      <c r="L277" s="463"/>
      <c r="M277" s="402"/>
    </row>
    <row r="278" spans="2:13">
      <c r="B278" s="289"/>
      <c r="C278" s="103" t="str">
        <f t="shared" si="14"/>
        <v>08</v>
      </c>
      <c r="D278" s="284" t="str">
        <f t="shared" si="14"/>
        <v>化学製品</v>
      </c>
      <c r="E278" s="497"/>
      <c r="F278" s="481"/>
      <c r="G278" s="499"/>
      <c r="H278" s="326">
        <v>8.9927644793813388E-3</v>
      </c>
      <c r="I278" s="485"/>
      <c r="J278" s="37">
        <f t="shared" si="15"/>
        <v>16.501447367926847</v>
      </c>
      <c r="K278" s="473"/>
      <c r="L278" s="463"/>
      <c r="M278" s="402"/>
    </row>
    <row r="279" spans="2:13">
      <c r="B279" s="289"/>
      <c r="C279" s="103" t="str">
        <f t="shared" si="14"/>
        <v>09</v>
      </c>
      <c r="D279" s="284" t="str">
        <f t="shared" si="14"/>
        <v>石油・石炭製品</v>
      </c>
      <c r="E279" s="497"/>
      <c r="F279" s="481"/>
      <c r="G279" s="499"/>
      <c r="H279" s="326">
        <v>1.409380765024495E-2</v>
      </c>
      <c r="I279" s="485"/>
      <c r="J279" s="37">
        <f t="shared" si="15"/>
        <v>25.861705339602246</v>
      </c>
      <c r="K279" s="473"/>
      <c r="L279" s="463"/>
      <c r="M279" s="402"/>
    </row>
    <row r="280" spans="2:13">
      <c r="B280" s="290"/>
      <c r="C280" s="103" t="str">
        <f t="shared" si="14"/>
        <v>10</v>
      </c>
      <c r="D280" s="284" t="str">
        <f t="shared" si="14"/>
        <v>プラスチック・ゴム製品</v>
      </c>
      <c r="E280" s="497"/>
      <c r="F280" s="481"/>
      <c r="G280" s="499"/>
      <c r="H280" s="326">
        <v>2.8048273190419163E-3</v>
      </c>
      <c r="I280" s="485"/>
      <c r="J280" s="37">
        <f t="shared" si="15"/>
        <v>5.1467722175325612</v>
      </c>
      <c r="K280" s="473"/>
      <c r="L280" s="463"/>
      <c r="M280" s="402"/>
    </row>
    <row r="281" spans="2:13">
      <c r="B281" s="290"/>
      <c r="C281" s="103" t="str">
        <f t="shared" si="14"/>
        <v>11</v>
      </c>
      <c r="D281" s="284" t="str">
        <f t="shared" si="14"/>
        <v>窯業・土石製品</v>
      </c>
      <c r="E281" s="497"/>
      <c r="F281" s="481"/>
      <c r="G281" s="499"/>
      <c r="H281" s="326">
        <v>3.5981582331783549E-4</v>
      </c>
      <c r="I281" s="485"/>
      <c r="J281" s="37">
        <f t="shared" si="15"/>
        <v>0.66025101449504431</v>
      </c>
      <c r="K281" s="473"/>
      <c r="L281" s="463"/>
      <c r="M281" s="402"/>
    </row>
    <row r="282" spans="2:13">
      <c r="B282" s="290"/>
      <c r="C282" s="103" t="str">
        <f t="shared" si="14"/>
        <v>12</v>
      </c>
      <c r="D282" s="284" t="str">
        <f t="shared" si="14"/>
        <v>鉄鋼</v>
      </c>
      <c r="E282" s="497"/>
      <c r="F282" s="481"/>
      <c r="G282" s="499"/>
      <c r="H282" s="326">
        <v>-1.1280413287790704E-4</v>
      </c>
      <c r="I282" s="485"/>
      <c r="J282" s="37">
        <f t="shared" si="15"/>
        <v>-0.20699212859819802</v>
      </c>
      <c r="K282" s="473"/>
      <c r="L282" s="463"/>
      <c r="M282" s="402"/>
    </row>
    <row r="283" spans="2:13">
      <c r="B283" s="290"/>
      <c r="C283" s="103" t="str">
        <f t="shared" si="14"/>
        <v>13</v>
      </c>
      <c r="D283" s="284" t="str">
        <f t="shared" si="14"/>
        <v>非鉄金属</v>
      </c>
      <c r="E283" s="497"/>
      <c r="F283" s="481"/>
      <c r="G283" s="499"/>
      <c r="H283" s="326">
        <v>6.3625544971758258E-4</v>
      </c>
      <c r="I283" s="485"/>
      <c r="J283" s="37">
        <f t="shared" si="15"/>
        <v>1.1675092614894778</v>
      </c>
      <c r="K283" s="473"/>
      <c r="L283" s="463"/>
      <c r="M283" s="402"/>
    </row>
    <row r="284" spans="2:13">
      <c r="B284" s="290"/>
      <c r="C284" s="103" t="str">
        <f t="shared" si="14"/>
        <v>14</v>
      </c>
      <c r="D284" s="284" t="str">
        <f t="shared" si="14"/>
        <v>金属製品</v>
      </c>
      <c r="E284" s="497"/>
      <c r="F284" s="481"/>
      <c r="G284" s="499"/>
      <c r="H284" s="326">
        <v>8.7394835286959643E-4</v>
      </c>
      <c r="I284" s="485"/>
      <c r="J284" s="37">
        <f t="shared" si="15"/>
        <v>1.6036684581509393</v>
      </c>
      <c r="K284" s="473"/>
      <c r="L284" s="463"/>
      <c r="M284" s="402"/>
    </row>
    <row r="285" spans="2:13">
      <c r="B285" s="290"/>
      <c r="C285" s="103" t="str">
        <f t="shared" si="14"/>
        <v>15</v>
      </c>
      <c r="D285" s="284" t="str">
        <f t="shared" si="14"/>
        <v>はん用機械</v>
      </c>
      <c r="E285" s="497"/>
      <c r="F285" s="481"/>
      <c r="G285" s="499"/>
      <c r="H285" s="326">
        <v>4.6845699718660566E-5</v>
      </c>
      <c r="I285" s="485"/>
      <c r="J285" s="37">
        <f t="shared" si="15"/>
        <v>8.5960424082446696E-2</v>
      </c>
      <c r="K285" s="473"/>
      <c r="L285" s="463"/>
      <c r="M285" s="402"/>
    </row>
    <row r="286" spans="2:13">
      <c r="B286" s="290"/>
      <c r="C286" s="103" t="str">
        <f t="shared" si="14"/>
        <v>16</v>
      </c>
      <c r="D286" s="284" t="str">
        <f t="shared" si="14"/>
        <v>生産用機械</v>
      </c>
      <c r="E286" s="497"/>
      <c r="F286" s="481"/>
      <c r="G286" s="499"/>
      <c r="H286" s="326">
        <v>2.1711923350038501E-5</v>
      </c>
      <c r="I286" s="485"/>
      <c r="J286" s="37">
        <f t="shared" si="15"/>
        <v>3.9840714302991527E-2</v>
      </c>
      <c r="K286" s="473"/>
      <c r="L286" s="463"/>
      <c r="M286" s="402"/>
    </row>
    <row r="287" spans="2:13">
      <c r="B287" s="290"/>
      <c r="C287" s="103" t="str">
        <f t="shared" si="14"/>
        <v>17</v>
      </c>
      <c r="D287" s="284" t="str">
        <f t="shared" si="14"/>
        <v>業務用機械</v>
      </c>
      <c r="E287" s="497"/>
      <c r="F287" s="481"/>
      <c r="G287" s="499"/>
      <c r="H287" s="326">
        <v>2.4219272852049316E-4</v>
      </c>
      <c r="I287" s="485"/>
      <c r="J287" s="37">
        <f t="shared" si="15"/>
        <v>0.44441623838128763</v>
      </c>
      <c r="K287" s="473"/>
      <c r="L287" s="463"/>
      <c r="M287" s="402"/>
    </row>
    <row r="288" spans="2:13">
      <c r="B288" s="290"/>
      <c r="C288" s="103" t="str">
        <f t="shared" si="14"/>
        <v>18</v>
      </c>
      <c r="D288" s="284" t="str">
        <f t="shared" si="14"/>
        <v>電子部品</v>
      </c>
      <c r="E288" s="497"/>
      <c r="F288" s="481"/>
      <c r="G288" s="499"/>
      <c r="H288" s="326">
        <v>1.2001307296783489E-4</v>
      </c>
      <c r="I288" s="485"/>
      <c r="J288" s="37">
        <f t="shared" si="15"/>
        <v>0.22022031285068563</v>
      </c>
      <c r="K288" s="473"/>
      <c r="L288" s="463"/>
      <c r="M288" s="402"/>
    </row>
    <row r="289" spans="2:13">
      <c r="B289" s="290"/>
      <c r="C289" s="103" t="str">
        <f t="shared" si="14"/>
        <v>19</v>
      </c>
      <c r="D289" s="284" t="str">
        <f t="shared" si="14"/>
        <v>電気機械</v>
      </c>
      <c r="E289" s="497"/>
      <c r="F289" s="481"/>
      <c r="G289" s="499"/>
      <c r="H289" s="326">
        <v>1.0625878405626697E-2</v>
      </c>
      <c r="I289" s="485"/>
      <c r="J289" s="37">
        <f t="shared" si="15"/>
        <v>19.498161399696986</v>
      </c>
      <c r="K289" s="473"/>
      <c r="L289" s="463"/>
      <c r="M289" s="402"/>
    </row>
    <row r="290" spans="2:13">
      <c r="B290" s="290"/>
      <c r="C290" s="103" t="str">
        <f t="shared" si="14"/>
        <v>20</v>
      </c>
      <c r="D290" s="284" t="str">
        <f t="shared" si="14"/>
        <v>情報通信機器</v>
      </c>
      <c r="E290" s="497"/>
      <c r="F290" s="481"/>
      <c r="G290" s="499"/>
      <c r="H290" s="326">
        <v>1.1630038017248011E-2</v>
      </c>
      <c r="I290" s="485"/>
      <c r="J290" s="37">
        <f t="shared" si="15"/>
        <v>21.34076352923779</v>
      </c>
      <c r="K290" s="473"/>
      <c r="L290" s="463"/>
      <c r="M290" s="402"/>
    </row>
    <row r="291" spans="2:13">
      <c r="B291" s="290"/>
      <c r="C291" s="103" t="str">
        <f t="shared" ref="C291:D309" si="16">C29</f>
        <v>21</v>
      </c>
      <c r="D291" s="284" t="str">
        <f t="shared" si="16"/>
        <v>輸送機械</v>
      </c>
      <c r="E291" s="497"/>
      <c r="F291" s="481"/>
      <c r="G291" s="499"/>
      <c r="H291" s="326">
        <v>1.9903380061732638E-2</v>
      </c>
      <c r="I291" s="485"/>
      <c r="J291" s="37">
        <f t="shared" si="15"/>
        <v>36.522092765307306</v>
      </c>
      <c r="K291" s="473"/>
      <c r="L291" s="463"/>
      <c r="M291" s="402"/>
    </row>
    <row r="292" spans="2:13">
      <c r="B292" s="290"/>
      <c r="C292" s="103" t="str">
        <f t="shared" si="16"/>
        <v>22</v>
      </c>
      <c r="D292" s="284" t="str">
        <f t="shared" si="16"/>
        <v>その他の製造工業製品</v>
      </c>
      <c r="E292" s="497"/>
      <c r="F292" s="481"/>
      <c r="G292" s="499"/>
      <c r="H292" s="326">
        <v>8.1809910185613229E-3</v>
      </c>
      <c r="I292" s="485"/>
      <c r="J292" s="37">
        <f t="shared" si="15"/>
        <v>15.0118679322467</v>
      </c>
      <c r="K292" s="473"/>
      <c r="L292" s="463"/>
      <c r="M292" s="402"/>
    </row>
    <row r="293" spans="2:13">
      <c r="B293" s="290"/>
      <c r="C293" s="103" t="str">
        <f t="shared" si="16"/>
        <v>23</v>
      </c>
      <c r="D293" s="284" t="str">
        <f t="shared" si="16"/>
        <v>建設</v>
      </c>
      <c r="E293" s="497"/>
      <c r="F293" s="481"/>
      <c r="G293" s="499"/>
      <c r="H293" s="326">
        <v>0</v>
      </c>
      <c r="I293" s="485"/>
      <c r="J293" s="37">
        <f t="shared" si="15"/>
        <v>0</v>
      </c>
      <c r="K293" s="473"/>
      <c r="L293" s="463"/>
      <c r="M293" s="402"/>
    </row>
    <row r="294" spans="2:13">
      <c r="B294" s="290"/>
      <c r="C294" s="103" t="str">
        <f t="shared" si="16"/>
        <v>24</v>
      </c>
      <c r="D294" s="284" t="str">
        <f t="shared" si="16"/>
        <v>電力・ガス・熱供給</v>
      </c>
      <c r="E294" s="497"/>
      <c r="F294" s="481"/>
      <c r="G294" s="499"/>
      <c r="H294" s="326">
        <v>2.3125811741547164E-2</v>
      </c>
      <c r="I294" s="485"/>
      <c r="J294" s="37">
        <f t="shared" si="15"/>
        <v>42.435156193479912</v>
      </c>
      <c r="K294" s="473"/>
      <c r="L294" s="463"/>
      <c r="M294" s="402"/>
    </row>
    <row r="295" spans="2:13">
      <c r="B295" s="290"/>
      <c r="C295" s="103" t="str">
        <f t="shared" si="16"/>
        <v>25</v>
      </c>
      <c r="D295" s="284" t="str">
        <f t="shared" si="16"/>
        <v>水道</v>
      </c>
      <c r="E295" s="497"/>
      <c r="F295" s="481"/>
      <c r="G295" s="499"/>
      <c r="H295" s="326">
        <v>6.6059670365133062E-3</v>
      </c>
      <c r="I295" s="485"/>
      <c r="J295" s="37">
        <f t="shared" si="15"/>
        <v>12.121747168761976</v>
      </c>
      <c r="K295" s="473"/>
      <c r="L295" s="463"/>
      <c r="M295" s="402"/>
    </row>
    <row r="296" spans="2:13">
      <c r="B296" s="290"/>
      <c r="C296" s="103" t="str">
        <f t="shared" si="16"/>
        <v>26</v>
      </c>
      <c r="D296" s="284" t="str">
        <f t="shared" si="16"/>
        <v>廃棄物処理</v>
      </c>
      <c r="E296" s="497"/>
      <c r="F296" s="481"/>
      <c r="G296" s="499"/>
      <c r="H296" s="326">
        <v>1.8031782482881233E-3</v>
      </c>
      <c r="I296" s="485"/>
      <c r="J296" s="37">
        <f t="shared" si="15"/>
        <v>3.3087768535848507</v>
      </c>
      <c r="K296" s="473"/>
      <c r="L296" s="463"/>
      <c r="M296" s="402"/>
    </row>
    <row r="297" spans="2:13">
      <c r="B297" s="290"/>
      <c r="C297" s="103" t="str">
        <f t="shared" si="16"/>
        <v>27</v>
      </c>
      <c r="D297" s="284" t="str">
        <f t="shared" si="16"/>
        <v>商業</v>
      </c>
      <c r="E297" s="497"/>
      <c r="F297" s="481"/>
      <c r="G297" s="499"/>
      <c r="H297" s="326">
        <v>0.16362587332780956</v>
      </c>
      <c r="I297" s="485"/>
      <c r="J297" s="37">
        <f t="shared" si="15"/>
        <v>300.24846563485966</v>
      </c>
      <c r="K297" s="473"/>
      <c r="L297" s="463"/>
      <c r="M297" s="402"/>
    </row>
    <row r="298" spans="2:13">
      <c r="B298" s="290"/>
      <c r="C298" s="103" t="str">
        <f t="shared" si="16"/>
        <v>28</v>
      </c>
      <c r="D298" s="284" t="str">
        <f t="shared" si="16"/>
        <v>金融・保険</v>
      </c>
      <c r="E298" s="497"/>
      <c r="F298" s="481"/>
      <c r="G298" s="499"/>
      <c r="H298" s="326">
        <v>5.4855562626675944E-2</v>
      </c>
      <c r="I298" s="485"/>
      <c r="J298" s="37">
        <f t="shared" si="15"/>
        <v>100.65827717355958</v>
      </c>
      <c r="K298" s="473"/>
      <c r="L298" s="463"/>
      <c r="M298" s="402"/>
    </row>
    <row r="299" spans="2:13">
      <c r="B299" s="290"/>
      <c r="C299" s="103" t="str">
        <f t="shared" si="16"/>
        <v>29</v>
      </c>
      <c r="D299" s="284" t="str">
        <f t="shared" si="16"/>
        <v>不動産</v>
      </c>
      <c r="E299" s="497"/>
      <c r="F299" s="481"/>
      <c r="G299" s="499"/>
      <c r="H299" s="326">
        <v>0.23007061030936446</v>
      </c>
      <c r="I299" s="485"/>
      <c r="J299" s="37">
        <f t="shared" si="15"/>
        <v>422.17252276887911</v>
      </c>
      <c r="K299" s="473"/>
      <c r="L299" s="463"/>
      <c r="M299" s="402"/>
    </row>
    <row r="300" spans="2:13">
      <c r="B300" s="290"/>
      <c r="C300" s="103" t="str">
        <f t="shared" si="16"/>
        <v>30</v>
      </c>
      <c r="D300" s="284" t="str">
        <f t="shared" si="16"/>
        <v>運輸・郵便</v>
      </c>
      <c r="E300" s="497"/>
      <c r="F300" s="481"/>
      <c r="G300" s="499"/>
      <c r="H300" s="326">
        <v>3.6417859726748762E-2</v>
      </c>
      <c r="I300" s="485"/>
      <c r="J300" s="37">
        <f t="shared" si="15"/>
        <v>66.825657105925885</v>
      </c>
      <c r="K300" s="473"/>
      <c r="L300" s="463"/>
      <c r="M300" s="402"/>
    </row>
    <row r="301" spans="2:13">
      <c r="B301" s="290"/>
      <c r="C301" s="103" t="str">
        <f t="shared" si="16"/>
        <v>31</v>
      </c>
      <c r="D301" s="284" t="str">
        <f t="shared" si="16"/>
        <v>情報通信</v>
      </c>
      <c r="E301" s="497"/>
      <c r="F301" s="481"/>
      <c r="G301" s="499"/>
      <c r="H301" s="326">
        <v>5.6454426109080365E-2</v>
      </c>
      <c r="I301" s="485"/>
      <c r="J301" s="37">
        <f t="shared" si="15"/>
        <v>103.59214268998551</v>
      </c>
      <c r="K301" s="473"/>
      <c r="L301" s="463"/>
      <c r="M301" s="402"/>
    </row>
    <row r="302" spans="2:13">
      <c r="B302" s="290"/>
      <c r="C302" s="103" t="str">
        <f t="shared" si="16"/>
        <v>32</v>
      </c>
      <c r="D302" s="284" t="str">
        <f t="shared" si="16"/>
        <v>公務</v>
      </c>
      <c r="E302" s="497"/>
      <c r="F302" s="481"/>
      <c r="G302" s="499"/>
      <c r="H302" s="326">
        <v>4.1679091716383884E-3</v>
      </c>
      <c r="I302" s="485"/>
      <c r="J302" s="37">
        <f t="shared" si="15"/>
        <v>7.6479856653403608</v>
      </c>
      <c r="K302" s="473"/>
      <c r="L302" s="463"/>
      <c r="M302" s="402"/>
    </row>
    <row r="303" spans="2:13">
      <c r="B303" s="290"/>
      <c r="C303" s="103" t="str">
        <f t="shared" si="16"/>
        <v>33</v>
      </c>
      <c r="D303" s="284" t="str">
        <f t="shared" si="16"/>
        <v>教育・研究</v>
      </c>
      <c r="E303" s="497"/>
      <c r="F303" s="481"/>
      <c r="G303" s="499"/>
      <c r="H303" s="326">
        <v>3.2898092068370223E-2</v>
      </c>
      <c r="I303" s="485"/>
      <c r="J303" s="37">
        <f t="shared" si="15"/>
        <v>60.366991264600493</v>
      </c>
      <c r="K303" s="473"/>
      <c r="L303" s="463"/>
      <c r="M303" s="402"/>
    </row>
    <row r="304" spans="2:13">
      <c r="B304" s="290"/>
      <c r="C304" s="103" t="str">
        <f t="shared" si="16"/>
        <v>34</v>
      </c>
      <c r="D304" s="284" t="str">
        <f t="shared" si="16"/>
        <v>医療・福祉</v>
      </c>
      <c r="E304" s="497"/>
      <c r="F304" s="481"/>
      <c r="G304" s="499"/>
      <c r="H304" s="326">
        <v>5.2414260206866299E-2</v>
      </c>
      <c r="I304" s="485"/>
      <c r="J304" s="37">
        <f t="shared" si="15"/>
        <v>96.17856201121468</v>
      </c>
      <c r="K304" s="473"/>
      <c r="L304" s="463"/>
      <c r="M304" s="402"/>
    </row>
    <row r="305" spans="2:13">
      <c r="B305" s="290"/>
      <c r="C305" s="103" t="str">
        <f t="shared" si="16"/>
        <v>35</v>
      </c>
      <c r="D305" s="284" t="str">
        <f t="shared" si="16"/>
        <v>他に分類されない会員制団体</v>
      </c>
      <c r="E305" s="497"/>
      <c r="F305" s="481"/>
      <c r="G305" s="499"/>
      <c r="H305" s="326">
        <v>1.2610411317938072E-2</v>
      </c>
      <c r="I305" s="485"/>
      <c r="J305" s="37">
        <f t="shared" si="15"/>
        <v>23.139718506803344</v>
      </c>
      <c r="K305" s="473"/>
      <c r="L305" s="463"/>
      <c r="M305" s="402"/>
    </row>
    <row r="306" spans="2:13">
      <c r="B306" s="290"/>
      <c r="C306" s="103" t="str">
        <f t="shared" si="16"/>
        <v>36</v>
      </c>
      <c r="D306" s="284" t="str">
        <f t="shared" si="16"/>
        <v>対事業所サービス</v>
      </c>
      <c r="E306" s="497"/>
      <c r="F306" s="481"/>
      <c r="G306" s="499"/>
      <c r="H306" s="326">
        <v>1.4260411113690681E-2</v>
      </c>
      <c r="I306" s="485"/>
      <c r="J306" s="37">
        <f t="shared" si="15"/>
        <v>26.167417591898793</v>
      </c>
      <c r="K306" s="473"/>
      <c r="L306" s="463"/>
      <c r="M306" s="402"/>
    </row>
    <row r="307" spans="2:13">
      <c r="B307" s="290"/>
      <c r="C307" s="103" t="str">
        <f t="shared" si="16"/>
        <v>37</v>
      </c>
      <c r="D307" s="284" t="str">
        <f t="shared" si="16"/>
        <v>対個人サービス</v>
      </c>
      <c r="E307" s="497"/>
      <c r="F307" s="481"/>
      <c r="G307" s="499"/>
      <c r="H307" s="326">
        <v>0.10292501981767062</v>
      </c>
      <c r="I307" s="485"/>
      <c r="J307" s="37">
        <f t="shared" si="15"/>
        <v>188.8642587335905</v>
      </c>
      <c r="K307" s="473"/>
      <c r="L307" s="463"/>
      <c r="M307" s="402"/>
    </row>
    <row r="308" spans="2:13">
      <c r="B308" s="290"/>
      <c r="C308" s="103" t="str">
        <f t="shared" si="16"/>
        <v>38</v>
      </c>
      <c r="D308" s="284" t="str">
        <f t="shared" si="16"/>
        <v>事務用品</v>
      </c>
      <c r="E308" s="497"/>
      <c r="F308" s="481"/>
      <c r="G308" s="499"/>
      <c r="H308" s="326">
        <v>0</v>
      </c>
      <c r="I308" s="485"/>
      <c r="J308" s="37">
        <f t="shared" si="15"/>
        <v>0</v>
      </c>
      <c r="K308" s="473"/>
      <c r="L308" s="463"/>
      <c r="M308" s="402"/>
    </row>
    <row r="309" spans="2:13">
      <c r="B309" s="406"/>
      <c r="C309" s="103" t="str">
        <f t="shared" si="16"/>
        <v>39</v>
      </c>
      <c r="D309" s="284" t="str">
        <f t="shared" si="16"/>
        <v>分類不明</v>
      </c>
      <c r="E309" s="497"/>
      <c r="F309" s="482"/>
      <c r="G309" s="499"/>
      <c r="H309" s="328">
        <v>6.1593354334504129E-6</v>
      </c>
      <c r="I309" s="485"/>
      <c r="J309" s="41">
        <f t="shared" si="15"/>
        <v>1.1302191857634539E-2</v>
      </c>
      <c r="K309" s="473"/>
      <c r="L309" s="463"/>
      <c r="M309" s="402"/>
    </row>
    <row r="310" spans="2:13">
      <c r="B310" s="396" t="s">
        <v>66</v>
      </c>
      <c r="C310" s="397"/>
      <c r="D310" s="398"/>
      <c r="E310" s="402"/>
      <c r="F310" s="400">
        <f>M91</f>
        <v>1834.9693696261543</v>
      </c>
      <c r="G310" s="402"/>
      <c r="H310" s="401"/>
      <c r="I310" s="472"/>
      <c r="J310" s="400">
        <f>SUM(J271:J309)</f>
        <v>1834.9693696261545</v>
      </c>
      <c r="K310" s="473"/>
      <c r="L310" s="463"/>
      <c r="M310" s="402"/>
    </row>
    <row r="311" spans="2:13">
      <c r="B311" s="132"/>
      <c r="C311" s="103"/>
      <c r="D311" s="132"/>
      <c r="E311" s="402"/>
      <c r="F311" s="402"/>
      <c r="G311" s="402"/>
      <c r="H311" s="401"/>
      <c r="I311" s="472"/>
      <c r="J311" s="461"/>
      <c r="K311" s="473"/>
      <c r="L311" s="463"/>
      <c r="M311" s="402"/>
    </row>
    <row r="312" spans="2:13" ht="14.25">
      <c r="B312" s="196" t="s">
        <v>321</v>
      </c>
      <c r="E312" s="401"/>
      <c r="F312" s="402"/>
      <c r="G312" s="401"/>
      <c r="H312" s="484"/>
      <c r="I312" s="401"/>
      <c r="J312" s="402"/>
      <c r="K312" s="473"/>
      <c r="L312" s="463"/>
      <c r="M312" s="402"/>
    </row>
    <row r="313" spans="2:13" ht="60.75" thickBot="1">
      <c r="B313" s="275"/>
      <c r="C313" s="452" t="s">
        <v>224</v>
      </c>
      <c r="D313" s="277" t="s">
        <v>48</v>
      </c>
      <c r="E313" s="401"/>
      <c r="F313" s="476" t="s">
        <v>322</v>
      </c>
      <c r="G313" s="401"/>
      <c r="H313" s="278" t="s">
        <v>323</v>
      </c>
      <c r="J313" s="476" t="s">
        <v>324</v>
      </c>
      <c r="K313" s="473"/>
      <c r="L313" s="463"/>
      <c r="M313" s="402"/>
    </row>
    <row r="314" spans="2:13">
      <c r="B314" s="464" t="s">
        <v>61</v>
      </c>
      <c r="C314" s="103" t="str">
        <f t="shared" ref="C314:D333" si="17">C9</f>
        <v>01</v>
      </c>
      <c r="D314" s="284" t="str">
        <f t="shared" si="17"/>
        <v>農業</v>
      </c>
      <c r="E314" s="487"/>
      <c r="F314" s="79">
        <f t="array" ref="F314:F352">+$J$271:$J$309</f>
        <v>20.285788181494883</v>
      </c>
      <c r="G314" s="499"/>
      <c r="H314" s="324">
        <f t="array" ref="H314:H352">+係数!$H$42:$H$80</f>
        <v>0.83155053612536578</v>
      </c>
      <c r="I314" s="485"/>
      <c r="J314" s="494">
        <f t="shared" ref="J314:J352" si="18">F314*H314</f>
        <v>16.86865803804768</v>
      </c>
      <c r="K314" s="473"/>
      <c r="L314" s="463"/>
      <c r="M314" s="402"/>
    </row>
    <row r="315" spans="2:13">
      <c r="B315" s="289"/>
      <c r="C315" s="103" t="str">
        <f t="shared" si="17"/>
        <v>02</v>
      </c>
      <c r="D315" s="284" t="str">
        <f t="shared" si="17"/>
        <v>林業</v>
      </c>
      <c r="E315" s="487"/>
      <c r="F315" s="37">
        <v>1.1585625062769003</v>
      </c>
      <c r="G315" s="499"/>
      <c r="H315" s="326">
        <v>0.88036046548685154</v>
      </c>
      <c r="I315" s="485"/>
      <c r="J315" s="495">
        <f t="shared" si="18"/>
        <v>1.0199526273215453</v>
      </c>
      <c r="K315" s="473"/>
      <c r="L315" s="463"/>
      <c r="M315" s="402"/>
    </row>
    <row r="316" spans="2:13">
      <c r="B316" s="289"/>
      <c r="C316" s="103" t="str">
        <f t="shared" si="17"/>
        <v>03</v>
      </c>
      <c r="D316" s="284" t="str">
        <f t="shared" si="17"/>
        <v>漁業</v>
      </c>
      <c r="E316" s="487"/>
      <c r="F316" s="37">
        <v>2.0142301748078331</v>
      </c>
      <c r="G316" s="499"/>
      <c r="H316" s="326">
        <v>0.84259905952284575</v>
      </c>
      <c r="I316" s="485"/>
      <c r="J316" s="495">
        <f t="shared" si="18"/>
        <v>1.6971884509556174</v>
      </c>
      <c r="K316" s="473"/>
      <c r="L316" s="463"/>
      <c r="M316" s="402"/>
    </row>
    <row r="317" spans="2:13">
      <c r="B317" s="289"/>
      <c r="C317" s="103" t="str">
        <f t="shared" si="17"/>
        <v>04</v>
      </c>
      <c r="D317" s="284" t="str">
        <f t="shared" si="17"/>
        <v>鉱業</v>
      </c>
      <c r="E317" s="487"/>
      <c r="F317" s="37">
        <v>-3.192202259847729E-2</v>
      </c>
      <c r="G317" s="499"/>
      <c r="H317" s="326">
        <v>3.4363428807400398E-2</v>
      </c>
      <c r="I317" s="485"/>
      <c r="J317" s="495">
        <f t="shared" si="18"/>
        <v>-1.096950150951001E-3</v>
      </c>
      <c r="K317" s="473"/>
      <c r="L317" s="463"/>
      <c r="M317" s="402"/>
    </row>
    <row r="318" spans="2:13">
      <c r="B318" s="289"/>
      <c r="C318" s="103" t="str">
        <f t="shared" si="17"/>
        <v>05</v>
      </c>
      <c r="D318" s="284" t="str">
        <f t="shared" si="17"/>
        <v>飲食料品</v>
      </c>
      <c r="E318" s="487"/>
      <c r="F318" s="37">
        <v>187.48154584890042</v>
      </c>
      <c r="G318" s="499"/>
      <c r="H318" s="326">
        <v>0.79319536358072251</v>
      </c>
      <c r="I318" s="485"/>
      <c r="J318" s="495">
        <f t="shared" si="18"/>
        <v>148.70949292429447</v>
      </c>
      <c r="K318" s="473"/>
      <c r="L318" s="463"/>
      <c r="M318" s="402"/>
    </row>
    <row r="319" spans="2:13">
      <c r="B319" s="289"/>
      <c r="C319" s="103" t="str">
        <f t="shared" si="17"/>
        <v>06</v>
      </c>
      <c r="D319" s="284" t="str">
        <f t="shared" si="17"/>
        <v>繊維製品</v>
      </c>
      <c r="E319" s="487"/>
      <c r="F319" s="37">
        <v>23.811395341046236</v>
      </c>
      <c r="G319" s="499"/>
      <c r="H319" s="326">
        <v>0.33564368724741966</v>
      </c>
      <c r="I319" s="485"/>
      <c r="J319" s="495">
        <f t="shared" si="18"/>
        <v>7.9921445307747883</v>
      </c>
      <c r="K319" s="473"/>
      <c r="L319" s="463"/>
      <c r="M319" s="402"/>
    </row>
    <row r="320" spans="2:13">
      <c r="B320" s="289"/>
      <c r="C320" s="103" t="str">
        <f t="shared" si="17"/>
        <v>07</v>
      </c>
      <c r="D320" s="284" t="str">
        <f t="shared" si="17"/>
        <v>パルプ・紙・木製品</v>
      </c>
      <c r="E320" s="487"/>
      <c r="F320" s="37">
        <v>2.613103195179062</v>
      </c>
      <c r="G320" s="499"/>
      <c r="H320" s="326">
        <v>0.81810535140839857</v>
      </c>
      <c r="I320" s="485"/>
      <c r="J320" s="495">
        <f t="shared" si="18"/>
        <v>2.1377937077583757</v>
      </c>
      <c r="K320" s="473"/>
      <c r="L320" s="463"/>
      <c r="M320" s="402"/>
    </row>
    <row r="321" spans="2:13">
      <c r="B321" s="289"/>
      <c r="C321" s="103" t="str">
        <f t="shared" si="17"/>
        <v>08</v>
      </c>
      <c r="D321" s="284" t="str">
        <f t="shared" si="17"/>
        <v>化学製品</v>
      </c>
      <c r="E321" s="487"/>
      <c r="F321" s="37">
        <v>16.501447367926847</v>
      </c>
      <c r="G321" s="499"/>
      <c r="H321" s="326">
        <v>0.69182138896481615</v>
      </c>
      <c r="I321" s="485"/>
      <c r="J321" s="495">
        <f t="shared" si="18"/>
        <v>11.416054238008961</v>
      </c>
      <c r="K321" s="473"/>
      <c r="L321" s="463"/>
      <c r="M321" s="402"/>
    </row>
    <row r="322" spans="2:13">
      <c r="B322" s="289"/>
      <c r="C322" s="103" t="str">
        <f t="shared" si="17"/>
        <v>09</v>
      </c>
      <c r="D322" s="284" t="str">
        <f t="shared" si="17"/>
        <v>石油・石炭製品</v>
      </c>
      <c r="E322" s="487"/>
      <c r="F322" s="37">
        <v>25.861705339602246</v>
      </c>
      <c r="G322" s="499"/>
      <c r="H322" s="326">
        <v>0.83724280543292706</v>
      </c>
      <c r="I322" s="485"/>
      <c r="J322" s="495">
        <f t="shared" si="18"/>
        <v>21.652526731808294</v>
      </c>
      <c r="K322" s="473"/>
      <c r="L322" s="463"/>
      <c r="M322" s="402"/>
    </row>
    <row r="323" spans="2:13">
      <c r="B323" s="290"/>
      <c r="C323" s="103" t="str">
        <f t="shared" si="17"/>
        <v>10</v>
      </c>
      <c r="D323" s="284" t="str">
        <f t="shared" si="17"/>
        <v>プラスチック・ゴム製品</v>
      </c>
      <c r="E323" s="487"/>
      <c r="F323" s="37">
        <v>5.1467722175325612</v>
      </c>
      <c r="G323" s="499"/>
      <c r="H323" s="326">
        <v>0.83331732752375243</v>
      </c>
      <c r="I323" s="485"/>
      <c r="J323" s="495">
        <f t="shared" si="18"/>
        <v>4.2888944696877305</v>
      </c>
      <c r="K323" s="473"/>
      <c r="L323" s="463"/>
      <c r="M323" s="402"/>
    </row>
    <row r="324" spans="2:13">
      <c r="B324" s="290"/>
      <c r="C324" s="103" t="str">
        <f t="shared" si="17"/>
        <v>11</v>
      </c>
      <c r="D324" s="284" t="str">
        <f t="shared" si="17"/>
        <v>窯業・土石製品</v>
      </c>
      <c r="E324" s="487"/>
      <c r="F324" s="37">
        <v>0.66025101449504431</v>
      </c>
      <c r="G324" s="499"/>
      <c r="H324" s="326">
        <v>0.88082839578924377</v>
      </c>
      <c r="I324" s="485"/>
      <c r="J324" s="495">
        <f t="shared" si="18"/>
        <v>0.58156784191589062</v>
      </c>
      <c r="K324" s="473"/>
      <c r="L324" s="463"/>
      <c r="M324" s="402"/>
    </row>
    <row r="325" spans="2:13">
      <c r="B325" s="290"/>
      <c r="C325" s="103" t="str">
        <f t="shared" si="17"/>
        <v>12</v>
      </c>
      <c r="D325" s="284" t="str">
        <f t="shared" si="17"/>
        <v>鉄鋼</v>
      </c>
      <c r="E325" s="487"/>
      <c r="F325" s="37">
        <v>-0.20699212859819802</v>
      </c>
      <c r="G325" s="499"/>
      <c r="H325" s="326">
        <v>0.91269371080797823</v>
      </c>
      <c r="I325" s="485"/>
      <c r="J325" s="495">
        <f t="shared" si="18"/>
        <v>-0.18892041395833159</v>
      </c>
      <c r="K325" s="473"/>
      <c r="L325" s="463"/>
      <c r="M325" s="402"/>
    </row>
    <row r="326" spans="2:13">
      <c r="B326" s="290"/>
      <c r="C326" s="103" t="str">
        <f t="shared" si="17"/>
        <v>13</v>
      </c>
      <c r="D326" s="284" t="str">
        <f t="shared" si="17"/>
        <v>非鉄金属</v>
      </c>
      <c r="E326" s="487"/>
      <c r="F326" s="37">
        <v>1.1675092614894778</v>
      </c>
      <c r="G326" s="499"/>
      <c r="H326" s="326">
        <v>0.56507851431301415</v>
      </c>
      <c r="I326" s="485"/>
      <c r="J326" s="495">
        <f t="shared" si="18"/>
        <v>0.65973439892915842</v>
      </c>
      <c r="K326" s="473"/>
      <c r="L326" s="463"/>
      <c r="M326" s="402"/>
    </row>
    <row r="327" spans="2:13">
      <c r="B327" s="290"/>
      <c r="C327" s="103" t="str">
        <f t="shared" si="17"/>
        <v>14</v>
      </c>
      <c r="D327" s="284" t="str">
        <f t="shared" si="17"/>
        <v>金属製品</v>
      </c>
      <c r="E327" s="487"/>
      <c r="F327" s="37">
        <v>1.6036684581509393</v>
      </c>
      <c r="G327" s="499"/>
      <c r="H327" s="326">
        <v>0.87013487048104154</v>
      </c>
      <c r="I327" s="485"/>
      <c r="J327" s="495">
        <f t="shared" si="18"/>
        <v>1.3954078461276991</v>
      </c>
      <c r="K327" s="473"/>
      <c r="L327" s="463"/>
      <c r="M327" s="402"/>
    </row>
    <row r="328" spans="2:13">
      <c r="B328" s="290"/>
      <c r="C328" s="103" t="str">
        <f t="shared" si="17"/>
        <v>15</v>
      </c>
      <c r="D328" s="284" t="str">
        <f t="shared" si="17"/>
        <v>はん用機械</v>
      </c>
      <c r="E328" s="487"/>
      <c r="F328" s="37">
        <v>8.5960424082446696E-2</v>
      </c>
      <c r="G328" s="499"/>
      <c r="H328" s="326">
        <v>0.73208190061491274</v>
      </c>
      <c r="I328" s="485"/>
      <c r="J328" s="495">
        <f t="shared" si="18"/>
        <v>6.2930070639941493E-2</v>
      </c>
      <c r="K328" s="473"/>
      <c r="L328" s="463"/>
      <c r="M328" s="402"/>
    </row>
    <row r="329" spans="2:13">
      <c r="B329" s="290"/>
      <c r="C329" s="103" t="str">
        <f t="shared" si="17"/>
        <v>16</v>
      </c>
      <c r="D329" s="284" t="str">
        <f t="shared" si="17"/>
        <v>生産用機械</v>
      </c>
      <c r="E329" s="487"/>
      <c r="F329" s="37">
        <v>3.9840714302991527E-2</v>
      </c>
      <c r="G329" s="499"/>
      <c r="H329" s="326">
        <v>0.79255993996923779</v>
      </c>
      <c r="I329" s="485"/>
      <c r="J329" s="495">
        <f t="shared" si="18"/>
        <v>3.1576154136310521E-2</v>
      </c>
      <c r="K329" s="473"/>
      <c r="L329" s="463"/>
      <c r="M329" s="402"/>
    </row>
    <row r="330" spans="2:13">
      <c r="B330" s="290"/>
      <c r="C330" s="103" t="str">
        <f t="shared" si="17"/>
        <v>17</v>
      </c>
      <c r="D330" s="284" t="str">
        <f t="shared" si="17"/>
        <v>業務用機械</v>
      </c>
      <c r="E330" s="487"/>
      <c r="F330" s="37">
        <v>0.44441623838128763</v>
      </c>
      <c r="G330" s="499"/>
      <c r="H330" s="326">
        <v>0.58990402295388766</v>
      </c>
      <c r="I330" s="485"/>
      <c r="J330" s="495">
        <f t="shared" si="18"/>
        <v>0.26216292688715553</v>
      </c>
      <c r="K330" s="473"/>
      <c r="L330" s="463"/>
      <c r="M330" s="402"/>
    </row>
    <row r="331" spans="2:13">
      <c r="B331" s="290"/>
      <c r="C331" s="103" t="str">
        <f t="shared" si="17"/>
        <v>18</v>
      </c>
      <c r="D331" s="284" t="str">
        <f t="shared" si="17"/>
        <v>電子部品</v>
      </c>
      <c r="E331" s="487"/>
      <c r="F331" s="37">
        <v>0.22022031285068563</v>
      </c>
      <c r="G331" s="499"/>
      <c r="H331" s="326">
        <v>0.62997138919023088</v>
      </c>
      <c r="I331" s="485"/>
      <c r="J331" s="495">
        <f t="shared" si="18"/>
        <v>0.13873249641445368</v>
      </c>
      <c r="K331" s="473"/>
      <c r="L331" s="463"/>
      <c r="M331" s="402"/>
    </row>
    <row r="332" spans="2:13">
      <c r="B332" s="290"/>
      <c r="C332" s="103" t="str">
        <f t="shared" si="17"/>
        <v>19</v>
      </c>
      <c r="D332" s="284" t="str">
        <f t="shared" si="17"/>
        <v>電気機械</v>
      </c>
      <c r="E332" s="487"/>
      <c r="F332" s="37">
        <v>19.498161399696986</v>
      </c>
      <c r="G332" s="499"/>
      <c r="H332" s="326">
        <v>0.63270701272695229</v>
      </c>
      <c r="I332" s="485"/>
      <c r="J332" s="495">
        <f t="shared" si="18"/>
        <v>12.336623452870251</v>
      </c>
      <c r="K332" s="473"/>
      <c r="L332" s="463"/>
      <c r="M332" s="402"/>
    </row>
    <row r="333" spans="2:13">
      <c r="B333" s="290"/>
      <c r="C333" s="103" t="str">
        <f t="shared" si="17"/>
        <v>20</v>
      </c>
      <c r="D333" s="284" t="str">
        <f t="shared" si="17"/>
        <v>情報通信機器</v>
      </c>
      <c r="E333" s="487"/>
      <c r="F333" s="37">
        <v>21.34076352923779</v>
      </c>
      <c r="G333" s="499"/>
      <c r="H333" s="326">
        <v>0.32483396867168013</v>
      </c>
      <c r="I333" s="485"/>
      <c r="J333" s="495">
        <f t="shared" si="18"/>
        <v>6.9322049116861626</v>
      </c>
      <c r="K333" s="473"/>
      <c r="L333" s="463"/>
      <c r="M333" s="402"/>
    </row>
    <row r="334" spans="2:13">
      <c r="B334" s="290"/>
      <c r="C334" s="103" t="str">
        <f t="shared" ref="C334:D352" si="19">C29</f>
        <v>21</v>
      </c>
      <c r="D334" s="284" t="str">
        <f t="shared" si="19"/>
        <v>輸送機械</v>
      </c>
      <c r="E334" s="487"/>
      <c r="F334" s="37">
        <v>36.522092765307306</v>
      </c>
      <c r="G334" s="499"/>
      <c r="H334" s="326">
        <v>0.87303069532911604</v>
      </c>
      <c r="I334" s="485"/>
      <c r="J334" s="495">
        <f t="shared" si="18"/>
        <v>31.884908041770714</v>
      </c>
      <c r="K334" s="473"/>
      <c r="L334" s="463"/>
      <c r="M334" s="402"/>
    </row>
    <row r="335" spans="2:13">
      <c r="B335" s="290"/>
      <c r="C335" s="103" t="str">
        <f t="shared" si="19"/>
        <v>22</v>
      </c>
      <c r="D335" s="284" t="str">
        <f t="shared" si="19"/>
        <v>その他の製造工業製品</v>
      </c>
      <c r="E335" s="487"/>
      <c r="F335" s="37">
        <v>15.0118679322467</v>
      </c>
      <c r="G335" s="499"/>
      <c r="H335" s="326">
        <v>0.73753427254730775</v>
      </c>
      <c r="I335" s="485"/>
      <c r="J335" s="495">
        <f t="shared" si="18"/>
        <v>11.071767094985827</v>
      </c>
      <c r="K335" s="473"/>
      <c r="L335" s="463"/>
      <c r="M335" s="402"/>
    </row>
    <row r="336" spans="2:13">
      <c r="B336" s="290"/>
      <c r="C336" s="103" t="str">
        <f t="shared" si="19"/>
        <v>23</v>
      </c>
      <c r="D336" s="284" t="str">
        <f t="shared" si="19"/>
        <v>建設</v>
      </c>
      <c r="E336" s="487"/>
      <c r="F336" s="37">
        <v>0</v>
      </c>
      <c r="G336" s="499"/>
      <c r="H336" s="326">
        <v>1</v>
      </c>
      <c r="I336" s="485"/>
      <c r="J336" s="495">
        <f t="shared" si="18"/>
        <v>0</v>
      </c>
      <c r="K336" s="473"/>
      <c r="L336" s="463"/>
      <c r="M336" s="402"/>
    </row>
    <row r="337" spans="2:13">
      <c r="B337" s="290"/>
      <c r="C337" s="103" t="str">
        <f t="shared" si="19"/>
        <v>24</v>
      </c>
      <c r="D337" s="284" t="str">
        <f t="shared" si="19"/>
        <v>電力・ガス・熱供給</v>
      </c>
      <c r="E337" s="487"/>
      <c r="F337" s="37">
        <v>42.435156193479912</v>
      </c>
      <c r="G337" s="499"/>
      <c r="H337" s="326">
        <v>0.98792599962145133</v>
      </c>
      <c r="I337" s="485"/>
      <c r="J337" s="495">
        <f t="shared" si="18"/>
        <v>41.922794101536063</v>
      </c>
      <c r="K337" s="473"/>
      <c r="L337" s="463"/>
      <c r="M337" s="402"/>
    </row>
    <row r="338" spans="2:13">
      <c r="B338" s="290"/>
      <c r="C338" s="103" t="str">
        <f t="shared" si="19"/>
        <v>25</v>
      </c>
      <c r="D338" s="284" t="str">
        <f t="shared" si="19"/>
        <v>水道</v>
      </c>
      <c r="E338" s="487"/>
      <c r="F338" s="37">
        <v>12.121747168761976</v>
      </c>
      <c r="G338" s="499"/>
      <c r="H338" s="326">
        <v>0.99980472572977697</v>
      </c>
      <c r="I338" s="485"/>
      <c r="J338" s="495">
        <f t="shared" si="18"/>
        <v>12.119380103429767</v>
      </c>
      <c r="K338" s="473"/>
      <c r="L338" s="463"/>
      <c r="M338" s="402"/>
    </row>
    <row r="339" spans="2:13">
      <c r="B339" s="290"/>
      <c r="C339" s="103" t="str">
        <f t="shared" si="19"/>
        <v>26</v>
      </c>
      <c r="D339" s="284" t="str">
        <f t="shared" si="19"/>
        <v>廃棄物処理</v>
      </c>
      <c r="E339" s="487"/>
      <c r="F339" s="37">
        <v>3.3087768535848507</v>
      </c>
      <c r="G339" s="499"/>
      <c r="H339" s="326">
        <v>0.99994652769422732</v>
      </c>
      <c r="I339" s="485"/>
      <c r="J339" s="495">
        <f t="shared" si="18"/>
        <v>3.3085999256572021</v>
      </c>
      <c r="K339" s="473"/>
      <c r="L339" s="463"/>
      <c r="M339" s="402"/>
    </row>
    <row r="340" spans="2:13">
      <c r="B340" s="290"/>
      <c r="C340" s="103" t="str">
        <f t="shared" si="19"/>
        <v>27</v>
      </c>
      <c r="D340" s="284" t="str">
        <f t="shared" si="19"/>
        <v>商業</v>
      </c>
      <c r="E340" s="487"/>
      <c r="F340" s="37">
        <v>300.24846563485966</v>
      </c>
      <c r="G340" s="499"/>
      <c r="H340" s="326">
        <v>0.97370551979342002</v>
      </c>
      <c r="I340" s="485"/>
      <c r="J340" s="495">
        <f t="shared" si="18"/>
        <v>292.35358829816784</v>
      </c>
      <c r="K340" s="473"/>
      <c r="L340" s="463"/>
      <c r="M340" s="402"/>
    </row>
    <row r="341" spans="2:13">
      <c r="B341" s="290"/>
      <c r="C341" s="103" t="str">
        <f t="shared" si="19"/>
        <v>28</v>
      </c>
      <c r="D341" s="284" t="str">
        <f t="shared" si="19"/>
        <v>金融・保険</v>
      </c>
      <c r="E341" s="487"/>
      <c r="F341" s="37">
        <v>100.65827717355958</v>
      </c>
      <c r="G341" s="499"/>
      <c r="H341" s="326">
        <v>0.933344539863319</v>
      </c>
      <c r="I341" s="485"/>
      <c r="J341" s="495">
        <f t="shared" si="18"/>
        <v>93.948853391990397</v>
      </c>
      <c r="K341" s="473"/>
      <c r="L341" s="463"/>
      <c r="M341" s="402"/>
    </row>
    <row r="342" spans="2:13">
      <c r="B342" s="290"/>
      <c r="C342" s="103" t="str">
        <f t="shared" si="19"/>
        <v>29</v>
      </c>
      <c r="D342" s="284" t="str">
        <f t="shared" si="19"/>
        <v>不動産</v>
      </c>
      <c r="E342" s="487"/>
      <c r="F342" s="37">
        <v>422.17252276887911</v>
      </c>
      <c r="G342" s="499"/>
      <c r="H342" s="326">
        <v>0.99946583933916922</v>
      </c>
      <c r="I342" s="485"/>
      <c r="J342" s="495">
        <f t="shared" si="18"/>
        <v>421.94701481513226</v>
      </c>
      <c r="K342" s="473"/>
      <c r="L342" s="463"/>
      <c r="M342" s="402"/>
    </row>
    <row r="343" spans="2:13">
      <c r="B343" s="290"/>
      <c r="C343" s="103" t="str">
        <f t="shared" si="19"/>
        <v>30</v>
      </c>
      <c r="D343" s="284" t="str">
        <f t="shared" si="19"/>
        <v>運輸・郵便</v>
      </c>
      <c r="E343" s="487"/>
      <c r="F343" s="37">
        <v>66.825657105925885</v>
      </c>
      <c r="G343" s="499"/>
      <c r="H343" s="326">
        <v>0.92323926897963038</v>
      </c>
      <c r="I343" s="485"/>
      <c r="J343" s="495">
        <f t="shared" si="18"/>
        <v>61.696070815558457</v>
      </c>
      <c r="K343" s="473"/>
      <c r="L343" s="463"/>
      <c r="M343" s="402"/>
    </row>
    <row r="344" spans="2:13">
      <c r="B344" s="290"/>
      <c r="C344" s="103" t="str">
        <f t="shared" si="19"/>
        <v>31</v>
      </c>
      <c r="D344" s="284" t="str">
        <f t="shared" si="19"/>
        <v>情報通信</v>
      </c>
      <c r="E344" s="487"/>
      <c r="F344" s="37">
        <v>103.59214268998551</v>
      </c>
      <c r="G344" s="499"/>
      <c r="H344" s="326">
        <v>0.94358933983452642</v>
      </c>
      <c r="I344" s="485"/>
      <c r="J344" s="495">
        <f t="shared" si="18"/>
        <v>97.748441532887483</v>
      </c>
      <c r="K344" s="473"/>
      <c r="L344" s="463"/>
      <c r="M344" s="402"/>
    </row>
    <row r="345" spans="2:13">
      <c r="B345" s="290"/>
      <c r="C345" s="103" t="str">
        <f t="shared" si="19"/>
        <v>32</v>
      </c>
      <c r="D345" s="284" t="str">
        <f t="shared" si="19"/>
        <v>公務</v>
      </c>
      <c r="E345" s="487"/>
      <c r="F345" s="37">
        <v>7.6479856653403608</v>
      </c>
      <c r="G345" s="499"/>
      <c r="H345" s="326">
        <v>1</v>
      </c>
      <c r="I345" s="485"/>
      <c r="J345" s="495">
        <f t="shared" si="18"/>
        <v>7.6479856653403608</v>
      </c>
      <c r="K345" s="473"/>
      <c r="L345" s="463"/>
      <c r="M345" s="402"/>
    </row>
    <row r="346" spans="2:13">
      <c r="B346" s="290"/>
      <c r="C346" s="103" t="str">
        <f t="shared" si="19"/>
        <v>33</v>
      </c>
      <c r="D346" s="284" t="str">
        <f t="shared" si="19"/>
        <v>教育・研究</v>
      </c>
      <c r="E346" s="487"/>
      <c r="F346" s="37">
        <v>60.366991264600493</v>
      </c>
      <c r="G346" s="499"/>
      <c r="H346" s="326">
        <v>0.95535568909546464</v>
      </c>
      <c r="I346" s="485"/>
      <c r="J346" s="495">
        <f t="shared" si="18"/>
        <v>57.671948538212298</v>
      </c>
      <c r="K346" s="473"/>
      <c r="L346" s="463"/>
      <c r="M346" s="402"/>
    </row>
    <row r="347" spans="2:13">
      <c r="B347" s="290"/>
      <c r="C347" s="103" t="str">
        <f t="shared" si="19"/>
        <v>34</v>
      </c>
      <c r="D347" s="284" t="str">
        <f t="shared" si="19"/>
        <v>医療・福祉</v>
      </c>
      <c r="E347" s="487"/>
      <c r="F347" s="37">
        <v>96.17856201121468</v>
      </c>
      <c r="G347" s="499"/>
      <c r="H347" s="326">
        <v>0.99956927008407415</v>
      </c>
      <c r="I347" s="485"/>
      <c r="J347" s="495">
        <f t="shared" si="18"/>
        <v>96.137135027285723</v>
      </c>
      <c r="K347" s="473"/>
      <c r="L347" s="463"/>
      <c r="M347" s="402"/>
    </row>
    <row r="348" spans="2:13">
      <c r="B348" s="290"/>
      <c r="C348" s="103" t="str">
        <f t="shared" si="19"/>
        <v>35</v>
      </c>
      <c r="D348" s="284" t="str">
        <f t="shared" si="19"/>
        <v>他に分類されない会員制団体</v>
      </c>
      <c r="E348" s="487"/>
      <c r="F348" s="37">
        <v>23.139718506803344</v>
      </c>
      <c r="G348" s="499"/>
      <c r="H348" s="326">
        <v>0.97913838610750248</v>
      </c>
      <c r="I348" s="485"/>
      <c r="J348" s="495">
        <f t="shared" si="18"/>
        <v>22.656986633733332</v>
      </c>
      <c r="K348" s="473"/>
      <c r="L348" s="463"/>
      <c r="M348" s="402"/>
    </row>
    <row r="349" spans="2:13">
      <c r="B349" s="290"/>
      <c r="C349" s="103" t="str">
        <f t="shared" si="19"/>
        <v>36</v>
      </c>
      <c r="D349" s="284" t="str">
        <f t="shared" si="19"/>
        <v>対事業所サービス</v>
      </c>
      <c r="E349" s="487"/>
      <c r="F349" s="37">
        <v>26.167417591898793</v>
      </c>
      <c r="G349" s="499"/>
      <c r="H349" s="326">
        <v>0.95118308024552611</v>
      </c>
      <c r="I349" s="485"/>
      <c r="J349" s="495">
        <f t="shared" si="18"/>
        <v>24.890004867133261</v>
      </c>
      <c r="K349" s="473"/>
      <c r="L349" s="463"/>
      <c r="M349" s="402"/>
    </row>
    <row r="350" spans="2:13">
      <c r="B350" s="290"/>
      <c r="C350" s="103" t="str">
        <f t="shared" si="19"/>
        <v>37</v>
      </c>
      <c r="D350" s="284" t="str">
        <f t="shared" si="19"/>
        <v>対個人サービス</v>
      </c>
      <c r="E350" s="487"/>
      <c r="F350" s="37">
        <v>188.8642587335905</v>
      </c>
      <c r="G350" s="499"/>
      <c r="H350" s="326">
        <v>0.97354077257951255</v>
      </c>
      <c r="I350" s="485"/>
      <c r="J350" s="495">
        <f t="shared" si="18"/>
        <v>183.86705636015665</v>
      </c>
      <c r="K350" s="473"/>
      <c r="L350" s="463"/>
      <c r="M350" s="402"/>
    </row>
    <row r="351" spans="2:13">
      <c r="B351" s="290"/>
      <c r="C351" s="103" t="str">
        <f t="shared" si="19"/>
        <v>38</v>
      </c>
      <c r="D351" s="284" t="str">
        <f t="shared" si="19"/>
        <v>事務用品</v>
      </c>
      <c r="E351" s="487"/>
      <c r="F351" s="37">
        <v>0</v>
      </c>
      <c r="G351" s="499"/>
      <c r="H351" s="326">
        <v>1</v>
      </c>
      <c r="I351" s="485"/>
      <c r="J351" s="495">
        <f t="shared" si="18"/>
        <v>0</v>
      </c>
      <c r="K351" s="473"/>
      <c r="L351" s="463"/>
      <c r="M351" s="402"/>
    </row>
    <row r="352" spans="2:13" ht="12.75" thickBot="1">
      <c r="B352" s="406"/>
      <c r="C352" s="103" t="str">
        <f t="shared" si="19"/>
        <v>39</v>
      </c>
      <c r="D352" s="284" t="str">
        <f t="shared" si="19"/>
        <v>分類不明</v>
      </c>
      <c r="E352" s="487"/>
      <c r="F352" s="41">
        <v>1.1302191857634539E-2</v>
      </c>
      <c r="G352" s="499"/>
      <c r="H352" s="328">
        <v>0.73348129258406503</v>
      </c>
      <c r="I352" s="485"/>
      <c r="J352" s="496">
        <f t="shared" si="18"/>
        <v>8.2899462927708764E-3</v>
      </c>
      <c r="K352" s="473"/>
      <c r="L352" s="463"/>
      <c r="M352" s="402"/>
    </row>
    <row r="353" spans="2:13">
      <c r="B353" s="396" t="s">
        <v>66</v>
      </c>
      <c r="C353" s="397"/>
      <c r="D353" s="398"/>
      <c r="E353" s="402"/>
      <c r="F353" s="400">
        <f>SUM(F314:F352)</f>
        <v>1834.9693696261545</v>
      </c>
      <c r="G353" s="402"/>
      <c r="H353" s="401"/>
      <c r="I353" s="472"/>
      <c r="J353" s="297">
        <f>SUM(J314:J352)</f>
        <v>1698.8744536134254</v>
      </c>
      <c r="K353" s="473"/>
      <c r="L353" s="463"/>
      <c r="M353" s="402"/>
    </row>
    <row r="354" spans="2:13">
      <c r="B354" s="132"/>
      <c r="C354" s="103"/>
      <c r="D354" s="132"/>
      <c r="E354" s="402"/>
      <c r="F354" s="402"/>
      <c r="G354" s="402"/>
      <c r="H354" s="401"/>
      <c r="I354" s="472"/>
      <c r="J354" s="461"/>
      <c r="K354" s="473"/>
      <c r="L354" s="463"/>
      <c r="M354" s="402"/>
    </row>
    <row r="355" spans="2:13" ht="14.25">
      <c r="B355" s="114" t="s">
        <v>325</v>
      </c>
      <c r="C355" s="103"/>
      <c r="D355" s="132"/>
      <c r="E355" s="401"/>
      <c r="F355" s="402"/>
      <c r="G355" s="401"/>
      <c r="H355" s="484"/>
      <c r="I355" s="401"/>
      <c r="J355" s="402"/>
      <c r="K355" s="473"/>
      <c r="L355" s="463"/>
      <c r="M355" s="402"/>
    </row>
    <row r="356" spans="2:13" ht="14.25">
      <c r="B356" s="114"/>
      <c r="C356" s="103"/>
      <c r="D356" s="132"/>
      <c r="E356" s="401"/>
      <c r="F356" s="402"/>
      <c r="G356" s="401"/>
      <c r="H356" s="484"/>
      <c r="I356" s="401"/>
      <c r="J356" s="402"/>
      <c r="K356" s="473"/>
      <c r="L356" s="463"/>
      <c r="M356" s="402"/>
    </row>
    <row r="357" spans="2:13" ht="14.25">
      <c r="B357" s="114" t="s">
        <v>326</v>
      </c>
      <c r="C357" s="103"/>
      <c r="D357" s="132"/>
      <c r="E357" s="401"/>
      <c r="F357" s="402"/>
      <c r="G357" s="401"/>
      <c r="H357" s="484"/>
      <c r="I357" s="401"/>
      <c r="J357" s="402"/>
      <c r="K357" s="473"/>
      <c r="L357" s="463"/>
      <c r="M357" s="402"/>
    </row>
    <row r="358" spans="2:13" ht="48.75" thickBot="1">
      <c r="B358" s="275"/>
      <c r="C358" s="452" t="s">
        <v>317</v>
      </c>
      <c r="D358" s="277" t="s">
        <v>48</v>
      </c>
      <c r="E358" s="401"/>
      <c r="F358" s="476" t="s">
        <v>320</v>
      </c>
      <c r="G358" s="401"/>
      <c r="H358" s="476" t="s">
        <v>327</v>
      </c>
      <c r="J358" s="476" t="s">
        <v>328</v>
      </c>
      <c r="K358" s="473"/>
      <c r="L358" s="463"/>
      <c r="M358" s="402"/>
    </row>
    <row r="359" spans="2:13">
      <c r="B359" s="464" t="s">
        <v>61</v>
      </c>
      <c r="C359" s="103" t="str">
        <f t="shared" ref="C359:D378" si="20">C9</f>
        <v>01</v>
      </c>
      <c r="D359" s="284" t="str">
        <f t="shared" si="20"/>
        <v>農業</v>
      </c>
      <c r="E359" s="487"/>
      <c r="F359" s="79">
        <f t="array" ref="F359:F397">+$J$271:$J$309</f>
        <v>20.285788181494883</v>
      </c>
      <c r="G359" s="487"/>
      <c r="H359" s="324">
        <f t="array" ref="H359:H397">+係数!$E$42:$E$80</f>
        <v>6.4290580442314272E-3</v>
      </c>
      <c r="I359" s="477"/>
      <c r="J359" s="488">
        <f>F359*H359</f>
        <v>0.13041850969181448</v>
      </c>
      <c r="K359" s="473"/>
      <c r="L359" s="463"/>
      <c r="M359" s="402"/>
    </row>
    <row r="360" spans="2:13">
      <c r="B360" s="289"/>
      <c r="C360" s="103" t="str">
        <f t="shared" si="20"/>
        <v>02</v>
      </c>
      <c r="D360" s="284" t="str">
        <f t="shared" si="20"/>
        <v>林業</v>
      </c>
      <c r="E360" s="487"/>
      <c r="F360" s="37">
        <v>1.1585625062769003</v>
      </c>
      <c r="G360" s="487"/>
      <c r="H360" s="326">
        <v>1.0884567203622306E-3</v>
      </c>
      <c r="I360" s="477"/>
      <c r="J360" s="490">
        <f t="shared" ref="J360:J397" si="21">F360*H360</f>
        <v>1.2610451459168011E-3</v>
      </c>
      <c r="K360" s="473"/>
      <c r="L360" s="463"/>
      <c r="M360" s="402"/>
    </row>
    <row r="361" spans="2:13">
      <c r="B361" s="289"/>
      <c r="C361" s="103" t="str">
        <f t="shared" si="20"/>
        <v>03</v>
      </c>
      <c r="D361" s="284" t="str">
        <f t="shared" si="20"/>
        <v>漁業</v>
      </c>
      <c r="E361" s="487"/>
      <c r="F361" s="37">
        <v>2.0142301748078331</v>
      </c>
      <c r="G361" s="487"/>
      <c r="H361" s="326">
        <v>2.9851985306931176E-2</v>
      </c>
      <c r="I361" s="477"/>
      <c r="J361" s="490">
        <f t="shared" si="21"/>
        <v>6.0128769583140847E-2</v>
      </c>
      <c r="K361" s="473"/>
      <c r="L361" s="463"/>
      <c r="M361" s="402"/>
    </row>
    <row r="362" spans="2:13">
      <c r="B362" s="289"/>
      <c r="C362" s="103" t="str">
        <f t="shared" si="20"/>
        <v>04</v>
      </c>
      <c r="D362" s="284" t="str">
        <f t="shared" si="20"/>
        <v>鉱業</v>
      </c>
      <c r="E362" s="487"/>
      <c r="F362" s="37">
        <v>-3.192202259847729E-2</v>
      </c>
      <c r="G362" s="487"/>
      <c r="H362" s="326">
        <v>3.6611675688121888E-5</v>
      </c>
      <c r="I362" s="477"/>
      <c r="J362" s="490">
        <f t="shared" si="21"/>
        <v>-1.1687187386843485E-6</v>
      </c>
      <c r="K362" s="473"/>
      <c r="L362" s="463"/>
      <c r="M362" s="402"/>
    </row>
    <row r="363" spans="2:13">
      <c r="B363" s="289"/>
      <c r="C363" s="103" t="str">
        <f t="shared" si="20"/>
        <v>05</v>
      </c>
      <c r="D363" s="284" t="str">
        <f t="shared" si="20"/>
        <v>飲食料品</v>
      </c>
      <c r="E363" s="487"/>
      <c r="F363" s="37">
        <v>187.48154584890042</v>
      </c>
      <c r="G363" s="487"/>
      <c r="H363" s="326">
        <v>3.7211009644067664E-2</v>
      </c>
      <c r="I363" s="477"/>
      <c r="J363" s="490">
        <f t="shared" si="21"/>
        <v>6.9763776106681474</v>
      </c>
      <c r="K363" s="473"/>
      <c r="L363" s="463"/>
      <c r="M363" s="402"/>
    </row>
    <row r="364" spans="2:13">
      <c r="B364" s="289"/>
      <c r="C364" s="103" t="str">
        <f t="shared" si="20"/>
        <v>06</v>
      </c>
      <c r="D364" s="284" t="str">
        <f t="shared" si="20"/>
        <v>繊維製品</v>
      </c>
      <c r="E364" s="487"/>
      <c r="F364" s="37">
        <v>23.811395341046236</v>
      </c>
      <c r="G364" s="487"/>
      <c r="H364" s="326">
        <v>8.6913478090622307E-3</v>
      </c>
      <c r="I364" s="477"/>
      <c r="J364" s="490">
        <f t="shared" si="21"/>
        <v>0.20695311872811681</v>
      </c>
      <c r="K364" s="473"/>
      <c r="L364" s="463"/>
      <c r="M364" s="402"/>
    </row>
    <row r="365" spans="2:13">
      <c r="B365" s="289"/>
      <c r="C365" s="103" t="str">
        <f t="shared" si="20"/>
        <v>07</v>
      </c>
      <c r="D365" s="284" t="str">
        <f t="shared" si="20"/>
        <v>パルプ・紙・木製品</v>
      </c>
      <c r="E365" s="487"/>
      <c r="F365" s="37">
        <v>2.613103195179062</v>
      </c>
      <c r="G365" s="487"/>
      <c r="H365" s="326">
        <v>1.6322196624301413E-2</v>
      </c>
      <c r="I365" s="477"/>
      <c r="J365" s="490">
        <f t="shared" si="21"/>
        <v>4.2651584151302921E-2</v>
      </c>
      <c r="K365" s="473"/>
      <c r="L365" s="463"/>
      <c r="M365" s="402"/>
    </row>
    <row r="366" spans="2:13">
      <c r="B366" s="289"/>
      <c r="C366" s="103" t="str">
        <f t="shared" si="20"/>
        <v>08</v>
      </c>
      <c r="D366" s="284" t="str">
        <f t="shared" si="20"/>
        <v>化学製品</v>
      </c>
      <c r="E366" s="487"/>
      <c r="F366" s="37">
        <v>16.501447367926847</v>
      </c>
      <c r="G366" s="487"/>
      <c r="H366" s="326">
        <v>4.2325225448843588E-2</v>
      </c>
      <c r="I366" s="477"/>
      <c r="J366" s="490">
        <f t="shared" si="21"/>
        <v>0.69842748007973043</v>
      </c>
      <c r="K366" s="473"/>
      <c r="L366" s="463"/>
      <c r="M366" s="402"/>
    </row>
    <row r="367" spans="2:13">
      <c r="B367" s="289"/>
      <c r="C367" s="103" t="str">
        <f t="shared" si="20"/>
        <v>09</v>
      </c>
      <c r="D367" s="284" t="str">
        <f t="shared" si="20"/>
        <v>石油・石炭製品</v>
      </c>
      <c r="E367" s="487"/>
      <c r="F367" s="37">
        <v>25.861705339602246</v>
      </c>
      <c r="G367" s="487"/>
      <c r="H367" s="326">
        <v>3.6239606417945141E-3</v>
      </c>
      <c r="I367" s="477"/>
      <c r="J367" s="490">
        <f t="shared" si="21"/>
        <v>9.3721802280405567E-2</v>
      </c>
      <c r="K367" s="473"/>
      <c r="L367" s="463"/>
      <c r="M367" s="402"/>
    </row>
    <row r="368" spans="2:13">
      <c r="B368" s="290"/>
      <c r="C368" s="103" t="str">
        <f t="shared" si="20"/>
        <v>10</v>
      </c>
      <c r="D368" s="284" t="str">
        <f t="shared" si="20"/>
        <v>プラスチック・ゴム製品</v>
      </c>
      <c r="E368" s="487"/>
      <c r="F368" s="37">
        <v>5.1467722175325612</v>
      </c>
      <c r="G368" s="487"/>
      <c r="H368" s="326">
        <v>2.3641495000817806E-2</v>
      </c>
      <c r="I368" s="477"/>
      <c r="J368" s="490">
        <f t="shared" si="21"/>
        <v>0.12167738965114402</v>
      </c>
      <c r="K368" s="473"/>
      <c r="L368" s="463"/>
      <c r="M368" s="402"/>
    </row>
    <row r="369" spans="2:13">
      <c r="B369" s="290"/>
      <c r="C369" s="103" t="str">
        <f t="shared" si="20"/>
        <v>11</v>
      </c>
      <c r="D369" s="284" t="str">
        <f t="shared" si="20"/>
        <v>窯業・土石製品</v>
      </c>
      <c r="E369" s="487"/>
      <c r="F369" s="37">
        <v>0.66025101449504431</v>
      </c>
      <c r="G369" s="487"/>
      <c r="H369" s="326">
        <v>2.5266552622914218E-2</v>
      </c>
      <c r="I369" s="477"/>
      <c r="J369" s="490">
        <f t="shared" si="21"/>
        <v>1.6682267002071535E-2</v>
      </c>
      <c r="K369" s="473"/>
      <c r="L369" s="463"/>
      <c r="M369" s="402"/>
    </row>
    <row r="370" spans="2:13">
      <c r="B370" s="290"/>
      <c r="C370" s="103" t="str">
        <f t="shared" si="20"/>
        <v>12</v>
      </c>
      <c r="D370" s="284" t="str">
        <f t="shared" si="20"/>
        <v>鉄鋼</v>
      </c>
      <c r="E370" s="487"/>
      <c r="F370" s="37">
        <v>-0.20699212859819802</v>
      </c>
      <c r="G370" s="487"/>
      <c r="H370" s="326">
        <v>4.1263692795509031E-2</v>
      </c>
      <c r="I370" s="477"/>
      <c r="J370" s="490">
        <f t="shared" si="21"/>
        <v>-8.5412596055645419E-3</v>
      </c>
      <c r="K370" s="473"/>
      <c r="L370" s="463"/>
      <c r="M370" s="402"/>
    </row>
    <row r="371" spans="2:13">
      <c r="B371" s="290"/>
      <c r="C371" s="103" t="str">
        <f t="shared" si="20"/>
        <v>13</v>
      </c>
      <c r="D371" s="284" t="str">
        <f t="shared" si="20"/>
        <v>非鉄金属</v>
      </c>
      <c r="E371" s="487"/>
      <c r="F371" s="37">
        <v>1.1675092614894778</v>
      </c>
      <c r="G371" s="487"/>
      <c r="H371" s="326">
        <v>1.8326221799448584E-2</v>
      </c>
      <c r="I371" s="477"/>
      <c r="J371" s="490">
        <f t="shared" si="21"/>
        <v>2.1396033678966583E-2</v>
      </c>
      <c r="K371" s="473"/>
      <c r="L371" s="463"/>
      <c r="M371" s="402"/>
    </row>
    <row r="372" spans="2:13">
      <c r="B372" s="290"/>
      <c r="C372" s="103" t="str">
        <f t="shared" si="20"/>
        <v>14</v>
      </c>
      <c r="D372" s="284" t="str">
        <f t="shared" si="20"/>
        <v>金属製品</v>
      </c>
      <c r="E372" s="487"/>
      <c r="F372" s="37">
        <v>1.6036684581509393</v>
      </c>
      <c r="G372" s="487"/>
      <c r="H372" s="326">
        <v>3.9038108593773262E-2</v>
      </c>
      <c r="I372" s="477"/>
      <c r="J372" s="490">
        <f t="shared" si="21"/>
        <v>6.2604183417705295E-2</v>
      </c>
      <c r="K372" s="473"/>
      <c r="L372" s="463"/>
      <c r="M372" s="402"/>
    </row>
    <row r="373" spans="2:13">
      <c r="B373" s="290"/>
      <c r="C373" s="103" t="str">
        <f t="shared" si="20"/>
        <v>15</v>
      </c>
      <c r="D373" s="284" t="str">
        <f t="shared" si="20"/>
        <v>はん用機械</v>
      </c>
      <c r="E373" s="487"/>
      <c r="F373" s="37">
        <v>8.5960424082446696E-2</v>
      </c>
      <c r="G373" s="487"/>
      <c r="H373" s="326">
        <v>0.10411416178216966</v>
      </c>
      <c r="I373" s="477"/>
      <c r="J373" s="490">
        <f t="shared" si="21"/>
        <v>8.9496974997837677E-3</v>
      </c>
      <c r="K373" s="473"/>
      <c r="L373" s="463"/>
      <c r="M373" s="402"/>
    </row>
    <row r="374" spans="2:13">
      <c r="B374" s="290"/>
      <c r="C374" s="103" t="str">
        <f t="shared" si="20"/>
        <v>16</v>
      </c>
      <c r="D374" s="284" t="str">
        <f t="shared" si="20"/>
        <v>生産用機械</v>
      </c>
      <c r="E374" s="487"/>
      <c r="F374" s="37">
        <v>3.9840714302991527E-2</v>
      </c>
      <c r="G374" s="487"/>
      <c r="H374" s="326">
        <v>3.6510444257989737E-2</v>
      </c>
      <c r="I374" s="477"/>
      <c r="J374" s="490">
        <f t="shared" si="21"/>
        <v>1.4546021787578665E-3</v>
      </c>
      <c r="K374" s="473"/>
      <c r="L374" s="463"/>
      <c r="M374" s="402"/>
    </row>
    <row r="375" spans="2:13">
      <c r="B375" s="290"/>
      <c r="C375" s="103" t="str">
        <f t="shared" si="20"/>
        <v>17</v>
      </c>
      <c r="D375" s="284" t="str">
        <f t="shared" si="20"/>
        <v>業務用機械</v>
      </c>
      <c r="E375" s="487"/>
      <c r="F375" s="37">
        <v>0.44441623838128763</v>
      </c>
      <c r="G375" s="487"/>
      <c r="H375" s="326">
        <v>3.3774933745467188E-2</v>
      </c>
      <c r="I375" s="477"/>
      <c r="J375" s="490">
        <f t="shared" si="21"/>
        <v>1.5010129006737741E-2</v>
      </c>
      <c r="K375" s="473"/>
      <c r="L375" s="463"/>
      <c r="M375" s="402"/>
    </row>
    <row r="376" spans="2:13">
      <c r="B376" s="290"/>
      <c r="C376" s="103" t="str">
        <f t="shared" si="20"/>
        <v>18</v>
      </c>
      <c r="D376" s="284" t="str">
        <f t="shared" si="20"/>
        <v>電子部品</v>
      </c>
      <c r="E376" s="487"/>
      <c r="F376" s="37">
        <v>0.22022031285068563</v>
      </c>
      <c r="G376" s="487"/>
      <c r="H376" s="326">
        <v>1.6063272857253751E-2</v>
      </c>
      <c r="I376" s="477"/>
      <c r="J376" s="490">
        <f t="shared" si="21"/>
        <v>3.537458974030348E-3</v>
      </c>
      <c r="K376" s="473"/>
      <c r="L376" s="463"/>
      <c r="M376" s="402"/>
    </row>
    <row r="377" spans="2:13">
      <c r="B377" s="290"/>
      <c r="C377" s="103" t="str">
        <f t="shared" si="20"/>
        <v>19</v>
      </c>
      <c r="D377" s="284" t="str">
        <f t="shared" si="20"/>
        <v>電気機械</v>
      </c>
      <c r="E377" s="487"/>
      <c r="F377" s="37">
        <v>19.498161399696986</v>
      </c>
      <c r="G377" s="487"/>
      <c r="H377" s="326">
        <v>6.2570977539047071E-2</v>
      </c>
      <c r="I377" s="477"/>
      <c r="J377" s="490">
        <f t="shared" si="21"/>
        <v>1.2200190189931548</v>
      </c>
      <c r="K377" s="473"/>
      <c r="L377" s="463"/>
      <c r="M377" s="402"/>
    </row>
    <row r="378" spans="2:13">
      <c r="B378" s="290"/>
      <c r="C378" s="103" t="str">
        <f t="shared" si="20"/>
        <v>20</v>
      </c>
      <c r="D378" s="284" t="str">
        <f t="shared" si="20"/>
        <v>情報通信機器</v>
      </c>
      <c r="E378" s="487"/>
      <c r="F378" s="37">
        <v>21.34076352923779</v>
      </c>
      <c r="G378" s="487"/>
      <c r="H378" s="326">
        <v>2.4035803244801236E-2</v>
      </c>
      <c r="I378" s="477"/>
      <c r="J378" s="490">
        <f t="shared" si="21"/>
        <v>0.51294239328258961</v>
      </c>
      <c r="K378" s="473"/>
      <c r="L378" s="463"/>
      <c r="M378" s="402"/>
    </row>
    <row r="379" spans="2:13">
      <c r="B379" s="290"/>
      <c r="C379" s="103" t="str">
        <f t="shared" ref="C379:D397" si="22">C29</f>
        <v>21</v>
      </c>
      <c r="D379" s="284" t="str">
        <f t="shared" si="22"/>
        <v>輸送機械</v>
      </c>
      <c r="E379" s="487"/>
      <c r="F379" s="37">
        <v>36.522092765307306</v>
      </c>
      <c r="G379" s="487"/>
      <c r="H379" s="326">
        <v>1.9106092655502706E-2</v>
      </c>
      <c r="I379" s="477"/>
      <c r="J379" s="490">
        <f t="shared" si="21"/>
        <v>0.69779448834682645</v>
      </c>
      <c r="K379" s="473"/>
      <c r="L379" s="463"/>
      <c r="M379" s="402"/>
    </row>
    <row r="380" spans="2:13">
      <c r="B380" s="290"/>
      <c r="C380" s="103" t="str">
        <f t="shared" si="22"/>
        <v>22</v>
      </c>
      <c r="D380" s="284" t="str">
        <f t="shared" si="22"/>
        <v>その他の製造工業製品</v>
      </c>
      <c r="E380" s="487"/>
      <c r="F380" s="37">
        <v>15.0118679322467</v>
      </c>
      <c r="G380" s="487"/>
      <c r="H380" s="326">
        <v>2.0141364650575873E-2</v>
      </c>
      <c r="I380" s="477"/>
      <c r="J380" s="490">
        <f t="shared" si="21"/>
        <v>0.30235950610966722</v>
      </c>
      <c r="K380" s="473"/>
      <c r="L380" s="463"/>
      <c r="M380" s="402"/>
    </row>
    <row r="381" spans="2:13">
      <c r="B381" s="290"/>
      <c r="C381" s="103" t="str">
        <f t="shared" si="22"/>
        <v>23</v>
      </c>
      <c r="D381" s="284" t="str">
        <f t="shared" si="22"/>
        <v>建設</v>
      </c>
      <c r="E381" s="487"/>
      <c r="F381" s="37">
        <v>0</v>
      </c>
      <c r="G381" s="487"/>
      <c r="H381" s="326">
        <v>0</v>
      </c>
      <c r="I381" s="477"/>
      <c r="J381" s="490">
        <f t="shared" si="21"/>
        <v>0</v>
      </c>
      <c r="K381" s="473"/>
      <c r="L381" s="463"/>
      <c r="M381" s="402"/>
    </row>
    <row r="382" spans="2:13">
      <c r="B382" s="290"/>
      <c r="C382" s="103" t="str">
        <f t="shared" si="22"/>
        <v>24</v>
      </c>
      <c r="D382" s="284" t="str">
        <f t="shared" si="22"/>
        <v>電力・ガス・熱供給</v>
      </c>
      <c r="E382" s="487"/>
      <c r="F382" s="37">
        <v>42.435156193479912</v>
      </c>
      <c r="G382" s="487"/>
      <c r="H382" s="326">
        <v>1.1916271771865689E-2</v>
      </c>
      <c r="I382" s="477"/>
      <c r="J382" s="490">
        <f t="shared" si="21"/>
        <v>0.50566885388307614</v>
      </c>
      <c r="K382" s="473"/>
      <c r="L382" s="463"/>
      <c r="M382" s="402"/>
    </row>
    <row r="383" spans="2:13">
      <c r="B383" s="290"/>
      <c r="C383" s="103" t="str">
        <f t="shared" si="22"/>
        <v>25</v>
      </c>
      <c r="D383" s="284" t="str">
        <f t="shared" si="22"/>
        <v>水道</v>
      </c>
      <c r="E383" s="487"/>
      <c r="F383" s="37">
        <v>12.121747168761976</v>
      </c>
      <c r="G383" s="487"/>
      <c r="H383" s="326">
        <v>0</v>
      </c>
      <c r="I383" s="477"/>
      <c r="J383" s="490">
        <f t="shared" si="21"/>
        <v>0</v>
      </c>
      <c r="K383" s="473"/>
      <c r="L383" s="463"/>
      <c r="M383" s="402"/>
    </row>
    <row r="384" spans="2:13">
      <c r="B384" s="290"/>
      <c r="C384" s="103" t="str">
        <f t="shared" si="22"/>
        <v>26</v>
      </c>
      <c r="D384" s="284" t="str">
        <f t="shared" si="22"/>
        <v>廃棄物処理</v>
      </c>
      <c r="E384" s="487"/>
      <c r="F384" s="37">
        <v>3.3087768535848507</v>
      </c>
      <c r="G384" s="487"/>
      <c r="H384" s="326">
        <v>0</v>
      </c>
      <c r="I384" s="477"/>
      <c r="J384" s="490">
        <f t="shared" si="21"/>
        <v>0</v>
      </c>
      <c r="K384" s="473"/>
      <c r="L384" s="463"/>
      <c r="M384" s="402"/>
    </row>
    <row r="385" spans="2:13">
      <c r="B385" s="290"/>
      <c r="C385" s="103" t="str">
        <f t="shared" si="22"/>
        <v>27</v>
      </c>
      <c r="D385" s="284" t="str">
        <f t="shared" si="22"/>
        <v>商業</v>
      </c>
      <c r="E385" s="487"/>
      <c r="F385" s="37">
        <v>300.24846563485966</v>
      </c>
      <c r="G385" s="487"/>
      <c r="H385" s="326">
        <v>2.4978733870155145E-2</v>
      </c>
      <c r="I385" s="477"/>
      <c r="J385" s="490">
        <f t="shared" si="21"/>
        <v>7.4998265180155821</v>
      </c>
      <c r="K385" s="473"/>
      <c r="L385" s="463"/>
      <c r="M385" s="402"/>
    </row>
    <row r="386" spans="2:13">
      <c r="B386" s="290"/>
      <c r="C386" s="103" t="str">
        <f t="shared" si="22"/>
        <v>28</v>
      </c>
      <c r="D386" s="284" t="str">
        <f t="shared" si="22"/>
        <v>金融・保険</v>
      </c>
      <c r="E386" s="487"/>
      <c r="F386" s="37">
        <v>100.65827717355958</v>
      </c>
      <c r="G386" s="487"/>
      <c r="H386" s="326">
        <v>1.1514638871456247E-3</v>
      </c>
      <c r="I386" s="477"/>
      <c r="J386" s="490">
        <f t="shared" si="21"/>
        <v>0.11590437110764862</v>
      </c>
      <c r="K386" s="473"/>
      <c r="L386" s="463"/>
      <c r="M386" s="402"/>
    </row>
    <row r="387" spans="2:13">
      <c r="B387" s="290"/>
      <c r="C387" s="103" t="str">
        <f t="shared" si="22"/>
        <v>29</v>
      </c>
      <c r="D387" s="284" t="str">
        <f t="shared" si="22"/>
        <v>不動産</v>
      </c>
      <c r="E387" s="487"/>
      <c r="F387" s="37">
        <v>422.17252276887911</v>
      </c>
      <c r="G387" s="487"/>
      <c r="H387" s="326">
        <v>5.1806033842326086E-4</v>
      </c>
      <c r="I387" s="477"/>
      <c r="J387" s="490">
        <f t="shared" si="21"/>
        <v>0.21871084001864732</v>
      </c>
      <c r="K387" s="473"/>
      <c r="L387" s="463"/>
      <c r="M387" s="402"/>
    </row>
    <row r="388" spans="2:13">
      <c r="B388" s="290"/>
      <c r="C388" s="103" t="str">
        <f t="shared" si="22"/>
        <v>30</v>
      </c>
      <c r="D388" s="284" t="str">
        <f t="shared" si="22"/>
        <v>運輸・郵便</v>
      </c>
      <c r="E388" s="487"/>
      <c r="F388" s="37">
        <v>66.825657105925885</v>
      </c>
      <c r="G388" s="487"/>
      <c r="H388" s="326">
        <v>2.1054457273677586E-2</v>
      </c>
      <c r="I388" s="477"/>
      <c r="J388" s="490">
        <f t="shared" si="21"/>
        <v>1.4069779423221456</v>
      </c>
      <c r="K388" s="473"/>
      <c r="L388" s="463"/>
      <c r="M388" s="402"/>
    </row>
    <row r="389" spans="2:13">
      <c r="B389" s="290"/>
      <c r="C389" s="103" t="str">
        <f t="shared" si="22"/>
        <v>31</v>
      </c>
      <c r="D389" s="284" t="str">
        <f t="shared" si="22"/>
        <v>情報通信</v>
      </c>
      <c r="E389" s="487"/>
      <c r="F389" s="37">
        <v>103.59214268998551</v>
      </c>
      <c r="G389" s="487"/>
      <c r="H389" s="326">
        <v>2.141294382945184E-3</v>
      </c>
      <c r="I389" s="477"/>
      <c r="J389" s="490">
        <f t="shared" si="21"/>
        <v>0.22182127325932197</v>
      </c>
      <c r="K389" s="473"/>
      <c r="L389" s="463"/>
      <c r="M389" s="402"/>
    </row>
    <row r="390" spans="2:13">
      <c r="B390" s="290"/>
      <c r="C390" s="103" t="str">
        <f t="shared" si="22"/>
        <v>32</v>
      </c>
      <c r="D390" s="284" t="str">
        <f t="shared" si="22"/>
        <v>公務</v>
      </c>
      <c r="E390" s="487"/>
      <c r="F390" s="37">
        <v>7.6479856653403608</v>
      </c>
      <c r="G390" s="487"/>
      <c r="H390" s="326">
        <v>0</v>
      </c>
      <c r="I390" s="477"/>
      <c r="J390" s="490">
        <f t="shared" si="21"/>
        <v>0</v>
      </c>
      <c r="K390" s="473"/>
      <c r="L390" s="463"/>
      <c r="M390" s="402"/>
    </row>
    <row r="391" spans="2:13">
      <c r="B391" s="290"/>
      <c r="C391" s="103" t="str">
        <f t="shared" si="22"/>
        <v>33</v>
      </c>
      <c r="D391" s="284" t="str">
        <f t="shared" si="22"/>
        <v>教育・研究</v>
      </c>
      <c r="E391" s="487"/>
      <c r="F391" s="37">
        <v>60.366991264600493</v>
      </c>
      <c r="G391" s="487"/>
      <c r="H391" s="326">
        <v>1.6309208494904332E-3</v>
      </c>
      <c r="I391" s="477"/>
      <c r="J391" s="490">
        <f t="shared" si="21"/>
        <v>9.8453784674443795E-2</v>
      </c>
      <c r="K391" s="473"/>
      <c r="L391" s="463"/>
      <c r="M391" s="402"/>
    </row>
    <row r="392" spans="2:13">
      <c r="B392" s="290"/>
      <c r="C392" s="103" t="str">
        <f t="shared" si="22"/>
        <v>34</v>
      </c>
      <c r="D392" s="284" t="str">
        <f t="shared" si="22"/>
        <v>医療・福祉</v>
      </c>
      <c r="E392" s="487"/>
      <c r="F392" s="37">
        <v>96.17856201121468</v>
      </c>
      <c r="G392" s="487"/>
      <c r="H392" s="326">
        <v>3.6182532231186922E-4</v>
      </c>
      <c r="I392" s="477"/>
      <c r="J392" s="490">
        <f t="shared" si="21"/>
        <v>3.479983919919985E-2</v>
      </c>
      <c r="K392" s="473"/>
      <c r="L392" s="463"/>
      <c r="M392" s="402"/>
    </row>
    <row r="393" spans="2:13">
      <c r="B393" s="290"/>
      <c r="C393" s="103" t="str">
        <f t="shared" si="22"/>
        <v>35</v>
      </c>
      <c r="D393" s="284" t="str">
        <f t="shared" si="22"/>
        <v>他に分類されない会員制団体</v>
      </c>
      <c r="E393" s="487"/>
      <c r="F393" s="37">
        <v>23.139718506803344</v>
      </c>
      <c r="G393" s="487"/>
      <c r="H393" s="326">
        <v>0</v>
      </c>
      <c r="I393" s="477"/>
      <c r="J393" s="490">
        <f t="shared" si="21"/>
        <v>0</v>
      </c>
      <c r="K393" s="473"/>
      <c r="L393" s="463"/>
      <c r="M393" s="402"/>
    </row>
    <row r="394" spans="2:13">
      <c r="B394" s="290"/>
      <c r="C394" s="103" t="str">
        <f t="shared" si="22"/>
        <v>36</v>
      </c>
      <c r="D394" s="284" t="str">
        <f t="shared" si="22"/>
        <v>対事業所サービス</v>
      </c>
      <c r="E394" s="487"/>
      <c r="F394" s="37">
        <v>26.167417591898793</v>
      </c>
      <c r="G394" s="487"/>
      <c r="H394" s="326">
        <v>1.2725297853839119E-3</v>
      </c>
      <c r="I394" s="477"/>
      <c r="J394" s="490">
        <f t="shared" si="21"/>
        <v>3.3298818292270174E-2</v>
      </c>
      <c r="K394" s="473"/>
      <c r="L394" s="463"/>
      <c r="M394" s="402"/>
    </row>
    <row r="395" spans="2:13">
      <c r="B395" s="290"/>
      <c r="C395" s="103" t="str">
        <f t="shared" si="22"/>
        <v>37</v>
      </c>
      <c r="D395" s="284" t="str">
        <f t="shared" si="22"/>
        <v>対個人サービス</v>
      </c>
      <c r="E395" s="487"/>
      <c r="F395" s="37">
        <v>188.8642587335905</v>
      </c>
      <c r="G395" s="487"/>
      <c r="H395" s="326">
        <v>1.5454241907751527E-2</v>
      </c>
      <c r="I395" s="477"/>
      <c r="J395" s="490">
        <f t="shared" si="21"/>
        <v>2.9187539421970818</v>
      </c>
      <c r="K395" s="473"/>
      <c r="L395" s="463"/>
      <c r="M395" s="402"/>
    </row>
    <row r="396" spans="2:13">
      <c r="B396" s="290"/>
      <c r="C396" s="103" t="str">
        <f t="shared" si="22"/>
        <v>38</v>
      </c>
      <c r="D396" s="284" t="str">
        <f t="shared" si="22"/>
        <v>事務用品</v>
      </c>
      <c r="E396" s="487"/>
      <c r="F396" s="37">
        <v>0</v>
      </c>
      <c r="G396" s="487"/>
      <c r="H396" s="326">
        <v>0</v>
      </c>
      <c r="I396" s="477"/>
      <c r="J396" s="490">
        <f t="shared" si="21"/>
        <v>0</v>
      </c>
      <c r="K396" s="473"/>
      <c r="L396" s="463"/>
      <c r="M396" s="402"/>
    </row>
    <row r="397" spans="2:13" ht="12.75" thickBot="1">
      <c r="B397" s="406"/>
      <c r="C397" s="103" t="str">
        <f t="shared" si="22"/>
        <v>39</v>
      </c>
      <c r="D397" s="284" t="str">
        <f t="shared" si="22"/>
        <v>分類不明</v>
      </c>
      <c r="E397" s="487"/>
      <c r="F397" s="41">
        <v>1.1302191857634539E-2</v>
      </c>
      <c r="G397" s="487"/>
      <c r="H397" s="328">
        <v>0</v>
      </c>
      <c r="I397" s="477"/>
      <c r="J397" s="492">
        <f t="shared" si="21"/>
        <v>0</v>
      </c>
      <c r="K397" s="473"/>
      <c r="L397" s="463"/>
      <c r="M397" s="402"/>
    </row>
    <row r="398" spans="2:13">
      <c r="B398" s="396" t="s">
        <v>66</v>
      </c>
      <c r="C398" s="397"/>
      <c r="D398" s="398"/>
      <c r="E398" s="402"/>
      <c r="F398" s="400">
        <f>SUM(F359:F397)</f>
        <v>1834.9693696261545</v>
      </c>
      <c r="G398" s="402"/>
      <c r="H398" s="401"/>
      <c r="I398" s="472"/>
      <c r="J398" s="297">
        <f>SUM(J359:J397)</f>
        <v>24.240040843115125</v>
      </c>
      <c r="K398" s="473"/>
      <c r="L398" s="463"/>
      <c r="M398" s="402"/>
    </row>
    <row r="399" spans="2:13">
      <c r="B399" s="132"/>
      <c r="C399" s="103"/>
      <c r="D399" s="132"/>
      <c r="E399" s="402"/>
      <c r="F399" s="402"/>
      <c r="G399" s="402"/>
      <c r="H399" s="401"/>
      <c r="I399" s="472"/>
      <c r="J399" s="461"/>
      <c r="K399" s="473"/>
      <c r="L399" s="463"/>
      <c r="M399" s="402"/>
    </row>
    <row r="400" spans="2:13" ht="14.25">
      <c r="B400" s="114" t="s">
        <v>329</v>
      </c>
      <c r="C400" s="103"/>
      <c r="D400" s="132"/>
      <c r="E400" s="401"/>
      <c r="F400" s="402"/>
      <c r="G400" s="401"/>
      <c r="H400" s="484"/>
      <c r="I400" s="401"/>
      <c r="J400" s="402"/>
      <c r="K400" s="473"/>
      <c r="L400" s="463"/>
      <c r="M400" s="402"/>
    </row>
    <row r="401" spans="2:13" ht="48">
      <c r="B401" s="275"/>
      <c r="C401" s="452" t="s">
        <v>224</v>
      </c>
      <c r="D401" s="277" t="s">
        <v>48</v>
      </c>
      <c r="E401" s="401"/>
      <c r="F401" s="476" t="s">
        <v>320</v>
      </c>
      <c r="G401" s="401"/>
      <c r="H401" s="476" t="s">
        <v>289</v>
      </c>
      <c r="J401" s="476" t="s">
        <v>290</v>
      </c>
      <c r="K401" s="473"/>
      <c r="L401" s="463"/>
      <c r="M401" s="402"/>
    </row>
    <row r="402" spans="2:13">
      <c r="B402" s="464" t="s">
        <v>61</v>
      </c>
      <c r="C402" s="103" t="str">
        <f t="shared" ref="C402:D421" si="23">C9</f>
        <v>01</v>
      </c>
      <c r="D402" s="284" t="str">
        <f t="shared" si="23"/>
        <v>農業</v>
      </c>
      <c r="E402" s="487"/>
      <c r="F402" s="79">
        <f t="array" ref="F402:F440">+$J$271:$J$309</f>
        <v>20.285788181494883</v>
      </c>
      <c r="G402" s="487"/>
      <c r="H402" s="324">
        <f t="array" ref="H402:H440">+係数!$F$42:$F$80</f>
        <v>0.16202040583040275</v>
      </c>
      <c r="I402" s="487"/>
      <c r="J402" s="500">
        <f>F402*H402</f>
        <v>3.286711633755389</v>
      </c>
      <c r="K402" s="473"/>
      <c r="L402" s="463"/>
      <c r="M402" s="402"/>
    </row>
    <row r="403" spans="2:13">
      <c r="B403" s="289"/>
      <c r="C403" s="103" t="str">
        <f t="shared" si="23"/>
        <v>02</v>
      </c>
      <c r="D403" s="284" t="str">
        <f t="shared" si="23"/>
        <v>林業</v>
      </c>
      <c r="E403" s="487"/>
      <c r="F403" s="37">
        <v>1.1585625062769003</v>
      </c>
      <c r="G403" s="487"/>
      <c r="H403" s="326">
        <v>0.11855107779278627</v>
      </c>
      <c r="I403" s="487"/>
      <c r="J403" s="501">
        <f t="shared" ref="J403:J440" si="24">F403*H403</f>
        <v>0.13734883380943824</v>
      </c>
      <c r="K403" s="473"/>
      <c r="L403" s="463"/>
      <c r="M403" s="402"/>
    </row>
    <row r="404" spans="2:13">
      <c r="B404" s="289"/>
      <c r="C404" s="103" t="str">
        <f t="shared" si="23"/>
        <v>03</v>
      </c>
      <c r="D404" s="284" t="str">
        <f t="shared" si="23"/>
        <v>漁業</v>
      </c>
      <c r="E404" s="487"/>
      <c r="F404" s="37">
        <v>2.0142301748078331</v>
      </c>
      <c r="G404" s="487"/>
      <c r="H404" s="326">
        <v>0.12754895517022308</v>
      </c>
      <c r="I404" s="487"/>
      <c r="J404" s="501">
        <f t="shared" si="24"/>
        <v>0.2569129542690749</v>
      </c>
      <c r="K404" s="473"/>
      <c r="L404" s="463"/>
      <c r="M404" s="402"/>
    </row>
    <row r="405" spans="2:13">
      <c r="B405" s="289"/>
      <c r="C405" s="103" t="str">
        <f t="shared" si="23"/>
        <v>04</v>
      </c>
      <c r="D405" s="284" t="str">
        <f t="shared" si="23"/>
        <v>鉱業</v>
      </c>
      <c r="E405" s="487"/>
      <c r="F405" s="37">
        <v>-3.192202259847729E-2</v>
      </c>
      <c r="G405" s="487"/>
      <c r="H405" s="326">
        <v>0.96559995951691147</v>
      </c>
      <c r="I405" s="487"/>
      <c r="J405" s="501">
        <f t="shared" si="24"/>
        <v>-3.0823903728787603E-2</v>
      </c>
      <c r="K405" s="473"/>
      <c r="L405" s="463"/>
      <c r="M405" s="402"/>
    </row>
    <row r="406" spans="2:13">
      <c r="B406" s="289"/>
      <c r="C406" s="103" t="str">
        <f t="shared" si="23"/>
        <v>05</v>
      </c>
      <c r="D406" s="284" t="str">
        <f t="shared" si="23"/>
        <v>飲食料品</v>
      </c>
      <c r="E406" s="487"/>
      <c r="F406" s="37">
        <v>187.48154584890042</v>
      </c>
      <c r="G406" s="487"/>
      <c r="H406" s="326">
        <v>0.16959362677520978</v>
      </c>
      <c r="I406" s="487"/>
      <c r="J406" s="501">
        <f t="shared" si="24"/>
        <v>31.795675313937799</v>
      </c>
      <c r="K406" s="473"/>
      <c r="L406" s="463"/>
      <c r="M406" s="402"/>
    </row>
    <row r="407" spans="2:13">
      <c r="B407" s="289"/>
      <c r="C407" s="103" t="str">
        <f t="shared" si="23"/>
        <v>06</v>
      </c>
      <c r="D407" s="284" t="str">
        <f t="shared" si="23"/>
        <v>繊維製品</v>
      </c>
      <c r="E407" s="487"/>
      <c r="F407" s="37">
        <v>23.811395341046236</v>
      </c>
      <c r="G407" s="487"/>
      <c r="H407" s="326">
        <v>0.65566496494351811</v>
      </c>
      <c r="I407" s="487"/>
      <c r="J407" s="501">
        <f t="shared" si="24"/>
        <v>15.612297691543331</v>
      </c>
      <c r="K407" s="473"/>
      <c r="L407" s="463"/>
      <c r="M407" s="402"/>
    </row>
    <row r="408" spans="2:13">
      <c r="B408" s="289"/>
      <c r="C408" s="103" t="str">
        <f t="shared" si="23"/>
        <v>07</v>
      </c>
      <c r="D408" s="284" t="str">
        <f t="shared" si="23"/>
        <v>パルプ・紙・木製品</v>
      </c>
      <c r="E408" s="487"/>
      <c r="F408" s="37">
        <v>2.613103195179062</v>
      </c>
      <c r="G408" s="487"/>
      <c r="H408" s="326">
        <v>0.16557245196730003</v>
      </c>
      <c r="I408" s="487"/>
      <c r="J408" s="501">
        <f t="shared" si="24"/>
        <v>0.43265790326938347</v>
      </c>
      <c r="K408" s="473"/>
      <c r="L408" s="463"/>
      <c r="M408" s="402"/>
    </row>
    <row r="409" spans="2:13">
      <c r="B409" s="289"/>
      <c r="C409" s="103" t="str">
        <f t="shared" si="23"/>
        <v>08</v>
      </c>
      <c r="D409" s="284" t="str">
        <f t="shared" si="23"/>
        <v>化学製品</v>
      </c>
      <c r="E409" s="487"/>
      <c r="F409" s="37">
        <v>16.501447367926847</v>
      </c>
      <c r="G409" s="487"/>
      <c r="H409" s="326">
        <v>0.2658533855863402</v>
      </c>
      <c r="I409" s="487"/>
      <c r="J409" s="501">
        <f t="shared" si="24"/>
        <v>4.3869656498381548</v>
      </c>
      <c r="K409" s="473"/>
      <c r="L409" s="463"/>
      <c r="M409" s="402"/>
    </row>
    <row r="410" spans="2:13">
      <c r="B410" s="289"/>
      <c r="C410" s="103" t="str">
        <f t="shared" si="23"/>
        <v>09</v>
      </c>
      <c r="D410" s="284" t="str">
        <f t="shared" si="23"/>
        <v>石油・石炭製品</v>
      </c>
      <c r="E410" s="487"/>
      <c r="F410" s="37">
        <v>25.861705339602246</v>
      </c>
      <c r="G410" s="487"/>
      <c r="H410" s="326">
        <v>0.15913323392527837</v>
      </c>
      <c r="I410" s="487"/>
      <c r="J410" s="501">
        <f t="shared" si="24"/>
        <v>4.1154568055135448</v>
      </c>
      <c r="K410" s="473"/>
      <c r="L410" s="463"/>
      <c r="M410" s="402"/>
    </row>
    <row r="411" spans="2:13">
      <c r="B411" s="290"/>
      <c r="C411" s="103" t="str">
        <f t="shared" si="23"/>
        <v>10</v>
      </c>
      <c r="D411" s="284" t="str">
        <f t="shared" si="23"/>
        <v>プラスチック・ゴム製品</v>
      </c>
      <c r="E411" s="487"/>
      <c r="F411" s="37">
        <v>5.1467722175325612</v>
      </c>
      <c r="G411" s="487"/>
      <c r="H411" s="326">
        <v>0.1430411774754298</v>
      </c>
      <c r="I411" s="487"/>
      <c r="J411" s="501">
        <f t="shared" si="24"/>
        <v>0.73620035819368645</v>
      </c>
      <c r="K411" s="473"/>
      <c r="L411" s="463"/>
      <c r="M411" s="402"/>
    </row>
    <row r="412" spans="2:13">
      <c r="B412" s="290"/>
      <c r="C412" s="103" t="str">
        <f t="shared" si="23"/>
        <v>11</v>
      </c>
      <c r="D412" s="284" t="str">
        <f t="shared" si="23"/>
        <v>窯業・土石製品</v>
      </c>
      <c r="E412" s="487"/>
      <c r="F412" s="37">
        <v>0.66025101449504431</v>
      </c>
      <c r="G412" s="487"/>
      <c r="H412" s="326">
        <v>9.3905051587842028E-2</v>
      </c>
      <c r="I412" s="487"/>
      <c r="J412" s="501">
        <f t="shared" si="24"/>
        <v>6.2000905577082169E-2</v>
      </c>
      <c r="K412" s="473"/>
      <c r="L412" s="463"/>
      <c r="M412" s="402"/>
    </row>
    <row r="413" spans="2:13">
      <c r="B413" s="290"/>
      <c r="C413" s="103" t="str">
        <f t="shared" si="23"/>
        <v>12</v>
      </c>
      <c r="D413" s="284" t="str">
        <f t="shared" si="23"/>
        <v>鉄鋼</v>
      </c>
      <c r="E413" s="487"/>
      <c r="F413" s="37">
        <v>-0.20699212859819802</v>
      </c>
      <c r="G413" s="487"/>
      <c r="H413" s="326">
        <v>4.6042596396512744E-2</v>
      </c>
      <c r="I413" s="487"/>
      <c r="J413" s="501">
        <f t="shared" si="24"/>
        <v>-9.5304550343018948E-3</v>
      </c>
      <c r="K413" s="473"/>
      <c r="L413" s="463"/>
      <c r="M413" s="402"/>
    </row>
    <row r="414" spans="2:13">
      <c r="B414" s="290"/>
      <c r="C414" s="103" t="str">
        <f t="shared" si="23"/>
        <v>13</v>
      </c>
      <c r="D414" s="284" t="str">
        <f t="shared" si="23"/>
        <v>非鉄金属</v>
      </c>
      <c r="E414" s="487"/>
      <c r="F414" s="37">
        <v>1.1675092614894778</v>
      </c>
      <c r="G414" s="487"/>
      <c r="H414" s="326">
        <v>0.41659526388753726</v>
      </c>
      <c r="I414" s="487"/>
      <c r="J414" s="501">
        <f t="shared" si="24"/>
        <v>0.48637882888135275</v>
      </c>
      <c r="K414" s="473"/>
      <c r="L414" s="463"/>
      <c r="M414" s="402"/>
    </row>
    <row r="415" spans="2:13">
      <c r="B415" s="290"/>
      <c r="C415" s="103" t="str">
        <f t="shared" si="23"/>
        <v>14</v>
      </c>
      <c r="D415" s="284" t="str">
        <f t="shared" si="23"/>
        <v>金属製品</v>
      </c>
      <c r="E415" s="487"/>
      <c r="F415" s="37">
        <v>1.6036684581509393</v>
      </c>
      <c r="G415" s="487"/>
      <c r="H415" s="326">
        <v>9.0827020925185159E-2</v>
      </c>
      <c r="I415" s="487"/>
      <c r="J415" s="501">
        <f t="shared" si="24"/>
        <v>0.14565642860553479</v>
      </c>
      <c r="K415" s="473"/>
      <c r="L415" s="463"/>
      <c r="M415" s="402"/>
    </row>
    <row r="416" spans="2:13">
      <c r="B416" s="290"/>
      <c r="C416" s="103" t="str">
        <f t="shared" si="23"/>
        <v>15</v>
      </c>
      <c r="D416" s="284" t="str">
        <f t="shared" si="23"/>
        <v>はん用機械</v>
      </c>
      <c r="E416" s="487"/>
      <c r="F416" s="37">
        <v>8.5960424082446696E-2</v>
      </c>
      <c r="G416" s="487"/>
      <c r="H416" s="326">
        <v>0.16380393760291762</v>
      </c>
      <c r="I416" s="487"/>
      <c r="J416" s="501">
        <f t="shared" si="24"/>
        <v>1.4080655942721435E-2</v>
      </c>
      <c r="K416" s="473"/>
      <c r="L416" s="463"/>
      <c r="M416" s="402"/>
    </row>
    <row r="417" spans="2:13">
      <c r="B417" s="290"/>
      <c r="C417" s="103" t="str">
        <f t="shared" si="23"/>
        <v>16</v>
      </c>
      <c r="D417" s="284" t="str">
        <f t="shared" si="23"/>
        <v>生産用機械</v>
      </c>
      <c r="E417" s="487"/>
      <c r="F417" s="37">
        <v>3.9840714302991527E-2</v>
      </c>
      <c r="G417" s="487"/>
      <c r="H417" s="326">
        <v>0.17092961577277244</v>
      </c>
      <c r="I417" s="487"/>
      <c r="J417" s="501">
        <f t="shared" si="24"/>
        <v>6.809957987923141E-3</v>
      </c>
      <c r="K417" s="473"/>
      <c r="L417" s="463"/>
      <c r="M417" s="402"/>
    </row>
    <row r="418" spans="2:13">
      <c r="B418" s="290"/>
      <c r="C418" s="103" t="str">
        <f t="shared" si="23"/>
        <v>17</v>
      </c>
      <c r="D418" s="284" t="str">
        <f t="shared" si="23"/>
        <v>業務用機械</v>
      </c>
      <c r="E418" s="487"/>
      <c r="F418" s="37">
        <v>0.44441623838128763</v>
      </c>
      <c r="G418" s="487"/>
      <c r="H418" s="326">
        <v>0.3763210433006452</v>
      </c>
      <c r="I418" s="487"/>
      <c r="J418" s="501">
        <f t="shared" si="24"/>
        <v>0.16724318248739439</v>
      </c>
      <c r="K418" s="473"/>
      <c r="L418" s="463"/>
      <c r="M418" s="402"/>
    </row>
    <row r="419" spans="2:13">
      <c r="B419" s="290"/>
      <c r="C419" s="103" t="str">
        <f t="shared" si="23"/>
        <v>18</v>
      </c>
      <c r="D419" s="284" t="str">
        <f t="shared" si="23"/>
        <v>電子部品</v>
      </c>
      <c r="E419" s="487"/>
      <c r="F419" s="37">
        <v>0.22022031285068563</v>
      </c>
      <c r="G419" s="487"/>
      <c r="H419" s="326">
        <v>0.35396533795251539</v>
      </c>
      <c r="I419" s="487"/>
      <c r="J419" s="501">
        <f t="shared" si="24"/>
        <v>7.7950357462201608E-2</v>
      </c>
      <c r="K419" s="473"/>
      <c r="L419" s="463"/>
      <c r="M419" s="402"/>
    </row>
    <row r="420" spans="2:13">
      <c r="B420" s="290"/>
      <c r="C420" s="103" t="str">
        <f t="shared" si="23"/>
        <v>19</v>
      </c>
      <c r="D420" s="284" t="str">
        <f t="shared" si="23"/>
        <v>電気機械</v>
      </c>
      <c r="E420" s="487"/>
      <c r="F420" s="37">
        <v>19.498161399696986</v>
      </c>
      <c r="G420" s="487"/>
      <c r="H420" s="326">
        <v>0.30472200973400065</v>
      </c>
      <c r="I420" s="487"/>
      <c r="J420" s="501">
        <f t="shared" si="24"/>
        <v>5.9415189278335809</v>
      </c>
      <c r="K420" s="473"/>
      <c r="L420" s="463"/>
      <c r="M420" s="402"/>
    </row>
    <row r="421" spans="2:13">
      <c r="B421" s="290"/>
      <c r="C421" s="103" t="str">
        <f t="shared" si="23"/>
        <v>20</v>
      </c>
      <c r="D421" s="284" t="str">
        <f t="shared" si="23"/>
        <v>情報通信機器</v>
      </c>
      <c r="E421" s="487"/>
      <c r="F421" s="37">
        <v>21.34076352923779</v>
      </c>
      <c r="G421" s="487"/>
      <c r="H421" s="326">
        <v>0.65113022808351861</v>
      </c>
      <c r="I421" s="487"/>
      <c r="J421" s="501">
        <f t="shared" si="24"/>
        <v>13.895616224269038</v>
      </c>
      <c r="K421" s="473"/>
      <c r="L421" s="463"/>
      <c r="M421" s="402"/>
    </row>
    <row r="422" spans="2:13">
      <c r="B422" s="290"/>
      <c r="C422" s="103" t="str">
        <f t="shared" ref="C422:D440" si="25">C29</f>
        <v>21</v>
      </c>
      <c r="D422" s="284" t="str">
        <f t="shared" si="25"/>
        <v>輸送機械</v>
      </c>
      <c r="E422" s="487"/>
      <c r="F422" s="37">
        <v>36.522092765307306</v>
      </c>
      <c r="G422" s="487"/>
      <c r="H422" s="326">
        <v>0.10786321201538127</v>
      </c>
      <c r="I422" s="487"/>
      <c r="J422" s="501">
        <f t="shared" si="24"/>
        <v>3.9393902351897641</v>
      </c>
      <c r="K422" s="473"/>
      <c r="L422" s="463"/>
      <c r="M422" s="402"/>
    </row>
    <row r="423" spans="2:13">
      <c r="B423" s="290"/>
      <c r="C423" s="103" t="str">
        <f t="shared" si="25"/>
        <v>22</v>
      </c>
      <c r="D423" s="284" t="str">
        <f t="shared" si="25"/>
        <v>その他の製造工業製品</v>
      </c>
      <c r="E423" s="487"/>
      <c r="F423" s="37">
        <v>15.0118679322467</v>
      </c>
      <c r="G423" s="487"/>
      <c r="H423" s="326">
        <v>0.24232436280211642</v>
      </c>
      <c r="I423" s="487"/>
      <c r="J423" s="501">
        <f t="shared" si="24"/>
        <v>3.6377413311512066</v>
      </c>
      <c r="K423" s="473"/>
      <c r="L423" s="463"/>
      <c r="M423" s="402"/>
    </row>
    <row r="424" spans="2:13">
      <c r="B424" s="290"/>
      <c r="C424" s="103" t="str">
        <f t="shared" si="25"/>
        <v>23</v>
      </c>
      <c r="D424" s="284" t="str">
        <f t="shared" si="25"/>
        <v>建設</v>
      </c>
      <c r="E424" s="487"/>
      <c r="F424" s="37">
        <v>0</v>
      </c>
      <c r="G424" s="487"/>
      <c r="H424" s="326">
        <v>0</v>
      </c>
      <c r="I424" s="487"/>
      <c r="J424" s="501">
        <f t="shared" si="24"/>
        <v>0</v>
      </c>
      <c r="K424" s="473"/>
      <c r="L424" s="463"/>
      <c r="M424" s="402"/>
    </row>
    <row r="425" spans="2:13">
      <c r="B425" s="290"/>
      <c r="C425" s="103" t="str">
        <f t="shared" si="25"/>
        <v>24</v>
      </c>
      <c r="D425" s="284" t="str">
        <f t="shared" si="25"/>
        <v>電力・ガス・熱供給</v>
      </c>
      <c r="E425" s="487"/>
      <c r="F425" s="37">
        <v>42.435156193479912</v>
      </c>
      <c r="G425" s="487"/>
      <c r="H425" s="326">
        <v>1.5772860668296785E-4</v>
      </c>
      <c r="I425" s="487"/>
      <c r="J425" s="501">
        <f t="shared" si="24"/>
        <v>6.6932380607717E-3</v>
      </c>
      <c r="K425" s="473"/>
      <c r="L425" s="463"/>
      <c r="M425" s="402"/>
    </row>
    <row r="426" spans="2:13">
      <c r="B426" s="290"/>
      <c r="C426" s="103" t="str">
        <f t="shared" si="25"/>
        <v>25</v>
      </c>
      <c r="D426" s="284" t="str">
        <f t="shared" si="25"/>
        <v>水道</v>
      </c>
      <c r="E426" s="487"/>
      <c r="F426" s="37">
        <v>12.121747168761976</v>
      </c>
      <c r="G426" s="487"/>
      <c r="H426" s="326">
        <v>1.9527427022307718E-4</v>
      </c>
      <c r="I426" s="487"/>
      <c r="J426" s="501">
        <f t="shared" si="24"/>
        <v>2.3670653322086467E-3</v>
      </c>
      <c r="K426" s="473"/>
      <c r="L426" s="463"/>
      <c r="M426" s="402"/>
    </row>
    <row r="427" spans="2:13">
      <c r="B427" s="290"/>
      <c r="C427" s="103" t="str">
        <f t="shared" si="25"/>
        <v>26</v>
      </c>
      <c r="D427" s="284" t="str">
        <f t="shared" si="25"/>
        <v>廃棄物処理</v>
      </c>
      <c r="E427" s="487"/>
      <c r="F427" s="37">
        <v>3.3087768535848507</v>
      </c>
      <c r="G427" s="487"/>
      <c r="H427" s="326">
        <v>5.3472305772699992E-5</v>
      </c>
      <c r="I427" s="487"/>
      <c r="J427" s="501">
        <f t="shared" si="24"/>
        <v>1.7692792764852132E-4</v>
      </c>
      <c r="K427" s="473"/>
      <c r="L427" s="463"/>
      <c r="M427" s="402"/>
    </row>
    <row r="428" spans="2:13">
      <c r="B428" s="290"/>
      <c r="C428" s="103" t="str">
        <f t="shared" si="25"/>
        <v>27</v>
      </c>
      <c r="D428" s="284" t="str">
        <f t="shared" si="25"/>
        <v>商業</v>
      </c>
      <c r="E428" s="487"/>
      <c r="F428" s="37">
        <v>300.24846563485966</v>
      </c>
      <c r="G428" s="487"/>
      <c r="H428" s="326">
        <v>1.3157463364248546E-3</v>
      </c>
      <c r="I428" s="487"/>
      <c r="J428" s="501">
        <f t="shared" si="24"/>
        <v>0.39505081867625041</v>
      </c>
      <c r="K428" s="473"/>
      <c r="L428" s="463"/>
      <c r="M428" s="402"/>
    </row>
    <row r="429" spans="2:13">
      <c r="B429" s="290"/>
      <c r="C429" s="103" t="str">
        <f t="shared" si="25"/>
        <v>28</v>
      </c>
      <c r="D429" s="284" t="str">
        <f t="shared" si="25"/>
        <v>金融・保険</v>
      </c>
      <c r="E429" s="487"/>
      <c r="F429" s="37">
        <v>100.65827717355958</v>
      </c>
      <c r="G429" s="487"/>
      <c r="H429" s="326">
        <v>6.5503996249535401E-2</v>
      </c>
      <c r="I429" s="487"/>
      <c r="J429" s="501">
        <f t="shared" si="24"/>
        <v>6.5935194104615418</v>
      </c>
      <c r="K429" s="473"/>
      <c r="L429" s="463"/>
      <c r="M429" s="402"/>
    </row>
    <row r="430" spans="2:13">
      <c r="B430" s="290"/>
      <c r="C430" s="103" t="str">
        <f t="shared" si="25"/>
        <v>29</v>
      </c>
      <c r="D430" s="284" t="str">
        <f t="shared" si="25"/>
        <v>不動産</v>
      </c>
      <c r="E430" s="487"/>
      <c r="F430" s="37">
        <v>422.17252276887911</v>
      </c>
      <c r="G430" s="487"/>
      <c r="H430" s="326">
        <v>1.6100322407519707E-5</v>
      </c>
      <c r="I430" s="487"/>
      <c r="J430" s="501">
        <f t="shared" si="24"/>
        <v>6.797113728174908E-3</v>
      </c>
      <c r="K430" s="473"/>
      <c r="L430" s="463"/>
      <c r="M430" s="402"/>
    </row>
    <row r="431" spans="2:13">
      <c r="B431" s="290"/>
      <c r="C431" s="103" t="str">
        <f t="shared" si="25"/>
        <v>30</v>
      </c>
      <c r="D431" s="284" t="str">
        <f t="shared" si="25"/>
        <v>運輸・郵便</v>
      </c>
      <c r="E431" s="487"/>
      <c r="F431" s="37">
        <v>66.825657105925885</v>
      </c>
      <c r="G431" s="487"/>
      <c r="H431" s="326">
        <v>5.5706273746692014E-2</v>
      </c>
      <c r="I431" s="487"/>
      <c r="J431" s="501">
        <f t="shared" si="24"/>
        <v>3.7226083480452816</v>
      </c>
      <c r="K431" s="473"/>
      <c r="L431" s="463"/>
      <c r="M431" s="402"/>
    </row>
    <row r="432" spans="2:13">
      <c r="B432" s="290"/>
      <c r="C432" s="103" t="str">
        <f t="shared" si="25"/>
        <v>31</v>
      </c>
      <c r="D432" s="284" t="str">
        <f t="shared" si="25"/>
        <v>情報通信</v>
      </c>
      <c r="E432" s="487"/>
      <c r="F432" s="37">
        <v>103.59214268998551</v>
      </c>
      <c r="G432" s="487"/>
      <c r="H432" s="326">
        <v>5.4269365782528389E-2</v>
      </c>
      <c r="I432" s="487"/>
      <c r="J432" s="501">
        <f t="shared" si="24"/>
        <v>5.6218798838386981</v>
      </c>
      <c r="K432" s="473"/>
      <c r="L432" s="463"/>
      <c r="M432" s="402"/>
    </row>
    <row r="433" spans="2:45">
      <c r="B433" s="290"/>
      <c r="C433" s="103" t="str">
        <f t="shared" si="25"/>
        <v>32</v>
      </c>
      <c r="D433" s="284" t="str">
        <f t="shared" si="25"/>
        <v>公務</v>
      </c>
      <c r="E433" s="487"/>
      <c r="F433" s="37">
        <v>7.6479856653403608</v>
      </c>
      <c r="G433" s="487"/>
      <c r="H433" s="326">
        <v>0</v>
      </c>
      <c r="I433" s="487"/>
      <c r="J433" s="501">
        <f t="shared" si="24"/>
        <v>0</v>
      </c>
      <c r="K433" s="473"/>
      <c r="L433" s="463"/>
      <c r="M433" s="402"/>
    </row>
    <row r="434" spans="2:45">
      <c r="B434" s="290"/>
      <c r="C434" s="103" t="str">
        <f t="shared" si="25"/>
        <v>33</v>
      </c>
      <c r="D434" s="284" t="str">
        <f t="shared" si="25"/>
        <v>教育・研究</v>
      </c>
      <c r="E434" s="487"/>
      <c r="F434" s="37">
        <v>60.366991264600493</v>
      </c>
      <c r="G434" s="487"/>
      <c r="H434" s="326">
        <v>4.3013390055044967E-2</v>
      </c>
      <c r="I434" s="487"/>
      <c r="J434" s="501">
        <f t="shared" si="24"/>
        <v>2.5965889417137533</v>
      </c>
      <c r="K434" s="473"/>
      <c r="L434" s="463"/>
      <c r="M434" s="402"/>
    </row>
    <row r="435" spans="2:45">
      <c r="B435" s="290"/>
      <c r="C435" s="103" t="str">
        <f t="shared" si="25"/>
        <v>34</v>
      </c>
      <c r="D435" s="284" t="str">
        <f t="shared" si="25"/>
        <v>医療・福祉</v>
      </c>
      <c r="E435" s="487"/>
      <c r="F435" s="37">
        <v>96.17856201121468</v>
      </c>
      <c r="G435" s="487"/>
      <c r="H435" s="326">
        <v>6.8904593613930393E-5</v>
      </c>
      <c r="I435" s="487"/>
      <c r="J435" s="501">
        <f t="shared" si="24"/>
        <v>6.6271447297549515E-3</v>
      </c>
      <c r="K435" s="473"/>
      <c r="L435" s="463"/>
      <c r="M435" s="402"/>
    </row>
    <row r="436" spans="2:45">
      <c r="B436" s="290"/>
      <c r="C436" s="103" t="str">
        <f t="shared" si="25"/>
        <v>35</v>
      </c>
      <c r="D436" s="284" t="str">
        <f t="shared" si="25"/>
        <v>他に分類されない会員制団体</v>
      </c>
      <c r="E436" s="487"/>
      <c r="F436" s="37">
        <v>23.139718506803344</v>
      </c>
      <c r="G436" s="487"/>
      <c r="H436" s="326">
        <v>2.0861613892497549E-2</v>
      </c>
      <c r="I436" s="487"/>
      <c r="J436" s="501">
        <f t="shared" si="24"/>
        <v>0.48273187307001131</v>
      </c>
      <c r="K436" s="473"/>
      <c r="L436" s="463"/>
      <c r="M436" s="402"/>
    </row>
    <row r="437" spans="2:45">
      <c r="B437" s="290"/>
      <c r="C437" s="103" t="str">
        <f t="shared" si="25"/>
        <v>36</v>
      </c>
      <c r="D437" s="284" t="str">
        <f t="shared" si="25"/>
        <v>対事業所サービス</v>
      </c>
      <c r="E437" s="487"/>
      <c r="F437" s="37">
        <v>26.167417591898793</v>
      </c>
      <c r="G437" s="487"/>
      <c r="H437" s="326">
        <v>4.7544389969090023E-2</v>
      </c>
      <c r="I437" s="487"/>
      <c r="J437" s="501">
        <f t="shared" si="24"/>
        <v>1.2441139064732627</v>
      </c>
      <c r="K437" s="473"/>
      <c r="L437" s="463"/>
      <c r="M437" s="402"/>
    </row>
    <row r="438" spans="2:45">
      <c r="B438" s="290"/>
      <c r="C438" s="103" t="str">
        <f t="shared" si="25"/>
        <v>37</v>
      </c>
      <c r="D438" s="284" t="str">
        <f t="shared" si="25"/>
        <v>対個人サービス</v>
      </c>
      <c r="E438" s="487"/>
      <c r="F438" s="37">
        <v>188.8642587335905</v>
      </c>
      <c r="G438" s="487"/>
      <c r="H438" s="326">
        <v>1.1004985512735909E-2</v>
      </c>
      <c r="I438" s="487"/>
      <c r="J438" s="501">
        <f t="shared" si="24"/>
        <v>2.0784484312367701</v>
      </c>
      <c r="K438" s="473"/>
      <c r="L438" s="463"/>
      <c r="M438" s="402"/>
    </row>
    <row r="439" spans="2:45">
      <c r="B439" s="290"/>
      <c r="C439" s="103" t="str">
        <f t="shared" si="25"/>
        <v>38</v>
      </c>
      <c r="D439" s="284" t="str">
        <f t="shared" si="25"/>
        <v>事務用品</v>
      </c>
      <c r="E439" s="487"/>
      <c r="F439" s="37">
        <v>0</v>
      </c>
      <c r="G439" s="487"/>
      <c r="H439" s="326">
        <v>0</v>
      </c>
      <c r="I439" s="487"/>
      <c r="J439" s="501">
        <f t="shared" si="24"/>
        <v>0</v>
      </c>
      <c r="K439" s="473"/>
      <c r="L439" s="463"/>
      <c r="M439" s="402"/>
    </row>
    <row r="440" spans="2:45">
      <c r="B440" s="406"/>
      <c r="C440" s="103" t="str">
        <f t="shared" si="25"/>
        <v>39</v>
      </c>
      <c r="D440" s="284" t="str">
        <f t="shared" si="25"/>
        <v>分類不明</v>
      </c>
      <c r="E440" s="487"/>
      <c r="F440" s="41">
        <v>1.1302191857634539E-2</v>
      </c>
      <c r="G440" s="487"/>
      <c r="H440" s="328">
        <v>0.26651870741593503</v>
      </c>
      <c r="I440" s="487"/>
      <c r="J440" s="502">
        <f t="shared" si="24"/>
        <v>3.012245564863663E-3</v>
      </c>
      <c r="K440" s="473"/>
      <c r="L440" s="463"/>
      <c r="M440" s="402"/>
    </row>
    <row r="441" spans="2:45">
      <c r="B441" s="396" t="s">
        <v>66</v>
      </c>
      <c r="C441" s="397"/>
      <c r="D441" s="398"/>
      <c r="E441" s="402"/>
      <c r="F441" s="400">
        <f>SUM(F402:F440)</f>
        <v>1834.9693696261545</v>
      </c>
      <c r="G441" s="402"/>
      <c r="H441" s="401"/>
      <c r="I441" s="472"/>
      <c r="J441" s="503">
        <f>SUM(J402:J440)</f>
        <v>111.85487516961348</v>
      </c>
      <c r="K441" s="473"/>
      <c r="L441" s="463"/>
      <c r="M441" s="402"/>
    </row>
    <row r="442" spans="2:45">
      <c r="B442" s="132"/>
      <c r="C442" s="103"/>
      <c r="D442" s="132"/>
      <c r="E442" s="402"/>
      <c r="F442" s="402"/>
      <c r="G442" s="402"/>
      <c r="H442" s="401"/>
      <c r="I442" s="472"/>
      <c r="J442" s="461"/>
      <c r="K442" s="473"/>
      <c r="L442" s="463"/>
      <c r="M442" s="402"/>
    </row>
    <row r="443" spans="2:45">
      <c r="B443" s="132"/>
      <c r="C443" s="103"/>
      <c r="D443" s="132"/>
      <c r="E443" s="402"/>
      <c r="F443" s="402"/>
      <c r="G443" s="402"/>
      <c r="H443" s="401"/>
      <c r="I443" s="472"/>
      <c r="J443" s="461"/>
      <c r="K443" s="473"/>
      <c r="L443" s="463"/>
      <c r="M443" s="402"/>
    </row>
    <row r="444" spans="2:45" ht="14.25">
      <c r="B444" s="444" t="s">
        <v>540</v>
      </c>
      <c r="C444" s="103"/>
      <c r="D444" s="132"/>
      <c r="E444" s="401"/>
      <c r="F444" s="401"/>
      <c r="G444" s="402"/>
      <c r="H444" s="401"/>
      <c r="I444" s="484"/>
      <c r="J444" s="401"/>
      <c r="K444" s="402"/>
      <c r="L444" s="401"/>
      <c r="M444" s="401"/>
      <c r="N444" s="401"/>
      <c r="O444" s="402"/>
      <c r="P444" s="401"/>
      <c r="Q444" s="402"/>
      <c r="R444" s="402"/>
      <c r="S444" s="402"/>
      <c r="T444" s="402"/>
      <c r="U444" s="402"/>
      <c r="V444" s="402"/>
      <c r="W444" s="402"/>
      <c r="X444" s="402"/>
      <c r="Y444" s="402"/>
      <c r="Z444" s="402"/>
      <c r="AA444" s="402"/>
      <c r="AB444" s="402"/>
      <c r="AC444" s="402"/>
      <c r="AD444" s="402"/>
      <c r="AE444" s="402"/>
      <c r="AF444" s="402"/>
      <c r="AG444" s="402"/>
      <c r="AH444" s="402"/>
      <c r="AI444" s="402"/>
      <c r="AJ444" s="402"/>
      <c r="AK444" s="402"/>
      <c r="AL444" s="402"/>
      <c r="AM444" s="402"/>
      <c r="AN444" s="402"/>
      <c r="AO444" s="402"/>
      <c r="AP444" s="402"/>
      <c r="AQ444" s="402"/>
      <c r="AR444" s="474"/>
      <c r="AS444" s="474"/>
    </row>
    <row r="445" spans="2:45" ht="14.25">
      <c r="B445" s="196" t="s">
        <v>541</v>
      </c>
      <c r="E445" s="474"/>
      <c r="F445" s="474"/>
      <c r="H445" s="474"/>
      <c r="I445" s="474"/>
      <c r="J445" s="474"/>
      <c r="K445" s="474"/>
      <c r="L445" s="474"/>
      <c r="M445" s="474"/>
      <c r="N445" s="474"/>
      <c r="O445" s="474"/>
      <c r="P445" s="474"/>
      <c r="Q445" s="474"/>
      <c r="R445" s="474"/>
      <c r="S445" s="474"/>
      <c r="T445" s="474"/>
      <c r="U445" s="474"/>
      <c r="V445" s="474"/>
      <c r="W445" s="474"/>
      <c r="X445" s="474"/>
      <c r="Y445" s="474"/>
      <c r="Z445" s="474"/>
      <c r="AA445" s="474"/>
      <c r="AB445" s="474"/>
      <c r="AC445" s="474"/>
      <c r="AD445" s="474"/>
      <c r="AE445" s="474"/>
      <c r="AF445" s="474"/>
      <c r="AG445" s="474"/>
      <c r="AH445" s="474"/>
      <c r="AI445" s="474"/>
      <c r="AJ445" s="474"/>
      <c r="AK445" s="474"/>
      <c r="AL445" s="474"/>
      <c r="AM445" s="474"/>
      <c r="AN445" s="474"/>
      <c r="AO445" s="474"/>
      <c r="AP445" s="474"/>
      <c r="AQ445" s="474"/>
      <c r="AR445" s="474"/>
      <c r="AS445" s="474"/>
    </row>
    <row r="446" spans="2:45" ht="42.2" customHeight="1" thickBot="1">
      <c r="B446" s="275"/>
      <c r="C446" s="452" t="s">
        <v>224</v>
      </c>
      <c r="D446" s="277" t="s">
        <v>48</v>
      </c>
      <c r="E446" s="401"/>
      <c r="F446" s="299" t="s">
        <v>330</v>
      </c>
      <c r="H446" s="401"/>
      <c r="I446" s="504"/>
    </row>
    <row r="447" spans="2:45">
      <c r="B447" s="279" t="s">
        <v>416</v>
      </c>
      <c r="C447" s="103" t="str">
        <f t="shared" ref="C447:D466" si="26">C9</f>
        <v>01</v>
      </c>
      <c r="D447" s="284" t="str">
        <f t="shared" si="26"/>
        <v>農業</v>
      </c>
      <c r="E447" s="387"/>
      <c r="F447" s="488">
        <f t="shared" ref="F447:F485" si="27">J139+J359</f>
        <v>1.1757658829352944</v>
      </c>
      <c r="H447" s="401"/>
      <c r="I447" s="505"/>
    </row>
    <row r="448" spans="2:45">
      <c r="B448" s="285"/>
      <c r="C448" s="103" t="str">
        <f t="shared" si="26"/>
        <v>02</v>
      </c>
      <c r="D448" s="284" t="str">
        <f t="shared" si="26"/>
        <v>林業</v>
      </c>
      <c r="E448" s="387"/>
      <c r="F448" s="490">
        <f t="shared" si="27"/>
        <v>0.10819346075186548</v>
      </c>
      <c r="H448" s="401"/>
      <c r="I448" s="505"/>
    </row>
    <row r="449" spans="2:9">
      <c r="B449" s="285"/>
      <c r="C449" s="103" t="str">
        <f t="shared" si="26"/>
        <v>03</v>
      </c>
      <c r="D449" s="284" t="str">
        <f t="shared" si="26"/>
        <v>漁業</v>
      </c>
      <c r="E449" s="387"/>
      <c r="F449" s="490">
        <f t="shared" si="27"/>
        <v>0.13863966733304839</v>
      </c>
      <c r="H449" s="401"/>
      <c r="I449" s="505"/>
    </row>
    <row r="450" spans="2:9">
      <c r="B450" s="285"/>
      <c r="C450" s="103" t="str">
        <f t="shared" si="26"/>
        <v>04</v>
      </c>
      <c r="D450" s="284" t="str">
        <f t="shared" si="26"/>
        <v>鉱業</v>
      </c>
      <c r="E450" s="387"/>
      <c r="F450" s="490">
        <f t="shared" si="27"/>
        <v>-9.8299227005629587E-5</v>
      </c>
      <c r="H450" s="401"/>
      <c r="I450" s="505"/>
    </row>
    <row r="451" spans="2:9">
      <c r="B451" s="285"/>
      <c r="C451" s="103" t="str">
        <f t="shared" si="26"/>
        <v>05</v>
      </c>
      <c r="D451" s="284" t="str">
        <f t="shared" si="26"/>
        <v>飲食料品</v>
      </c>
      <c r="E451" s="387"/>
      <c r="F451" s="490">
        <f t="shared" si="27"/>
        <v>21.148040464173807</v>
      </c>
      <c r="H451" s="401"/>
      <c r="I451" s="505"/>
    </row>
    <row r="452" spans="2:9">
      <c r="B452" s="285"/>
      <c r="C452" s="103" t="str">
        <f t="shared" si="26"/>
        <v>06</v>
      </c>
      <c r="D452" s="284" t="str">
        <f t="shared" si="26"/>
        <v>繊維製品</v>
      </c>
      <c r="E452" s="387"/>
      <c r="F452" s="490">
        <f t="shared" si="27"/>
        <v>0.74303734066746718</v>
      </c>
      <c r="H452" s="401"/>
      <c r="I452" s="505"/>
    </row>
    <row r="453" spans="2:9">
      <c r="B453" s="285"/>
      <c r="C453" s="103" t="str">
        <f t="shared" si="26"/>
        <v>07</v>
      </c>
      <c r="D453" s="284" t="str">
        <f t="shared" si="26"/>
        <v>パルプ・紙・木製品</v>
      </c>
      <c r="E453" s="387"/>
      <c r="F453" s="490">
        <f t="shared" si="27"/>
        <v>0.34707843332418753</v>
      </c>
      <c r="H453" s="401"/>
      <c r="I453" s="505"/>
    </row>
    <row r="454" spans="2:9">
      <c r="B454" s="285"/>
      <c r="C454" s="103" t="str">
        <f t="shared" si="26"/>
        <v>08</v>
      </c>
      <c r="D454" s="284" t="str">
        <f t="shared" si="26"/>
        <v>化学製品</v>
      </c>
      <c r="E454" s="387"/>
      <c r="F454" s="490">
        <f t="shared" si="27"/>
        <v>1.6191982153513154</v>
      </c>
      <c r="H454" s="401"/>
      <c r="I454" s="505"/>
    </row>
    <row r="455" spans="2:9">
      <c r="B455" s="285"/>
      <c r="C455" s="103" t="str">
        <f t="shared" si="26"/>
        <v>09</v>
      </c>
      <c r="D455" s="284" t="str">
        <f t="shared" si="26"/>
        <v>石油・石炭製品</v>
      </c>
      <c r="E455" s="387"/>
      <c r="F455" s="490">
        <f t="shared" si="27"/>
        <v>0.6972737155537595</v>
      </c>
      <c r="H455" s="401"/>
      <c r="I455" s="505"/>
    </row>
    <row r="456" spans="2:9">
      <c r="B456" s="286"/>
      <c r="C456" s="103" t="str">
        <f t="shared" si="26"/>
        <v>10</v>
      </c>
      <c r="D456" s="284" t="str">
        <f t="shared" si="26"/>
        <v>プラスチック・ゴム製品</v>
      </c>
      <c r="E456" s="387"/>
      <c r="F456" s="490">
        <f t="shared" si="27"/>
        <v>0.49459599071135385</v>
      </c>
      <c r="H456" s="401"/>
      <c r="I456" s="505"/>
    </row>
    <row r="457" spans="2:9">
      <c r="B457" s="286"/>
      <c r="C457" s="103" t="str">
        <f t="shared" si="26"/>
        <v>11</v>
      </c>
      <c r="D457" s="284" t="str">
        <f t="shared" si="26"/>
        <v>窯業・土石製品</v>
      </c>
      <c r="E457" s="387"/>
      <c r="F457" s="490">
        <f t="shared" si="27"/>
        <v>0.11375806003156452</v>
      </c>
      <c r="H457" s="401"/>
      <c r="I457" s="505"/>
    </row>
    <row r="458" spans="2:9">
      <c r="B458" s="286"/>
      <c r="C458" s="103" t="str">
        <f t="shared" si="26"/>
        <v>12</v>
      </c>
      <c r="D458" s="284" t="str">
        <f t="shared" si="26"/>
        <v>鉄鋼</v>
      </c>
      <c r="E458" s="387"/>
      <c r="F458" s="490">
        <f t="shared" si="27"/>
        <v>-5.7054056056486585E-2</v>
      </c>
      <c r="H458" s="401"/>
      <c r="I458" s="505"/>
    </row>
    <row r="459" spans="2:9">
      <c r="B459" s="286"/>
      <c r="C459" s="103" t="str">
        <f t="shared" si="26"/>
        <v>13</v>
      </c>
      <c r="D459" s="284" t="str">
        <f t="shared" si="26"/>
        <v>非鉄金属</v>
      </c>
      <c r="E459" s="387"/>
      <c r="F459" s="490">
        <f t="shared" si="27"/>
        <v>4.0043501344361708E-2</v>
      </c>
      <c r="H459" s="401"/>
      <c r="I459" s="505"/>
    </row>
    <row r="460" spans="2:9">
      <c r="B460" s="286"/>
      <c r="C460" s="103" t="str">
        <f t="shared" si="26"/>
        <v>14</v>
      </c>
      <c r="D460" s="284" t="str">
        <f t="shared" si="26"/>
        <v>金属製品</v>
      </c>
      <c r="E460" s="387"/>
      <c r="F460" s="490">
        <f t="shared" si="27"/>
        <v>0.42256264370678004</v>
      </c>
      <c r="H460" s="401"/>
      <c r="I460" s="505"/>
    </row>
    <row r="461" spans="2:9">
      <c r="B461" s="286"/>
      <c r="C461" s="103" t="str">
        <f t="shared" si="26"/>
        <v>15</v>
      </c>
      <c r="D461" s="284" t="str">
        <f t="shared" si="26"/>
        <v>はん用機械</v>
      </c>
      <c r="E461" s="387"/>
      <c r="F461" s="490">
        <f t="shared" si="27"/>
        <v>1.6860476570530157E-2</v>
      </c>
      <c r="H461" s="401"/>
      <c r="I461" s="505"/>
    </row>
    <row r="462" spans="2:9">
      <c r="B462" s="286"/>
      <c r="C462" s="103" t="str">
        <f t="shared" si="26"/>
        <v>16</v>
      </c>
      <c r="D462" s="284" t="str">
        <f t="shared" si="26"/>
        <v>生産用機械</v>
      </c>
      <c r="E462" s="387"/>
      <c r="F462" s="490">
        <f t="shared" si="27"/>
        <v>2.6821853177770799E-3</v>
      </c>
      <c r="H462" s="401"/>
      <c r="I462" s="505"/>
    </row>
    <row r="463" spans="2:9">
      <c r="B463" s="286"/>
      <c r="C463" s="103" t="str">
        <f t="shared" si="26"/>
        <v>17</v>
      </c>
      <c r="D463" s="284" t="str">
        <f t="shared" si="26"/>
        <v>業務用機械</v>
      </c>
      <c r="E463" s="387"/>
      <c r="F463" s="490">
        <f t="shared" si="27"/>
        <v>2.4858537357566872E-2</v>
      </c>
      <c r="H463" s="401"/>
      <c r="I463" s="505"/>
    </row>
    <row r="464" spans="2:9">
      <c r="B464" s="286"/>
      <c r="C464" s="103" t="str">
        <f t="shared" si="26"/>
        <v>18</v>
      </c>
      <c r="D464" s="284" t="str">
        <f t="shared" si="26"/>
        <v>電子部品</v>
      </c>
      <c r="E464" s="387"/>
      <c r="F464" s="490">
        <f t="shared" si="27"/>
        <v>1.0394338057127349E-2</v>
      </c>
      <c r="H464" s="401"/>
      <c r="I464" s="505"/>
    </row>
    <row r="465" spans="2:9">
      <c r="B465" s="286"/>
      <c r="C465" s="103" t="str">
        <f t="shared" si="26"/>
        <v>19</v>
      </c>
      <c r="D465" s="284" t="str">
        <f t="shared" si="26"/>
        <v>電気機械</v>
      </c>
      <c r="E465" s="387"/>
      <c r="F465" s="490">
        <f t="shared" si="27"/>
        <v>1.940496021947002</v>
      </c>
      <c r="H465" s="401"/>
      <c r="I465" s="505"/>
    </row>
    <row r="466" spans="2:9">
      <c r="B466" s="286"/>
      <c r="C466" s="103" t="str">
        <f t="shared" si="26"/>
        <v>20</v>
      </c>
      <c r="D466" s="284" t="str">
        <f t="shared" si="26"/>
        <v>情報通信機器</v>
      </c>
      <c r="E466" s="387"/>
      <c r="F466" s="490">
        <f t="shared" si="27"/>
        <v>2.7695981395116487</v>
      </c>
      <c r="H466" s="401"/>
      <c r="I466" s="505"/>
    </row>
    <row r="467" spans="2:9">
      <c r="B467" s="286"/>
      <c r="C467" s="103" t="str">
        <f t="shared" ref="C467:D485" si="28">C29</f>
        <v>21</v>
      </c>
      <c r="D467" s="284" t="str">
        <f t="shared" si="28"/>
        <v>輸送機械</v>
      </c>
      <c r="E467" s="387"/>
      <c r="F467" s="490">
        <f t="shared" si="27"/>
        <v>1.5134142737134726</v>
      </c>
      <c r="H467" s="401"/>
      <c r="I467" s="505"/>
    </row>
    <row r="468" spans="2:9">
      <c r="B468" s="286"/>
      <c r="C468" s="103" t="str">
        <f t="shared" si="28"/>
        <v>22</v>
      </c>
      <c r="D468" s="284" t="str">
        <f t="shared" si="28"/>
        <v>その他の製造工業製品</v>
      </c>
      <c r="E468" s="387"/>
      <c r="F468" s="490">
        <f t="shared" si="27"/>
        <v>1.9589661046162452</v>
      </c>
      <c r="H468" s="401"/>
      <c r="I468" s="505"/>
    </row>
    <row r="469" spans="2:9">
      <c r="B469" s="286"/>
      <c r="C469" s="103" t="str">
        <f t="shared" si="28"/>
        <v>23</v>
      </c>
      <c r="D469" s="284" t="str">
        <f t="shared" si="28"/>
        <v>建設</v>
      </c>
      <c r="E469" s="387"/>
      <c r="F469" s="490">
        <f t="shared" si="27"/>
        <v>0</v>
      </c>
      <c r="H469" s="401"/>
      <c r="I469" s="505"/>
    </row>
    <row r="470" spans="2:9">
      <c r="B470" s="286"/>
      <c r="C470" s="103" t="str">
        <f t="shared" si="28"/>
        <v>24</v>
      </c>
      <c r="D470" s="284" t="str">
        <f t="shared" si="28"/>
        <v>電力・ガス・熱供給</v>
      </c>
      <c r="E470" s="387"/>
      <c r="F470" s="490">
        <f t="shared" si="27"/>
        <v>18.184452925989881</v>
      </c>
      <c r="H470" s="401"/>
      <c r="I470" s="505"/>
    </row>
    <row r="471" spans="2:9">
      <c r="B471" s="286"/>
      <c r="C471" s="103" t="str">
        <f t="shared" si="28"/>
        <v>25</v>
      </c>
      <c r="D471" s="284" t="str">
        <f t="shared" si="28"/>
        <v>水道</v>
      </c>
      <c r="E471" s="387"/>
      <c r="F471" s="490">
        <f t="shared" si="27"/>
        <v>3.8581714657437045</v>
      </c>
      <c r="H471" s="401"/>
      <c r="I471" s="505"/>
    </row>
    <row r="472" spans="2:9">
      <c r="B472" s="286"/>
      <c r="C472" s="103" t="str">
        <f t="shared" si="28"/>
        <v>26</v>
      </c>
      <c r="D472" s="284" t="str">
        <f t="shared" si="28"/>
        <v>廃棄物処理</v>
      </c>
      <c r="E472" s="387"/>
      <c r="F472" s="490">
        <f t="shared" si="27"/>
        <v>0.40821154731631465</v>
      </c>
      <c r="H472" s="401"/>
      <c r="I472" s="505"/>
    </row>
    <row r="473" spans="2:9">
      <c r="B473" s="286"/>
      <c r="C473" s="103" t="str">
        <f t="shared" si="28"/>
        <v>27</v>
      </c>
      <c r="D473" s="284" t="str">
        <f t="shared" si="28"/>
        <v>商業</v>
      </c>
      <c r="E473" s="387"/>
      <c r="F473" s="490">
        <f t="shared" si="27"/>
        <v>25.501611200605392</v>
      </c>
      <c r="H473" s="401"/>
      <c r="I473" s="505"/>
    </row>
    <row r="474" spans="2:9">
      <c r="B474" s="286"/>
      <c r="C474" s="103" t="str">
        <f t="shared" si="28"/>
        <v>28</v>
      </c>
      <c r="D474" s="284" t="str">
        <f t="shared" si="28"/>
        <v>金融・保険</v>
      </c>
      <c r="E474" s="387"/>
      <c r="F474" s="490">
        <f t="shared" si="27"/>
        <v>23.301783323915181</v>
      </c>
      <c r="H474" s="401"/>
      <c r="I474" s="505"/>
    </row>
    <row r="475" spans="2:9">
      <c r="B475" s="286"/>
      <c r="C475" s="103" t="str">
        <f t="shared" si="28"/>
        <v>29</v>
      </c>
      <c r="D475" s="284" t="str">
        <f t="shared" si="28"/>
        <v>不動産</v>
      </c>
      <c r="E475" s="387"/>
      <c r="F475" s="490">
        <f t="shared" si="27"/>
        <v>125.87422551452651</v>
      </c>
      <c r="H475" s="401"/>
      <c r="I475" s="505"/>
    </row>
    <row r="476" spans="2:9">
      <c r="B476" s="286"/>
      <c r="C476" s="103" t="str">
        <f t="shared" si="28"/>
        <v>30</v>
      </c>
      <c r="D476" s="284" t="str">
        <f t="shared" si="28"/>
        <v>運輸・郵便</v>
      </c>
      <c r="E476" s="387"/>
      <c r="F476" s="490">
        <f t="shared" si="27"/>
        <v>14.655653920729865</v>
      </c>
      <c r="H476" s="401"/>
      <c r="I476" s="505"/>
    </row>
    <row r="477" spans="2:9">
      <c r="B477" s="286"/>
      <c r="C477" s="103" t="str">
        <f t="shared" si="28"/>
        <v>31</v>
      </c>
      <c r="D477" s="284" t="str">
        <f t="shared" si="28"/>
        <v>情報通信</v>
      </c>
      <c r="E477" s="387"/>
      <c r="F477" s="490">
        <f t="shared" si="27"/>
        <v>13.267520753541614</v>
      </c>
      <c r="H477" s="401"/>
      <c r="I477" s="505"/>
    </row>
    <row r="478" spans="2:9">
      <c r="B478" s="286"/>
      <c r="C478" s="103" t="str">
        <f t="shared" si="28"/>
        <v>32</v>
      </c>
      <c r="D478" s="284" t="str">
        <f t="shared" si="28"/>
        <v>公務</v>
      </c>
      <c r="E478" s="387"/>
      <c r="F478" s="490">
        <f t="shared" si="27"/>
        <v>2.7141713682930391</v>
      </c>
      <c r="H478" s="401"/>
      <c r="I478" s="505"/>
    </row>
    <row r="479" spans="2:9">
      <c r="B479" s="286"/>
      <c r="C479" s="103" t="str">
        <f t="shared" si="28"/>
        <v>33</v>
      </c>
      <c r="D479" s="284" t="str">
        <f t="shared" si="28"/>
        <v>教育・研究</v>
      </c>
      <c r="E479" s="387"/>
      <c r="F479" s="490">
        <f t="shared" si="27"/>
        <v>14.541639373816819</v>
      </c>
      <c r="H479" s="401"/>
      <c r="I479" s="505"/>
    </row>
    <row r="480" spans="2:9">
      <c r="B480" s="286"/>
      <c r="C480" s="103" t="str">
        <f t="shared" si="28"/>
        <v>34</v>
      </c>
      <c r="D480" s="284" t="str">
        <f t="shared" si="28"/>
        <v>医療・福祉</v>
      </c>
      <c r="E480" s="387"/>
      <c r="F480" s="490">
        <f t="shared" si="27"/>
        <v>29.297123625540255</v>
      </c>
      <c r="H480" s="401"/>
      <c r="I480" s="505"/>
    </row>
    <row r="481" spans="2:9">
      <c r="B481" s="286"/>
      <c r="C481" s="103" t="str">
        <f t="shared" si="28"/>
        <v>35</v>
      </c>
      <c r="D481" s="284" t="str">
        <f t="shared" si="28"/>
        <v>他に分類されない会員制団体</v>
      </c>
      <c r="E481" s="387"/>
      <c r="F481" s="490">
        <f t="shared" si="27"/>
        <v>6.9161661369199319</v>
      </c>
      <c r="H481" s="401"/>
      <c r="I481" s="505"/>
    </row>
    <row r="482" spans="2:9">
      <c r="B482" s="286"/>
      <c r="C482" s="103" t="str">
        <f t="shared" si="28"/>
        <v>36</v>
      </c>
      <c r="D482" s="284" t="str">
        <f t="shared" si="28"/>
        <v>対事業所サービス</v>
      </c>
      <c r="E482" s="387"/>
      <c r="F482" s="490">
        <f t="shared" si="27"/>
        <v>5.1946664219789387</v>
      </c>
      <c r="H482" s="401"/>
      <c r="I482" s="505"/>
    </row>
    <row r="483" spans="2:9">
      <c r="B483" s="286"/>
      <c r="C483" s="103" t="str">
        <f t="shared" si="28"/>
        <v>37</v>
      </c>
      <c r="D483" s="284" t="str">
        <f t="shared" si="28"/>
        <v>対個人サービス</v>
      </c>
      <c r="E483" s="387"/>
      <c r="F483" s="490">
        <f t="shared" si="27"/>
        <v>37.311836154845153</v>
      </c>
      <c r="H483" s="401"/>
      <c r="I483" s="505"/>
    </row>
    <row r="484" spans="2:9">
      <c r="B484" s="286"/>
      <c r="C484" s="103" t="str">
        <f t="shared" si="28"/>
        <v>38</v>
      </c>
      <c r="D484" s="284" t="str">
        <f t="shared" si="28"/>
        <v>事務用品</v>
      </c>
      <c r="E484" s="387"/>
      <c r="F484" s="490">
        <f t="shared" si="27"/>
        <v>0</v>
      </c>
      <c r="H484" s="401"/>
      <c r="I484" s="505"/>
    </row>
    <row r="485" spans="2:9" ht="12.75" thickBot="1">
      <c r="B485" s="286"/>
      <c r="C485" s="103" t="str">
        <f t="shared" si="28"/>
        <v>39</v>
      </c>
      <c r="D485" s="284" t="str">
        <f t="shared" si="28"/>
        <v>分類不明</v>
      </c>
      <c r="E485" s="387"/>
      <c r="F485" s="492">
        <f t="shared" si="27"/>
        <v>2.420478585119869E-3</v>
      </c>
      <c r="H485" s="401"/>
      <c r="I485" s="505"/>
    </row>
    <row r="486" spans="2:9">
      <c r="B486" s="404" t="s">
        <v>61</v>
      </c>
      <c r="C486" s="103" t="str">
        <f t="shared" ref="C486:D505" si="29">C9</f>
        <v>01</v>
      </c>
      <c r="D486" s="284" t="str">
        <f t="shared" si="29"/>
        <v>農業</v>
      </c>
      <c r="E486" s="387"/>
      <c r="F486" s="494">
        <f t="shared" ref="F486:F524" si="30">J184+J314</f>
        <v>20.353330332345589</v>
      </c>
      <c r="H486" s="401"/>
      <c r="I486" s="402"/>
    </row>
    <row r="487" spans="2:9">
      <c r="B487" s="289"/>
      <c r="C487" s="103" t="str">
        <f t="shared" si="29"/>
        <v>02</v>
      </c>
      <c r="D487" s="284" t="str">
        <f t="shared" si="29"/>
        <v>林業</v>
      </c>
      <c r="E487" s="387"/>
      <c r="F487" s="495">
        <f t="shared" si="30"/>
        <v>1.1507677161351395</v>
      </c>
      <c r="H487" s="401"/>
      <c r="I487" s="401"/>
    </row>
    <row r="488" spans="2:9">
      <c r="B488" s="289"/>
      <c r="C488" s="103" t="str">
        <f t="shared" si="29"/>
        <v>03</v>
      </c>
      <c r="D488" s="284" t="str">
        <f t="shared" si="29"/>
        <v>漁業</v>
      </c>
      <c r="E488" s="387"/>
      <c r="F488" s="495">
        <f t="shared" si="30"/>
        <v>2.1683718792325015</v>
      </c>
      <c r="H488" s="401"/>
      <c r="I488" s="401"/>
    </row>
    <row r="489" spans="2:9">
      <c r="B489" s="289"/>
      <c r="C489" s="103" t="str">
        <f t="shared" si="29"/>
        <v>04</v>
      </c>
      <c r="D489" s="284" t="str">
        <f t="shared" si="29"/>
        <v>鉱業</v>
      </c>
      <c r="E489" s="387"/>
      <c r="F489" s="495">
        <f t="shared" si="30"/>
        <v>-1.2509994076208954E-3</v>
      </c>
      <c r="H489" s="401"/>
      <c r="I489" s="401"/>
    </row>
    <row r="490" spans="2:9">
      <c r="B490" s="289"/>
      <c r="C490" s="103" t="str">
        <f t="shared" si="29"/>
        <v>05</v>
      </c>
      <c r="D490" s="284" t="str">
        <f t="shared" si="29"/>
        <v>飲食料品</v>
      </c>
      <c r="E490" s="387"/>
      <c r="F490" s="495">
        <f t="shared" si="30"/>
        <v>179.43219624838599</v>
      </c>
      <c r="H490" s="401"/>
      <c r="I490" s="401"/>
    </row>
    <row r="491" spans="2:9">
      <c r="B491" s="289"/>
      <c r="C491" s="103" t="str">
        <f t="shared" si="29"/>
        <v>06</v>
      </c>
      <c r="D491" s="284" t="str">
        <f t="shared" si="29"/>
        <v>繊維製品</v>
      </c>
      <c r="E491" s="387"/>
      <c r="F491" s="495">
        <f t="shared" si="30"/>
        <v>9.6158523038212849</v>
      </c>
      <c r="H491" s="401"/>
      <c r="I491" s="401"/>
    </row>
    <row r="492" spans="2:9">
      <c r="B492" s="289"/>
      <c r="C492" s="103" t="str">
        <f t="shared" si="29"/>
        <v>07</v>
      </c>
      <c r="D492" s="284" t="str">
        <f t="shared" si="29"/>
        <v>パルプ・紙・木製品</v>
      </c>
      <c r="E492" s="387"/>
      <c r="F492" s="495">
        <f t="shared" si="30"/>
        <v>2.7085659232468124</v>
      </c>
      <c r="H492" s="401"/>
      <c r="I492" s="401"/>
    </row>
    <row r="493" spans="2:9">
      <c r="B493" s="289"/>
      <c r="C493" s="103" t="str">
        <f t="shared" si="29"/>
        <v>08</v>
      </c>
      <c r="D493" s="284" t="str">
        <f t="shared" si="29"/>
        <v>化学製品</v>
      </c>
      <c r="E493" s="387"/>
      <c r="F493" s="495">
        <f t="shared" si="30"/>
        <v>13.604974267941023</v>
      </c>
      <c r="H493" s="401"/>
      <c r="I493" s="401"/>
    </row>
    <row r="494" spans="2:9">
      <c r="B494" s="289"/>
      <c r="C494" s="103" t="str">
        <f t="shared" si="29"/>
        <v>09</v>
      </c>
      <c r="D494" s="284" t="str">
        <f t="shared" si="29"/>
        <v>石油・石炭製品</v>
      </c>
      <c r="E494" s="387"/>
      <c r="F494" s="495">
        <f t="shared" si="30"/>
        <v>23.897519651818556</v>
      </c>
      <c r="H494" s="401"/>
      <c r="I494" s="401"/>
    </row>
    <row r="495" spans="2:9">
      <c r="B495" s="290"/>
      <c r="C495" s="103" t="str">
        <f t="shared" si="29"/>
        <v>10</v>
      </c>
      <c r="D495" s="284" t="str">
        <f t="shared" si="29"/>
        <v>プラスチック・ゴム製品</v>
      </c>
      <c r="E495" s="387"/>
      <c r="F495" s="495">
        <f t="shared" si="30"/>
        <v>5.2538509385278083</v>
      </c>
      <c r="H495" s="401"/>
      <c r="I495" s="401"/>
    </row>
    <row r="496" spans="2:9">
      <c r="B496" s="290"/>
      <c r="C496" s="103" t="str">
        <f t="shared" si="29"/>
        <v>11</v>
      </c>
      <c r="D496" s="284" t="str">
        <f t="shared" si="29"/>
        <v>窯業・土石製品</v>
      </c>
      <c r="E496" s="387"/>
      <c r="F496" s="495">
        <f t="shared" si="30"/>
        <v>0.69833222988932442</v>
      </c>
      <c r="H496" s="401"/>
      <c r="I496" s="401"/>
    </row>
    <row r="497" spans="1:9">
      <c r="A497" s="401"/>
      <c r="B497" s="290"/>
      <c r="C497" s="103" t="str">
        <f t="shared" si="29"/>
        <v>12</v>
      </c>
      <c r="D497" s="284" t="str">
        <f t="shared" si="29"/>
        <v>鉄鋼</v>
      </c>
      <c r="E497" s="387"/>
      <c r="F497" s="495">
        <f t="shared" si="30"/>
        <v>-0.20500953103904343</v>
      </c>
      <c r="H497" s="401"/>
      <c r="I497" s="401"/>
    </row>
    <row r="498" spans="1:9">
      <c r="A498" s="401"/>
      <c r="B498" s="290"/>
      <c r="C498" s="103" t="str">
        <f t="shared" si="29"/>
        <v>13</v>
      </c>
      <c r="D498" s="284" t="str">
        <f t="shared" si="29"/>
        <v>非鉄金属</v>
      </c>
      <c r="E498" s="387"/>
      <c r="F498" s="495">
        <f t="shared" si="30"/>
        <v>0.87301303781765482</v>
      </c>
      <c r="H498" s="401"/>
      <c r="I498" s="401"/>
    </row>
    <row r="499" spans="1:9">
      <c r="A499" s="401"/>
      <c r="B499" s="290"/>
      <c r="C499" s="103" t="str">
        <f t="shared" si="29"/>
        <v>14</v>
      </c>
      <c r="D499" s="284" t="str">
        <f t="shared" si="29"/>
        <v>金属製品</v>
      </c>
      <c r="E499" s="387"/>
      <c r="F499" s="495">
        <f t="shared" si="30"/>
        <v>2.1845732082105034</v>
      </c>
      <c r="H499" s="401"/>
      <c r="I499" s="401"/>
    </row>
    <row r="500" spans="1:9">
      <c r="A500" s="401"/>
      <c r="B500" s="290"/>
      <c r="C500" s="103" t="str">
        <f t="shared" si="29"/>
        <v>15</v>
      </c>
      <c r="D500" s="284" t="str">
        <f t="shared" si="29"/>
        <v>はん用機械</v>
      </c>
      <c r="E500" s="387"/>
      <c r="F500" s="495">
        <f t="shared" si="30"/>
        <v>7.8418083791917143E-2</v>
      </c>
      <c r="H500" s="401"/>
      <c r="I500" s="401"/>
    </row>
    <row r="501" spans="1:9">
      <c r="A501" s="401"/>
      <c r="B501" s="290"/>
      <c r="C501" s="103" t="str">
        <f t="shared" si="29"/>
        <v>16</v>
      </c>
      <c r="D501" s="284" t="str">
        <f t="shared" si="29"/>
        <v>生産用機械</v>
      </c>
      <c r="E501" s="387"/>
      <c r="F501" s="495">
        <f t="shared" si="30"/>
        <v>3.3627852710235502E-2</v>
      </c>
      <c r="H501" s="401"/>
      <c r="I501" s="401"/>
    </row>
    <row r="502" spans="1:9">
      <c r="A502" s="401"/>
      <c r="B502" s="290"/>
      <c r="C502" s="103" t="str">
        <f t="shared" si="29"/>
        <v>17</v>
      </c>
      <c r="D502" s="284" t="str">
        <f t="shared" si="29"/>
        <v>業務用機械</v>
      </c>
      <c r="E502" s="387"/>
      <c r="F502" s="495">
        <f t="shared" si="30"/>
        <v>0.34734290782702076</v>
      </c>
      <c r="H502" s="401"/>
      <c r="I502" s="401"/>
    </row>
    <row r="503" spans="1:9">
      <c r="A503" s="401"/>
      <c r="B503" s="290"/>
      <c r="C503" s="103" t="str">
        <f t="shared" si="29"/>
        <v>18</v>
      </c>
      <c r="D503" s="284" t="str">
        <f t="shared" si="29"/>
        <v>電子部品</v>
      </c>
      <c r="E503" s="387"/>
      <c r="F503" s="495">
        <f t="shared" si="30"/>
        <v>0.16621124838146437</v>
      </c>
      <c r="H503" s="401"/>
      <c r="I503" s="401"/>
    </row>
    <row r="504" spans="1:9">
      <c r="A504" s="401"/>
      <c r="B504" s="290"/>
      <c r="C504" s="103" t="str">
        <f t="shared" si="29"/>
        <v>19</v>
      </c>
      <c r="D504" s="284" t="str">
        <f t="shared" si="29"/>
        <v>電気機械</v>
      </c>
      <c r="E504" s="387"/>
      <c r="F504" s="495">
        <f t="shared" si="30"/>
        <v>15.0941558089695</v>
      </c>
      <c r="H504" s="401"/>
      <c r="I504" s="401"/>
    </row>
    <row r="505" spans="1:9">
      <c r="A505" s="401"/>
      <c r="B505" s="290"/>
      <c r="C505" s="103" t="str">
        <f t="shared" si="29"/>
        <v>20</v>
      </c>
      <c r="D505" s="284" t="str">
        <f t="shared" si="29"/>
        <v>情報通信機器</v>
      </c>
      <c r="E505" s="387"/>
      <c r="F505" s="495">
        <f t="shared" si="30"/>
        <v>8.4222059368416957</v>
      </c>
      <c r="H505" s="401"/>
      <c r="I505" s="401"/>
    </row>
    <row r="506" spans="1:9">
      <c r="A506" s="401"/>
      <c r="B506" s="290"/>
      <c r="C506" s="103" t="str">
        <f t="shared" ref="C506:D524" si="31">C29</f>
        <v>21</v>
      </c>
      <c r="D506" s="284" t="str">
        <f t="shared" si="31"/>
        <v>輸送機械</v>
      </c>
      <c r="E506" s="387"/>
      <c r="F506" s="495">
        <f t="shared" si="30"/>
        <v>34.353086785089232</v>
      </c>
      <c r="H506" s="401"/>
      <c r="I506" s="401"/>
    </row>
    <row r="507" spans="1:9">
      <c r="A507" s="401"/>
      <c r="B507" s="290"/>
      <c r="C507" s="103" t="str">
        <f t="shared" si="31"/>
        <v>22</v>
      </c>
      <c r="D507" s="284" t="str">
        <f t="shared" si="31"/>
        <v>その他の製造工業製品</v>
      </c>
      <c r="E507" s="387"/>
      <c r="F507" s="495">
        <f t="shared" si="30"/>
        <v>12.580887300377443</v>
      </c>
      <c r="H507" s="401"/>
      <c r="I507" s="401"/>
    </row>
    <row r="508" spans="1:9">
      <c r="A508" s="401"/>
      <c r="B508" s="290"/>
      <c r="C508" s="103" t="str">
        <f t="shared" si="31"/>
        <v>23</v>
      </c>
      <c r="D508" s="284" t="str">
        <f t="shared" si="31"/>
        <v>建設</v>
      </c>
      <c r="E508" s="387"/>
      <c r="F508" s="495">
        <f t="shared" si="30"/>
        <v>0</v>
      </c>
      <c r="H508" s="401"/>
      <c r="I508" s="401"/>
    </row>
    <row r="509" spans="1:9">
      <c r="A509" s="401"/>
      <c r="B509" s="290"/>
      <c r="C509" s="103" t="str">
        <f t="shared" si="31"/>
        <v>24</v>
      </c>
      <c r="D509" s="284" t="str">
        <f t="shared" si="31"/>
        <v>電力・ガス・熱供給</v>
      </c>
      <c r="E509" s="387"/>
      <c r="F509" s="495">
        <f t="shared" si="30"/>
        <v>41.933407069134212</v>
      </c>
      <c r="H509" s="401"/>
      <c r="I509" s="401"/>
    </row>
    <row r="510" spans="1:9">
      <c r="A510" s="401"/>
      <c r="B510" s="290"/>
      <c r="C510" s="103" t="str">
        <f t="shared" si="31"/>
        <v>25</v>
      </c>
      <c r="D510" s="284" t="str">
        <f t="shared" si="31"/>
        <v>水道</v>
      </c>
      <c r="E510" s="387"/>
      <c r="F510" s="495">
        <f t="shared" si="30"/>
        <v>12.119380103429767</v>
      </c>
      <c r="H510" s="401"/>
      <c r="I510" s="401"/>
    </row>
    <row r="511" spans="1:9">
      <c r="A511" s="401"/>
      <c r="B511" s="290"/>
      <c r="C511" s="103" t="str">
        <f t="shared" si="31"/>
        <v>26</v>
      </c>
      <c r="D511" s="284" t="str">
        <f t="shared" si="31"/>
        <v>廃棄物処理</v>
      </c>
      <c r="E511" s="387"/>
      <c r="F511" s="495">
        <f t="shared" si="30"/>
        <v>3.3122443444212832</v>
      </c>
      <c r="H511" s="401"/>
      <c r="I511" s="401"/>
    </row>
    <row r="512" spans="1:9">
      <c r="A512" s="401"/>
      <c r="B512" s="290"/>
      <c r="C512" s="103" t="str">
        <f t="shared" si="31"/>
        <v>27</v>
      </c>
      <c r="D512" s="284" t="str">
        <f t="shared" si="31"/>
        <v>商業</v>
      </c>
      <c r="E512" s="387"/>
      <c r="F512" s="495">
        <f t="shared" si="30"/>
        <v>347.33180155556994</v>
      </c>
      <c r="H512" s="401"/>
      <c r="I512" s="401"/>
    </row>
    <row r="513" spans="1:9">
      <c r="A513" s="401"/>
      <c r="B513" s="290"/>
      <c r="C513" s="103" t="str">
        <f t="shared" si="31"/>
        <v>28</v>
      </c>
      <c r="D513" s="284" t="str">
        <f t="shared" si="31"/>
        <v>金融・保険</v>
      </c>
      <c r="E513" s="387"/>
      <c r="F513" s="495">
        <f t="shared" si="30"/>
        <v>99.181308361631068</v>
      </c>
      <c r="H513" s="401"/>
      <c r="I513" s="401"/>
    </row>
    <row r="514" spans="1:9">
      <c r="A514" s="401"/>
      <c r="B514" s="290"/>
      <c r="C514" s="103" t="str">
        <f t="shared" si="31"/>
        <v>29</v>
      </c>
      <c r="D514" s="284" t="str">
        <f t="shared" si="31"/>
        <v>不動産</v>
      </c>
      <c r="E514" s="387"/>
      <c r="F514" s="495">
        <f t="shared" si="30"/>
        <v>423.06228092405468</v>
      </c>
      <c r="H514" s="401"/>
      <c r="I514" s="401"/>
    </row>
    <row r="515" spans="1:9">
      <c r="A515" s="401"/>
      <c r="B515" s="290"/>
      <c r="C515" s="103" t="str">
        <f t="shared" si="31"/>
        <v>30</v>
      </c>
      <c r="D515" s="284" t="str">
        <f t="shared" si="31"/>
        <v>運輸・郵便</v>
      </c>
      <c r="E515" s="387"/>
      <c r="F515" s="495">
        <f t="shared" si="30"/>
        <v>70.460305743800916</v>
      </c>
      <c r="H515" s="401"/>
      <c r="I515" s="401"/>
    </row>
    <row r="516" spans="1:9">
      <c r="A516" s="401"/>
      <c r="B516" s="290"/>
      <c r="C516" s="103" t="str">
        <f t="shared" si="31"/>
        <v>31</v>
      </c>
      <c r="D516" s="284" t="str">
        <f t="shared" si="31"/>
        <v>情報通信</v>
      </c>
      <c r="E516" s="387"/>
      <c r="F516" s="495">
        <f t="shared" si="30"/>
        <v>109.69967169726752</v>
      </c>
      <c r="H516" s="401"/>
      <c r="I516" s="401"/>
    </row>
    <row r="517" spans="1:9">
      <c r="A517" s="401"/>
      <c r="B517" s="290"/>
      <c r="C517" s="103" t="str">
        <f t="shared" si="31"/>
        <v>32</v>
      </c>
      <c r="D517" s="284" t="str">
        <f t="shared" si="31"/>
        <v>公務</v>
      </c>
      <c r="E517" s="387"/>
      <c r="F517" s="495">
        <f t="shared" si="30"/>
        <v>7.6479856653403608</v>
      </c>
      <c r="H517" s="401"/>
      <c r="I517" s="401"/>
    </row>
    <row r="518" spans="1:9">
      <c r="A518" s="401"/>
      <c r="B518" s="290"/>
      <c r="C518" s="103" t="str">
        <f t="shared" si="31"/>
        <v>33</v>
      </c>
      <c r="D518" s="284" t="str">
        <f t="shared" si="31"/>
        <v>教育・研究</v>
      </c>
      <c r="E518" s="387"/>
      <c r="F518" s="495">
        <f t="shared" si="30"/>
        <v>60.680938121175934</v>
      </c>
      <c r="H518" s="401"/>
      <c r="I518" s="401"/>
    </row>
    <row r="519" spans="1:9">
      <c r="A519" s="401"/>
      <c r="B519" s="290"/>
      <c r="C519" s="103" t="str">
        <f t="shared" si="31"/>
        <v>34</v>
      </c>
      <c r="D519" s="284" t="str">
        <f t="shared" si="31"/>
        <v>医療・福祉</v>
      </c>
      <c r="E519" s="387"/>
      <c r="F519" s="495">
        <f t="shared" si="30"/>
        <v>96.25395057643226</v>
      </c>
      <c r="H519" s="401"/>
      <c r="I519" s="401"/>
    </row>
    <row r="520" spans="1:9">
      <c r="A520" s="401"/>
      <c r="B520" s="290"/>
      <c r="C520" s="103" t="str">
        <f t="shared" si="31"/>
        <v>35</v>
      </c>
      <c r="D520" s="284" t="str">
        <f t="shared" si="31"/>
        <v>他に分類されない会員制団体</v>
      </c>
      <c r="E520" s="387"/>
      <c r="F520" s="495">
        <f t="shared" si="30"/>
        <v>22.727909878104779</v>
      </c>
      <c r="H520" s="401"/>
      <c r="I520" s="401"/>
    </row>
    <row r="521" spans="1:9">
      <c r="A521" s="401"/>
      <c r="B521" s="290"/>
      <c r="C521" s="103" t="str">
        <f t="shared" si="31"/>
        <v>36</v>
      </c>
      <c r="D521" s="284" t="str">
        <f t="shared" si="31"/>
        <v>対事業所サービス</v>
      </c>
      <c r="E521" s="387"/>
      <c r="F521" s="495">
        <f t="shared" si="30"/>
        <v>26.782079070844649</v>
      </c>
      <c r="H521" s="401"/>
      <c r="I521" s="401"/>
    </row>
    <row r="522" spans="1:9">
      <c r="A522" s="401"/>
      <c r="B522" s="290"/>
      <c r="C522" s="103" t="str">
        <f t="shared" si="31"/>
        <v>37</v>
      </c>
      <c r="D522" s="284" t="str">
        <f t="shared" si="31"/>
        <v>対個人サービス</v>
      </c>
      <c r="E522" s="387"/>
      <c r="F522" s="495">
        <f t="shared" si="30"/>
        <v>210.13107978731364</v>
      </c>
      <c r="H522" s="401"/>
      <c r="I522" s="401"/>
    </row>
    <row r="523" spans="1:9">
      <c r="A523" s="401"/>
      <c r="B523" s="290"/>
      <c r="C523" s="103" t="str">
        <f t="shared" si="31"/>
        <v>38</v>
      </c>
      <c r="D523" s="284" t="str">
        <f t="shared" si="31"/>
        <v>事務用品</v>
      </c>
      <c r="E523" s="387"/>
      <c r="F523" s="495">
        <f t="shared" si="30"/>
        <v>0</v>
      </c>
      <c r="H523" s="401"/>
      <c r="I523" s="401"/>
    </row>
    <row r="524" spans="1:9" ht="12.75" thickBot="1">
      <c r="A524" s="401"/>
      <c r="B524" s="290"/>
      <c r="C524" s="103" t="str">
        <f t="shared" si="31"/>
        <v>39</v>
      </c>
      <c r="D524" s="284" t="str">
        <f t="shared" si="31"/>
        <v>分類不明</v>
      </c>
      <c r="E524" s="387"/>
      <c r="F524" s="496">
        <f t="shared" si="30"/>
        <v>8.2899462927708764E-3</v>
      </c>
      <c r="H524" s="401"/>
      <c r="I524" s="401"/>
    </row>
    <row r="525" spans="1:9">
      <c r="B525" s="194" t="s">
        <v>497</v>
      </c>
      <c r="C525" s="291"/>
      <c r="D525" s="281"/>
      <c r="E525" s="399"/>
      <c r="F525" s="293">
        <f>SUM(F447:F485)</f>
        <v>356.25795931004035</v>
      </c>
      <c r="H525" s="401"/>
      <c r="I525" s="401"/>
    </row>
    <row r="526" spans="1:9">
      <c r="B526" s="195" t="s">
        <v>226</v>
      </c>
      <c r="C526" s="103"/>
      <c r="D526" s="284"/>
      <c r="E526" s="401"/>
      <c r="F526" s="293">
        <f>SUM(F486:F524)</f>
        <v>1864.1436559757283</v>
      </c>
      <c r="H526" s="401"/>
      <c r="I526" s="401"/>
    </row>
    <row r="527" spans="1:9">
      <c r="B527" s="294" t="s">
        <v>66</v>
      </c>
      <c r="C527" s="295"/>
      <c r="D527" s="296"/>
      <c r="E527" s="401"/>
      <c r="F527" s="297">
        <f>SUM(F447:F524)</f>
        <v>2220.401615285768</v>
      </c>
      <c r="H527" s="401"/>
      <c r="I527" s="401"/>
    </row>
    <row r="529" spans="2:82" ht="14.25">
      <c r="B529" s="196" t="s">
        <v>513</v>
      </c>
      <c r="C529" s="120"/>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c r="AA529" s="139"/>
      <c r="AB529" s="139"/>
      <c r="AC529" s="139"/>
      <c r="AD529" s="139"/>
      <c r="AE529" s="139"/>
      <c r="AF529" s="139"/>
      <c r="AG529" s="139"/>
      <c r="AH529" s="139"/>
      <c r="AI529" s="139"/>
      <c r="AJ529" s="139"/>
      <c r="AK529" s="139"/>
      <c r="AL529" s="139"/>
      <c r="AM529" s="139"/>
      <c r="AN529" s="139"/>
      <c r="AO529" s="139"/>
      <c r="AP529" s="139"/>
      <c r="AQ529" s="139"/>
      <c r="AR529" s="445"/>
      <c r="AS529" s="139"/>
      <c r="AT529" s="120"/>
      <c r="AU529" s="120"/>
      <c r="AV529" s="120"/>
      <c r="AW529" s="120"/>
      <c r="AX529" s="120"/>
      <c r="AY529" s="120"/>
      <c r="AZ529" s="120"/>
      <c r="BA529" s="120"/>
      <c r="BB529" s="120"/>
      <c r="BC529" s="120"/>
      <c r="BD529" s="120"/>
      <c r="BE529" s="120"/>
      <c r="BF529" s="120"/>
      <c r="BG529" s="120"/>
      <c r="BH529" s="120"/>
      <c r="BI529" s="120"/>
      <c r="BJ529" s="120"/>
      <c r="BK529" s="120"/>
      <c r="BL529" s="120"/>
      <c r="BM529" s="120"/>
      <c r="BN529" s="120"/>
      <c r="BO529" s="120"/>
      <c r="BP529" s="120"/>
      <c r="BQ529" s="120"/>
      <c r="BR529" s="120"/>
      <c r="BS529" s="120"/>
      <c r="BT529" s="120"/>
      <c r="BU529" s="120"/>
      <c r="BV529" s="120"/>
      <c r="BW529" s="120"/>
      <c r="BX529" s="120"/>
      <c r="BY529" s="120"/>
      <c r="BZ529" s="120"/>
      <c r="CA529" s="120"/>
      <c r="CB529" s="120"/>
      <c r="CC529" s="120"/>
      <c r="CD529" s="120"/>
    </row>
    <row r="530" spans="2:82">
      <c r="B530" s="410"/>
      <c r="C530" s="411"/>
      <c r="D530" s="412"/>
      <c r="E530" s="413" t="s">
        <v>416</v>
      </c>
      <c r="F530" s="414"/>
      <c r="G530" s="414"/>
      <c r="H530" s="414"/>
      <c r="I530" s="414"/>
      <c r="J530" s="414"/>
      <c r="K530" s="414"/>
      <c r="L530" s="414"/>
      <c r="M530" s="414"/>
      <c r="N530" s="414"/>
      <c r="O530" s="414"/>
      <c r="P530" s="414"/>
      <c r="Q530" s="414"/>
      <c r="R530" s="414"/>
      <c r="S530" s="414"/>
      <c r="T530" s="414"/>
      <c r="U530" s="414"/>
      <c r="V530" s="414"/>
      <c r="W530" s="414"/>
      <c r="X530" s="414"/>
      <c r="Y530" s="414"/>
      <c r="Z530" s="414"/>
      <c r="AA530" s="414"/>
      <c r="AB530" s="414"/>
      <c r="AC530" s="414"/>
      <c r="AD530" s="414"/>
      <c r="AE530" s="414"/>
      <c r="AF530" s="414"/>
      <c r="AG530" s="414"/>
      <c r="AH530" s="414"/>
      <c r="AI530" s="414"/>
      <c r="AJ530" s="414"/>
      <c r="AK530" s="414"/>
      <c r="AL530" s="414"/>
      <c r="AM530" s="414"/>
      <c r="AN530" s="414"/>
      <c r="AO530" s="414"/>
      <c r="AP530" s="414"/>
      <c r="AQ530" s="414"/>
      <c r="AR530" s="415" t="s">
        <v>61</v>
      </c>
      <c r="AS530" s="416"/>
      <c r="AT530" s="416"/>
      <c r="AU530" s="416"/>
      <c r="AV530" s="416"/>
      <c r="AW530" s="416"/>
      <c r="AX530" s="416"/>
      <c r="AY530" s="416"/>
      <c r="AZ530" s="416"/>
      <c r="BA530" s="416"/>
      <c r="BB530" s="416"/>
      <c r="BC530" s="416"/>
      <c r="BD530" s="416"/>
      <c r="BE530" s="416"/>
      <c r="BF530" s="416"/>
      <c r="BG530" s="416"/>
      <c r="BH530" s="416"/>
      <c r="BI530" s="416"/>
      <c r="BJ530" s="416"/>
      <c r="BK530" s="416"/>
      <c r="BL530" s="416"/>
      <c r="BM530" s="416"/>
      <c r="BN530" s="416"/>
      <c r="BO530" s="416"/>
      <c r="BP530" s="416"/>
      <c r="BQ530" s="416"/>
      <c r="BR530" s="416"/>
      <c r="BS530" s="416"/>
      <c r="BT530" s="416"/>
      <c r="BU530" s="416"/>
      <c r="BV530" s="416"/>
      <c r="BW530" s="416"/>
      <c r="BX530" s="416"/>
      <c r="BY530" s="416"/>
      <c r="BZ530" s="416"/>
      <c r="CA530" s="416"/>
      <c r="CB530" s="416"/>
      <c r="CC530" s="416"/>
      <c r="CD530" s="506"/>
    </row>
    <row r="531" spans="2:82">
      <c r="B531" s="419"/>
      <c r="C531" s="420"/>
      <c r="D531" s="421"/>
      <c r="E531" s="422" t="str">
        <f>C533</f>
        <v>01</v>
      </c>
      <c r="F531" s="422" t="str">
        <f>C534</f>
        <v>02</v>
      </c>
      <c r="G531" s="422" t="str">
        <f>C535</f>
        <v>03</v>
      </c>
      <c r="H531" s="422" t="str">
        <f>C536</f>
        <v>04</v>
      </c>
      <c r="I531" s="422" t="str">
        <f>C537</f>
        <v>05</v>
      </c>
      <c r="J531" s="422" t="str">
        <f>C538</f>
        <v>06</v>
      </c>
      <c r="K531" s="422" t="str">
        <f>C539</f>
        <v>07</v>
      </c>
      <c r="L531" s="422" t="str">
        <f>C540</f>
        <v>08</v>
      </c>
      <c r="M531" s="422" t="str">
        <f>C541</f>
        <v>09</v>
      </c>
      <c r="N531" s="422" t="str">
        <f>C542</f>
        <v>10</v>
      </c>
      <c r="O531" s="422" t="str">
        <f>C543</f>
        <v>11</v>
      </c>
      <c r="P531" s="422" t="str">
        <f>C544</f>
        <v>12</v>
      </c>
      <c r="Q531" s="423" t="str">
        <f>C545</f>
        <v>13</v>
      </c>
      <c r="R531" s="423" t="str">
        <f>C546</f>
        <v>14</v>
      </c>
      <c r="S531" s="423" t="str">
        <f>C547</f>
        <v>15</v>
      </c>
      <c r="T531" s="423" t="str">
        <f>C548</f>
        <v>16</v>
      </c>
      <c r="U531" s="423" t="str">
        <f>C549</f>
        <v>17</v>
      </c>
      <c r="V531" s="423" t="str">
        <f>C550</f>
        <v>18</v>
      </c>
      <c r="W531" s="423" t="str">
        <f>C551</f>
        <v>19</v>
      </c>
      <c r="X531" s="423" t="str">
        <f>C552</f>
        <v>20</v>
      </c>
      <c r="Y531" s="423" t="str">
        <f>C553</f>
        <v>21</v>
      </c>
      <c r="Z531" s="423" t="str">
        <f>C554</f>
        <v>22</v>
      </c>
      <c r="AA531" s="423" t="str">
        <f>C555</f>
        <v>23</v>
      </c>
      <c r="AB531" s="423" t="str">
        <f>C556</f>
        <v>24</v>
      </c>
      <c r="AC531" s="423" t="str">
        <f>C557</f>
        <v>25</v>
      </c>
      <c r="AD531" s="423" t="str">
        <f>C558</f>
        <v>26</v>
      </c>
      <c r="AE531" s="423" t="str">
        <f>C559</f>
        <v>27</v>
      </c>
      <c r="AF531" s="423" t="str">
        <f>C560</f>
        <v>28</v>
      </c>
      <c r="AG531" s="423" t="str">
        <f>C561</f>
        <v>29</v>
      </c>
      <c r="AH531" s="423" t="str">
        <f>C562</f>
        <v>30</v>
      </c>
      <c r="AI531" s="423" t="str">
        <f>C563</f>
        <v>31</v>
      </c>
      <c r="AJ531" s="423" t="str">
        <f>C564</f>
        <v>32</v>
      </c>
      <c r="AK531" s="423" t="str">
        <f>C565</f>
        <v>33</v>
      </c>
      <c r="AL531" s="423" t="str">
        <f>C566</f>
        <v>34</v>
      </c>
      <c r="AM531" s="423" t="str">
        <f>C567</f>
        <v>35</v>
      </c>
      <c r="AN531" s="423" t="str">
        <f>C568</f>
        <v>36</v>
      </c>
      <c r="AO531" s="423" t="str">
        <f>C569</f>
        <v>37</v>
      </c>
      <c r="AP531" s="423" t="str">
        <f>C570</f>
        <v>38</v>
      </c>
      <c r="AQ531" s="423" t="str">
        <f>C571</f>
        <v>39</v>
      </c>
      <c r="AR531" s="422" t="str">
        <f>C572</f>
        <v>01</v>
      </c>
      <c r="AS531" s="422" t="str">
        <f>C573</f>
        <v>02</v>
      </c>
      <c r="AT531" s="422" t="str">
        <f>C574</f>
        <v>03</v>
      </c>
      <c r="AU531" s="422" t="str">
        <f>C575</f>
        <v>04</v>
      </c>
      <c r="AV531" s="422" t="str">
        <f>C576</f>
        <v>05</v>
      </c>
      <c r="AW531" s="422" t="str">
        <f>C577</f>
        <v>06</v>
      </c>
      <c r="AX531" s="422" t="str">
        <f>C578</f>
        <v>07</v>
      </c>
      <c r="AY531" s="422" t="str">
        <f>C579</f>
        <v>08</v>
      </c>
      <c r="AZ531" s="422" t="str">
        <f>C580</f>
        <v>09</v>
      </c>
      <c r="BA531" s="422" t="str">
        <f>C581</f>
        <v>10</v>
      </c>
      <c r="BB531" s="422" t="str">
        <f>C582</f>
        <v>11</v>
      </c>
      <c r="BC531" s="422" t="str">
        <f>C583</f>
        <v>12</v>
      </c>
      <c r="BD531" s="423" t="str">
        <f>C584</f>
        <v>13</v>
      </c>
      <c r="BE531" s="423" t="str">
        <f>C585</f>
        <v>14</v>
      </c>
      <c r="BF531" s="423" t="str">
        <f>C586</f>
        <v>15</v>
      </c>
      <c r="BG531" s="423" t="str">
        <f>C587</f>
        <v>16</v>
      </c>
      <c r="BH531" s="423" t="str">
        <f>C588</f>
        <v>17</v>
      </c>
      <c r="BI531" s="423" t="str">
        <f>C589</f>
        <v>18</v>
      </c>
      <c r="BJ531" s="423" t="str">
        <f>C590</f>
        <v>19</v>
      </c>
      <c r="BK531" s="423" t="str">
        <f>C591</f>
        <v>20</v>
      </c>
      <c r="BL531" s="423" t="str">
        <f>C592</f>
        <v>21</v>
      </c>
      <c r="BM531" s="423" t="str">
        <f>C593</f>
        <v>22</v>
      </c>
      <c r="BN531" s="423" t="str">
        <f>C594</f>
        <v>23</v>
      </c>
      <c r="BO531" s="423" t="str">
        <f>C595</f>
        <v>24</v>
      </c>
      <c r="BP531" s="423" t="str">
        <f>C596</f>
        <v>25</v>
      </c>
      <c r="BQ531" s="423" t="str">
        <f>C597</f>
        <v>26</v>
      </c>
      <c r="BR531" s="423" t="str">
        <f>C598</f>
        <v>27</v>
      </c>
      <c r="BS531" s="423" t="str">
        <f>C599</f>
        <v>28</v>
      </c>
      <c r="BT531" s="423" t="str">
        <f>C600</f>
        <v>29</v>
      </c>
      <c r="BU531" s="423" t="str">
        <f>C601</f>
        <v>30</v>
      </c>
      <c r="BV531" s="423" t="str">
        <f>C602</f>
        <v>31</v>
      </c>
      <c r="BW531" s="423" t="str">
        <f>C603</f>
        <v>32</v>
      </c>
      <c r="BX531" s="423" t="str">
        <f>C604</f>
        <v>33</v>
      </c>
      <c r="BY531" s="423" t="str">
        <f>C605</f>
        <v>34</v>
      </c>
      <c r="BZ531" s="423" t="str">
        <f>C606</f>
        <v>35</v>
      </c>
      <c r="CA531" s="423" t="str">
        <f>C607</f>
        <v>36</v>
      </c>
      <c r="CB531" s="423" t="str">
        <f>C608</f>
        <v>37</v>
      </c>
      <c r="CC531" s="423" t="str">
        <f>C609</f>
        <v>38</v>
      </c>
      <c r="CD531" s="299" t="str">
        <f>C610</f>
        <v>39</v>
      </c>
    </row>
    <row r="532" spans="2:82" ht="52.15" customHeight="1">
      <c r="B532" s="424"/>
      <c r="C532" s="425" t="s">
        <v>224</v>
      </c>
      <c r="D532" s="426" t="s">
        <v>48</v>
      </c>
      <c r="E532" s="427" t="str">
        <f>D533</f>
        <v>農業</v>
      </c>
      <c r="F532" s="427" t="str">
        <f>D534</f>
        <v>林業</v>
      </c>
      <c r="G532" s="427" t="str">
        <f>D535</f>
        <v>漁業</v>
      </c>
      <c r="H532" s="427" t="str">
        <f>D536</f>
        <v>鉱業</v>
      </c>
      <c r="I532" s="427" t="str">
        <f>D537</f>
        <v>飲食料品</v>
      </c>
      <c r="J532" s="427" t="str">
        <f>D538</f>
        <v>繊維製品</v>
      </c>
      <c r="K532" s="427" t="str">
        <f>D539</f>
        <v>パルプ・紙・木製品</v>
      </c>
      <c r="L532" s="427" t="str">
        <f>D540</f>
        <v>化学製品</v>
      </c>
      <c r="M532" s="427" t="str">
        <f>D541</f>
        <v>石油・石炭製品</v>
      </c>
      <c r="N532" s="427" t="str">
        <f>D542</f>
        <v>プラスチック・ゴム製品</v>
      </c>
      <c r="O532" s="427" t="str">
        <f>D543</f>
        <v>窯業・土石製品</v>
      </c>
      <c r="P532" s="427" t="str">
        <f>D544</f>
        <v>鉄鋼</v>
      </c>
      <c r="Q532" s="428" t="str">
        <f>D545</f>
        <v>非鉄金属</v>
      </c>
      <c r="R532" s="428" t="str">
        <f>D546</f>
        <v>金属製品</v>
      </c>
      <c r="S532" s="428" t="str">
        <f>D547</f>
        <v>はん用機械</v>
      </c>
      <c r="T532" s="428" t="str">
        <f>D548</f>
        <v>生産用機械</v>
      </c>
      <c r="U532" s="428" t="str">
        <f>D549</f>
        <v>業務用機械</v>
      </c>
      <c r="V532" s="428" t="str">
        <f>D550</f>
        <v>電子部品</v>
      </c>
      <c r="W532" s="428" t="str">
        <f>D551</f>
        <v>電気機械</v>
      </c>
      <c r="X532" s="428" t="str">
        <f>D552</f>
        <v>情報通信機器</v>
      </c>
      <c r="Y532" s="428" t="str">
        <f>D553</f>
        <v>輸送機械</v>
      </c>
      <c r="Z532" s="428" t="str">
        <f>D554</f>
        <v>その他の製造工業製品</v>
      </c>
      <c r="AA532" s="428" t="str">
        <f>D555</f>
        <v>建設</v>
      </c>
      <c r="AB532" s="428" t="str">
        <f>D556</f>
        <v>電力・ガス・熱供給</v>
      </c>
      <c r="AC532" s="428" t="str">
        <f>D557</f>
        <v>水道</v>
      </c>
      <c r="AD532" s="428" t="str">
        <f>D558</f>
        <v>廃棄物処理</v>
      </c>
      <c r="AE532" s="428" t="str">
        <f>D559</f>
        <v>商業</v>
      </c>
      <c r="AF532" s="428" t="str">
        <f>D560</f>
        <v>金融・保険</v>
      </c>
      <c r="AG532" s="428" t="str">
        <f>D561</f>
        <v>不動産</v>
      </c>
      <c r="AH532" s="428" t="str">
        <f>D562</f>
        <v>運輸・郵便</v>
      </c>
      <c r="AI532" s="428" t="str">
        <f>D563</f>
        <v>情報通信</v>
      </c>
      <c r="AJ532" s="428" t="str">
        <f>D564</f>
        <v>公務</v>
      </c>
      <c r="AK532" s="428" t="str">
        <f>D565</f>
        <v>教育・研究</v>
      </c>
      <c r="AL532" s="428" t="str">
        <f>D566</f>
        <v>医療・福祉</v>
      </c>
      <c r="AM532" s="428" t="str">
        <f>D567</f>
        <v>他に分類されない会員制団体</v>
      </c>
      <c r="AN532" s="428" t="str">
        <f>D568</f>
        <v>対事業所サービス</v>
      </c>
      <c r="AO532" s="428" t="str">
        <f>D569</f>
        <v>対個人サービス</v>
      </c>
      <c r="AP532" s="428" t="str">
        <f>D570</f>
        <v>事務用品</v>
      </c>
      <c r="AQ532" s="428" t="str">
        <f>D571</f>
        <v>分類不明</v>
      </c>
      <c r="AR532" s="427" t="str">
        <f>D572</f>
        <v>農業</v>
      </c>
      <c r="AS532" s="427" t="str">
        <f>D573</f>
        <v>林業</v>
      </c>
      <c r="AT532" s="427" t="str">
        <f>D574</f>
        <v>漁業</v>
      </c>
      <c r="AU532" s="427" t="str">
        <f>D575</f>
        <v>鉱業</v>
      </c>
      <c r="AV532" s="427" t="str">
        <f>D576</f>
        <v>飲食料品</v>
      </c>
      <c r="AW532" s="427" t="str">
        <f>D577</f>
        <v>繊維製品</v>
      </c>
      <c r="AX532" s="427" t="str">
        <f>D578</f>
        <v>パルプ・紙・木製品</v>
      </c>
      <c r="AY532" s="427" t="str">
        <f>D579</f>
        <v>化学製品</v>
      </c>
      <c r="AZ532" s="427" t="str">
        <f>D580</f>
        <v>石油・石炭製品</v>
      </c>
      <c r="BA532" s="427" t="str">
        <f>D581</f>
        <v>プラスチック・ゴム製品</v>
      </c>
      <c r="BB532" s="427" t="str">
        <f>D582</f>
        <v>窯業・土石製品</v>
      </c>
      <c r="BC532" s="427" t="str">
        <f>D583</f>
        <v>鉄鋼</v>
      </c>
      <c r="BD532" s="428" t="str">
        <f>D584</f>
        <v>非鉄金属</v>
      </c>
      <c r="BE532" s="428" t="str">
        <f>D585</f>
        <v>金属製品</v>
      </c>
      <c r="BF532" s="428" t="str">
        <f>D586</f>
        <v>はん用機械</v>
      </c>
      <c r="BG532" s="428" t="str">
        <f>D587</f>
        <v>生産用機械</v>
      </c>
      <c r="BH532" s="428" t="str">
        <f>D588</f>
        <v>業務用機械</v>
      </c>
      <c r="BI532" s="428" t="str">
        <f>D589</f>
        <v>電子部品</v>
      </c>
      <c r="BJ532" s="428" t="str">
        <f>D590</f>
        <v>電気機械</v>
      </c>
      <c r="BK532" s="428" t="str">
        <f>D591</f>
        <v>情報通信機器</v>
      </c>
      <c r="BL532" s="428" t="str">
        <f>D592</f>
        <v>輸送機械</v>
      </c>
      <c r="BM532" s="428" t="str">
        <f>D593</f>
        <v>その他の製造工業製品</v>
      </c>
      <c r="BN532" s="428" t="str">
        <f>D594</f>
        <v>建設</v>
      </c>
      <c r="BO532" s="428" t="str">
        <f>D595</f>
        <v>電力・ガス・熱供給</v>
      </c>
      <c r="BP532" s="428" t="str">
        <f>D596</f>
        <v>水道</v>
      </c>
      <c r="BQ532" s="428" t="str">
        <f>D597</f>
        <v>廃棄物処理</v>
      </c>
      <c r="BR532" s="428" t="str">
        <f>D598</f>
        <v>商業</v>
      </c>
      <c r="BS532" s="428" t="str">
        <f>D599</f>
        <v>金融・保険</v>
      </c>
      <c r="BT532" s="428" t="str">
        <f>D600</f>
        <v>不動産</v>
      </c>
      <c r="BU532" s="428" t="str">
        <f>D601</f>
        <v>運輸・郵便</v>
      </c>
      <c r="BV532" s="428" t="str">
        <f>D602</f>
        <v>情報通信</v>
      </c>
      <c r="BW532" s="428" t="str">
        <f>D603</f>
        <v>公務</v>
      </c>
      <c r="BX532" s="428" t="str">
        <f>D604</f>
        <v>教育・研究</v>
      </c>
      <c r="BY532" s="428" t="str">
        <f>D605</f>
        <v>医療・福祉</v>
      </c>
      <c r="BZ532" s="428" t="str">
        <f>D606</f>
        <v>他に分類されない会員制団体</v>
      </c>
      <c r="CA532" s="428" t="str">
        <f>D607</f>
        <v>対事業所サービス</v>
      </c>
      <c r="CB532" s="428" t="str">
        <f>D608</f>
        <v>対個人サービス</v>
      </c>
      <c r="CC532" s="428" t="str">
        <f>D609</f>
        <v>事務用品</v>
      </c>
      <c r="CD532" s="427" t="str">
        <f>D610</f>
        <v>分類不明</v>
      </c>
    </row>
    <row r="533" spans="2:82">
      <c r="B533" s="279" t="s">
        <v>416</v>
      </c>
      <c r="C533" s="280" t="str">
        <f t="shared" ref="C533:D552" si="32">C9</f>
        <v>01</v>
      </c>
      <c r="D533" s="281" t="str">
        <f t="shared" si="32"/>
        <v>農業</v>
      </c>
      <c r="E533" s="360">
        <f t="array" ref="E533:CD610">+'1次効果'!$E$819:$CD$896</f>
        <v>1.0277543284568491</v>
      </c>
      <c r="F533" s="361">
        <v>1.9872955851632566E-4</v>
      </c>
      <c r="G533" s="361">
        <v>1.2063606228712601E-3</v>
      </c>
      <c r="H533" s="361">
        <v>1.1213639978326106E-5</v>
      </c>
      <c r="I533" s="361">
        <v>2.7471922776178846E-2</v>
      </c>
      <c r="J533" s="361">
        <v>2.040396923596614E-3</v>
      </c>
      <c r="K533" s="361">
        <v>2.9579568652220352E-4</v>
      </c>
      <c r="L533" s="361">
        <v>3.3176363983094458E-4</v>
      </c>
      <c r="M533" s="361">
        <v>5.2870502619211225E-6</v>
      </c>
      <c r="N533" s="361">
        <v>1.0034886279100474E-3</v>
      </c>
      <c r="O533" s="361">
        <v>2.9585884065643651E-5</v>
      </c>
      <c r="P533" s="361">
        <v>1.1527456847992563E-5</v>
      </c>
      <c r="Q533" s="361">
        <v>1.4847745960704818E-5</v>
      </c>
      <c r="R533" s="361">
        <v>1.1098658040599756E-5</v>
      </c>
      <c r="S533" s="361">
        <v>8.6654266987270153E-6</v>
      </c>
      <c r="T533" s="361">
        <v>1.5043573453073918E-5</v>
      </c>
      <c r="U533" s="361">
        <v>2.2505819250878876E-5</v>
      </c>
      <c r="V533" s="361">
        <v>1.5199428562847858E-5</v>
      </c>
      <c r="W533" s="361">
        <v>1.7693279624803426E-5</v>
      </c>
      <c r="X533" s="361">
        <v>2.4963208664191504E-5</v>
      </c>
      <c r="Y533" s="361">
        <v>1.9354290270475907E-5</v>
      </c>
      <c r="Z533" s="361">
        <v>7.9436356115502975E-4</v>
      </c>
      <c r="AA533" s="361">
        <v>1.7948570516017437E-4</v>
      </c>
      <c r="AB533" s="361">
        <v>1.3141653295206706E-5</v>
      </c>
      <c r="AC533" s="361">
        <v>3.3961325331404396E-5</v>
      </c>
      <c r="AD533" s="361">
        <v>1.6110554753798261E-5</v>
      </c>
      <c r="AE533" s="361">
        <v>3.9584500508808985E-5</v>
      </c>
      <c r="AF533" s="361">
        <v>1.3513108850803645E-5</v>
      </c>
      <c r="AG533" s="361">
        <v>6.8510319025548778E-6</v>
      </c>
      <c r="AH533" s="361">
        <v>1.6185987744524964E-5</v>
      </c>
      <c r="AI533" s="361">
        <v>2.8273699749720924E-5</v>
      </c>
      <c r="AJ533" s="361">
        <v>1.8363734224648179E-5</v>
      </c>
      <c r="AK533" s="361">
        <v>2.886132789655056E-4</v>
      </c>
      <c r="AL533" s="361">
        <v>3.9761297411053457E-4</v>
      </c>
      <c r="AM533" s="361">
        <v>4.5410249230156492E-4</v>
      </c>
      <c r="AN533" s="361">
        <v>1.5304260450156862E-5</v>
      </c>
      <c r="AO533" s="361">
        <v>3.0155954359980821E-3</v>
      </c>
      <c r="AP533" s="361">
        <v>1.1150174271464761E-4</v>
      </c>
      <c r="AQ533" s="361">
        <v>4.7715618284323695E-5</v>
      </c>
      <c r="AR533" s="360">
        <v>1.3434160094856885E-3</v>
      </c>
      <c r="AS533" s="361">
        <v>8.8022464622670719E-5</v>
      </c>
      <c r="AT533" s="361">
        <v>2.93407304350859E-4</v>
      </c>
      <c r="AU533" s="361">
        <v>3.0457049906899227E-6</v>
      </c>
      <c r="AV533" s="361">
        <v>1.7979400955390151E-3</v>
      </c>
      <c r="AW533" s="361">
        <v>6.5567375228131394E-5</v>
      </c>
      <c r="AX533" s="361">
        <v>3.4413029567349631E-5</v>
      </c>
      <c r="AY533" s="361">
        <v>5.202663241662734E-5</v>
      </c>
      <c r="AZ533" s="361">
        <v>4.9412412235366961E-7</v>
      </c>
      <c r="BA533" s="361">
        <v>8.7473026317809878E-5</v>
      </c>
      <c r="BB533" s="361">
        <v>7.2544952787262789E-6</v>
      </c>
      <c r="BC533" s="361">
        <v>2.6227312766730247E-6</v>
      </c>
      <c r="BD533" s="361">
        <v>4.4366119011484526E-6</v>
      </c>
      <c r="BE533" s="361">
        <v>2.7796164445408449E-6</v>
      </c>
      <c r="BF533" s="361">
        <v>3.7281826735072536E-6</v>
      </c>
      <c r="BG533" s="361">
        <v>4.2699397932038624E-6</v>
      </c>
      <c r="BH533" s="361">
        <v>7.7428025105361157E-6</v>
      </c>
      <c r="BI533" s="361">
        <v>5.1871791474432438E-6</v>
      </c>
      <c r="BJ533" s="361">
        <v>7.2580160222317098E-6</v>
      </c>
      <c r="BK533" s="361">
        <v>7.514231557642117E-6</v>
      </c>
      <c r="BL533" s="361">
        <v>1.0318143763232577E-5</v>
      </c>
      <c r="BM533" s="361">
        <v>3.1294796343672878E-5</v>
      </c>
      <c r="BN533" s="361">
        <v>1.2189005293734729E-5</v>
      </c>
      <c r="BO533" s="361">
        <v>1.8807793121808246E-6</v>
      </c>
      <c r="BP533" s="361">
        <v>7.2013860767388483E-6</v>
      </c>
      <c r="BQ533" s="361">
        <v>4.4860873752556072E-6</v>
      </c>
      <c r="BR533" s="361">
        <v>3.8444246266547676E-6</v>
      </c>
      <c r="BS533" s="361">
        <v>2.7734818221929619E-6</v>
      </c>
      <c r="BT533" s="361">
        <v>1.1133932467013825E-6</v>
      </c>
      <c r="BU533" s="361">
        <v>3.1809830866304652E-6</v>
      </c>
      <c r="BV533" s="361">
        <v>7.6863750602833007E-6</v>
      </c>
      <c r="BW533" s="361">
        <v>4.0713697348129977E-6</v>
      </c>
      <c r="BX533" s="361">
        <v>2.9562731469370493E-5</v>
      </c>
      <c r="BY533" s="361">
        <v>4.8465053692872845E-5</v>
      </c>
      <c r="BZ533" s="361">
        <v>2.7405529176806869E-5</v>
      </c>
      <c r="CA533" s="361">
        <v>4.674792426896531E-6</v>
      </c>
      <c r="CB533" s="361">
        <v>3.545831580923986E-4</v>
      </c>
      <c r="CC533" s="361">
        <v>2.663532153192036E-5</v>
      </c>
      <c r="CD533" s="362">
        <v>1.2803918680561914E-5</v>
      </c>
    </row>
    <row r="534" spans="2:82">
      <c r="B534" s="285"/>
      <c r="C534" s="283" t="str">
        <f t="shared" si="32"/>
        <v>02</v>
      </c>
      <c r="D534" s="284" t="str">
        <f t="shared" si="32"/>
        <v>林業</v>
      </c>
      <c r="E534" s="363">
        <v>3.1170746865155793E-4</v>
      </c>
      <c r="F534" s="364">
        <v>1.0803154869846956</v>
      </c>
      <c r="G534" s="364">
        <v>1.8847446436896285E-4</v>
      </c>
      <c r="H534" s="364">
        <v>9.7313298421628945E-6</v>
      </c>
      <c r="I534" s="364">
        <v>2.8934271176209126E-4</v>
      </c>
      <c r="J534" s="364">
        <v>3.3842441223314421E-5</v>
      </c>
      <c r="K534" s="364">
        <v>8.7962555443644296E-3</v>
      </c>
      <c r="L534" s="364">
        <v>1.9327657474593076E-4</v>
      </c>
      <c r="M534" s="364">
        <v>4.0176491344699093E-6</v>
      </c>
      <c r="N534" s="364">
        <v>2.9212067595960917E-5</v>
      </c>
      <c r="O534" s="364">
        <v>5.5959082914733765E-5</v>
      </c>
      <c r="P534" s="364">
        <v>8.897258803185923E-6</v>
      </c>
      <c r="Q534" s="364">
        <v>1.0608509942246601E-5</v>
      </c>
      <c r="R534" s="364">
        <v>2.1778188791250649E-5</v>
      </c>
      <c r="S534" s="364">
        <v>6.891471943797797E-6</v>
      </c>
      <c r="T534" s="364">
        <v>8.6580273603922272E-6</v>
      </c>
      <c r="U534" s="364">
        <v>1.9202480269924806E-5</v>
      </c>
      <c r="V534" s="364">
        <v>1.8166777286798465E-5</v>
      </c>
      <c r="W534" s="364">
        <v>2.2016107560340826E-5</v>
      </c>
      <c r="X534" s="364">
        <v>2.2740736615859037E-5</v>
      </c>
      <c r="Y534" s="364">
        <v>1.3616913981664698E-5</v>
      </c>
      <c r="Z534" s="364">
        <v>3.2374241401310545E-4</v>
      </c>
      <c r="AA534" s="364">
        <v>1.3195311642442913E-4</v>
      </c>
      <c r="AB534" s="364">
        <v>2.0102578547639851E-5</v>
      </c>
      <c r="AC534" s="364">
        <v>2.6529923897901763E-5</v>
      </c>
      <c r="AD534" s="364">
        <v>2.2391673410823821E-5</v>
      </c>
      <c r="AE534" s="364">
        <v>2.779414250440872E-5</v>
      </c>
      <c r="AF534" s="364">
        <v>2.4007463187268338E-5</v>
      </c>
      <c r="AG534" s="364">
        <v>6.1725062049043854E-6</v>
      </c>
      <c r="AH534" s="364">
        <v>2.8817912909717685E-5</v>
      </c>
      <c r="AI534" s="364">
        <v>3.9515490621456212E-5</v>
      </c>
      <c r="AJ534" s="364">
        <v>1.3661540998703664E-5</v>
      </c>
      <c r="AK534" s="364">
        <v>5.555154738503242E-5</v>
      </c>
      <c r="AL534" s="364">
        <v>5.562651929938601E-5</v>
      </c>
      <c r="AM534" s="364">
        <v>6.5482131407910385E-5</v>
      </c>
      <c r="AN534" s="364">
        <v>1.6779562343502286E-5</v>
      </c>
      <c r="AO534" s="364">
        <v>5.2141510290128331E-4</v>
      </c>
      <c r="AP534" s="364">
        <v>1.1774186456883879E-3</v>
      </c>
      <c r="AQ534" s="364">
        <v>1.0284311297372787E-5</v>
      </c>
      <c r="AR534" s="363">
        <v>1.2658862182614277E-5</v>
      </c>
      <c r="AS534" s="364">
        <v>2.9985215350480834E-4</v>
      </c>
      <c r="AT534" s="364">
        <v>4.8321550043053705E-6</v>
      </c>
      <c r="AU534" s="364">
        <v>1.7404986710633649E-6</v>
      </c>
      <c r="AV534" s="364">
        <v>1.1318628587780916E-5</v>
      </c>
      <c r="AW534" s="364">
        <v>4.3393271847903644E-6</v>
      </c>
      <c r="AX534" s="364">
        <v>9.6570884821522412E-5</v>
      </c>
      <c r="AY534" s="364">
        <v>1.0081460153910129E-5</v>
      </c>
      <c r="AZ534" s="364">
        <v>2.7000199567751036E-7</v>
      </c>
      <c r="BA534" s="364">
        <v>5.4805377163344835E-6</v>
      </c>
      <c r="BB534" s="364">
        <v>5.738529502142536E-6</v>
      </c>
      <c r="BC534" s="364">
        <v>1.6237035694529982E-6</v>
      </c>
      <c r="BD534" s="364">
        <v>2.6010060535832063E-6</v>
      </c>
      <c r="BE534" s="364">
        <v>2.2266469659830639E-6</v>
      </c>
      <c r="BF534" s="364">
        <v>1.8392316480994914E-6</v>
      </c>
      <c r="BG534" s="364">
        <v>1.6397584135151739E-6</v>
      </c>
      <c r="BH534" s="364">
        <v>3.1774808329745914E-6</v>
      </c>
      <c r="BI534" s="364">
        <v>2.9741080543755509E-6</v>
      </c>
      <c r="BJ534" s="364">
        <v>3.4522273438136356E-6</v>
      </c>
      <c r="BK534" s="364">
        <v>3.2242636895016384E-6</v>
      </c>
      <c r="BL534" s="364">
        <v>2.6459908962445496E-6</v>
      </c>
      <c r="BM534" s="364">
        <v>1.8001902030573922E-5</v>
      </c>
      <c r="BN534" s="364">
        <v>1.0793484103904043E-5</v>
      </c>
      <c r="BO534" s="364">
        <v>1.9878800331399073E-6</v>
      </c>
      <c r="BP534" s="364">
        <v>2.8087470113910216E-6</v>
      </c>
      <c r="BQ534" s="364">
        <v>2.5198935583345839E-6</v>
      </c>
      <c r="BR534" s="364">
        <v>2.6841198498107903E-6</v>
      </c>
      <c r="BS534" s="364">
        <v>2.5309939622808078E-6</v>
      </c>
      <c r="BT534" s="364">
        <v>6.5678484116803362E-7</v>
      </c>
      <c r="BU534" s="364">
        <v>2.8515155913404832E-6</v>
      </c>
      <c r="BV534" s="364">
        <v>3.7989835140968312E-6</v>
      </c>
      <c r="BW534" s="364">
        <v>1.4520131160438072E-6</v>
      </c>
      <c r="BX534" s="364">
        <v>3.8147711948249218E-6</v>
      </c>
      <c r="BY534" s="364">
        <v>5.1310524030496447E-6</v>
      </c>
      <c r="BZ534" s="364">
        <v>6.3426074953614796E-6</v>
      </c>
      <c r="CA534" s="364">
        <v>2.2848469884145162E-6</v>
      </c>
      <c r="CB534" s="364">
        <v>6.3063296567010588E-6</v>
      </c>
      <c r="CC534" s="364">
        <v>1.0037758677592344E-4</v>
      </c>
      <c r="CD534" s="365">
        <v>1.2347650723560854E-6</v>
      </c>
    </row>
    <row r="535" spans="2:82">
      <c r="B535" s="285"/>
      <c r="C535" s="283" t="str">
        <f t="shared" si="32"/>
        <v>03</v>
      </c>
      <c r="D535" s="284" t="str">
        <f t="shared" si="32"/>
        <v>漁業</v>
      </c>
      <c r="E535" s="363">
        <v>1.4587025050583405E-4</v>
      </c>
      <c r="F535" s="364">
        <v>1.0356910373145564E-5</v>
      </c>
      <c r="G535" s="364">
        <v>1.007000687213371</v>
      </c>
      <c r="H535" s="364">
        <v>1.399408665516334E-6</v>
      </c>
      <c r="I535" s="364">
        <v>1.6089815080613341E-3</v>
      </c>
      <c r="J535" s="364">
        <v>8.5643191489012167E-6</v>
      </c>
      <c r="K535" s="364">
        <v>5.9058555333034242E-6</v>
      </c>
      <c r="L535" s="364">
        <v>2.109636749270389E-5</v>
      </c>
      <c r="M535" s="364">
        <v>1.418483085478807E-6</v>
      </c>
      <c r="N535" s="364">
        <v>4.0092187684028522E-6</v>
      </c>
      <c r="O535" s="364">
        <v>3.0520628147171514E-6</v>
      </c>
      <c r="P535" s="364">
        <v>2.9644484138198607E-6</v>
      </c>
      <c r="Q535" s="364">
        <v>5.391772849332224E-6</v>
      </c>
      <c r="R535" s="364">
        <v>1.956980186551983E-6</v>
      </c>
      <c r="S535" s="364">
        <v>1.1464927681962656E-6</v>
      </c>
      <c r="T535" s="364">
        <v>1.4300229761939267E-6</v>
      </c>
      <c r="U535" s="364">
        <v>2.398807514345485E-6</v>
      </c>
      <c r="V535" s="364">
        <v>1.7322851510657284E-6</v>
      </c>
      <c r="W535" s="364">
        <v>1.6747225506668111E-6</v>
      </c>
      <c r="X535" s="364">
        <v>2.142122611137394E-6</v>
      </c>
      <c r="Y535" s="364">
        <v>1.6267677777757557E-6</v>
      </c>
      <c r="Z535" s="364">
        <v>2.8298627925786406E-4</v>
      </c>
      <c r="AA535" s="364">
        <v>1.7883706421190315E-6</v>
      </c>
      <c r="AB535" s="364">
        <v>2.0834414328115382E-6</v>
      </c>
      <c r="AC535" s="364">
        <v>2.104821708588857E-6</v>
      </c>
      <c r="AD535" s="364">
        <v>1.7641174129241695E-6</v>
      </c>
      <c r="AE535" s="364">
        <v>1.9611416983076585E-6</v>
      </c>
      <c r="AF535" s="364">
        <v>3.2061474531019444E-6</v>
      </c>
      <c r="AG535" s="364">
        <v>7.1867532455095073E-7</v>
      </c>
      <c r="AH535" s="364">
        <v>1.8556453331024959E-6</v>
      </c>
      <c r="AI535" s="364">
        <v>6.496436115733838E-6</v>
      </c>
      <c r="AJ535" s="364">
        <v>3.1064169066229374E-6</v>
      </c>
      <c r="AK535" s="364">
        <v>2.3512674737244143E-5</v>
      </c>
      <c r="AL535" s="364">
        <v>5.6395704216334705E-5</v>
      </c>
      <c r="AM535" s="364">
        <v>9.5118570757833977E-6</v>
      </c>
      <c r="AN535" s="364">
        <v>2.3357669860463577E-6</v>
      </c>
      <c r="AO535" s="364">
        <v>5.8823577750533832E-4</v>
      </c>
      <c r="AP535" s="364">
        <v>2.124532173185632E-5</v>
      </c>
      <c r="AQ535" s="364">
        <v>6.2642252112230943E-6</v>
      </c>
      <c r="AR535" s="363">
        <v>1.12342274823159E-4</v>
      </c>
      <c r="AS535" s="364">
        <v>2.4687253052463792E-5</v>
      </c>
      <c r="AT535" s="364">
        <v>1.3979921068800684E-3</v>
      </c>
      <c r="AU535" s="364">
        <v>9.4134267149275293E-7</v>
      </c>
      <c r="AV535" s="364">
        <v>9.5170106977910437E-4</v>
      </c>
      <c r="AW535" s="364">
        <v>5.6591301458480885E-6</v>
      </c>
      <c r="AX535" s="364">
        <v>4.5822944899517194E-6</v>
      </c>
      <c r="AY535" s="364">
        <v>1.3397946664128197E-5</v>
      </c>
      <c r="AZ535" s="364">
        <v>2.1459376900835257E-7</v>
      </c>
      <c r="BA535" s="364">
        <v>3.6284911805206909E-6</v>
      </c>
      <c r="BB535" s="364">
        <v>1.952592149792797E-6</v>
      </c>
      <c r="BC535" s="364">
        <v>1.6027986073364343E-6</v>
      </c>
      <c r="BD535" s="364">
        <v>3.6876519437853098E-6</v>
      </c>
      <c r="BE535" s="364">
        <v>9.919040645400482E-7</v>
      </c>
      <c r="BF535" s="364">
        <v>8.7422050092757494E-7</v>
      </c>
      <c r="BG535" s="364">
        <v>9.063995374385002E-7</v>
      </c>
      <c r="BH535" s="364">
        <v>1.3631737910989278E-6</v>
      </c>
      <c r="BI535" s="364">
        <v>1.1753010172768673E-6</v>
      </c>
      <c r="BJ535" s="364">
        <v>1.2837732277524427E-6</v>
      </c>
      <c r="BK535" s="364">
        <v>1.3511599285403073E-6</v>
      </c>
      <c r="BL535" s="364">
        <v>1.2322167523490655E-6</v>
      </c>
      <c r="BM535" s="364">
        <v>8.2912219776638764E-5</v>
      </c>
      <c r="BN535" s="364">
        <v>1.3113364411722393E-6</v>
      </c>
      <c r="BO535" s="364">
        <v>1.0542781392069581E-6</v>
      </c>
      <c r="BP535" s="364">
        <v>1.334613278949096E-6</v>
      </c>
      <c r="BQ535" s="364">
        <v>1.096163696620664E-6</v>
      </c>
      <c r="BR535" s="364">
        <v>1.1603922104439355E-6</v>
      </c>
      <c r="BS535" s="364">
        <v>1.7821913343100536E-6</v>
      </c>
      <c r="BT535" s="364">
        <v>4.4596870274780946E-7</v>
      </c>
      <c r="BU535" s="364">
        <v>1.1057451242475863E-6</v>
      </c>
      <c r="BV535" s="364">
        <v>4.4984064495364268E-6</v>
      </c>
      <c r="BW535" s="364">
        <v>1.8315950876849937E-6</v>
      </c>
      <c r="BX535" s="364">
        <v>1.1173426386406205E-5</v>
      </c>
      <c r="BY535" s="364">
        <v>2.2385883428099019E-5</v>
      </c>
      <c r="BZ535" s="364">
        <v>5.4409596191274711E-6</v>
      </c>
      <c r="CA535" s="364">
        <v>1.9992555016295978E-6</v>
      </c>
      <c r="CB535" s="364">
        <v>1.9867126277487609E-4</v>
      </c>
      <c r="CC535" s="364">
        <v>1.096559379357074E-5</v>
      </c>
      <c r="CD535" s="365">
        <v>4.5817795826517069E-6</v>
      </c>
    </row>
    <row r="536" spans="2:82">
      <c r="B536" s="285"/>
      <c r="C536" s="283" t="str">
        <f t="shared" si="32"/>
        <v>04</v>
      </c>
      <c r="D536" s="284" t="str">
        <f t="shared" si="32"/>
        <v>鉱業</v>
      </c>
      <c r="E536" s="363">
        <v>6.4292206029447111E-5</v>
      </c>
      <c r="F536" s="364">
        <v>4.1208409885214775E-5</v>
      </c>
      <c r="G536" s="364">
        <v>7.4839368650933205E-5</v>
      </c>
      <c r="H536" s="364">
        <v>1.0001707952394707</v>
      </c>
      <c r="I536" s="364">
        <v>6.376102116860558E-5</v>
      </c>
      <c r="J536" s="364">
        <v>9.6507418346139553E-5</v>
      </c>
      <c r="K536" s="364">
        <v>1.6209375979091877E-4</v>
      </c>
      <c r="L536" s="364">
        <v>1.4882886669072146E-4</v>
      </c>
      <c r="M536" s="364">
        <v>5.0653030155177149E-3</v>
      </c>
      <c r="N536" s="364">
        <v>9.4756885512884711E-5</v>
      </c>
      <c r="O536" s="364">
        <v>6.5225577116423102E-4</v>
      </c>
      <c r="P536" s="364">
        <v>1.1389308994817766E-3</v>
      </c>
      <c r="Q536" s="364">
        <v>1.14912184710096E-3</v>
      </c>
      <c r="R536" s="364">
        <v>2.2006806917958602E-4</v>
      </c>
      <c r="S536" s="364">
        <v>1.500939483525337E-4</v>
      </c>
      <c r="T536" s="364">
        <v>1.1133159821125493E-4</v>
      </c>
      <c r="U536" s="364">
        <v>6.6400826699943529E-5</v>
      </c>
      <c r="V536" s="364">
        <v>1.0233071447168157E-4</v>
      </c>
      <c r="W536" s="364">
        <v>9.1942976197171691E-5</v>
      </c>
      <c r="X536" s="364">
        <v>4.0392849721032369E-5</v>
      </c>
      <c r="Y536" s="364">
        <v>1.226512541273879E-4</v>
      </c>
      <c r="Z536" s="364">
        <v>8.7450571805314575E-5</v>
      </c>
      <c r="AA536" s="364">
        <v>9.0413450514007884E-5</v>
      </c>
      <c r="AB536" s="364">
        <v>2.6872968246364273E-3</v>
      </c>
      <c r="AC536" s="364">
        <v>1.9352986121398336E-4</v>
      </c>
      <c r="AD536" s="364">
        <v>2.1212956705875664E-4</v>
      </c>
      <c r="AE536" s="364">
        <v>8.6372688713450249E-5</v>
      </c>
      <c r="AF536" s="364">
        <v>2.6065300562062176E-5</v>
      </c>
      <c r="AG536" s="364">
        <v>1.7432700780464553E-5</v>
      </c>
      <c r="AH536" s="364">
        <v>8.0975334394408163E-5</v>
      </c>
      <c r="AI536" s="364">
        <v>3.4991614692686614E-5</v>
      </c>
      <c r="AJ536" s="364">
        <v>5.3838458000591495E-5</v>
      </c>
      <c r="AK536" s="364">
        <v>5.6612966451495085E-5</v>
      </c>
      <c r="AL536" s="364">
        <v>4.9431702481552015E-5</v>
      </c>
      <c r="AM536" s="364">
        <v>2.6900214640756828E-5</v>
      </c>
      <c r="AN536" s="364">
        <v>2.6128473026443927E-5</v>
      </c>
      <c r="AO536" s="364">
        <v>1.0198176981426372E-4</v>
      </c>
      <c r="AP536" s="364">
        <v>3.9980284853519583E-5</v>
      </c>
      <c r="AQ536" s="364">
        <v>3.7368977867969946E-5</v>
      </c>
      <c r="AR536" s="363">
        <v>4.3361808787358289E-6</v>
      </c>
      <c r="AS536" s="364">
        <v>2.6846495182932999E-6</v>
      </c>
      <c r="AT536" s="364">
        <v>4.4940727062941294E-6</v>
      </c>
      <c r="AU536" s="364">
        <v>6.191170066902881E-6</v>
      </c>
      <c r="AV536" s="364">
        <v>4.0952933069950846E-6</v>
      </c>
      <c r="AW536" s="364">
        <v>4.1723832638976246E-6</v>
      </c>
      <c r="AX536" s="364">
        <v>7.4101849717129023E-6</v>
      </c>
      <c r="AY536" s="364">
        <v>9.0008059933600715E-6</v>
      </c>
      <c r="AZ536" s="364">
        <v>2.053058850227049E-5</v>
      </c>
      <c r="BA536" s="364">
        <v>5.9254848414052238E-6</v>
      </c>
      <c r="BB536" s="364">
        <v>9.6476704387923592E-6</v>
      </c>
      <c r="BC536" s="364">
        <v>5.2491564839832041E-5</v>
      </c>
      <c r="BD536" s="364">
        <v>2.3462487483523187E-5</v>
      </c>
      <c r="BE536" s="364">
        <v>2.4304937029668348E-5</v>
      </c>
      <c r="BF536" s="364">
        <v>1.7243373587128356E-5</v>
      </c>
      <c r="BG536" s="364">
        <v>1.3747005538638337E-5</v>
      </c>
      <c r="BH536" s="364">
        <v>8.6838884745458656E-6</v>
      </c>
      <c r="BI536" s="364">
        <v>8.3504448752867164E-6</v>
      </c>
      <c r="BJ536" s="364">
        <v>1.1681747887898666E-5</v>
      </c>
      <c r="BK536" s="364">
        <v>7.0452701487085861E-6</v>
      </c>
      <c r="BL536" s="364">
        <v>1.53380289476912E-5</v>
      </c>
      <c r="BM536" s="364">
        <v>4.9150394773167839E-6</v>
      </c>
      <c r="BN536" s="364">
        <v>8.4818826414374951E-6</v>
      </c>
      <c r="BO536" s="364">
        <v>1.4271879811561314E-5</v>
      </c>
      <c r="BP536" s="364">
        <v>5.1412179110284377E-6</v>
      </c>
      <c r="BQ536" s="364">
        <v>4.9168177949496205E-6</v>
      </c>
      <c r="BR536" s="364">
        <v>2.1402516595207818E-6</v>
      </c>
      <c r="BS536" s="364">
        <v>1.1612572935645534E-6</v>
      </c>
      <c r="BT536" s="364">
        <v>6.0739222077844058E-7</v>
      </c>
      <c r="BU536" s="364">
        <v>3.3362067086253357E-6</v>
      </c>
      <c r="BV536" s="364">
        <v>1.4610219295491551E-6</v>
      </c>
      <c r="BW536" s="364">
        <v>2.0784214886217695E-6</v>
      </c>
      <c r="BX536" s="364">
        <v>1.9836832516872551E-6</v>
      </c>
      <c r="BY536" s="364">
        <v>3.5359890313111468E-6</v>
      </c>
      <c r="BZ536" s="364">
        <v>1.690199212693954E-6</v>
      </c>
      <c r="CA536" s="364">
        <v>2.1323336507026632E-6</v>
      </c>
      <c r="CB536" s="364">
        <v>3.4318659743163195E-6</v>
      </c>
      <c r="CC536" s="364">
        <v>6.8367178815198767E-6</v>
      </c>
      <c r="CD536" s="365">
        <v>1.9256085665352445E-6</v>
      </c>
    </row>
    <row r="537" spans="2:82">
      <c r="B537" s="285"/>
      <c r="C537" s="283" t="str">
        <f t="shared" si="32"/>
        <v>05</v>
      </c>
      <c r="D537" s="284" t="str">
        <f t="shared" si="32"/>
        <v>飲食料品</v>
      </c>
      <c r="E537" s="363">
        <v>4.045809488275199E-2</v>
      </c>
      <c r="F537" s="364">
        <v>2.3026498374000026E-3</v>
      </c>
      <c r="G537" s="364">
        <v>4.1030122454293952E-2</v>
      </c>
      <c r="H537" s="364">
        <v>3.3463880501333142E-5</v>
      </c>
      <c r="I537" s="364">
        <v>1.0663121928591399</v>
      </c>
      <c r="J537" s="364">
        <v>1.2446714688794593E-3</v>
      </c>
      <c r="K537" s="364">
        <v>6.0495546545860364E-4</v>
      </c>
      <c r="L537" s="364">
        <v>3.2416755184020113E-3</v>
      </c>
      <c r="M537" s="364">
        <v>2.0298329863283848E-5</v>
      </c>
      <c r="N537" s="364">
        <v>2.7403649329168199E-4</v>
      </c>
      <c r="O537" s="364">
        <v>1.5639301159046769E-4</v>
      </c>
      <c r="P537" s="364">
        <v>3.9680755458202207E-5</v>
      </c>
      <c r="Q537" s="364">
        <v>3.7160463752037833E-5</v>
      </c>
      <c r="R537" s="364">
        <v>3.8544567076070315E-5</v>
      </c>
      <c r="S537" s="364">
        <v>2.99485546520923E-5</v>
      </c>
      <c r="T537" s="364">
        <v>3.6631543806345117E-5</v>
      </c>
      <c r="U537" s="364">
        <v>5.1565505211695773E-5</v>
      </c>
      <c r="V537" s="364">
        <v>4.9648177086241433E-5</v>
      </c>
      <c r="W537" s="364">
        <v>4.5213341374747056E-5</v>
      </c>
      <c r="X537" s="364">
        <v>5.6941112798594151E-5</v>
      </c>
      <c r="Y537" s="364">
        <v>5.009470765208458E-5</v>
      </c>
      <c r="Z537" s="364">
        <v>1.0706003616714919E-3</v>
      </c>
      <c r="AA537" s="364">
        <v>7.3723359496139927E-5</v>
      </c>
      <c r="AB537" s="364">
        <v>2.8480055585036416E-5</v>
      </c>
      <c r="AC537" s="364">
        <v>6.529554373301474E-5</v>
      </c>
      <c r="AD537" s="364">
        <v>4.6337688209354211E-5</v>
      </c>
      <c r="AE537" s="364">
        <v>8.148923946028887E-5</v>
      </c>
      <c r="AF537" s="364">
        <v>4.4778728344298892E-5</v>
      </c>
      <c r="AG537" s="364">
        <v>2.5826059289723301E-5</v>
      </c>
      <c r="AH537" s="364">
        <v>6.5621827771778003E-5</v>
      </c>
      <c r="AI537" s="364">
        <v>1.8066532831085267E-4</v>
      </c>
      <c r="AJ537" s="364">
        <v>2.3025927764498932E-4</v>
      </c>
      <c r="AK537" s="364">
        <v>1.7417146245623592E-3</v>
      </c>
      <c r="AL537" s="364">
        <v>2.5599288603203596E-3</v>
      </c>
      <c r="AM537" s="364">
        <v>6.1345672846190187E-4</v>
      </c>
      <c r="AN537" s="364">
        <v>6.6052433989973499E-5</v>
      </c>
      <c r="AO537" s="364">
        <v>3.1124754976135479E-2</v>
      </c>
      <c r="AP537" s="364">
        <v>2.2325074135448429E-4</v>
      </c>
      <c r="AQ537" s="364">
        <v>1.2211445305099751E-3</v>
      </c>
      <c r="AR537" s="363">
        <v>6.6544508696142271E-3</v>
      </c>
      <c r="AS537" s="364">
        <v>1.4323888910868074E-3</v>
      </c>
      <c r="AT537" s="364">
        <v>5.7347290651187091E-3</v>
      </c>
      <c r="AU537" s="364">
        <v>1.971226931944166E-5</v>
      </c>
      <c r="AV537" s="364">
        <v>1.0869525682054803E-2</v>
      </c>
      <c r="AW537" s="364">
        <v>2.5505828063696328E-4</v>
      </c>
      <c r="AX537" s="364">
        <v>1.9370578571294446E-4</v>
      </c>
      <c r="AY537" s="364">
        <v>6.4647475016600491E-4</v>
      </c>
      <c r="AZ537" s="364">
        <v>4.1752590880492595E-6</v>
      </c>
      <c r="BA537" s="364">
        <v>1.7798097899387636E-4</v>
      </c>
      <c r="BB537" s="364">
        <v>6.1142140354144368E-5</v>
      </c>
      <c r="BC537" s="364">
        <v>1.644712154769514E-5</v>
      </c>
      <c r="BD537" s="364">
        <v>2.2123934820795854E-5</v>
      </c>
      <c r="BE537" s="364">
        <v>1.7709330407266735E-5</v>
      </c>
      <c r="BF537" s="364">
        <v>1.816073200382694E-5</v>
      </c>
      <c r="BG537" s="364">
        <v>1.7605931733014698E-5</v>
      </c>
      <c r="BH537" s="364">
        <v>3.1027456651762166E-5</v>
      </c>
      <c r="BI537" s="364">
        <v>2.903546794555076E-5</v>
      </c>
      <c r="BJ537" s="364">
        <v>2.8894662584047302E-5</v>
      </c>
      <c r="BK537" s="364">
        <v>2.9826414076768122E-5</v>
      </c>
      <c r="BL537" s="364">
        <v>3.4834258694607598E-5</v>
      </c>
      <c r="BM537" s="364">
        <v>1.658235693046152E-4</v>
      </c>
      <c r="BN537" s="364">
        <v>3.5890922075125696E-5</v>
      </c>
      <c r="BO537" s="364">
        <v>1.1933920785895579E-5</v>
      </c>
      <c r="BP537" s="364">
        <v>3.0702141905654597E-5</v>
      </c>
      <c r="BQ537" s="364">
        <v>2.3309146881966584E-5</v>
      </c>
      <c r="BR537" s="364">
        <v>2.3952507789691782E-5</v>
      </c>
      <c r="BS537" s="364">
        <v>1.8634669961820069E-5</v>
      </c>
      <c r="BT537" s="364">
        <v>9.2554437748236295E-6</v>
      </c>
      <c r="BU537" s="364">
        <v>2.4015360912772243E-5</v>
      </c>
      <c r="BV537" s="364">
        <v>8.0141586956440771E-5</v>
      </c>
      <c r="BW537" s="364">
        <v>4.7705217837687529E-5</v>
      </c>
      <c r="BX537" s="364">
        <v>3.3667970135542696E-4</v>
      </c>
      <c r="BY537" s="364">
        <v>5.7895751610185587E-4</v>
      </c>
      <c r="BZ537" s="364">
        <v>1.3121145426662334E-4</v>
      </c>
      <c r="CA537" s="364">
        <v>3.7303357533400054E-5</v>
      </c>
      <c r="CB537" s="364">
        <v>5.1638674356686174E-3</v>
      </c>
      <c r="CC537" s="364">
        <v>1.1486810098680133E-4</v>
      </c>
      <c r="CD537" s="365">
        <v>2.2190555048975138E-4</v>
      </c>
    </row>
    <row r="538" spans="2:82">
      <c r="B538" s="285"/>
      <c r="C538" s="283" t="str">
        <f t="shared" si="32"/>
        <v>06</v>
      </c>
      <c r="D538" s="284" t="str">
        <f t="shared" si="32"/>
        <v>繊維製品</v>
      </c>
      <c r="E538" s="363">
        <v>2.62016830217189E-4</v>
      </c>
      <c r="F538" s="364">
        <v>9.2191218618807951E-5</v>
      </c>
      <c r="G538" s="364">
        <v>1.6260312734487021E-3</v>
      </c>
      <c r="H538" s="364">
        <v>2.7472129530779326E-4</v>
      </c>
      <c r="I538" s="364">
        <v>1.5595996385706103E-4</v>
      </c>
      <c r="J538" s="364">
        <v>1.0173799602528255</v>
      </c>
      <c r="K538" s="364">
        <v>3.3302020118631642E-4</v>
      </c>
      <c r="L538" s="364">
        <v>1.7751606634019965E-4</v>
      </c>
      <c r="M538" s="364">
        <v>4.0332853200810857E-5</v>
      </c>
      <c r="N538" s="364">
        <v>3.4481231839863396E-4</v>
      </c>
      <c r="O538" s="364">
        <v>3.557024125735934E-4</v>
      </c>
      <c r="P538" s="364">
        <v>9.1873807126243586E-5</v>
      </c>
      <c r="Q538" s="364">
        <v>9.9803887276039675E-5</v>
      </c>
      <c r="R538" s="364">
        <v>1.5074777662105608E-4</v>
      </c>
      <c r="S538" s="364">
        <v>1.1341523672944767E-4</v>
      </c>
      <c r="T538" s="364">
        <v>1.2389121455574451E-4</v>
      </c>
      <c r="U538" s="364">
        <v>1.6842225099880913E-4</v>
      </c>
      <c r="V538" s="364">
        <v>3.4154248684538347E-4</v>
      </c>
      <c r="W538" s="364">
        <v>1.7344229436255391E-4</v>
      </c>
      <c r="X538" s="364">
        <v>1.5753109654079856E-4</v>
      </c>
      <c r="Y538" s="364">
        <v>1.7887279074337454E-4</v>
      </c>
      <c r="Z538" s="364">
        <v>1.2760975522047966E-3</v>
      </c>
      <c r="AA538" s="364">
        <v>3.8700612062086265E-4</v>
      </c>
      <c r="AB538" s="364">
        <v>6.7704197749629769E-5</v>
      </c>
      <c r="AC538" s="364">
        <v>1.7244330666289125E-4</v>
      </c>
      <c r="AD538" s="364">
        <v>2.8403374643681638E-4</v>
      </c>
      <c r="AE538" s="364">
        <v>4.1119880729362582E-4</v>
      </c>
      <c r="AF538" s="364">
        <v>1.8117791868826831E-4</v>
      </c>
      <c r="AG538" s="364">
        <v>2.8805607948960169E-5</v>
      </c>
      <c r="AH538" s="364">
        <v>2.4440773203049566E-4</v>
      </c>
      <c r="AI538" s="364">
        <v>1.282630724513451E-4</v>
      </c>
      <c r="AJ538" s="364">
        <v>4.1205294686463855E-4</v>
      </c>
      <c r="AK538" s="364">
        <v>9.5147189767572928E-5</v>
      </c>
      <c r="AL538" s="364">
        <v>3.3686582527804718E-4</v>
      </c>
      <c r="AM538" s="364">
        <v>1.7599316509733056E-3</v>
      </c>
      <c r="AN538" s="364">
        <v>2.2160870585921468E-4</v>
      </c>
      <c r="AO538" s="364">
        <v>3.9623823841729929E-4</v>
      </c>
      <c r="AP538" s="364">
        <v>1.8810840981499663E-3</v>
      </c>
      <c r="AQ538" s="364">
        <v>9.5110483407550279E-5</v>
      </c>
      <c r="AR538" s="363">
        <v>4.8813931072244275E-5</v>
      </c>
      <c r="AS538" s="364">
        <v>2.7095945497343963E-5</v>
      </c>
      <c r="AT538" s="364">
        <v>2.1512129990201983E-4</v>
      </c>
      <c r="AU538" s="364">
        <v>3.917866965817348E-5</v>
      </c>
      <c r="AV538" s="364">
        <v>3.8706999164033756E-5</v>
      </c>
      <c r="AW538" s="364">
        <v>1.9705279199653753E-3</v>
      </c>
      <c r="AX538" s="364">
        <v>6.9446963443462351E-5</v>
      </c>
      <c r="AY538" s="364">
        <v>3.1848610243253516E-5</v>
      </c>
      <c r="AZ538" s="364">
        <v>3.0790736648713941E-6</v>
      </c>
      <c r="BA538" s="364">
        <v>6.0583762216371284E-5</v>
      </c>
      <c r="BB538" s="364">
        <v>4.609290907973924E-5</v>
      </c>
      <c r="BC538" s="364">
        <v>1.7698715763891976E-5</v>
      </c>
      <c r="BD538" s="364">
        <v>2.6025870421983766E-5</v>
      </c>
      <c r="BE538" s="364">
        <v>2.3719455673788593E-5</v>
      </c>
      <c r="BF538" s="364">
        <v>2.7880671401213035E-5</v>
      </c>
      <c r="BG538" s="364">
        <v>3.1094688970609287E-5</v>
      </c>
      <c r="BH538" s="364">
        <v>3.6893260224750352E-5</v>
      </c>
      <c r="BI538" s="364">
        <v>5.5410992222348927E-5</v>
      </c>
      <c r="BJ538" s="364">
        <v>4.2546252334950036E-5</v>
      </c>
      <c r="BK538" s="364">
        <v>3.9082680476935721E-5</v>
      </c>
      <c r="BL538" s="364">
        <v>4.8252522402938431E-5</v>
      </c>
      <c r="BM538" s="364">
        <v>7.8998704717863239E-5</v>
      </c>
      <c r="BN538" s="364">
        <v>5.3530719777089355E-5</v>
      </c>
      <c r="BO538" s="364">
        <v>1.0870374241408958E-5</v>
      </c>
      <c r="BP538" s="364">
        <v>2.5880171596250114E-5</v>
      </c>
      <c r="BQ538" s="364">
        <v>3.6953606366557195E-5</v>
      </c>
      <c r="BR538" s="364">
        <v>4.8872077842064265E-5</v>
      </c>
      <c r="BS538" s="364">
        <v>2.5130563490646154E-5</v>
      </c>
      <c r="BT538" s="364">
        <v>4.8293839430025612E-6</v>
      </c>
      <c r="BU538" s="364">
        <v>2.9577838659175507E-5</v>
      </c>
      <c r="BV538" s="364">
        <v>2.2911440624929289E-5</v>
      </c>
      <c r="BW538" s="364">
        <v>4.8565027109803246E-5</v>
      </c>
      <c r="BX538" s="364">
        <v>1.6849256395888696E-5</v>
      </c>
      <c r="BY538" s="364">
        <v>4.7728336653301808E-5</v>
      </c>
      <c r="BZ538" s="364">
        <v>2.1851655671616173E-4</v>
      </c>
      <c r="CA538" s="364">
        <v>3.0192761255699856E-5</v>
      </c>
      <c r="CB538" s="364">
        <v>5.4949130571928329E-5</v>
      </c>
      <c r="CC538" s="364">
        <v>2.4943722986681897E-4</v>
      </c>
      <c r="CD538" s="365">
        <v>1.3976514569389065E-5</v>
      </c>
    </row>
    <row r="539" spans="2:82">
      <c r="B539" s="285"/>
      <c r="C539" s="283" t="str">
        <f t="shared" si="32"/>
        <v>07</v>
      </c>
      <c r="D539" s="284" t="str">
        <f t="shared" si="32"/>
        <v>パルプ・紙・木製品</v>
      </c>
      <c r="E539" s="363">
        <v>9.9146823643538988E-3</v>
      </c>
      <c r="F539" s="364">
        <v>4.5478882841691517E-3</v>
      </c>
      <c r="G539" s="364">
        <v>2.2270137822219026E-3</v>
      </c>
      <c r="H539" s="364">
        <v>1.0929631691206424E-3</v>
      </c>
      <c r="I539" s="364">
        <v>6.7444698323487077E-3</v>
      </c>
      <c r="J539" s="364">
        <v>2.7715205149442686E-3</v>
      </c>
      <c r="K539" s="364">
        <v>1.1031784299462184</v>
      </c>
      <c r="L539" s="364">
        <v>7.0082795276500669E-3</v>
      </c>
      <c r="M539" s="364">
        <v>3.9050039554253433E-4</v>
      </c>
      <c r="N539" s="364">
        <v>2.8455783166058675E-3</v>
      </c>
      <c r="O539" s="364">
        <v>6.6885530596605437E-3</v>
      </c>
      <c r="P539" s="364">
        <v>9.0180008190837496E-4</v>
      </c>
      <c r="Q539" s="364">
        <v>1.020035175015866E-3</v>
      </c>
      <c r="R539" s="364">
        <v>2.5594556058321817E-3</v>
      </c>
      <c r="S539" s="364">
        <v>7.7714068755877907E-4</v>
      </c>
      <c r="T539" s="364">
        <v>9.690813915014903E-4</v>
      </c>
      <c r="U539" s="364">
        <v>2.1882306658852916E-3</v>
      </c>
      <c r="V539" s="364">
        <v>2.0910054235517479E-3</v>
      </c>
      <c r="W539" s="364">
        <v>2.5961884269100695E-3</v>
      </c>
      <c r="X539" s="364">
        <v>2.6459917154143487E-3</v>
      </c>
      <c r="Y539" s="364">
        <v>1.497240728024261E-3</v>
      </c>
      <c r="Z539" s="364">
        <v>1.9604359147459754E-2</v>
      </c>
      <c r="AA539" s="364">
        <v>1.4973586119944622E-2</v>
      </c>
      <c r="AB539" s="364">
        <v>2.3287218477173314E-3</v>
      </c>
      <c r="AC539" s="364">
        <v>3.0616913805022634E-3</v>
      </c>
      <c r="AD539" s="364">
        <v>2.6169392620142371E-3</v>
      </c>
      <c r="AE539" s="364">
        <v>3.3311783493819294E-3</v>
      </c>
      <c r="AF539" s="364">
        <v>2.7883527446119667E-3</v>
      </c>
      <c r="AG539" s="364">
        <v>6.9742930377113548E-4</v>
      </c>
      <c r="AH539" s="364">
        <v>3.4716014934402166E-3</v>
      </c>
      <c r="AI539" s="364">
        <v>4.4525882639999985E-3</v>
      </c>
      <c r="AJ539" s="364">
        <v>1.4167334991070106E-3</v>
      </c>
      <c r="AK539" s="364">
        <v>3.8907499126891649E-3</v>
      </c>
      <c r="AL539" s="364">
        <v>3.0473045985807616E-3</v>
      </c>
      <c r="AM539" s="364">
        <v>7.6307364068470595E-3</v>
      </c>
      <c r="AN539" s="364">
        <v>1.9123742971803557E-3</v>
      </c>
      <c r="AO539" s="364">
        <v>2.7969272699672905E-3</v>
      </c>
      <c r="AP539" s="364">
        <v>0.14512225750948987</v>
      </c>
      <c r="AQ539" s="364">
        <v>1.014198807015255E-3</v>
      </c>
      <c r="AR539" s="363">
        <v>1.0007479000610907E-3</v>
      </c>
      <c r="AS539" s="364">
        <v>1.0173872493755942E-3</v>
      </c>
      <c r="AT539" s="364">
        <v>2.8435137762696108E-4</v>
      </c>
      <c r="AU539" s="364">
        <v>1.5531254589941647E-4</v>
      </c>
      <c r="AV539" s="364">
        <v>7.6207862142087983E-4</v>
      </c>
      <c r="AW539" s="364">
        <v>3.4876026425799633E-4</v>
      </c>
      <c r="AX539" s="364">
        <v>6.5422537990072723E-3</v>
      </c>
      <c r="AY539" s="364">
        <v>7.6787767219359325E-4</v>
      </c>
      <c r="AZ539" s="364">
        <v>2.519277344671862E-5</v>
      </c>
      <c r="BA539" s="364">
        <v>4.1899763921970305E-4</v>
      </c>
      <c r="BB539" s="364">
        <v>5.7230318774163314E-4</v>
      </c>
      <c r="BC539" s="364">
        <v>1.5609089369021808E-4</v>
      </c>
      <c r="BD539" s="364">
        <v>2.4487556939909068E-4</v>
      </c>
      <c r="BE539" s="364">
        <v>2.2092602490837116E-4</v>
      </c>
      <c r="BF539" s="364">
        <v>1.8409770382707072E-4</v>
      </c>
      <c r="BG539" s="364">
        <v>1.6219498516432967E-4</v>
      </c>
      <c r="BH539" s="364">
        <v>3.0882397999132806E-4</v>
      </c>
      <c r="BI539" s="364">
        <v>2.913891699712147E-4</v>
      </c>
      <c r="BJ539" s="364">
        <v>3.431637905961871E-4</v>
      </c>
      <c r="BK539" s="364">
        <v>3.1757094923861874E-4</v>
      </c>
      <c r="BL539" s="364">
        <v>2.5136598240328603E-4</v>
      </c>
      <c r="BM539" s="364">
        <v>1.8109588109510579E-3</v>
      </c>
      <c r="BN539" s="364">
        <v>1.1166244398488263E-3</v>
      </c>
      <c r="BO539" s="364">
        <v>2.0189657450949254E-4</v>
      </c>
      <c r="BP539" s="364">
        <v>2.7587562623292193E-4</v>
      </c>
      <c r="BQ539" s="364">
        <v>2.4579086711564168E-4</v>
      </c>
      <c r="BR539" s="364">
        <v>2.7530550251557179E-4</v>
      </c>
      <c r="BS539" s="364">
        <v>2.5571401731274562E-4</v>
      </c>
      <c r="BT539" s="364">
        <v>6.6214416258192533E-5</v>
      </c>
      <c r="BU539" s="364">
        <v>2.9417642414834773E-4</v>
      </c>
      <c r="BV539" s="364">
        <v>3.7299717440123403E-4</v>
      </c>
      <c r="BW539" s="364">
        <v>1.4361854911795928E-4</v>
      </c>
      <c r="BX539" s="364">
        <v>3.5843284944514741E-4</v>
      </c>
      <c r="BY539" s="364">
        <v>3.7582670936078393E-4</v>
      </c>
      <c r="BZ539" s="364">
        <v>6.3976016687344829E-4</v>
      </c>
      <c r="CA539" s="364">
        <v>2.2465646164913439E-4</v>
      </c>
      <c r="CB539" s="364">
        <v>3.3528038396492548E-4</v>
      </c>
      <c r="CC539" s="364">
        <v>1.047584018706531E-2</v>
      </c>
      <c r="CD539" s="365">
        <v>1.1442837761572082E-4</v>
      </c>
    </row>
    <row r="540" spans="2:82">
      <c r="B540" s="285"/>
      <c r="C540" s="283" t="str">
        <f t="shared" si="32"/>
        <v>08</v>
      </c>
      <c r="D540" s="284" t="str">
        <f t="shared" si="32"/>
        <v>化学製品</v>
      </c>
      <c r="E540" s="363">
        <v>1.2823225167027743E-2</v>
      </c>
      <c r="F540" s="364">
        <v>5.9259799763832107E-4</v>
      </c>
      <c r="G540" s="364">
        <v>4.9323007230420556E-3</v>
      </c>
      <c r="H540" s="364">
        <v>1.7216650015819531E-3</v>
      </c>
      <c r="I540" s="364">
        <v>4.5702691718922574E-3</v>
      </c>
      <c r="J540" s="364">
        <v>3.4163047153624782E-2</v>
      </c>
      <c r="K540" s="364">
        <v>9.9009871635024459E-3</v>
      </c>
      <c r="L540" s="364">
        <v>1.0814132802791703</v>
      </c>
      <c r="M540" s="364">
        <v>1.7663362757099998E-3</v>
      </c>
      <c r="N540" s="364">
        <v>4.182014529764435E-2</v>
      </c>
      <c r="O540" s="364">
        <v>7.2454510423773837E-3</v>
      </c>
      <c r="P540" s="364">
        <v>2.4661739075132858E-3</v>
      </c>
      <c r="Q540" s="364">
        <v>1.8765704423413228E-3</v>
      </c>
      <c r="R540" s="364">
        <v>2.8446036856703896E-3</v>
      </c>
      <c r="S540" s="364">
        <v>1.2505391735199169E-3</v>
      </c>
      <c r="T540" s="364">
        <v>1.9905333255092858E-3</v>
      </c>
      <c r="U540" s="364">
        <v>4.7920101691676003E-3</v>
      </c>
      <c r="V540" s="364">
        <v>4.7347923835828632E-3</v>
      </c>
      <c r="W540" s="364">
        <v>3.6781383244070651E-3</v>
      </c>
      <c r="X540" s="364">
        <v>4.2332328203650372E-3</v>
      </c>
      <c r="Y540" s="364">
        <v>4.5017228824089251E-3</v>
      </c>
      <c r="Z540" s="364">
        <v>1.1577078516625313E-2</v>
      </c>
      <c r="AA540" s="364">
        <v>2.3305847962349926E-3</v>
      </c>
      <c r="AB540" s="364">
        <v>8.6689469506781493E-4</v>
      </c>
      <c r="AC540" s="364">
        <v>3.6383856184273628E-3</v>
      </c>
      <c r="AD540" s="364">
        <v>4.4461821245920024E-3</v>
      </c>
      <c r="AE540" s="364">
        <v>4.4048720925002512E-4</v>
      </c>
      <c r="AF540" s="364">
        <v>4.6890985132226474E-4</v>
      </c>
      <c r="AG540" s="364">
        <v>1.412946705767339E-4</v>
      </c>
      <c r="AH540" s="364">
        <v>6.5132342515357346E-4</v>
      </c>
      <c r="AI540" s="364">
        <v>7.9375613011501756E-4</v>
      </c>
      <c r="AJ540" s="364">
        <v>7.1584927774974113E-4</v>
      </c>
      <c r="AK540" s="364">
        <v>2.7040050388082242E-3</v>
      </c>
      <c r="AL540" s="364">
        <v>3.9247217806702608E-2</v>
      </c>
      <c r="AM540" s="364">
        <v>1.3093882872357984E-3</v>
      </c>
      <c r="AN540" s="364">
        <v>1.5465065498800326E-3</v>
      </c>
      <c r="AO540" s="364">
        <v>2.9668452470307293E-3</v>
      </c>
      <c r="AP540" s="364">
        <v>6.1958549561947308E-3</v>
      </c>
      <c r="AQ540" s="364">
        <v>1.2686667121058046E-3</v>
      </c>
      <c r="AR540" s="363">
        <v>3.9745370779077404E-3</v>
      </c>
      <c r="AS540" s="364">
        <v>4.3274832242001966E-4</v>
      </c>
      <c r="AT540" s="364">
        <v>1.314267218036383E-3</v>
      </c>
      <c r="AU540" s="364">
        <v>7.7097398882492449E-4</v>
      </c>
      <c r="AV540" s="364">
        <v>1.8156569539914617E-3</v>
      </c>
      <c r="AW540" s="364">
        <v>7.2680164481085116E-3</v>
      </c>
      <c r="AX540" s="364">
        <v>3.3417014756128836E-3</v>
      </c>
      <c r="AY540" s="364">
        <v>1.8958578991727495E-2</v>
      </c>
      <c r="AZ540" s="364">
        <v>1.9575464467736905E-4</v>
      </c>
      <c r="BA540" s="364">
        <v>1.1809022946529614E-2</v>
      </c>
      <c r="BB540" s="364">
        <v>2.2191734442804619E-3</v>
      </c>
      <c r="BC540" s="364">
        <v>7.1849247213508975E-4</v>
      </c>
      <c r="BD540" s="364">
        <v>9.8543797722868971E-4</v>
      </c>
      <c r="BE540" s="364">
        <v>8.9602870385456555E-4</v>
      </c>
      <c r="BF540" s="364">
        <v>7.6602884154881965E-4</v>
      </c>
      <c r="BG540" s="364">
        <v>7.795687743391256E-4</v>
      </c>
      <c r="BH540" s="364">
        <v>1.9283497068031332E-3</v>
      </c>
      <c r="BI540" s="364">
        <v>1.6758190623411379E-3</v>
      </c>
      <c r="BJ540" s="364">
        <v>1.644096530515978E-3</v>
      </c>
      <c r="BK540" s="364">
        <v>1.6254541388336838E-3</v>
      </c>
      <c r="BL540" s="364">
        <v>2.2572907321162191E-3</v>
      </c>
      <c r="BM540" s="364">
        <v>3.0842190356163996E-3</v>
      </c>
      <c r="BN540" s="364">
        <v>9.1598006583932319E-4</v>
      </c>
      <c r="BO540" s="364">
        <v>2.4417107209550232E-4</v>
      </c>
      <c r="BP540" s="364">
        <v>1.2077700271540483E-3</v>
      </c>
      <c r="BQ540" s="364">
        <v>1.2835977226964674E-3</v>
      </c>
      <c r="BR540" s="364">
        <v>2.102656910840524E-4</v>
      </c>
      <c r="BS540" s="364">
        <v>2.2280925318285448E-4</v>
      </c>
      <c r="BT540" s="364">
        <v>6.7740851186193861E-5</v>
      </c>
      <c r="BU540" s="364">
        <v>2.7387993930075316E-4</v>
      </c>
      <c r="BV540" s="364">
        <v>3.6367037331728607E-4</v>
      </c>
      <c r="BW540" s="364">
        <v>2.8172145684803262E-4</v>
      </c>
      <c r="BX540" s="364">
        <v>8.7516041656618459E-4</v>
      </c>
      <c r="BY540" s="364">
        <v>9.1937670914701997E-3</v>
      </c>
      <c r="BZ540" s="364">
        <v>5.5037500080111273E-4</v>
      </c>
      <c r="CA540" s="364">
        <v>5.7239969486934438E-4</v>
      </c>
      <c r="CB540" s="364">
        <v>9.2898925291328891E-4</v>
      </c>
      <c r="CC540" s="364">
        <v>2.826236015557578E-3</v>
      </c>
      <c r="CD540" s="365">
        <v>3.8481011676926513E-4</v>
      </c>
    </row>
    <row r="541" spans="2:82">
      <c r="B541" s="285"/>
      <c r="C541" s="283" t="str">
        <f t="shared" si="32"/>
        <v>09</v>
      </c>
      <c r="D541" s="284" t="str">
        <f t="shared" si="32"/>
        <v>石油・石炭製品</v>
      </c>
      <c r="E541" s="363">
        <v>4.7048242811386755E-3</v>
      </c>
      <c r="F541" s="364">
        <v>4.2459612158347142E-3</v>
      </c>
      <c r="G541" s="364">
        <v>8.2394995840217138E-3</v>
      </c>
      <c r="H541" s="364">
        <v>1.958485500311186E-2</v>
      </c>
      <c r="I541" s="364">
        <v>1.6289670319040797E-3</v>
      </c>
      <c r="J541" s="364">
        <v>2.0680439109157876E-3</v>
      </c>
      <c r="K541" s="364">
        <v>1.8823548650229592E-3</v>
      </c>
      <c r="L541" s="364">
        <v>2.2643691865621642E-3</v>
      </c>
      <c r="M541" s="364">
        <v>1.0188362213500186</v>
      </c>
      <c r="N541" s="364">
        <v>9.0137166128118247E-4</v>
      </c>
      <c r="O541" s="364">
        <v>5.3813264943729259E-3</v>
      </c>
      <c r="P541" s="364">
        <v>9.9707062272622587E-3</v>
      </c>
      <c r="Q541" s="364">
        <v>1.2587134386821395E-3</v>
      </c>
      <c r="R541" s="364">
        <v>2.7235944433151842E-3</v>
      </c>
      <c r="S541" s="364">
        <v>1.758475100415346E-3</v>
      </c>
      <c r="T541" s="364">
        <v>1.3742994735782873E-3</v>
      </c>
      <c r="U541" s="364">
        <v>1.1227212697494941E-3</v>
      </c>
      <c r="V541" s="364">
        <v>9.0128097551572535E-4</v>
      </c>
      <c r="W541" s="364">
        <v>1.0617543287381867E-3</v>
      </c>
      <c r="X541" s="364">
        <v>5.1297686498058797E-4</v>
      </c>
      <c r="Y541" s="364">
        <v>1.752237858768251E-3</v>
      </c>
      <c r="Z541" s="364">
        <v>2.6155918922516896E-3</v>
      </c>
      <c r="AA541" s="364">
        <v>3.903360720139967E-3</v>
      </c>
      <c r="AB541" s="364">
        <v>8.2298057241552459E-3</v>
      </c>
      <c r="AC541" s="364">
        <v>4.0467923175396357E-3</v>
      </c>
      <c r="AD541" s="364">
        <v>4.3425342188451541E-3</v>
      </c>
      <c r="AE541" s="364">
        <v>2.4334420843483409E-3</v>
      </c>
      <c r="AF541" s="364">
        <v>9.0919298656827864E-4</v>
      </c>
      <c r="AG541" s="364">
        <v>3.5379189743029409E-4</v>
      </c>
      <c r="AH541" s="364">
        <v>6.68641876031541E-3</v>
      </c>
      <c r="AI541" s="364">
        <v>9.8996056768893212E-4</v>
      </c>
      <c r="AJ541" s="364">
        <v>2.7117487103354094E-3</v>
      </c>
      <c r="AK541" s="364">
        <v>1.6174883525496011E-3</v>
      </c>
      <c r="AL541" s="364">
        <v>1.0656109809345853E-3</v>
      </c>
      <c r="AM541" s="364">
        <v>1.5450363829112128E-3</v>
      </c>
      <c r="AN541" s="364">
        <v>9.6237844972910992E-4</v>
      </c>
      <c r="AO541" s="364">
        <v>2.2875690336614215E-3</v>
      </c>
      <c r="AP541" s="364">
        <v>8.6062897550908042E-4</v>
      </c>
      <c r="AQ541" s="364">
        <v>2.7948067484633711E-3</v>
      </c>
      <c r="AR541" s="363">
        <v>1.9083467690882627E-4</v>
      </c>
      <c r="AS541" s="364">
        <v>1.4279989730901814E-4</v>
      </c>
      <c r="AT541" s="364">
        <v>2.5626966649623548E-4</v>
      </c>
      <c r="AU541" s="364">
        <v>3.170001157525278E-4</v>
      </c>
      <c r="AV541" s="364">
        <v>1.3177547352856715E-4</v>
      </c>
      <c r="AW541" s="364">
        <v>1.0852477797478285E-4</v>
      </c>
      <c r="AX541" s="364">
        <v>1.3174818548039081E-4</v>
      </c>
      <c r="AY541" s="364">
        <v>3.6080739541868796E-4</v>
      </c>
      <c r="AZ541" s="364">
        <v>2.7377704312752624E-4</v>
      </c>
      <c r="BA541" s="364">
        <v>1.1863445641967006E-4</v>
      </c>
      <c r="BB541" s="364">
        <v>1.9655143329002102E-4</v>
      </c>
      <c r="BC541" s="364">
        <v>6.2456909788169402E-4</v>
      </c>
      <c r="BD541" s="364">
        <v>8.8788084113717013E-5</v>
      </c>
      <c r="BE541" s="364">
        <v>2.6868056726079865E-4</v>
      </c>
      <c r="BF541" s="364">
        <v>1.9434866470947486E-4</v>
      </c>
      <c r="BG541" s="364">
        <v>1.5970572068414073E-4</v>
      </c>
      <c r="BH541" s="364">
        <v>1.0848106403083015E-4</v>
      </c>
      <c r="BI541" s="364">
        <v>8.9094972805409386E-5</v>
      </c>
      <c r="BJ541" s="364">
        <v>1.2571810534127049E-4</v>
      </c>
      <c r="BK541" s="364">
        <v>8.10324119580021E-5</v>
      </c>
      <c r="BL541" s="364">
        <v>1.8651999746010397E-4</v>
      </c>
      <c r="BM541" s="364">
        <v>1.1941385311721804E-4</v>
      </c>
      <c r="BN541" s="364">
        <v>1.6653109626555028E-4</v>
      </c>
      <c r="BO541" s="364">
        <v>1.837957809810351E-4</v>
      </c>
      <c r="BP541" s="364">
        <v>1.1233800285088852E-4</v>
      </c>
      <c r="BQ541" s="364">
        <v>1.2694096026756471E-4</v>
      </c>
      <c r="BR541" s="364">
        <v>6.8367085000209607E-5</v>
      </c>
      <c r="BS541" s="364">
        <v>3.8236437912952121E-5</v>
      </c>
      <c r="BT541" s="364">
        <v>1.3671645705672045E-5</v>
      </c>
      <c r="BU541" s="364">
        <v>1.9836119562201219E-4</v>
      </c>
      <c r="BV541" s="364">
        <v>4.3209377585767109E-5</v>
      </c>
      <c r="BW541" s="364">
        <v>8.0991719638165625E-5</v>
      </c>
      <c r="BX541" s="364">
        <v>5.8225853772380951E-5</v>
      </c>
      <c r="BY541" s="364">
        <v>9.2770752792873103E-5</v>
      </c>
      <c r="BZ541" s="364">
        <v>6.1812622413893643E-5</v>
      </c>
      <c r="CA541" s="364">
        <v>4.8487140715003924E-5</v>
      </c>
      <c r="CB541" s="364">
        <v>9.4801352935941312E-5</v>
      </c>
      <c r="CC541" s="364">
        <v>1.4482538662268914E-4</v>
      </c>
      <c r="CD541" s="365">
        <v>8.3381095797137536E-5</v>
      </c>
    </row>
    <row r="542" spans="2:82">
      <c r="B542" s="286"/>
      <c r="C542" s="283" t="str">
        <f t="shared" si="32"/>
        <v>10</v>
      </c>
      <c r="D542" s="284" t="str">
        <f t="shared" si="32"/>
        <v>プラスチック・ゴム製品</v>
      </c>
      <c r="E542" s="363">
        <v>2.9634716579375825E-3</v>
      </c>
      <c r="F542" s="364">
        <v>1.7528878308849787E-3</v>
      </c>
      <c r="G542" s="364">
        <v>4.763011779333871E-3</v>
      </c>
      <c r="H542" s="364">
        <v>2.4316801437421218E-3</v>
      </c>
      <c r="I542" s="364">
        <v>6.9484296020508466E-3</v>
      </c>
      <c r="J542" s="364">
        <v>3.0392653354535835E-3</v>
      </c>
      <c r="K542" s="364">
        <v>6.2884933010525206E-3</v>
      </c>
      <c r="L542" s="364">
        <v>8.8792062614653083E-3</v>
      </c>
      <c r="M542" s="364">
        <v>2.5974128143519152E-4</v>
      </c>
      <c r="N542" s="364">
        <v>1.0514116469394599</v>
      </c>
      <c r="O542" s="364">
        <v>3.3015189137120841E-3</v>
      </c>
      <c r="P542" s="364">
        <v>8.2016495927758474E-4</v>
      </c>
      <c r="Q542" s="364">
        <v>1.2438024046424665E-3</v>
      </c>
      <c r="R542" s="364">
        <v>2.5523653967758045E-3</v>
      </c>
      <c r="S542" s="364">
        <v>2.5912908281525873E-3</v>
      </c>
      <c r="T542" s="364">
        <v>7.8117220858452867E-3</v>
      </c>
      <c r="U542" s="364">
        <v>1.1409870511337763E-2</v>
      </c>
      <c r="V542" s="364">
        <v>5.2530342170851521E-3</v>
      </c>
      <c r="W542" s="364">
        <v>8.6476185189897758E-3</v>
      </c>
      <c r="X542" s="364">
        <v>1.3552248902202878E-2</v>
      </c>
      <c r="Y542" s="364">
        <v>9.8892316220673213E-3</v>
      </c>
      <c r="Z542" s="364">
        <v>1.666483087142883E-2</v>
      </c>
      <c r="AA542" s="364">
        <v>4.3847704680827545E-3</v>
      </c>
      <c r="AB542" s="364">
        <v>5.6749227231382867E-4</v>
      </c>
      <c r="AC542" s="364">
        <v>1.1857462651598314E-2</v>
      </c>
      <c r="AD542" s="364">
        <v>5.8852459588032936E-3</v>
      </c>
      <c r="AE542" s="364">
        <v>2.0165707072751712E-3</v>
      </c>
      <c r="AF542" s="364">
        <v>1.3172346553188975E-3</v>
      </c>
      <c r="AG542" s="364">
        <v>4.173804135484943E-4</v>
      </c>
      <c r="AH542" s="364">
        <v>1.2478169438080717E-3</v>
      </c>
      <c r="AI542" s="364">
        <v>1.5485866075733673E-3</v>
      </c>
      <c r="AJ542" s="364">
        <v>1.142032036988732E-3</v>
      </c>
      <c r="AK542" s="364">
        <v>1.753324004203262E-3</v>
      </c>
      <c r="AL542" s="364">
        <v>1.4477967947289089E-3</v>
      </c>
      <c r="AM542" s="364">
        <v>2.6029229488279252E-3</v>
      </c>
      <c r="AN542" s="364">
        <v>2.6517257091352039E-3</v>
      </c>
      <c r="AO542" s="364">
        <v>1.5843862531198971E-3</v>
      </c>
      <c r="AP542" s="364">
        <v>1.4294532130508826E-2</v>
      </c>
      <c r="AQ542" s="364">
        <v>1.0564294086530832E-3</v>
      </c>
      <c r="AR542" s="363">
        <v>6.5250468695823784E-4</v>
      </c>
      <c r="AS542" s="364">
        <v>5.0213367289567666E-4</v>
      </c>
      <c r="AT542" s="364">
        <v>8.013022870920906E-4</v>
      </c>
      <c r="AU542" s="364">
        <v>3.6411071054239473E-4</v>
      </c>
      <c r="AV542" s="364">
        <v>9.3494322141038724E-4</v>
      </c>
      <c r="AW542" s="364">
        <v>5.4186941021232206E-4</v>
      </c>
      <c r="AX542" s="364">
        <v>1.1114871391405606E-3</v>
      </c>
      <c r="AY542" s="364">
        <v>1.4955327201103344E-3</v>
      </c>
      <c r="AZ542" s="364">
        <v>3.114757007199212E-5</v>
      </c>
      <c r="BA542" s="364">
        <v>6.1252469021461711E-3</v>
      </c>
      <c r="BB542" s="364">
        <v>4.2953938300835934E-4</v>
      </c>
      <c r="BC542" s="364">
        <v>1.7331921066884254E-4</v>
      </c>
      <c r="BD542" s="364">
        <v>4.1727683022955053E-4</v>
      </c>
      <c r="BE542" s="364">
        <v>2.8566837231748461E-4</v>
      </c>
      <c r="BF542" s="364">
        <v>6.6568766013309509E-4</v>
      </c>
      <c r="BG542" s="364">
        <v>8.9469187894135869E-4</v>
      </c>
      <c r="BH542" s="364">
        <v>1.6768559616886179E-3</v>
      </c>
      <c r="BI542" s="364">
        <v>8.0433780202101689E-4</v>
      </c>
      <c r="BJ542" s="364">
        <v>1.5672998620495835E-3</v>
      </c>
      <c r="BK542" s="364">
        <v>1.6272597853779259E-3</v>
      </c>
      <c r="BL542" s="364">
        <v>2.5737579250824554E-3</v>
      </c>
      <c r="BM542" s="364">
        <v>1.8869594215288822E-3</v>
      </c>
      <c r="BN542" s="364">
        <v>6.4892996391245357E-4</v>
      </c>
      <c r="BO542" s="364">
        <v>1.2009973988434478E-4</v>
      </c>
      <c r="BP542" s="364">
        <v>1.3845284008878994E-3</v>
      </c>
      <c r="BQ542" s="364">
        <v>7.499322113489786E-4</v>
      </c>
      <c r="BR542" s="364">
        <v>2.577506338189781E-4</v>
      </c>
      <c r="BS542" s="364">
        <v>2.220614317591692E-4</v>
      </c>
      <c r="BT542" s="364">
        <v>6.993943632942132E-5</v>
      </c>
      <c r="BU542" s="364">
        <v>2.3458789703380403E-4</v>
      </c>
      <c r="BV542" s="364">
        <v>3.1720541762207455E-4</v>
      </c>
      <c r="BW542" s="364">
        <v>2.1215975300253677E-4</v>
      </c>
      <c r="BX542" s="364">
        <v>3.0504407242940094E-4</v>
      </c>
      <c r="BY542" s="364">
        <v>3.9736247124868592E-4</v>
      </c>
      <c r="BZ542" s="364">
        <v>4.1909109469214444E-4</v>
      </c>
      <c r="CA542" s="364">
        <v>4.6218541488837398E-4</v>
      </c>
      <c r="CB542" s="364">
        <v>3.2876410749807863E-4</v>
      </c>
      <c r="CC542" s="364">
        <v>2.1999407442700341E-3</v>
      </c>
      <c r="CD542" s="365">
        <v>1.7214868968260796E-4</v>
      </c>
    </row>
    <row r="543" spans="2:82">
      <c r="B543" s="286"/>
      <c r="C543" s="283" t="str">
        <f t="shared" si="32"/>
        <v>11</v>
      </c>
      <c r="D543" s="284" t="str">
        <f t="shared" si="32"/>
        <v>窯業・土石製品</v>
      </c>
      <c r="E543" s="363">
        <v>1.4836489848102387E-3</v>
      </c>
      <c r="F543" s="364">
        <v>2.0199351670208111E-4</v>
      </c>
      <c r="G543" s="364">
        <v>2.6911300453862736E-4</v>
      </c>
      <c r="H543" s="364">
        <v>4.302011531216465E-4</v>
      </c>
      <c r="I543" s="364">
        <v>1.3419346515376452E-3</v>
      </c>
      <c r="J543" s="364">
        <v>4.8207939794116445E-4</v>
      </c>
      <c r="K543" s="364">
        <v>9.6191373630266522E-4</v>
      </c>
      <c r="L543" s="364">
        <v>4.0168964360652081E-3</v>
      </c>
      <c r="M543" s="364">
        <v>2.2303783408708388E-3</v>
      </c>
      <c r="N543" s="364">
        <v>1.6373944544621846E-3</v>
      </c>
      <c r="O543" s="364">
        <v>1.0401087552056796</v>
      </c>
      <c r="P543" s="364">
        <v>3.3978469174925528E-3</v>
      </c>
      <c r="Q543" s="364">
        <v>3.0572471219726337E-3</v>
      </c>
      <c r="R543" s="364">
        <v>3.7400681023126991E-3</v>
      </c>
      <c r="S543" s="364">
        <v>2.2939393516296014E-3</v>
      </c>
      <c r="T543" s="364">
        <v>2.3717836023436994E-3</v>
      </c>
      <c r="U543" s="364">
        <v>3.0338446983366142E-3</v>
      </c>
      <c r="V543" s="364">
        <v>1.299139139058544E-2</v>
      </c>
      <c r="W543" s="364">
        <v>4.5687150571625925E-3</v>
      </c>
      <c r="X543" s="364">
        <v>2.037363813620094E-3</v>
      </c>
      <c r="Y543" s="364">
        <v>3.8127724088423878E-3</v>
      </c>
      <c r="Z543" s="364">
        <v>3.7286684216835857E-3</v>
      </c>
      <c r="AA543" s="364">
        <v>2.4909542257506277E-2</v>
      </c>
      <c r="AB543" s="364">
        <v>8.4697756248246605E-4</v>
      </c>
      <c r="AC543" s="364">
        <v>3.941926084621448E-3</v>
      </c>
      <c r="AD543" s="364">
        <v>5.0450982603051373E-4</v>
      </c>
      <c r="AE543" s="364">
        <v>3.3896696098360205E-4</v>
      </c>
      <c r="AF543" s="364">
        <v>2.4624080706178427E-4</v>
      </c>
      <c r="AG543" s="364">
        <v>4.2399799336733242E-4</v>
      </c>
      <c r="AH543" s="364">
        <v>3.9101757680006703E-4</v>
      </c>
      <c r="AI543" s="364">
        <v>3.3128439514534613E-4</v>
      </c>
      <c r="AJ543" s="364">
        <v>4.4814973488920646E-4</v>
      </c>
      <c r="AK543" s="364">
        <v>1.1398441417860697E-3</v>
      </c>
      <c r="AL543" s="364">
        <v>6.5307651642165505E-4</v>
      </c>
      <c r="AM543" s="364">
        <v>4.0482234172790671E-4</v>
      </c>
      <c r="AN543" s="364">
        <v>5.4024144013091403E-4</v>
      </c>
      <c r="AO543" s="364">
        <v>7.3968348997438755E-4</v>
      </c>
      <c r="AP543" s="364">
        <v>2.826196889362254E-3</v>
      </c>
      <c r="AQ543" s="364">
        <v>1.6776154406894625E-3</v>
      </c>
      <c r="AR543" s="363">
        <v>1.6810032915485181E-4</v>
      </c>
      <c r="AS543" s="364">
        <v>4.1110824157529831E-5</v>
      </c>
      <c r="AT543" s="364">
        <v>7.0041149504614176E-5</v>
      </c>
      <c r="AU543" s="364">
        <v>7.1016433076325262E-5</v>
      </c>
      <c r="AV543" s="364">
        <v>1.3569136837890316E-4</v>
      </c>
      <c r="AW543" s="364">
        <v>9.4648513027437243E-5</v>
      </c>
      <c r="AX543" s="364">
        <v>1.4438660966563382E-4</v>
      </c>
      <c r="AY543" s="364">
        <v>4.0687277190024366E-4</v>
      </c>
      <c r="AZ543" s="364">
        <v>3.533066464439474E-5</v>
      </c>
      <c r="BA543" s="364">
        <v>2.1860248767131078E-4</v>
      </c>
      <c r="BB543" s="364">
        <v>2.5371178687120803E-3</v>
      </c>
      <c r="BC543" s="364">
        <v>3.6106860404521975E-4</v>
      </c>
      <c r="BD543" s="364">
        <v>3.9187361939038696E-4</v>
      </c>
      <c r="BE543" s="364">
        <v>3.2190463939614901E-4</v>
      </c>
      <c r="BF543" s="364">
        <v>3.8647987591345289E-4</v>
      </c>
      <c r="BG543" s="364">
        <v>3.0524460657411991E-4</v>
      </c>
      <c r="BH543" s="364">
        <v>6.6471007980160445E-4</v>
      </c>
      <c r="BI543" s="364">
        <v>1.3874970520453645E-3</v>
      </c>
      <c r="BJ543" s="364">
        <v>5.2158860055477618E-4</v>
      </c>
      <c r="BK543" s="364">
        <v>4.9952540465571075E-4</v>
      </c>
      <c r="BL543" s="364">
        <v>6.0458778560946124E-4</v>
      </c>
      <c r="BM543" s="364">
        <v>1.991655180678208E-4</v>
      </c>
      <c r="BN543" s="364">
        <v>1.5570601313478118E-3</v>
      </c>
      <c r="BO543" s="364">
        <v>5.9415533730935763E-5</v>
      </c>
      <c r="BP543" s="364">
        <v>2.7609047865023744E-4</v>
      </c>
      <c r="BQ543" s="364">
        <v>5.3667193122827659E-5</v>
      </c>
      <c r="BR543" s="364">
        <v>3.3964162314177468E-5</v>
      </c>
      <c r="BS543" s="364">
        <v>3.0585232266071345E-5</v>
      </c>
      <c r="BT543" s="364">
        <v>3.0643773161768039E-5</v>
      </c>
      <c r="BU543" s="364">
        <v>4.7074958631534339E-5</v>
      </c>
      <c r="BV543" s="364">
        <v>4.1186453512265443E-5</v>
      </c>
      <c r="BW543" s="364">
        <v>5.0677743604436499E-5</v>
      </c>
      <c r="BX543" s="364">
        <v>1.0022625012279347E-4</v>
      </c>
      <c r="BY543" s="364">
        <v>1.1846372916728368E-4</v>
      </c>
      <c r="BZ543" s="364">
        <v>4.908150386360891E-5</v>
      </c>
      <c r="CA543" s="364">
        <v>8.6470492253371681E-5</v>
      </c>
      <c r="CB543" s="364">
        <v>7.974603079453182E-5</v>
      </c>
      <c r="CC543" s="364">
        <v>3.1523352544562077E-4</v>
      </c>
      <c r="CD543" s="365">
        <v>1.2342336711276098E-4</v>
      </c>
    </row>
    <row r="544" spans="2:82">
      <c r="B544" s="286"/>
      <c r="C544" s="283" t="str">
        <f t="shared" si="32"/>
        <v>12</v>
      </c>
      <c r="D544" s="284" t="str">
        <f t="shared" si="32"/>
        <v>鉄鋼</v>
      </c>
      <c r="E544" s="363">
        <v>9.2709047704321189E-4</v>
      </c>
      <c r="F544" s="364">
        <v>3.8360502439546121E-4</v>
      </c>
      <c r="G544" s="364">
        <v>2.0407951083988188E-3</v>
      </c>
      <c r="H544" s="364">
        <v>4.4343200910517888E-3</v>
      </c>
      <c r="I544" s="364">
        <v>1.6765087317469525E-3</v>
      </c>
      <c r="J544" s="364">
        <v>7.6953279400907883E-4</v>
      </c>
      <c r="K544" s="364">
        <v>4.8195581317834095E-3</v>
      </c>
      <c r="L544" s="364">
        <v>1.9568191705556805E-3</v>
      </c>
      <c r="M544" s="364">
        <v>3.6298613294536168E-4</v>
      </c>
      <c r="N544" s="364">
        <v>4.0610307695878719E-3</v>
      </c>
      <c r="O544" s="364">
        <v>8.9554424305018504E-3</v>
      </c>
      <c r="P544" s="364">
        <v>1.6611481392294738</v>
      </c>
      <c r="Q544" s="364">
        <v>1.4654360844006877E-3</v>
      </c>
      <c r="R544" s="364">
        <v>0.2233054912397561</v>
      </c>
      <c r="S544" s="364">
        <v>0.15704282107702472</v>
      </c>
      <c r="T544" s="364">
        <v>0.10662608447532344</v>
      </c>
      <c r="U544" s="364">
        <v>2.7150416282050397E-2</v>
      </c>
      <c r="V544" s="364">
        <v>8.9446205929784584E-3</v>
      </c>
      <c r="W544" s="364">
        <v>6.7937424835843627E-2</v>
      </c>
      <c r="X544" s="364">
        <v>1.6014437196081865E-2</v>
      </c>
      <c r="Y544" s="364">
        <v>9.2155210271377297E-2</v>
      </c>
      <c r="Z544" s="364">
        <v>9.5788027587905226E-3</v>
      </c>
      <c r="AA544" s="364">
        <v>3.2216494220941944E-2</v>
      </c>
      <c r="AB544" s="364">
        <v>1.305099436056283E-3</v>
      </c>
      <c r="AC544" s="364">
        <v>3.139241433719406E-3</v>
      </c>
      <c r="AD544" s="364">
        <v>5.9936863162793526E-4</v>
      </c>
      <c r="AE544" s="364">
        <v>7.5906982833480214E-4</v>
      </c>
      <c r="AF544" s="364">
        <v>6.2614700493351775E-4</v>
      </c>
      <c r="AG544" s="364">
        <v>6.0624214164927434E-4</v>
      </c>
      <c r="AH544" s="364">
        <v>1.7057054411600508E-3</v>
      </c>
      <c r="AI544" s="364">
        <v>8.4207757551241842E-4</v>
      </c>
      <c r="AJ544" s="364">
        <v>1.206902152465443E-3</v>
      </c>
      <c r="AK544" s="364">
        <v>7.5007659496920695E-4</v>
      </c>
      <c r="AL544" s="364">
        <v>5.846585525554988E-4</v>
      </c>
      <c r="AM544" s="364">
        <v>7.95174877232371E-4</v>
      </c>
      <c r="AN544" s="364">
        <v>2.5721564375845211E-3</v>
      </c>
      <c r="AO544" s="364">
        <v>8.4900777217969284E-4</v>
      </c>
      <c r="AP544" s="364">
        <v>2.2399432182725301E-3</v>
      </c>
      <c r="AQ544" s="364">
        <v>4.0917371753867102E-3</v>
      </c>
      <c r="AR544" s="363">
        <v>4.3601146298496713E-4</v>
      </c>
      <c r="AS544" s="364">
        <v>2.5334535315032559E-4</v>
      </c>
      <c r="AT544" s="364">
        <v>8.3257291081556735E-4</v>
      </c>
      <c r="AU544" s="364">
        <v>1.1964489253816681E-3</v>
      </c>
      <c r="AV544" s="364">
        <v>7.1095753656825274E-4</v>
      </c>
      <c r="AW544" s="364">
        <v>3.135606666292434E-4</v>
      </c>
      <c r="AX544" s="364">
        <v>2.2700875567351901E-3</v>
      </c>
      <c r="AY544" s="364">
        <v>8.2330481172638388E-4</v>
      </c>
      <c r="AZ544" s="364">
        <v>7.247285675021215E-5</v>
      </c>
      <c r="BA544" s="364">
        <v>8.9247823769608942E-4</v>
      </c>
      <c r="BB544" s="364">
        <v>1.6857067217489737E-3</v>
      </c>
      <c r="BC544" s="364">
        <v>6.0834089988973772E-2</v>
      </c>
      <c r="BD544" s="364">
        <v>4.8709276422680294E-4</v>
      </c>
      <c r="BE544" s="364">
        <v>2.6687973554289104E-2</v>
      </c>
      <c r="BF544" s="364">
        <v>1.7669239000299913E-2</v>
      </c>
      <c r="BG544" s="364">
        <v>1.4246607739745541E-2</v>
      </c>
      <c r="BH544" s="364">
        <v>4.9648642838200337E-3</v>
      </c>
      <c r="BI544" s="364">
        <v>2.3377524444803247E-3</v>
      </c>
      <c r="BJ544" s="364">
        <v>8.1834221173125634E-3</v>
      </c>
      <c r="BK544" s="364">
        <v>3.0784101453029586E-3</v>
      </c>
      <c r="BL544" s="364">
        <v>1.3321275443667286E-2</v>
      </c>
      <c r="BM544" s="364">
        <v>1.2007775474322387E-3</v>
      </c>
      <c r="BN544" s="364">
        <v>6.0177893591051293E-3</v>
      </c>
      <c r="BO544" s="364">
        <v>3.3121530339782525E-4</v>
      </c>
      <c r="BP544" s="364">
        <v>9.6457439001033376E-4</v>
      </c>
      <c r="BQ544" s="364">
        <v>2.3054135663296249E-4</v>
      </c>
      <c r="BR544" s="364">
        <v>2.9492601323601367E-4</v>
      </c>
      <c r="BS544" s="364">
        <v>2.4326751603206178E-4</v>
      </c>
      <c r="BT544" s="364">
        <v>1.5319947116150521E-4</v>
      </c>
      <c r="BU544" s="364">
        <v>6.0007694149448009E-4</v>
      </c>
      <c r="BV544" s="364">
        <v>3.2940400610777059E-4</v>
      </c>
      <c r="BW544" s="364">
        <v>5.1429322949732368E-4</v>
      </c>
      <c r="BX544" s="364">
        <v>2.7602315731680289E-4</v>
      </c>
      <c r="BY544" s="364">
        <v>3.0400860695025154E-4</v>
      </c>
      <c r="BZ544" s="364">
        <v>3.2632289526608206E-4</v>
      </c>
      <c r="CA544" s="364">
        <v>1.0240899566722451E-3</v>
      </c>
      <c r="CB544" s="364">
        <v>3.3662966634344073E-4</v>
      </c>
      <c r="CC544" s="364">
        <v>1.2998591982019091E-3</v>
      </c>
      <c r="CD544" s="365">
        <v>6.549433458585915E-4</v>
      </c>
    </row>
    <row r="545" spans="2:82">
      <c r="B545" s="286"/>
      <c r="C545" s="283" t="str">
        <f t="shared" si="32"/>
        <v>13</v>
      </c>
      <c r="D545" s="284" t="str">
        <f t="shared" si="32"/>
        <v>非鉄金属</v>
      </c>
      <c r="E545" s="363">
        <v>5.3243443194520368E-5</v>
      </c>
      <c r="F545" s="364">
        <v>1.8211282555041798E-5</v>
      </c>
      <c r="G545" s="364">
        <v>8.4882552922275217E-5</v>
      </c>
      <c r="H545" s="364">
        <v>6.852422100393573E-5</v>
      </c>
      <c r="I545" s="364">
        <v>1.5548954461267074E-4</v>
      </c>
      <c r="J545" s="364">
        <v>5.969716899494674E-5</v>
      </c>
      <c r="K545" s="364">
        <v>1.3089608852829827E-4</v>
      </c>
      <c r="L545" s="364">
        <v>4.989147311757966E-4</v>
      </c>
      <c r="M545" s="364">
        <v>1.889526677520835E-5</v>
      </c>
      <c r="N545" s="364">
        <v>2.3517391893676686E-4</v>
      </c>
      <c r="O545" s="364">
        <v>6.1507537738739128E-4</v>
      </c>
      <c r="P545" s="364">
        <v>1.2548733819081185E-3</v>
      </c>
      <c r="Q545" s="364">
        <v>1.0289919868071116</v>
      </c>
      <c r="R545" s="364">
        <v>4.2029256246899783E-3</v>
      </c>
      <c r="S545" s="364">
        <v>2.5077705366002537E-3</v>
      </c>
      <c r="T545" s="364">
        <v>1.3056673180803361E-3</v>
      </c>
      <c r="U545" s="364">
        <v>1.6438697208814941E-3</v>
      </c>
      <c r="V545" s="364">
        <v>2.1869760635169102E-3</v>
      </c>
      <c r="W545" s="364">
        <v>4.5690893955728307E-3</v>
      </c>
      <c r="X545" s="364">
        <v>3.2327722034651294E-3</v>
      </c>
      <c r="Y545" s="364">
        <v>1.7909002583553462E-3</v>
      </c>
      <c r="Z545" s="364">
        <v>1.1676450220036219E-3</v>
      </c>
      <c r="AA545" s="364">
        <v>7.6242807726647523E-4</v>
      </c>
      <c r="AB545" s="364">
        <v>6.6116498910871196E-5</v>
      </c>
      <c r="AC545" s="364">
        <v>1.1368628611556215E-4</v>
      </c>
      <c r="AD545" s="364">
        <v>3.3743067821764649E-5</v>
      </c>
      <c r="AE545" s="364">
        <v>3.4683450498289118E-5</v>
      </c>
      <c r="AF545" s="364">
        <v>3.6251494033933767E-5</v>
      </c>
      <c r="AG545" s="364">
        <v>1.868939794915584E-5</v>
      </c>
      <c r="AH545" s="364">
        <v>5.4017752937357998E-5</v>
      </c>
      <c r="AI545" s="364">
        <v>5.2118924033692279E-5</v>
      </c>
      <c r="AJ545" s="364">
        <v>6.4400431622849448E-5</v>
      </c>
      <c r="AK545" s="364">
        <v>4.5805814930014528E-5</v>
      </c>
      <c r="AL545" s="364">
        <v>1.618062483415464E-4</v>
      </c>
      <c r="AM545" s="364">
        <v>6.3744021756041499E-5</v>
      </c>
      <c r="AN545" s="364">
        <v>1.3132298414920022E-4</v>
      </c>
      <c r="AO545" s="364">
        <v>6.3601935159452903E-5</v>
      </c>
      <c r="AP545" s="364">
        <v>2.6210938006981878E-4</v>
      </c>
      <c r="AQ545" s="364">
        <v>1.6429727592333926E-4</v>
      </c>
      <c r="AR545" s="363">
        <v>4.1872588634779681E-5</v>
      </c>
      <c r="AS545" s="364">
        <v>2.0266724893556953E-5</v>
      </c>
      <c r="AT545" s="364">
        <v>7.0245139488146202E-5</v>
      </c>
      <c r="AU545" s="364">
        <v>7.0233056113807682E-5</v>
      </c>
      <c r="AV545" s="364">
        <v>8.4312733016049011E-5</v>
      </c>
      <c r="AW545" s="364">
        <v>4.0796169648711041E-5</v>
      </c>
      <c r="AX545" s="364">
        <v>1.3700613701845809E-4</v>
      </c>
      <c r="AY545" s="364">
        <v>2.1651678668546177E-4</v>
      </c>
      <c r="AZ545" s="364">
        <v>6.0411938867352635E-6</v>
      </c>
      <c r="BA545" s="364">
        <v>1.3804005334101295E-4</v>
      </c>
      <c r="BB545" s="364">
        <v>2.747673597711021E-4</v>
      </c>
      <c r="BC545" s="364">
        <v>4.8574798247960442E-4</v>
      </c>
      <c r="BD545" s="364">
        <v>1.0119326308431381E-2</v>
      </c>
      <c r="BE545" s="364">
        <v>1.5064124159753056E-3</v>
      </c>
      <c r="BF545" s="364">
        <v>1.0888151090926211E-3</v>
      </c>
      <c r="BG545" s="364">
        <v>7.1588024534717987E-4</v>
      </c>
      <c r="BH545" s="364">
        <v>1.4501640251197985E-3</v>
      </c>
      <c r="BI545" s="364">
        <v>1.6098917354970921E-3</v>
      </c>
      <c r="BJ545" s="364">
        <v>2.0120663260681042E-3</v>
      </c>
      <c r="BK545" s="364">
        <v>1.4219687445079297E-3</v>
      </c>
      <c r="BL545" s="364">
        <v>1.1752834914130091E-3</v>
      </c>
      <c r="BM545" s="364">
        <v>3.6035986441398991E-4</v>
      </c>
      <c r="BN545" s="364">
        <v>4.2428745339758263E-4</v>
      </c>
      <c r="BO545" s="364">
        <v>4.3789295213154951E-5</v>
      </c>
      <c r="BP545" s="364">
        <v>7.2615653679789898E-5</v>
      </c>
      <c r="BQ545" s="364">
        <v>2.4378004451328113E-5</v>
      </c>
      <c r="BR545" s="364">
        <v>2.4439686386484513E-5</v>
      </c>
      <c r="BS545" s="364">
        <v>2.4840166046933754E-5</v>
      </c>
      <c r="BT545" s="364">
        <v>1.2227551455645979E-5</v>
      </c>
      <c r="BU545" s="364">
        <v>4.4131801246203441E-5</v>
      </c>
      <c r="BV545" s="364">
        <v>3.5927315264567473E-5</v>
      </c>
      <c r="BW545" s="364">
        <v>5.1341871780023708E-5</v>
      </c>
      <c r="BX545" s="364">
        <v>3.2448887118434638E-5</v>
      </c>
      <c r="BY545" s="364">
        <v>9.1065485791581776E-5</v>
      </c>
      <c r="BZ545" s="364">
        <v>3.8934718980548001E-5</v>
      </c>
      <c r="CA545" s="364">
        <v>9.3865322602954343E-5</v>
      </c>
      <c r="CB545" s="364">
        <v>3.9201792799849593E-5</v>
      </c>
      <c r="CC545" s="364">
        <v>1.8332313646724882E-4</v>
      </c>
      <c r="CD545" s="365">
        <v>8.1398784151372994E-5</v>
      </c>
    </row>
    <row r="546" spans="2:82">
      <c r="B546" s="286"/>
      <c r="C546" s="283" t="str">
        <f t="shared" si="32"/>
        <v>14</v>
      </c>
      <c r="D546" s="284" t="str">
        <f t="shared" si="32"/>
        <v>金属製品</v>
      </c>
      <c r="E546" s="363">
        <v>1.470895211091896E-3</v>
      </c>
      <c r="F546" s="364">
        <v>5.6104452493532493E-4</v>
      </c>
      <c r="G546" s="364">
        <v>1.0769450724698328E-3</v>
      </c>
      <c r="H546" s="364">
        <v>2.9985924610579423E-3</v>
      </c>
      <c r="I546" s="364">
        <v>4.4761782468773987E-3</v>
      </c>
      <c r="J546" s="364">
        <v>7.8949219880189762E-4</v>
      </c>
      <c r="K546" s="364">
        <v>2.4873424594117704E-3</v>
      </c>
      <c r="L546" s="364">
        <v>5.0074174677621035E-3</v>
      </c>
      <c r="M546" s="364">
        <v>4.7173380441674042E-4</v>
      </c>
      <c r="N546" s="364">
        <v>2.9443575946420338E-3</v>
      </c>
      <c r="O546" s="364">
        <v>3.2009197178543675E-3</v>
      </c>
      <c r="P546" s="364">
        <v>7.7809170933673514E-4</v>
      </c>
      <c r="Q546" s="364">
        <v>9.0963582484227684E-4</v>
      </c>
      <c r="R546" s="364">
        <v>1.02899120763257</v>
      </c>
      <c r="S546" s="364">
        <v>1.1022350230349214E-2</v>
      </c>
      <c r="T546" s="364">
        <v>1.0544288602293441E-2</v>
      </c>
      <c r="U546" s="364">
        <v>1.1115138071897261E-2</v>
      </c>
      <c r="V546" s="364">
        <v>5.7201841599191332E-3</v>
      </c>
      <c r="W546" s="364">
        <v>1.036670998907506E-2</v>
      </c>
      <c r="X546" s="364">
        <v>7.7230005246157266E-3</v>
      </c>
      <c r="Y546" s="364">
        <v>6.9641482780273727E-3</v>
      </c>
      <c r="Z546" s="364">
        <v>5.6685384889453259E-3</v>
      </c>
      <c r="AA546" s="364">
        <v>2.7603430018470002E-2</v>
      </c>
      <c r="AB546" s="364">
        <v>1.1559626267810428E-3</v>
      </c>
      <c r="AC546" s="364">
        <v>2.0098727723657991E-3</v>
      </c>
      <c r="AD546" s="364">
        <v>4.2277124299255144E-4</v>
      </c>
      <c r="AE546" s="364">
        <v>1.1099680612505583E-3</v>
      </c>
      <c r="AF546" s="364">
        <v>3.5499086095659211E-4</v>
      </c>
      <c r="AG546" s="364">
        <v>5.3697750446845465E-4</v>
      </c>
      <c r="AH546" s="364">
        <v>1.0619164062386616E-3</v>
      </c>
      <c r="AI546" s="364">
        <v>5.6874202155252594E-4</v>
      </c>
      <c r="AJ546" s="364">
        <v>1.4714584531322823E-3</v>
      </c>
      <c r="AK546" s="364">
        <v>5.346734502177595E-4</v>
      </c>
      <c r="AL546" s="364">
        <v>6.239087807368769E-4</v>
      </c>
      <c r="AM546" s="364">
        <v>9.6982288603428496E-4</v>
      </c>
      <c r="AN546" s="364">
        <v>7.8764809277164546E-4</v>
      </c>
      <c r="AO546" s="364">
        <v>1.2997497132037595E-3</v>
      </c>
      <c r="AP546" s="364">
        <v>1.2734710758254557E-3</v>
      </c>
      <c r="AQ546" s="364">
        <v>1.5761546136555218E-3</v>
      </c>
      <c r="AR546" s="363">
        <v>3.7410296800641885E-4</v>
      </c>
      <c r="AS546" s="364">
        <v>1.5207007128866375E-4</v>
      </c>
      <c r="AT546" s="364">
        <v>2.8015461531537354E-4</v>
      </c>
      <c r="AU546" s="364">
        <v>5.9892187020549553E-4</v>
      </c>
      <c r="AV546" s="364">
        <v>7.5045412327860446E-4</v>
      </c>
      <c r="AW546" s="364">
        <v>2.4324757151544099E-4</v>
      </c>
      <c r="AX546" s="364">
        <v>8.5010810133510754E-4</v>
      </c>
      <c r="AY546" s="364">
        <v>8.9586542833018548E-4</v>
      </c>
      <c r="AZ546" s="364">
        <v>4.8148141024475227E-5</v>
      </c>
      <c r="BA546" s="364">
        <v>5.9062584151263117E-4</v>
      </c>
      <c r="BB546" s="364">
        <v>5.9785982731245179E-4</v>
      </c>
      <c r="BC546" s="364">
        <v>2.1765191580016031E-4</v>
      </c>
      <c r="BD546" s="364">
        <v>2.4089920015457072E-4</v>
      </c>
      <c r="BE546" s="364">
        <v>3.1949514994977831E-3</v>
      </c>
      <c r="BF546" s="364">
        <v>1.9081265945574298E-3</v>
      </c>
      <c r="BG546" s="364">
        <v>1.7756362213097103E-3</v>
      </c>
      <c r="BH546" s="364">
        <v>1.900944413841265E-3</v>
      </c>
      <c r="BI546" s="364">
        <v>1.2781291892081583E-3</v>
      </c>
      <c r="BJ546" s="364">
        <v>1.7163178325233623E-3</v>
      </c>
      <c r="BK546" s="364">
        <v>1.7913906571479462E-3</v>
      </c>
      <c r="BL546" s="364">
        <v>1.1115183387072592E-3</v>
      </c>
      <c r="BM546" s="364">
        <v>6.9157148439311653E-4</v>
      </c>
      <c r="BN546" s="364">
        <v>4.1977293033107019E-3</v>
      </c>
      <c r="BO546" s="364">
        <v>1.8183235095551318E-4</v>
      </c>
      <c r="BP546" s="364">
        <v>3.8898600787369705E-4</v>
      </c>
      <c r="BQ546" s="364">
        <v>1.0868897299814339E-4</v>
      </c>
      <c r="BR546" s="364">
        <v>2.0149402948349337E-4</v>
      </c>
      <c r="BS546" s="364">
        <v>8.733359561153607E-5</v>
      </c>
      <c r="BT546" s="364">
        <v>8.9637708449872235E-5</v>
      </c>
      <c r="BU546" s="364">
        <v>1.9838530671064812E-4</v>
      </c>
      <c r="BV546" s="364">
        <v>1.2691816704448502E-4</v>
      </c>
      <c r="BW546" s="364">
        <v>2.8503208526474433E-4</v>
      </c>
      <c r="BX546" s="364">
        <v>1.276643403820975E-4</v>
      </c>
      <c r="BY546" s="364">
        <v>2.2988599692328341E-4</v>
      </c>
      <c r="BZ546" s="364">
        <v>2.017682129983432E-4</v>
      </c>
      <c r="CA546" s="364">
        <v>2.1177724499275388E-4</v>
      </c>
      <c r="CB546" s="364">
        <v>2.7769877587658027E-4</v>
      </c>
      <c r="CC546" s="364">
        <v>5.8444959644454286E-4</v>
      </c>
      <c r="CD546" s="365">
        <v>2.6289900938439119E-4</v>
      </c>
    </row>
    <row r="547" spans="2:82">
      <c r="B547" s="286"/>
      <c r="C547" s="283" t="str">
        <f t="shared" si="32"/>
        <v>15</v>
      </c>
      <c r="D547" s="284" t="str">
        <f t="shared" si="32"/>
        <v>はん用機械</v>
      </c>
      <c r="E547" s="363">
        <v>2.2494225001423984E-4</v>
      </c>
      <c r="F547" s="364">
        <v>1.3004866799901928E-4</v>
      </c>
      <c r="G547" s="364">
        <v>2.2920546701969067E-4</v>
      </c>
      <c r="H547" s="364">
        <v>1.668134970702945E-3</v>
      </c>
      <c r="I547" s="364">
        <v>2.4783265516764065E-4</v>
      </c>
      <c r="J547" s="364">
        <v>1.9385303130331946E-4</v>
      </c>
      <c r="K547" s="364">
        <v>2.2540173307748722E-4</v>
      </c>
      <c r="L547" s="364">
        <v>2.9833710305960276E-4</v>
      </c>
      <c r="M547" s="364">
        <v>9.2296093413875253E-5</v>
      </c>
      <c r="N547" s="364">
        <v>3.6637078177254745E-4</v>
      </c>
      <c r="O547" s="364">
        <v>5.7854162580866326E-4</v>
      </c>
      <c r="P547" s="364">
        <v>2.110670667181091E-4</v>
      </c>
      <c r="Q547" s="364">
        <v>1.2760250384834319E-4</v>
      </c>
      <c r="R547" s="364">
        <v>5.8261685229115138E-4</v>
      </c>
      <c r="S547" s="364">
        <v>1.053428267963155</v>
      </c>
      <c r="T547" s="364">
        <v>1.2411266515682525E-2</v>
      </c>
      <c r="U547" s="364">
        <v>5.0100133098020579E-3</v>
      </c>
      <c r="V547" s="364">
        <v>1.0084127342603643E-3</v>
      </c>
      <c r="W547" s="364">
        <v>5.774002378056131E-3</v>
      </c>
      <c r="X547" s="364">
        <v>8.3136568313334051E-4</v>
      </c>
      <c r="Y547" s="364">
        <v>5.6427643688952474E-3</v>
      </c>
      <c r="Z547" s="364">
        <v>3.0463932041519632E-4</v>
      </c>
      <c r="AA547" s="364">
        <v>2.7914133768708366E-3</v>
      </c>
      <c r="AB547" s="364">
        <v>3.3951853167741035E-4</v>
      </c>
      <c r="AC547" s="364">
        <v>4.7741041792837228E-3</v>
      </c>
      <c r="AD547" s="364">
        <v>3.2084257547909531E-4</v>
      </c>
      <c r="AE547" s="364">
        <v>3.4816945545723693E-4</v>
      </c>
      <c r="AF547" s="364">
        <v>4.4070134723980147E-4</v>
      </c>
      <c r="AG547" s="364">
        <v>1.5520314947931052E-4</v>
      </c>
      <c r="AH547" s="364">
        <v>3.9875380205598918E-4</v>
      </c>
      <c r="AI547" s="364">
        <v>5.9185050918098892E-4</v>
      </c>
      <c r="AJ547" s="364">
        <v>4.6452385612447659E-4</v>
      </c>
      <c r="AK547" s="364">
        <v>3.6743306182621734E-4</v>
      </c>
      <c r="AL547" s="364">
        <v>2.4601188565086013E-4</v>
      </c>
      <c r="AM547" s="364">
        <v>3.0689000145836759E-4</v>
      </c>
      <c r="AN547" s="364">
        <v>3.6842164521437319E-3</v>
      </c>
      <c r="AO547" s="364">
        <v>2.6839469564866869E-4</v>
      </c>
      <c r="AP547" s="364">
        <v>2.0833906217394114E-4</v>
      </c>
      <c r="AQ547" s="364">
        <v>2.3961963541165921E-4</v>
      </c>
      <c r="AR547" s="363">
        <v>1.1270729951893512E-4</v>
      </c>
      <c r="AS547" s="364">
        <v>8.1087216594424394E-5</v>
      </c>
      <c r="AT547" s="364">
        <v>1.4029267665774628E-4</v>
      </c>
      <c r="AU547" s="364">
        <v>4.8150761657711022E-4</v>
      </c>
      <c r="AV547" s="364">
        <v>1.2574223682843352E-4</v>
      </c>
      <c r="AW547" s="364">
        <v>1.0518546676267844E-4</v>
      </c>
      <c r="AX547" s="364">
        <v>1.2871591256189753E-4</v>
      </c>
      <c r="AY547" s="364">
        <v>1.5270132109357693E-4</v>
      </c>
      <c r="AZ547" s="364">
        <v>2.6226411038656792E-5</v>
      </c>
      <c r="BA547" s="364">
        <v>1.8882727877238736E-4</v>
      </c>
      <c r="BB547" s="364">
        <v>3.6413557139637371E-4</v>
      </c>
      <c r="BC547" s="364">
        <v>1.1569069339366151E-4</v>
      </c>
      <c r="BD547" s="364">
        <v>8.0566310072026012E-5</v>
      </c>
      <c r="BE547" s="364">
        <v>2.179478230862831E-4</v>
      </c>
      <c r="BF547" s="364">
        <v>1.9864917168831774E-2</v>
      </c>
      <c r="BG547" s="364">
        <v>5.4980932765629851E-3</v>
      </c>
      <c r="BH547" s="364">
        <v>1.8705165686102284E-3</v>
      </c>
      <c r="BI547" s="364">
        <v>4.8916565811307398E-4</v>
      </c>
      <c r="BJ547" s="364">
        <v>2.1010788734166308E-3</v>
      </c>
      <c r="BK547" s="364">
        <v>4.6464478303990923E-4</v>
      </c>
      <c r="BL547" s="364">
        <v>1.8448866696868674E-3</v>
      </c>
      <c r="BM547" s="364">
        <v>1.6825760924741868E-4</v>
      </c>
      <c r="BN547" s="364">
        <v>1.024521901995822E-3</v>
      </c>
      <c r="BO547" s="364">
        <v>1.6304584606450021E-4</v>
      </c>
      <c r="BP547" s="364">
        <v>1.6769578140644176E-3</v>
      </c>
      <c r="BQ547" s="364">
        <v>1.4129575425051336E-4</v>
      </c>
      <c r="BR547" s="364">
        <v>1.4580217857688846E-4</v>
      </c>
      <c r="BS547" s="364">
        <v>1.9149726233783193E-4</v>
      </c>
      <c r="BT547" s="364">
        <v>6.9301943046777624E-5</v>
      </c>
      <c r="BU547" s="364">
        <v>1.8189463423771139E-4</v>
      </c>
      <c r="BV547" s="364">
        <v>2.5928985865760016E-4</v>
      </c>
      <c r="BW547" s="364">
        <v>2.217542176398761E-4</v>
      </c>
      <c r="BX547" s="364">
        <v>1.7213829488337622E-4</v>
      </c>
      <c r="BY547" s="364">
        <v>1.2720788183454866E-4</v>
      </c>
      <c r="BZ547" s="364">
        <v>1.4482711645032856E-4</v>
      </c>
      <c r="CA547" s="364">
        <v>1.2236235010202239E-3</v>
      </c>
      <c r="CB547" s="364">
        <v>1.2594610189402476E-4</v>
      </c>
      <c r="CC547" s="364">
        <v>1.6247035647657109E-4</v>
      </c>
      <c r="CD547" s="365">
        <v>1.0947652937159216E-4</v>
      </c>
    </row>
    <row r="548" spans="2:82">
      <c r="B548" s="286"/>
      <c r="C548" s="283" t="str">
        <f t="shared" si="32"/>
        <v>16</v>
      </c>
      <c r="D548" s="284" t="str">
        <f t="shared" si="32"/>
        <v>生産用機械</v>
      </c>
      <c r="E548" s="363">
        <v>2.397618480081898E-4</v>
      </c>
      <c r="F548" s="364">
        <v>2.2681828037764151E-4</v>
      </c>
      <c r="G548" s="364">
        <v>1.5217556919434649E-4</v>
      </c>
      <c r="H548" s="364">
        <v>7.3677135299832133E-4</v>
      </c>
      <c r="I548" s="364">
        <v>2.7055892487898856E-4</v>
      </c>
      <c r="J548" s="364">
        <v>2.0191958583809524E-4</v>
      </c>
      <c r="K548" s="364">
        <v>2.154608112208759E-4</v>
      </c>
      <c r="L548" s="364">
        <v>3.1442590950244359E-4</v>
      </c>
      <c r="M548" s="364">
        <v>9.0616259929876737E-5</v>
      </c>
      <c r="N548" s="364">
        <v>1.2223826372397921E-3</v>
      </c>
      <c r="O548" s="364">
        <v>6.9654592619624082E-4</v>
      </c>
      <c r="P548" s="364">
        <v>1.9789286045407303E-4</v>
      </c>
      <c r="Q548" s="364">
        <v>1.6683082993399013E-4</v>
      </c>
      <c r="R548" s="364">
        <v>3.8310860739313877E-4</v>
      </c>
      <c r="S548" s="364">
        <v>1.4282371492718654E-3</v>
      </c>
      <c r="T548" s="364">
        <v>1.0644717072469261</v>
      </c>
      <c r="U548" s="364">
        <v>9.0382419441809578E-4</v>
      </c>
      <c r="V548" s="364">
        <v>1.3018583715962235E-3</v>
      </c>
      <c r="W548" s="364">
        <v>1.0251791169688408E-3</v>
      </c>
      <c r="X548" s="364">
        <v>5.2122422515338339E-4</v>
      </c>
      <c r="Y548" s="364">
        <v>7.8843277725548029E-4</v>
      </c>
      <c r="Z548" s="364">
        <v>3.238940724134057E-4</v>
      </c>
      <c r="AA548" s="364">
        <v>5.2262717949771791E-4</v>
      </c>
      <c r="AB548" s="364">
        <v>3.4140166599271266E-4</v>
      </c>
      <c r="AC548" s="364">
        <v>9.1648854205092002E-4</v>
      </c>
      <c r="AD548" s="364">
        <v>3.508956366768234E-4</v>
      </c>
      <c r="AE548" s="364">
        <v>4.1468947043464495E-4</v>
      </c>
      <c r="AF548" s="364">
        <v>5.5105274233512437E-4</v>
      </c>
      <c r="AG548" s="364">
        <v>1.5290318662107509E-4</v>
      </c>
      <c r="AH548" s="364">
        <v>3.9743519173316089E-4</v>
      </c>
      <c r="AI548" s="364">
        <v>7.2585563220947582E-4</v>
      </c>
      <c r="AJ548" s="364">
        <v>4.1591220900631356E-4</v>
      </c>
      <c r="AK548" s="364">
        <v>4.0288743913377231E-4</v>
      </c>
      <c r="AL548" s="364">
        <v>2.4532239519360941E-4</v>
      </c>
      <c r="AM548" s="364">
        <v>3.6755146792394886E-4</v>
      </c>
      <c r="AN548" s="364">
        <v>5.3184282097756214E-3</v>
      </c>
      <c r="AO548" s="364">
        <v>2.5598551344481821E-4</v>
      </c>
      <c r="AP548" s="364">
        <v>1.5106068161817356E-4</v>
      </c>
      <c r="AQ548" s="364">
        <v>2.2701672084333183E-4</v>
      </c>
      <c r="AR548" s="363">
        <v>5.5328326242052358E-5</v>
      </c>
      <c r="AS548" s="364">
        <v>4.6801999663463764E-5</v>
      </c>
      <c r="AT548" s="364">
        <v>4.2162042741470106E-5</v>
      </c>
      <c r="AU548" s="364">
        <v>1.3407043393976053E-4</v>
      </c>
      <c r="AV548" s="364">
        <v>6.3620438195881901E-5</v>
      </c>
      <c r="AW548" s="364">
        <v>5.1688778411001018E-5</v>
      </c>
      <c r="AX548" s="364">
        <v>5.950101755296559E-5</v>
      </c>
      <c r="AY548" s="364">
        <v>7.7274675485466002E-5</v>
      </c>
      <c r="AZ548" s="364">
        <v>1.0761657932162862E-5</v>
      </c>
      <c r="BA548" s="364">
        <v>2.0767274587126823E-4</v>
      </c>
      <c r="BB548" s="364">
        <v>1.2943041032628135E-4</v>
      </c>
      <c r="BC548" s="364">
        <v>5.2743235542996328E-5</v>
      </c>
      <c r="BD548" s="364">
        <v>4.2068811957303311E-5</v>
      </c>
      <c r="BE548" s="364">
        <v>7.1057698978776464E-5</v>
      </c>
      <c r="BF548" s="364">
        <v>3.1537933450446841E-4</v>
      </c>
      <c r="BG548" s="364">
        <v>6.5108840462703935E-3</v>
      </c>
      <c r="BH548" s="364">
        <v>1.6154657552866226E-4</v>
      </c>
      <c r="BI548" s="364">
        <v>2.3151180829439626E-4</v>
      </c>
      <c r="BJ548" s="364">
        <v>2.0119751559345863E-4</v>
      </c>
      <c r="BK548" s="364">
        <v>1.4495112048368901E-4</v>
      </c>
      <c r="BL548" s="364">
        <v>1.5772701830085037E-4</v>
      </c>
      <c r="BM548" s="364">
        <v>7.1208461668501876E-5</v>
      </c>
      <c r="BN548" s="364">
        <v>1.0140792694387252E-4</v>
      </c>
      <c r="BO548" s="364">
        <v>7.0769345983210912E-5</v>
      </c>
      <c r="BP548" s="364">
        <v>1.4385407978057801E-4</v>
      </c>
      <c r="BQ548" s="364">
        <v>6.5015990961710842E-5</v>
      </c>
      <c r="BR548" s="364">
        <v>6.908481700637193E-5</v>
      </c>
      <c r="BS548" s="364">
        <v>9.4249262615221627E-5</v>
      </c>
      <c r="BT548" s="364">
        <v>2.8709499266330622E-5</v>
      </c>
      <c r="BU548" s="364">
        <v>6.778629308231622E-5</v>
      </c>
      <c r="BV548" s="364">
        <v>1.2805992625776474E-4</v>
      </c>
      <c r="BW548" s="364">
        <v>7.492102172026374E-5</v>
      </c>
      <c r="BX548" s="364">
        <v>7.7342410087727074E-5</v>
      </c>
      <c r="BY548" s="364">
        <v>5.4624071537896806E-5</v>
      </c>
      <c r="BZ548" s="364">
        <v>7.092871947344646E-5</v>
      </c>
      <c r="CA548" s="364">
        <v>6.2016395041412931E-4</v>
      </c>
      <c r="CB548" s="364">
        <v>5.4636920874734347E-5</v>
      </c>
      <c r="CC548" s="364">
        <v>7.2484950368506933E-5</v>
      </c>
      <c r="CD548" s="365">
        <v>4.3615912196154714E-5</v>
      </c>
    </row>
    <row r="549" spans="2:82">
      <c r="B549" s="286"/>
      <c r="C549" s="283" t="str">
        <f t="shared" si="32"/>
        <v>17</v>
      </c>
      <c r="D549" s="284" t="str">
        <f t="shared" si="32"/>
        <v>業務用機械</v>
      </c>
      <c r="E549" s="363">
        <v>2.6880320869923557E-5</v>
      </c>
      <c r="F549" s="364">
        <v>2.1561101284564695E-5</v>
      </c>
      <c r="G549" s="364">
        <v>2.1868263710561517E-5</v>
      </c>
      <c r="H549" s="364">
        <v>4.488321411620637E-5</v>
      </c>
      <c r="I549" s="364">
        <v>3.0031727415488031E-5</v>
      </c>
      <c r="J549" s="364">
        <v>2.4723567846092623E-5</v>
      </c>
      <c r="K549" s="364">
        <v>2.4267058218210265E-5</v>
      </c>
      <c r="L549" s="364">
        <v>3.1274611468363477E-5</v>
      </c>
      <c r="M549" s="364">
        <v>8.0250112873523752E-6</v>
      </c>
      <c r="N549" s="364">
        <v>2.6114649994358807E-5</v>
      </c>
      <c r="O549" s="364">
        <v>3.0678796748186043E-5</v>
      </c>
      <c r="P549" s="364">
        <v>1.6962567175672711E-5</v>
      </c>
      <c r="Q549" s="364">
        <v>1.3730197029396949E-5</v>
      </c>
      <c r="R549" s="364">
        <v>2.2139309265057095E-5</v>
      </c>
      <c r="S549" s="364">
        <v>1.6955529184466074E-4</v>
      </c>
      <c r="T549" s="364">
        <v>4.3825470894762636E-4</v>
      </c>
      <c r="U549" s="364">
        <v>1.0096693345554206</v>
      </c>
      <c r="V549" s="364">
        <v>3.446157070264931E-5</v>
      </c>
      <c r="W549" s="364">
        <v>7.3279683849663773E-5</v>
      </c>
      <c r="X549" s="364">
        <v>4.6283592032685229E-5</v>
      </c>
      <c r="Y549" s="364">
        <v>6.4052025467234376E-5</v>
      </c>
      <c r="Z549" s="364">
        <v>4.1345672578096208E-5</v>
      </c>
      <c r="AA549" s="364">
        <v>5.7575638176782256E-5</v>
      </c>
      <c r="AB549" s="364">
        <v>2.7378641584238534E-5</v>
      </c>
      <c r="AC549" s="364">
        <v>7.3365482030197482E-5</v>
      </c>
      <c r="AD549" s="364">
        <v>3.4778740173240568E-5</v>
      </c>
      <c r="AE549" s="364">
        <v>9.7039092858283973E-5</v>
      </c>
      <c r="AF549" s="364">
        <v>5.0264743190712224E-5</v>
      </c>
      <c r="AG549" s="364">
        <v>1.3330556478788692E-5</v>
      </c>
      <c r="AH549" s="364">
        <v>3.9345715495294485E-5</v>
      </c>
      <c r="AI549" s="364">
        <v>6.7234717276979701E-5</v>
      </c>
      <c r="AJ549" s="364">
        <v>2.5998033491838392E-4</v>
      </c>
      <c r="AK549" s="364">
        <v>3.8812122935145354E-5</v>
      </c>
      <c r="AL549" s="364">
        <v>8.3468912950087086E-4</v>
      </c>
      <c r="AM549" s="364">
        <v>3.9402244246161714E-5</v>
      </c>
      <c r="AN549" s="364">
        <v>3.4794016447293026E-4</v>
      </c>
      <c r="AO549" s="364">
        <v>8.8981032425464543E-5</v>
      </c>
      <c r="AP549" s="364">
        <v>1.6252864781703797E-3</v>
      </c>
      <c r="AQ549" s="364">
        <v>4.3171346174260648E-5</v>
      </c>
      <c r="AR549" s="363">
        <v>1.7973545570527905E-5</v>
      </c>
      <c r="AS549" s="364">
        <v>1.5696880766832311E-5</v>
      </c>
      <c r="AT549" s="364">
        <v>1.4189217467002665E-5</v>
      </c>
      <c r="AU549" s="364">
        <v>2.5843922324591243E-5</v>
      </c>
      <c r="AV549" s="364">
        <v>1.9928722526618162E-5</v>
      </c>
      <c r="AW549" s="364">
        <v>1.7583871256239118E-5</v>
      </c>
      <c r="AX549" s="364">
        <v>1.7370752095671811E-5</v>
      </c>
      <c r="AY549" s="364">
        <v>2.074020040038467E-5</v>
      </c>
      <c r="AZ549" s="364">
        <v>2.8477785165495728E-6</v>
      </c>
      <c r="BA549" s="364">
        <v>1.844782507862391E-5</v>
      </c>
      <c r="BB549" s="364">
        <v>2.012185504344302E-5</v>
      </c>
      <c r="BC549" s="364">
        <v>1.0818427877017783E-5</v>
      </c>
      <c r="BD549" s="364">
        <v>1.0424757345469262E-5</v>
      </c>
      <c r="BE549" s="364">
        <v>1.3899865171071727E-5</v>
      </c>
      <c r="BF549" s="364">
        <v>1.1788300736328667E-4</v>
      </c>
      <c r="BG549" s="364">
        <v>1.9868493451045274E-4</v>
      </c>
      <c r="BH549" s="364">
        <v>2.9959867894837448E-3</v>
      </c>
      <c r="BI549" s="364">
        <v>2.1660611080007501E-5</v>
      </c>
      <c r="BJ549" s="364">
        <v>4.7479794415275157E-5</v>
      </c>
      <c r="BK549" s="364">
        <v>4.2290263949753395E-5</v>
      </c>
      <c r="BL549" s="364">
        <v>3.9061055366846488E-5</v>
      </c>
      <c r="BM549" s="364">
        <v>2.2077730736169185E-5</v>
      </c>
      <c r="BN549" s="364">
        <v>3.282696778123189E-5</v>
      </c>
      <c r="BO549" s="364">
        <v>1.9062546575310051E-5</v>
      </c>
      <c r="BP549" s="364">
        <v>3.8941631354983165E-5</v>
      </c>
      <c r="BQ549" s="364">
        <v>2.0638167749253227E-5</v>
      </c>
      <c r="BR549" s="364">
        <v>5.840910741290114E-5</v>
      </c>
      <c r="BS549" s="364">
        <v>2.9191479098902717E-5</v>
      </c>
      <c r="BT549" s="364">
        <v>8.4135375266583114E-6</v>
      </c>
      <c r="BU549" s="364">
        <v>2.1404965350028007E-5</v>
      </c>
      <c r="BV549" s="364">
        <v>4.2829899754980278E-5</v>
      </c>
      <c r="BW549" s="364">
        <v>1.6931649114491676E-4</v>
      </c>
      <c r="BX549" s="364">
        <v>2.497983572130657E-5</v>
      </c>
      <c r="BY549" s="364">
        <v>4.3741569752849023E-4</v>
      </c>
      <c r="BZ549" s="364">
        <v>2.4542740532864545E-5</v>
      </c>
      <c r="CA549" s="364">
        <v>1.6270523266223959E-4</v>
      </c>
      <c r="CB549" s="364">
        <v>5.3037111407963943E-5</v>
      </c>
      <c r="CC549" s="364">
        <v>8.6655391071179032E-4</v>
      </c>
      <c r="CD549" s="365">
        <v>2.7661663205013691E-5</v>
      </c>
    </row>
    <row r="550" spans="2:82">
      <c r="B550" s="286"/>
      <c r="C550" s="283" t="str">
        <f t="shared" si="32"/>
        <v>18</v>
      </c>
      <c r="D550" s="284" t="str">
        <f t="shared" si="32"/>
        <v>電子部品</v>
      </c>
      <c r="E550" s="363">
        <v>1.1382340841515304E-4</v>
      </c>
      <c r="F550" s="364">
        <v>9.1411601960701713E-5</v>
      </c>
      <c r="G550" s="364">
        <v>1.0598711400273977E-4</v>
      </c>
      <c r="H550" s="364">
        <v>2.489931087312165E-4</v>
      </c>
      <c r="I550" s="364">
        <v>1.3257042707804053E-4</v>
      </c>
      <c r="J550" s="364">
        <v>1.009179257777619E-4</v>
      </c>
      <c r="K550" s="364">
        <v>9.7760793929400628E-5</v>
      </c>
      <c r="L550" s="364">
        <v>1.50729009034609E-4</v>
      </c>
      <c r="M550" s="364">
        <v>3.9932348836112296E-5</v>
      </c>
      <c r="N550" s="364">
        <v>1.1831028193147021E-4</v>
      </c>
      <c r="O550" s="364">
        <v>1.5881151316994902E-4</v>
      </c>
      <c r="P550" s="364">
        <v>7.8365176757493773E-5</v>
      </c>
      <c r="Q550" s="364">
        <v>6.8319347918213168E-5</v>
      </c>
      <c r="R550" s="364">
        <v>1.3466439208620095E-3</v>
      </c>
      <c r="S550" s="364">
        <v>8.5431690541293054E-4</v>
      </c>
      <c r="T550" s="364">
        <v>1.7100110896443965E-3</v>
      </c>
      <c r="U550" s="364">
        <v>1.8491814400859879E-2</v>
      </c>
      <c r="V550" s="364">
        <v>1.0487882774510016</v>
      </c>
      <c r="W550" s="364">
        <v>1.3770771644984157E-2</v>
      </c>
      <c r="X550" s="364">
        <v>4.6102512234754436E-2</v>
      </c>
      <c r="Y550" s="364">
        <v>1.6092426911592421E-3</v>
      </c>
      <c r="Z550" s="364">
        <v>3.5919491599665734E-4</v>
      </c>
      <c r="AA550" s="364">
        <v>3.6505995302489808E-4</v>
      </c>
      <c r="AB550" s="364">
        <v>1.58862510859282E-4</v>
      </c>
      <c r="AC550" s="364">
        <v>3.7130151542767785E-4</v>
      </c>
      <c r="AD550" s="364">
        <v>1.7133679451025098E-4</v>
      </c>
      <c r="AE550" s="364">
        <v>2.0815137087659173E-4</v>
      </c>
      <c r="AF550" s="364">
        <v>2.7679035437001094E-4</v>
      </c>
      <c r="AG550" s="364">
        <v>7.4769875127532034E-5</v>
      </c>
      <c r="AH550" s="364">
        <v>1.9674769122617183E-4</v>
      </c>
      <c r="AI550" s="364">
        <v>4.3046606084730393E-4</v>
      </c>
      <c r="AJ550" s="364">
        <v>4.657406842487581E-4</v>
      </c>
      <c r="AK550" s="364">
        <v>3.299374554782952E-4</v>
      </c>
      <c r="AL550" s="364">
        <v>1.5802642358768437E-4</v>
      </c>
      <c r="AM550" s="364">
        <v>1.9602189568735648E-4</v>
      </c>
      <c r="AN550" s="364">
        <v>2.3303009385407299E-3</v>
      </c>
      <c r="AO550" s="364">
        <v>1.3667802802591158E-4</v>
      </c>
      <c r="AP550" s="364">
        <v>4.6554711030449801E-3</v>
      </c>
      <c r="AQ550" s="364">
        <v>1.3934547224306947E-4</v>
      </c>
      <c r="AR550" s="363">
        <v>3.2849867333834172E-5</v>
      </c>
      <c r="AS550" s="364">
        <v>2.5660406879492692E-5</v>
      </c>
      <c r="AT550" s="364">
        <v>4.9828387019944275E-5</v>
      </c>
      <c r="AU550" s="364">
        <v>5.7745440744074562E-5</v>
      </c>
      <c r="AV550" s="364">
        <v>3.8889004246846025E-5</v>
      </c>
      <c r="AW550" s="364">
        <v>3.2428640104169771E-5</v>
      </c>
      <c r="AX550" s="364">
        <v>3.378938075799524E-5</v>
      </c>
      <c r="AY550" s="364">
        <v>4.4020902488942121E-5</v>
      </c>
      <c r="AZ550" s="364">
        <v>6.0084737346158353E-6</v>
      </c>
      <c r="BA550" s="364">
        <v>3.7330542540752711E-5</v>
      </c>
      <c r="BB550" s="364">
        <v>4.2748179491778304E-5</v>
      </c>
      <c r="BC550" s="364">
        <v>2.4490119044946489E-5</v>
      </c>
      <c r="BD550" s="364">
        <v>2.9188265423652481E-5</v>
      </c>
      <c r="BE550" s="364">
        <v>7.9339080265985475E-5</v>
      </c>
      <c r="BF550" s="364">
        <v>3.584696237282613E-4</v>
      </c>
      <c r="BG550" s="364">
        <v>3.8901269381297695E-4</v>
      </c>
      <c r="BH550" s="364">
        <v>2.8086029679934782E-3</v>
      </c>
      <c r="BI550" s="364">
        <v>6.3373982944277749E-3</v>
      </c>
      <c r="BJ550" s="364">
        <v>3.3218330168209853E-3</v>
      </c>
      <c r="BK550" s="364">
        <v>6.6578733684626093E-3</v>
      </c>
      <c r="BL550" s="364">
        <v>6.4592964764546661E-4</v>
      </c>
      <c r="BM550" s="364">
        <v>1.5186512305072781E-4</v>
      </c>
      <c r="BN550" s="364">
        <v>9.9198989169046214E-5</v>
      </c>
      <c r="BO550" s="364">
        <v>4.3018786490248742E-5</v>
      </c>
      <c r="BP550" s="364">
        <v>7.9042667166255137E-5</v>
      </c>
      <c r="BQ550" s="364">
        <v>3.9736764586108246E-5</v>
      </c>
      <c r="BR550" s="364">
        <v>4.6977874975621668E-5</v>
      </c>
      <c r="BS550" s="364">
        <v>6.1240764006708175E-5</v>
      </c>
      <c r="BT550" s="364">
        <v>1.8258228181962254E-5</v>
      </c>
      <c r="BU550" s="364">
        <v>5.2033330351945812E-5</v>
      </c>
      <c r="BV550" s="364">
        <v>9.892344832112106E-5</v>
      </c>
      <c r="BW550" s="364">
        <v>1.147602898337362E-4</v>
      </c>
      <c r="BX550" s="364">
        <v>7.409784242310845E-5</v>
      </c>
      <c r="BY550" s="364">
        <v>6.0226039653968662E-5</v>
      </c>
      <c r="BZ550" s="364">
        <v>4.9388357921406891E-5</v>
      </c>
      <c r="CA550" s="364">
        <v>3.5501519037650067E-4</v>
      </c>
      <c r="CB550" s="364">
        <v>3.8008443525924178E-5</v>
      </c>
      <c r="CC550" s="364">
        <v>7.6738125501235013E-4</v>
      </c>
      <c r="CD550" s="365">
        <v>3.5613775250414055E-5</v>
      </c>
    </row>
    <row r="551" spans="2:82">
      <c r="B551" s="286"/>
      <c r="C551" s="283" t="str">
        <f t="shared" si="32"/>
        <v>19</v>
      </c>
      <c r="D551" s="284" t="str">
        <f t="shared" si="32"/>
        <v>電気機械</v>
      </c>
      <c r="E551" s="363">
        <v>1.0348047317050148E-4</v>
      </c>
      <c r="F551" s="364">
        <v>5.7310055788714081E-5</v>
      </c>
      <c r="G551" s="364">
        <v>4.0284970503932032E-4</v>
      </c>
      <c r="H551" s="364">
        <v>1.8751119219718757E-4</v>
      </c>
      <c r="I551" s="364">
        <v>1.0960189482462603E-4</v>
      </c>
      <c r="J551" s="364">
        <v>8.3653813187357275E-5</v>
      </c>
      <c r="K551" s="364">
        <v>1.0516772840587651E-4</v>
      </c>
      <c r="L551" s="364">
        <v>1.1886363869905998E-4</v>
      </c>
      <c r="M551" s="364">
        <v>3.7247209339290576E-5</v>
      </c>
      <c r="N551" s="364">
        <v>1.1027246892663963E-4</v>
      </c>
      <c r="O551" s="364">
        <v>1.3063694249452215E-4</v>
      </c>
      <c r="P551" s="364">
        <v>7.9712705522734132E-5</v>
      </c>
      <c r="Q551" s="364">
        <v>6.1702737577047547E-5</v>
      </c>
      <c r="R551" s="364">
        <v>2.4183338139695972E-4</v>
      </c>
      <c r="S551" s="364">
        <v>5.0389389292584894E-3</v>
      </c>
      <c r="T551" s="364">
        <v>3.7000831189546728E-3</v>
      </c>
      <c r="U551" s="364">
        <v>4.0525302260907186E-3</v>
      </c>
      <c r="V551" s="364">
        <v>3.0364019602024906E-3</v>
      </c>
      <c r="W551" s="364">
        <v>1.0284809492518074</v>
      </c>
      <c r="X551" s="364">
        <v>5.1904467283346396E-3</v>
      </c>
      <c r="Y551" s="364">
        <v>5.9943345482673105E-3</v>
      </c>
      <c r="Z551" s="364">
        <v>3.3040582269886566E-4</v>
      </c>
      <c r="AA551" s="364">
        <v>1.5295991447765299E-3</v>
      </c>
      <c r="AB551" s="364">
        <v>1.4696730586038828E-4</v>
      </c>
      <c r="AC551" s="364">
        <v>3.8412006114042096E-4</v>
      </c>
      <c r="AD551" s="364">
        <v>1.2200855050077443E-4</v>
      </c>
      <c r="AE551" s="364">
        <v>1.6922554620591883E-4</v>
      </c>
      <c r="AF551" s="364">
        <v>1.7743248787538372E-4</v>
      </c>
      <c r="AG551" s="364">
        <v>7.0297886630762944E-5</v>
      </c>
      <c r="AH551" s="364">
        <v>2.5092805859915827E-4</v>
      </c>
      <c r="AI551" s="364">
        <v>2.5408336334128837E-4</v>
      </c>
      <c r="AJ551" s="364">
        <v>4.3191735658774293E-4</v>
      </c>
      <c r="AK551" s="364">
        <v>2.4946069272169691E-4</v>
      </c>
      <c r="AL551" s="364">
        <v>1.1261549881414441E-4</v>
      </c>
      <c r="AM551" s="364">
        <v>1.2783771440648851E-4</v>
      </c>
      <c r="AN551" s="364">
        <v>1.3449116204604628E-3</v>
      </c>
      <c r="AO551" s="364">
        <v>1.2210741066579704E-4</v>
      </c>
      <c r="AP551" s="364">
        <v>1.5141900918208423E-4</v>
      </c>
      <c r="AQ551" s="364">
        <v>1.6770313468326858E-4</v>
      </c>
      <c r="AR551" s="363">
        <v>6.6172148517963894E-5</v>
      </c>
      <c r="AS551" s="364">
        <v>4.4715037435804566E-5</v>
      </c>
      <c r="AT551" s="364">
        <v>3.1253610074222335E-4</v>
      </c>
      <c r="AU551" s="364">
        <v>1.4750141931206377E-4</v>
      </c>
      <c r="AV551" s="364">
        <v>7.5133593817551948E-5</v>
      </c>
      <c r="AW551" s="364">
        <v>5.6903345659127393E-5</v>
      </c>
      <c r="AX551" s="364">
        <v>6.9958622538801308E-5</v>
      </c>
      <c r="AY551" s="364">
        <v>7.6907074329888938E-5</v>
      </c>
      <c r="AZ551" s="364">
        <v>1.3272166371365312E-5</v>
      </c>
      <c r="BA551" s="364">
        <v>7.2783340707839407E-5</v>
      </c>
      <c r="BB551" s="364">
        <v>8.5613985323980334E-5</v>
      </c>
      <c r="BC551" s="364">
        <v>4.8039547213667715E-5</v>
      </c>
      <c r="BD551" s="364">
        <v>4.8608574252565441E-5</v>
      </c>
      <c r="BE551" s="364">
        <v>9.0284306922860152E-5</v>
      </c>
      <c r="BF551" s="364">
        <v>1.9586890600115634E-3</v>
      </c>
      <c r="BG551" s="364">
        <v>1.7586772999896279E-3</v>
      </c>
      <c r="BH551" s="364">
        <v>1.4498091221745175E-3</v>
      </c>
      <c r="BI551" s="364">
        <v>8.3582560597598825E-4</v>
      </c>
      <c r="BJ551" s="364">
        <v>8.8547958581727051E-3</v>
      </c>
      <c r="BK551" s="364">
        <v>1.4669274863467875E-3</v>
      </c>
      <c r="BL551" s="364">
        <v>5.1824250162024327E-3</v>
      </c>
      <c r="BM551" s="364">
        <v>1.4619012207576145E-4</v>
      </c>
      <c r="BN551" s="364">
        <v>6.6294586978885223E-4</v>
      </c>
      <c r="BO551" s="364">
        <v>8.8949040930929021E-5</v>
      </c>
      <c r="BP551" s="364">
        <v>1.9401155560783094E-4</v>
      </c>
      <c r="BQ551" s="364">
        <v>7.3452213935869888E-5</v>
      </c>
      <c r="BR551" s="364">
        <v>9.1211280942524878E-5</v>
      </c>
      <c r="BS551" s="364">
        <v>1.0241956097160593E-4</v>
      </c>
      <c r="BT551" s="364">
        <v>3.9376894012556331E-5</v>
      </c>
      <c r="BU551" s="364">
        <v>1.8083300433196532E-4</v>
      </c>
      <c r="BV551" s="364">
        <v>1.5020896364718823E-4</v>
      </c>
      <c r="BW551" s="364">
        <v>2.5744359628117043E-4</v>
      </c>
      <c r="BX551" s="364">
        <v>1.3445561709533402E-4</v>
      </c>
      <c r="BY551" s="364">
        <v>7.3112620334597628E-5</v>
      </c>
      <c r="BZ551" s="364">
        <v>7.9409426827883257E-5</v>
      </c>
      <c r="CA551" s="364">
        <v>6.2464646174473508E-4</v>
      </c>
      <c r="CB551" s="364">
        <v>7.4052271286540204E-5</v>
      </c>
      <c r="CC551" s="364">
        <v>1.1915609200759007E-4</v>
      </c>
      <c r="CD551" s="365">
        <v>9.2545958849884761E-5</v>
      </c>
    </row>
    <row r="552" spans="2:82">
      <c r="B552" s="286"/>
      <c r="C552" s="283" t="str">
        <f t="shared" si="32"/>
        <v>20</v>
      </c>
      <c r="D552" s="284" t="str">
        <f t="shared" si="32"/>
        <v>情報通信機器</v>
      </c>
      <c r="E552" s="363">
        <v>1.846608533289386E-5</v>
      </c>
      <c r="F552" s="364">
        <v>3.2437605066027807E-5</v>
      </c>
      <c r="G552" s="364">
        <v>2.6129601162526992E-5</v>
      </c>
      <c r="H552" s="364">
        <v>3.7084037412309354E-5</v>
      </c>
      <c r="I552" s="364">
        <v>2.1930618514134761E-5</v>
      </c>
      <c r="J552" s="364">
        <v>1.6431226821462958E-5</v>
      </c>
      <c r="K552" s="364">
        <v>1.7386931268357875E-5</v>
      </c>
      <c r="L552" s="364">
        <v>2.8490648904905897E-5</v>
      </c>
      <c r="M552" s="364">
        <v>1.4069538851618818E-5</v>
      </c>
      <c r="N552" s="364">
        <v>1.90206802099177E-5</v>
      </c>
      <c r="O552" s="364">
        <v>3.2177959297232518E-5</v>
      </c>
      <c r="P552" s="364">
        <v>1.6134442222797079E-5</v>
      </c>
      <c r="Q552" s="364">
        <v>1.0012433293536996E-5</v>
      </c>
      <c r="R552" s="364">
        <v>2.1251778455032173E-5</v>
      </c>
      <c r="S552" s="364">
        <v>1.430045872988506E-4</v>
      </c>
      <c r="T552" s="364">
        <v>5.3516609130639789E-5</v>
      </c>
      <c r="U552" s="364">
        <v>2.4416119390651907E-5</v>
      </c>
      <c r="V552" s="364">
        <v>2.8408149961797249E-5</v>
      </c>
      <c r="W552" s="364">
        <v>2.4588950525697319E-5</v>
      </c>
      <c r="X552" s="364">
        <v>1.0025845355207614</v>
      </c>
      <c r="Y552" s="364">
        <v>4.7365092025114676E-4</v>
      </c>
      <c r="Z552" s="364">
        <v>2.9236661675724922E-5</v>
      </c>
      <c r="AA552" s="364">
        <v>3.7270177939371441E-4</v>
      </c>
      <c r="AB552" s="364">
        <v>3.367309603760374E-5</v>
      </c>
      <c r="AC552" s="364">
        <v>6.6725142609350946E-5</v>
      </c>
      <c r="AD552" s="364">
        <v>2.9874779178805972E-5</v>
      </c>
      <c r="AE552" s="364">
        <v>6.9611218004201112E-5</v>
      </c>
      <c r="AF552" s="364">
        <v>5.7349798551818389E-5</v>
      </c>
      <c r="AG552" s="364">
        <v>2.7186812616541382E-5</v>
      </c>
      <c r="AH552" s="364">
        <v>5.3664319922726467E-5</v>
      </c>
      <c r="AI552" s="364">
        <v>7.3538690359102878E-5</v>
      </c>
      <c r="AJ552" s="364">
        <v>3.5412001776055283E-4</v>
      </c>
      <c r="AK552" s="364">
        <v>4.6725461438419556E-5</v>
      </c>
      <c r="AL552" s="364">
        <v>2.1452674671621617E-5</v>
      </c>
      <c r="AM552" s="364">
        <v>3.4432121883010464E-5</v>
      </c>
      <c r="AN552" s="364">
        <v>3.0142541549684778E-4</v>
      </c>
      <c r="AO552" s="364">
        <v>3.7028921413400838E-5</v>
      </c>
      <c r="AP552" s="364">
        <v>1.4635328020530841E-5</v>
      </c>
      <c r="AQ552" s="364">
        <v>5.4767887732832197E-5</v>
      </c>
      <c r="AR552" s="363">
        <v>5.2231963386289866E-6</v>
      </c>
      <c r="AS552" s="364">
        <v>6.0216162924288734E-6</v>
      </c>
      <c r="AT552" s="364">
        <v>1.3991304168143581E-5</v>
      </c>
      <c r="AU552" s="364">
        <v>7.5082580705372301E-6</v>
      </c>
      <c r="AV552" s="364">
        <v>6.2584940354912858E-6</v>
      </c>
      <c r="AW552" s="364">
        <v>4.9796575528704552E-6</v>
      </c>
      <c r="AX552" s="364">
        <v>5.3824663529496438E-6</v>
      </c>
      <c r="AY552" s="364">
        <v>7.385555248955135E-6</v>
      </c>
      <c r="AZ552" s="364">
        <v>1.2817640268293993E-6</v>
      </c>
      <c r="BA552" s="364">
        <v>5.6666824204621899E-6</v>
      </c>
      <c r="BB552" s="364">
        <v>6.9605710971229557E-6</v>
      </c>
      <c r="BC552" s="364">
        <v>4.1701870006918453E-6</v>
      </c>
      <c r="BD552" s="364">
        <v>3.460751169287152E-6</v>
      </c>
      <c r="BE552" s="364">
        <v>5.2029092115593876E-6</v>
      </c>
      <c r="BF552" s="364">
        <v>3.423344848226212E-5</v>
      </c>
      <c r="BG552" s="364">
        <v>1.0890106283112269E-5</v>
      </c>
      <c r="BH552" s="364">
        <v>6.2042630681036018E-6</v>
      </c>
      <c r="BI552" s="364">
        <v>6.7704247594455141E-6</v>
      </c>
      <c r="BJ552" s="364">
        <v>6.7195986293783273E-6</v>
      </c>
      <c r="BK552" s="364">
        <v>6.2870313474153205E-4</v>
      </c>
      <c r="BL552" s="364">
        <v>2.6197750191103193E-4</v>
      </c>
      <c r="BM552" s="364">
        <v>6.1517972798003276E-6</v>
      </c>
      <c r="BN552" s="364">
        <v>5.0136620502002423E-5</v>
      </c>
      <c r="BO552" s="364">
        <v>6.6996373805201645E-6</v>
      </c>
      <c r="BP552" s="364">
        <v>1.1896678840509529E-5</v>
      </c>
      <c r="BQ552" s="364">
        <v>6.0531791219425341E-6</v>
      </c>
      <c r="BR552" s="364">
        <v>1.1061620568250258E-5</v>
      </c>
      <c r="BS552" s="364">
        <v>1.0190093011009606E-5</v>
      </c>
      <c r="BT552" s="364">
        <v>4.5743745208915942E-6</v>
      </c>
      <c r="BU552" s="364">
        <v>1.2993725952234836E-5</v>
      </c>
      <c r="BV552" s="364">
        <v>1.4144762531181424E-5</v>
      </c>
      <c r="BW552" s="364">
        <v>6.1060903530743918E-5</v>
      </c>
      <c r="BX552" s="364">
        <v>8.8539701058018672E-6</v>
      </c>
      <c r="BY552" s="364">
        <v>5.230707183236257E-6</v>
      </c>
      <c r="BZ552" s="364">
        <v>7.2251900132054427E-6</v>
      </c>
      <c r="CA552" s="364">
        <v>4.1776357707905866E-5</v>
      </c>
      <c r="CB552" s="364">
        <v>7.3489651093010675E-6</v>
      </c>
      <c r="CC552" s="364">
        <v>7.1190232622174408E-6</v>
      </c>
      <c r="CD552" s="365">
        <v>1.0124351111483344E-5</v>
      </c>
    </row>
    <row r="553" spans="2:82">
      <c r="B553" s="286"/>
      <c r="C553" s="283" t="str">
        <f t="shared" ref="C553:D571" si="33">C29</f>
        <v>21</v>
      </c>
      <c r="D553" s="284" t="str">
        <f t="shared" si="33"/>
        <v>輸送機械</v>
      </c>
      <c r="E553" s="363">
        <v>3.6187582290784072E-4</v>
      </c>
      <c r="F553" s="364">
        <v>2.7829405665365258E-4</v>
      </c>
      <c r="G553" s="364">
        <v>9.4467682505451362E-3</v>
      </c>
      <c r="H553" s="364">
        <v>6.6599626920493772E-4</v>
      </c>
      <c r="I553" s="364">
        <v>4.3686356025996858E-4</v>
      </c>
      <c r="J553" s="364">
        <v>2.8393477345568899E-4</v>
      </c>
      <c r="K553" s="364">
        <v>3.4341160369744225E-4</v>
      </c>
      <c r="L553" s="364">
        <v>3.9923555594620119E-4</v>
      </c>
      <c r="M553" s="364">
        <v>1.9975322272315917E-4</v>
      </c>
      <c r="N553" s="364">
        <v>3.1188085436256019E-4</v>
      </c>
      <c r="O553" s="364">
        <v>4.8359293276563586E-4</v>
      </c>
      <c r="P553" s="364">
        <v>2.789000414825586E-4</v>
      </c>
      <c r="Q553" s="364">
        <v>2.0945781333465375E-4</v>
      </c>
      <c r="R553" s="364">
        <v>2.8629567257702277E-4</v>
      </c>
      <c r="S553" s="364">
        <v>2.9878908763447356E-4</v>
      </c>
      <c r="T553" s="364">
        <v>5.6725605128091564E-4</v>
      </c>
      <c r="U553" s="364">
        <v>3.0302242840967504E-4</v>
      </c>
      <c r="V553" s="364">
        <v>3.423568608168375E-4</v>
      </c>
      <c r="W553" s="364">
        <v>3.093524072535591E-4</v>
      </c>
      <c r="X553" s="364">
        <v>3.2354721647817538E-4</v>
      </c>
      <c r="Y553" s="364">
        <v>1.0829024135718484</v>
      </c>
      <c r="Z553" s="364">
        <v>6.5580803121413752E-4</v>
      </c>
      <c r="AA553" s="364">
        <v>5.806925415389497E-4</v>
      </c>
      <c r="AB553" s="364">
        <v>4.5329446886471677E-4</v>
      </c>
      <c r="AC553" s="364">
        <v>8.4424206001940355E-4</v>
      </c>
      <c r="AD553" s="364">
        <v>5.3151180913151952E-4</v>
      </c>
      <c r="AE553" s="364">
        <v>4.8252464501737519E-4</v>
      </c>
      <c r="AF553" s="364">
        <v>6.4741741157740959E-4</v>
      </c>
      <c r="AG553" s="364">
        <v>1.6510652893356119E-4</v>
      </c>
      <c r="AH553" s="364">
        <v>4.8367412876780102E-3</v>
      </c>
      <c r="AI553" s="364">
        <v>7.8290588999844763E-4</v>
      </c>
      <c r="AJ553" s="364">
        <v>2.192807409890129E-3</v>
      </c>
      <c r="AK553" s="364">
        <v>4.9056117580394023E-4</v>
      </c>
      <c r="AL553" s="364">
        <v>2.979903231640735E-4</v>
      </c>
      <c r="AM553" s="364">
        <v>4.7225870943838573E-4</v>
      </c>
      <c r="AN553" s="364">
        <v>5.1945964881407753E-3</v>
      </c>
      <c r="AO553" s="364">
        <v>3.7746110598947387E-4</v>
      </c>
      <c r="AP553" s="364">
        <v>3.6727558572952112E-4</v>
      </c>
      <c r="AQ553" s="364">
        <v>5.4469989568106485E-4</v>
      </c>
      <c r="AR553" s="363">
        <v>1.1061703043138352E-4</v>
      </c>
      <c r="AS553" s="364">
        <v>8.6311064268058751E-5</v>
      </c>
      <c r="AT553" s="364">
        <v>1.4434335665442373E-3</v>
      </c>
      <c r="AU553" s="364">
        <v>1.5299543062004107E-4</v>
      </c>
      <c r="AV553" s="364">
        <v>1.6368827697839478E-4</v>
      </c>
      <c r="AW553" s="364">
        <v>8.7586869470015352E-5</v>
      </c>
      <c r="AX553" s="364">
        <v>1.0849256420671134E-4</v>
      </c>
      <c r="AY553" s="364">
        <v>1.2092666896519025E-4</v>
      </c>
      <c r="AZ553" s="364">
        <v>3.0020104742029073E-5</v>
      </c>
      <c r="BA553" s="364">
        <v>9.945550774883434E-5</v>
      </c>
      <c r="BB553" s="364">
        <v>1.3187672048037158E-4</v>
      </c>
      <c r="BC553" s="364">
        <v>8.5276404554272421E-5</v>
      </c>
      <c r="BD553" s="364">
        <v>8.124670160394561E-5</v>
      </c>
      <c r="BE553" s="364">
        <v>8.4135208781132675E-5</v>
      </c>
      <c r="BF553" s="364">
        <v>9.4714372029084447E-5</v>
      </c>
      <c r="BG553" s="364">
        <v>1.0249591803429991E-4</v>
      </c>
      <c r="BH553" s="364">
        <v>9.2493150217795177E-5</v>
      </c>
      <c r="BI553" s="364">
        <v>9.9428045752086484E-5</v>
      </c>
      <c r="BJ553" s="364">
        <v>9.863009205491787E-5</v>
      </c>
      <c r="BK553" s="364">
        <v>9.6806022348521167E-5</v>
      </c>
      <c r="BL553" s="364">
        <v>1.4633626152071016E-2</v>
      </c>
      <c r="BM553" s="364">
        <v>1.5715951238707573E-4</v>
      </c>
      <c r="BN553" s="364">
        <v>1.4479310350197502E-4</v>
      </c>
      <c r="BO553" s="364">
        <v>1.1796039608278826E-4</v>
      </c>
      <c r="BP553" s="364">
        <v>1.7708942842172253E-4</v>
      </c>
      <c r="BQ553" s="364">
        <v>1.309405842317424E-4</v>
      </c>
      <c r="BR553" s="364">
        <v>1.1004708333552408E-4</v>
      </c>
      <c r="BS553" s="364">
        <v>1.4824674558922758E-4</v>
      </c>
      <c r="BT553" s="364">
        <v>4.1202948597527917E-5</v>
      </c>
      <c r="BU553" s="364">
        <v>8.0874046663524039E-4</v>
      </c>
      <c r="BV553" s="364">
        <v>1.8346548002661081E-4</v>
      </c>
      <c r="BW553" s="364">
        <v>4.1624119726908716E-4</v>
      </c>
      <c r="BX553" s="364">
        <v>1.2483892824665069E-4</v>
      </c>
      <c r="BY553" s="364">
        <v>8.6060870382727913E-5</v>
      </c>
      <c r="BZ553" s="364">
        <v>1.2045587174969111E-4</v>
      </c>
      <c r="CA553" s="364">
        <v>8.1423416789183536E-4</v>
      </c>
      <c r="CB553" s="364">
        <v>1.0644735616228804E-4</v>
      </c>
      <c r="CC553" s="364">
        <v>1.4840702292258376E-4</v>
      </c>
      <c r="CD553" s="365">
        <v>1.2591411178885625E-4</v>
      </c>
    </row>
    <row r="554" spans="2:82">
      <c r="B554" s="286"/>
      <c r="C554" s="283" t="str">
        <f t="shared" si="33"/>
        <v>22</v>
      </c>
      <c r="D554" s="284" t="str">
        <f t="shared" si="33"/>
        <v>その他の製造工業製品</v>
      </c>
      <c r="E554" s="363">
        <v>1.035219558124642E-3</v>
      </c>
      <c r="F554" s="364">
        <v>1.1087607014364528E-3</v>
      </c>
      <c r="G554" s="364">
        <v>2.9939680234699153E-3</v>
      </c>
      <c r="H554" s="364">
        <v>2.4313549357524067E-3</v>
      </c>
      <c r="I554" s="364">
        <v>3.3958308740313701E-3</v>
      </c>
      <c r="J554" s="364">
        <v>6.3549332059933388E-3</v>
      </c>
      <c r="K554" s="364">
        <v>6.5790925154076679E-3</v>
      </c>
      <c r="L554" s="364">
        <v>2.689814317510834E-3</v>
      </c>
      <c r="M554" s="364">
        <v>3.3524710216498218E-3</v>
      </c>
      <c r="N554" s="364">
        <v>2.6191511213503119E-3</v>
      </c>
      <c r="O554" s="364">
        <v>5.2210641538395428E-3</v>
      </c>
      <c r="P554" s="364">
        <v>6.4166343312801032E-3</v>
      </c>
      <c r="Q554" s="364">
        <v>1.1927667756018653E-2</v>
      </c>
      <c r="R554" s="364">
        <v>3.4548414982537583E-3</v>
      </c>
      <c r="S554" s="364">
        <v>1.4440487638480159E-3</v>
      </c>
      <c r="T554" s="364">
        <v>2.0454978811355637E-3</v>
      </c>
      <c r="U554" s="364">
        <v>4.2403793196176924E-3</v>
      </c>
      <c r="V554" s="364">
        <v>2.2943156420106828E-3</v>
      </c>
      <c r="W554" s="364">
        <v>2.0714716359262367E-3</v>
      </c>
      <c r="X554" s="364">
        <v>2.985700853133235E-3</v>
      </c>
      <c r="Y554" s="364">
        <v>1.8643770995351698E-3</v>
      </c>
      <c r="Z554" s="364">
        <v>1.019652912052659</v>
      </c>
      <c r="AA554" s="364">
        <v>2.1759152945134983E-3</v>
      </c>
      <c r="AB554" s="364">
        <v>4.7938835854263997E-3</v>
      </c>
      <c r="AC554" s="364">
        <v>2.9851068024433032E-3</v>
      </c>
      <c r="AD554" s="364">
        <v>3.2628254651638237E-3</v>
      </c>
      <c r="AE554" s="364">
        <v>3.0886780278309494E-3</v>
      </c>
      <c r="AF554" s="364">
        <v>7.1406166626877569E-3</v>
      </c>
      <c r="AG554" s="364">
        <v>6.3847824399524951E-4</v>
      </c>
      <c r="AH554" s="364">
        <v>1.7308348218860745E-3</v>
      </c>
      <c r="AI554" s="364">
        <v>8.11474386343293E-3</v>
      </c>
      <c r="AJ554" s="364">
        <v>3.5511225109641988E-3</v>
      </c>
      <c r="AK554" s="364">
        <v>7.0737883730506747E-3</v>
      </c>
      <c r="AL554" s="364">
        <v>2.1037469271730077E-3</v>
      </c>
      <c r="AM554" s="364">
        <v>1.7221635041884783E-2</v>
      </c>
      <c r="AN554" s="364">
        <v>3.020661672745228E-3</v>
      </c>
      <c r="AO554" s="364">
        <v>3.164025610531058E-3</v>
      </c>
      <c r="AP554" s="364">
        <v>5.4287903197775211E-2</v>
      </c>
      <c r="AQ554" s="364">
        <v>1.3346846332388872E-3</v>
      </c>
      <c r="AR554" s="363">
        <v>1.7474560070740815E-4</v>
      </c>
      <c r="AS554" s="364">
        <v>1.8590448766488523E-4</v>
      </c>
      <c r="AT554" s="364">
        <v>2.7200624880339952E-4</v>
      </c>
      <c r="AU554" s="364">
        <v>1.7661642324104623E-4</v>
      </c>
      <c r="AV554" s="364">
        <v>3.2125302538303147E-4</v>
      </c>
      <c r="AW554" s="364">
        <v>4.7966772969198617E-4</v>
      </c>
      <c r="AX554" s="364">
        <v>4.9408398838377335E-4</v>
      </c>
      <c r="AY554" s="364">
        <v>2.7396506065809859E-4</v>
      </c>
      <c r="AZ554" s="364">
        <v>4.4367733240514269E-5</v>
      </c>
      <c r="BA554" s="364">
        <v>2.6588178472389994E-4</v>
      </c>
      <c r="BB554" s="364">
        <v>3.0633519123281119E-4</v>
      </c>
      <c r="BC554" s="364">
        <v>6.4173777426744202E-4</v>
      </c>
      <c r="BD554" s="364">
        <v>1.193346196068734E-3</v>
      </c>
      <c r="BE554" s="364">
        <v>3.2992446838681609E-4</v>
      </c>
      <c r="BF554" s="364">
        <v>2.6169671606418663E-4</v>
      </c>
      <c r="BG554" s="364">
        <v>2.6050888634463338E-4</v>
      </c>
      <c r="BH554" s="364">
        <v>3.2550234981873857E-4</v>
      </c>
      <c r="BI554" s="364">
        <v>2.5148883020900892E-4</v>
      </c>
      <c r="BJ554" s="364">
        <v>3.2225473803400463E-4</v>
      </c>
      <c r="BK554" s="364">
        <v>3.0481343880556705E-4</v>
      </c>
      <c r="BL554" s="364">
        <v>2.9498926738526216E-4</v>
      </c>
      <c r="BM554" s="364">
        <v>9.9100865894769007E-4</v>
      </c>
      <c r="BN554" s="364">
        <v>2.507300455822397E-4</v>
      </c>
      <c r="BO554" s="364">
        <v>2.6139393697169572E-4</v>
      </c>
      <c r="BP554" s="364">
        <v>2.2655999497704556E-4</v>
      </c>
      <c r="BQ554" s="364">
        <v>2.190498569859655E-4</v>
      </c>
      <c r="BR554" s="364">
        <v>1.9710073432028071E-4</v>
      </c>
      <c r="BS554" s="364">
        <v>4.2933468438903369E-4</v>
      </c>
      <c r="BT554" s="364">
        <v>5.5604504612326769E-5</v>
      </c>
      <c r="BU554" s="364">
        <v>1.3592474284458516E-4</v>
      </c>
      <c r="BV554" s="364">
        <v>6.0394732469467986E-4</v>
      </c>
      <c r="BW554" s="364">
        <v>2.3521852844641373E-4</v>
      </c>
      <c r="BX554" s="364">
        <v>4.6469397695374616E-4</v>
      </c>
      <c r="BY554" s="364">
        <v>2.0055322964767958E-4</v>
      </c>
      <c r="BZ554" s="364">
        <v>9.5094951850602575E-4</v>
      </c>
      <c r="CA554" s="364">
        <v>3.0038652289096667E-4</v>
      </c>
      <c r="CB554" s="364">
        <v>2.5465536214487329E-4</v>
      </c>
      <c r="CC554" s="364">
        <v>3.0750459631670741E-3</v>
      </c>
      <c r="CD554" s="365">
        <v>1.1918240953347863E-4</v>
      </c>
    </row>
    <row r="555" spans="2:82">
      <c r="B555" s="286"/>
      <c r="C555" s="283" t="str">
        <f t="shared" si="33"/>
        <v>23</v>
      </c>
      <c r="D555" s="284" t="str">
        <f t="shared" si="33"/>
        <v>建設</v>
      </c>
      <c r="E555" s="363">
        <v>6.0103120388404303E-3</v>
      </c>
      <c r="F555" s="364">
        <v>1.8228063486937904E-3</v>
      </c>
      <c r="G555" s="364">
        <v>2.6617355263835246E-3</v>
      </c>
      <c r="H555" s="364">
        <v>1.1336347259825259E-2</v>
      </c>
      <c r="I555" s="364">
        <v>2.5595847535752531E-3</v>
      </c>
      <c r="J555" s="364">
        <v>5.2918562538228041E-3</v>
      </c>
      <c r="K555" s="364">
        <v>9.0569134205763391E-3</v>
      </c>
      <c r="L555" s="364">
        <v>6.0160985011384147E-3</v>
      </c>
      <c r="M555" s="364">
        <v>3.1138919508285211E-3</v>
      </c>
      <c r="N555" s="364">
        <v>6.8465658764924912E-3</v>
      </c>
      <c r="O555" s="364">
        <v>9.6690215920237042E-3</v>
      </c>
      <c r="P555" s="364">
        <v>1.1112271276545379E-2</v>
      </c>
      <c r="Q555" s="364">
        <v>4.7167565276156325E-3</v>
      </c>
      <c r="R555" s="364">
        <v>6.7931203237625972E-3</v>
      </c>
      <c r="S555" s="364">
        <v>4.3306660042778909E-3</v>
      </c>
      <c r="T555" s="364">
        <v>3.9462888682863032E-3</v>
      </c>
      <c r="U555" s="364">
        <v>2.7263153771833705E-3</v>
      </c>
      <c r="V555" s="364">
        <v>5.9195878566526902E-3</v>
      </c>
      <c r="W555" s="364">
        <v>4.2766875166575435E-3</v>
      </c>
      <c r="X555" s="364">
        <v>3.7464148112876581E-3</v>
      </c>
      <c r="Y555" s="364">
        <v>3.6766200209913708E-3</v>
      </c>
      <c r="Z555" s="364">
        <v>4.522175956526737E-3</v>
      </c>
      <c r="AA555" s="364">
        <v>1.0029189796065843</v>
      </c>
      <c r="AB555" s="364">
        <v>2.9625104528528682E-2</v>
      </c>
      <c r="AC555" s="364">
        <v>5.3625811695449437E-2</v>
      </c>
      <c r="AD555" s="364">
        <v>6.9131586054730527E-3</v>
      </c>
      <c r="AE555" s="364">
        <v>6.6231897845480661E-3</v>
      </c>
      <c r="AF555" s="364">
        <v>5.3497737776086809E-3</v>
      </c>
      <c r="AG555" s="364">
        <v>1.4855551773536181E-2</v>
      </c>
      <c r="AH555" s="364">
        <v>1.0331716678089213E-2</v>
      </c>
      <c r="AI555" s="364">
        <v>7.728308395930231E-3</v>
      </c>
      <c r="AJ555" s="364">
        <v>1.0128133606390746E-2</v>
      </c>
      <c r="AK555" s="364">
        <v>1.0474963042984968E-2</v>
      </c>
      <c r="AL555" s="364">
        <v>4.7018710563388405E-3</v>
      </c>
      <c r="AM555" s="364">
        <v>3.1654768447214746E-3</v>
      </c>
      <c r="AN555" s="364">
        <v>2.8867500305920397E-3</v>
      </c>
      <c r="AO555" s="364">
        <v>5.930919382335473E-3</v>
      </c>
      <c r="AP555" s="364">
        <v>2.3760413546462366E-3</v>
      </c>
      <c r="AQ555" s="364">
        <v>1.7092489243567842E-2</v>
      </c>
      <c r="AR555" s="363">
        <v>1.0198067146000214E-4</v>
      </c>
      <c r="AS555" s="364">
        <v>5.0184334826797086E-5</v>
      </c>
      <c r="AT555" s="364">
        <v>7.8090041317782616E-5</v>
      </c>
      <c r="AU555" s="364">
        <v>6.2647458840600482E-5</v>
      </c>
      <c r="AV555" s="364">
        <v>1.123406354899592E-4</v>
      </c>
      <c r="AW555" s="364">
        <v>1.0281788954197264E-4</v>
      </c>
      <c r="AX555" s="364">
        <v>1.6202079120975575E-4</v>
      </c>
      <c r="AY555" s="364">
        <v>1.7744988013033167E-4</v>
      </c>
      <c r="AZ555" s="364">
        <v>1.4996207365822437E-5</v>
      </c>
      <c r="BA555" s="364">
        <v>1.604391266809728E-4</v>
      </c>
      <c r="BB555" s="364">
        <v>1.1124988438268089E-4</v>
      </c>
      <c r="BC555" s="364">
        <v>4.7187880700768074E-4</v>
      </c>
      <c r="BD555" s="364">
        <v>1.0958829887117643E-4</v>
      </c>
      <c r="BE555" s="364">
        <v>2.4837838418010673E-4</v>
      </c>
      <c r="BF555" s="364">
        <v>2.4572232509155017E-4</v>
      </c>
      <c r="BG555" s="364">
        <v>1.9262840311847827E-4</v>
      </c>
      <c r="BH555" s="364">
        <v>1.4479645004306896E-4</v>
      </c>
      <c r="BI555" s="364">
        <v>1.3776128826323527E-4</v>
      </c>
      <c r="BJ555" s="364">
        <v>1.8757040427097373E-4</v>
      </c>
      <c r="BK555" s="364">
        <v>1.3911269636238347E-4</v>
      </c>
      <c r="BL555" s="364">
        <v>2.4149306929807641E-4</v>
      </c>
      <c r="BM555" s="364">
        <v>1.1857355509567014E-4</v>
      </c>
      <c r="BN555" s="364">
        <v>1.3406765825886653E-4</v>
      </c>
      <c r="BO555" s="364">
        <v>6.6651911373020626E-5</v>
      </c>
      <c r="BP555" s="364">
        <v>7.8318675977875988E-5</v>
      </c>
      <c r="BQ555" s="364">
        <v>7.1088263515536453E-5</v>
      </c>
      <c r="BR555" s="364">
        <v>3.4220714479428259E-5</v>
      </c>
      <c r="BS555" s="364">
        <v>2.9636417156899758E-5</v>
      </c>
      <c r="BT555" s="364">
        <v>1.0823156533180509E-5</v>
      </c>
      <c r="BU555" s="364">
        <v>5.5750186793653502E-5</v>
      </c>
      <c r="BV555" s="364">
        <v>3.7298670973897043E-5</v>
      </c>
      <c r="BW555" s="364">
        <v>3.4423128047307104E-5</v>
      </c>
      <c r="BX555" s="364">
        <v>4.0723481727151126E-5</v>
      </c>
      <c r="BY555" s="364">
        <v>9.2269654837191179E-5</v>
      </c>
      <c r="BZ555" s="364">
        <v>4.6638276666149574E-5</v>
      </c>
      <c r="CA555" s="364">
        <v>4.8549849757756049E-5</v>
      </c>
      <c r="CB555" s="364">
        <v>7.0659572514359572E-5</v>
      </c>
      <c r="CC555" s="364">
        <v>2.39254238369275E-4</v>
      </c>
      <c r="CD555" s="365">
        <v>3.5019522757879937E-5</v>
      </c>
    </row>
    <row r="556" spans="2:82">
      <c r="B556" s="286"/>
      <c r="C556" s="283" t="str">
        <f t="shared" si="33"/>
        <v>24</v>
      </c>
      <c r="D556" s="284" t="str">
        <f t="shared" si="33"/>
        <v>電力・ガス・熱供給</v>
      </c>
      <c r="E556" s="363">
        <v>1.5984332302038082E-2</v>
      </c>
      <c r="F556" s="364">
        <v>6.315094930906707E-3</v>
      </c>
      <c r="G556" s="364">
        <v>1.3228210293351597E-2</v>
      </c>
      <c r="H556" s="364">
        <v>2.6143745138472719E-2</v>
      </c>
      <c r="I556" s="364">
        <v>2.1384078069061382E-2</v>
      </c>
      <c r="J556" s="364">
        <v>3.4114016336305515E-2</v>
      </c>
      <c r="K556" s="364">
        <v>5.3226066759651275E-2</v>
      </c>
      <c r="L556" s="364">
        <v>3.6401111034894351E-2</v>
      </c>
      <c r="M556" s="364">
        <v>1.2610078226740021E-2</v>
      </c>
      <c r="N556" s="364">
        <v>3.5127828395418746E-2</v>
      </c>
      <c r="O556" s="364">
        <v>5.9342629182171987E-2</v>
      </c>
      <c r="P556" s="364">
        <v>8.4784311365612902E-2</v>
      </c>
      <c r="Q556" s="364">
        <v>3.7235894090364263E-2</v>
      </c>
      <c r="R556" s="364">
        <v>3.3422409161352654E-2</v>
      </c>
      <c r="S556" s="364">
        <v>2.2187371037962873E-2</v>
      </c>
      <c r="T556" s="364">
        <v>1.8616654844975298E-2</v>
      </c>
      <c r="U556" s="364">
        <v>1.7667724891146583E-2</v>
      </c>
      <c r="V556" s="364">
        <v>3.47444150977664E-2</v>
      </c>
      <c r="W556" s="364">
        <v>1.7772050694396364E-2</v>
      </c>
      <c r="X556" s="364">
        <v>1.0080214702369939E-2</v>
      </c>
      <c r="Y556" s="364">
        <v>2.5063000249188658E-2</v>
      </c>
      <c r="Z556" s="364">
        <v>2.6322249566848102E-2</v>
      </c>
      <c r="AA556" s="364">
        <v>9.8094515929409848E-3</v>
      </c>
      <c r="AB556" s="364">
        <v>1.1049448254034389</v>
      </c>
      <c r="AC556" s="364">
        <v>7.0353744864434062E-2</v>
      </c>
      <c r="AD556" s="364">
        <v>7.9112497209762822E-2</v>
      </c>
      <c r="AE556" s="364">
        <v>3.063100853627165E-2</v>
      </c>
      <c r="AF556" s="364">
        <v>8.6757464162506362E-3</v>
      </c>
      <c r="AG556" s="364">
        <v>6.191396522112565E-3</v>
      </c>
      <c r="AH556" s="364">
        <v>1.9188640737962264E-2</v>
      </c>
      <c r="AI556" s="364">
        <v>1.2121974442527661E-2</v>
      </c>
      <c r="AJ556" s="364">
        <v>1.6285421075188981E-2</v>
      </c>
      <c r="AK556" s="364">
        <v>1.9527817181624982E-2</v>
      </c>
      <c r="AL556" s="364">
        <v>1.7216366525306247E-2</v>
      </c>
      <c r="AM556" s="364">
        <v>7.431331665356338E-3</v>
      </c>
      <c r="AN556" s="364">
        <v>8.0382229880698146E-3</v>
      </c>
      <c r="AO556" s="364">
        <v>3.7255331665151506E-2</v>
      </c>
      <c r="AP556" s="364">
        <v>1.2184002920996863E-2</v>
      </c>
      <c r="AQ556" s="364">
        <v>7.7567953875292148E-3</v>
      </c>
      <c r="AR556" s="363">
        <v>8.4418885043633925E-4</v>
      </c>
      <c r="AS556" s="364">
        <v>4.5807531686837839E-4</v>
      </c>
      <c r="AT556" s="364">
        <v>6.5749072759031899E-4</v>
      </c>
      <c r="AU556" s="364">
        <v>9.0066119577714512E-4</v>
      </c>
      <c r="AV556" s="364">
        <v>9.3742294388320417E-4</v>
      </c>
      <c r="AW556" s="364">
        <v>1.0157550871256475E-3</v>
      </c>
      <c r="AX556" s="364">
        <v>1.6874407873008694E-3</v>
      </c>
      <c r="AY556" s="364">
        <v>1.5520893039230846E-3</v>
      </c>
      <c r="AZ556" s="364">
        <v>1.6820213241184242E-4</v>
      </c>
      <c r="BA556" s="364">
        <v>1.4150147928741461E-3</v>
      </c>
      <c r="BB556" s="364">
        <v>1.3707596283417066E-3</v>
      </c>
      <c r="BC556" s="364">
        <v>4.4738458539839657E-3</v>
      </c>
      <c r="BD556" s="364">
        <v>1.3234788300031325E-3</v>
      </c>
      <c r="BE556" s="364">
        <v>2.2199661096193148E-3</v>
      </c>
      <c r="BF556" s="364">
        <v>1.8596620021601763E-3</v>
      </c>
      <c r="BG556" s="364">
        <v>1.4868677279408465E-3</v>
      </c>
      <c r="BH556" s="364">
        <v>1.1631293922040903E-3</v>
      </c>
      <c r="BI556" s="364">
        <v>1.3790660724290892E-3</v>
      </c>
      <c r="BJ556" s="364">
        <v>1.3902399027353196E-3</v>
      </c>
      <c r="BK556" s="364">
        <v>1.0632865417575948E-3</v>
      </c>
      <c r="BL556" s="364">
        <v>1.9307099110240132E-3</v>
      </c>
      <c r="BM556" s="364">
        <v>9.857665457019397E-4</v>
      </c>
      <c r="BN556" s="364">
        <v>9.7315758851822525E-4</v>
      </c>
      <c r="BO556" s="364">
        <v>1.6997655978574896E-3</v>
      </c>
      <c r="BP556" s="364">
        <v>1.2076089581169746E-3</v>
      </c>
      <c r="BQ556" s="364">
        <v>1.2635071998896791E-3</v>
      </c>
      <c r="BR556" s="364">
        <v>4.7740570765894189E-4</v>
      </c>
      <c r="BS556" s="364">
        <v>2.4615269421477792E-4</v>
      </c>
      <c r="BT556" s="364">
        <v>1.3512528120400544E-4</v>
      </c>
      <c r="BU556" s="364">
        <v>4.5281894420060769E-4</v>
      </c>
      <c r="BV556" s="364">
        <v>3.1648463031894928E-4</v>
      </c>
      <c r="BW556" s="364">
        <v>3.6947856513169092E-4</v>
      </c>
      <c r="BX556" s="364">
        <v>4.4626909539231916E-4</v>
      </c>
      <c r="BY556" s="364">
        <v>7.9180173442759368E-4</v>
      </c>
      <c r="BZ556" s="364">
        <v>3.4613771901438871E-4</v>
      </c>
      <c r="CA556" s="364">
        <v>3.8674458999877771E-4</v>
      </c>
      <c r="CB556" s="364">
        <v>8.5939008627543701E-4</v>
      </c>
      <c r="CC556" s="364">
        <v>1.7022643717686306E-3</v>
      </c>
      <c r="CD556" s="365">
        <v>2.6002938793799287E-4</v>
      </c>
    </row>
    <row r="557" spans="2:82">
      <c r="B557" s="286"/>
      <c r="C557" s="283" t="str">
        <f t="shared" si="33"/>
        <v>25</v>
      </c>
      <c r="D557" s="284" t="str">
        <f t="shared" si="33"/>
        <v>水道</v>
      </c>
      <c r="E557" s="363">
        <v>1.5954229601770314E-3</v>
      </c>
      <c r="F557" s="364">
        <v>4.5498126764532379E-4</v>
      </c>
      <c r="G557" s="364">
        <v>8.5865509130030504E-4</v>
      </c>
      <c r="H557" s="364">
        <v>3.4025462514696955E-3</v>
      </c>
      <c r="I557" s="364">
        <v>2.6421523841172892E-3</v>
      </c>
      <c r="J557" s="364">
        <v>2.4105817847009351E-3</v>
      </c>
      <c r="K557" s="364">
        <v>3.3898601910965316E-3</v>
      </c>
      <c r="L557" s="364">
        <v>3.2338810674042663E-3</v>
      </c>
      <c r="M557" s="364">
        <v>1.8382067876068795E-3</v>
      </c>
      <c r="N557" s="364">
        <v>1.1099092883272723E-3</v>
      </c>
      <c r="O557" s="364">
        <v>1.6336810467047574E-3</v>
      </c>
      <c r="P557" s="364">
        <v>3.7832726576119244E-3</v>
      </c>
      <c r="Q557" s="364">
        <v>1.0201465923519247E-3</v>
      </c>
      <c r="R557" s="364">
        <v>1.3537906341895805E-3</v>
      </c>
      <c r="S557" s="364">
        <v>9.9742879002616283E-4</v>
      </c>
      <c r="T557" s="364">
        <v>9.4156511530490972E-4</v>
      </c>
      <c r="U557" s="364">
        <v>7.3370921232209776E-4</v>
      </c>
      <c r="V557" s="364">
        <v>1.6031401540328382E-3</v>
      </c>
      <c r="W557" s="364">
        <v>8.413401962078528E-4</v>
      </c>
      <c r="X557" s="364">
        <v>6.4404453100691593E-4</v>
      </c>
      <c r="Y557" s="364">
        <v>1.088110146832763E-3</v>
      </c>
      <c r="Z557" s="364">
        <v>1.3902695323896196E-3</v>
      </c>
      <c r="AA557" s="364">
        <v>1.6087719040895967E-3</v>
      </c>
      <c r="AB557" s="364">
        <v>1.6220782600973849E-3</v>
      </c>
      <c r="AC557" s="364">
        <v>1.0805427324809105</v>
      </c>
      <c r="AD557" s="364">
        <v>9.43541388615835E-3</v>
      </c>
      <c r="AE557" s="364">
        <v>3.778244261602658E-3</v>
      </c>
      <c r="AF557" s="364">
        <v>1.8625129002230885E-3</v>
      </c>
      <c r="AG557" s="364">
        <v>7.7935818858398042E-4</v>
      </c>
      <c r="AH557" s="364">
        <v>3.437136203386044E-3</v>
      </c>
      <c r="AI557" s="364">
        <v>3.5358030623879903E-3</v>
      </c>
      <c r="AJ557" s="364">
        <v>4.8334803745609337E-3</v>
      </c>
      <c r="AK557" s="364">
        <v>8.8129260203532716E-3</v>
      </c>
      <c r="AL557" s="364">
        <v>5.3674157897287333E-3</v>
      </c>
      <c r="AM557" s="364">
        <v>2.7973898119078963E-3</v>
      </c>
      <c r="AN557" s="364">
        <v>1.2601201218862806E-3</v>
      </c>
      <c r="AO557" s="364">
        <v>9.7184399719974241E-3</v>
      </c>
      <c r="AP557" s="364">
        <v>9.0952110540698148E-4</v>
      </c>
      <c r="AQ557" s="364">
        <v>1.9898907600164328E-3</v>
      </c>
      <c r="AR557" s="363">
        <v>4.9642981705667919E-5</v>
      </c>
      <c r="AS557" s="364">
        <v>1.8981180913016372E-5</v>
      </c>
      <c r="AT557" s="364">
        <v>3.7028632349581144E-5</v>
      </c>
      <c r="AU557" s="364">
        <v>1.7122236085337548E-5</v>
      </c>
      <c r="AV557" s="364">
        <v>5.6609304475455217E-5</v>
      </c>
      <c r="AW557" s="364">
        <v>4.3234063283256422E-5</v>
      </c>
      <c r="AX557" s="364">
        <v>5.5230465311244991E-5</v>
      </c>
      <c r="AY557" s="364">
        <v>7.7169992626982772E-5</v>
      </c>
      <c r="AZ557" s="364">
        <v>4.7232632764248746E-6</v>
      </c>
      <c r="BA557" s="364">
        <v>5.7988166057146333E-5</v>
      </c>
      <c r="BB557" s="364">
        <v>3.0078591394275039E-5</v>
      </c>
      <c r="BC557" s="364">
        <v>1.5248161611791333E-4</v>
      </c>
      <c r="BD557" s="364">
        <v>2.6963889865526812E-5</v>
      </c>
      <c r="BE557" s="364">
        <v>7.8027632107571218E-5</v>
      </c>
      <c r="BF557" s="364">
        <v>6.9824806710458472E-5</v>
      </c>
      <c r="BG557" s="364">
        <v>5.6536611182354057E-5</v>
      </c>
      <c r="BH557" s="364">
        <v>4.2739603094313407E-5</v>
      </c>
      <c r="BI557" s="364">
        <v>3.7954267161790665E-5</v>
      </c>
      <c r="BJ557" s="364">
        <v>5.329262650610614E-5</v>
      </c>
      <c r="BK557" s="364">
        <v>4.0546477878966285E-5</v>
      </c>
      <c r="BL557" s="364">
        <v>7.2231896324835039E-5</v>
      </c>
      <c r="BM557" s="364">
        <v>4.0223662581460371E-5</v>
      </c>
      <c r="BN557" s="364">
        <v>3.9613047547208732E-5</v>
      </c>
      <c r="BO557" s="364">
        <v>1.0883408205994115E-5</v>
      </c>
      <c r="BP557" s="364">
        <v>1.924325627081631E-5</v>
      </c>
      <c r="BQ557" s="364">
        <v>1.7304009103613099E-5</v>
      </c>
      <c r="BR557" s="364">
        <v>9.3998836112830102E-6</v>
      </c>
      <c r="BS557" s="364">
        <v>9.6074544595938531E-6</v>
      </c>
      <c r="BT557" s="364">
        <v>2.9944064004451721E-6</v>
      </c>
      <c r="BU557" s="364">
        <v>1.7167676264821249E-5</v>
      </c>
      <c r="BV557" s="364">
        <v>1.3835421254433477E-5</v>
      </c>
      <c r="BW557" s="364">
        <v>1.0231064925159337E-5</v>
      </c>
      <c r="BX557" s="364">
        <v>1.4822401844584736E-5</v>
      </c>
      <c r="BY557" s="364">
        <v>4.4227091247260367E-5</v>
      </c>
      <c r="BZ557" s="364">
        <v>1.7179592937562564E-5</v>
      </c>
      <c r="CA557" s="364">
        <v>1.5714482065771777E-5</v>
      </c>
      <c r="CB557" s="364">
        <v>3.3735178936212291E-5</v>
      </c>
      <c r="CC557" s="364">
        <v>9.0201521208295503E-5</v>
      </c>
      <c r="CD557" s="365">
        <v>1.1987087612966246E-5</v>
      </c>
    </row>
    <row r="558" spans="2:82">
      <c r="B558" s="286"/>
      <c r="C558" s="283" t="str">
        <f t="shared" si="33"/>
        <v>26</v>
      </c>
      <c r="D558" s="284" t="str">
        <f t="shared" si="33"/>
        <v>廃棄物処理</v>
      </c>
      <c r="E558" s="363">
        <v>1.0867827387778062E-3</v>
      </c>
      <c r="F558" s="364">
        <v>5.5736550386558824E-4</v>
      </c>
      <c r="G558" s="364">
        <v>8.0158577864051811E-4</v>
      </c>
      <c r="H558" s="364">
        <v>2.617658375210104E-3</v>
      </c>
      <c r="I558" s="364">
        <v>2.4436778302847481E-3</v>
      </c>
      <c r="J558" s="364">
        <v>1.3757979355065364E-3</v>
      </c>
      <c r="K558" s="364">
        <v>2.769525226148106E-3</v>
      </c>
      <c r="L558" s="364">
        <v>4.6680362009590831E-3</v>
      </c>
      <c r="M558" s="364">
        <v>7.425806065528358E-4</v>
      </c>
      <c r="N558" s="364">
        <v>1.1278758833772817E-3</v>
      </c>
      <c r="O558" s="364">
        <v>4.6966254940817506E-3</v>
      </c>
      <c r="P558" s="364">
        <v>2.1084684220993421E-3</v>
      </c>
      <c r="Q558" s="364">
        <v>9.9465360148365679E-4</v>
      </c>
      <c r="R558" s="364">
        <v>1.1674162166109339E-3</v>
      </c>
      <c r="S558" s="364">
        <v>1.1191760664523924E-3</v>
      </c>
      <c r="T558" s="364">
        <v>7.6110594142539888E-4</v>
      </c>
      <c r="U558" s="364">
        <v>8.6417138684765835E-4</v>
      </c>
      <c r="V558" s="364">
        <v>1.8876520080303152E-3</v>
      </c>
      <c r="W558" s="364">
        <v>9.5192492904419416E-4</v>
      </c>
      <c r="X558" s="364">
        <v>9.2696941597655597E-4</v>
      </c>
      <c r="Y558" s="364">
        <v>3.7544835725897329E-3</v>
      </c>
      <c r="Z558" s="364">
        <v>1.8967774983054116E-3</v>
      </c>
      <c r="AA558" s="364">
        <v>3.1583942557780859E-3</v>
      </c>
      <c r="AB558" s="364">
        <v>1.6853782208187628E-2</v>
      </c>
      <c r="AC558" s="364">
        <v>4.7814678793316806E-3</v>
      </c>
      <c r="AD558" s="364">
        <v>1.00204649574377</v>
      </c>
      <c r="AE558" s="364">
        <v>2.6882075311610324E-3</v>
      </c>
      <c r="AF558" s="364">
        <v>5.7988660708279526E-3</v>
      </c>
      <c r="AG558" s="364">
        <v>6.3018495486836016E-4</v>
      </c>
      <c r="AH558" s="364">
        <v>1.1872292226559845E-2</v>
      </c>
      <c r="AI558" s="364">
        <v>9.1458496050930704E-3</v>
      </c>
      <c r="AJ558" s="364">
        <v>3.2582442983743028E-2</v>
      </c>
      <c r="AK558" s="364">
        <v>8.7490050675797463E-3</v>
      </c>
      <c r="AL558" s="364">
        <v>6.0321733256901251E-3</v>
      </c>
      <c r="AM558" s="364">
        <v>1.1183737916676531E-3</v>
      </c>
      <c r="AN558" s="364">
        <v>2.3081854723430149E-3</v>
      </c>
      <c r="AO558" s="364">
        <v>2.205205387241356E-2</v>
      </c>
      <c r="AP558" s="364">
        <v>1.1191919920038606E-3</v>
      </c>
      <c r="AQ558" s="364">
        <v>1.6685414555456766E-2</v>
      </c>
      <c r="AR558" s="363">
        <v>6.6112817023531166E-5</v>
      </c>
      <c r="AS558" s="364">
        <v>3.2017766501092038E-5</v>
      </c>
      <c r="AT558" s="364">
        <v>5.0224961938377313E-5</v>
      </c>
      <c r="AU558" s="364">
        <v>3.6683709312882316E-5</v>
      </c>
      <c r="AV558" s="364">
        <v>7.0779846724065124E-5</v>
      </c>
      <c r="AW558" s="364">
        <v>6.261815896540314E-5</v>
      </c>
      <c r="AX558" s="364">
        <v>7.7509883912071974E-5</v>
      </c>
      <c r="AY558" s="364">
        <v>1.1828048012602604E-4</v>
      </c>
      <c r="AZ558" s="364">
        <v>1.1215562025246943E-5</v>
      </c>
      <c r="BA558" s="364">
        <v>8.6889595727145891E-5</v>
      </c>
      <c r="BB558" s="364">
        <v>6.3489096460037577E-5</v>
      </c>
      <c r="BC558" s="364">
        <v>1.1828914873393225E-4</v>
      </c>
      <c r="BD558" s="364">
        <v>4.9224070989344016E-5</v>
      </c>
      <c r="BE558" s="364">
        <v>6.8392564223921496E-5</v>
      </c>
      <c r="BF558" s="364">
        <v>7.1013812569929073E-5</v>
      </c>
      <c r="BG558" s="364">
        <v>5.5253615688494011E-5</v>
      </c>
      <c r="BH558" s="364">
        <v>5.4705241122349767E-5</v>
      </c>
      <c r="BI558" s="364">
        <v>5.8492267073562513E-5</v>
      </c>
      <c r="BJ558" s="364">
        <v>6.2380766176535013E-5</v>
      </c>
      <c r="BK558" s="364">
        <v>5.3758395864471096E-5</v>
      </c>
      <c r="BL558" s="364">
        <v>1.1614219219884024E-4</v>
      </c>
      <c r="BM558" s="364">
        <v>7.0061464409154693E-5</v>
      </c>
      <c r="BN558" s="364">
        <v>5.08966943390836E-5</v>
      </c>
      <c r="BO558" s="364">
        <v>4.1369457073629023E-5</v>
      </c>
      <c r="BP558" s="364">
        <v>4.1281723452373149E-5</v>
      </c>
      <c r="BQ558" s="364">
        <v>4.7872846527407551E-5</v>
      </c>
      <c r="BR558" s="364">
        <v>2.1753922934810404E-5</v>
      </c>
      <c r="BS558" s="364">
        <v>2.1237058938880909E-5</v>
      </c>
      <c r="BT558" s="364">
        <v>6.5442502506801741E-6</v>
      </c>
      <c r="BU558" s="364">
        <v>4.5793987197149195E-5</v>
      </c>
      <c r="BV558" s="364">
        <v>2.7393342127242803E-5</v>
      </c>
      <c r="BW558" s="364">
        <v>2.1901059022618667E-5</v>
      </c>
      <c r="BX558" s="364">
        <v>2.8391126290747577E-5</v>
      </c>
      <c r="BY558" s="364">
        <v>6.940671567779847E-5</v>
      </c>
      <c r="BZ558" s="364">
        <v>2.9140670877034151E-5</v>
      </c>
      <c r="CA558" s="364">
        <v>2.6454989867456921E-5</v>
      </c>
      <c r="CB558" s="364">
        <v>5.0977595151425392E-5</v>
      </c>
      <c r="CC558" s="364">
        <v>1.1011021641470766E-4</v>
      </c>
      <c r="CD558" s="365">
        <v>2.6661980543715611E-5</v>
      </c>
    </row>
    <row r="559" spans="2:82">
      <c r="B559" s="286"/>
      <c r="C559" s="283" t="str">
        <f t="shared" si="33"/>
        <v>27</v>
      </c>
      <c r="D559" s="284" t="str">
        <f t="shared" si="33"/>
        <v>商業</v>
      </c>
      <c r="E559" s="363">
        <v>1.7066522281193253E-2</v>
      </c>
      <c r="F559" s="364">
        <v>4.5605181218591768E-3</v>
      </c>
      <c r="G559" s="364">
        <v>1.8062056603526239E-2</v>
      </c>
      <c r="H559" s="364">
        <v>9.2303643281909861E-3</v>
      </c>
      <c r="I559" s="364">
        <v>2.0036896246250904E-2</v>
      </c>
      <c r="J559" s="364">
        <v>2.3392058419000484E-2</v>
      </c>
      <c r="K559" s="364">
        <v>2.2874764006530848E-2</v>
      </c>
      <c r="L559" s="364">
        <v>1.5114580474167605E-2</v>
      </c>
      <c r="M559" s="364">
        <v>3.6042262841578074E-3</v>
      </c>
      <c r="N559" s="364">
        <v>1.6120904606681145E-2</v>
      </c>
      <c r="O559" s="364">
        <v>1.0259631837324623E-2</v>
      </c>
      <c r="P559" s="364">
        <v>8.3877606947563507E-3</v>
      </c>
      <c r="Q559" s="364">
        <v>7.3682785583420209E-3</v>
      </c>
      <c r="R559" s="364">
        <v>9.8489964372653095E-3</v>
      </c>
      <c r="S559" s="364">
        <v>1.3127175033418747E-2</v>
      </c>
      <c r="T559" s="364">
        <v>1.1198558627319366E-2</v>
      </c>
      <c r="U559" s="364">
        <v>1.7662258830921995E-2</v>
      </c>
      <c r="V559" s="364">
        <v>1.3989896245303907E-2</v>
      </c>
      <c r="W559" s="364">
        <v>1.5015731688780131E-2</v>
      </c>
      <c r="X559" s="364">
        <v>1.5733003296563682E-2</v>
      </c>
      <c r="Y559" s="364">
        <v>1.2801142723683101E-2</v>
      </c>
      <c r="Z559" s="364">
        <v>1.9175067438346374E-2</v>
      </c>
      <c r="AA559" s="364">
        <v>1.4701863745638083E-2</v>
      </c>
      <c r="AB559" s="364">
        <v>2.9823166976624747E-3</v>
      </c>
      <c r="AC559" s="364">
        <v>8.0201910454412804E-3</v>
      </c>
      <c r="AD559" s="364">
        <v>6.14910869751814E-3</v>
      </c>
      <c r="AE559" s="364">
        <v>1.0041914050277219</v>
      </c>
      <c r="AF559" s="364">
        <v>2.9923540570898342E-3</v>
      </c>
      <c r="AG559" s="364">
        <v>1.0123379518971452E-3</v>
      </c>
      <c r="AH559" s="364">
        <v>3.6767230973080299E-3</v>
      </c>
      <c r="AI559" s="364">
        <v>4.1215918792387677E-3</v>
      </c>
      <c r="AJ559" s="364">
        <v>3.8156511481994438E-3</v>
      </c>
      <c r="AK559" s="364">
        <v>6.0031360029234983E-3</v>
      </c>
      <c r="AL559" s="364">
        <v>1.25537550508619E-2</v>
      </c>
      <c r="AM559" s="364">
        <v>1.0500258136204968E-2</v>
      </c>
      <c r="AN559" s="364">
        <v>6.3411916812570008E-3</v>
      </c>
      <c r="AO559" s="364">
        <v>1.7912805874478681E-2</v>
      </c>
      <c r="AP559" s="364">
        <v>6.4518706060887943E-2</v>
      </c>
      <c r="AQ559" s="364">
        <v>2.478100035711828E-3</v>
      </c>
      <c r="AR559" s="363">
        <v>2.5636482638561136E-3</v>
      </c>
      <c r="AS559" s="364">
        <v>1.1644231371304157E-3</v>
      </c>
      <c r="AT559" s="364">
        <v>2.1871986545747763E-3</v>
      </c>
      <c r="AU559" s="364">
        <v>9.649477287500157E-4</v>
      </c>
      <c r="AV559" s="364">
        <v>2.9018889359178298E-3</v>
      </c>
      <c r="AW559" s="364">
        <v>2.6696575728751416E-3</v>
      </c>
      <c r="AX559" s="364">
        <v>2.9001832783640729E-3</v>
      </c>
      <c r="AY559" s="364">
        <v>2.091723028136319E-3</v>
      </c>
      <c r="AZ559" s="364">
        <v>2.4749507562980697E-4</v>
      </c>
      <c r="BA559" s="364">
        <v>2.3912670158513414E-3</v>
      </c>
      <c r="BB559" s="364">
        <v>1.3475369549289181E-3</v>
      </c>
      <c r="BC559" s="364">
        <v>1.3133049573762037E-3</v>
      </c>
      <c r="BD559" s="364">
        <v>1.1712897547588668E-3</v>
      </c>
      <c r="BE559" s="364">
        <v>1.3456959544095746E-3</v>
      </c>
      <c r="BF559" s="364">
        <v>1.8944553348682767E-3</v>
      </c>
      <c r="BG559" s="364">
        <v>1.7150805196138896E-3</v>
      </c>
      <c r="BH559" s="364">
        <v>2.1539047814209209E-3</v>
      </c>
      <c r="BI559" s="364">
        <v>1.9493033537860826E-3</v>
      </c>
      <c r="BJ559" s="364">
        <v>2.2602141965988817E-3</v>
      </c>
      <c r="BK559" s="364">
        <v>2.0815492472422287E-3</v>
      </c>
      <c r="BL559" s="364">
        <v>2.4369329154719523E-3</v>
      </c>
      <c r="BM559" s="364">
        <v>2.1593119117272888E-3</v>
      </c>
      <c r="BN559" s="364">
        <v>1.9097555162421352E-3</v>
      </c>
      <c r="BO559" s="364">
        <v>3.8686012806829191E-4</v>
      </c>
      <c r="BP559" s="364">
        <v>1.0174402101147222E-3</v>
      </c>
      <c r="BQ559" s="364">
        <v>7.8983310271863707E-4</v>
      </c>
      <c r="BR559" s="364">
        <v>5.3966216400571948E-4</v>
      </c>
      <c r="BS559" s="364">
        <v>4.380947089424619E-4</v>
      </c>
      <c r="BT559" s="364">
        <v>1.4913954855548943E-4</v>
      </c>
      <c r="BU559" s="364">
        <v>5.2364702782893937E-4</v>
      </c>
      <c r="BV559" s="364">
        <v>6.4164142614929389E-4</v>
      </c>
      <c r="BW559" s="364">
        <v>5.2756162473816231E-4</v>
      </c>
      <c r="BX559" s="364">
        <v>8.2988673391720929E-4</v>
      </c>
      <c r="BY559" s="364">
        <v>1.6620003018518392E-3</v>
      </c>
      <c r="BZ559" s="364">
        <v>1.3093755462356901E-3</v>
      </c>
      <c r="CA559" s="364">
        <v>8.7408482179676282E-4</v>
      </c>
      <c r="CB559" s="364">
        <v>2.1845109459062493E-3</v>
      </c>
      <c r="CC559" s="364">
        <v>7.844236104593609E-3</v>
      </c>
      <c r="CD559" s="365">
        <v>3.6486355088345582E-4</v>
      </c>
    </row>
    <row r="560" spans="2:82">
      <c r="B560" s="286"/>
      <c r="C560" s="283" t="str">
        <f t="shared" si="33"/>
        <v>28</v>
      </c>
      <c r="D560" s="284" t="str">
        <f t="shared" si="33"/>
        <v>金融・保険</v>
      </c>
      <c r="E560" s="363">
        <v>8.8246811628503834E-3</v>
      </c>
      <c r="F560" s="364">
        <v>1.2336142885652025E-2</v>
      </c>
      <c r="G560" s="364">
        <v>1.1503445881657762E-2</v>
      </c>
      <c r="H560" s="364">
        <v>5.7932718602530402E-2</v>
      </c>
      <c r="I560" s="364">
        <v>9.0715740840842524E-3</v>
      </c>
      <c r="J560" s="364">
        <v>1.9477966099071396E-2</v>
      </c>
      <c r="K560" s="364">
        <v>1.2520655871842704E-2</v>
      </c>
      <c r="L560" s="364">
        <v>9.6507842972036583E-3</v>
      </c>
      <c r="M560" s="364">
        <v>5.1685917543117426E-3</v>
      </c>
      <c r="N560" s="364">
        <v>6.7117477260184941E-3</v>
      </c>
      <c r="O560" s="364">
        <v>1.3022259270595861E-2</v>
      </c>
      <c r="P560" s="364">
        <v>1.0474111544791444E-2</v>
      </c>
      <c r="Q560" s="364">
        <v>7.9171145768042236E-3</v>
      </c>
      <c r="R560" s="364">
        <v>1.4160117633748314E-2</v>
      </c>
      <c r="S560" s="364">
        <v>9.6833920800124592E-3</v>
      </c>
      <c r="T560" s="364">
        <v>8.6014092411976929E-3</v>
      </c>
      <c r="U560" s="364">
        <v>9.51530536400968E-3</v>
      </c>
      <c r="V560" s="364">
        <v>7.5791295674004977E-3</v>
      </c>
      <c r="W560" s="364">
        <v>8.198963572945632E-3</v>
      </c>
      <c r="X560" s="364">
        <v>7.0768497544256865E-3</v>
      </c>
      <c r="Y560" s="364">
        <v>1.2982648172589229E-2</v>
      </c>
      <c r="Z560" s="364">
        <v>2.4952595387125253E-2</v>
      </c>
      <c r="AA560" s="364">
        <v>1.301068205837144E-2</v>
      </c>
      <c r="AB560" s="364">
        <v>1.9127707633646053E-2</v>
      </c>
      <c r="AC560" s="364">
        <v>2.1783919814560258E-2</v>
      </c>
      <c r="AD560" s="364">
        <v>2.559927230086893E-2</v>
      </c>
      <c r="AE560" s="364">
        <v>2.0775361493666371E-2</v>
      </c>
      <c r="AF560" s="364">
        <v>1.0671197948431617</v>
      </c>
      <c r="AG560" s="364">
        <v>6.7143232821310364E-2</v>
      </c>
      <c r="AH560" s="364">
        <v>2.3224514514919407E-2</v>
      </c>
      <c r="AI560" s="364">
        <v>1.0789295809915033E-2</v>
      </c>
      <c r="AJ560" s="364">
        <v>1.6844695371987246E-2</v>
      </c>
      <c r="AK560" s="364">
        <v>1.1088536128367627E-2</v>
      </c>
      <c r="AL560" s="364">
        <v>9.7534551322453148E-3</v>
      </c>
      <c r="AM560" s="364">
        <v>2.5129737796674514E-2</v>
      </c>
      <c r="AN560" s="364">
        <v>1.274287504661486E-2</v>
      </c>
      <c r="AO560" s="364">
        <v>1.6165455112695699E-2</v>
      </c>
      <c r="AP560" s="364">
        <v>5.2950202296105087E-3</v>
      </c>
      <c r="AQ560" s="364">
        <v>3.2922686920844012E-2</v>
      </c>
      <c r="AR560" s="363">
        <v>2.3988778324398824E-4</v>
      </c>
      <c r="AS560" s="364">
        <v>1.2994835422437299E-4</v>
      </c>
      <c r="AT560" s="364">
        <v>2.1847944421388122E-4</v>
      </c>
      <c r="AU560" s="364">
        <v>1.8147746104806367E-4</v>
      </c>
      <c r="AV560" s="364">
        <v>2.8886509979369747E-4</v>
      </c>
      <c r="AW560" s="364">
        <v>2.4930264506111446E-4</v>
      </c>
      <c r="AX560" s="364">
        <v>2.9154192683504977E-4</v>
      </c>
      <c r="AY560" s="364">
        <v>3.1926600348985566E-4</v>
      </c>
      <c r="AZ560" s="364">
        <v>3.7447811653014963E-5</v>
      </c>
      <c r="BA560" s="364">
        <v>2.6719429839888086E-4</v>
      </c>
      <c r="BB560" s="364">
        <v>2.0300426776059946E-4</v>
      </c>
      <c r="BC560" s="364">
        <v>5.0343278905949965E-4</v>
      </c>
      <c r="BD560" s="364">
        <v>2.1897347381109679E-4</v>
      </c>
      <c r="BE560" s="364">
        <v>3.2734081620334457E-4</v>
      </c>
      <c r="BF560" s="364">
        <v>4.2163783868051359E-4</v>
      </c>
      <c r="BG560" s="364">
        <v>3.2105057184114369E-4</v>
      </c>
      <c r="BH560" s="364">
        <v>2.7974995418355458E-4</v>
      </c>
      <c r="BI560" s="364">
        <v>2.3504415423462619E-4</v>
      </c>
      <c r="BJ560" s="364">
        <v>3.2412930784015776E-4</v>
      </c>
      <c r="BK560" s="364">
        <v>2.4755656670134651E-4</v>
      </c>
      <c r="BL560" s="364">
        <v>4.7821287051657814E-4</v>
      </c>
      <c r="BM560" s="364">
        <v>2.6419718401734252E-4</v>
      </c>
      <c r="BN560" s="364">
        <v>2.557260027228493E-4</v>
      </c>
      <c r="BO560" s="364">
        <v>1.2030124295557672E-4</v>
      </c>
      <c r="BP560" s="364">
        <v>1.5782297468204859E-4</v>
      </c>
      <c r="BQ560" s="364">
        <v>1.5343253450394485E-4</v>
      </c>
      <c r="BR560" s="364">
        <v>9.8528387813597617E-5</v>
      </c>
      <c r="BS560" s="364">
        <v>1.7550655884281298E-4</v>
      </c>
      <c r="BT560" s="364">
        <v>1.3273399100378856E-4</v>
      </c>
      <c r="BU560" s="364">
        <v>1.5364772576118279E-4</v>
      </c>
      <c r="BV560" s="364">
        <v>1.013868525172338E-4</v>
      </c>
      <c r="BW560" s="364">
        <v>1.0025933583002022E-4</v>
      </c>
      <c r="BX560" s="364">
        <v>1.0243644233238991E-4</v>
      </c>
      <c r="BY560" s="364">
        <v>1.9111099993855452E-4</v>
      </c>
      <c r="BZ560" s="364">
        <v>1.5443024225009441E-4</v>
      </c>
      <c r="CA560" s="364">
        <v>1.2328626694583494E-4</v>
      </c>
      <c r="CB560" s="364">
        <v>1.8992355645869815E-4</v>
      </c>
      <c r="CC560" s="364">
        <v>5.1908494663051286E-4</v>
      </c>
      <c r="CD560" s="365">
        <v>1.2477762906560976E-4</v>
      </c>
    </row>
    <row r="561" spans="2:82">
      <c r="B561" s="286"/>
      <c r="C561" s="283" t="str">
        <f t="shared" si="33"/>
        <v>29</v>
      </c>
      <c r="D561" s="284" t="str">
        <f t="shared" si="33"/>
        <v>不動産</v>
      </c>
      <c r="E561" s="363">
        <v>3.5501817627402441E-3</v>
      </c>
      <c r="F561" s="364">
        <v>3.8511377265288654E-3</v>
      </c>
      <c r="G561" s="364">
        <v>4.2409507739551086E-3</v>
      </c>
      <c r="H561" s="364">
        <v>1.2144737363038106E-2</v>
      </c>
      <c r="I561" s="364">
        <v>7.4698577061119951E-3</v>
      </c>
      <c r="J561" s="364">
        <v>8.5503927795333931E-3</v>
      </c>
      <c r="K561" s="364">
        <v>6.6412800412841543E-3</v>
      </c>
      <c r="L561" s="364">
        <v>6.4420812670066552E-3</v>
      </c>
      <c r="M561" s="364">
        <v>2.6499159035098976E-3</v>
      </c>
      <c r="N561" s="364">
        <v>7.245213936451997E-3</v>
      </c>
      <c r="O561" s="364">
        <v>8.0343539161897067E-3</v>
      </c>
      <c r="P561" s="364">
        <v>5.5357317689501999E-3</v>
      </c>
      <c r="Q561" s="364">
        <v>3.0359004584864118E-3</v>
      </c>
      <c r="R561" s="364">
        <v>7.3962462709434729E-3</v>
      </c>
      <c r="S561" s="364">
        <v>6.1976217700268057E-3</v>
      </c>
      <c r="T561" s="364">
        <v>5.2103281004321645E-3</v>
      </c>
      <c r="U561" s="364">
        <v>6.4813303172850216E-3</v>
      </c>
      <c r="V561" s="364">
        <v>4.2730073606189987E-3</v>
      </c>
      <c r="W561" s="364">
        <v>4.7550809524486105E-3</v>
      </c>
      <c r="X561" s="364">
        <v>5.0809459411545336E-3</v>
      </c>
      <c r="Y561" s="364">
        <v>3.5413092439649666E-3</v>
      </c>
      <c r="Z561" s="364">
        <v>9.1904280957888149E-3</v>
      </c>
      <c r="AA561" s="364">
        <v>9.8920196447761215E-3</v>
      </c>
      <c r="AB561" s="364">
        <v>1.2365279815878693E-2</v>
      </c>
      <c r="AC561" s="364">
        <v>6.7264726227292074E-3</v>
      </c>
      <c r="AD561" s="364">
        <v>6.0405211869606849E-3</v>
      </c>
      <c r="AE561" s="364">
        <v>4.0957486374936361E-2</v>
      </c>
      <c r="AF561" s="364">
        <v>2.3751469518186945E-2</v>
      </c>
      <c r="AG561" s="364">
        <v>1.0524912455727067</v>
      </c>
      <c r="AH561" s="364">
        <v>3.9576844517509265E-2</v>
      </c>
      <c r="AI561" s="364">
        <v>2.9462331765918646E-2</v>
      </c>
      <c r="AJ561" s="364">
        <v>6.8637752136332794E-3</v>
      </c>
      <c r="AK561" s="364">
        <v>1.1825497381820404E-2</v>
      </c>
      <c r="AL561" s="364">
        <v>2.3778080128209048E-2</v>
      </c>
      <c r="AM561" s="364">
        <v>2.1635831248859504E-2</v>
      </c>
      <c r="AN561" s="364">
        <v>1.4685456073954375E-2</v>
      </c>
      <c r="AO561" s="364">
        <v>4.1312936684433962E-2</v>
      </c>
      <c r="AP561" s="364">
        <v>5.43426287602121E-3</v>
      </c>
      <c r="AQ561" s="364">
        <v>2.3790263872515923E-2</v>
      </c>
      <c r="AR561" s="363">
        <v>2.4730752803221441E-4</v>
      </c>
      <c r="AS561" s="364">
        <v>1.3168489858219839E-4</v>
      </c>
      <c r="AT561" s="364">
        <v>2.0486774938448043E-4</v>
      </c>
      <c r="AU561" s="364">
        <v>1.323308010805933E-4</v>
      </c>
      <c r="AV561" s="364">
        <v>2.930876298698455E-4</v>
      </c>
      <c r="AW561" s="364">
        <v>2.2354750315906359E-4</v>
      </c>
      <c r="AX561" s="364">
        <v>2.750998539218409E-4</v>
      </c>
      <c r="AY561" s="364">
        <v>2.7507174887405646E-4</v>
      </c>
      <c r="AZ561" s="364">
        <v>3.972737903668162E-5</v>
      </c>
      <c r="BA561" s="364">
        <v>2.6146823989062483E-4</v>
      </c>
      <c r="BB561" s="364">
        <v>1.8723824767058383E-4</v>
      </c>
      <c r="BC561" s="364">
        <v>3.2123098673906419E-4</v>
      </c>
      <c r="BD561" s="364">
        <v>1.6199730132166571E-4</v>
      </c>
      <c r="BE561" s="364">
        <v>2.2600914075619535E-4</v>
      </c>
      <c r="BF561" s="364">
        <v>3.0889989330942032E-4</v>
      </c>
      <c r="BG561" s="364">
        <v>2.4121137969553374E-4</v>
      </c>
      <c r="BH561" s="364">
        <v>2.3323847276933665E-4</v>
      </c>
      <c r="BI561" s="364">
        <v>2.0018036543366369E-4</v>
      </c>
      <c r="BJ561" s="364">
        <v>2.6029125390985273E-4</v>
      </c>
      <c r="BK561" s="364">
        <v>2.153545556092104E-4</v>
      </c>
      <c r="BL561" s="364">
        <v>3.0629905812329074E-4</v>
      </c>
      <c r="BM561" s="364">
        <v>2.6516043281223458E-4</v>
      </c>
      <c r="BN561" s="364">
        <v>2.1799947776389469E-4</v>
      </c>
      <c r="BO561" s="364">
        <v>9.2826921851519337E-5</v>
      </c>
      <c r="BP561" s="364">
        <v>1.3350643214822501E-4</v>
      </c>
      <c r="BQ561" s="364">
        <v>1.3673280661207832E-4</v>
      </c>
      <c r="BR561" s="364">
        <v>9.7202219855478545E-5</v>
      </c>
      <c r="BS561" s="364">
        <v>9.3362202831844167E-5</v>
      </c>
      <c r="BT561" s="364">
        <v>5.4239007620982384E-5</v>
      </c>
      <c r="BU561" s="364">
        <v>1.6921305856094568E-4</v>
      </c>
      <c r="BV561" s="364">
        <v>1.213653191489569E-4</v>
      </c>
      <c r="BW561" s="364">
        <v>8.2061083723304466E-5</v>
      </c>
      <c r="BX561" s="364">
        <v>1.0627772861248194E-4</v>
      </c>
      <c r="BY561" s="364">
        <v>1.9349174208874541E-4</v>
      </c>
      <c r="BZ561" s="364">
        <v>1.434644043148882E-4</v>
      </c>
      <c r="CA561" s="364">
        <v>1.1269930039681522E-4</v>
      </c>
      <c r="CB561" s="364">
        <v>2.1901563391629533E-4</v>
      </c>
      <c r="CC561" s="364">
        <v>5.6335601815848556E-4</v>
      </c>
      <c r="CD561" s="365">
        <v>1.0381697989422397E-4</v>
      </c>
    </row>
    <row r="562" spans="2:82">
      <c r="B562" s="286"/>
      <c r="C562" s="283" t="str">
        <f t="shared" si="33"/>
        <v>30</v>
      </c>
      <c r="D562" s="284" t="str">
        <f t="shared" si="33"/>
        <v>運輸・郵便</v>
      </c>
      <c r="E562" s="363">
        <v>2.3694172103433261E-2</v>
      </c>
      <c r="F562" s="364">
        <v>2.747043142774629E-2</v>
      </c>
      <c r="G562" s="364">
        <v>2.0607466342296672E-2</v>
      </c>
      <c r="H562" s="364">
        <v>2.3905809691724036E-2</v>
      </c>
      <c r="I562" s="364">
        <v>2.8527612564374815E-2</v>
      </c>
      <c r="J562" s="364">
        <v>1.7145164548136416E-2</v>
      </c>
      <c r="K562" s="364">
        <v>3.1958337284116942E-2</v>
      </c>
      <c r="L562" s="364">
        <v>1.9624821588970425E-2</v>
      </c>
      <c r="M562" s="364">
        <v>2.517177800074144E-2</v>
      </c>
      <c r="N562" s="364">
        <v>1.4313106209626532E-2</v>
      </c>
      <c r="O562" s="364">
        <v>3.4537004898344145E-2</v>
      </c>
      <c r="P562" s="364">
        <v>2.4469573826104377E-2</v>
      </c>
      <c r="Q562" s="364">
        <v>1.8094695416157072E-2</v>
      </c>
      <c r="R562" s="364">
        <v>1.8885165052529931E-2</v>
      </c>
      <c r="S562" s="364">
        <v>1.634146657996443E-2</v>
      </c>
      <c r="T562" s="364">
        <v>1.2577284941389775E-2</v>
      </c>
      <c r="U562" s="364">
        <v>1.5331696413088455E-2</v>
      </c>
      <c r="V562" s="364">
        <v>1.2817617282194287E-2</v>
      </c>
      <c r="W562" s="364">
        <v>1.6053367434275684E-2</v>
      </c>
      <c r="X562" s="364">
        <v>1.4443253054662753E-2</v>
      </c>
      <c r="Y562" s="364">
        <v>1.4451664117699069E-2</v>
      </c>
      <c r="Z562" s="364">
        <v>7.7669814112586805E-2</v>
      </c>
      <c r="AA562" s="364">
        <v>2.1801179005374573E-2</v>
      </c>
      <c r="AB562" s="364">
        <v>2.5952187872052428E-2</v>
      </c>
      <c r="AC562" s="364">
        <v>1.7576002476446861E-2</v>
      </c>
      <c r="AD562" s="364">
        <v>4.0755846253640315E-2</v>
      </c>
      <c r="AE562" s="364">
        <v>1.6005682830077871E-2</v>
      </c>
      <c r="AF562" s="364">
        <v>2.1989836803178033E-2</v>
      </c>
      <c r="AG562" s="364">
        <v>3.0254105667487465E-3</v>
      </c>
      <c r="AH562" s="364">
        <v>1.0530492377484335</v>
      </c>
      <c r="AI562" s="364">
        <v>1.3883946985738988E-2</v>
      </c>
      <c r="AJ562" s="364">
        <v>1.8075400144431895E-2</v>
      </c>
      <c r="AK562" s="364">
        <v>1.5117379610715104E-2</v>
      </c>
      <c r="AL562" s="364">
        <v>1.1107902442991101E-2</v>
      </c>
      <c r="AM562" s="364">
        <v>2.3039774529276219E-2</v>
      </c>
      <c r="AN562" s="364">
        <v>8.5518229310092061E-3</v>
      </c>
      <c r="AO562" s="364">
        <v>1.783750263206392E-2</v>
      </c>
      <c r="AP562" s="364">
        <v>4.8067281235274324E-2</v>
      </c>
      <c r="AQ562" s="364">
        <v>3.1774442576919602E-2</v>
      </c>
      <c r="AR562" s="363">
        <v>1.6345908839331944E-3</v>
      </c>
      <c r="AS562" s="364">
        <v>1.4365859508464183E-3</v>
      </c>
      <c r="AT562" s="364">
        <v>1.3123426518732786E-3</v>
      </c>
      <c r="AU562" s="364">
        <v>1.3065390036780243E-3</v>
      </c>
      <c r="AV562" s="364">
        <v>1.9530864745447201E-3</v>
      </c>
      <c r="AW562" s="364">
        <v>1.0767277087048843E-3</v>
      </c>
      <c r="AX562" s="364">
        <v>1.9510407986675013E-3</v>
      </c>
      <c r="AY562" s="364">
        <v>1.5281062385245389E-3</v>
      </c>
      <c r="AZ562" s="364">
        <v>6.2115964412638139E-4</v>
      </c>
      <c r="BA562" s="364">
        <v>1.2325689917800828E-3</v>
      </c>
      <c r="BB562" s="364">
        <v>1.8291551895489484E-3</v>
      </c>
      <c r="BC562" s="364">
        <v>2.1494244160626731E-3</v>
      </c>
      <c r="BD562" s="364">
        <v>1.6294192148093587E-3</v>
      </c>
      <c r="BE562" s="364">
        <v>1.4826324376664755E-3</v>
      </c>
      <c r="BF562" s="364">
        <v>1.4599700948837824E-3</v>
      </c>
      <c r="BG562" s="364">
        <v>1.1923254158955883E-3</v>
      </c>
      <c r="BH562" s="364">
        <v>1.2243932362692015E-3</v>
      </c>
      <c r="BI562" s="364">
        <v>1.107360807622018E-3</v>
      </c>
      <c r="BJ562" s="364">
        <v>1.3804618792559362E-3</v>
      </c>
      <c r="BK562" s="364">
        <v>1.1945080946727119E-3</v>
      </c>
      <c r="BL562" s="364">
        <v>1.7481410884154028E-3</v>
      </c>
      <c r="BM562" s="364">
        <v>2.9530063418311912E-3</v>
      </c>
      <c r="BN562" s="364">
        <v>1.4411028613248514E-3</v>
      </c>
      <c r="BO562" s="364">
        <v>1.0303968005473886E-3</v>
      </c>
      <c r="BP562" s="364">
        <v>9.2501323233933151E-4</v>
      </c>
      <c r="BQ562" s="364">
        <v>1.8056997420445805E-3</v>
      </c>
      <c r="BR562" s="364">
        <v>8.1813605000917748E-4</v>
      </c>
      <c r="BS562" s="364">
        <v>9.9127629729414625E-4</v>
      </c>
      <c r="BT562" s="364">
        <v>1.7997167255122314E-4</v>
      </c>
      <c r="BU562" s="364">
        <v>2.8864291425044581E-3</v>
      </c>
      <c r="BV562" s="364">
        <v>7.8752169953638488E-4</v>
      </c>
      <c r="BW562" s="364">
        <v>8.8491627638791572E-4</v>
      </c>
      <c r="BX562" s="364">
        <v>8.5604349449271242E-4</v>
      </c>
      <c r="BY562" s="364">
        <v>8.7040887683844997E-4</v>
      </c>
      <c r="BZ562" s="364">
        <v>1.1839689531244336E-3</v>
      </c>
      <c r="CA562" s="364">
        <v>6.2024376150404822E-4</v>
      </c>
      <c r="CB562" s="364">
        <v>1.1487645690725714E-3</v>
      </c>
      <c r="CC562" s="364">
        <v>3.3773983182466909E-3</v>
      </c>
      <c r="CD562" s="365">
        <v>1.408575064359411E-3</v>
      </c>
    </row>
    <row r="563" spans="2:82">
      <c r="B563" s="286"/>
      <c r="C563" s="283" t="str">
        <f t="shared" si="33"/>
        <v>31</v>
      </c>
      <c r="D563" s="284" t="str">
        <f t="shared" si="33"/>
        <v>情報通信</v>
      </c>
      <c r="E563" s="363">
        <v>4.231936109272018E-3</v>
      </c>
      <c r="F563" s="364">
        <v>2.8972235850259001E-3</v>
      </c>
      <c r="G563" s="364">
        <v>4.7788129967954156E-3</v>
      </c>
      <c r="H563" s="364">
        <v>6.8933774537105145E-3</v>
      </c>
      <c r="I563" s="364">
        <v>5.0778521896135756E-3</v>
      </c>
      <c r="J563" s="364">
        <v>4.9734549717904888E-3</v>
      </c>
      <c r="K563" s="364">
        <v>4.9172042632256909E-3</v>
      </c>
      <c r="L563" s="364">
        <v>8.3818124234671179E-3</v>
      </c>
      <c r="M563" s="364">
        <v>1.6369364609229128E-3</v>
      </c>
      <c r="N563" s="364">
        <v>4.2768750695810365E-3</v>
      </c>
      <c r="O563" s="364">
        <v>5.7360109272597184E-3</v>
      </c>
      <c r="P563" s="364">
        <v>4.3437885297338968E-3</v>
      </c>
      <c r="Q563" s="364">
        <v>2.3306558633853676E-3</v>
      </c>
      <c r="R563" s="364">
        <v>6.0980597699314956E-3</v>
      </c>
      <c r="S563" s="364">
        <v>5.8662984498442277E-3</v>
      </c>
      <c r="T563" s="364">
        <v>7.4012516802692066E-3</v>
      </c>
      <c r="U563" s="364">
        <v>5.1389935281617311E-3</v>
      </c>
      <c r="V563" s="364">
        <v>4.7142595147330359E-3</v>
      </c>
      <c r="W563" s="364">
        <v>7.7876266501310399E-3</v>
      </c>
      <c r="X563" s="364">
        <v>1.2643159004958032E-2</v>
      </c>
      <c r="Y563" s="364">
        <v>4.3648620922625359E-3</v>
      </c>
      <c r="Z563" s="364">
        <v>6.6974094303457682E-3</v>
      </c>
      <c r="AA563" s="364">
        <v>7.9060028824456587E-3</v>
      </c>
      <c r="AB563" s="364">
        <v>9.5941150130137761E-3</v>
      </c>
      <c r="AC563" s="364">
        <v>2.6785847837043176E-2</v>
      </c>
      <c r="AD563" s="364">
        <v>8.6790648760333503E-3</v>
      </c>
      <c r="AE563" s="364">
        <v>2.4637147278458862E-2</v>
      </c>
      <c r="AF563" s="364">
        <v>3.4409199282858467E-2</v>
      </c>
      <c r="AG563" s="364">
        <v>4.5282336839378452E-3</v>
      </c>
      <c r="AH563" s="364">
        <v>9.7327647410206247E-3</v>
      </c>
      <c r="AI563" s="364">
        <v>1.1075320717471113</v>
      </c>
      <c r="AJ563" s="364">
        <v>1.7728359552188742E-2</v>
      </c>
      <c r="AK563" s="364">
        <v>1.784356423708389E-2</v>
      </c>
      <c r="AL563" s="364">
        <v>9.1191292161125117E-3</v>
      </c>
      <c r="AM563" s="364">
        <v>3.5703513743541235E-2</v>
      </c>
      <c r="AN563" s="364">
        <v>2.3225009075943184E-2</v>
      </c>
      <c r="AO563" s="364">
        <v>1.4355992835173569E-2</v>
      </c>
      <c r="AP563" s="364">
        <v>3.0185454357159638E-3</v>
      </c>
      <c r="AQ563" s="364">
        <v>2.5999867163538325E-2</v>
      </c>
      <c r="AR563" s="363">
        <v>2.1389157704879716E-4</v>
      </c>
      <c r="AS563" s="364">
        <v>1.0432804232257374E-4</v>
      </c>
      <c r="AT563" s="364">
        <v>1.763488037834489E-4</v>
      </c>
      <c r="AU563" s="364">
        <v>1.596274153361414E-4</v>
      </c>
      <c r="AV563" s="364">
        <v>2.4148358885912435E-4</v>
      </c>
      <c r="AW563" s="364">
        <v>2.1326998077942743E-4</v>
      </c>
      <c r="AX563" s="364">
        <v>2.2847293748850836E-4</v>
      </c>
      <c r="AY563" s="364">
        <v>3.2043835449746679E-4</v>
      </c>
      <c r="AZ563" s="364">
        <v>2.7770225596084189E-5</v>
      </c>
      <c r="BA563" s="364">
        <v>2.5582332833784435E-4</v>
      </c>
      <c r="BB563" s="364">
        <v>1.7275718558209732E-4</v>
      </c>
      <c r="BC563" s="364">
        <v>2.61930313848363E-4</v>
      </c>
      <c r="BD563" s="364">
        <v>1.2806557405537283E-4</v>
      </c>
      <c r="BE563" s="364">
        <v>2.0510665602641742E-4</v>
      </c>
      <c r="BF563" s="364">
        <v>3.0397527662486115E-4</v>
      </c>
      <c r="BG563" s="364">
        <v>2.5980684281616144E-4</v>
      </c>
      <c r="BH563" s="364">
        <v>2.2516585674649709E-4</v>
      </c>
      <c r="BI563" s="364">
        <v>2.0471943994473712E-4</v>
      </c>
      <c r="BJ563" s="364">
        <v>2.851060788500422E-4</v>
      </c>
      <c r="BK563" s="364">
        <v>2.6301628990705233E-4</v>
      </c>
      <c r="BL563" s="364">
        <v>3.0733305694886866E-4</v>
      </c>
      <c r="BM563" s="364">
        <v>2.060109506141211E-4</v>
      </c>
      <c r="BN563" s="364">
        <v>2.219801254457685E-4</v>
      </c>
      <c r="BO563" s="364">
        <v>1.2988402061145393E-4</v>
      </c>
      <c r="BP563" s="364">
        <v>2.6370336544169319E-4</v>
      </c>
      <c r="BQ563" s="364">
        <v>1.4274736319473894E-4</v>
      </c>
      <c r="BR563" s="364">
        <v>1.9340853274162409E-4</v>
      </c>
      <c r="BS563" s="364">
        <v>2.6446054052458538E-4</v>
      </c>
      <c r="BT563" s="364">
        <v>5.5262087815842306E-5</v>
      </c>
      <c r="BU563" s="364">
        <v>1.3749484207647904E-4</v>
      </c>
      <c r="BV563" s="364">
        <v>5.8350485838212882E-4</v>
      </c>
      <c r="BW563" s="364">
        <v>1.7114642996379293E-4</v>
      </c>
      <c r="BX563" s="364">
        <v>1.9559105952137758E-4</v>
      </c>
      <c r="BY563" s="364">
        <v>2.2014336076147E-4</v>
      </c>
      <c r="BZ563" s="364">
        <v>2.9711766398464294E-4</v>
      </c>
      <c r="CA563" s="364">
        <v>3.9549284175869828E-4</v>
      </c>
      <c r="CB563" s="364">
        <v>2.2835633653442243E-4</v>
      </c>
      <c r="CC563" s="364">
        <v>4.0277812999665684E-4</v>
      </c>
      <c r="CD563" s="365">
        <v>2.0346206031093548E-4</v>
      </c>
    </row>
    <row r="564" spans="2:82">
      <c r="B564" s="286"/>
      <c r="C564" s="283" t="str">
        <f t="shared" si="33"/>
        <v>32</v>
      </c>
      <c r="D564" s="284" t="str">
        <f t="shared" si="33"/>
        <v>公務</v>
      </c>
      <c r="E564" s="363">
        <v>4.2092977469696652E-4</v>
      </c>
      <c r="F564" s="364">
        <v>9.2977182791293564E-5</v>
      </c>
      <c r="G564" s="364">
        <v>6.5831175511646552E-4</v>
      </c>
      <c r="H564" s="364">
        <v>4.6967643836899023E-4</v>
      </c>
      <c r="I564" s="364">
        <v>3.4400095368809428E-4</v>
      </c>
      <c r="J564" s="364">
        <v>2.3925416384024204E-4</v>
      </c>
      <c r="K564" s="364">
        <v>2.7756426458721623E-4</v>
      </c>
      <c r="L564" s="364">
        <v>1.3406534595734456E-4</v>
      </c>
      <c r="M564" s="364">
        <v>2.819674510250444E-4</v>
      </c>
      <c r="N564" s="364">
        <v>2.0397216656474501E-4</v>
      </c>
      <c r="O564" s="364">
        <v>8.3311405379008733E-4</v>
      </c>
      <c r="P564" s="364">
        <v>7.3605416813651782E-4</v>
      </c>
      <c r="Q564" s="364">
        <v>3.5344731754866386E-4</v>
      </c>
      <c r="R564" s="364">
        <v>5.4792519640281946E-4</v>
      </c>
      <c r="S564" s="364">
        <v>5.8406463106968015E-4</v>
      </c>
      <c r="T564" s="364">
        <v>5.2363847316886519E-4</v>
      </c>
      <c r="U564" s="364">
        <v>2.7687444031940147E-4</v>
      </c>
      <c r="V564" s="364">
        <v>1.4308860500951298E-4</v>
      </c>
      <c r="W564" s="364">
        <v>3.1882306723678838E-4</v>
      </c>
      <c r="X564" s="364">
        <v>1.9797256589561911E-4</v>
      </c>
      <c r="Y564" s="364">
        <v>4.1355213659117899E-4</v>
      </c>
      <c r="Z564" s="364">
        <v>2.0366488041041031E-4</v>
      </c>
      <c r="AA564" s="364">
        <v>1.0592970063350038E-3</v>
      </c>
      <c r="AB564" s="364">
        <v>3.0724698842946502E-4</v>
      </c>
      <c r="AC564" s="364">
        <v>6.7390012671380694E-4</v>
      </c>
      <c r="AD564" s="364">
        <v>5.7688061263283497E-4</v>
      </c>
      <c r="AE564" s="364">
        <v>3.4993925538562531E-4</v>
      </c>
      <c r="AF564" s="364">
        <v>7.4806111684782152E-4</v>
      </c>
      <c r="AG564" s="364">
        <v>3.0485750932108451E-4</v>
      </c>
      <c r="AH564" s="364">
        <v>3.7066937467194918E-4</v>
      </c>
      <c r="AI564" s="364">
        <v>4.3267007216818215E-4</v>
      </c>
      <c r="AJ564" s="364">
        <v>1.0000993356419092</v>
      </c>
      <c r="AK564" s="364">
        <v>4.7647728667085513E-4</v>
      </c>
      <c r="AL564" s="364">
        <v>2.3603802075570279E-4</v>
      </c>
      <c r="AM564" s="364">
        <v>8.8138936247044049E-4</v>
      </c>
      <c r="AN564" s="364">
        <v>2.9022410337363144E-4</v>
      </c>
      <c r="AO564" s="364">
        <v>3.7391929367618733E-4</v>
      </c>
      <c r="AP564" s="364">
        <v>1.203082016224562E-4</v>
      </c>
      <c r="AQ564" s="364">
        <v>0.10158796242368011</v>
      </c>
      <c r="AR564" s="363">
        <v>5.5728245440714323E-6</v>
      </c>
      <c r="AS564" s="364">
        <v>2.2535095404741538E-6</v>
      </c>
      <c r="AT564" s="364">
        <v>5.6510128180455266E-6</v>
      </c>
      <c r="AU564" s="364">
        <v>2.656425404467981E-6</v>
      </c>
      <c r="AV564" s="364">
        <v>7.7877512276866096E-6</v>
      </c>
      <c r="AW564" s="364">
        <v>3.4898012181311673E-6</v>
      </c>
      <c r="AX564" s="364">
        <v>5.8483047673108116E-6</v>
      </c>
      <c r="AY564" s="364">
        <v>5.5293184438180337E-6</v>
      </c>
      <c r="AZ564" s="364">
        <v>5.8235132238791203E-7</v>
      </c>
      <c r="BA564" s="364">
        <v>5.1009256718206083E-6</v>
      </c>
      <c r="BB564" s="364">
        <v>5.3255804240179059E-6</v>
      </c>
      <c r="BC564" s="364">
        <v>2.8886963073546355E-5</v>
      </c>
      <c r="BD564" s="364">
        <v>5.705763506426089E-6</v>
      </c>
      <c r="BE564" s="364">
        <v>1.5329376937768384E-5</v>
      </c>
      <c r="BF564" s="364">
        <v>2.0842813669440749E-5</v>
      </c>
      <c r="BG564" s="364">
        <v>1.4829487857117227E-5</v>
      </c>
      <c r="BH564" s="364">
        <v>8.2821017063006704E-6</v>
      </c>
      <c r="BI564" s="364">
        <v>6.1885819858434082E-6</v>
      </c>
      <c r="BJ564" s="364">
        <v>1.1097730753064892E-5</v>
      </c>
      <c r="BK564" s="364">
        <v>6.3680624658293094E-6</v>
      </c>
      <c r="BL564" s="364">
        <v>1.6674808805038521E-5</v>
      </c>
      <c r="BM564" s="364">
        <v>4.6418115500945297E-6</v>
      </c>
      <c r="BN564" s="364">
        <v>8.3827541058651758E-6</v>
      </c>
      <c r="BO564" s="364">
        <v>1.6722710743218392E-6</v>
      </c>
      <c r="BP564" s="364">
        <v>3.407179038993112E-6</v>
      </c>
      <c r="BQ564" s="364">
        <v>2.0488448434407366E-6</v>
      </c>
      <c r="BR564" s="364">
        <v>1.3332998089670509E-6</v>
      </c>
      <c r="BS564" s="364">
        <v>1.3705645273511062E-6</v>
      </c>
      <c r="BT564" s="364">
        <v>5.2359962844084442E-7</v>
      </c>
      <c r="BU564" s="364">
        <v>2.4149712732028678E-6</v>
      </c>
      <c r="BV564" s="364">
        <v>1.7688641758611817E-6</v>
      </c>
      <c r="BW564" s="364">
        <v>1.6574569037537906E-6</v>
      </c>
      <c r="BX564" s="364">
        <v>1.7248378507112799E-6</v>
      </c>
      <c r="BY564" s="364">
        <v>3.1126147078664289E-6</v>
      </c>
      <c r="BZ564" s="364">
        <v>2.0594787594946351E-6</v>
      </c>
      <c r="CA564" s="364">
        <v>3.0449596719040976E-6</v>
      </c>
      <c r="CB564" s="364">
        <v>4.0357911083530695E-6</v>
      </c>
      <c r="CC564" s="364">
        <v>9.2819174379384427E-6</v>
      </c>
      <c r="CD564" s="365">
        <v>1.6774702964482887E-6</v>
      </c>
    </row>
    <row r="565" spans="2:82">
      <c r="B565" s="286"/>
      <c r="C565" s="283" t="str">
        <f t="shared" si="33"/>
        <v>33</v>
      </c>
      <c r="D565" s="284" t="str">
        <f t="shared" si="33"/>
        <v>教育・研究</v>
      </c>
      <c r="E565" s="363">
        <v>2.1683201086613885E-4</v>
      </c>
      <c r="F565" s="364">
        <v>1.2708539705226438E-3</v>
      </c>
      <c r="G565" s="364">
        <v>1.6453888575383688E-4</v>
      </c>
      <c r="H565" s="364">
        <v>7.366900148780514E-4</v>
      </c>
      <c r="I565" s="364">
        <v>5.6473185685974924E-4</v>
      </c>
      <c r="J565" s="364">
        <v>2.1778963962652232E-4</v>
      </c>
      <c r="K565" s="364">
        <v>4.2619629600007975E-4</v>
      </c>
      <c r="L565" s="364">
        <v>8.625659600495386E-4</v>
      </c>
      <c r="M565" s="364">
        <v>1.4730013423587613E-4</v>
      </c>
      <c r="N565" s="364">
        <v>4.3392351933079984E-4</v>
      </c>
      <c r="O565" s="364">
        <v>8.4847570589517327E-4</v>
      </c>
      <c r="P565" s="364">
        <v>3.735826828932617E-4</v>
      </c>
      <c r="Q565" s="364">
        <v>1.5901725395016793E-4</v>
      </c>
      <c r="R565" s="364">
        <v>8.5182371067310709E-4</v>
      </c>
      <c r="S565" s="364">
        <v>8.4755968362328288E-4</v>
      </c>
      <c r="T565" s="364">
        <v>1.0953502041237486E-3</v>
      </c>
      <c r="U565" s="364">
        <v>6.3308412755308421E-4</v>
      </c>
      <c r="V565" s="364">
        <v>1.7999538081687136E-3</v>
      </c>
      <c r="W565" s="364">
        <v>1.8114671395719883E-3</v>
      </c>
      <c r="X565" s="364">
        <v>4.8197207831673127E-3</v>
      </c>
      <c r="Y565" s="364">
        <v>6.458869215353138E-4</v>
      </c>
      <c r="Z565" s="364">
        <v>3.8664064157154892E-4</v>
      </c>
      <c r="AA565" s="364">
        <v>5.6148139695671702E-4</v>
      </c>
      <c r="AB565" s="364">
        <v>1.2541580451271603E-3</v>
      </c>
      <c r="AC565" s="364">
        <v>6.6868769606519718E-4</v>
      </c>
      <c r="AD565" s="364">
        <v>6.8917809419724238E-4</v>
      </c>
      <c r="AE565" s="364">
        <v>7.1326335282891604E-4</v>
      </c>
      <c r="AF565" s="364">
        <v>7.8158113834044256E-4</v>
      </c>
      <c r="AG565" s="364">
        <v>1.1418206275925565E-4</v>
      </c>
      <c r="AH565" s="364">
        <v>1.6858937853634864E-3</v>
      </c>
      <c r="AI565" s="364">
        <v>9.0806190667197997E-3</v>
      </c>
      <c r="AJ565" s="364">
        <v>4.8241172346984629E-4</v>
      </c>
      <c r="AK565" s="364">
        <v>1.0003037264090378</v>
      </c>
      <c r="AL565" s="364">
        <v>3.6197134049927758E-4</v>
      </c>
      <c r="AM565" s="364">
        <v>4.5093277898721693E-4</v>
      </c>
      <c r="AN565" s="364">
        <v>1.2155855221558389E-3</v>
      </c>
      <c r="AO565" s="364">
        <v>1.1483984122662757E-3</v>
      </c>
      <c r="AP565" s="364">
        <v>2.0276637506760458E-4</v>
      </c>
      <c r="AQ565" s="364">
        <v>4.0312726256013605E-3</v>
      </c>
      <c r="AR565" s="363">
        <v>1.3720381315156915E-5</v>
      </c>
      <c r="AS565" s="364">
        <v>7.5386274195201398E-6</v>
      </c>
      <c r="AT565" s="364">
        <v>1.1112463580330178E-5</v>
      </c>
      <c r="AU565" s="364">
        <v>8.8022467233782573E-6</v>
      </c>
      <c r="AV565" s="364">
        <v>1.576306232576871E-5</v>
      </c>
      <c r="AW565" s="364">
        <v>1.2228365211272835E-5</v>
      </c>
      <c r="AX565" s="364">
        <v>1.4536171044150831E-5</v>
      </c>
      <c r="AY565" s="364">
        <v>2.3655905688003655E-5</v>
      </c>
      <c r="AZ565" s="364">
        <v>1.9500764985302836E-6</v>
      </c>
      <c r="BA565" s="364">
        <v>1.8394557930592826E-5</v>
      </c>
      <c r="BB565" s="364">
        <v>1.2436678984065213E-5</v>
      </c>
      <c r="BC565" s="364">
        <v>2.0156954714103955E-5</v>
      </c>
      <c r="BD565" s="364">
        <v>8.3019742679079848E-6</v>
      </c>
      <c r="BE565" s="364">
        <v>1.5226848540606227E-5</v>
      </c>
      <c r="BF565" s="364">
        <v>3.1510848061193625E-5</v>
      </c>
      <c r="BG565" s="364">
        <v>2.4796839208259577E-5</v>
      </c>
      <c r="BH565" s="364">
        <v>2.1353466443474001E-5</v>
      </c>
      <c r="BI565" s="364">
        <v>2.4730513443853205E-5</v>
      </c>
      <c r="BJ565" s="364">
        <v>3.5420175860272657E-5</v>
      </c>
      <c r="BK565" s="364">
        <v>3.0079565787637774E-5</v>
      </c>
      <c r="BL565" s="364">
        <v>3.3614083535659198E-5</v>
      </c>
      <c r="BM565" s="364">
        <v>1.3781715189856152E-5</v>
      </c>
      <c r="BN565" s="364">
        <v>1.5137396923141748E-5</v>
      </c>
      <c r="BO565" s="364">
        <v>7.4432220354270602E-6</v>
      </c>
      <c r="BP565" s="364">
        <v>1.0533078523731419E-5</v>
      </c>
      <c r="BQ565" s="364">
        <v>8.4770021753684384E-6</v>
      </c>
      <c r="BR565" s="364">
        <v>5.8953451714740434E-6</v>
      </c>
      <c r="BS565" s="364">
        <v>6.8386210518790706E-6</v>
      </c>
      <c r="BT565" s="364">
        <v>1.723396951172697E-6</v>
      </c>
      <c r="BU565" s="364">
        <v>1.0155404193600527E-5</v>
      </c>
      <c r="BV565" s="364">
        <v>1.8776225565273756E-5</v>
      </c>
      <c r="BW565" s="364">
        <v>6.4928748308645916E-6</v>
      </c>
      <c r="BX565" s="364">
        <v>6.5759648270944601E-6</v>
      </c>
      <c r="BY565" s="364">
        <v>1.3277911878230759E-5</v>
      </c>
      <c r="BZ565" s="364">
        <v>7.9574545259423628E-6</v>
      </c>
      <c r="CA565" s="364">
        <v>1.2089379502097434E-5</v>
      </c>
      <c r="CB565" s="364">
        <v>1.1096391234649542E-5</v>
      </c>
      <c r="CC565" s="364">
        <v>2.3073984254343946E-5</v>
      </c>
      <c r="CD565" s="365">
        <v>1.0335657630716163E-5</v>
      </c>
    </row>
    <row r="566" spans="2:82">
      <c r="B566" s="286"/>
      <c r="C566" s="283" t="str">
        <f t="shared" si="33"/>
        <v>34</v>
      </c>
      <c r="D566" s="284" t="str">
        <f t="shared" si="33"/>
        <v>医療・福祉</v>
      </c>
      <c r="E566" s="363">
        <v>3.5729844349508073E-5</v>
      </c>
      <c r="F566" s="364">
        <v>3.8906704776187588E-5</v>
      </c>
      <c r="G566" s="364">
        <v>3.1988663197870921E-5</v>
      </c>
      <c r="H566" s="364">
        <v>4.3653163040128568E-5</v>
      </c>
      <c r="I566" s="364">
        <v>4.226857201810495E-5</v>
      </c>
      <c r="J566" s="364">
        <v>2.842266098018906E-5</v>
      </c>
      <c r="K566" s="364">
        <v>4.6688727993187723E-5</v>
      </c>
      <c r="L566" s="364">
        <v>3.6513566128422706E-5</v>
      </c>
      <c r="M566" s="364">
        <v>3.4719771385348817E-5</v>
      </c>
      <c r="N566" s="364">
        <v>2.2964490350061874E-5</v>
      </c>
      <c r="O566" s="364">
        <v>5.1403133312256195E-5</v>
      </c>
      <c r="P566" s="364">
        <v>3.9928537921658044E-5</v>
      </c>
      <c r="Q566" s="364">
        <v>2.6429118274106343E-5</v>
      </c>
      <c r="R566" s="364">
        <v>3.0825328594194366E-5</v>
      </c>
      <c r="S566" s="364">
        <v>2.6995879361991943E-5</v>
      </c>
      <c r="T566" s="364">
        <v>2.2454346762069256E-5</v>
      </c>
      <c r="U566" s="364">
        <v>2.4844815651314032E-5</v>
      </c>
      <c r="V566" s="364">
        <v>2.1272616177995592E-5</v>
      </c>
      <c r="W566" s="364">
        <v>2.6770121306075051E-5</v>
      </c>
      <c r="X566" s="364">
        <v>2.6418557699117194E-5</v>
      </c>
      <c r="Y566" s="364">
        <v>2.3844052042231395E-5</v>
      </c>
      <c r="Z566" s="364">
        <v>1.1049528038294065E-4</v>
      </c>
      <c r="AA566" s="364">
        <v>3.7457292440726295E-5</v>
      </c>
      <c r="AB566" s="364">
        <v>4.2583633203650275E-5</v>
      </c>
      <c r="AC566" s="364">
        <v>1.5574483523122761E-4</v>
      </c>
      <c r="AD566" s="364">
        <v>6.2432668584865993E-5</v>
      </c>
      <c r="AE566" s="364">
        <v>5.6633213695065046E-5</v>
      </c>
      <c r="AF566" s="364">
        <v>1.6163013723842791E-4</v>
      </c>
      <c r="AG566" s="364">
        <v>2.5550096883418698E-5</v>
      </c>
      <c r="AH566" s="364">
        <v>1.3660324983348104E-3</v>
      </c>
      <c r="AI566" s="364">
        <v>4.7117426110941641E-4</v>
      </c>
      <c r="AJ566" s="364">
        <v>5.260571234105908E-5</v>
      </c>
      <c r="AK566" s="364">
        <v>4.4417816518484558E-5</v>
      </c>
      <c r="AL566" s="364">
        <v>1.0147595270402832</v>
      </c>
      <c r="AM566" s="364">
        <v>5.6164725727486569E-5</v>
      </c>
      <c r="AN566" s="364">
        <v>4.8479990682003874E-5</v>
      </c>
      <c r="AO566" s="364">
        <v>3.2467036673698344E-4</v>
      </c>
      <c r="AP566" s="364">
        <v>6.5943154524923146E-5</v>
      </c>
      <c r="AQ566" s="364">
        <v>1.9214947055274924E-4</v>
      </c>
      <c r="AR566" s="363">
        <v>2.3704961521152439E-6</v>
      </c>
      <c r="AS566" s="364">
        <v>1.9771652390823317E-6</v>
      </c>
      <c r="AT566" s="364">
        <v>1.9007157050511936E-6</v>
      </c>
      <c r="AU566" s="364">
        <v>1.8472149191822655E-6</v>
      </c>
      <c r="AV566" s="364">
        <v>2.800674960322412E-6</v>
      </c>
      <c r="AW566" s="364">
        <v>1.6443189148220786E-6</v>
      </c>
      <c r="AX566" s="364">
        <v>2.7924563874380742E-6</v>
      </c>
      <c r="AY566" s="364">
        <v>2.3447477353101075E-6</v>
      </c>
      <c r="AZ566" s="364">
        <v>8.3719201666210707E-7</v>
      </c>
      <c r="BA566" s="364">
        <v>1.8921721908332716E-6</v>
      </c>
      <c r="BB566" s="364">
        <v>2.557428488894531E-6</v>
      </c>
      <c r="BC566" s="364">
        <v>3.1974303602357586E-6</v>
      </c>
      <c r="BD566" s="364">
        <v>2.2616861241576387E-6</v>
      </c>
      <c r="BE566" s="364">
        <v>2.189562791770941E-6</v>
      </c>
      <c r="BF566" s="364">
        <v>2.2250378592019679E-6</v>
      </c>
      <c r="BG566" s="364">
        <v>1.8205233817724633E-6</v>
      </c>
      <c r="BH566" s="364">
        <v>1.8292096302081463E-6</v>
      </c>
      <c r="BI566" s="364">
        <v>1.6505411741737946E-6</v>
      </c>
      <c r="BJ566" s="364">
        <v>2.0789722329598522E-6</v>
      </c>
      <c r="BK566" s="364">
        <v>1.7963171509204673E-6</v>
      </c>
      <c r="BL566" s="364">
        <v>2.6145753517086248E-6</v>
      </c>
      <c r="BM566" s="364">
        <v>4.0712473427222388E-6</v>
      </c>
      <c r="BN566" s="364">
        <v>2.1013406044090204E-6</v>
      </c>
      <c r="BO566" s="364">
        <v>1.4542000134228619E-6</v>
      </c>
      <c r="BP566" s="364">
        <v>1.4537798584854597E-6</v>
      </c>
      <c r="BQ566" s="364">
        <v>2.4798764673619055E-6</v>
      </c>
      <c r="BR566" s="364">
        <v>1.205509120501143E-6</v>
      </c>
      <c r="BS566" s="364">
        <v>1.5070518126494219E-6</v>
      </c>
      <c r="BT566" s="364">
        <v>2.9614264014394404E-7</v>
      </c>
      <c r="BU566" s="364">
        <v>4.2394204599166754E-6</v>
      </c>
      <c r="BV566" s="364">
        <v>1.4931037856586283E-6</v>
      </c>
      <c r="BW566" s="364">
        <v>1.2823584698116452E-6</v>
      </c>
      <c r="BX566" s="364">
        <v>1.3056361096849342E-6</v>
      </c>
      <c r="BY566" s="364">
        <v>6.8314553251734234E-6</v>
      </c>
      <c r="BZ566" s="364">
        <v>1.7622286711102657E-6</v>
      </c>
      <c r="CA566" s="364">
        <v>1.0739527691542147E-6</v>
      </c>
      <c r="CB566" s="364">
        <v>1.8814384211039947E-6</v>
      </c>
      <c r="CC566" s="364">
        <v>4.8761750708625459E-6</v>
      </c>
      <c r="CD566" s="365">
        <v>2.0335531909376393E-6</v>
      </c>
    </row>
    <row r="567" spans="2:82">
      <c r="B567" s="286"/>
      <c r="C567" s="283" t="str">
        <f t="shared" si="33"/>
        <v>35</v>
      </c>
      <c r="D567" s="284" t="str">
        <f t="shared" si="33"/>
        <v>他に分類されない会員制団体</v>
      </c>
      <c r="E567" s="363">
        <v>2.3061093677799126E-3</v>
      </c>
      <c r="F567" s="364">
        <v>1.8163269327593802E-3</v>
      </c>
      <c r="G567" s="364">
        <v>1.2443787270868678E-2</v>
      </c>
      <c r="H567" s="364">
        <v>2.4426335984423348E-3</v>
      </c>
      <c r="I567" s="364">
        <v>1.6205990795396775E-3</v>
      </c>
      <c r="J567" s="364">
        <v>1.0681793986075136E-3</v>
      </c>
      <c r="K567" s="364">
        <v>9.3520775604710466E-4</v>
      </c>
      <c r="L567" s="364">
        <v>1.4435927987137079E-3</v>
      </c>
      <c r="M567" s="364">
        <v>4.5305297034522963E-4</v>
      </c>
      <c r="N567" s="364">
        <v>7.4157098468155796E-4</v>
      </c>
      <c r="O567" s="364">
        <v>1.1858931561945533E-3</v>
      </c>
      <c r="P567" s="364">
        <v>1.4237586155848999E-3</v>
      </c>
      <c r="Q567" s="364">
        <v>1.4403499510544245E-3</v>
      </c>
      <c r="R567" s="364">
        <v>6.8690812669022457E-4</v>
      </c>
      <c r="S567" s="364">
        <v>1.6739674604701479E-3</v>
      </c>
      <c r="T567" s="364">
        <v>7.5782825537839627E-4</v>
      </c>
      <c r="U567" s="364">
        <v>1.0974459954747745E-3</v>
      </c>
      <c r="V567" s="364">
        <v>8.4100543727262721E-4</v>
      </c>
      <c r="W567" s="364">
        <v>5.5233651011271721E-4</v>
      </c>
      <c r="X567" s="364">
        <v>5.745026043056195E-4</v>
      </c>
      <c r="Y567" s="364">
        <v>5.5761785572576905E-4</v>
      </c>
      <c r="Z567" s="364">
        <v>1.3771166357527927E-3</v>
      </c>
      <c r="AA567" s="364">
        <v>1.2344260452754861E-3</v>
      </c>
      <c r="AB567" s="364">
        <v>2.6610975740180374E-3</v>
      </c>
      <c r="AC567" s="364">
        <v>8.438969898749496E-3</v>
      </c>
      <c r="AD567" s="364">
        <v>2.3576375280629992E-3</v>
      </c>
      <c r="AE567" s="364">
        <v>9.8330651609091174E-4</v>
      </c>
      <c r="AF567" s="364">
        <v>3.5831565115525474E-3</v>
      </c>
      <c r="AG567" s="364">
        <v>5.2731193705403629E-4</v>
      </c>
      <c r="AH567" s="364">
        <v>2.1186448520816585E-3</v>
      </c>
      <c r="AI567" s="364">
        <v>1.6291414330758156E-3</v>
      </c>
      <c r="AJ567" s="364">
        <v>3.9875648575440155E-4</v>
      </c>
      <c r="AK567" s="364">
        <v>2.4519555780146093E-3</v>
      </c>
      <c r="AL567" s="364">
        <v>1.4069566249469219E-3</v>
      </c>
      <c r="AM567" s="364">
        <v>1.0003655625907719</v>
      </c>
      <c r="AN567" s="364">
        <v>2.1225647858730901E-3</v>
      </c>
      <c r="AO567" s="364">
        <v>2.7616945332441687E-3</v>
      </c>
      <c r="AP567" s="364">
        <v>3.5616907833807402E-4</v>
      </c>
      <c r="AQ567" s="364">
        <v>5.9511899709818706E-4</v>
      </c>
      <c r="AR567" s="363">
        <v>2.7723415727279725E-5</v>
      </c>
      <c r="AS567" s="364">
        <v>1.0268697392249574E-5</v>
      </c>
      <c r="AT567" s="364">
        <v>3.5984622229953156E-5</v>
      </c>
      <c r="AU567" s="364">
        <v>1.0094081831400489E-5</v>
      </c>
      <c r="AV567" s="364">
        <v>4.3507486136204665E-5</v>
      </c>
      <c r="AW567" s="364">
        <v>1.9891737895697913E-5</v>
      </c>
      <c r="AX567" s="364">
        <v>2.3003331900500739E-5</v>
      </c>
      <c r="AY567" s="364">
        <v>3.6225458553766559E-5</v>
      </c>
      <c r="AZ567" s="364">
        <v>2.5556465553566874E-6</v>
      </c>
      <c r="BA567" s="364">
        <v>2.8243990539873317E-5</v>
      </c>
      <c r="BB567" s="364">
        <v>1.7022243814627695E-5</v>
      </c>
      <c r="BC567" s="364">
        <v>6.1552591180282282E-5</v>
      </c>
      <c r="BD567" s="364">
        <v>2.425547656917628E-5</v>
      </c>
      <c r="BE567" s="364">
        <v>3.3852077548504321E-5</v>
      </c>
      <c r="BF567" s="364">
        <v>5.4389459641452656E-5</v>
      </c>
      <c r="BG567" s="364">
        <v>3.3498043601635699E-5</v>
      </c>
      <c r="BH567" s="364">
        <v>2.5732567480645876E-5</v>
      </c>
      <c r="BI567" s="364">
        <v>2.1250545442956241E-5</v>
      </c>
      <c r="BJ567" s="364">
        <v>2.9654223065362071E-5</v>
      </c>
      <c r="BK567" s="364">
        <v>2.1592610716332563E-5</v>
      </c>
      <c r="BL567" s="364">
        <v>3.6833111028341521E-5</v>
      </c>
      <c r="BM567" s="364">
        <v>2.1010873438182099E-5</v>
      </c>
      <c r="BN567" s="364">
        <v>1.9607615338301604E-5</v>
      </c>
      <c r="BO567" s="364">
        <v>8.6647124517215439E-6</v>
      </c>
      <c r="BP567" s="364">
        <v>1.3082802217168267E-5</v>
      </c>
      <c r="BQ567" s="364">
        <v>1.0851625892345413E-5</v>
      </c>
      <c r="BR567" s="364">
        <v>5.5946393089811357E-6</v>
      </c>
      <c r="BS567" s="364">
        <v>5.9718407392353776E-6</v>
      </c>
      <c r="BT567" s="364">
        <v>2.0317424074262072E-6</v>
      </c>
      <c r="BU567" s="364">
        <v>9.9940303636665756E-6</v>
      </c>
      <c r="BV567" s="364">
        <v>7.5525045685476938E-6</v>
      </c>
      <c r="BW567" s="364">
        <v>6.1364850846582388E-6</v>
      </c>
      <c r="BX567" s="364">
        <v>7.9288567024880497E-6</v>
      </c>
      <c r="BY567" s="364">
        <v>2.0407272871516123E-5</v>
      </c>
      <c r="BZ567" s="364">
        <v>8.8043897584974178E-6</v>
      </c>
      <c r="CA567" s="364">
        <v>9.6133365124778945E-6</v>
      </c>
      <c r="CB567" s="364">
        <v>2.001661721799362E-5</v>
      </c>
      <c r="CC567" s="364">
        <v>3.6206234891551405E-5</v>
      </c>
      <c r="CD567" s="365">
        <v>6.7400513739053441E-6</v>
      </c>
    </row>
    <row r="568" spans="2:82">
      <c r="B568" s="286"/>
      <c r="C568" s="283" t="str">
        <f t="shared" si="33"/>
        <v>36</v>
      </c>
      <c r="D568" s="284" t="str">
        <f t="shared" si="33"/>
        <v>対事業所サービス</v>
      </c>
      <c r="E568" s="363">
        <v>4.4216813540786763E-2</v>
      </c>
      <c r="F568" s="364">
        <v>2.8135246486687464E-2</v>
      </c>
      <c r="G568" s="364">
        <v>2.5010535143357267E-2</v>
      </c>
      <c r="H568" s="364">
        <v>0.10532862869010663</v>
      </c>
      <c r="I568" s="364">
        <v>4.8627910873122855E-2</v>
      </c>
      <c r="J568" s="364">
        <v>3.7066723994410772E-2</v>
      </c>
      <c r="K568" s="364">
        <v>3.3033231075406053E-2</v>
      </c>
      <c r="L568" s="364">
        <v>5.6983644449920587E-2</v>
      </c>
      <c r="M568" s="364">
        <v>1.5327935704596745E-2</v>
      </c>
      <c r="N568" s="364">
        <v>4.462349385640501E-2</v>
      </c>
      <c r="O568" s="364">
        <v>6.266956484332549E-2</v>
      </c>
      <c r="P568" s="364">
        <v>2.8939272251654633E-2</v>
      </c>
      <c r="Q568" s="364">
        <v>1.9983388198183284E-2</v>
      </c>
      <c r="R568" s="364">
        <v>3.6539783348547822E-2</v>
      </c>
      <c r="S568" s="364">
        <v>4.0899549470275395E-2</v>
      </c>
      <c r="T568" s="364">
        <v>4.1855675422194615E-2</v>
      </c>
      <c r="U568" s="364">
        <v>4.169174755985517E-2</v>
      </c>
      <c r="V568" s="364">
        <v>5.2232854928000602E-2</v>
      </c>
      <c r="W568" s="364">
        <v>4.2017541971924276E-2</v>
      </c>
      <c r="X568" s="364">
        <v>4.6075023783845093E-2</v>
      </c>
      <c r="Y568" s="364">
        <v>3.5522327108607317E-2</v>
      </c>
      <c r="Z568" s="364">
        <v>5.3620045911114793E-2</v>
      </c>
      <c r="AA568" s="364">
        <v>9.4620939360206879E-2</v>
      </c>
      <c r="AB568" s="364">
        <v>6.735840059155207E-2</v>
      </c>
      <c r="AC568" s="364">
        <v>0.15547351233558487</v>
      </c>
      <c r="AD568" s="364">
        <v>6.8341663521589033E-2</v>
      </c>
      <c r="AE568" s="364">
        <v>8.2692203674788897E-2</v>
      </c>
      <c r="AF568" s="364">
        <v>0.11072508322633555</v>
      </c>
      <c r="AG568" s="364">
        <v>3.0531770595803032E-2</v>
      </c>
      <c r="AH568" s="364">
        <v>7.301657723221934E-2</v>
      </c>
      <c r="AI568" s="364">
        <v>0.14467189733376967</v>
      </c>
      <c r="AJ568" s="364">
        <v>8.1610545676055551E-2</v>
      </c>
      <c r="AK568" s="364">
        <v>8.0233005728630777E-2</v>
      </c>
      <c r="AL568" s="364">
        <v>4.6809005982279397E-2</v>
      </c>
      <c r="AM568" s="364">
        <v>7.2091371813685842E-2</v>
      </c>
      <c r="AN568" s="364">
        <v>1.1349100125663669</v>
      </c>
      <c r="AO568" s="364">
        <v>4.8169512691031126E-2</v>
      </c>
      <c r="AP568" s="364">
        <v>1.6096684655866181E-2</v>
      </c>
      <c r="AQ568" s="364">
        <v>4.4077349150060029E-2</v>
      </c>
      <c r="AR568" s="363">
        <v>1.1059904257257696E-3</v>
      </c>
      <c r="AS568" s="364">
        <v>4.782671450400898E-4</v>
      </c>
      <c r="AT568" s="364">
        <v>8.6063581080161021E-4</v>
      </c>
      <c r="AU568" s="364">
        <v>6.2351373120421395E-4</v>
      </c>
      <c r="AV568" s="364">
        <v>1.2976972924728227E-3</v>
      </c>
      <c r="AW568" s="364">
        <v>9.765875036900492E-4</v>
      </c>
      <c r="AX568" s="364">
        <v>1.0493514866508223E-3</v>
      </c>
      <c r="AY568" s="364">
        <v>1.6419895503605774E-3</v>
      </c>
      <c r="AZ568" s="364">
        <v>1.2384903275903668E-4</v>
      </c>
      <c r="BA568" s="364">
        <v>1.3892067104203706E-3</v>
      </c>
      <c r="BB568" s="364">
        <v>8.5480922968321721E-4</v>
      </c>
      <c r="BC568" s="364">
        <v>1.4911351500444382E-3</v>
      </c>
      <c r="BD568" s="364">
        <v>6.833184952231273E-4</v>
      </c>
      <c r="BE568" s="364">
        <v>1.0150857120069508E-3</v>
      </c>
      <c r="BF568" s="364">
        <v>1.6468568359280056E-3</v>
      </c>
      <c r="BG568" s="364">
        <v>1.2701759680470526E-3</v>
      </c>
      <c r="BH568" s="364">
        <v>1.1650606819986003E-3</v>
      </c>
      <c r="BI568" s="364">
        <v>1.1065587978163684E-3</v>
      </c>
      <c r="BJ568" s="364">
        <v>1.4103558273390597E-3</v>
      </c>
      <c r="BK568" s="364">
        <v>1.1590479366048682E-3</v>
      </c>
      <c r="BL568" s="364">
        <v>1.7305205440308899E-3</v>
      </c>
      <c r="BM568" s="364">
        <v>9.7516750871672173E-4</v>
      </c>
      <c r="BN568" s="364">
        <v>1.0198735979349124E-3</v>
      </c>
      <c r="BO568" s="364">
        <v>4.7916317397198477E-4</v>
      </c>
      <c r="BP568" s="364">
        <v>8.2638006192430481E-4</v>
      </c>
      <c r="BQ568" s="364">
        <v>5.7654031268705307E-4</v>
      </c>
      <c r="BR568" s="364">
        <v>4.1196178130617939E-4</v>
      </c>
      <c r="BS568" s="364">
        <v>5.0039926234996251E-4</v>
      </c>
      <c r="BT568" s="364">
        <v>1.5534743579440389E-4</v>
      </c>
      <c r="BU568" s="364">
        <v>5.4692387506759461E-4</v>
      </c>
      <c r="BV568" s="364">
        <v>6.7502090873435819E-4</v>
      </c>
      <c r="BW568" s="364">
        <v>4.4784125659991833E-4</v>
      </c>
      <c r="BX568" s="364">
        <v>5.2181930537365971E-4</v>
      </c>
      <c r="BY568" s="364">
        <v>9.4475893477093153E-4</v>
      </c>
      <c r="BZ568" s="364">
        <v>5.7370435405547295E-4</v>
      </c>
      <c r="CA568" s="364">
        <v>7.1902233026530419E-4</v>
      </c>
      <c r="CB568" s="364">
        <v>8.0186682243437552E-4</v>
      </c>
      <c r="CC568" s="364">
        <v>1.8121240717312629E-3</v>
      </c>
      <c r="CD568" s="365">
        <v>3.6871923722788696E-4</v>
      </c>
    </row>
    <row r="569" spans="2:82">
      <c r="B569" s="286"/>
      <c r="C569" s="283" t="str">
        <f t="shared" si="33"/>
        <v>37</v>
      </c>
      <c r="D569" s="284" t="str">
        <f t="shared" si="33"/>
        <v>対個人サービス</v>
      </c>
      <c r="E569" s="363">
        <v>1.1857133770097729E-3</v>
      </c>
      <c r="F569" s="364">
        <v>1.3407463928201397E-4</v>
      </c>
      <c r="G569" s="364">
        <v>7.348543312187722E-4</v>
      </c>
      <c r="H569" s="364">
        <v>2.6374022617058269E-4</v>
      </c>
      <c r="I569" s="364">
        <v>3.389856571112333E-4</v>
      </c>
      <c r="J569" s="364">
        <v>1.6954181783642377E-4</v>
      </c>
      <c r="K569" s="364">
        <v>1.5050144230400249E-4</v>
      </c>
      <c r="L569" s="364">
        <v>2.9588064298403E-4</v>
      </c>
      <c r="M569" s="364">
        <v>7.9432229719685651E-5</v>
      </c>
      <c r="N569" s="364">
        <v>1.5714317211989236E-4</v>
      </c>
      <c r="O569" s="364">
        <v>2.6637247196103798E-4</v>
      </c>
      <c r="P569" s="364">
        <v>1.5855699797345045E-4</v>
      </c>
      <c r="Q569" s="364">
        <v>8.0674941040448386E-5</v>
      </c>
      <c r="R569" s="364">
        <v>1.7460953269606932E-4</v>
      </c>
      <c r="S569" s="364">
        <v>1.8134689009626119E-4</v>
      </c>
      <c r="T569" s="364">
        <v>2.3389520415538034E-4</v>
      </c>
      <c r="U569" s="364">
        <v>2.2651818384581193E-4</v>
      </c>
      <c r="V569" s="364">
        <v>2.5194807416124468E-4</v>
      </c>
      <c r="W569" s="364">
        <v>1.9448845591061434E-4</v>
      </c>
      <c r="X569" s="364">
        <v>2.7645180162305633E-4</v>
      </c>
      <c r="Y569" s="364">
        <v>2.3029265856460023E-4</v>
      </c>
      <c r="Z569" s="364">
        <v>2.7717522074537695E-4</v>
      </c>
      <c r="AA569" s="364">
        <v>3.5752810303117194E-4</v>
      </c>
      <c r="AB569" s="364">
        <v>2.0455677425149037E-4</v>
      </c>
      <c r="AC569" s="364">
        <v>5.6320516475861983E-4</v>
      </c>
      <c r="AD569" s="364">
        <v>1.8970889635314261E-4</v>
      </c>
      <c r="AE569" s="364">
        <v>5.8172397335830642E-4</v>
      </c>
      <c r="AF569" s="364">
        <v>4.3785949480457678E-4</v>
      </c>
      <c r="AG569" s="364">
        <v>5.3028033665237541E-4</v>
      </c>
      <c r="AH569" s="364">
        <v>6.0487633072469683E-4</v>
      </c>
      <c r="AI569" s="364">
        <v>3.8396833904437255E-3</v>
      </c>
      <c r="AJ569" s="364">
        <v>4.1186142721434297E-4</v>
      </c>
      <c r="AK569" s="364">
        <v>5.9121779590435731E-3</v>
      </c>
      <c r="AL569" s="364">
        <v>1.305823073818782E-2</v>
      </c>
      <c r="AM569" s="364">
        <v>1.5885978046955426E-3</v>
      </c>
      <c r="AN569" s="364">
        <v>1.1756529385063381E-3</v>
      </c>
      <c r="AO569" s="364">
        <v>1.0082122830346507</v>
      </c>
      <c r="AP569" s="364">
        <v>1.0858593208860537E-4</v>
      </c>
      <c r="AQ569" s="364">
        <v>2.1506021308521331E-3</v>
      </c>
      <c r="AR569" s="363">
        <v>5.9984479720224638E-5</v>
      </c>
      <c r="AS569" s="364">
        <v>1.1596735277649822E-5</v>
      </c>
      <c r="AT569" s="364">
        <v>3.4055995699603075E-5</v>
      </c>
      <c r="AU569" s="364">
        <v>2.1673005366504086E-5</v>
      </c>
      <c r="AV569" s="364">
        <v>3.4150843441322376E-5</v>
      </c>
      <c r="AW569" s="364">
        <v>1.9004735117317103E-5</v>
      </c>
      <c r="AX569" s="364">
        <v>1.8800254321559021E-5</v>
      </c>
      <c r="AY569" s="364">
        <v>2.5703858837013159E-5</v>
      </c>
      <c r="AZ569" s="364">
        <v>3.6082201185796309E-6</v>
      </c>
      <c r="BA569" s="364">
        <v>1.9755449222882268E-5</v>
      </c>
      <c r="BB569" s="364">
        <v>2.2236295594110582E-5</v>
      </c>
      <c r="BC569" s="364">
        <v>1.7141581275975525E-5</v>
      </c>
      <c r="BD569" s="364">
        <v>1.18508720094636E-5</v>
      </c>
      <c r="BE569" s="364">
        <v>1.5920081899202054E-5</v>
      </c>
      <c r="BF569" s="364">
        <v>2.0882907002880727E-5</v>
      </c>
      <c r="BG569" s="364">
        <v>1.8919033667439225E-5</v>
      </c>
      <c r="BH569" s="364">
        <v>1.8828495008754208E-5</v>
      </c>
      <c r="BI569" s="364">
        <v>2.2197542593090447E-5</v>
      </c>
      <c r="BJ569" s="364">
        <v>2.1372762903442915E-5</v>
      </c>
      <c r="BK569" s="364">
        <v>2.3360690457203059E-5</v>
      </c>
      <c r="BL569" s="364">
        <v>2.2760186845689385E-5</v>
      </c>
      <c r="BM569" s="364">
        <v>3.5516101617814413E-5</v>
      </c>
      <c r="BN569" s="364">
        <v>2.529893175858511E-5</v>
      </c>
      <c r="BO569" s="364">
        <v>1.6503332284882404E-5</v>
      </c>
      <c r="BP569" s="364">
        <v>3.3700124495395952E-5</v>
      </c>
      <c r="BQ569" s="364">
        <v>1.5954254315674819E-5</v>
      </c>
      <c r="BR569" s="364">
        <v>2.9695389926463225E-5</v>
      </c>
      <c r="BS569" s="364">
        <v>3.0459750808834413E-5</v>
      </c>
      <c r="BT569" s="364">
        <v>2.0005823996791764E-5</v>
      </c>
      <c r="BU569" s="364">
        <v>2.760769670725521E-5</v>
      </c>
      <c r="BV569" s="364">
        <v>1.9932705643681284E-4</v>
      </c>
      <c r="BW569" s="364">
        <v>2.44608812600141E-5</v>
      </c>
      <c r="BX569" s="364">
        <v>1.6669802138716757E-4</v>
      </c>
      <c r="BY569" s="364">
        <v>3.8856629370465887E-4</v>
      </c>
      <c r="BZ569" s="364">
        <v>6.34142227292677E-5</v>
      </c>
      <c r="CA569" s="364">
        <v>7.9094032866217179E-5</v>
      </c>
      <c r="CB569" s="364">
        <v>3.0148158680285163E-4</v>
      </c>
      <c r="CC569" s="364">
        <v>2.7112016875900228E-5</v>
      </c>
      <c r="CD569" s="365">
        <v>7.2696118463389905E-5</v>
      </c>
    </row>
    <row r="570" spans="2:82">
      <c r="B570" s="286"/>
      <c r="C570" s="283" t="str">
        <f t="shared" si="33"/>
        <v>38</v>
      </c>
      <c r="D570" s="284" t="str">
        <f t="shared" si="33"/>
        <v>事務用品</v>
      </c>
      <c r="E570" s="363">
        <v>6.5641834985046433E-4</v>
      </c>
      <c r="F570" s="364">
        <v>4.8508734812455646E-3</v>
      </c>
      <c r="G570" s="364">
        <v>1.3273328122948953E-3</v>
      </c>
      <c r="H570" s="364">
        <v>1.7237647104905757E-3</v>
      </c>
      <c r="I570" s="364">
        <v>1.1479812395726054E-3</v>
      </c>
      <c r="J570" s="364">
        <v>1.3843353844689866E-3</v>
      </c>
      <c r="K570" s="364">
        <v>1.0237108047679805E-3</v>
      </c>
      <c r="L570" s="364">
        <v>1.013587985479223E-3</v>
      </c>
      <c r="M570" s="364">
        <v>2.1718752135768598E-4</v>
      </c>
      <c r="N570" s="364">
        <v>4.1119541404232321E-4</v>
      </c>
      <c r="O570" s="364">
        <v>1.4523055984789301E-3</v>
      </c>
      <c r="P570" s="364">
        <v>4.6797870519987015E-4</v>
      </c>
      <c r="Q570" s="364">
        <v>3.958642727030812E-4</v>
      </c>
      <c r="R570" s="364">
        <v>8.086517918256559E-4</v>
      </c>
      <c r="S570" s="364">
        <v>8.6571443500550965E-4</v>
      </c>
      <c r="T570" s="364">
        <v>1.2467886581765167E-3</v>
      </c>
      <c r="U570" s="364">
        <v>1.5520760799169466E-3</v>
      </c>
      <c r="V570" s="364">
        <v>1.8813667999225837E-3</v>
      </c>
      <c r="W570" s="364">
        <v>1.1305589680757841E-3</v>
      </c>
      <c r="X570" s="364">
        <v>1.1075216509145766E-3</v>
      </c>
      <c r="Y570" s="364">
        <v>1.0819876686095403E-3</v>
      </c>
      <c r="Z570" s="364">
        <v>1.6743516201378544E-3</v>
      </c>
      <c r="AA570" s="364">
        <v>1.1272132024184986E-3</v>
      </c>
      <c r="AB570" s="364">
        <v>4.3091443552854353E-4</v>
      </c>
      <c r="AC570" s="364">
        <v>1.6647975077864099E-3</v>
      </c>
      <c r="AD570" s="364">
        <v>3.2736728496204045E-3</v>
      </c>
      <c r="AE570" s="364">
        <v>2.3698610867561093E-3</v>
      </c>
      <c r="AF570" s="364">
        <v>3.9755066095613781E-3</v>
      </c>
      <c r="AG570" s="364">
        <v>6.7720437657695467E-4</v>
      </c>
      <c r="AH570" s="364">
        <v>3.0128008392292507E-3</v>
      </c>
      <c r="AI570" s="364">
        <v>2.6597568060062861E-3</v>
      </c>
      <c r="AJ570" s="364">
        <v>3.1304478285377225E-3</v>
      </c>
      <c r="AK570" s="364">
        <v>3.8990252606054556E-3</v>
      </c>
      <c r="AL570" s="364">
        <v>2.7233428152396489E-3</v>
      </c>
      <c r="AM570" s="364">
        <v>4.840489108368839E-3</v>
      </c>
      <c r="AN570" s="364">
        <v>1.9392735855991246E-3</v>
      </c>
      <c r="AO570" s="364">
        <v>2.2823523329505778E-3</v>
      </c>
      <c r="AP570" s="364">
        <v>1.0004984880656427</v>
      </c>
      <c r="AQ570" s="364">
        <v>8.1937856491918744E-4</v>
      </c>
      <c r="AR570" s="363">
        <v>2.3645773934750679E-5</v>
      </c>
      <c r="AS570" s="364">
        <v>1.198026800992106E-5</v>
      </c>
      <c r="AT570" s="364">
        <v>2.0808175201412302E-5</v>
      </c>
      <c r="AU570" s="364">
        <v>9.9676348326855192E-6</v>
      </c>
      <c r="AV570" s="364">
        <v>2.904443576990594E-5</v>
      </c>
      <c r="AW570" s="364">
        <v>2.0382536310096609E-5</v>
      </c>
      <c r="AX570" s="364">
        <v>2.3974758270494481E-5</v>
      </c>
      <c r="AY570" s="364">
        <v>2.9638627253074812E-5</v>
      </c>
      <c r="AZ570" s="364">
        <v>2.9786829106323342E-6</v>
      </c>
      <c r="BA570" s="364">
        <v>2.3629279601851383E-5</v>
      </c>
      <c r="BB570" s="364">
        <v>1.6854182972886698E-5</v>
      </c>
      <c r="BC570" s="364">
        <v>2.5845478909498061E-5</v>
      </c>
      <c r="BD570" s="364">
        <v>1.4711116792916613E-5</v>
      </c>
      <c r="BE570" s="364">
        <v>1.8699880924473835E-5</v>
      </c>
      <c r="BF570" s="364">
        <v>3.3265237587113145E-5</v>
      </c>
      <c r="BG570" s="364">
        <v>2.7621371907714279E-5</v>
      </c>
      <c r="BH570" s="364">
        <v>2.7296242717820276E-5</v>
      </c>
      <c r="BI570" s="364">
        <v>2.6452523616829339E-5</v>
      </c>
      <c r="BJ570" s="364">
        <v>3.2406330085317187E-5</v>
      </c>
      <c r="BK570" s="364">
        <v>2.8192160056505251E-5</v>
      </c>
      <c r="BL570" s="364">
        <v>3.9952559607820532E-5</v>
      </c>
      <c r="BM570" s="364">
        <v>2.2146514757589718E-5</v>
      </c>
      <c r="BN570" s="364">
        <v>1.9525877928396492E-5</v>
      </c>
      <c r="BO570" s="364">
        <v>6.5796893804408212E-6</v>
      </c>
      <c r="BP570" s="364">
        <v>1.1124583853891853E-5</v>
      </c>
      <c r="BQ570" s="364">
        <v>1.043763998179913E-5</v>
      </c>
      <c r="BR570" s="364">
        <v>6.1717069019545986E-6</v>
      </c>
      <c r="BS570" s="364">
        <v>7.170225272782471E-6</v>
      </c>
      <c r="BT570" s="364">
        <v>2.1422113624204082E-6</v>
      </c>
      <c r="BU570" s="364">
        <v>1.2520449860501515E-5</v>
      </c>
      <c r="BV570" s="364">
        <v>8.8509666796885077E-6</v>
      </c>
      <c r="BW570" s="364">
        <v>7.1573992496873821E-6</v>
      </c>
      <c r="BX570" s="364">
        <v>8.5148254607870535E-6</v>
      </c>
      <c r="BY570" s="364">
        <v>1.8093872760052614E-5</v>
      </c>
      <c r="BZ570" s="364">
        <v>1.1103237030347481E-5</v>
      </c>
      <c r="CA570" s="364">
        <v>1.0830383195212531E-5</v>
      </c>
      <c r="CB570" s="364">
        <v>1.7271792346894281E-5</v>
      </c>
      <c r="CC570" s="364">
        <v>4.8101224272482393E-5</v>
      </c>
      <c r="CD570" s="365">
        <v>7.6269524796155914E-6</v>
      </c>
    </row>
    <row r="571" spans="2:82">
      <c r="B571" s="286"/>
      <c r="C571" s="449" t="str">
        <f t="shared" si="33"/>
        <v>39</v>
      </c>
      <c r="D571" s="296" t="str">
        <f t="shared" si="33"/>
        <v>分類不明</v>
      </c>
      <c r="E571" s="363">
        <v>4.1472427685090721E-3</v>
      </c>
      <c r="F571" s="364">
        <v>9.1606479785170036E-4</v>
      </c>
      <c r="G571" s="364">
        <v>6.4860668689849087E-3</v>
      </c>
      <c r="H571" s="364">
        <v>4.6275229970775674E-3</v>
      </c>
      <c r="I571" s="364">
        <v>3.3892956813764085E-3</v>
      </c>
      <c r="J571" s="364">
        <v>2.3572699306825236E-3</v>
      </c>
      <c r="K571" s="364">
        <v>2.7347231255726301E-3</v>
      </c>
      <c r="L571" s="364">
        <v>1.3208890649979272E-3</v>
      </c>
      <c r="M571" s="364">
        <v>2.7781058563994682E-3</v>
      </c>
      <c r="N571" s="364">
        <v>2.0096513566229862E-3</v>
      </c>
      <c r="O571" s="364">
        <v>8.2083198733366239E-3</v>
      </c>
      <c r="P571" s="364">
        <v>7.2520299335744123E-3</v>
      </c>
      <c r="Q571" s="364">
        <v>3.4823667031107495E-3</v>
      </c>
      <c r="R571" s="364">
        <v>5.3984748646052055E-3</v>
      </c>
      <c r="S571" s="364">
        <v>5.7545414060800734E-3</v>
      </c>
      <c r="T571" s="364">
        <v>5.1591880681905065E-3</v>
      </c>
      <c r="U571" s="364">
        <v>2.7279265792644093E-3</v>
      </c>
      <c r="V571" s="364">
        <v>1.4097914142779939E-3</v>
      </c>
      <c r="W571" s="364">
        <v>3.1412286312688378E-3</v>
      </c>
      <c r="X571" s="364">
        <v>1.9505398326000365E-3</v>
      </c>
      <c r="Y571" s="364">
        <v>4.0745540253453666E-3</v>
      </c>
      <c r="Z571" s="364">
        <v>2.0066237963076226E-3</v>
      </c>
      <c r="AA571" s="364">
        <v>1.0436804695958736E-2</v>
      </c>
      <c r="AB571" s="364">
        <v>3.0271744302897666E-3</v>
      </c>
      <c r="AC571" s="364">
        <v>6.6396524912575271E-3</v>
      </c>
      <c r="AD571" s="364">
        <v>5.6837603154991298E-3</v>
      </c>
      <c r="AE571" s="364">
        <v>3.4478032525978564E-3</v>
      </c>
      <c r="AF571" s="364">
        <v>7.3703293132052839E-3</v>
      </c>
      <c r="AG571" s="364">
        <v>3.0036319047939903E-3</v>
      </c>
      <c r="AH571" s="364">
        <v>3.6520483368578855E-3</v>
      </c>
      <c r="AI571" s="364">
        <v>4.2629149464221147E-3</v>
      </c>
      <c r="AJ571" s="364">
        <v>9.7871200216092819E-4</v>
      </c>
      <c r="AK571" s="364">
        <v>4.6945288746255299E-3</v>
      </c>
      <c r="AL571" s="364">
        <v>2.3255826351961254E-3</v>
      </c>
      <c r="AM571" s="364">
        <v>8.6839560408333797E-3</v>
      </c>
      <c r="AN571" s="364">
        <v>2.859455154555966E-3</v>
      </c>
      <c r="AO571" s="364">
        <v>3.6840684121739408E-3</v>
      </c>
      <c r="AP571" s="364">
        <v>1.1853457492529778E-3</v>
      </c>
      <c r="AQ571" s="364">
        <v>1.0009031621307518</v>
      </c>
      <c r="AR571" s="363">
        <v>5.4906679640822935E-5</v>
      </c>
      <c r="AS571" s="364">
        <v>2.2202874938523537E-5</v>
      </c>
      <c r="AT571" s="364">
        <v>5.5677035584530435E-5</v>
      </c>
      <c r="AU571" s="364">
        <v>2.617263427538431E-5</v>
      </c>
      <c r="AV571" s="364">
        <v>7.6729414034021521E-5</v>
      </c>
      <c r="AW571" s="364">
        <v>3.4383533157871753E-5</v>
      </c>
      <c r="AX571" s="364">
        <v>5.7620869589774084E-5</v>
      </c>
      <c r="AY571" s="364">
        <v>5.4478032463768675E-5</v>
      </c>
      <c r="AZ571" s="364">
        <v>5.7376609013787792E-6</v>
      </c>
      <c r="BA571" s="364">
        <v>5.0257259944108092E-5</v>
      </c>
      <c r="BB571" s="364">
        <v>5.2470688056035268E-5</v>
      </c>
      <c r="BC571" s="364">
        <v>2.8461101093929595E-4</v>
      </c>
      <c r="BD571" s="364">
        <v>5.6216470925308235E-5</v>
      </c>
      <c r="BE571" s="364">
        <v>1.5103385759935372E-4</v>
      </c>
      <c r="BF571" s="364">
        <v>2.0535541428068317E-4</v>
      </c>
      <c r="BG571" s="364">
        <v>1.4610866223563855E-4</v>
      </c>
      <c r="BH571" s="364">
        <v>8.1600039897960767E-5</v>
      </c>
      <c r="BI571" s="364">
        <v>6.0973476885999793E-5</v>
      </c>
      <c r="BJ571" s="364">
        <v>1.0934124022384297E-4</v>
      </c>
      <c r="BK571" s="364">
        <v>6.2741822029191272E-5</v>
      </c>
      <c r="BL571" s="364">
        <v>1.6428982787628348E-4</v>
      </c>
      <c r="BM571" s="364">
        <v>4.5733802978823011E-5</v>
      </c>
      <c r="BN571" s="364">
        <v>8.2591725355535004E-5</v>
      </c>
      <c r="BO571" s="364">
        <v>1.6476178538239493E-5</v>
      </c>
      <c r="BP571" s="364">
        <v>3.3569491824740964E-5</v>
      </c>
      <c r="BQ571" s="364">
        <v>2.0186400372541601E-5</v>
      </c>
      <c r="BR571" s="364">
        <v>1.313643824548622E-5</v>
      </c>
      <c r="BS571" s="364">
        <v>1.3503591730767846E-5</v>
      </c>
      <c r="BT571" s="364">
        <v>5.1588053475395512E-6</v>
      </c>
      <c r="BU571" s="364">
        <v>2.3793688997548404E-5</v>
      </c>
      <c r="BV571" s="364">
        <v>1.7427869451849239E-5</v>
      </c>
      <c r="BW571" s="364">
        <v>1.6330220790764799E-5</v>
      </c>
      <c r="BX571" s="364">
        <v>1.6994096719251725E-5</v>
      </c>
      <c r="BY571" s="364">
        <v>3.0667274244610605E-5</v>
      </c>
      <c r="BZ571" s="364">
        <v>2.0291171843001755E-5</v>
      </c>
      <c r="CA571" s="364">
        <v>3.0000697833260291E-5</v>
      </c>
      <c r="CB571" s="364">
        <v>3.9762940270452437E-5</v>
      </c>
      <c r="CC571" s="364">
        <v>9.1450800789991907E-5</v>
      </c>
      <c r="CD571" s="365">
        <v>1.6527404271513678E-5</v>
      </c>
    </row>
    <row r="572" spans="2:82">
      <c r="B572" s="404" t="s">
        <v>61</v>
      </c>
      <c r="C572" s="280" t="str">
        <f t="shared" ref="C572:D591" si="34">C9</f>
        <v>01</v>
      </c>
      <c r="D572" s="281" t="str">
        <f t="shared" si="34"/>
        <v>農業</v>
      </c>
      <c r="E572" s="360">
        <v>0.12171726749141012</v>
      </c>
      <c r="F572" s="361">
        <v>2.2999814620454266E-3</v>
      </c>
      <c r="G572" s="361">
        <v>2.1610149141478227E-2</v>
      </c>
      <c r="H572" s="361">
        <v>1.8119880271442359E-4</v>
      </c>
      <c r="I572" s="361">
        <v>0.13094149525216117</v>
      </c>
      <c r="J572" s="361">
        <v>8.9705747269617688E-3</v>
      </c>
      <c r="K572" s="361">
        <v>2.2730497875563735E-3</v>
      </c>
      <c r="L572" s="361">
        <v>3.4463445111461489E-3</v>
      </c>
      <c r="M572" s="361">
        <v>7.4939275603633809E-5</v>
      </c>
      <c r="N572" s="361">
        <v>5.469217684161698E-3</v>
      </c>
      <c r="O572" s="361">
        <v>4.181015228313342E-4</v>
      </c>
      <c r="P572" s="361">
        <v>1.725197066428777E-4</v>
      </c>
      <c r="Q572" s="361">
        <v>2.3946463234627576E-4</v>
      </c>
      <c r="R572" s="361">
        <v>2.1840984227372364E-4</v>
      </c>
      <c r="S572" s="361">
        <v>1.9738234371577721E-4</v>
      </c>
      <c r="T572" s="361">
        <v>3.5588653665372881E-4</v>
      </c>
      <c r="U572" s="361">
        <v>5.3621865670984978E-4</v>
      </c>
      <c r="V572" s="361">
        <v>3.6179325241927793E-4</v>
      </c>
      <c r="W572" s="361">
        <v>4.4581140895590376E-4</v>
      </c>
      <c r="X572" s="361">
        <v>5.9252073278049863E-4</v>
      </c>
      <c r="Y572" s="361">
        <v>5.7124262813825432E-4</v>
      </c>
      <c r="Z572" s="361">
        <v>4.1698833306562846E-3</v>
      </c>
      <c r="AA572" s="361">
        <v>9.9411567209775707E-4</v>
      </c>
      <c r="AB572" s="361">
        <v>1.3402201335477521E-4</v>
      </c>
      <c r="AC572" s="361">
        <v>5.3817564076003672E-4</v>
      </c>
      <c r="AD572" s="361">
        <v>3.0514233916753482E-4</v>
      </c>
      <c r="AE572" s="361">
        <v>3.0639568186596863E-4</v>
      </c>
      <c r="AF572" s="361">
        <v>1.8568305155233753E-4</v>
      </c>
      <c r="AG572" s="361">
        <v>7.3275668821579573E-5</v>
      </c>
      <c r="AH572" s="361">
        <v>1.9651842203452738E-4</v>
      </c>
      <c r="AI572" s="361">
        <v>4.1619941792233424E-4</v>
      </c>
      <c r="AJ572" s="361">
        <v>2.5523598222521824E-4</v>
      </c>
      <c r="AK572" s="361">
        <v>2.0255586786165022E-3</v>
      </c>
      <c r="AL572" s="361">
        <v>3.1593538854381908E-3</v>
      </c>
      <c r="AM572" s="361">
        <v>2.2252727132867928E-3</v>
      </c>
      <c r="AN572" s="361">
        <v>2.5358041123397119E-4</v>
      </c>
      <c r="AO572" s="361">
        <v>2.4034371412833058E-2</v>
      </c>
      <c r="AP572" s="361">
        <v>1.952246419864602E-3</v>
      </c>
      <c r="AQ572" s="361">
        <v>7.7710782548098118E-4</v>
      </c>
      <c r="AR572" s="360">
        <v>1.1483505548879034</v>
      </c>
      <c r="AS572" s="361">
        <v>6.4917875342011466E-3</v>
      </c>
      <c r="AT572" s="361">
        <v>1.8854156914093818E-2</v>
      </c>
      <c r="AU572" s="361">
        <v>2.2165661447522659E-4</v>
      </c>
      <c r="AV572" s="361">
        <v>0.19251566035457654</v>
      </c>
      <c r="AW572" s="361">
        <v>6.6928783555567899E-3</v>
      </c>
      <c r="AX572" s="361">
        <v>3.261248144495724E-3</v>
      </c>
      <c r="AY572" s="361">
        <v>3.8343686417741177E-3</v>
      </c>
      <c r="AZ572" s="361">
        <v>3.2972742927910423E-5</v>
      </c>
      <c r="BA572" s="361">
        <v>9.4259614120796864E-3</v>
      </c>
      <c r="BB572" s="361">
        <v>5.4950931942551403E-4</v>
      </c>
      <c r="BC572" s="361">
        <v>1.5366089293859081E-4</v>
      </c>
      <c r="BD572" s="361">
        <v>2.8950911631702949E-4</v>
      </c>
      <c r="BE572" s="361">
        <v>1.8324320664629901E-4</v>
      </c>
      <c r="BF572" s="361">
        <v>2.6310945474190898E-4</v>
      </c>
      <c r="BG572" s="361">
        <v>3.1068441141950104E-4</v>
      </c>
      <c r="BH572" s="361">
        <v>5.7883335589607862E-4</v>
      </c>
      <c r="BI572" s="361">
        <v>3.6927128610309099E-4</v>
      </c>
      <c r="BJ572" s="361">
        <v>5.3921683168931087E-4</v>
      </c>
      <c r="BK572" s="361">
        <v>5.6717140986768959E-4</v>
      </c>
      <c r="BL572" s="361">
        <v>7.7902363872992214E-4</v>
      </c>
      <c r="BM572" s="361">
        <v>2.9609682153980419E-3</v>
      </c>
      <c r="BN572" s="361">
        <v>1.2433748942527897E-3</v>
      </c>
      <c r="BO572" s="361">
        <v>1.409346681348923E-4</v>
      </c>
      <c r="BP572" s="361">
        <v>5.7724637696983079E-4</v>
      </c>
      <c r="BQ572" s="361">
        <v>3.3187708625966007E-4</v>
      </c>
      <c r="BR572" s="361">
        <v>3.2792722711455301E-4</v>
      </c>
      <c r="BS572" s="361">
        <v>1.9916574340280154E-4</v>
      </c>
      <c r="BT572" s="361">
        <v>8.7892118168741954E-5</v>
      </c>
      <c r="BU572" s="361">
        <v>2.5307331226429735E-4</v>
      </c>
      <c r="BV572" s="361">
        <v>5.4990249206251444E-4</v>
      </c>
      <c r="BW572" s="361">
        <v>2.8745475566941152E-4</v>
      </c>
      <c r="BX572" s="361">
        <v>2.5176967701641111E-3</v>
      </c>
      <c r="BY572" s="361">
        <v>3.8842631154611782E-3</v>
      </c>
      <c r="BZ572" s="361">
        <v>2.8086013049522865E-3</v>
      </c>
      <c r="CA572" s="361">
        <v>3.4146751402354397E-4</v>
      </c>
      <c r="CB572" s="361">
        <v>2.8384967374797274E-2</v>
      </c>
      <c r="CC572" s="361">
        <v>2.0149901048878197E-3</v>
      </c>
      <c r="CD572" s="362">
        <v>8.532299054223526E-4</v>
      </c>
    </row>
    <row r="573" spans="2:82">
      <c r="B573" s="289"/>
      <c r="C573" s="283" t="str">
        <f t="shared" si="34"/>
        <v>02</v>
      </c>
      <c r="D573" s="284" t="str">
        <f t="shared" si="34"/>
        <v>林業</v>
      </c>
      <c r="E573" s="363">
        <v>1.4163274200840565E-3</v>
      </c>
      <c r="F573" s="364">
        <v>0.11994347472942564</v>
      </c>
      <c r="G573" s="364">
        <v>6.3274098588024443E-4</v>
      </c>
      <c r="H573" s="364">
        <v>1.2509602116779432E-4</v>
      </c>
      <c r="I573" s="364">
        <v>1.2701754362042009E-3</v>
      </c>
      <c r="J573" s="364">
        <v>3.7411202388914366E-4</v>
      </c>
      <c r="K573" s="364">
        <v>1.9451256884243207E-2</v>
      </c>
      <c r="L573" s="364">
        <v>9.5420564044363244E-4</v>
      </c>
      <c r="M573" s="364">
        <v>5.6618614269868036E-5</v>
      </c>
      <c r="N573" s="364">
        <v>3.9551329382123899E-4</v>
      </c>
      <c r="O573" s="364">
        <v>5.7656576455161887E-4</v>
      </c>
      <c r="P573" s="364">
        <v>1.3495136890467161E-4</v>
      </c>
      <c r="Q573" s="364">
        <v>1.878947089901332E-4</v>
      </c>
      <c r="R573" s="364">
        <v>2.5686110369272806E-4</v>
      </c>
      <c r="S573" s="364">
        <v>1.2563926923732483E-4</v>
      </c>
      <c r="T573" s="364">
        <v>1.4309514258647131E-4</v>
      </c>
      <c r="U573" s="364">
        <v>2.7364073238138586E-4</v>
      </c>
      <c r="V573" s="364">
        <v>2.6562731769031898E-4</v>
      </c>
      <c r="W573" s="364">
        <v>3.013253908133337E-4</v>
      </c>
      <c r="X573" s="364">
        <v>3.1409929046678873E-4</v>
      </c>
      <c r="Y573" s="364">
        <v>2.1939526180053063E-4</v>
      </c>
      <c r="Z573" s="364">
        <v>1.8125193025233547E-3</v>
      </c>
      <c r="AA573" s="364">
        <v>1.1858079145889138E-3</v>
      </c>
      <c r="AB573" s="364">
        <v>2.0550037144314407E-4</v>
      </c>
      <c r="AC573" s="364">
        <v>2.9316067910643254E-4</v>
      </c>
      <c r="AD573" s="364">
        <v>2.4046588626118115E-4</v>
      </c>
      <c r="AE573" s="364">
        <v>2.8017783655096142E-4</v>
      </c>
      <c r="AF573" s="364">
        <v>2.5638278589351025E-4</v>
      </c>
      <c r="AG573" s="364">
        <v>6.4917836907201379E-5</v>
      </c>
      <c r="AH573" s="364">
        <v>2.9070956879725696E-4</v>
      </c>
      <c r="AI573" s="364">
        <v>4.1471363166381298E-4</v>
      </c>
      <c r="AJ573" s="364">
        <v>1.4309422563870081E-4</v>
      </c>
      <c r="AK573" s="364">
        <v>3.7911668133996137E-4</v>
      </c>
      <c r="AL573" s="364">
        <v>4.1203484883261019E-4</v>
      </c>
      <c r="AM573" s="364">
        <v>6.4353143949047399E-4</v>
      </c>
      <c r="AN573" s="364">
        <v>1.9293932999781395E-4</v>
      </c>
      <c r="AO573" s="364">
        <v>1.1208339731007889E-3</v>
      </c>
      <c r="AP573" s="364">
        <v>1.0786056907032698E-2</v>
      </c>
      <c r="AQ573" s="364">
        <v>1.1748319462178929E-4</v>
      </c>
      <c r="AR573" s="363">
        <v>1.8206676663699969E-3</v>
      </c>
      <c r="AS573" s="364">
        <v>1.2181682373268179</v>
      </c>
      <c r="AT573" s="364">
        <v>6.3103868733693975E-4</v>
      </c>
      <c r="AU573" s="364">
        <v>2.7335042671740198E-4</v>
      </c>
      <c r="AV573" s="364">
        <v>1.5877248796644615E-3</v>
      </c>
      <c r="AW573" s="364">
        <v>3.7015753346487441E-4</v>
      </c>
      <c r="AX573" s="364">
        <v>3.29622640418906E-2</v>
      </c>
      <c r="AY573" s="364">
        <v>1.0516445155321233E-3</v>
      </c>
      <c r="AZ573" s="364">
        <v>2.6386477397734826E-5</v>
      </c>
      <c r="BA573" s="364">
        <v>4.2371425418944738E-4</v>
      </c>
      <c r="BB573" s="364">
        <v>6.2662359399183096E-4</v>
      </c>
      <c r="BC573" s="364">
        <v>1.2918475132416699E-4</v>
      </c>
      <c r="BD573" s="364">
        <v>2.4497613762340404E-4</v>
      </c>
      <c r="BE573" s="364">
        <v>2.1778241566569359E-4</v>
      </c>
      <c r="BF573" s="364">
        <v>1.6493437083403955E-4</v>
      </c>
      <c r="BG573" s="364">
        <v>1.460130215012846E-4</v>
      </c>
      <c r="BH573" s="364">
        <v>3.074544767785585E-4</v>
      </c>
      <c r="BI573" s="364">
        <v>2.9085696132080706E-4</v>
      </c>
      <c r="BJ573" s="364">
        <v>3.3469722689404474E-4</v>
      </c>
      <c r="BK573" s="364">
        <v>3.1969727724033738E-4</v>
      </c>
      <c r="BL573" s="364">
        <v>2.1705966249139101E-4</v>
      </c>
      <c r="BM573" s="364">
        <v>2.2399117848378039E-3</v>
      </c>
      <c r="BN573" s="364">
        <v>1.3027816769417683E-3</v>
      </c>
      <c r="BO573" s="364">
        <v>2.2378824811493782E-4</v>
      </c>
      <c r="BP573" s="364">
        <v>3.0204441146911508E-4</v>
      </c>
      <c r="BQ573" s="364">
        <v>2.6674137562744839E-4</v>
      </c>
      <c r="BR573" s="364">
        <v>3.1225208166536572E-4</v>
      </c>
      <c r="BS573" s="364">
        <v>2.8590404621439214E-4</v>
      </c>
      <c r="BT573" s="364">
        <v>7.5630917927103E-5</v>
      </c>
      <c r="BU573" s="364">
        <v>3.2717237681033443E-4</v>
      </c>
      <c r="BV573" s="364">
        <v>4.3079036068475378E-4</v>
      </c>
      <c r="BW573" s="364">
        <v>1.6000322353321628E-4</v>
      </c>
      <c r="BX573" s="364">
        <v>4.6516020839132145E-4</v>
      </c>
      <c r="BY573" s="364">
        <v>4.7781021936480904E-4</v>
      </c>
      <c r="BZ573" s="364">
        <v>7.261782690535485E-4</v>
      </c>
      <c r="CA573" s="364">
        <v>2.4784889472927488E-4</v>
      </c>
      <c r="CB573" s="364">
        <v>1.5969736495295948E-3</v>
      </c>
      <c r="CC573" s="364">
        <v>1.2149668448991728E-2</v>
      </c>
      <c r="CD573" s="365">
        <v>1.2850398222719628E-4</v>
      </c>
    </row>
    <row r="574" spans="2:82">
      <c r="B574" s="289"/>
      <c r="C574" s="283" t="str">
        <f t="shared" si="34"/>
        <v>03</v>
      </c>
      <c r="D574" s="284" t="str">
        <f t="shared" si="34"/>
        <v>漁業</v>
      </c>
      <c r="E574" s="363">
        <v>2.8558394664977482E-3</v>
      </c>
      <c r="F574" s="364">
        <v>2.1277266882867144E-4</v>
      </c>
      <c r="G574" s="364">
        <v>4.5085636002162172E-2</v>
      </c>
      <c r="H574" s="364">
        <v>2.0447426916405855E-5</v>
      </c>
      <c r="I574" s="364">
        <v>1.301934154852797E-2</v>
      </c>
      <c r="J574" s="364">
        <v>1.5860047705460931E-4</v>
      </c>
      <c r="K574" s="364">
        <v>1.0520253595514431E-4</v>
      </c>
      <c r="L574" s="364">
        <v>3.2895989484406406E-4</v>
      </c>
      <c r="M574" s="364">
        <v>1.7969221139723433E-5</v>
      </c>
      <c r="N574" s="364">
        <v>8.121579242772511E-5</v>
      </c>
      <c r="O574" s="364">
        <v>4.567740613591013E-5</v>
      </c>
      <c r="P574" s="364">
        <v>4.1609628203907839E-5</v>
      </c>
      <c r="Q574" s="364">
        <v>7.8112533768360458E-5</v>
      </c>
      <c r="R574" s="364">
        <v>3.0667625770095534E-5</v>
      </c>
      <c r="S574" s="364">
        <v>2.0283430496381522E-5</v>
      </c>
      <c r="T574" s="364">
        <v>2.3795234601237391E-5</v>
      </c>
      <c r="U574" s="364">
        <v>3.7299693544962952E-5</v>
      </c>
      <c r="V574" s="364">
        <v>2.9683534150381671E-5</v>
      </c>
      <c r="W574" s="364">
        <v>3.0231665405427592E-5</v>
      </c>
      <c r="X574" s="364">
        <v>3.5917455187618143E-5</v>
      </c>
      <c r="Y574" s="364">
        <v>2.9783149451592099E-5</v>
      </c>
      <c r="Z574" s="364">
        <v>1.8513597546137097E-3</v>
      </c>
      <c r="AA574" s="364">
        <v>3.0667950310130612E-5</v>
      </c>
      <c r="AB574" s="364">
        <v>2.636302861636237E-5</v>
      </c>
      <c r="AC574" s="364">
        <v>3.2594927006534347E-5</v>
      </c>
      <c r="AD574" s="364">
        <v>2.5627286550825938E-5</v>
      </c>
      <c r="AE574" s="364">
        <v>2.778319750204993E-5</v>
      </c>
      <c r="AF574" s="364">
        <v>4.1119804209881933E-5</v>
      </c>
      <c r="AG574" s="364">
        <v>9.9813976634863345E-6</v>
      </c>
      <c r="AH574" s="364">
        <v>2.3678715576858672E-5</v>
      </c>
      <c r="AI574" s="364">
        <v>8.5878555036412142E-5</v>
      </c>
      <c r="AJ574" s="364">
        <v>4.0787125612390946E-5</v>
      </c>
      <c r="AK574" s="364">
        <v>2.5800259049996871E-4</v>
      </c>
      <c r="AL574" s="364">
        <v>5.3027731380699884E-4</v>
      </c>
      <c r="AM574" s="364">
        <v>1.2918919495020497E-4</v>
      </c>
      <c r="AN574" s="364">
        <v>3.2769524695403483E-5</v>
      </c>
      <c r="AO574" s="364">
        <v>5.0435756840890465E-3</v>
      </c>
      <c r="AP574" s="364">
        <v>2.6485961134606659E-4</v>
      </c>
      <c r="AQ574" s="364">
        <v>1.0576677497871315E-4</v>
      </c>
      <c r="AR574" s="363">
        <v>2.9513623931527511E-3</v>
      </c>
      <c r="AS574" s="364">
        <v>6.4865395697809552E-4</v>
      </c>
      <c r="AT574" s="364">
        <v>1.0390746444296597</v>
      </c>
      <c r="AU574" s="364">
        <v>2.4441734486544591E-5</v>
      </c>
      <c r="AV574" s="364">
        <v>2.6389627436300481E-2</v>
      </c>
      <c r="AW574" s="364">
        <v>1.471562684506418E-4</v>
      </c>
      <c r="AX574" s="364">
        <v>1.1921093428330132E-4</v>
      </c>
      <c r="AY574" s="364">
        <v>3.5219956121013818E-4</v>
      </c>
      <c r="AZ574" s="364">
        <v>5.5654263455368769E-6</v>
      </c>
      <c r="BA574" s="364">
        <v>9.3112156886864881E-5</v>
      </c>
      <c r="BB574" s="364">
        <v>5.0607223639991839E-5</v>
      </c>
      <c r="BC574" s="364">
        <v>4.0391906293110112E-5</v>
      </c>
      <c r="BD574" s="364">
        <v>9.5505457466330823E-5</v>
      </c>
      <c r="BE574" s="364">
        <v>2.5050747940560251E-5</v>
      </c>
      <c r="BF574" s="364">
        <v>2.2100232658823866E-5</v>
      </c>
      <c r="BG574" s="364">
        <v>2.305025463181644E-5</v>
      </c>
      <c r="BH574" s="364">
        <v>3.493039022985704E-5</v>
      </c>
      <c r="BI574" s="364">
        <v>3.0154619575466957E-5</v>
      </c>
      <c r="BJ574" s="364">
        <v>3.2791700130776703E-5</v>
      </c>
      <c r="BK574" s="364">
        <v>3.4743994861730312E-5</v>
      </c>
      <c r="BL574" s="364">
        <v>3.1226877254256768E-5</v>
      </c>
      <c r="BM574" s="364">
        <v>2.3161185916245534E-3</v>
      </c>
      <c r="BN574" s="364">
        <v>3.3841584274371469E-5</v>
      </c>
      <c r="BO574" s="364">
        <v>2.7471273907929892E-5</v>
      </c>
      <c r="BP574" s="364">
        <v>3.4673701753705626E-5</v>
      </c>
      <c r="BQ574" s="364">
        <v>2.8414034911104467E-5</v>
      </c>
      <c r="BR574" s="364">
        <v>3.0339493577223884E-5</v>
      </c>
      <c r="BS574" s="364">
        <v>4.6566331585752773E-5</v>
      </c>
      <c r="BT574" s="364">
        <v>1.1691883422737963E-5</v>
      </c>
      <c r="BU574" s="364">
        <v>2.9160162223633488E-5</v>
      </c>
      <c r="BV574" s="364">
        <v>1.1815423037378519E-4</v>
      </c>
      <c r="BW574" s="364">
        <v>4.8286076826341544E-5</v>
      </c>
      <c r="BX574" s="364">
        <v>2.9893108114569845E-4</v>
      </c>
      <c r="BY574" s="364">
        <v>6.0455278229226521E-4</v>
      </c>
      <c r="BZ574" s="364">
        <v>1.4240868952282158E-4</v>
      </c>
      <c r="CA574" s="364">
        <v>5.2311442059280682E-5</v>
      </c>
      <c r="CB574" s="364">
        <v>5.4174454115191745E-3</v>
      </c>
      <c r="CC574" s="364">
        <v>2.8544052348060552E-4</v>
      </c>
      <c r="CD574" s="365">
        <v>1.2041716022259678E-4</v>
      </c>
    </row>
    <row r="575" spans="2:82">
      <c r="B575" s="289"/>
      <c r="C575" s="283" t="str">
        <f t="shared" si="34"/>
        <v>04</v>
      </c>
      <c r="D575" s="284" t="str">
        <f t="shared" si="34"/>
        <v>鉱業</v>
      </c>
      <c r="E575" s="363">
        <v>6.4390603850090437E-4</v>
      </c>
      <c r="F575" s="364">
        <v>4.4716628601912807E-4</v>
      </c>
      <c r="G575" s="364">
        <v>8.5046542600488264E-4</v>
      </c>
      <c r="H575" s="364">
        <v>1.6278782618910843E-3</v>
      </c>
      <c r="I575" s="364">
        <v>4.7289909476445159E-4</v>
      </c>
      <c r="J575" s="364">
        <v>5.1932971369089156E-4</v>
      </c>
      <c r="K575" s="364">
        <v>6.9732501011845723E-4</v>
      </c>
      <c r="L575" s="364">
        <v>8.3619030236193703E-4</v>
      </c>
      <c r="M575" s="364">
        <v>9.3136533957445221E-3</v>
      </c>
      <c r="N575" s="364">
        <v>5.3244685847923898E-4</v>
      </c>
      <c r="O575" s="364">
        <v>1.6847005890566159E-3</v>
      </c>
      <c r="P575" s="364">
        <v>3.7562560837312189E-3</v>
      </c>
      <c r="Q575" s="364">
        <v>4.4788277897491093E-3</v>
      </c>
      <c r="R575" s="364">
        <v>1.4326464992956266E-3</v>
      </c>
      <c r="S575" s="364">
        <v>1.031130266167994E-3</v>
      </c>
      <c r="T575" s="364">
        <v>7.6946737664049909E-4</v>
      </c>
      <c r="U575" s="364">
        <v>6.1614806159519938E-4</v>
      </c>
      <c r="V575" s="364">
        <v>7.0665793165120352E-4</v>
      </c>
      <c r="W575" s="364">
        <v>9.7011614610315489E-4</v>
      </c>
      <c r="X575" s="364">
        <v>6.6973382978182956E-4</v>
      </c>
      <c r="Y575" s="364">
        <v>9.6446039204523448E-4</v>
      </c>
      <c r="Z575" s="364">
        <v>6.5253721095272612E-4</v>
      </c>
      <c r="AA575" s="364">
        <v>7.8243581365059335E-4</v>
      </c>
      <c r="AB575" s="364">
        <v>4.8588704567770341E-3</v>
      </c>
      <c r="AC575" s="364">
        <v>6.9602516480196685E-4</v>
      </c>
      <c r="AD575" s="364">
        <v>6.99906526630123E-4</v>
      </c>
      <c r="AE575" s="364">
        <v>3.4741971103384439E-4</v>
      </c>
      <c r="AF575" s="364">
        <v>1.5746421459169783E-4</v>
      </c>
      <c r="AG575" s="364">
        <v>6.9660132681204274E-5</v>
      </c>
      <c r="AH575" s="364">
        <v>6.4429262022837417E-4</v>
      </c>
      <c r="AI575" s="364">
        <v>1.9959641326201141E-4</v>
      </c>
      <c r="AJ575" s="364">
        <v>3.2160978248281605E-4</v>
      </c>
      <c r="AK575" s="364">
        <v>2.6416548742841698E-4</v>
      </c>
      <c r="AL575" s="364">
        <v>3.6701448243328053E-4</v>
      </c>
      <c r="AM575" s="364">
        <v>2.3284594284747969E-4</v>
      </c>
      <c r="AN575" s="364">
        <v>2.0627756273051419E-4</v>
      </c>
      <c r="AO575" s="364">
        <v>4.3277962653172098E-4</v>
      </c>
      <c r="AP575" s="364">
        <v>6.1743297345754364E-4</v>
      </c>
      <c r="AQ575" s="364">
        <v>3.1722124563769537E-4</v>
      </c>
      <c r="AR575" s="363">
        <v>7.7210535449446995E-4</v>
      </c>
      <c r="AS575" s="364">
        <v>6.2751780356768859E-4</v>
      </c>
      <c r="AT575" s="364">
        <v>9.7455714349612126E-4</v>
      </c>
      <c r="AU575" s="364">
        <v>1.0015955781513379</v>
      </c>
      <c r="AV575" s="364">
        <v>5.2909626189395558E-4</v>
      </c>
      <c r="AW575" s="364">
        <v>5.958786065100904E-4</v>
      </c>
      <c r="AX575" s="364">
        <v>9.8237670253077452E-4</v>
      </c>
      <c r="AY575" s="364">
        <v>1.7270292840563433E-3</v>
      </c>
      <c r="AZ575" s="364">
        <v>1.7559722244894001E-2</v>
      </c>
      <c r="BA575" s="364">
        <v>6.8126568649170475E-4</v>
      </c>
      <c r="BB575" s="364">
        <v>2.7782564207858838E-3</v>
      </c>
      <c r="BC575" s="364">
        <v>5.4359081890683137E-3</v>
      </c>
      <c r="BD575" s="364">
        <v>8.5215089808313299E-3</v>
      </c>
      <c r="BE575" s="364">
        <v>1.6966487142175946E-3</v>
      </c>
      <c r="BF575" s="364">
        <v>1.0759399369162047E-3</v>
      </c>
      <c r="BG575" s="364">
        <v>8.8782164590958407E-4</v>
      </c>
      <c r="BH575" s="364">
        <v>8.0944468121739715E-4</v>
      </c>
      <c r="BI575" s="364">
        <v>9.5525826731481715E-4</v>
      </c>
      <c r="BJ575" s="364">
        <v>9.6793416131483491E-4</v>
      </c>
      <c r="BK575" s="364">
        <v>6.6860722127040216E-4</v>
      </c>
      <c r="BL575" s="364">
        <v>1.0883743203878294E-3</v>
      </c>
      <c r="BM575" s="364">
        <v>6.6081812669237076E-4</v>
      </c>
      <c r="BN575" s="364">
        <v>8.7828038849571005E-4</v>
      </c>
      <c r="BO575" s="364">
        <v>8.4858023331657508E-3</v>
      </c>
      <c r="BP575" s="364">
        <v>8.7299898136551396E-4</v>
      </c>
      <c r="BQ575" s="364">
        <v>9.7482280319962646E-4</v>
      </c>
      <c r="BR575" s="364">
        <v>4.2235613930581626E-4</v>
      </c>
      <c r="BS575" s="364">
        <v>1.8782659398450591E-4</v>
      </c>
      <c r="BT575" s="364">
        <v>9.8403624346267923E-5</v>
      </c>
      <c r="BU575" s="364">
        <v>8.1874327050448993E-4</v>
      </c>
      <c r="BV575" s="364">
        <v>2.2199756555373127E-4</v>
      </c>
      <c r="BW575" s="364">
        <v>4.0508949260943179E-4</v>
      </c>
      <c r="BX575" s="364">
        <v>3.3614297659582065E-4</v>
      </c>
      <c r="BY575" s="364">
        <v>4.4608734648021102E-4</v>
      </c>
      <c r="BZ575" s="364">
        <v>2.6623345507419241E-4</v>
      </c>
      <c r="CA575" s="364">
        <v>2.4363223564680166E-4</v>
      </c>
      <c r="CB575" s="364">
        <v>5.6106786403334775E-4</v>
      </c>
      <c r="CC575" s="364">
        <v>6.5731849022467937E-4</v>
      </c>
      <c r="CD575" s="365">
        <v>3.6275070293335162E-4</v>
      </c>
    </row>
    <row r="576" spans="2:82">
      <c r="B576" s="289"/>
      <c r="C576" s="283" t="str">
        <f t="shared" si="34"/>
        <v>05</v>
      </c>
      <c r="D576" s="284" t="str">
        <f t="shared" si="34"/>
        <v>飲食料品</v>
      </c>
      <c r="E576" s="363">
        <v>0.115458752606697</v>
      </c>
      <c r="F576" s="364">
        <v>8.5568784240800319E-3</v>
      </c>
      <c r="G576" s="364">
        <v>0.11056912583428817</v>
      </c>
      <c r="H576" s="364">
        <v>2.3589610969285339E-4</v>
      </c>
      <c r="I576" s="364">
        <v>0.18256760098008046</v>
      </c>
      <c r="J576" s="364">
        <v>5.1010128376232141E-3</v>
      </c>
      <c r="K576" s="364">
        <v>2.8693515623620905E-3</v>
      </c>
      <c r="L576" s="364">
        <v>1.0573208666538153E-2</v>
      </c>
      <c r="M576" s="364">
        <v>1.3810111532580767E-4</v>
      </c>
      <c r="N576" s="364">
        <v>2.4324558265246001E-3</v>
      </c>
      <c r="O576" s="364">
        <v>7.6565867828294989E-4</v>
      </c>
      <c r="P576" s="364">
        <v>2.8122977248336745E-4</v>
      </c>
      <c r="Q576" s="364">
        <v>2.9883532689436022E-4</v>
      </c>
      <c r="R576" s="364">
        <v>2.9915163992774116E-4</v>
      </c>
      <c r="S576" s="364">
        <v>2.3559800928996547E-4</v>
      </c>
      <c r="T576" s="364">
        <v>3.0504273269912457E-4</v>
      </c>
      <c r="U576" s="364">
        <v>4.7029247979933381E-4</v>
      </c>
      <c r="V576" s="364">
        <v>4.4183225780709221E-4</v>
      </c>
      <c r="W576" s="364">
        <v>4.148656100121487E-4</v>
      </c>
      <c r="X576" s="364">
        <v>5.079619769445047E-4</v>
      </c>
      <c r="Y576" s="364">
        <v>4.7846567063217487E-4</v>
      </c>
      <c r="Z576" s="364">
        <v>3.8629856018345585E-3</v>
      </c>
      <c r="AA576" s="364">
        <v>5.5874797651884382E-4</v>
      </c>
      <c r="AB576" s="364">
        <v>1.8447227226695584E-4</v>
      </c>
      <c r="AC576" s="364">
        <v>4.8473033142193693E-4</v>
      </c>
      <c r="AD576" s="364">
        <v>3.4741757399875221E-4</v>
      </c>
      <c r="AE576" s="364">
        <v>3.766246075411555E-4</v>
      </c>
      <c r="AF576" s="364">
        <v>2.8212498910526809E-4</v>
      </c>
      <c r="AG576" s="364">
        <v>1.3616272245616128E-4</v>
      </c>
      <c r="AH576" s="364">
        <v>3.2167294666890419E-4</v>
      </c>
      <c r="AI576" s="364">
        <v>9.8921651608814163E-4</v>
      </c>
      <c r="AJ576" s="364">
        <v>7.2732228180481459E-4</v>
      </c>
      <c r="AK576" s="364">
        <v>5.181434799644666E-3</v>
      </c>
      <c r="AL576" s="364">
        <v>8.675099854536638E-3</v>
      </c>
      <c r="AM576" s="364">
        <v>2.0942959133364936E-3</v>
      </c>
      <c r="AN576" s="364">
        <v>4.0995607180878966E-4</v>
      </c>
      <c r="AO576" s="364">
        <v>8.2410520417343147E-2</v>
      </c>
      <c r="AP576" s="364">
        <v>1.9620150380456405E-3</v>
      </c>
      <c r="AQ576" s="364">
        <v>3.4208124874329287E-3</v>
      </c>
      <c r="AR576" s="363">
        <v>0.13305167758691622</v>
      </c>
      <c r="AS576" s="364">
        <v>2.8778135928480563E-2</v>
      </c>
      <c r="AT576" s="364">
        <v>0.11444089484019709</v>
      </c>
      <c r="AU576" s="364">
        <v>3.3790485580930237E-4</v>
      </c>
      <c r="AV576" s="364">
        <v>1.2173310346713986</v>
      </c>
      <c r="AW576" s="364">
        <v>4.6776877127817154E-3</v>
      </c>
      <c r="AX576" s="364">
        <v>3.639892521489252E-3</v>
      </c>
      <c r="AY576" s="364">
        <v>1.2020892106182301E-2</v>
      </c>
      <c r="AZ576" s="364">
        <v>7.0391874149591685E-5</v>
      </c>
      <c r="BA576" s="364">
        <v>2.9134361787838754E-3</v>
      </c>
      <c r="BB576" s="364">
        <v>1.0873877197439779E-3</v>
      </c>
      <c r="BC576" s="364">
        <v>2.6293084529762116E-4</v>
      </c>
      <c r="BD576" s="364">
        <v>3.6034993145765421E-4</v>
      </c>
      <c r="BE576" s="364">
        <v>2.881864329207843E-4</v>
      </c>
      <c r="BF576" s="364">
        <v>2.9969501458112184E-4</v>
      </c>
      <c r="BG576" s="364">
        <v>2.9049982403256516E-4</v>
      </c>
      <c r="BH576" s="364">
        <v>4.9939927338572062E-4</v>
      </c>
      <c r="BI576" s="364">
        <v>4.7250285241926551E-4</v>
      </c>
      <c r="BJ576" s="364">
        <v>4.6844409445656468E-4</v>
      </c>
      <c r="BK576" s="364">
        <v>4.8879628849626616E-4</v>
      </c>
      <c r="BL576" s="364">
        <v>5.5418416772201867E-4</v>
      </c>
      <c r="BM576" s="364">
        <v>3.0570812214563738E-3</v>
      </c>
      <c r="BN576" s="364">
        <v>6.3568986491332915E-4</v>
      </c>
      <c r="BO576" s="364">
        <v>2.1045071813168803E-4</v>
      </c>
      <c r="BP576" s="364">
        <v>5.2623178947193991E-4</v>
      </c>
      <c r="BQ576" s="364">
        <v>3.8548561356656613E-4</v>
      </c>
      <c r="BR576" s="364">
        <v>4.4615113186429178E-4</v>
      </c>
      <c r="BS576" s="364">
        <v>3.349440713949737E-4</v>
      </c>
      <c r="BT576" s="364">
        <v>1.696826670060362E-4</v>
      </c>
      <c r="BU576" s="364">
        <v>4.457371719124459E-4</v>
      </c>
      <c r="BV576" s="364">
        <v>1.4688519671902224E-3</v>
      </c>
      <c r="BW576" s="364">
        <v>9.2439151959891142E-4</v>
      </c>
      <c r="BX576" s="364">
        <v>6.6207884863622663E-3</v>
      </c>
      <c r="BY576" s="364">
        <v>1.0954625824025127E-2</v>
      </c>
      <c r="BZ576" s="364">
        <v>2.5381137515314437E-3</v>
      </c>
      <c r="CA576" s="364">
        <v>6.6793504794118231E-4</v>
      </c>
      <c r="CB576" s="364">
        <v>0.10360938434662413</v>
      </c>
      <c r="CC576" s="364">
        <v>1.9933539172952153E-3</v>
      </c>
      <c r="CD576" s="365">
        <v>4.403171953876947E-3</v>
      </c>
    </row>
    <row r="577" spans="2:82">
      <c r="B577" s="289"/>
      <c r="C577" s="283" t="str">
        <f t="shared" si="34"/>
        <v>06</v>
      </c>
      <c r="D577" s="284" t="str">
        <f t="shared" si="34"/>
        <v>繊維製品</v>
      </c>
      <c r="E577" s="363">
        <v>1.3008254501427551E-3</v>
      </c>
      <c r="F577" s="364">
        <v>4.8060550563710201E-4</v>
      </c>
      <c r="G577" s="364">
        <v>5.8779527990298567E-3</v>
      </c>
      <c r="H577" s="364">
        <v>1.0516591652580556E-3</v>
      </c>
      <c r="I577" s="364">
        <v>1.0956889664800935E-3</v>
      </c>
      <c r="J577" s="364">
        <v>5.6519867881506272E-2</v>
      </c>
      <c r="K577" s="364">
        <v>1.7414841571537602E-3</v>
      </c>
      <c r="L577" s="364">
        <v>9.6845216642612805E-4</v>
      </c>
      <c r="M577" s="364">
        <v>2.0983332954964642E-4</v>
      </c>
      <c r="N577" s="364">
        <v>1.5957854516971761E-3</v>
      </c>
      <c r="O577" s="364">
        <v>1.4149291551048594E-3</v>
      </c>
      <c r="P577" s="364">
        <v>5.1673031629446888E-4</v>
      </c>
      <c r="Q577" s="364">
        <v>6.6323859261526862E-4</v>
      </c>
      <c r="R577" s="364">
        <v>7.3424236060165658E-4</v>
      </c>
      <c r="S577" s="364">
        <v>6.5799343770175424E-4</v>
      </c>
      <c r="T577" s="364">
        <v>7.3017791997222886E-4</v>
      </c>
      <c r="U577" s="364">
        <v>1.0242291482820166E-3</v>
      </c>
      <c r="V577" s="364">
        <v>1.6531910445954315E-3</v>
      </c>
      <c r="W577" s="364">
        <v>1.0350795351633094E-3</v>
      </c>
      <c r="X577" s="364">
        <v>1.0980456356407553E-3</v>
      </c>
      <c r="Y577" s="364">
        <v>1.1584243014309686E-3</v>
      </c>
      <c r="Z577" s="364">
        <v>4.5860182965455822E-3</v>
      </c>
      <c r="AA577" s="364">
        <v>1.5892700568878903E-3</v>
      </c>
      <c r="AB577" s="364">
        <v>3.2741429579625039E-4</v>
      </c>
      <c r="AC577" s="364">
        <v>8.0111076149004805E-4</v>
      </c>
      <c r="AD577" s="364">
        <v>1.0757834970967486E-3</v>
      </c>
      <c r="AE577" s="364">
        <v>1.4537549200302961E-3</v>
      </c>
      <c r="AF577" s="364">
        <v>7.3494529048958766E-4</v>
      </c>
      <c r="AG577" s="364">
        <v>1.3800040282838447E-4</v>
      </c>
      <c r="AH577" s="364">
        <v>9.3531748688305857E-4</v>
      </c>
      <c r="AI577" s="364">
        <v>6.340822429607005E-4</v>
      </c>
      <c r="AJ577" s="364">
        <v>1.4526687214269458E-3</v>
      </c>
      <c r="AK577" s="364">
        <v>4.615164408068438E-4</v>
      </c>
      <c r="AL577" s="364">
        <v>1.331950675641758E-3</v>
      </c>
      <c r="AM577" s="364">
        <v>5.9172843702810923E-3</v>
      </c>
      <c r="AN577" s="364">
        <v>9.152382631086981E-4</v>
      </c>
      <c r="AO577" s="364">
        <v>1.5776425477503722E-3</v>
      </c>
      <c r="AP577" s="364">
        <v>7.3124190893011261E-3</v>
      </c>
      <c r="AQ577" s="364">
        <v>4.1415507506367401E-4</v>
      </c>
      <c r="AR577" s="363">
        <v>1.7182518549022977E-3</v>
      </c>
      <c r="AS577" s="364">
        <v>9.6678541111512801E-4</v>
      </c>
      <c r="AT577" s="364">
        <v>7.996470876162046E-3</v>
      </c>
      <c r="AU577" s="364">
        <v>1.4369579794329577E-3</v>
      </c>
      <c r="AV577" s="364">
        <v>1.2642940891865848E-3</v>
      </c>
      <c r="AW577" s="364">
        <v>1.07479349010537</v>
      </c>
      <c r="AX577" s="364">
        <v>2.4638925945712777E-3</v>
      </c>
      <c r="AY577" s="364">
        <v>1.0293208392192E-3</v>
      </c>
      <c r="AZ577" s="364">
        <v>1.0353550680623485E-4</v>
      </c>
      <c r="BA577" s="364">
        <v>2.1148144981986828E-3</v>
      </c>
      <c r="BB577" s="364">
        <v>1.6471172075191636E-3</v>
      </c>
      <c r="BC577" s="364">
        <v>5.0891140438899139E-4</v>
      </c>
      <c r="BD577" s="364">
        <v>8.6718421322942913E-4</v>
      </c>
      <c r="BE577" s="364">
        <v>7.8682992313650448E-4</v>
      </c>
      <c r="BF577" s="364">
        <v>8.8870233725430185E-4</v>
      </c>
      <c r="BG577" s="364">
        <v>1.0415959091746216E-3</v>
      </c>
      <c r="BH577" s="364">
        <v>1.2392931807574451E-3</v>
      </c>
      <c r="BI577" s="364">
        <v>1.9410079556821565E-3</v>
      </c>
      <c r="BJ577" s="364">
        <v>1.4234415315190594E-3</v>
      </c>
      <c r="BK577" s="364">
        <v>1.3064428823498725E-3</v>
      </c>
      <c r="BL577" s="364">
        <v>1.5981309573069203E-3</v>
      </c>
      <c r="BM577" s="364">
        <v>2.8399210916754359E-3</v>
      </c>
      <c r="BN577" s="364">
        <v>1.9117196830610995E-3</v>
      </c>
      <c r="BO577" s="364">
        <v>3.7594809199108757E-4</v>
      </c>
      <c r="BP577" s="364">
        <v>9.1183011198529211E-4</v>
      </c>
      <c r="BQ577" s="364">
        <v>1.3476777898417207E-3</v>
      </c>
      <c r="BR577" s="364">
        <v>1.8226962182588586E-3</v>
      </c>
      <c r="BS577" s="364">
        <v>9.1044146651767064E-4</v>
      </c>
      <c r="BT577" s="364">
        <v>1.7262553137671594E-4</v>
      </c>
      <c r="BU577" s="364">
        <v>1.0720673018162429E-3</v>
      </c>
      <c r="BV577" s="364">
        <v>8.0958826652966246E-4</v>
      </c>
      <c r="BW577" s="364">
        <v>1.806026123389435E-3</v>
      </c>
      <c r="BX577" s="364">
        <v>5.8124768957664808E-4</v>
      </c>
      <c r="BY577" s="364">
        <v>1.7088960285834478E-3</v>
      </c>
      <c r="BZ577" s="364">
        <v>8.2190680329523123E-3</v>
      </c>
      <c r="CA577" s="364">
        <v>1.0845210942831978E-3</v>
      </c>
      <c r="CB577" s="364">
        <v>1.9863028596070077E-3</v>
      </c>
      <c r="CC577" s="364">
        <v>9.0645410071074229E-3</v>
      </c>
      <c r="CD577" s="365">
        <v>4.964844687074195E-4</v>
      </c>
    </row>
    <row r="578" spans="2:82">
      <c r="B578" s="289"/>
      <c r="C578" s="283" t="str">
        <f t="shared" si="34"/>
        <v>07</v>
      </c>
      <c r="D578" s="284" t="str">
        <f t="shared" si="34"/>
        <v>パルプ・紙・木製品</v>
      </c>
      <c r="E578" s="363">
        <v>3.1746831883146885E-2</v>
      </c>
      <c r="F578" s="364">
        <v>1.6009751689440417E-2</v>
      </c>
      <c r="G578" s="364">
        <v>1.0178779093069714E-2</v>
      </c>
      <c r="H578" s="364">
        <v>4.2377905998938568E-3</v>
      </c>
      <c r="I578" s="364">
        <v>2.5661780125437881E-2</v>
      </c>
      <c r="J578" s="364">
        <v>1.1394572925439326E-2</v>
      </c>
      <c r="K578" s="364">
        <v>0.25080662746135002</v>
      </c>
      <c r="L578" s="364">
        <v>2.3720610948936016E-2</v>
      </c>
      <c r="M578" s="364">
        <v>1.8684118896624999E-3</v>
      </c>
      <c r="N578" s="364">
        <v>1.2366277229605952E-2</v>
      </c>
      <c r="O578" s="364">
        <v>1.9156718189995418E-2</v>
      </c>
      <c r="P578" s="364">
        <v>4.5967720732493465E-3</v>
      </c>
      <c r="Q578" s="364">
        <v>6.5034179040318737E-3</v>
      </c>
      <c r="R578" s="364">
        <v>8.6711253662083328E-3</v>
      </c>
      <c r="S578" s="364">
        <v>4.4198034493868731E-3</v>
      </c>
      <c r="T578" s="364">
        <v>4.9606420423517258E-3</v>
      </c>
      <c r="U578" s="364">
        <v>9.36779165700013E-3</v>
      </c>
      <c r="V578" s="364">
        <v>9.1409188843649767E-3</v>
      </c>
      <c r="W578" s="364">
        <v>1.0342492646576102E-2</v>
      </c>
      <c r="X578" s="364">
        <v>1.0752880691662591E-2</v>
      </c>
      <c r="Y578" s="364">
        <v>7.5432285262826597E-3</v>
      </c>
      <c r="Z578" s="364">
        <v>5.1813741789449676E-2</v>
      </c>
      <c r="AA578" s="364">
        <v>3.888852049316377E-2</v>
      </c>
      <c r="AB578" s="364">
        <v>6.8195883782541482E-3</v>
      </c>
      <c r="AC578" s="364">
        <v>9.7636746313085523E-3</v>
      </c>
      <c r="AD578" s="364">
        <v>7.9706643211067355E-3</v>
      </c>
      <c r="AE578" s="364">
        <v>9.3220698567983793E-3</v>
      </c>
      <c r="AF578" s="364">
        <v>8.5791084265025817E-3</v>
      </c>
      <c r="AG578" s="364">
        <v>2.1563501409269524E-3</v>
      </c>
      <c r="AH578" s="364">
        <v>9.6891716322274057E-3</v>
      </c>
      <c r="AI578" s="364">
        <v>1.3706894718003465E-2</v>
      </c>
      <c r="AJ578" s="364">
        <v>4.7308820518863846E-3</v>
      </c>
      <c r="AK578" s="364">
        <v>1.117699433514496E-2</v>
      </c>
      <c r="AL578" s="364">
        <v>1.1160516561371523E-2</v>
      </c>
      <c r="AM578" s="364">
        <v>2.1208786723366811E-2</v>
      </c>
      <c r="AN578" s="364">
        <v>6.4553028579473733E-3</v>
      </c>
      <c r="AO578" s="364">
        <v>1.0714163064309661E-2</v>
      </c>
      <c r="AP578" s="364">
        <v>0.35619661159034616</v>
      </c>
      <c r="AQ578" s="364">
        <v>3.7801185805513148E-3</v>
      </c>
      <c r="AR578" s="363">
        <v>4.1562361607603487E-2</v>
      </c>
      <c r="AS578" s="364">
        <v>4.5280803965433776E-2</v>
      </c>
      <c r="AT578" s="364">
        <v>1.0029597906904988E-2</v>
      </c>
      <c r="AU578" s="364">
        <v>6.1537569141014853E-3</v>
      </c>
      <c r="AV578" s="364">
        <v>2.9697471216685121E-2</v>
      </c>
      <c r="AW578" s="364">
        <v>1.2645925281354642E-2</v>
      </c>
      <c r="AX578" s="364">
        <v>1.2964249791988622</v>
      </c>
      <c r="AY578" s="364">
        <v>2.8699612109261786E-2</v>
      </c>
      <c r="AZ578" s="364">
        <v>9.0137725188992198E-4</v>
      </c>
      <c r="BA578" s="364">
        <v>1.4411577653618375E-2</v>
      </c>
      <c r="BB578" s="364">
        <v>2.3917406356719031E-2</v>
      </c>
      <c r="BC578" s="364">
        <v>4.7400733112888281E-3</v>
      </c>
      <c r="BD578" s="364">
        <v>9.0507937206940146E-3</v>
      </c>
      <c r="BE578" s="364">
        <v>8.2440446867921846E-3</v>
      </c>
      <c r="BF578" s="364">
        <v>6.2076362447887473E-3</v>
      </c>
      <c r="BG578" s="364">
        <v>5.4688822107127298E-3</v>
      </c>
      <c r="BH578" s="364">
        <v>1.1571290925499298E-2</v>
      </c>
      <c r="BI578" s="364">
        <v>1.0959409243773919E-2</v>
      </c>
      <c r="BJ578" s="364">
        <v>1.2671217382711169E-2</v>
      </c>
      <c r="BK578" s="364">
        <v>1.2080737673361316E-2</v>
      </c>
      <c r="BL578" s="364">
        <v>7.9848819118357051E-3</v>
      </c>
      <c r="BM578" s="364">
        <v>7.9903004146105738E-2</v>
      </c>
      <c r="BN578" s="364">
        <v>4.895412199032996E-2</v>
      </c>
      <c r="BO578" s="364">
        <v>8.5054952768296704E-3</v>
      </c>
      <c r="BP578" s="364">
        <v>1.1352160896566658E-2</v>
      </c>
      <c r="BQ578" s="364">
        <v>1.0098597274925031E-2</v>
      </c>
      <c r="BR578" s="364">
        <v>1.1999907246082809E-2</v>
      </c>
      <c r="BS578" s="364">
        <v>1.0916113498056134E-2</v>
      </c>
      <c r="BT578" s="364">
        <v>2.8426939279203546E-3</v>
      </c>
      <c r="BU578" s="364">
        <v>1.258710275433594E-2</v>
      </c>
      <c r="BV578" s="364">
        <v>1.5981137792820687E-2</v>
      </c>
      <c r="BW578" s="364">
        <v>5.8766386422794371E-3</v>
      </c>
      <c r="BX578" s="364">
        <v>1.5253372245425688E-2</v>
      </c>
      <c r="BY578" s="364">
        <v>1.3818340849090869E-2</v>
      </c>
      <c r="BZ578" s="364">
        <v>2.7727119922190679E-2</v>
      </c>
      <c r="CA578" s="364">
        <v>9.2673948557956097E-3</v>
      </c>
      <c r="CB578" s="364">
        <v>1.2775554217111094E-2</v>
      </c>
      <c r="CC578" s="364">
        <v>0.47308663179289084</v>
      </c>
      <c r="CD578" s="365">
        <v>4.5544330920816211E-3</v>
      </c>
    </row>
    <row r="579" spans="2:82">
      <c r="B579" s="289"/>
      <c r="C579" s="283" t="str">
        <f t="shared" si="34"/>
        <v>08</v>
      </c>
      <c r="D579" s="284" t="str">
        <f t="shared" si="34"/>
        <v>化学製品</v>
      </c>
      <c r="E579" s="363">
        <v>4.6143101928430783E-2</v>
      </c>
      <c r="F579" s="364">
        <v>3.6151769739973575E-3</v>
      </c>
      <c r="G579" s="364">
        <v>2.0534367821359704E-2</v>
      </c>
      <c r="H579" s="364">
        <v>6.9747024906065339E-3</v>
      </c>
      <c r="I579" s="364">
        <v>2.4499577523224222E-2</v>
      </c>
      <c r="J579" s="364">
        <v>0.10713501233438243</v>
      </c>
      <c r="K579" s="364">
        <v>3.9815321018584086E-2</v>
      </c>
      <c r="L579" s="364">
        <v>0.24353135217068422</v>
      </c>
      <c r="M579" s="364">
        <v>5.8892534613443175E-3</v>
      </c>
      <c r="N579" s="364">
        <v>0.14245482528242537</v>
      </c>
      <c r="O579" s="364">
        <v>2.5110350003037681E-2</v>
      </c>
      <c r="P579" s="364">
        <v>1.0054785687344248E-2</v>
      </c>
      <c r="Q579" s="364">
        <v>1.0152777263120054E-2</v>
      </c>
      <c r="R579" s="364">
        <v>1.1797081045328402E-2</v>
      </c>
      <c r="S579" s="364">
        <v>7.2479165234307962E-3</v>
      </c>
      <c r="T579" s="364">
        <v>1.1333523236023355E-2</v>
      </c>
      <c r="U579" s="364">
        <v>2.2929495334232369E-2</v>
      </c>
      <c r="V579" s="364">
        <v>2.1118832293969131E-2</v>
      </c>
      <c r="W579" s="364">
        <v>1.8616769228542357E-2</v>
      </c>
      <c r="X579" s="364">
        <v>2.2515061061487505E-2</v>
      </c>
      <c r="Y579" s="364">
        <v>2.4375701504688801E-2</v>
      </c>
      <c r="Z579" s="364">
        <v>4.3631791286572831E-2</v>
      </c>
      <c r="AA579" s="364">
        <v>1.1961296560693066E-2</v>
      </c>
      <c r="AB579" s="364">
        <v>3.6167759091656816E-3</v>
      </c>
      <c r="AC579" s="364">
        <v>1.6372350291886609E-2</v>
      </c>
      <c r="AD579" s="364">
        <v>1.6037779333221643E-2</v>
      </c>
      <c r="AE579" s="364">
        <v>3.0014064789591075E-3</v>
      </c>
      <c r="AF579" s="364">
        <v>2.9609057663689971E-3</v>
      </c>
      <c r="AG579" s="364">
        <v>8.4951172428080737E-4</v>
      </c>
      <c r="AH579" s="364">
        <v>3.5936115798222926E-3</v>
      </c>
      <c r="AI579" s="364">
        <v>4.5404070357016784E-3</v>
      </c>
      <c r="AJ579" s="364">
        <v>3.5490737737731638E-3</v>
      </c>
      <c r="AK579" s="364">
        <v>9.7718766092112618E-3</v>
      </c>
      <c r="AL579" s="364">
        <v>0.11681099361996905</v>
      </c>
      <c r="AM579" s="364">
        <v>7.0493059995252903E-3</v>
      </c>
      <c r="AN579" s="364">
        <v>7.1568387049371759E-3</v>
      </c>
      <c r="AO579" s="364">
        <v>1.2113708861982951E-2</v>
      </c>
      <c r="AP579" s="364">
        <v>3.7755954455573164E-2</v>
      </c>
      <c r="AQ579" s="364">
        <v>4.8455677231514418E-3</v>
      </c>
      <c r="AR579" s="363">
        <v>6.0056893181806549E-2</v>
      </c>
      <c r="AS579" s="364">
        <v>6.1725069065259024E-3</v>
      </c>
      <c r="AT579" s="364">
        <v>1.9223692215939787E-2</v>
      </c>
      <c r="AU579" s="364">
        <v>1.1523052746153605E-2</v>
      </c>
      <c r="AV579" s="364">
        <v>2.6537382830627138E-2</v>
      </c>
      <c r="AW579" s="364">
        <v>0.11031849400225438</v>
      </c>
      <c r="AX579" s="364">
        <v>4.9910257249720105E-2</v>
      </c>
      <c r="AY579" s="364">
        <v>1.2899645257336394</v>
      </c>
      <c r="AZ579" s="364">
        <v>2.9621646204990382E-3</v>
      </c>
      <c r="BA579" s="364">
        <v>0.17812053707069425</v>
      </c>
      <c r="BB579" s="364">
        <v>3.3451298648437586E-2</v>
      </c>
      <c r="BC579" s="364">
        <v>9.8121430891234349E-3</v>
      </c>
      <c r="BD579" s="364">
        <v>1.451702889353498E-2</v>
      </c>
      <c r="BE579" s="364">
        <v>1.2965331535292852E-2</v>
      </c>
      <c r="BF579" s="364">
        <v>1.0766494291890779E-2</v>
      </c>
      <c r="BG579" s="364">
        <v>1.0964021114343773E-2</v>
      </c>
      <c r="BH579" s="364">
        <v>2.8181930425506162E-2</v>
      </c>
      <c r="BI579" s="364">
        <v>2.471213988959391E-2</v>
      </c>
      <c r="BJ579" s="364">
        <v>2.3700420470278889E-2</v>
      </c>
      <c r="BK579" s="364">
        <v>2.3545134378711648E-2</v>
      </c>
      <c r="BL579" s="364">
        <v>3.2304401818207214E-2</v>
      </c>
      <c r="BM579" s="364">
        <v>4.5990242220805472E-2</v>
      </c>
      <c r="BN579" s="364">
        <v>1.3196492872470504E-2</v>
      </c>
      <c r="BO579" s="364">
        <v>3.5827401924900582E-3</v>
      </c>
      <c r="BP579" s="364">
        <v>1.771187965636728E-2</v>
      </c>
      <c r="BQ579" s="364">
        <v>1.9230292723875428E-2</v>
      </c>
      <c r="BR579" s="364">
        <v>2.9939210298183957E-3</v>
      </c>
      <c r="BS579" s="364">
        <v>3.1898619712364715E-3</v>
      </c>
      <c r="BT579" s="364">
        <v>9.7469093229269796E-4</v>
      </c>
      <c r="BU579" s="364">
        <v>3.9521723100754335E-3</v>
      </c>
      <c r="BV579" s="364">
        <v>5.2552132526458364E-3</v>
      </c>
      <c r="BW579" s="364">
        <v>4.0876063572925451E-3</v>
      </c>
      <c r="BX579" s="364">
        <v>1.3123552852452092E-2</v>
      </c>
      <c r="BY579" s="364">
        <v>0.14071186454501777</v>
      </c>
      <c r="BZ579" s="364">
        <v>7.9312830410513974E-3</v>
      </c>
      <c r="CA579" s="364">
        <v>8.3624384878811988E-3</v>
      </c>
      <c r="CB579" s="364">
        <v>1.3719469125702159E-2</v>
      </c>
      <c r="CC579" s="364">
        <v>4.0644587495723312E-2</v>
      </c>
      <c r="CD579" s="365">
        <v>5.7292355297191245E-3</v>
      </c>
    </row>
    <row r="580" spans="2:82">
      <c r="B580" s="289"/>
      <c r="C580" s="283" t="str">
        <f t="shared" si="34"/>
        <v>09</v>
      </c>
      <c r="D580" s="284" t="str">
        <f t="shared" si="34"/>
        <v>石油・石炭製品</v>
      </c>
      <c r="E580" s="363">
        <v>2.6576217920448966E-2</v>
      </c>
      <c r="F580" s="364">
        <v>2.0757899910001664E-2</v>
      </c>
      <c r="G580" s="364">
        <v>3.8619060848108275E-2</v>
      </c>
      <c r="H580" s="364">
        <v>7.9206395289037432E-2</v>
      </c>
      <c r="I580" s="364">
        <v>1.4857390335221035E-2</v>
      </c>
      <c r="J580" s="364">
        <v>1.6028449142454822E-2</v>
      </c>
      <c r="K580" s="364">
        <v>1.4527419706261094E-2</v>
      </c>
      <c r="L580" s="364">
        <v>2.3447563473143723E-2</v>
      </c>
      <c r="M580" s="364">
        <v>7.6012551230987116E-2</v>
      </c>
      <c r="N580" s="364">
        <v>1.3109431611325347E-2</v>
      </c>
      <c r="O580" s="364">
        <v>2.6115672490013651E-2</v>
      </c>
      <c r="P580" s="364">
        <v>5.2602099453264807E-2</v>
      </c>
      <c r="Q580" s="364">
        <v>9.7825579873180909E-3</v>
      </c>
      <c r="R580" s="364">
        <v>1.8029691644374433E-2</v>
      </c>
      <c r="S580" s="364">
        <v>1.3121281255190702E-2</v>
      </c>
      <c r="T580" s="364">
        <v>1.0905143907948672E-2</v>
      </c>
      <c r="U580" s="364">
        <v>9.6053550624357227E-3</v>
      </c>
      <c r="V580" s="364">
        <v>8.3498364447346755E-3</v>
      </c>
      <c r="W580" s="364">
        <v>9.9649063997542062E-3</v>
      </c>
      <c r="X580" s="364">
        <v>7.0417210967656397E-3</v>
      </c>
      <c r="Y580" s="364">
        <v>1.4359142992587948E-2</v>
      </c>
      <c r="Z580" s="364">
        <v>1.7224372421320598E-2</v>
      </c>
      <c r="AA580" s="364">
        <v>2.0582928344317214E-2</v>
      </c>
      <c r="AB580" s="364">
        <v>3.4136880166008875E-2</v>
      </c>
      <c r="AC580" s="364">
        <v>1.8781589368022402E-2</v>
      </c>
      <c r="AD580" s="364">
        <v>1.9700429549832615E-2</v>
      </c>
      <c r="AE580" s="364">
        <v>1.0933408277717637E-2</v>
      </c>
      <c r="AF580" s="364">
        <v>5.1819906160475949E-3</v>
      </c>
      <c r="AG580" s="364">
        <v>1.8283310721947999E-3</v>
      </c>
      <c r="AH580" s="364">
        <v>2.8644821051778208E-2</v>
      </c>
      <c r="AI580" s="364">
        <v>5.9741852236349308E-3</v>
      </c>
      <c r="AJ580" s="364">
        <v>1.2107068281016195E-2</v>
      </c>
      <c r="AK580" s="364">
        <v>8.2375348387285236E-3</v>
      </c>
      <c r="AL580" s="364">
        <v>1.157566500442302E-2</v>
      </c>
      <c r="AM580" s="364">
        <v>8.4630456723916222E-3</v>
      </c>
      <c r="AN580" s="364">
        <v>5.7308732808597886E-3</v>
      </c>
      <c r="AO580" s="364">
        <v>1.2672458368846864E-2</v>
      </c>
      <c r="AP580" s="364">
        <v>1.3972810358009291E-2</v>
      </c>
      <c r="AQ580" s="364">
        <v>1.2799295642863279E-2</v>
      </c>
      <c r="AR580" s="363">
        <v>3.2909230888136368E-2</v>
      </c>
      <c r="AS580" s="364">
        <v>2.7494517696078639E-2</v>
      </c>
      <c r="AT580" s="364">
        <v>4.801209202273015E-2</v>
      </c>
      <c r="AU580" s="364">
        <v>6.5915418385429789E-2</v>
      </c>
      <c r="AV580" s="364">
        <v>1.6303861513541823E-2</v>
      </c>
      <c r="AW580" s="364">
        <v>1.5944707541956645E-2</v>
      </c>
      <c r="AX580" s="364">
        <v>1.6771355774530688E-2</v>
      </c>
      <c r="AY580" s="364">
        <v>6.713150955172309E-2</v>
      </c>
      <c r="AZ580" s="364">
        <v>1.0605431029166186</v>
      </c>
      <c r="BA580" s="364">
        <v>1.5209500900128863E-2</v>
      </c>
      <c r="BB580" s="364">
        <v>3.3215693950171619E-2</v>
      </c>
      <c r="BC580" s="364">
        <v>5.5505882752768472E-2</v>
      </c>
      <c r="BD580" s="364">
        <v>1.14228664984672E-2</v>
      </c>
      <c r="BE580" s="364">
        <v>2.0185172013299019E-2</v>
      </c>
      <c r="BF580" s="364">
        <v>1.2547385762660197E-2</v>
      </c>
      <c r="BG580" s="364">
        <v>1.1114498295798773E-2</v>
      </c>
      <c r="BH580" s="364">
        <v>1.0551638455648753E-2</v>
      </c>
      <c r="BI580" s="364">
        <v>9.1707563086023697E-3</v>
      </c>
      <c r="BJ580" s="364">
        <v>9.8709930202297569E-3</v>
      </c>
      <c r="BK580" s="364">
        <v>7.4016507353960054E-3</v>
      </c>
      <c r="BL580" s="364">
        <v>1.3784286407457878E-2</v>
      </c>
      <c r="BM580" s="364">
        <v>1.6127480390280096E-2</v>
      </c>
      <c r="BN580" s="364">
        <v>2.2365319276214563E-2</v>
      </c>
      <c r="BO580" s="364">
        <v>3.6429749180412432E-2</v>
      </c>
      <c r="BP580" s="364">
        <v>1.9150507268283296E-2</v>
      </c>
      <c r="BQ580" s="364">
        <v>2.2745007887331897E-2</v>
      </c>
      <c r="BR580" s="364">
        <v>1.2519182880133361E-2</v>
      </c>
      <c r="BS580" s="364">
        <v>5.8376269400776159E-3</v>
      </c>
      <c r="BT580" s="364">
        <v>2.1854603848663928E-3</v>
      </c>
      <c r="BU580" s="364">
        <v>3.8713266470325816E-2</v>
      </c>
      <c r="BV580" s="364">
        <v>6.5924220353496335E-3</v>
      </c>
      <c r="BW580" s="364">
        <v>1.5059452370938076E-2</v>
      </c>
      <c r="BX580" s="364">
        <v>9.5355799356252498E-3</v>
      </c>
      <c r="BY580" s="364">
        <v>1.3244939794442136E-2</v>
      </c>
      <c r="BZ580" s="364">
        <v>9.6912507489440129E-3</v>
      </c>
      <c r="CA580" s="364">
        <v>6.6952698884030258E-3</v>
      </c>
      <c r="CB580" s="364">
        <v>1.4383823010313978E-2</v>
      </c>
      <c r="CC580" s="364">
        <v>1.4503437428789021E-2</v>
      </c>
      <c r="CD580" s="365">
        <v>1.4960143272267096E-2</v>
      </c>
    </row>
    <row r="581" spans="2:82">
      <c r="B581" s="290"/>
      <c r="C581" s="283" t="str">
        <f t="shared" si="34"/>
        <v>10</v>
      </c>
      <c r="D581" s="284" t="str">
        <f t="shared" si="34"/>
        <v>プラスチック・ゴム製品</v>
      </c>
      <c r="E581" s="363">
        <v>1.5434531787313197E-2</v>
      </c>
      <c r="F581" s="364">
        <v>7.7847359490698436E-3</v>
      </c>
      <c r="G581" s="364">
        <v>2.1223754933692718E-2</v>
      </c>
      <c r="H581" s="364">
        <v>9.137283941479139E-3</v>
      </c>
      <c r="I581" s="364">
        <v>2.8506768747950793E-2</v>
      </c>
      <c r="J581" s="364">
        <v>1.4751070077226787E-2</v>
      </c>
      <c r="K581" s="364">
        <v>2.7679755428578146E-2</v>
      </c>
      <c r="L581" s="364">
        <v>3.6487077990671656E-2</v>
      </c>
      <c r="M581" s="364">
        <v>1.6641285586423049E-3</v>
      </c>
      <c r="N581" s="364">
        <v>0.16250829621855539</v>
      </c>
      <c r="O581" s="364">
        <v>1.3064471271470113E-2</v>
      </c>
      <c r="P581" s="364">
        <v>4.7161149354329702E-3</v>
      </c>
      <c r="Q581" s="364">
        <v>8.4827630874420475E-3</v>
      </c>
      <c r="R581" s="364">
        <v>1.0451401658935334E-2</v>
      </c>
      <c r="S581" s="364">
        <v>1.2221252922271811E-2</v>
      </c>
      <c r="T581" s="364">
        <v>2.9223101729624449E-2</v>
      </c>
      <c r="U581" s="364">
        <v>4.3189967366999579E-2</v>
      </c>
      <c r="V581" s="364">
        <v>2.2756669915101238E-2</v>
      </c>
      <c r="W581" s="364">
        <v>3.461184946643997E-2</v>
      </c>
      <c r="X581" s="364">
        <v>4.8425169023296855E-2</v>
      </c>
      <c r="Y581" s="364">
        <v>5.0273153814081276E-2</v>
      </c>
      <c r="Z581" s="364">
        <v>5.600921082112021E-2</v>
      </c>
      <c r="AA581" s="364">
        <v>1.7016086443249114E-2</v>
      </c>
      <c r="AB581" s="364">
        <v>3.0603018166310415E-3</v>
      </c>
      <c r="AC581" s="364">
        <v>3.8779605127770504E-2</v>
      </c>
      <c r="AD581" s="364">
        <v>1.9692131570744915E-2</v>
      </c>
      <c r="AE581" s="364">
        <v>7.5988853984644347E-3</v>
      </c>
      <c r="AF581" s="364">
        <v>5.9005239265639796E-3</v>
      </c>
      <c r="AG581" s="364">
        <v>1.7603664001709014E-3</v>
      </c>
      <c r="AH581" s="364">
        <v>6.0795456716600605E-3</v>
      </c>
      <c r="AI581" s="364">
        <v>7.5580273996762011E-3</v>
      </c>
      <c r="AJ581" s="364">
        <v>5.3087482758636551E-3</v>
      </c>
      <c r="AK581" s="364">
        <v>7.314664707480256E-3</v>
      </c>
      <c r="AL581" s="364">
        <v>9.6763778027958072E-3</v>
      </c>
      <c r="AM581" s="364">
        <v>1.0718487355445059E-2</v>
      </c>
      <c r="AN581" s="364">
        <v>1.1530256001022338E-2</v>
      </c>
      <c r="AO581" s="364">
        <v>8.4264231168128794E-3</v>
      </c>
      <c r="AP581" s="364">
        <v>5.8496224695204511E-2</v>
      </c>
      <c r="AQ581" s="364">
        <v>4.4765434250011319E-3</v>
      </c>
      <c r="AR581" s="363">
        <v>1.9122216342689017E-2</v>
      </c>
      <c r="AS581" s="364">
        <v>1.6075790005327828E-2</v>
      </c>
      <c r="AT581" s="364">
        <v>2.4549883726575145E-2</v>
      </c>
      <c r="AU581" s="364">
        <v>1.1627052102641991E-2</v>
      </c>
      <c r="AV581" s="364">
        <v>2.8130353738761105E-2</v>
      </c>
      <c r="AW581" s="364">
        <v>1.5747388548905013E-2</v>
      </c>
      <c r="AX581" s="364">
        <v>3.490516024278089E-2</v>
      </c>
      <c r="AY581" s="364">
        <v>4.5106479675817816E-2</v>
      </c>
      <c r="AZ581" s="364">
        <v>9.1275024083178815E-4</v>
      </c>
      <c r="BA581" s="364">
        <v>1.2029486321064045</v>
      </c>
      <c r="BB581" s="364">
        <v>1.3124918650809884E-2</v>
      </c>
      <c r="BC581" s="364">
        <v>4.4130136766228224E-3</v>
      </c>
      <c r="BD581" s="364">
        <v>1.2704601662111861E-2</v>
      </c>
      <c r="BE581" s="364">
        <v>8.4260644625554146E-3</v>
      </c>
      <c r="BF581" s="364">
        <v>1.958923563087436E-2</v>
      </c>
      <c r="BG581" s="364">
        <v>2.7020410591278347E-2</v>
      </c>
      <c r="BH581" s="364">
        <v>5.3465226836100388E-2</v>
      </c>
      <c r="BI581" s="364">
        <v>2.4876878805248727E-2</v>
      </c>
      <c r="BJ581" s="364">
        <v>4.8882368865197E-2</v>
      </c>
      <c r="BK581" s="364">
        <v>5.2190094669716754E-2</v>
      </c>
      <c r="BL581" s="364">
        <v>8.0147487019643152E-2</v>
      </c>
      <c r="BM581" s="364">
        <v>6.1573815194051279E-2</v>
      </c>
      <c r="BN581" s="364">
        <v>2.0341829004308892E-2</v>
      </c>
      <c r="BO581" s="364">
        <v>3.6229222527529924E-3</v>
      </c>
      <c r="BP581" s="364">
        <v>4.5750117319904013E-2</v>
      </c>
      <c r="BQ581" s="364">
        <v>2.4576861393026773E-2</v>
      </c>
      <c r="BR581" s="364">
        <v>8.2817695552867068E-3</v>
      </c>
      <c r="BS581" s="364">
        <v>6.9586941327360284E-3</v>
      </c>
      <c r="BT581" s="364">
        <v>2.2261026596519479E-3</v>
      </c>
      <c r="BU581" s="364">
        <v>7.2603890536722315E-3</v>
      </c>
      <c r="BV581" s="364">
        <v>9.9416577476662306E-3</v>
      </c>
      <c r="BW581" s="364">
        <v>6.5278692401526933E-3</v>
      </c>
      <c r="BX581" s="364">
        <v>9.4835425771065164E-3</v>
      </c>
      <c r="BY581" s="364">
        <v>1.0532889157679302E-2</v>
      </c>
      <c r="BZ581" s="364">
        <v>1.3132516983115227E-2</v>
      </c>
      <c r="CA581" s="364">
        <v>1.4415162512079253E-2</v>
      </c>
      <c r="CB581" s="364">
        <v>9.3615071264646268E-3</v>
      </c>
      <c r="CC581" s="364">
        <v>6.9105446082316044E-2</v>
      </c>
      <c r="CD581" s="365">
        <v>5.3794813523696606E-3</v>
      </c>
    </row>
    <row r="582" spans="2:82">
      <c r="B582" s="290"/>
      <c r="C582" s="283" t="str">
        <f t="shared" si="34"/>
        <v>11</v>
      </c>
      <c r="D582" s="284" t="str">
        <f t="shared" si="34"/>
        <v>窯業・土石製品</v>
      </c>
      <c r="E582" s="363">
        <v>3.2056899137905921E-3</v>
      </c>
      <c r="F582" s="364">
        <v>5.7225119332984255E-4</v>
      </c>
      <c r="G582" s="364">
        <v>1.5123511522868785E-3</v>
      </c>
      <c r="H582" s="364">
        <v>1.0477807495565159E-3</v>
      </c>
      <c r="I582" s="364">
        <v>3.1213279736390623E-3</v>
      </c>
      <c r="J582" s="364">
        <v>1.8281142244779105E-3</v>
      </c>
      <c r="K582" s="364">
        <v>2.5129541449711227E-3</v>
      </c>
      <c r="L582" s="364">
        <v>7.6636820245428493E-3</v>
      </c>
      <c r="M582" s="364">
        <v>3.1243991001719484E-3</v>
      </c>
      <c r="N582" s="364">
        <v>4.0354595109069373E-3</v>
      </c>
      <c r="O582" s="364">
        <v>5.2785486556779712E-2</v>
      </c>
      <c r="P582" s="364">
        <v>6.3992173232932693E-3</v>
      </c>
      <c r="Q582" s="364">
        <v>7.5519833421145502E-3</v>
      </c>
      <c r="R582" s="364">
        <v>6.8373547606054071E-3</v>
      </c>
      <c r="S582" s="364">
        <v>5.310477788041011E-3</v>
      </c>
      <c r="T582" s="364">
        <v>5.387083847402145E-3</v>
      </c>
      <c r="U582" s="364">
        <v>9.4934542699883044E-3</v>
      </c>
      <c r="V582" s="364">
        <v>2.5581105198702943E-2</v>
      </c>
      <c r="W582" s="364">
        <v>1.074027184735294E-2</v>
      </c>
      <c r="X582" s="364">
        <v>1.1284883023122128E-2</v>
      </c>
      <c r="Y582" s="364">
        <v>1.0035417830831419E-2</v>
      </c>
      <c r="Z582" s="364">
        <v>6.107321775339348E-3</v>
      </c>
      <c r="AA582" s="364">
        <v>3.359870690199792E-2</v>
      </c>
      <c r="AB582" s="364">
        <v>1.3895692118076322E-3</v>
      </c>
      <c r="AC582" s="364">
        <v>5.8492469444195181E-3</v>
      </c>
      <c r="AD582" s="364">
        <v>1.0745284230051862E-3</v>
      </c>
      <c r="AE582" s="364">
        <v>7.4391721932558436E-4</v>
      </c>
      <c r="AF582" s="364">
        <v>6.6183990570009338E-4</v>
      </c>
      <c r="AG582" s="364">
        <v>6.5298999459906628E-4</v>
      </c>
      <c r="AH582" s="364">
        <v>1.0084699344351088E-3</v>
      </c>
      <c r="AI582" s="364">
        <v>9.3176774500893531E-4</v>
      </c>
      <c r="AJ582" s="364">
        <v>1.031948217889448E-3</v>
      </c>
      <c r="AK582" s="364">
        <v>1.8771484348274914E-3</v>
      </c>
      <c r="AL582" s="364">
        <v>2.1653543399269577E-3</v>
      </c>
      <c r="AM582" s="364">
        <v>9.7776812124901512E-4</v>
      </c>
      <c r="AN582" s="364">
        <v>1.8159180101624767E-3</v>
      </c>
      <c r="AO582" s="364">
        <v>1.5727231080592053E-3</v>
      </c>
      <c r="AP582" s="364">
        <v>6.5051744237433085E-3</v>
      </c>
      <c r="AQ582" s="364">
        <v>2.4742279682085587E-3</v>
      </c>
      <c r="AR582" s="363">
        <v>4.6430318490627799E-3</v>
      </c>
      <c r="AS582" s="364">
        <v>1.0987876605357445E-3</v>
      </c>
      <c r="AT582" s="364">
        <v>1.54505786147104E-3</v>
      </c>
      <c r="AU582" s="364">
        <v>1.9557381259435848E-3</v>
      </c>
      <c r="AV582" s="364">
        <v>3.538693751540283E-3</v>
      </c>
      <c r="AW582" s="364">
        <v>2.0801148616334465E-3</v>
      </c>
      <c r="AX582" s="364">
        <v>3.8288903804550366E-3</v>
      </c>
      <c r="AY582" s="364">
        <v>1.1039337072625284E-2</v>
      </c>
      <c r="AZ582" s="364">
        <v>1.1061051006001727E-3</v>
      </c>
      <c r="BA582" s="364">
        <v>5.4193513530114163E-3</v>
      </c>
      <c r="BB582" s="364">
        <v>1.0845197411298291</v>
      </c>
      <c r="BC582" s="364">
        <v>7.8915271080813969E-3</v>
      </c>
      <c r="BD582" s="364">
        <v>1.1830270238983663E-2</v>
      </c>
      <c r="BE582" s="364">
        <v>8.3728974344985593E-3</v>
      </c>
      <c r="BF582" s="364">
        <v>9.8295878144176174E-3</v>
      </c>
      <c r="BG582" s="364">
        <v>7.8004015113803905E-3</v>
      </c>
      <c r="BH582" s="364">
        <v>1.9658549452377543E-2</v>
      </c>
      <c r="BI582" s="364">
        <v>4.3221958539811214E-2</v>
      </c>
      <c r="BJ582" s="364">
        <v>1.3733679719058861E-2</v>
      </c>
      <c r="BK582" s="364">
        <v>1.3080994542376006E-2</v>
      </c>
      <c r="BL582" s="364">
        <v>1.6270822844906097E-2</v>
      </c>
      <c r="BM582" s="364">
        <v>5.7305404963206063E-3</v>
      </c>
      <c r="BN582" s="364">
        <v>5.0988478658732121E-2</v>
      </c>
      <c r="BO582" s="364">
        <v>1.7624346191799291E-3</v>
      </c>
      <c r="BP582" s="364">
        <v>8.6985615417537413E-3</v>
      </c>
      <c r="BQ582" s="364">
        <v>1.4490187965010188E-3</v>
      </c>
      <c r="BR582" s="364">
        <v>9.4527080126215277E-4</v>
      </c>
      <c r="BS582" s="364">
        <v>8.1388706034558043E-4</v>
      </c>
      <c r="BT582" s="364">
        <v>9.58415742888252E-4</v>
      </c>
      <c r="BU582" s="364">
        <v>1.2565329898055839E-3</v>
      </c>
      <c r="BV582" s="364">
        <v>1.0756084949418944E-3</v>
      </c>
      <c r="BW582" s="364">
        <v>1.3826521387594228E-3</v>
      </c>
      <c r="BX582" s="364">
        <v>3.0351915855313929E-3</v>
      </c>
      <c r="BY582" s="364">
        <v>2.6589944560692974E-3</v>
      </c>
      <c r="BZ582" s="364">
        <v>1.3000867294672266E-3</v>
      </c>
      <c r="CA582" s="364">
        <v>2.2358330196802726E-3</v>
      </c>
      <c r="CB582" s="364">
        <v>2.1572995460334603E-3</v>
      </c>
      <c r="CC582" s="364">
        <v>8.865073172529896E-3</v>
      </c>
      <c r="CD582" s="365">
        <v>3.9121373020063839E-3</v>
      </c>
    </row>
    <row r="583" spans="2:82">
      <c r="B583" s="290"/>
      <c r="C583" s="283" t="str">
        <f t="shared" si="34"/>
        <v>12</v>
      </c>
      <c r="D583" s="284" t="str">
        <f t="shared" si="34"/>
        <v>鉄鋼</v>
      </c>
      <c r="E583" s="363">
        <v>3.855483228954946E-3</v>
      </c>
      <c r="F583" s="364">
        <v>1.6198961391093991E-3</v>
      </c>
      <c r="G583" s="364">
        <v>7.5739394447505281E-3</v>
      </c>
      <c r="H583" s="364">
        <v>6.6197207961046136E-3</v>
      </c>
      <c r="I583" s="364">
        <v>6.7863794590936524E-3</v>
      </c>
      <c r="J583" s="364">
        <v>2.5910492422406193E-3</v>
      </c>
      <c r="K583" s="364">
        <v>1.0612814890134622E-2</v>
      </c>
      <c r="L583" s="364">
        <v>7.4655438201758914E-3</v>
      </c>
      <c r="M583" s="364">
        <v>1.1411461793675629E-3</v>
      </c>
      <c r="N583" s="364">
        <v>7.3559948787683344E-3</v>
      </c>
      <c r="O583" s="364">
        <v>1.0123907829239982E-2</v>
      </c>
      <c r="P583" s="364">
        <v>0.39325013125300851</v>
      </c>
      <c r="Q583" s="364">
        <v>3.6127557756643136E-3</v>
      </c>
      <c r="R583" s="364">
        <v>0.15495573767800019</v>
      </c>
      <c r="S583" s="364">
        <v>0.12228746931887383</v>
      </c>
      <c r="T583" s="364">
        <v>9.4150046990132033E-2</v>
      </c>
      <c r="U583" s="364">
        <v>3.4175164993280119E-2</v>
      </c>
      <c r="V583" s="364">
        <v>1.6542430392307593E-2</v>
      </c>
      <c r="W583" s="364">
        <v>6.1601011502290019E-2</v>
      </c>
      <c r="X583" s="364">
        <v>2.2465854793776562E-2</v>
      </c>
      <c r="Y583" s="364">
        <v>9.9087107387344012E-2</v>
      </c>
      <c r="Z583" s="364">
        <v>1.2812841749982932E-2</v>
      </c>
      <c r="AA583" s="364">
        <v>4.3041603431154152E-2</v>
      </c>
      <c r="AB583" s="364">
        <v>2.6643732463265159E-3</v>
      </c>
      <c r="AC583" s="364">
        <v>6.8860855387332274E-3</v>
      </c>
      <c r="AD583" s="364">
        <v>1.9047380471246247E-3</v>
      </c>
      <c r="AE583" s="364">
        <v>2.411915149555605E-3</v>
      </c>
      <c r="AF583" s="364">
        <v>2.0213087388441619E-3</v>
      </c>
      <c r="AG583" s="364">
        <v>1.1420109334862498E-3</v>
      </c>
      <c r="AH583" s="364">
        <v>4.8108416024655624E-3</v>
      </c>
      <c r="AI583" s="364">
        <v>2.820804216795239E-3</v>
      </c>
      <c r="AJ583" s="364">
        <v>3.7629092906540703E-3</v>
      </c>
      <c r="AK583" s="364">
        <v>2.131495453408563E-3</v>
      </c>
      <c r="AL583" s="364">
        <v>2.6002464967787059E-3</v>
      </c>
      <c r="AM583" s="364">
        <v>2.7275814407074477E-3</v>
      </c>
      <c r="AN583" s="364">
        <v>8.3630851964697443E-3</v>
      </c>
      <c r="AO583" s="364">
        <v>2.9094335842723661E-3</v>
      </c>
      <c r="AP583" s="364">
        <v>1.217317060802918E-2</v>
      </c>
      <c r="AQ583" s="364">
        <v>4.5086352410384457E-3</v>
      </c>
      <c r="AR583" s="363">
        <v>4.2780666210556657E-3</v>
      </c>
      <c r="AS583" s="364">
        <v>2.5695343202739923E-3</v>
      </c>
      <c r="AT583" s="364">
        <v>8.3419668501413247E-3</v>
      </c>
      <c r="AU583" s="364">
        <v>1.313241810242049E-2</v>
      </c>
      <c r="AV583" s="364">
        <v>6.8392411910317636E-3</v>
      </c>
      <c r="AW583" s="364">
        <v>3.0392044684504453E-3</v>
      </c>
      <c r="AX583" s="364">
        <v>2.7504086555249167E-2</v>
      </c>
      <c r="AY583" s="364">
        <v>7.873864461904783E-3</v>
      </c>
      <c r="AZ583" s="364">
        <v>7.251636715805669E-4</v>
      </c>
      <c r="BA583" s="364">
        <v>9.3550488602177368E-3</v>
      </c>
      <c r="BB583" s="364">
        <v>1.9788631339822473E-2</v>
      </c>
      <c r="BC583" s="364">
        <v>1.8234177982769286</v>
      </c>
      <c r="BD583" s="364">
        <v>5.2897493853825538E-3</v>
      </c>
      <c r="BE583" s="364">
        <v>0.35205541521263378</v>
      </c>
      <c r="BF583" s="364">
        <v>0.19482706220814891</v>
      </c>
      <c r="BG583" s="364">
        <v>0.16826126228153196</v>
      </c>
      <c r="BH583" s="364">
        <v>5.5791310812689232E-2</v>
      </c>
      <c r="BI583" s="364">
        <v>2.5432506971574252E-2</v>
      </c>
      <c r="BJ583" s="364">
        <v>9.437909107954269E-2</v>
      </c>
      <c r="BK583" s="364">
        <v>3.361737188922214E-2</v>
      </c>
      <c r="BL583" s="364">
        <v>0.15434572093325324</v>
      </c>
      <c r="BM583" s="364">
        <v>1.3353409149790775E-2</v>
      </c>
      <c r="BN583" s="364">
        <v>6.686293444048344E-2</v>
      </c>
      <c r="BO583" s="364">
        <v>3.3220996264983569E-3</v>
      </c>
      <c r="BP583" s="364">
        <v>8.1964863901899422E-3</v>
      </c>
      <c r="BQ583" s="364">
        <v>2.1846088959913941E-3</v>
      </c>
      <c r="BR583" s="364">
        <v>2.8166292699943253E-3</v>
      </c>
      <c r="BS583" s="364">
        <v>2.2585024946013832E-3</v>
      </c>
      <c r="BT583" s="364">
        <v>1.5670919432742255E-3</v>
      </c>
      <c r="BU583" s="364">
        <v>6.1047005475561092E-3</v>
      </c>
      <c r="BV583" s="364">
        <v>3.0397114895637624E-3</v>
      </c>
      <c r="BW583" s="364">
        <v>4.9189270052770644E-3</v>
      </c>
      <c r="BX583" s="364">
        <v>2.6262513885064102E-3</v>
      </c>
      <c r="BY583" s="364">
        <v>2.8044341304842846E-3</v>
      </c>
      <c r="BZ583" s="364">
        <v>3.1514772793878984E-3</v>
      </c>
      <c r="CA583" s="364">
        <v>8.7628083981152304E-3</v>
      </c>
      <c r="CB583" s="364">
        <v>3.2137338294271449E-3</v>
      </c>
      <c r="CC583" s="364">
        <v>1.4157556493802841E-2</v>
      </c>
      <c r="CD583" s="365">
        <v>7.6217512638526467E-3</v>
      </c>
    </row>
    <row r="584" spans="2:82">
      <c r="B584" s="290"/>
      <c r="C584" s="283" t="str">
        <f t="shared" si="34"/>
        <v>13</v>
      </c>
      <c r="D584" s="284" t="str">
        <f t="shared" si="34"/>
        <v>非鉄金属</v>
      </c>
      <c r="E584" s="363">
        <v>1.2215257895625857E-3</v>
      </c>
      <c r="F584" s="364">
        <v>4.2028876407454983E-4</v>
      </c>
      <c r="G584" s="364">
        <v>2.04525214320585E-3</v>
      </c>
      <c r="H584" s="364">
        <v>1.3722102753487594E-3</v>
      </c>
      <c r="I584" s="364">
        <v>2.8008002961032838E-3</v>
      </c>
      <c r="J584" s="364">
        <v>1.3001037135246436E-3</v>
      </c>
      <c r="K584" s="364">
        <v>2.5580234368075216E-3</v>
      </c>
      <c r="L584" s="364">
        <v>7.8225354064217264E-3</v>
      </c>
      <c r="M584" s="364">
        <v>3.8566355609447034E-4</v>
      </c>
      <c r="N584" s="364">
        <v>4.062581970507532E-3</v>
      </c>
      <c r="O584" s="364">
        <v>8.9260530043229359E-3</v>
      </c>
      <c r="P584" s="364">
        <v>1.8614778061974802E-2</v>
      </c>
      <c r="Q584" s="364">
        <v>0.38863648612658591</v>
      </c>
      <c r="R584" s="364">
        <v>5.8752382149820058E-2</v>
      </c>
      <c r="S584" s="364">
        <v>3.7125127225865667E-2</v>
      </c>
      <c r="T584" s="364">
        <v>2.0726332001067195E-2</v>
      </c>
      <c r="U584" s="364">
        <v>2.7388217167763958E-2</v>
      </c>
      <c r="V584" s="364">
        <v>3.5354860390831667E-2</v>
      </c>
      <c r="W584" s="364">
        <v>6.7196126539988979E-2</v>
      </c>
      <c r="X584" s="364">
        <v>4.9480093474885412E-2</v>
      </c>
      <c r="Y584" s="364">
        <v>3.018260485227281E-2</v>
      </c>
      <c r="Z584" s="364">
        <v>1.6566880285356796E-2</v>
      </c>
      <c r="AA584" s="364">
        <v>1.2465484778530501E-2</v>
      </c>
      <c r="AB584" s="364">
        <v>1.1351578338655445E-3</v>
      </c>
      <c r="AC584" s="364">
        <v>2.1852970902456474E-3</v>
      </c>
      <c r="AD584" s="364">
        <v>7.1354281846314259E-4</v>
      </c>
      <c r="AE584" s="364">
        <v>7.3716008004142579E-4</v>
      </c>
      <c r="AF584" s="364">
        <v>7.6501342722824718E-4</v>
      </c>
      <c r="AG584" s="364">
        <v>3.5073051198520369E-4</v>
      </c>
      <c r="AH584" s="364">
        <v>1.2172854396142734E-3</v>
      </c>
      <c r="AI584" s="364">
        <v>1.0918900275009736E-3</v>
      </c>
      <c r="AJ584" s="364">
        <v>1.3340650708240926E-3</v>
      </c>
      <c r="AK584" s="364">
        <v>9.1263150944006827E-4</v>
      </c>
      <c r="AL584" s="364">
        <v>2.8135528979960581E-3</v>
      </c>
      <c r="AM584" s="364">
        <v>1.213306694633493E-3</v>
      </c>
      <c r="AN584" s="364">
        <v>2.9001453621920891E-3</v>
      </c>
      <c r="AO584" s="364">
        <v>1.2121010593532345E-3</v>
      </c>
      <c r="AP584" s="364">
        <v>5.5121661988797362E-3</v>
      </c>
      <c r="AQ584" s="364">
        <v>2.46837814123501E-3</v>
      </c>
      <c r="AR584" s="363">
        <v>1.1866316287670259E-3</v>
      </c>
      <c r="AS584" s="364">
        <v>5.8176829107744446E-4</v>
      </c>
      <c r="AT584" s="364">
        <v>2.0215572600507086E-3</v>
      </c>
      <c r="AU584" s="364">
        <v>2.0343768460552515E-3</v>
      </c>
      <c r="AV584" s="364">
        <v>2.449560473243754E-3</v>
      </c>
      <c r="AW584" s="364">
        <v>1.149097104679633E-3</v>
      </c>
      <c r="AX584" s="364">
        <v>4.0218160561792749E-3</v>
      </c>
      <c r="AY584" s="364">
        <v>6.3529621401949886E-3</v>
      </c>
      <c r="AZ584" s="364">
        <v>1.7388308849979717E-4</v>
      </c>
      <c r="BA584" s="364">
        <v>4.0253152017674619E-3</v>
      </c>
      <c r="BB584" s="364">
        <v>8.2102970102095572E-3</v>
      </c>
      <c r="BC584" s="364">
        <v>1.3989762579535209E-2</v>
      </c>
      <c r="BD584" s="364">
        <v>1.3069941103929945</v>
      </c>
      <c r="BE584" s="364">
        <v>4.5161303944982453E-2</v>
      </c>
      <c r="BF584" s="364">
        <v>3.1865164096608001E-2</v>
      </c>
      <c r="BG584" s="364">
        <v>2.1005898207764179E-2</v>
      </c>
      <c r="BH584" s="364">
        <v>4.3488318770548512E-2</v>
      </c>
      <c r="BI584" s="364">
        <v>4.8449747906800636E-2</v>
      </c>
      <c r="BJ584" s="364">
        <v>6.0053761554090673E-2</v>
      </c>
      <c r="BK584" s="364">
        <v>4.263297361671755E-2</v>
      </c>
      <c r="BL584" s="364">
        <v>3.4664078552893454E-2</v>
      </c>
      <c r="BM584" s="364">
        <v>1.0805395004215188E-2</v>
      </c>
      <c r="BN584" s="364">
        <v>1.2418472291905238E-2</v>
      </c>
      <c r="BO584" s="364">
        <v>1.2878873629811442E-3</v>
      </c>
      <c r="BP584" s="364">
        <v>2.0690442941460017E-3</v>
      </c>
      <c r="BQ584" s="364">
        <v>6.9931701041381627E-4</v>
      </c>
      <c r="BR584" s="364">
        <v>7.0130756708761035E-4</v>
      </c>
      <c r="BS584" s="364">
        <v>7.1412934507174525E-4</v>
      </c>
      <c r="BT584" s="364">
        <v>3.542349054610966E-4</v>
      </c>
      <c r="BU584" s="364">
        <v>1.275070098827991E-3</v>
      </c>
      <c r="BV584" s="364">
        <v>1.0340531916600048E-3</v>
      </c>
      <c r="BW584" s="364">
        <v>1.4821841788932619E-3</v>
      </c>
      <c r="BX584" s="364">
        <v>9.3485078731529454E-4</v>
      </c>
      <c r="BY584" s="364">
        <v>2.6570358190751019E-3</v>
      </c>
      <c r="BZ584" s="364">
        <v>1.1255494532590531E-3</v>
      </c>
      <c r="CA584" s="364">
        <v>2.6861800209715602E-3</v>
      </c>
      <c r="CB584" s="364">
        <v>1.1329245554138644E-3</v>
      </c>
      <c r="CC584" s="364">
        <v>5.3612477892362332E-3</v>
      </c>
      <c r="CD584" s="365">
        <v>2.4234103550846786E-3</v>
      </c>
    </row>
    <row r="585" spans="2:82">
      <c r="B585" s="290"/>
      <c r="C585" s="283" t="str">
        <f t="shared" si="34"/>
        <v>14</v>
      </c>
      <c r="D585" s="284" t="str">
        <f t="shared" si="34"/>
        <v>金属製品</v>
      </c>
      <c r="E585" s="364">
        <v>6.2958986636156393E-3</v>
      </c>
      <c r="F585" s="364">
        <v>2.0466906994420849E-3</v>
      </c>
      <c r="G585" s="364">
        <v>5.0952881599776022E-3</v>
      </c>
      <c r="H585" s="364">
        <v>7.7651953944489101E-3</v>
      </c>
      <c r="I585" s="364">
        <v>1.382475870580631E-2</v>
      </c>
      <c r="J585" s="364">
        <v>3.9345026925544742E-3</v>
      </c>
      <c r="K585" s="364">
        <v>9.8291398243380082E-3</v>
      </c>
      <c r="L585" s="364">
        <v>1.5484383616336339E-2</v>
      </c>
      <c r="M585" s="364">
        <v>1.5424237088612499E-3</v>
      </c>
      <c r="N585" s="364">
        <v>1.0113170732166306E-2</v>
      </c>
      <c r="O585" s="364">
        <v>9.0257793931475486E-3</v>
      </c>
      <c r="P585" s="364">
        <v>3.134573893714878E-3</v>
      </c>
      <c r="Q585" s="364">
        <v>3.8418731442630854E-3</v>
      </c>
      <c r="R585" s="364">
        <v>6.8639644621183868E-2</v>
      </c>
      <c r="S585" s="364">
        <v>3.0323455161948162E-2</v>
      </c>
      <c r="T585" s="364">
        <v>2.9999543003272174E-2</v>
      </c>
      <c r="U585" s="364">
        <v>3.2106493685476627E-2</v>
      </c>
      <c r="V585" s="364">
        <v>1.9113614069311172E-2</v>
      </c>
      <c r="W585" s="364">
        <v>2.9964706661373016E-2</v>
      </c>
      <c r="X585" s="364">
        <v>2.3917371145780714E-2</v>
      </c>
      <c r="Y585" s="364">
        <v>2.2377936135800369E-2</v>
      </c>
      <c r="Z585" s="364">
        <v>1.5567379739957655E-2</v>
      </c>
      <c r="AA585" s="364">
        <v>6.605841501667313E-2</v>
      </c>
      <c r="AB585" s="364">
        <v>3.233060396760701E-3</v>
      </c>
      <c r="AC585" s="364">
        <v>6.1158103974927264E-3</v>
      </c>
      <c r="AD585" s="364">
        <v>1.7826838612856014E-3</v>
      </c>
      <c r="AE585" s="364">
        <v>3.1588013274186986E-3</v>
      </c>
      <c r="AF585" s="364">
        <v>1.4817845053160606E-3</v>
      </c>
      <c r="AG585" s="364">
        <v>1.4280678301339599E-3</v>
      </c>
      <c r="AH585" s="364">
        <v>3.2843185509383865E-3</v>
      </c>
      <c r="AI585" s="364">
        <v>2.2765791983405848E-3</v>
      </c>
      <c r="AJ585" s="364">
        <v>4.1262429351393778E-3</v>
      </c>
      <c r="AK585" s="364">
        <v>2.029407064300325E-3</v>
      </c>
      <c r="AL585" s="364">
        <v>3.6503670843094525E-3</v>
      </c>
      <c r="AM585" s="364">
        <v>3.2641302768147838E-3</v>
      </c>
      <c r="AN585" s="364">
        <v>3.5587200538591689E-3</v>
      </c>
      <c r="AO585" s="364">
        <v>4.6879293691088394E-3</v>
      </c>
      <c r="AP585" s="364">
        <v>1.0149594772623134E-2</v>
      </c>
      <c r="AQ585" s="364">
        <v>4.1705173798398205E-3</v>
      </c>
      <c r="AR585" s="363">
        <v>7.0131950036485874E-3</v>
      </c>
      <c r="AS585" s="364">
        <v>2.9669443181734294E-3</v>
      </c>
      <c r="AT585" s="364">
        <v>5.0925724793298259E-3</v>
      </c>
      <c r="AU585" s="364">
        <v>1.2659028582224414E-2</v>
      </c>
      <c r="AV585" s="364">
        <v>1.4992221782245897E-2</v>
      </c>
      <c r="AW585" s="364">
        <v>4.400902624746861E-3</v>
      </c>
      <c r="AX585" s="364">
        <v>1.7624756588353239E-2</v>
      </c>
      <c r="AY585" s="364">
        <v>1.7498641980047806E-2</v>
      </c>
      <c r="AZ585" s="364">
        <v>9.8423796156706751E-4</v>
      </c>
      <c r="BA585" s="364">
        <v>1.1287021716297519E-2</v>
      </c>
      <c r="BB585" s="364">
        <v>1.2357548215545243E-2</v>
      </c>
      <c r="BC585" s="364">
        <v>3.9810496050459573E-3</v>
      </c>
      <c r="BD585" s="364">
        <v>4.7261673656539202E-3</v>
      </c>
      <c r="BE585" s="364">
        <v>1.0689110287580932</v>
      </c>
      <c r="BF585" s="364">
        <v>3.6729027236984617E-2</v>
      </c>
      <c r="BG585" s="364">
        <v>3.5580141104963367E-2</v>
      </c>
      <c r="BH585" s="364">
        <v>3.9307614083737771E-2</v>
      </c>
      <c r="BI585" s="364">
        <v>2.6445029392976247E-2</v>
      </c>
      <c r="BJ585" s="364">
        <v>3.4417288176923473E-2</v>
      </c>
      <c r="BK585" s="364">
        <v>3.7392016645308813E-2</v>
      </c>
      <c r="BL585" s="364">
        <v>2.0439739505378376E-2</v>
      </c>
      <c r="BM585" s="364">
        <v>1.4257584826417129E-2</v>
      </c>
      <c r="BN585" s="364">
        <v>9.045799396101252E-2</v>
      </c>
      <c r="BO585" s="364">
        <v>3.7407248814926423E-3</v>
      </c>
      <c r="BP585" s="364">
        <v>7.741868622928417E-3</v>
      </c>
      <c r="BQ585" s="364">
        <v>2.0330181232622222E-3</v>
      </c>
      <c r="BR585" s="364">
        <v>4.1878843718156679E-3</v>
      </c>
      <c r="BS585" s="364">
        <v>1.6728561184185982E-3</v>
      </c>
      <c r="BT585" s="364">
        <v>1.8821839442278567E-3</v>
      </c>
      <c r="BU585" s="364">
        <v>3.9875268950739576E-3</v>
      </c>
      <c r="BV585" s="364">
        <v>2.4424103346425722E-3</v>
      </c>
      <c r="BW585" s="364">
        <v>5.8802775325391913E-3</v>
      </c>
      <c r="BX585" s="364">
        <v>2.4484728694283606E-3</v>
      </c>
      <c r="BY585" s="364">
        <v>3.8970327270387954E-3</v>
      </c>
      <c r="BZ585" s="364">
        <v>4.0463606020217213E-3</v>
      </c>
      <c r="CA585" s="364">
        <v>3.8058404646045762E-3</v>
      </c>
      <c r="CB585" s="364">
        <v>5.3385206330170366E-3</v>
      </c>
      <c r="CC585" s="364">
        <v>1.105926508638033E-2</v>
      </c>
      <c r="CD585" s="365">
        <v>5.5166393973567545E-3</v>
      </c>
    </row>
    <row r="586" spans="2:82">
      <c r="B586" s="290"/>
      <c r="C586" s="283" t="str">
        <f t="shared" si="34"/>
        <v>15</v>
      </c>
      <c r="D586" s="284" t="str">
        <f t="shared" si="34"/>
        <v>はん用機械</v>
      </c>
      <c r="E586" s="364">
        <v>7.7926569082784492E-4</v>
      </c>
      <c r="F586" s="364">
        <v>4.341100789475858E-4</v>
      </c>
      <c r="G586" s="364">
        <v>9.3189060426501226E-4</v>
      </c>
      <c r="H586" s="364">
        <v>3.9137841311072596E-3</v>
      </c>
      <c r="I586" s="364">
        <v>8.8153639690103757E-4</v>
      </c>
      <c r="J586" s="364">
        <v>6.6818900552306272E-4</v>
      </c>
      <c r="K586" s="364">
        <v>7.9055756775253682E-4</v>
      </c>
      <c r="L586" s="364">
        <v>1.0056013580654504E-3</v>
      </c>
      <c r="M586" s="364">
        <v>2.9845469502000398E-4</v>
      </c>
      <c r="N586" s="364">
        <v>1.1661003768272573E-3</v>
      </c>
      <c r="O586" s="364">
        <v>1.5798722925973521E-3</v>
      </c>
      <c r="P586" s="364">
        <v>6.9900347909884514E-4</v>
      </c>
      <c r="Q586" s="364">
        <v>4.8445292340259128E-4</v>
      </c>
      <c r="R586" s="364">
        <v>1.5347059339800135E-3</v>
      </c>
      <c r="S586" s="364">
        <v>0.1146932571252096</v>
      </c>
      <c r="T586" s="364">
        <v>2.9586325379589596E-2</v>
      </c>
      <c r="U586" s="364">
        <v>1.1949557917997931E-2</v>
      </c>
      <c r="V586" s="364">
        <v>2.9483085752373475E-3</v>
      </c>
      <c r="W586" s="364">
        <v>1.3727030666963855E-2</v>
      </c>
      <c r="X586" s="364">
        <v>2.5982883622424654E-3</v>
      </c>
      <c r="Y586" s="364">
        <v>1.4400229662753459E-2</v>
      </c>
      <c r="Z586" s="364">
        <v>1.0092984787071473E-3</v>
      </c>
      <c r="AA586" s="364">
        <v>6.4520303570818702E-3</v>
      </c>
      <c r="AB586" s="364">
        <v>9.538565862129985E-4</v>
      </c>
      <c r="AC586" s="364">
        <v>1.0708565769155952E-2</v>
      </c>
      <c r="AD586" s="364">
        <v>9.3462125233150222E-4</v>
      </c>
      <c r="AE586" s="364">
        <v>1.0167596395481962E-3</v>
      </c>
      <c r="AF586" s="364">
        <v>1.2958375840117508E-3</v>
      </c>
      <c r="AG586" s="364">
        <v>4.3394211474961306E-4</v>
      </c>
      <c r="AH586" s="364">
        <v>1.205168636561847E-3</v>
      </c>
      <c r="AI586" s="364">
        <v>1.7745562351588295E-3</v>
      </c>
      <c r="AJ586" s="364">
        <v>1.3161817317921115E-3</v>
      </c>
      <c r="AK586" s="364">
        <v>1.0562108453380117E-3</v>
      </c>
      <c r="AL586" s="364">
        <v>8.2235693513253271E-4</v>
      </c>
      <c r="AM586" s="364">
        <v>9.4635535380058677E-4</v>
      </c>
      <c r="AN586" s="364">
        <v>8.6408370275559924E-3</v>
      </c>
      <c r="AO586" s="364">
        <v>8.283074141666281E-4</v>
      </c>
      <c r="AP586" s="364">
        <v>1.0401404617402835E-3</v>
      </c>
      <c r="AQ586" s="364">
        <v>7.0661420866137707E-4</v>
      </c>
      <c r="AR586" s="363">
        <v>7.3823181993741354E-4</v>
      </c>
      <c r="AS586" s="364">
        <v>5.3593540312727437E-4</v>
      </c>
      <c r="AT586" s="364">
        <v>8.9602480719133638E-4</v>
      </c>
      <c r="AU586" s="364">
        <v>3.2411564684317385E-3</v>
      </c>
      <c r="AV586" s="364">
        <v>8.2121022180736811E-4</v>
      </c>
      <c r="AW586" s="364">
        <v>6.9034081332519529E-4</v>
      </c>
      <c r="AX586" s="364">
        <v>8.4502042206352013E-4</v>
      </c>
      <c r="AY586" s="364">
        <v>9.9680930277865651E-4</v>
      </c>
      <c r="AZ586" s="364">
        <v>1.7399459773210778E-4</v>
      </c>
      <c r="BA586" s="364">
        <v>1.2388766176490212E-3</v>
      </c>
      <c r="BB586" s="364">
        <v>2.4398875994299197E-3</v>
      </c>
      <c r="BC586" s="364">
        <v>7.4477250354833334E-4</v>
      </c>
      <c r="BD586" s="364">
        <v>5.2828155922179584E-4</v>
      </c>
      <c r="BE586" s="364">
        <v>1.4442054660570439E-3</v>
      </c>
      <c r="BF586" s="364">
        <v>1.1346747712903873</v>
      </c>
      <c r="BG586" s="364">
        <v>3.6897633245969459E-2</v>
      </c>
      <c r="BH586" s="364">
        <v>1.2550994343712358E-2</v>
      </c>
      <c r="BI586" s="364">
        <v>3.2445671066243381E-3</v>
      </c>
      <c r="BJ586" s="364">
        <v>1.3992214142770463E-2</v>
      </c>
      <c r="BK586" s="364">
        <v>3.0638712766686621E-3</v>
      </c>
      <c r="BL586" s="364">
        <v>1.2035823637650831E-2</v>
      </c>
      <c r="BM586" s="364">
        <v>1.1112099047496989E-3</v>
      </c>
      <c r="BN586" s="364">
        <v>6.8992030007228346E-3</v>
      </c>
      <c r="BO586" s="364">
        <v>1.0890442984999675E-3</v>
      </c>
      <c r="BP586" s="364">
        <v>1.1345962560945421E-2</v>
      </c>
      <c r="BQ586" s="364">
        <v>9.4002903286898975E-4</v>
      </c>
      <c r="BR586" s="364">
        <v>9.7276759001469458E-4</v>
      </c>
      <c r="BS586" s="364">
        <v>1.2799820266307777E-3</v>
      </c>
      <c r="BT586" s="364">
        <v>4.6404794634347763E-4</v>
      </c>
      <c r="BU586" s="364">
        <v>1.198792619044082E-3</v>
      </c>
      <c r="BV586" s="364">
        <v>1.7331712669125916E-3</v>
      </c>
      <c r="BW586" s="364">
        <v>1.4739610214984816E-3</v>
      </c>
      <c r="BX586" s="364">
        <v>1.1485394086694965E-3</v>
      </c>
      <c r="BY586" s="364">
        <v>8.3095285976005431E-4</v>
      </c>
      <c r="BZ586" s="364">
        <v>9.6397818700459572E-4</v>
      </c>
      <c r="CA586" s="364">
        <v>8.2217953846335772E-3</v>
      </c>
      <c r="CB586" s="364">
        <v>8.3278849524216693E-4</v>
      </c>
      <c r="CC586" s="364">
        <v>1.0382366823581909E-3</v>
      </c>
      <c r="CD586" s="365">
        <v>7.2818432281901554E-4</v>
      </c>
    </row>
    <row r="587" spans="2:82">
      <c r="B587" s="290"/>
      <c r="C587" s="283" t="str">
        <f t="shared" si="34"/>
        <v>16</v>
      </c>
      <c r="D587" s="284" t="str">
        <f t="shared" si="34"/>
        <v>生産用機械</v>
      </c>
      <c r="E587" s="364">
        <v>9.9601296422057047E-4</v>
      </c>
      <c r="F587" s="364">
        <v>7.1329556689595007E-4</v>
      </c>
      <c r="G587" s="364">
        <v>7.5518401769377179E-4</v>
      </c>
      <c r="H587" s="364">
        <v>1.9943671441960595E-3</v>
      </c>
      <c r="I587" s="364">
        <v>1.1647975027881477E-3</v>
      </c>
      <c r="J587" s="364">
        <v>8.4921382522002017E-4</v>
      </c>
      <c r="K587" s="364">
        <v>9.7042967226738518E-4</v>
      </c>
      <c r="L587" s="364">
        <v>1.2895707522039223E-3</v>
      </c>
      <c r="M587" s="364">
        <v>3.268676184272867E-4</v>
      </c>
      <c r="N587" s="364">
        <v>3.1803315945876385E-3</v>
      </c>
      <c r="O587" s="364">
        <v>1.8611322902496194E-3</v>
      </c>
      <c r="P587" s="364">
        <v>7.8530723530132493E-4</v>
      </c>
      <c r="Q587" s="364">
        <v>6.9916638696587013E-4</v>
      </c>
      <c r="R587" s="364">
        <v>1.1844011326908488E-3</v>
      </c>
      <c r="S587" s="364">
        <v>3.649892617610936E-3</v>
      </c>
      <c r="T587" s="364">
        <v>0.12138772874812445</v>
      </c>
      <c r="U587" s="364">
        <v>2.7410146929764691E-3</v>
      </c>
      <c r="V587" s="364">
        <v>3.6799458487646501E-3</v>
      </c>
      <c r="W587" s="364">
        <v>2.9856141331438555E-3</v>
      </c>
      <c r="X587" s="364">
        <v>2.262160205627208E-3</v>
      </c>
      <c r="Y587" s="364">
        <v>2.5831861798952284E-3</v>
      </c>
      <c r="Z587" s="364">
        <v>1.2886510748934758E-3</v>
      </c>
      <c r="AA587" s="364">
        <v>1.7551499180019656E-3</v>
      </c>
      <c r="AB587" s="364">
        <v>1.0301751176782273E-3</v>
      </c>
      <c r="AC587" s="364">
        <v>2.687235601511372E-3</v>
      </c>
      <c r="AD587" s="364">
        <v>1.1185419566863829E-3</v>
      </c>
      <c r="AE587" s="364">
        <v>1.2607186433557928E-3</v>
      </c>
      <c r="AF587" s="364">
        <v>1.6662930665737926E-3</v>
      </c>
      <c r="AG587" s="364">
        <v>4.6998541046383845E-4</v>
      </c>
      <c r="AH587" s="364">
        <v>1.2093129769598706E-3</v>
      </c>
      <c r="AI587" s="364">
        <v>2.2842654999231139E-3</v>
      </c>
      <c r="AJ587" s="364">
        <v>1.2582118454469583E-3</v>
      </c>
      <c r="AK587" s="364">
        <v>1.2344076812280732E-3</v>
      </c>
      <c r="AL587" s="364">
        <v>9.1146385515037949E-4</v>
      </c>
      <c r="AM587" s="364">
        <v>1.2148030907272473E-3</v>
      </c>
      <c r="AN587" s="364">
        <v>1.0784905516260986E-2</v>
      </c>
      <c r="AO587" s="364">
        <v>9.3145130009390136E-4</v>
      </c>
      <c r="AP587" s="364">
        <v>1.2282689262806791E-3</v>
      </c>
      <c r="AQ587" s="364">
        <v>7.5633647054914384E-4</v>
      </c>
      <c r="AR587" s="363">
        <v>1.0189971537453311E-3</v>
      </c>
      <c r="AS587" s="364">
        <v>9.0373596696888801E-4</v>
      </c>
      <c r="AT587" s="364">
        <v>7.5232586150940275E-4</v>
      </c>
      <c r="AU587" s="364">
        <v>2.671196459488131E-3</v>
      </c>
      <c r="AV587" s="364">
        <v>1.1653969614497603E-3</v>
      </c>
      <c r="AW587" s="364">
        <v>9.5933898723610971E-4</v>
      </c>
      <c r="AX587" s="364">
        <v>1.0964971724573805E-3</v>
      </c>
      <c r="AY587" s="364">
        <v>1.4034951674718578E-3</v>
      </c>
      <c r="AZ587" s="364">
        <v>2.074501170429006E-4</v>
      </c>
      <c r="BA587" s="364">
        <v>4.0230423046282342E-3</v>
      </c>
      <c r="BB587" s="364">
        <v>2.5414642070412277E-3</v>
      </c>
      <c r="BC587" s="364">
        <v>9.1455981814761271E-4</v>
      </c>
      <c r="BD587" s="364">
        <v>7.7878303125066125E-4</v>
      </c>
      <c r="BE587" s="364">
        <v>1.3306158765981917E-3</v>
      </c>
      <c r="BF587" s="364">
        <v>5.8499840646556237E-3</v>
      </c>
      <c r="BG587" s="364">
        <v>1.1332565774639971</v>
      </c>
      <c r="BH587" s="364">
        <v>3.0273196205751894E-3</v>
      </c>
      <c r="BI587" s="364">
        <v>4.4897637751296383E-3</v>
      </c>
      <c r="BJ587" s="364">
        <v>3.7411708435618608E-3</v>
      </c>
      <c r="BK587" s="364">
        <v>2.6839982932518112E-3</v>
      </c>
      <c r="BL587" s="364">
        <v>2.7702485250285765E-3</v>
      </c>
      <c r="BM587" s="364">
        <v>1.3271044758781389E-3</v>
      </c>
      <c r="BN587" s="364">
        <v>1.9189135100284157E-3</v>
      </c>
      <c r="BO587" s="364">
        <v>1.3993644347175698E-3</v>
      </c>
      <c r="BP587" s="364">
        <v>2.8102537147823162E-3</v>
      </c>
      <c r="BQ587" s="364">
        <v>1.2627404123896607E-3</v>
      </c>
      <c r="BR587" s="364">
        <v>1.368529225542424E-3</v>
      </c>
      <c r="BS587" s="364">
        <v>1.8765641752585447E-3</v>
      </c>
      <c r="BT587" s="364">
        <v>5.7074298575627137E-4</v>
      </c>
      <c r="BU587" s="364">
        <v>1.3212469249716877E-3</v>
      </c>
      <c r="BV587" s="364">
        <v>2.5498676193593758E-3</v>
      </c>
      <c r="BW587" s="364">
        <v>1.4761997302990167E-3</v>
      </c>
      <c r="BX587" s="364">
        <v>1.5258928036161938E-3</v>
      </c>
      <c r="BY587" s="364">
        <v>1.0189033764545225E-3</v>
      </c>
      <c r="BZ587" s="364">
        <v>1.3893429146290667E-3</v>
      </c>
      <c r="CA587" s="364">
        <v>1.2598340274656996E-2</v>
      </c>
      <c r="CB587" s="364">
        <v>1.0372573280031732E-3</v>
      </c>
      <c r="CC587" s="364">
        <v>1.251089632261896E-3</v>
      </c>
      <c r="CD587" s="365">
        <v>8.5128359254351327E-4</v>
      </c>
    </row>
    <row r="588" spans="2:82">
      <c r="B588" s="290"/>
      <c r="C588" s="283" t="str">
        <f t="shared" si="34"/>
        <v>17</v>
      </c>
      <c r="D588" s="284" t="str">
        <f t="shared" si="34"/>
        <v>業務用機械</v>
      </c>
      <c r="E588" s="364">
        <v>3.2886503450904028E-4</v>
      </c>
      <c r="F588" s="364">
        <v>2.345629473301537E-4</v>
      </c>
      <c r="G588" s="364">
        <v>2.7316120793759554E-4</v>
      </c>
      <c r="H588" s="364">
        <v>4.843283805458738E-4</v>
      </c>
      <c r="I588" s="364">
        <v>3.7200342722423015E-4</v>
      </c>
      <c r="J588" s="364">
        <v>3.0384362758929123E-4</v>
      </c>
      <c r="K588" s="364">
        <v>3.0972677758892144E-4</v>
      </c>
      <c r="L588" s="364">
        <v>3.7621916935991564E-4</v>
      </c>
      <c r="M588" s="364">
        <v>9.4056800167650558E-5</v>
      </c>
      <c r="N588" s="364">
        <v>3.2355623534040929E-4</v>
      </c>
      <c r="O588" s="364">
        <v>3.4603708150664669E-4</v>
      </c>
      <c r="P588" s="364">
        <v>2.0718646123909045E-4</v>
      </c>
      <c r="Q588" s="364">
        <v>1.7636967076350621E-4</v>
      </c>
      <c r="R588" s="364">
        <v>2.5880753898980868E-4</v>
      </c>
      <c r="S588" s="364">
        <v>1.6689402047517252E-3</v>
      </c>
      <c r="T588" s="364">
        <v>4.1450665242632198E-3</v>
      </c>
      <c r="U588" s="364">
        <v>8.5856488081237192E-2</v>
      </c>
      <c r="V588" s="364">
        <v>4.0948627682083235E-4</v>
      </c>
      <c r="W588" s="364">
        <v>7.7585150419444751E-4</v>
      </c>
      <c r="X588" s="364">
        <v>5.1845043613116129E-4</v>
      </c>
      <c r="Y588" s="364">
        <v>7.1528292999363042E-4</v>
      </c>
      <c r="Z588" s="364">
        <v>4.6131135118722351E-4</v>
      </c>
      <c r="AA588" s="364">
        <v>6.15807509971251E-4</v>
      </c>
      <c r="AB588" s="364">
        <v>2.9487551828469587E-4</v>
      </c>
      <c r="AC588" s="364">
        <v>7.7467347779527364E-4</v>
      </c>
      <c r="AD588" s="364">
        <v>3.6923957439778719E-4</v>
      </c>
      <c r="AE588" s="364">
        <v>9.2551466361199728E-4</v>
      </c>
      <c r="AF588" s="364">
        <v>5.2987580460303108E-4</v>
      </c>
      <c r="AG588" s="364">
        <v>1.4262702991361538E-4</v>
      </c>
      <c r="AH588" s="364">
        <v>4.1165954114450186E-4</v>
      </c>
      <c r="AI588" s="364">
        <v>7.2258474335959737E-4</v>
      </c>
      <c r="AJ588" s="364">
        <v>2.3692047707312455E-3</v>
      </c>
      <c r="AK588" s="364">
        <v>4.1168281197211251E-4</v>
      </c>
      <c r="AL588" s="364">
        <v>7.4748237927879987E-3</v>
      </c>
      <c r="AM588" s="364">
        <v>4.2789182751040873E-4</v>
      </c>
      <c r="AN588" s="364">
        <v>3.2054643191848403E-3</v>
      </c>
      <c r="AO588" s="364">
        <v>8.6858848597328538E-4</v>
      </c>
      <c r="AP588" s="364">
        <v>1.4586749527686767E-2</v>
      </c>
      <c r="AQ588" s="364">
        <v>4.2861428258397815E-4</v>
      </c>
      <c r="AR588" s="363">
        <v>3.0755889876335788E-4</v>
      </c>
      <c r="AS588" s="364">
        <v>2.7055225507413409E-4</v>
      </c>
      <c r="AT588" s="364">
        <v>2.4221489849281363E-4</v>
      </c>
      <c r="AU588" s="364">
        <v>4.4594507108453003E-4</v>
      </c>
      <c r="AV588" s="364">
        <v>3.4073538018309719E-4</v>
      </c>
      <c r="AW588" s="364">
        <v>3.0115115692106695E-4</v>
      </c>
      <c r="AX588" s="364">
        <v>2.9698526839322208E-4</v>
      </c>
      <c r="AY588" s="364">
        <v>3.5435999466153039E-4</v>
      </c>
      <c r="AZ588" s="364">
        <v>4.8919838821936821E-5</v>
      </c>
      <c r="BA588" s="364">
        <v>3.1465513806952169E-4</v>
      </c>
      <c r="BB588" s="364">
        <v>3.4573702507123858E-4</v>
      </c>
      <c r="BC588" s="364">
        <v>1.8274370771415076E-4</v>
      </c>
      <c r="BD588" s="364">
        <v>1.7826396738153429E-4</v>
      </c>
      <c r="BE588" s="364">
        <v>2.3744970551050165E-4</v>
      </c>
      <c r="BF588" s="364">
        <v>2.0201516809155362E-3</v>
      </c>
      <c r="BG588" s="364">
        <v>3.4222891508448585E-3</v>
      </c>
      <c r="BH588" s="364">
        <v>1.0520735338566995</v>
      </c>
      <c r="BI588" s="364">
        <v>3.7061611654448813E-4</v>
      </c>
      <c r="BJ588" s="364">
        <v>8.1400795546279759E-4</v>
      </c>
      <c r="BK588" s="364">
        <v>7.2897834966629378E-4</v>
      </c>
      <c r="BL588" s="364">
        <v>6.6465784965577437E-4</v>
      </c>
      <c r="BM588" s="364">
        <v>3.7919838301870234E-4</v>
      </c>
      <c r="BN588" s="364">
        <v>5.6497807520518024E-4</v>
      </c>
      <c r="BO588" s="364">
        <v>3.2935251431043163E-4</v>
      </c>
      <c r="BP588" s="364">
        <v>6.7173074816070596E-4</v>
      </c>
      <c r="BQ588" s="364">
        <v>3.5625496155707796E-4</v>
      </c>
      <c r="BR588" s="364">
        <v>1.0134652189450763E-3</v>
      </c>
      <c r="BS588" s="364">
        <v>5.0520676748378867E-4</v>
      </c>
      <c r="BT588" s="364">
        <v>1.4554962937016945E-4</v>
      </c>
      <c r="BU588" s="364">
        <v>3.6945760388720474E-4</v>
      </c>
      <c r="BV588" s="364">
        <v>7.4142052185894919E-4</v>
      </c>
      <c r="BW588" s="364">
        <v>2.9410947271634714E-3</v>
      </c>
      <c r="BX588" s="364">
        <v>4.3172052958898868E-4</v>
      </c>
      <c r="BY588" s="364">
        <v>7.5997587532844304E-3</v>
      </c>
      <c r="BZ588" s="364">
        <v>4.2377353169158449E-4</v>
      </c>
      <c r="CA588" s="364">
        <v>2.8222048143152533E-3</v>
      </c>
      <c r="CB588" s="364">
        <v>9.1801612080133325E-4</v>
      </c>
      <c r="CC588" s="364">
        <v>1.5053700346927606E-2</v>
      </c>
      <c r="CD588" s="365">
        <v>4.7921158699763556E-4</v>
      </c>
    </row>
    <row r="589" spans="2:82">
      <c r="B589" s="290"/>
      <c r="C589" s="283" t="str">
        <f t="shared" si="34"/>
        <v>18</v>
      </c>
      <c r="D589" s="284" t="str">
        <f t="shared" si="34"/>
        <v>電子部品</v>
      </c>
      <c r="E589" s="364">
        <v>1.1525531514706389E-3</v>
      </c>
      <c r="F589" s="364">
        <v>7.684852080139926E-4</v>
      </c>
      <c r="G589" s="364">
        <v>1.5226024093297937E-3</v>
      </c>
      <c r="H589" s="364">
        <v>1.9515646591603416E-3</v>
      </c>
      <c r="I589" s="364">
        <v>1.3575396265105028E-3</v>
      </c>
      <c r="J589" s="364">
        <v>1.0226268764098323E-3</v>
      </c>
      <c r="K589" s="364">
        <v>1.0844600103290093E-3</v>
      </c>
      <c r="L589" s="364">
        <v>1.4580910506834749E-3</v>
      </c>
      <c r="M589" s="364">
        <v>3.8152692005095424E-4</v>
      </c>
      <c r="N589" s="364">
        <v>1.2147907836117507E-3</v>
      </c>
      <c r="O589" s="364">
        <v>1.3717067183777816E-3</v>
      </c>
      <c r="P589" s="364">
        <v>8.2102561816533215E-4</v>
      </c>
      <c r="Q589" s="364">
        <v>8.2463501197859715E-4</v>
      </c>
      <c r="R589" s="364">
        <v>7.1369042573376047E-3</v>
      </c>
      <c r="S589" s="364">
        <v>7.5846638022442339E-3</v>
      </c>
      <c r="T589" s="364">
        <v>1.1754139586617949E-2</v>
      </c>
      <c r="U589" s="364">
        <v>9.8776071917711858E-2</v>
      </c>
      <c r="V589" s="364">
        <v>0.23761960055196321</v>
      </c>
      <c r="W589" s="364">
        <v>7.8255519081733935E-2</v>
      </c>
      <c r="X589" s="364">
        <v>0.22585403330436946</v>
      </c>
      <c r="Y589" s="364">
        <v>1.4436877865201054E-2</v>
      </c>
      <c r="Z589" s="364">
        <v>2.5655206988530036E-3</v>
      </c>
      <c r="AA589" s="364">
        <v>3.2493825381087081E-3</v>
      </c>
      <c r="AB589" s="364">
        <v>1.2628633596217154E-3</v>
      </c>
      <c r="AC589" s="364">
        <v>2.9581745443930797E-3</v>
      </c>
      <c r="AD589" s="364">
        <v>1.3548324080128722E-3</v>
      </c>
      <c r="AE589" s="364">
        <v>1.6528957949019094E-3</v>
      </c>
      <c r="AF589" s="364">
        <v>2.1266340166198271E-3</v>
      </c>
      <c r="AG589" s="364">
        <v>5.9046191700808082E-4</v>
      </c>
      <c r="AH589" s="364">
        <v>1.7328451431876677E-3</v>
      </c>
      <c r="AI589" s="364">
        <v>3.2460868873666975E-3</v>
      </c>
      <c r="AJ589" s="364">
        <v>3.2188982126036625E-3</v>
      </c>
      <c r="AK589" s="364">
        <v>2.2293979664928863E-3</v>
      </c>
      <c r="AL589" s="364">
        <v>1.8725044101077018E-3</v>
      </c>
      <c r="AM589" s="364">
        <v>1.6254405491402811E-3</v>
      </c>
      <c r="AN589" s="364">
        <v>1.3148781959749981E-2</v>
      </c>
      <c r="AO589" s="364">
        <v>1.2521542957535461E-3</v>
      </c>
      <c r="AP589" s="364">
        <v>2.4721224808108812E-2</v>
      </c>
      <c r="AQ589" s="364">
        <v>1.1394994327563524E-3</v>
      </c>
      <c r="AR589" s="363">
        <v>1.0895315796865829E-3</v>
      </c>
      <c r="AS589" s="364">
        <v>8.8133782257068013E-4</v>
      </c>
      <c r="AT589" s="364">
        <v>1.5832966129710841E-3</v>
      </c>
      <c r="AU589" s="364">
        <v>1.9965085992065599E-3</v>
      </c>
      <c r="AV589" s="364">
        <v>1.2786354512412538E-3</v>
      </c>
      <c r="AW589" s="364">
        <v>1.0912455585567423E-3</v>
      </c>
      <c r="AX589" s="364">
        <v>1.1051165488515633E-3</v>
      </c>
      <c r="AY589" s="364">
        <v>1.4411598623836354E-3</v>
      </c>
      <c r="AZ589" s="364">
        <v>2.040686096018172E-4</v>
      </c>
      <c r="BA589" s="364">
        <v>1.2190514470450113E-3</v>
      </c>
      <c r="BB589" s="364">
        <v>1.448822462999873E-3</v>
      </c>
      <c r="BC589" s="364">
        <v>7.6658225547815537E-4</v>
      </c>
      <c r="BD589" s="364">
        <v>9.9379298061814838E-4</v>
      </c>
      <c r="BE589" s="364">
        <v>2.7224119656459084E-3</v>
      </c>
      <c r="BF589" s="364">
        <v>1.1974349689111471E-2</v>
      </c>
      <c r="BG589" s="364">
        <v>1.3208688216806997E-2</v>
      </c>
      <c r="BH589" s="364">
        <v>0.10309300499096911</v>
      </c>
      <c r="BI589" s="364">
        <v>1.2379184573613873</v>
      </c>
      <c r="BJ589" s="364">
        <v>0.12097356232956641</v>
      </c>
      <c r="BK589" s="364">
        <v>0.24874416064143037</v>
      </c>
      <c r="BL589" s="364">
        <v>2.0944800933433823E-2</v>
      </c>
      <c r="BM589" s="364">
        <v>5.5168452167845211E-3</v>
      </c>
      <c r="BN589" s="364">
        <v>3.0909871897259263E-3</v>
      </c>
      <c r="BO589" s="364">
        <v>1.5081002839595539E-3</v>
      </c>
      <c r="BP589" s="364">
        <v>2.7357367507134379E-3</v>
      </c>
      <c r="BQ589" s="364">
        <v>1.3876495510549297E-3</v>
      </c>
      <c r="BR589" s="364">
        <v>1.6310896546844575E-3</v>
      </c>
      <c r="BS589" s="364">
        <v>2.1750870862886425E-3</v>
      </c>
      <c r="BT589" s="364">
        <v>6.4006110839712682E-4</v>
      </c>
      <c r="BU589" s="364">
        <v>1.7666805554440847E-3</v>
      </c>
      <c r="BV589" s="364">
        <v>3.5396643854742455E-3</v>
      </c>
      <c r="BW589" s="364">
        <v>3.9520975788353242E-3</v>
      </c>
      <c r="BX589" s="364">
        <v>2.6483605397023329E-3</v>
      </c>
      <c r="BY589" s="364">
        <v>1.8881680577021562E-3</v>
      </c>
      <c r="BZ589" s="364">
        <v>1.7354295849095255E-3</v>
      </c>
      <c r="CA589" s="364">
        <v>1.2796010274935573E-2</v>
      </c>
      <c r="CB589" s="364">
        <v>1.2803054306430273E-3</v>
      </c>
      <c r="CC589" s="364">
        <v>2.812269781113939E-2</v>
      </c>
      <c r="CD589" s="365">
        <v>1.2241155450932557E-3</v>
      </c>
    </row>
    <row r="590" spans="2:82">
      <c r="B590" s="290"/>
      <c r="C590" s="283" t="str">
        <f t="shared" si="34"/>
        <v>19</v>
      </c>
      <c r="D590" s="284" t="str">
        <f t="shared" si="34"/>
        <v>電気機械</v>
      </c>
      <c r="E590" s="364">
        <v>6.5513550422335474E-4</v>
      </c>
      <c r="F590" s="364">
        <v>3.6271264088764179E-4</v>
      </c>
      <c r="G590" s="364">
        <v>2.6576712970511601E-3</v>
      </c>
      <c r="H590" s="364">
        <v>1.0606513794180919E-3</v>
      </c>
      <c r="I590" s="364">
        <v>7.3477484910379541E-4</v>
      </c>
      <c r="J590" s="364">
        <v>5.3481269848200689E-4</v>
      </c>
      <c r="K590" s="364">
        <v>6.6660692074714002E-4</v>
      </c>
      <c r="L590" s="364">
        <v>7.4928297709914843E-4</v>
      </c>
      <c r="M590" s="364">
        <v>2.33115521557816E-4</v>
      </c>
      <c r="N590" s="364">
        <v>6.958854681036415E-4</v>
      </c>
      <c r="O590" s="364">
        <v>7.6922531597484038E-4</v>
      </c>
      <c r="P590" s="364">
        <v>4.9642668583126581E-4</v>
      </c>
      <c r="Q590" s="364">
        <v>4.1905173753510301E-4</v>
      </c>
      <c r="R590" s="364">
        <v>1.1961433442764418E-3</v>
      </c>
      <c r="S590" s="364">
        <v>2.1602061051916779E-2</v>
      </c>
      <c r="T590" s="364">
        <v>1.645263585229793E-2</v>
      </c>
      <c r="U590" s="364">
        <v>1.7620711436313004E-2</v>
      </c>
      <c r="V590" s="364">
        <v>1.3347039635812057E-2</v>
      </c>
      <c r="W590" s="364">
        <v>0.11525627812940184</v>
      </c>
      <c r="X590" s="364">
        <v>2.1977523494190465E-2</v>
      </c>
      <c r="Y590" s="364">
        <v>3.1662756257966843E-2</v>
      </c>
      <c r="Z590" s="364">
        <v>1.6371058667815866E-3</v>
      </c>
      <c r="AA590" s="364">
        <v>6.5216501528357401E-3</v>
      </c>
      <c r="AB590" s="364">
        <v>7.804346626352276E-4</v>
      </c>
      <c r="AC590" s="364">
        <v>2.0177280820958391E-3</v>
      </c>
      <c r="AD590" s="364">
        <v>7.0495730406871799E-4</v>
      </c>
      <c r="AE590" s="364">
        <v>9.0233083977814819E-4</v>
      </c>
      <c r="AF590" s="364">
        <v>1.0033406632493516E-3</v>
      </c>
      <c r="AG590" s="364">
        <v>3.6302102386244798E-4</v>
      </c>
      <c r="AH590" s="364">
        <v>1.6069671337851248E-3</v>
      </c>
      <c r="AI590" s="364">
        <v>1.4278262272683516E-3</v>
      </c>
      <c r="AJ590" s="364">
        <v>2.1223845031188688E-3</v>
      </c>
      <c r="AK590" s="364">
        <v>1.2248611616267546E-3</v>
      </c>
      <c r="AL590" s="364">
        <v>6.9462401591260123E-4</v>
      </c>
      <c r="AM590" s="364">
        <v>7.5495705513749949E-4</v>
      </c>
      <c r="AN590" s="364">
        <v>6.319967392718613E-3</v>
      </c>
      <c r="AO590" s="364">
        <v>7.0552902626786883E-4</v>
      </c>
      <c r="AP590" s="364">
        <v>1.1664492899914852E-3</v>
      </c>
      <c r="AQ590" s="364">
        <v>8.522508984893498E-4</v>
      </c>
      <c r="AR590" s="363">
        <v>6.4118069340212628E-4</v>
      </c>
      <c r="AS590" s="364">
        <v>4.3431544042127422E-4</v>
      </c>
      <c r="AT590" s="364">
        <v>3.0570631419919287E-3</v>
      </c>
      <c r="AU590" s="364">
        <v>1.440524799397756E-3</v>
      </c>
      <c r="AV590" s="364">
        <v>7.2567992119721998E-4</v>
      </c>
      <c r="AW590" s="364">
        <v>5.5065359618345407E-4</v>
      </c>
      <c r="AX590" s="364">
        <v>6.7709509201211576E-4</v>
      </c>
      <c r="AY590" s="364">
        <v>7.4173643949352035E-4</v>
      </c>
      <c r="AZ590" s="364">
        <v>1.2900026918487067E-4</v>
      </c>
      <c r="BA590" s="364">
        <v>6.999553797456847E-4</v>
      </c>
      <c r="BB590" s="364">
        <v>8.2703723888878015E-4</v>
      </c>
      <c r="BC590" s="364">
        <v>4.5638136774398441E-4</v>
      </c>
      <c r="BD590" s="364">
        <v>4.7039361821652457E-4</v>
      </c>
      <c r="BE590" s="364">
        <v>8.7511019750870255E-4</v>
      </c>
      <c r="BF590" s="364">
        <v>1.8915518753189729E-2</v>
      </c>
      <c r="BG590" s="364">
        <v>1.7197174589855747E-2</v>
      </c>
      <c r="BH590" s="364">
        <v>1.4242293703256271E-2</v>
      </c>
      <c r="BI590" s="364">
        <v>8.1824368329498753E-3</v>
      </c>
      <c r="BJ590" s="364">
        <v>1.0879288732280157</v>
      </c>
      <c r="BK590" s="364">
        <v>1.4436726994712141E-2</v>
      </c>
      <c r="BL590" s="364">
        <v>5.1080353651441396E-2</v>
      </c>
      <c r="BM590" s="364">
        <v>1.4311581161292155E-3</v>
      </c>
      <c r="BN590" s="364">
        <v>6.5442923152114777E-3</v>
      </c>
      <c r="BO590" s="364">
        <v>8.7046822063078849E-4</v>
      </c>
      <c r="BP590" s="364">
        <v>1.8683778270313818E-3</v>
      </c>
      <c r="BQ590" s="364">
        <v>7.1599033779127261E-4</v>
      </c>
      <c r="BR590" s="364">
        <v>8.9333578941127678E-4</v>
      </c>
      <c r="BS590" s="364">
        <v>1.0018906724417532E-3</v>
      </c>
      <c r="BT590" s="364">
        <v>3.8633199134542368E-4</v>
      </c>
      <c r="BU590" s="364">
        <v>1.7652513687709918E-3</v>
      </c>
      <c r="BV590" s="364">
        <v>1.4714051977311629E-3</v>
      </c>
      <c r="BW590" s="364">
        <v>2.5313056908865023E-3</v>
      </c>
      <c r="BX590" s="364">
        <v>1.3214531842603843E-3</v>
      </c>
      <c r="BY590" s="364">
        <v>7.0246283557842269E-4</v>
      </c>
      <c r="BZ590" s="364">
        <v>7.7427106024844294E-4</v>
      </c>
      <c r="CA590" s="364">
        <v>6.1311731162139354E-3</v>
      </c>
      <c r="CB590" s="364">
        <v>7.2059297321927062E-4</v>
      </c>
      <c r="CC590" s="364">
        <v>1.1246487715605834E-3</v>
      </c>
      <c r="CD590" s="365">
        <v>9.0871188597331238E-4</v>
      </c>
    </row>
    <row r="591" spans="2:82">
      <c r="B591" s="290"/>
      <c r="C591" s="283" t="str">
        <f t="shared" si="34"/>
        <v>20</v>
      </c>
      <c r="D591" s="284" t="str">
        <f t="shared" si="34"/>
        <v>情報通信機器</v>
      </c>
      <c r="E591" s="364">
        <v>5.0319596582605491E-5</v>
      </c>
      <c r="F591" s="364">
        <v>4.3874147689276452E-5</v>
      </c>
      <c r="G591" s="364">
        <v>1.3795722777134196E-4</v>
      </c>
      <c r="H591" s="364">
        <v>6.403704284859606E-5</v>
      </c>
      <c r="I591" s="364">
        <v>6.0003887412086205E-5</v>
      </c>
      <c r="J591" s="364">
        <v>4.4778043967279399E-5</v>
      </c>
      <c r="K591" s="364">
        <v>5.0991178220738731E-5</v>
      </c>
      <c r="L591" s="364">
        <v>6.2948037057327172E-5</v>
      </c>
      <c r="M591" s="364">
        <v>2.1343972343345172E-5</v>
      </c>
      <c r="N591" s="364">
        <v>5.0514383241497285E-5</v>
      </c>
      <c r="O591" s="364">
        <v>5.5459869666489883E-5</v>
      </c>
      <c r="P591" s="364">
        <v>3.7549480095896824E-5</v>
      </c>
      <c r="Q591" s="364">
        <v>3.127796786258884E-5</v>
      </c>
      <c r="R591" s="364">
        <v>4.2238610991094291E-5</v>
      </c>
      <c r="S591" s="364">
        <v>1.613045866953955E-4</v>
      </c>
      <c r="T591" s="364">
        <v>8.4573975446690738E-5</v>
      </c>
      <c r="U591" s="364">
        <v>5.8254631585616639E-5</v>
      </c>
      <c r="V591" s="364">
        <v>6.1181762064964093E-5</v>
      </c>
      <c r="W591" s="364">
        <v>5.9089680504209599E-5</v>
      </c>
      <c r="X591" s="364">
        <v>1.763723057142979E-3</v>
      </c>
      <c r="Y591" s="364">
        <v>1.1275867345364667E-3</v>
      </c>
      <c r="Z591" s="364">
        <v>6.4315113610437732E-5</v>
      </c>
      <c r="AA591" s="364">
        <v>2.9376747770650441E-4</v>
      </c>
      <c r="AB591" s="364">
        <v>4.771689166497178E-5</v>
      </c>
      <c r="AC591" s="364">
        <v>9.9775809053901822E-5</v>
      </c>
      <c r="AD591" s="364">
        <v>4.9632296896698343E-5</v>
      </c>
      <c r="AE591" s="364">
        <v>7.6311491278582399E-5</v>
      </c>
      <c r="AF591" s="364">
        <v>7.789610620279443E-5</v>
      </c>
      <c r="AG591" s="364">
        <v>2.9379660165948618E-5</v>
      </c>
      <c r="AH591" s="364">
        <v>1.0641748690094855E-4</v>
      </c>
      <c r="AI591" s="364">
        <v>1.0711618627251526E-4</v>
      </c>
      <c r="AJ591" s="364">
        <v>2.8065577226669513E-4</v>
      </c>
      <c r="AK591" s="364">
        <v>6.125669012121313E-5</v>
      </c>
      <c r="AL591" s="364">
        <v>4.4345598543474505E-5</v>
      </c>
      <c r="AM591" s="364">
        <v>5.7864510701644162E-5</v>
      </c>
      <c r="AN591" s="364">
        <v>2.8936728000346335E-4</v>
      </c>
      <c r="AO591" s="364">
        <v>5.7520596175454942E-5</v>
      </c>
      <c r="AP591" s="364">
        <v>7.4204823336433099E-5</v>
      </c>
      <c r="AQ591" s="364">
        <v>6.1200788074184588E-5</v>
      </c>
      <c r="AR591" s="363">
        <v>6.2975419809641314E-5</v>
      </c>
      <c r="AS591" s="364">
        <v>7.75120404308546E-5</v>
      </c>
      <c r="AT591" s="364">
        <v>1.7625902566143316E-4</v>
      </c>
      <c r="AU591" s="364">
        <v>9.6197882868580436E-5</v>
      </c>
      <c r="AV591" s="364">
        <v>7.5636466565245469E-5</v>
      </c>
      <c r="AW591" s="364">
        <v>6.0311729397535947E-5</v>
      </c>
      <c r="AX591" s="364">
        <v>6.490704520791206E-5</v>
      </c>
      <c r="AY591" s="364">
        <v>8.9096196812352252E-5</v>
      </c>
      <c r="AZ591" s="364">
        <v>1.6237364220443899E-5</v>
      </c>
      <c r="BA591" s="364">
        <v>6.7390263440306872E-5</v>
      </c>
      <c r="BB591" s="364">
        <v>8.7387474168638878E-5</v>
      </c>
      <c r="BC591" s="364">
        <v>4.6241265817958072E-5</v>
      </c>
      <c r="BD591" s="364">
        <v>4.1911878988135301E-5</v>
      </c>
      <c r="BE591" s="364">
        <v>6.2978259346733426E-5</v>
      </c>
      <c r="BF591" s="364">
        <v>4.2212525357752543E-4</v>
      </c>
      <c r="BG591" s="364">
        <v>1.2825240492279118E-4</v>
      </c>
      <c r="BH591" s="364">
        <v>7.3071112615042907E-5</v>
      </c>
      <c r="BI591" s="364">
        <v>8.3102863778160819E-5</v>
      </c>
      <c r="BJ591" s="364">
        <v>7.812286760548509E-5</v>
      </c>
      <c r="BK591" s="364">
        <v>1.0084675704554575</v>
      </c>
      <c r="BL591" s="364">
        <v>3.4503732047117559E-3</v>
      </c>
      <c r="BM591" s="364">
        <v>7.5561664577250575E-5</v>
      </c>
      <c r="BN591" s="364">
        <v>6.6743635494039596E-4</v>
      </c>
      <c r="BO591" s="364">
        <v>8.6906589281029068E-5</v>
      </c>
      <c r="BP591" s="364">
        <v>1.5270769569306796E-4</v>
      </c>
      <c r="BQ591" s="364">
        <v>7.73252307075555E-5</v>
      </c>
      <c r="BR591" s="364">
        <v>1.4614976483904907E-4</v>
      </c>
      <c r="BS591" s="364">
        <v>1.3383349922867791E-4</v>
      </c>
      <c r="BT591" s="364">
        <v>6.0577806976628362E-5</v>
      </c>
      <c r="BU591" s="364">
        <v>1.6773131827388667E-4</v>
      </c>
      <c r="BV591" s="364">
        <v>1.8603898934377224E-4</v>
      </c>
      <c r="BW591" s="364">
        <v>8.1850070004904738E-4</v>
      </c>
      <c r="BX591" s="364">
        <v>1.1559941306483093E-4</v>
      </c>
      <c r="BY591" s="364">
        <v>6.4177724164244499E-5</v>
      </c>
      <c r="BZ591" s="364">
        <v>9.3133807148651387E-5</v>
      </c>
      <c r="CA591" s="364">
        <v>5.5366128068443652E-4</v>
      </c>
      <c r="CB591" s="364">
        <v>9.3363043224395221E-5</v>
      </c>
      <c r="CC591" s="364">
        <v>8.1728355299988962E-5</v>
      </c>
      <c r="CD591" s="365">
        <v>1.3353046317216146E-4</v>
      </c>
    </row>
    <row r="592" spans="2:82">
      <c r="B592" s="290"/>
      <c r="C592" s="283" t="str">
        <f t="shared" ref="C592:D610" si="35">C29</f>
        <v>21</v>
      </c>
      <c r="D592" s="284" t="str">
        <f t="shared" si="35"/>
        <v>輸送機械</v>
      </c>
      <c r="E592" s="364">
        <v>3.9454946788531993E-3</v>
      </c>
      <c r="F592" s="364">
        <v>2.6461266992382428E-3</v>
      </c>
      <c r="G592" s="364">
        <v>4.8202918363162491E-2</v>
      </c>
      <c r="H592" s="364">
        <v>5.1815595389068615E-3</v>
      </c>
      <c r="I592" s="364">
        <v>5.1703659453828351E-3</v>
      </c>
      <c r="J592" s="364">
        <v>3.0102286957262151E-3</v>
      </c>
      <c r="K592" s="364">
        <v>3.8548823479125382E-3</v>
      </c>
      <c r="L592" s="364">
        <v>4.1323015884792346E-3</v>
      </c>
      <c r="M592" s="364">
        <v>1.8369276263668689E-3</v>
      </c>
      <c r="N592" s="364">
        <v>3.3609719076728999E-3</v>
      </c>
      <c r="O592" s="364">
        <v>4.2913085670508401E-3</v>
      </c>
      <c r="P592" s="364">
        <v>2.9753380864381892E-3</v>
      </c>
      <c r="Q592" s="364">
        <v>2.5888419151088734E-3</v>
      </c>
      <c r="R592" s="364">
        <v>2.9022454009595515E-3</v>
      </c>
      <c r="S592" s="364">
        <v>3.0868900192363904E-3</v>
      </c>
      <c r="T592" s="364">
        <v>4.3601361922132346E-3</v>
      </c>
      <c r="U592" s="364">
        <v>3.318591348263442E-3</v>
      </c>
      <c r="V592" s="364">
        <v>3.6049607764490513E-3</v>
      </c>
      <c r="W592" s="364">
        <v>3.4124117948309309E-3</v>
      </c>
      <c r="X592" s="364">
        <v>3.5938793999796045E-3</v>
      </c>
      <c r="Y592" s="364">
        <v>0.39100794990348736</v>
      </c>
      <c r="Z592" s="364">
        <v>6.2147623905442701E-3</v>
      </c>
      <c r="AA592" s="364">
        <v>5.0261256739196347E-3</v>
      </c>
      <c r="AB592" s="364">
        <v>3.6456837415566787E-3</v>
      </c>
      <c r="AC592" s="364">
        <v>6.605057464747455E-3</v>
      </c>
      <c r="AD592" s="364">
        <v>4.3847585389231716E-3</v>
      </c>
      <c r="AE592" s="364">
        <v>3.8306415772809532E-3</v>
      </c>
      <c r="AF592" s="364">
        <v>5.1361396196901816E-3</v>
      </c>
      <c r="AG592" s="364">
        <v>1.3246988416302844E-3</v>
      </c>
      <c r="AH592" s="364">
        <v>2.4835731711167659E-2</v>
      </c>
      <c r="AI592" s="364">
        <v>6.4296951110472227E-3</v>
      </c>
      <c r="AJ592" s="364">
        <v>1.1850152785830199E-2</v>
      </c>
      <c r="AK592" s="364">
        <v>3.8689411270492894E-3</v>
      </c>
      <c r="AL592" s="364">
        <v>2.883499776946906E-3</v>
      </c>
      <c r="AM592" s="364">
        <v>4.0770749491558416E-3</v>
      </c>
      <c r="AN592" s="364">
        <v>2.6516515274244441E-2</v>
      </c>
      <c r="AO592" s="364">
        <v>3.6648802363470241E-3</v>
      </c>
      <c r="AP592" s="364">
        <v>5.1773108859209972E-3</v>
      </c>
      <c r="AQ592" s="364">
        <v>4.0136705147407617E-3</v>
      </c>
      <c r="AR592" s="363">
        <v>4.2186336114965863E-3</v>
      </c>
      <c r="AS592" s="364">
        <v>3.3532291547730751E-3</v>
      </c>
      <c r="AT592" s="364">
        <v>6.0600815310196413E-2</v>
      </c>
      <c r="AU592" s="364">
        <v>6.1949834206949262E-3</v>
      </c>
      <c r="AV592" s="364">
        <v>6.1050892423516112E-3</v>
      </c>
      <c r="AW592" s="364">
        <v>3.3866609409245419E-3</v>
      </c>
      <c r="AX592" s="364">
        <v>4.1242740061123075E-3</v>
      </c>
      <c r="AY592" s="364">
        <v>4.617197136562984E-3</v>
      </c>
      <c r="AZ592" s="364">
        <v>1.1570085260608515E-3</v>
      </c>
      <c r="BA592" s="364">
        <v>3.7957144444568827E-3</v>
      </c>
      <c r="BB592" s="364">
        <v>5.1724639886630832E-3</v>
      </c>
      <c r="BC592" s="364">
        <v>3.0287335679137148E-3</v>
      </c>
      <c r="BD592" s="364">
        <v>3.078882864208831E-3</v>
      </c>
      <c r="BE592" s="364">
        <v>3.1688833903157515E-3</v>
      </c>
      <c r="BF592" s="364">
        <v>3.5125043666906423E-3</v>
      </c>
      <c r="BG592" s="364">
        <v>3.8893141450924052E-3</v>
      </c>
      <c r="BH592" s="364">
        <v>3.5398481923292458E-3</v>
      </c>
      <c r="BI592" s="364">
        <v>3.8632041430960557E-3</v>
      </c>
      <c r="BJ592" s="364">
        <v>3.7337635654973011E-3</v>
      </c>
      <c r="BK592" s="364">
        <v>3.7295231085025821E-3</v>
      </c>
      <c r="BL592" s="364">
        <v>1.6222958885998631</v>
      </c>
      <c r="BM592" s="364">
        <v>6.021013265164704E-3</v>
      </c>
      <c r="BN592" s="364">
        <v>5.7565809655101483E-3</v>
      </c>
      <c r="BO592" s="364">
        <v>4.7731812846824265E-3</v>
      </c>
      <c r="BP592" s="364">
        <v>7.2467804384043107E-3</v>
      </c>
      <c r="BQ592" s="364">
        <v>5.185003139947234E-3</v>
      </c>
      <c r="BR592" s="364">
        <v>4.4817744796263603E-3</v>
      </c>
      <c r="BS592" s="364">
        <v>6.0644888475601755E-3</v>
      </c>
      <c r="BT592" s="364">
        <v>1.6980282702498564E-3</v>
      </c>
      <c r="BU592" s="364">
        <v>3.386721892618149E-2</v>
      </c>
      <c r="BV592" s="364">
        <v>7.5649497844262536E-3</v>
      </c>
      <c r="BW592" s="364">
        <v>1.7497683275919329E-2</v>
      </c>
      <c r="BX592" s="364">
        <v>5.0828919958756024E-3</v>
      </c>
      <c r="BY592" s="364">
        <v>3.3540374868588014E-3</v>
      </c>
      <c r="BZ592" s="364">
        <v>4.8370988039519568E-3</v>
      </c>
      <c r="CA592" s="364">
        <v>3.4428623600520132E-2</v>
      </c>
      <c r="CB592" s="364">
        <v>4.1409139622127066E-3</v>
      </c>
      <c r="CC592" s="364">
        <v>5.4622143380926294E-3</v>
      </c>
      <c r="CD592" s="365">
        <v>5.0689942964052539E-3</v>
      </c>
    </row>
    <row r="593" spans="2:82">
      <c r="B593" s="290"/>
      <c r="C593" s="283" t="str">
        <f t="shared" si="35"/>
        <v>22</v>
      </c>
      <c r="D593" s="284" t="str">
        <f t="shared" si="35"/>
        <v>その他の製造工業製品</v>
      </c>
      <c r="E593" s="364">
        <v>3.3713343665928031E-3</v>
      </c>
      <c r="F593" s="364">
        <v>2.2159912327606702E-3</v>
      </c>
      <c r="G593" s="364">
        <v>5.082592493266572E-3</v>
      </c>
      <c r="H593" s="364">
        <v>3.5693743445520997E-3</v>
      </c>
      <c r="I593" s="364">
        <v>6.1461874020308374E-3</v>
      </c>
      <c r="J593" s="364">
        <v>8.3119261894971132E-3</v>
      </c>
      <c r="K593" s="364">
        <v>1.0199712121767847E-2</v>
      </c>
      <c r="L593" s="364">
        <v>5.2628531515440721E-3</v>
      </c>
      <c r="M593" s="364">
        <v>3.6224349270457105E-3</v>
      </c>
      <c r="N593" s="364">
        <v>4.8990125129919028E-3</v>
      </c>
      <c r="O593" s="364">
        <v>6.745781321866747E-3</v>
      </c>
      <c r="P593" s="364">
        <v>1.0039889398965414E-2</v>
      </c>
      <c r="Q593" s="364">
        <v>2.2725175393794428E-2</v>
      </c>
      <c r="R593" s="364">
        <v>6.9937935403631092E-3</v>
      </c>
      <c r="S593" s="364">
        <v>4.4689330015683639E-3</v>
      </c>
      <c r="T593" s="364">
        <v>4.6406551334275221E-3</v>
      </c>
      <c r="U593" s="364">
        <v>7.0921594305927834E-3</v>
      </c>
      <c r="V593" s="364">
        <v>5.2593302982441381E-3</v>
      </c>
      <c r="W593" s="364">
        <v>6.1864764187683332E-3</v>
      </c>
      <c r="X593" s="364">
        <v>6.5581610655929623E-3</v>
      </c>
      <c r="Y593" s="364">
        <v>5.302640692461928E-3</v>
      </c>
      <c r="Z593" s="364">
        <v>2.1200041128822927E-2</v>
      </c>
      <c r="AA593" s="364">
        <v>4.6079531670187579E-3</v>
      </c>
      <c r="AB593" s="364">
        <v>5.3540341550270673E-3</v>
      </c>
      <c r="AC593" s="364">
        <v>4.7198870368453808E-3</v>
      </c>
      <c r="AD593" s="364">
        <v>4.1155575455385993E-3</v>
      </c>
      <c r="AE593" s="364">
        <v>4.0846285985949088E-3</v>
      </c>
      <c r="AF593" s="364">
        <v>8.2698094513465152E-3</v>
      </c>
      <c r="AG593" s="364">
        <v>1.1079768319389846E-3</v>
      </c>
      <c r="AH593" s="364">
        <v>2.678613543879035E-3</v>
      </c>
      <c r="AI593" s="364">
        <v>1.0613364592167022E-2</v>
      </c>
      <c r="AJ593" s="364">
        <v>4.3827988299845935E-3</v>
      </c>
      <c r="AK593" s="364">
        <v>7.7949589608186437E-3</v>
      </c>
      <c r="AL593" s="364">
        <v>3.625294081056715E-3</v>
      </c>
      <c r="AM593" s="364">
        <v>1.7922691875825413E-2</v>
      </c>
      <c r="AN593" s="364">
        <v>4.4271203435685032E-3</v>
      </c>
      <c r="AO593" s="364">
        <v>4.8089652512014677E-3</v>
      </c>
      <c r="AP593" s="364">
        <v>5.7257866522778089E-2</v>
      </c>
      <c r="AQ593" s="364">
        <v>2.4138984521963288E-3</v>
      </c>
      <c r="AR593" s="363">
        <v>4.3815753337617799E-3</v>
      </c>
      <c r="AS593" s="364">
        <v>5.8903366447150187E-3</v>
      </c>
      <c r="AT593" s="364">
        <v>8.1452431633963797E-3</v>
      </c>
      <c r="AU593" s="364">
        <v>5.5632220137189856E-3</v>
      </c>
      <c r="AV593" s="364">
        <v>9.1973752326751698E-3</v>
      </c>
      <c r="AW593" s="364">
        <v>1.5551075240110427E-2</v>
      </c>
      <c r="AX593" s="364">
        <v>1.5018527679142153E-2</v>
      </c>
      <c r="AY593" s="364">
        <v>7.1870268641683306E-3</v>
      </c>
      <c r="AZ593" s="364">
        <v>1.4280056067982462E-3</v>
      </c>
      <c r="BA593" s="364">
        <v>7.3058351603349772E-3</v>
      </c>
      <c r="BB593" s="364">
        <v>9.4103317448836956E-3</v>
      </c>
      <c r="BC593" s="364">
        <v>1.4251726921952521E-2</v>
      </c>
      <c r="BD593" s="364">
        <v>3.8252975306530421E-2</v>
      </c>
      <c r="BE593" s="364">
        <v>6.9569888502180261E-3</v>
      </c>
      <c r="BF593" s="364">
        <v>5.3531898931192378E-3</v>
      </c>
      <c r="BG593" s="364">
        <v>5.9602292078210018E-3</v>
      </c>
      <c r="BH593" s="364">
        <v>8.7726833138471287E-3</v>
      </c>
      <c r="BI593" s="364">
        <v>6.6060026189084034E-3</v>
      </c>
      <c r="BJ593" s="364">
        <v>8.0396488620355332E-3</v>
      </c>
      <c r="BK593" s="364">
        <v>8.4655452074029851E-3</v>
      </c>
      <c r="BL593" s="364">
        <v>6.3429403245643086E-3</v>
      </c>
      <c r="BM593" s="364">
        <v>1.0339040456194444</v>
      </c>
      <c r="BN593" s="364">
        <v>6.6448940295513311E-3</v>
      </c>
      <c r="BO593" s="364">
        <v>8.8139082408021027E-3</v>
      </c>
      <c r="BP593" s="364">
        <v>7.1817078396972491E-3</v>
      </c>
      <c r="BQ593" s="364">
        <v>7.1759085592649815E-3</v>
      </c>
      <c r="BR593" s="364">
        <v>6.6522199472679872E-3</v>
      </c>
      <c r="BS593" s="364">
        <v>1.5024484541618402E-2</v>
      </c>
      <c r="BT593" s="364">
        <v>1.8389888229510629E-3</v>
      </c>
      <c r="BU593" s="364">
        <v>4.2813756488806216E-3</v>
      </c>
      <c r="BV593" s="364">
        <v>2.1122032526363077E-2</v>
      </c>
      <c r="BW593" s="364">
        <v>7.9733402543979096E-3</v>
      </c>
      <c r="BX593" s="364">
        <v>1.6140215654298452E-2</v>
      </c>
      <c r="BY593" s="364">
        <v>5.7692564296078731E-3</v>
      </c>
      <c r="BZ593" s="364">
        <v>3.349571899678544E-2</v>
      </c>
      <c r="CA593" s="364">
        <v>1.0015642602185707E-2</v>
      </c>
      <c r="CB593" s="364">
        <v>7.847149745727167E-3</v>
      </c>
      <c r="CC593" s="364">
        <v>0.10634281368959313</v>
      </c>
      <c r="CD593" s="365">
        <v>3.7959590457831271E-3</v>
      </c>
    </row>
    <row r="594" spans="2:82">
      <c r="B594" s="290"/>
      <c r="C594" s="283" t="str">
        <f t="shared" si="35"/>
        <v>23</v>
      </c>
      <c r="D594" s="284" t="str">
        <f t="shared" si="35"/>
        <v>建設</v>
      </c>
      <c r="E594" s="364">
        <v>2.4336027547049344E-3</v>
      </c>
      <c r="F594" s="364">
        <v>9.3072146002939166E-4</v>
      </c>
      <c r="G594" s="364">
        <v>1.7282507854975003E-3</v>
      </c>
      <c r="H594" s="364">
        <v>1.0100482887429756E-3</v>
      </c>
      <c r="I594" s="364">
        <v>2.7577153590961929E-3</v>
      </c>
      <c r="J594" s="364">
        <v>1.9863227180178787E-3</v>
      </c>
      <c r="K594" s="364">
        <v>3.4743321706904272E-3</v>
      </c>
      <c r="L594" s="364">
        <v>2.763160480606556E-3</v>
      </c>
      <c r="M594" s="364">
        <v>5.8520626618799461E-4</v>
      </c>
      <c r="N594" s="364">
        <v>2.7525750308920664E-3</v>
      </c>
      <c r="O594" s="364">
        <v>1.7509723374928338E-3</v>
      </c>
      <c r="P594" s="364">
        <v>3.4290144422069197E-3</v>
      </c>
      <c r="Q594" s="364">
        <v>2.9733236803230752E-3</v>
      </c>
      <c r="R594" s="364">
        <v>2.609096190178141E-3</v>
      </c>
      <c r="S594" s="364">
        <v>2.4735508251648034E-3</v>
      </c>
      <c r="T594" s="364">
        <v>2.368342049745082E-3</v>
      </c>
      <c r="U594" s="364">
        <v>2.741617376485231E-3</v>
      </c>
      <c r="V594" s="364">
        <v>3.0180391794829755E-3</v>
      </c>
      <c r="W594" s="364">
        <v>3.0038306780039172E-3</v>
      </c>
      <c r="X594" s="364">
        <v>3.2739246369095512E-3</v>
      </c>
      <c r="Y594" s="364">
        <v>3.0210016364724261E-3</v>
      </c>
      <c r="Z594" s="364">
        <v>2.6138596637710304E-3</v>
      </c>
      <c r="AA594" s="364">
        <v>2.3657615734700224E-3</v>
      </c>
      <c r="AB594" s="364">
        <v>6.9483249530813591E-4</v>
      </c>
      <c r="AC594" s="364">
        <v>1.388728571444535E-3</v>
      </c>
      <c r="AD594" s="364">
        <v>9.6492850843585081E-4</v>
      </c>
      <c r="AE594" s="364">
        <v>7.4724224893633093E-4</v>
      </c>
      <c r="AF594" s="364">
        <v>8.9696343064926893E-4</v>
      </c>
      <c r="AG594" s="364">
        <v>2.8104919318222251E-4</v>
      </c>
      <c r="AH594" s="364">
        <v>9.4309643098762822E-4</v>
      </c>
      <c r="AI594" s="364">
        <v>1.4462330561108791E-3</v>
      </c>
      <c r="AJ594" s="364">
        <v>7.0765426421389745E-4</v>
      </c>
      <c r="AK594" s="364">
        <v>8.2690944960739203E-4</v>
      </c>
      <c r="AL594" s="364">
        <v>1.5321002234093149E-3</v>
      </c>
      <c r="AM594" s="364">
        <v>1.225974618517267E-3</v>
      </c>
      <c r="AN594" s="364">
        <v>1.0589515589369675E-3</v>
      </c>
      <c r="AO594" s="364">
        <v>1.4002657775353249E-3</v>
      </c>
      <c r="AP594" s="364">
        <v>5.8662632394228288E-3</v>
      </c>
      <c r="AQ594" s="364">
        <v>7.8882183154431451E-4</v>
      </c>
      <c r="AR594" s="363">
        <v>8.7278028256115719E-3</v>
      </c>
      <c r="AS594" s="364">
        <v>3.5230505547002586E-3</v>
      </c>
      <c r="AT594" s="364">
        <v>3.7261599148131867E-3</v>
      </c>
      <c r="AU594" s="364">
        <v>1.0547263531877498E-2</v>
      </c>
      <c r="AV594" s="364">
        <v>4.9169474541677681E-3</v>
      </c>
      <c r="AW594" s="364">
        <v>6.7858067712533087E-3</v>
      </c>
      <c r="AX594" s="364">
        <v>1.1386416916005485E-2</v>
      </c>
      <c r="AY594" s="364">
        <v>8.3066261745382355E-3</v>
      </c>
      <c r="AZ594" s="364">
        <v>1.4284298127881703E-3</v>
      </c>
      <c r="BA594" s="364">
        <v>9.3159564826066129E-3</v>
      </c>
      <c r="BB594" s="364">
        <v>1.1494626013732441E-2</v>
      </c>
      <c r="BC594" s="364">
        <v>1.2360408981294204E-2</v>
      </c>
      <c r="BD594" s="364">
        <v>8.1188698644273343E-3</v>
      </c>
      <c r="BE594" s="364">
        <v>9.8895918118111353E-3</v>
      </c>
      <c r="BF594" s="364">
        <v>6.2525576950636132E-3</v>
      </c>
      <c r="BG594" s="364">
        <v>5.7525581463073868E-3</v>
      </c>
      <c r="BH594" s="364">
        <v>5.8048896470587023E-3</v>
      </c>
      <c r="BI594" s="364">
        <v>8.8661423860471825E-3</v>
      </c>
      <c r="BJ594" s="364">
        <v>6.6274853730045906E-3</v>
      </c>
      <c r="BK594" s="364">
        <v>6.7711596954071465E-3</v>
      </c>
      <c r="BL594" s="364">
        <v>5.5723232958999431E-3</v>
      </c>
      <c r="BM594" s="364">
        <v>6.4523244593117264E-3</v>
      </c>
      <c r="BN594" s="364">
        <v>1.0050323456178392</v>
      </c>
      <c r="BO594" s="364">
        <v>2.6135811906376757E-2</v>
      </c>
      <c r="BP594" s="364">
        <v>5.7206291196363314E-2</v>
      </c>
      <c r="BQ594" s="364">
        <v>7.5071233936024728E-3</v>
      </c>
      <c r="BR594" s="364">
        <v>6.9305698052433522E-3</v>
      </c>
      <c r="BS594" s="364">
        <v>6.0348321489277186E-3</v>
      </c>
      <c r="BT594" s="364">
        <v>1.5010814486266112E-2</v>
      </c>
      <c r="BU594" s="364">
        <v>1.0206118464635813E-2</v>
      </c>
      <c r="BV594" s="364">
        <v>7.4894430643380576E-3</v>
      </c>
      <c r="BW594" s="364">
        <v>1.0306298427728313E-2</v>
      </c>
      <c r="BX594" s="364">
        <v>1.0714130985727672E-2</v>
      </c>
      <c r="BY594" s="364">
        <v>6.0521458232028246E-3</v>
      </c>
      <c r="BZ594" s="364">
        <v>4.4337828112723035E-3</v>
      </c>
      <c r="CA594" s="364">
        <v>4.0064535913340573E-3</v>
      </c>
      <c r="CB594" s="364">
        <v>7.2655388316499887E-3</v>
      </c>
      <c r="CC594" s="364">
        <v>7.6644881494747916E-3</v>
      </c>
      <c r="CD594" s="365">
        <v>1.7703299226424673E-2</v>
      </c>
    </row>
    <row r="595" spans="2:82">
      <c r="B595" s="290"/>
      <c r="C595" s="283" t="str">
        <f t="shared" si="35"/>
        <v>24</v>
      </c>
      <c r="D595" s="284" t="str">
        <f t="shared" si="35"/>
        <v>電力・ガス・熱供給</v>
      </c>
      <c r="E595" s="364">
        <v>1.062704354290538E-2</v>
      </c>
      <c r="F595" s="364">
        <v>4.2705760140150139E-3</v>
      </c>
      <c r="G595" s="364">
        <v>8.7658212077008461E-3</v>
      </c>
      <c r="H595" s="364">
        <v>4.0857261967388505E-3</v>
      </c>
      <c r="I595" s="364">
        <v>1.212013505436162E-2</v>
      </c>
      <c r="J595" s="364">
        <v>9.9253993817766725E-3</v>
      </c>
      <c r="K595" s="364">
        <v>1.9302502984838689E-2</v>
      </c>
      <c r="L595" s="364">
        <v>1.4701255053324692E-2</v>
      </c>
      <c r="M595" s="364">
        <v>2.5532008755059198E-3</v>
      </c>
      <c r="N595" s="364">
        <v>1.4082247731818404E-2</v>
      </c>
      <c r="O595" s="364">
        <v>8.7343692896120085E-3</v>
      </c>
      <c r="P595" s="364">
        <v>2.3668042794814711E-2</v>
      </c>
      <c r="Q595" s="364">
        <v>1.9554471907539034E-2</v>
      </c>
      <c r="R595" s="364">
        <v>1.5317650596868187E-2</v>
      </c>
      <c r="S595" s="364">
        <v>1.3829185899613891E-2</v>
      </c>
      <c r="T595" s="364">
        <v>1.2525176139710532E-2</v>
      </c>
      <c r="U595" s="364">
        <v>1.4216302036023375E-2</v>
      </c>
      <c r="V595" s="364">
        <v>1.6770961382574744E-2</v>
      </c>
      <c r="W595" s="364">
        <v>1.5885928765350207E-2</v>
      </c>
      <c r="X595" s="364">
        <v>1.7782424846113431E-2</v>
      </c>
      <c r="Y595" s="364">
        <v>1.872600364596657E-2</v>
      </c>
      <c r="Z595" s="364">
        <v>1.2079994930557092E-2</v>
      </c>
      <c r="AA595" s="364">
        <v>1.1777638940661094E-2</v>
      </c>
      <c r="AB595" s="364">
        <v>2.7255334542858499E-3</v>
      </c>
      <c r="AC595" s="364">
        <v>5.7975905316716416E-3</v>
      </c>
      <c r="AD595" s="364">
        <v>3.7544888945105245E-3</v>
      </c>
      <c r="AE595" s="364">
        <v>2.6741565818536573E-3</v>
      </c>
      <c r="AF595" s="364">
        <v>2.8313304630709505E-3</v>
      </c>
      <c r="AG595" s="364">
        <v>8.8176682961771803E-4</v>
      </c>
      <c r="AH595" s="364">
        <v>3.4811844200587786E-3</v>
      </c>
      <c r="AI595" s="364">
        <v>4.2930454111739383E-3</v>
      </c>
      <c r="AJ595" s="364">
        <v>2.6685488961261314E-3</v>
      </c>
      <c r="AK595" s="364">
        <v>3.3763586727954312E-3</v>
      </c>
      <c r="AL595" s="364">
        <v>7.7950559656861122E-3</v>
      </c>
      <c r="AM595" s="364">
        <v>4.7855047370693226E-3</v>
      </c>
      <c r="AN595" s="364">
        <v>4.5086324778908183E-3</v>
      </c>
      <c r="AO595" s="364">
        <v>6.2231812424529426E-3</v>
      </c>
      <c r="AP595" s="364">
        <v>3.1783632348890527E-2</v>
      </c>
      <c r="AQ595" s="364">
        <v>2.6359891152418578E-3</v>
      </c>
      <c r="AR595" s="363">
        <v>2.6722310586133426E-2</v>
      </c>
      <c r="AS595" s="364">
        <v>1.9781484579184608E-2</v>
      </c>
      <c r="AT595" s="364">
        <v>2.0125727411444212E-2</v>
      </c>
      <c r="AU595" s="364">
        <v>5.270089423046205E-2</v>
      </c>
      <c r="AV595" s="364">
        <v>2.941314732600285E-2</v>
      </c>
      <c r="AW595" s="364">
        <v>4.0764813063231008E-2</v>
      </c>
      <c r="AX595" s="364">
        <v>7.1867397535206157E-2</v>
      </c>
      <c r="AY595" s="364">
        <v>4.9568569650240021E-2</v>
      </c>
      <c r="AZ595" s="364">
        <v>9.645887568536583E-3</v>
      </c>
      <c r="BA595" s="364">
        <v>4.8399612495235646E-2</v>
      </c>
      <c r="BB595" s="364">
        <v>6.905940969700021E-2</v>
      </c>
      <c r="BC595" s="364">
        <v>9.375415388089145E-2</v>
      </c>
      <c r="BD595" s="364">
        <v>5.7764284482598814E-2</v>
      </c>
      <c r="BE595" s="364">
        <v>4.6232154737409464E-2</v>
      </c>
      <c r="BF595" s="364">
        <v>3.3953184493127821E-2</v>
      </c>
      <c r="BG595" s="364">
        <v>2.8642783936713625E-2</v>
      </c>
      <c r="BH595" s="364">
        <v>2.9843311024632595E-2</v>
      </c>
      <c r="BI595" s="364">
        <v>5.3456923355317341E-2</v>
      </c>
      <c r="BJ595" s="364">
        <v>2.9716602909953219E-2</v>
      </c>
      <c r="BK595" s="364">
        <v>2.6507793620837699E-2</v>
      </c>
      <c r="BL595" s="364">
        <v>4.0310570906013699E-2</v>
      </c>
      <c r="BM595" s="364">
        <v>3.6782291629319737E-2</v>
      </c>
      <c r="BN595" s="364">
        <v>1.993735349801537E-2</v>
      </c>
      <c r="BO595" s="364">
        <v>1.1206066019600318</v>
      </c>
      <c r="BP595" s="364">
        <v>7.144027221717178E-2</v>
      </c>
      <c r="BQ595" s="364">
        <v>8.2509426223742854E-2</v>
      </c>
      <c r="BR595" s="364">
        <v>2.8504796898358793E-2</v>
      </c>
      <c r="BS595" s="364">
        <v>1.1107524487056934E-2</v>
      </c>
      <c r="BT595" s="364">
        <v>7.6155944281900943E-3</v>
      </c>
      <c r="BU595" s="364">
        <v>2.1688095907691728E-2</v>
      </c>
      <c r="BV595" s="364">
        <v>1.3465828171537958E-2</v>
      </c>
      <c r="BW595" s="364">
        <v>1.8681883945189062E-2</v>
      </c>
      <c r="BX595" s="364">
        <v>2.2140448804235768E-2</v>
      </c>
      <c r="BY595" s="364">
        <v>2.4933884960310401E-2</v>
      </c>
      <c r="BZ595" s="364">
        <v>1.1926532435794862E-2</v>
      </c>
      <c r="CA595" s="364">
        <v>1.2871819743145281E-2</v>
      </c>
      <c r="CB595" s="364">
        <v>4.2536600215247036E-2</v>
      </c>
      <c r="CC595" s="364">
        <v>4.1343429102937958E-2</v>
      </c>
      <c r="CD595" s="365">
        <v>1.0079403625515232E-2</v>
      </c>
    </row>
    <row r="596" spans="2:82">
      <c r="B596" s="290"/>
      <c r="C596" s="283" t="str">
        <f t="shared" si="35"/>
        <v>25</v>
      </c>
      <c r="D596" s="284" t="str">
        <f t="shared" si="35"/>
        <v>水道</v>
      </c>
      <c r="E596" s="364">
        <v>1.1049257329258724E-3</v>
      </c>
      <c r="F596" s="364">
        <v>3.6331382415861037E-4</v>
      </c>
      <c r="G596" s="364">
        <v>8.6516775217136482E-4</v>
      </c>
      <c r="H596" s="364">
        <v>4.3555731359875893E-4</v>
      </c>
      <c r="I596" s="364">
        <v>1.2535151135347217E-3</v>
      </c>
      <c r="J596" s="364">
        <v>9.8398189207548779E-4</v>
      </c>
      <c r="K596" s="364">
        <v>1.4326510461658726E-3</v>
      </c>
      <c r="L596" s="364">
        <v>1.3712717989088747E-3</v>
      </c>
      <c r="M596" s="364">
        <v>2.6967692533495606E-4</v>
      </c>
      <c r="N596" s="364">
        <v>1.0565163482857117E-3</v>
      </c>
      <c r="O596" s="364">
        <v>6.0731082034532543E-4</v>
      </c>
      <c r="P596" s="364">
        <v>1.2409017214403786E-3</v>
      </c>
      <c r="Q596" s="364">
        <v>6.9816144429982489E-4</v>
      </c>
      <c r="R596" s="364">
        <v>8.1753755728421011E-4</v>
      </c>
      <c r="S596" s="364">
        <v>7.971110788999329E-4</v>
      </c>
      <c r="T596" s="364">
        <v>7.5085240889957868E-4</v>
      </c>
      <c r="U596" s="364">
        <v>8.9750268054135688E-4</v>
      </c>
      <c r="V596" s="364">
        <v>9.623680059108995E-4</v>
      </c>
      <c r="W596" s="364">
        <v>9.2512281611195483E-4</v>
      </c>
      <c r="X596" s="364">
        <v>1.0393808273674321E-3</v>
      </c>
      <c r="Y596" s="364">
        <v>1.0361422219300168E-3</v>
      </c>
      <c r="Z596" s="364">
        <v>9.937360832935596E-4</v>
      </c>
      <c r="AA596" s="364">
        <v>7.7037473052200454E-4</v>
      </c>
      <c r="AB596" s="364">
        <v>2.9009581181660247E-4</v>
      </c>
      <c r="AC596" s="364">
        <v>5.2307332195610998E-4</v>
      </c>
      <c r="AD596" s="364">
        <v>3.8925463014185044E-4</v>
      </c>
      <c r="AE596" s="364">
        <v>3.0095749168632336E-4</v>
      </c>
      <c r="AF596" s="364">
        <v>3.5770966497312577E-4</v>
      </c>
      <c r="AG596" s="364">
        <v>1.0833729696853824E-4</v>
      </c>
      <c r="AH596" s="364">
        <v>3.775523054374412E-4</v>
      </c>
      <c r="AI596" s="364">
        <v>6.1595036354068506E-4</v>
      </c>
      <c r="AJ596" s="364">
        <v>2.8464502321295265E-4</v>
      </c>
      <c r="AK596" s="364">
        <v>3.7868295556914251E-4</v>
      </c>
      <c r="AL596" s="364">
        <v>8.4972443128739246E-4</v>
      </c>
      <c r="AM596" s="364">
        <v>5.0897972518061327E-4</v>
      </c>
      <c r="AN596" s="364">
        <v>4.1319212182619101E-4</v>
      </c>
      <c r="AO596" s="364">
        <v>7.3915660689499274E-4</v>
      </c>
      <c r="AP596" s="364">
        <v>2.4021765840632082E-3</v>
      </c>
      <c r="AQ596" s="364">
        <v>3.2465392172152099E-4</v>
      </c>
      <c r="AR596" s="363">
        <v>2.7370584750640221E-3</v>
      </c>
      <c r="AS596" s="364">
        <v>1.1944996118784783E-3</v>
      </c>
      <c r="AT596" s="364">
        <v>1.5875496270802924E-3</v>
      </c>
      <c r="AU596" s="364">
        <v>4.8658435195501372E-3</v>
      </c>
      <c r="AV596" s="364">
        <v>3.4509157819573883E-3</v>
      </c>
      <c r="AW596" s="364">
        <v>3.2644774620241546E-3</v>
      </c>
      <c r="AX596" s="364">
        <v>4.5401709221065687E-3</v>
      </c>
      <c r="AY596" s="364">
        <v>4.8913526817949094E-3</v>
      </c>
      <c r="AZ596" s="364">
        <v>1.0107405943547512E-3</v>
      </c>
      <c r="BA596" s="364">
        <v>2.1495727996907127E-3</v>
      </c>
      <c r="BB596" s="364">
        <v>2.3241638606046871E-3</v>
      </c>
      <c r="BC596" s="364">
        <v>4.3136126286433887E-3</v>
      </c>
      <c r="BD596" s="364">
        <v>1.5869877631547137E-3</v>
      </c>
      <c r="BE596" s="364">
        <v>2.0285095705421942E-3</v>
      </c>
      <c r="BF596" s="364">
        <v>1.7184248624069148E-3</v>
      </c>
      <c r="BG596" s="364">
        <v>1.5823626460817729E-3</v>
      </c>
      <c r="BH596" s="364">
        <v>1.7467297700095887E-3</v>
      </c>
      <c r="BI596" s="364">
        <v>2.6193618821527325E-3</v>
      </c>
      <c r="BJ596" s="364">
        <v>1.7273597358048764E-3</v>
      </c>
      <c r="BK596" s="364">
        <v>1.590087679649659E-3</v>
      </c>
      <c r="BL596" s="364">
        <v>1.9255965045403185E-3</v>
      </c>
      <c r="BM596" s="364">
        <v>2.0771811103248695E-3</v>
      </c>
      <c r="BN596" s="364">
        <v>2.3344786540615975E-3</v>
      </c>
      <c r="BO596" s="364">
        <v>1.830944672791277E-3</v>
      </c>
      <c r="BP596" s="364">
        <v>1.093392469739052</v>
      </c>
      <c r="BQ596" s="364">
        <v>9.9380349637686882E-3</v>
      </c>
      <c r="BR596" s="364">
        <v>3.6391939940497459E-3</v>
      </c>
      <c r="BS596" s="364">
        <v>2.2012207359579368E-3</v>
      </c>
      <c r="BT596" s="364">
        <v>9.6003343847978037E-4</v>
      </c>
      <c r="BU596" s="364">
        <v>3.7272807278280039E-3</v>
      </c>
      <c r="BV596" s="364">
        <v>3.0344581023079723E-3</v>
      </c>
      <c r="BW596" s="364">
        <v>5.015323261762638E-3</v>
      </c>
      <c r="BX596" s="364">
        <v>1.0010747905741461E-2</v>
      </c>
      <c r="BY596" s="364">
        <v>6.2622803076359222E-3</v>
      </c>
      <c r="BZ596" s="364">
        <v>3.2838046549488343E-3</v>
      </c>
      <c r="CA596" s="364">
        <v>1.7693252684811576E-3</v>
      </c>
      <c r="CB596" s="364">
        <v>1.0264129916909113E-2</v>
      </c>
      <c r="CC596" s="364">
        <v>3.1066833202807423E-3</v>
      </c>
      <c r="CD596" s="365">
        <v>2.271884747848279E-3</v>
      </c>
    </row>
    <row r="597" spans="2:82">
      <c r="B597" s="290"/>
      <c r="C597" s="283" t="str">
        <f t="shared" si="35"/>
        <v>26</v>
      </c>
      <c r="D597" s="284" t="str">
        <f t="shared" si="35"/>
        <v>廃棄物処理</v>
      </c>
      <c r="E597" s="364">
        <v>1.2967800053886084E-3</v>
      </c>
      <c r="F597" s="364">
        <v>6.0243005893429987E-4</v>
      </c>
      <c r="G597" s="364">
        <v>1.048291097056312E-3</v>
      </c>
      <c r="H597" s="364">
        <v>7.1023891589049504E-4</v>
      </c>
      <c r="I597" s="364">
        <v>1.469887242998155E-3</v>
      </c>
      <c r="J597" s="364">
        <v>1.1860933821406009E-3</v>
      </c>
      <c r="K597" s="364">
        <v>1.6395282847332972E-3</v>
      </c>
      <c r="L597" s="364">
        <v>1.8542088269766677E-3</v>
      </c>
      <c r="M597" s="364">
        <v>4.3109474910873227E-4</v>
      </c>
      <c r="N597" s="364">
        <v>1.3458515892453675E-3</v>
      </c>
      <c r="O597" s="364">
        <v>1.108569739541623E-3</v>
      </c>
      <c r="P597" s="364">
        <v>1.1614547774155069E-3</v>
      </c>
      <c r="Q597" s="364">
        <v>1.0772246182999855E-3</v>
      </c>
      <c r="R597" s="364">
        <v>9.4022751206115332E-4</v>
      </c>
      <c r="S597" s="364">
        <v>9.448038731379952E-4</v>
      </c>
      <c r="T597" s="364">
        <v>8.7044347654853462E-4</v>
      </c>
      <c r="U597" s="364">
        <v>1.1812567461252769E-3</v>
      </c>
      <c r="V597" s="364">
        <v>1.3414563081649059E-3</v>
      </c>
      <c r="W597" s="364">
        <v>1.1924128680311146E-3</v>
      </c>
      <c r="X597" s="364">
        <v>1.3990697538441299E-3</v>
      </c>
      <c r="Y597" s="364">
        <v>1.3864373028419582E-3</v>
      </c>
      <c r="Z597" s="364">
        <v>1.5936278097034475E-3</v>
      </c>
      <c r="AA597" s="364">
        <v>1.1031526851328953E-3</v>
      </c>
      <c r="AB597" s="364">
        <v>6.8229483481759229E-4</v>
      </c>
      <c r="AC597" s="364">
        <v>9.0802399844878599E-4</v>
      </c>
      <c r="AD597" s="364">
        <v>7.5400547389287381E-4</v>
      </c>
      <c r="AE597" s="364">
        <v>5.8148132756961055E-4</v>
      </c>
      <c r="AF597" s="364">
        <v>8.0663034816932249E-4</v>
      </c>
      <c r="AG597" s="364">
        <v>2.377374018487125E-4</v>
      </c>
      <c r="AH597" s="364">
        <v>9.0225811375478323E-4</v>
      </c>
      <c r="AI597" s="364">
        <v>1.3254537663715397E-3</v>
      </c>
      <c r="AJ597" s="364">
        <v>8.1803488228960664E-4</v>
      </c>
      <c r="AK597" s="364">
        <v>7.3560179649106939E-4</v>
      </c>
      <c r="AL597" s="364">
        <v>1.2756173560366537E-3</v>
      </c>
      <c r="AM597" s="364">
        <v>8.700029931184277E-4</v>
      </c>
      <c r="AN597" s="364">
        <v>6.9164654209404475E-4</v>
      </c>
      <c r="AO597" s="364">
        <v>1.2028269560026858E-3</v>
      </c>
      <c r="AP597" s="364">
        <v>2.6396497446920697E-3</v>
      </c>
      <c r="AQ597" s="364">
        <v>8.4461559839537758E-4</v>
      </c>
      <c r="AR597" s="363">
        <v>2.3890355358793195E-3</v>
      </c>
      <c r="AS597" s="364">
        <v>1.6316273197730885E-3</v>
      </c>
      <c r="AT597" s="364">
        <v>1.6449893476647227E-3</v>
      </c>
      <c r="AU597" s="364">
        <v>4.7726771747724737E-3</v>
      </c>
      <c r="AV597" s="364">
        <v>3.5383311877577078E-3</v>
      </c>
      <c r="AW597" s="364">
        <v>2.4506340872568768E-3</v>
      </c>
      <c r="AX597" s="364">
        <v>4.2063414881657723E-3</v>
      </c>
      <c r="AY597" s="364">
        <v>6.2615435495372296E-3</v>
      </c>
      <c r="AZ597" s="364">
        <v>6.1548460218507916E-4</v>
      </c>
      <c r="BA597" s="364">
        <v>2.4780516930417726E-3</v>
      </c>
      <c r="BB597" s="364">
        <v>6.1044282592665573E-3</v>
      </c>
      <c r="BC597" s="364">
        <v>2.9429090883764096E-3</v>
      </c>
      <c r="BD597" s="364">
        <v>2.3325671021477757E-3</v>
      </c>
      <c r="BE597" s="364">
        <v>1.9838586130447198E-3</v>
      </c>
      <c r="BF597" s="364">
        <v>2.0844864918964402E-3</v>
      </c>
      <c r="BG597" s="364">
        <v>1.5148487740082482E-3</v>
      </c>
      <c r="BH597" s="364">
        <v>2.449115331162629E-3</v>
      </c>
      <c r="BI597" s="364">
        <v>3.4916898551401064E-3</v>
      </c>
      <c r="BJ597" s="364">
        <v>2.1168204602146066E-3</v>
      </c>
      <c r="BK597" s="364">
        <v>2.2228285491054929E-3</v>
      </c>
      <c r="BL597" s="364">
        <v>2.6970676739740684E-3</v>
      </c>
      <c r="BM597" s="364">
        <v>3.1547149866641326E-3</v>
      </c>
      <c r="BN597" s="364">
        <v>4.4149107547791751E-3</v>
      </c>
      <c r="BO597" s="364">
        <v>1.9307012342828108E-2</v>
      </c>
      <c r="BP597" s="364">
        <v>6.0178408195496781E-3</v>
      </c>
      <c r="BQ597" s="364">
        <v>1.0028715661175445</v>
      </c>
      <c r="BR597" s="364">
        <v>3.1158957144381311E-3</v>
      </c>
      <c r="BS597" s="364">
        <v>6.5543456655685148E-3</v>
      </c>
      <c r="BT597" s="364">
        <v>9.2147224401167307E-4</v>
      </c>
      <c r="BU597" s="364">
        <v>1.2758682083366699E-2</v>
      </c>
      <c r="BV597" s="364">
        <v>7.2926353415856326E-3</v>
      </c>
      <c r="BW597" s="364">
        <v>2.9997679268821395E-2</v>
      </c>
      <c r="BX597" s="364">
        <v>9.0843349732444168E-3</v>
      </c>
      <c r="BY597" s="364">
        <v>7.3568995599074035E-3</v>
      </c>
      <c r="BZ597" s="364">
        <v>1.9207493090553258E-3</v>
      </c>
      <c r="CA597" s="364">
        <v>3.2077269141737581E-3</v>
      </c>
      <c r="CB597" s="364">
        <v>2.3044327322922081E-2</v>
      </c>
      <c r="CC597" s="364">
        <v>3.5558801510970702E-3</v>
      </c>
      <c r="CD597" s="365">
        <v>1.7104267657312319E-2</v>
      </c>
    </row>
    <row r="598" spans="2:82">
      <c r="B598" s="290"/>
      <c r="C598" s="283" t="str">
        <f t="shared" si="35"/>
        <v>27</v>
      </c>
      <c r="D598" s="284" t="str">
        <f t="shared" si="35"/>
        <v>商業</v>
      </c>
      <c r="E598" s="364">
        <v>7.3998634363548643E-2</v>
      </c>
      <c r="F598" s="364">
        <v>2.0747744177366488E-2</v>
      </c>
      <c r="G598" s="364">
        <v>7.2945143047016839E-2</v>
      </c>
      <c r="H598" s="364">
        <v>3.2928896332945948E-2</v>
      </c>
      <c r="I598" s="364">
        <v>8.8173679274797453E-2</v>
      </c>
      <c r="J598" s="364">
        <v>8.5424856683813083E-2</v>
      </c>
      <c r="K598" s="364">
        <v>9.4208220105916909E-2</v>
      </c>
      <c r="L598" s="364">
        <v>6.4431946511880347E-2</v>
      </c>
      <c r="M598" s="364">
        <v>1.3373470059472276E-2</v>
      </c>
      <c r="N598" s="364">
        <v>6.8164302978321628E-2</v>
      </c>
      <c r="O598" s="364">
        <v>3.9529428188426127E-2</v>
      </c>
      <c r="P598" s="364">
        <v>3.6478764954380571E-2</v>
      </c>
      <c r="Q598" s="364">
        <v>3.6231135831274151E-2</v>
      </c>
      <c r="R598" s="364">
        <v>4.0363439071336243E-2</v>
      </c>
      <c r="S598" s="364">
        <v>5.322297675162916E-2</v>
      </c>
      <c r="T598" s="364">
        <v>4.8524078978345181E-2</v>
      </c>
      <c r="U598" s="364">
        <v>7.259253909251806E-2</v>
      </c>
      <c r="V598" s="364">
        <v>6.1367507260033448E-2</v>
      </c>
      <c r="W598" s="364">
        <v>6.4956109420875319E-2</v>
      </c>
      <c r="X598" s="364">
        <v>6.8460726582328157E-2</v>
      </c>
      <c r="Y598" s="364">
        <v>6.4967085354026788E-2</v>
      </c>
      <c r="Z598" s="364">
        <v>7.3199006259405286E-2</v>
      </c>
      <c r="AA598" s="364">
        <v>5.6552910792096622E-2</v>
      </c>
      <c r="AB598" s="364">
        <v>1.2279409207173896E-2</v>
      </c>
      <c r="AC598" s="364">
        <v>3.2334442764181959E-2</v>
      </c>
      <c r="AD598" s="364">
        <v>2.3467771185093488E-2</v>
      </c>
      <c r="AE598" s="364">
        <v>1.647869577688749E-2</v>
      </c>
      <c r="AF598" s="364">
        <v>1.3307961789464928E-2</v>
      </c>
      <c r="AG598" s="364">
        <v>4.2891036379586285E-3</v>
      </c>
      <c r="AH598" s="364">
        <v>1.569826558213968E-2</v>
      </c>
      <c r="AI598" s="364">
        <v>1.9116945826689886E-2</v>
      </c>
      <c r="AJ598" s="364">
        <v>1.5408275104209229E-2</v>
      </c>
      <c r="AK598" s="364">
        <v>2.3126151549115976E-2</v>
      </c>
      <c r="AL598" s="364">
        <v>4.8536714492972678E-2</v>
      </c>
      <c r="AM598" s="364">
        <v>3.8702757601261399E-2</v>
      </c>
      <c r="AN598" s="364">
        <v>2.6143252828704066E-2</v>
      </c>
      <c r="AO598" s="364">
        <v>6.6201401732588303E-2</v>
      </c>
      <c r="AP598" s="364">
        <v>0.23680521419077588</v>
      </c>
      <c r="AQ598" s="364">
        <v>1.0814868440416651E-2</v>
      </c>
      <c r="AR598" s="363">
        <v>9.0978218780384743E-2</v>
      </c>
      <c r="AS598" s="364">
        <v>4.2487000642198729E-2</v>
      </c>
      <c r="AT598" s="364">
        <v>7.7633508767733714E-2</v>
      </c>
      <c r="AU598" s="364">
        <v>3.5547035084805272E-2</v>
      </c>
      <c r="AV598" s="364">
        <v>0.10153508323895351</v>
      </c>
      <c r="AW598" s="364">
        <v>9.7243511474924646E-2</v>
      </c>
      <c r="AX598" s="364">
        <v>0.10421155589046004</v>
      </c>
      <c r="AY598" s="364">
        <v>6.9410553828637409E-2</v>
      </c>
      <c r="AZ598" s="364">
        <v>9.254984618977849E-3</v>
      </c>
      <c r="BA598" s="364">
        <v>8.2732103900000881E-2</v>
      </c>
      <c r="BB598" s="364">
        <v>4.8417809846374962E-2</v>
      </c>
      <c r="BC598" s="364">
        <v>3.9034463491652273E-2</v>
      </c>
      <c r="BD598" s="364">
        <v>4.0876432416446028E-2</v>
      </c>
      <c r="BE598" s="364">
        <v>4.4995947092908196E-2</v>
      </c>
      <c r="BF598" s="364">
        <v>5.9275924645040098E-2</v>
      </c>
      <c r="BG598" s="364">
        <v>5.6667365344691911E-2</v>
      </c>
      <c r="BH598" s="364">
        <v>7.4849494649469869E-2</v>
      </c>
      <c r="BI598" s="364">
        <v>6.8786941078244665E-2</v>
      </c>
      <c r="BJ598" s="364">
        <v>7.6440434302644633E-2</v>
      </c>
      <c r="BK598" s="364">
        <v>7.2854150178544436E-2</v>
      </c>
      <c r="BL598" s="364">
        <v>7.958661566829775E-2</v>
      </c>
      <c r="BM598" s="364">
        <v>7.8092636437744417E-2</v>
      </c>
      <c r="BN598" s="364">
        <v>6.8456940850064721E-2</v>
      </c>
      <c r="BO598" s="364">
        <v>1.3857180353715453E-2</v>
      </c>
      <c r="BP598" s="364">
        <v>3.6275543886661238E-2</v>
      </c>
      <c r="BQ598" s="364">
        <v>2.8704452165560806E-2</v>
      </c>
      <c r="BR598" s="364">
        <v>1.0198125325575127</v>
      </c>
      <c r="BS598" s="364">
        <v>1.5755116156814596E-2</v>
      </c>
      <c r="BT598" s="364">
        <v>5.4138809491950579E-3</v>
      </c>
      <c r="BU598" s="364">
        <v>1.8633530038546134E-2</v>
      </c>
      <c r="BV598" s="364">
        <v>2.3059784430276006E-2</v>
      </c>
      <c r="BW598" s="364">
        <v>1.8982156012089579E-2</v>
      </c>
      <c r="BX598" s="364">
        <v>3.023602880348783E-2</v>
      </c>
      <c r="BY598" s="364">
        <v>5.8268795745183843E-2</v>
      </c>
      <c r="BZ598" s="364">
        <v>4.8496471215891575E-2</v>
      </c>
      <c r="CA598" s="364">
        <v>3.0998977016079614E-2</v>
      </c>
      <c r="CB598" s="364">
        <v>7.9572000756146871E-2</v>
      </c>
      <c r="CC598" s="364">
        <v>0.29068401027474261</v>
      </c>
      <c r="CD598" s="365">
        <v>1.2901569640577589E-2</v>
      </c>
    </row>
    <row r="599" spans="2:82">
      <c r="B599" s="290"/>
      <c r="C599" s="283" t="str">
        <f t="shared" si="35"/>
        <v>28</v>
      </c>
      <c r="D599" s="284" t="str">
        <f t="shared" si="35"/>
        <v>金融・保険</v>
      </c>
      <c r="E599" s="364">
        <v>9.1047765753301951E-3</v>
      </c>
      <c r="F599" s="364">
        <v>6.8399346827570668E-3</v>
      </c>
      <c r="G599" s="364">
        <v>9.0523600189447943E-3</v>
      </c>
      <c r="H599" s="364">
        <v>1.7441393612009491E-2</v>
      </c>
      <c r="I599" s="364">
        <v>1.0505129371331112E-2</v>
      </c>
      <c r="J599" s="364">
        <v>1.123085441216571E-2</v>
      </c>
      <c r="K599" s="364">
        <v>1.1845890213140413E-2</v>
      </c>
      <c r="L599" s="364">
        <v>9.5141066766884202E-3</v>
      </c>
      <c r="M599" s="364">
        <v>3.490220537160269E-3</v>
      </c>
      <c r="N599" s="364">
        <v>7.9547405224880616E-3</v>
      </c>
      <c r="O599" s="364">
        <v>7.883023110547744E-3</v>
      </c>
      <c r="P599" s="364">
        <v>8.7673342713796582E-3</v>
      </c>
      <c r="Q599" s="364">
        <v>9.3382831214920293E-3</v>
      </c>
      <c r="R599" s="364">
        <v>9.1250636064337653E-3</v>
      </c>
      <c r="S599" s="364">
        <v>8.3273615364011684E-3</v>
      </c>
      <c r="T599" s="364">
        <v>8.0129380528157577E-3</v>
      </c>
      <c r="U599" s="364">
        <v>9.8647231058185923E-3</v>
      </c>
      <c r="V599" s="364">
        <v>8.9189167122302494E-3</v>
      </c>
      <c r="W599" s="364">
        <v>9.3913190243275074E-3</v>
      </c>
      <c r="X599" s="364">
        <v>9.3361135923526444E-3</v>
      </c>
      <c r="Y599" s="364">
        <v>1.1632303661341074E-2</v>
      </c>
      <c r="Z599" s="364">
        <v>1.3375926657817021E-2</v>
      </c>
      <c r="AA599" s="364">
        <v>9.2724879169260657E-3</v>
      </c>
      <c r="AB599" s="364">
        <v>7.0204510468789196E-3</v>
      </c>
      <c r="AC599" s="364">
        <v>9.2812288873275646E-3</v>
      </c>
      <c r="AD599" s="364">
        <v>9.1206250274009117E-3</v>
      </c>
      <c r="AE599" s="364">
        <v>7.3364773937035299E-3</v>
      </c>
      <c r="AF599" s="364">
        <v>1.9001532554089234E-2</v>
      </c>
      <c r="AG599" s="364">
        <v>1.7075328088726496E-2</v>
      </c>
      <c r="AH599" s="364">
        <v>8.6358537004657468E-3</v>
      </c>
      <c r="AI599" s="364">
        <v>6.7063259953989715E-3</v>
      </c>
      <c r="AJ599" s="364">
        <v>6.3547461216115434E-3</v>
      </c>
      <c r="AK599" s="364">
        <v>5.3191187418995273E-3</v>
      </c>
      <c r="AL599" s="364">
        <v>6.8156497306755912E-3</v>
      </c>
      <c r="AM599" s="364">
        <v>9.9546338064849128E-3</v>
      </c>
      <c r="AN599" s="364">
        <v>6.3948085976563568E-3</v>
      </c>
      <c r="AO599" s="364">
        <v>8.7397488440566547E-3</v>
      </c>
      <c r="AP599" s="364">
        <v>1.7646949081106283E-2</v>
      </c>
      <c r="AQ599" s="364">
        <v>1.0235574346677627E-2</v>
      </c>
      <c r="AR599" s="363">
        <v>1.777412614075715E-2</v>
      </c>
      <c r="AS599" s="364">
        <v>2.0751692209565124E-2</v>
      </c>
      <c r="AT599" s="364">
        <v>1.9781860579875986E-2</v>
      </c>
      <c r="AU599" s="364">
        <v>5.9985019654219381E-2</v>
      </c>
      <c r="AV599" s="364">
        <v>1.9209252618932967E-2</v>
      </c>
      <c r="AW599" s="364">
        <v>2.9965110596010279E-2</v>
      </c>
      <c r="AX599" s="364">
        <v>2.3692150558089538E-2</v>
      </c>
      <c r="AY599" s="364">
        <v>1.9364833696915051E-2</v>
      </c>
      <c r="AZ599" s="364">
        <v>6.7519922587890094E-3</v>
      </c>
      <c r="BA599" s="364">
        <v>1.4696748626460154E-2</v>
      </c>
      <c r="BB599" s="364">
        <v>2.2869299473117107E-2</v>
      </c>
      <c r="BC599" s="364">
        <v>1.7137145260735818E-2</v>
      </c>
      <c r="BD599" s="364">
        <v>1.8479804247264173E-2</v>
      </c>
      <c r="BE599" s="364">
        <v>2.1322946129249024E-2</v>
      </c>
      <c r="BF599" s="364">
        <v>1.5805581538533123E-2</v>
      </c>
      <c r="BG599" s="364">
        <v>1.6000242123498321E-2</v>
      </c>
      <c r="BH599" s="364">
        <v>2.2845149468484701E-2</v>
      </c>
      <c r="BI599" s="364">
        <v>1.768369734093193E-2</v>
      </c>
      <c r="BJ599" s="364">
        <v>1.759007914879035E-2</v>
      </c>
      <c r="BK599" s="364">
        <v>1.8104238232354804E-2</v>
      </c>
      <c r="BL599" s="364">
        <v>1.8371948544360157E-2</v>
      </c>
      <c r="BM599" s="364">
        <v>3.1738239384320965E-2</v>
      </c>
      <c r="BN599" s="364">
        <v>2.1991186979505074E-2</v>
      </c>
      <c r="BO599" s="364">
        <v>2.9647643382497042E-2</v>
      </c>
      <c r="BP599" s="364">
        <v>2.9127006095770885E-2</v>
      </c>
      <c r="BQ599" s="364">
        <v>3.5711929233455279E-2</v>
      </c>
      <c r="BR599" s="364">
        <v>2.8839369390437634E-2</v>
      </c>
      <c r="BS599" s="364">
        <v>1.0857240193340632</v>
      </c>
      <c r="BT599" s="364">
        <v>8.6348094127820782E-2</v>
      </c>
      <c r="BU599" s="364">
        <v>3.161616068669465E-2</v>
      </c>
      <c r="BV599" s="364">
        <v>1.6310530288647672E-2</v>
      </c>
      <c r="BW599" s="364">
        <v>2.4954363604543481E-2</v>
      </c>
      <c r="BX599" s="364">
        <v>1.590826818793115E-2</v>
      </c>
      <c r="BY599" s="364">
        <v>1.6974335919454232E-2</v>
      </c>
      <c r="BZ599" s="364">
        <v>3.4684559706527555E-2</v>
      </c>
      <c r="CA599" s="364">
        <v>1.8708098121136912E-2</v>
      </c>
      <c r="CB599" s="364">
        <v>2.4853875083985878E-2</v>
      </c>
      <c r="CC599" s="364">
        <v>2.181086028082356E-2</v>
      </c>
      <c r="CD599" s="365">
        <v>4.3637596490494E-2</v>
      </c>
    </row>
    <row r="600" spans="2:82">
      <c r="B600" s="290"/>
      <c r="C600" s="283" t="str">
        <f t="shared" si="35"/>
        <v>29</v>
      </c>
      <c r="D600" s="284" t="str">
        <f t="shared" si="35"/>
        <v>不動産</v>
      </c>
      <c r="E600" s="364">
        <v>6.2803891051021882E-3</v>
      </c>
      <c r="F600" s="364">
        <v>2.849011669254956E-3</v>
      </c>
      <c r="G600" s="364">
        <v>5.7917494394115953E-3</v>
      </c>
      <c r="H600" s="364">
        <v>3.9373538450534172E-3</v>
      </c>
      <c r="I600" s="364">
        <v>7.5514482573398886E-3</v>
      </c>
      <c r="J600" s="364">
        <v>6.3103443941678805E-3</v>
      </c>
      <c r="K600" s="364">
        <v>7.710943179372984E-3</v>
      </c>
      <c r="L600" s="364">
        <v>6.5713974161766223E-3</v>
      </c>
      <c r="M600" s="364">
        <v>1.8442307588889765E-3</v>
      </c>
      <c r="N600" s="364">
        <v>6.2728190647517567E-3</v>
      </c>
      <c r="O600" s="364">
        <v>4.5088771275429264E-3</v>
      </c>
      <c r="P600" s="364">
        <v>4.5407760314037423E-3</v>
      </c>
      <c r="Q600" s="364">
        <v>4.3506178910882268E-3</v>
      </c>
      <c r="R600" s="364">
        <v>4.5288740877260742E-3</v>
      </c>
      <c r="S600" s="364">
        <v>5.2467265870241118E-3</v>
      </c>
      <c r="T600" s="364">
        <v>5.0933676427564155E-3</v>
      </c>
      <c r="U600" s="364">
        <v>6.2708083627854268E-3</v>
      </c>
      <c r="V600" s="364">
        <v>5.7132465085247249E-3</v>
      </c>
      <c r="W600" s="364">
        <v>6.1798672250038249E-3</v>
      </c>
      <c r="X600" s="364">
        <v>6.5040596935975557E-3</v>
      </c>
      <c r="Y600" s="364">
        <v>6.3562557476253886E-3</v>
      </c>
      <c r="Z600" s="364">
        <v>7.4512362767019157E-3</v>
      </c>
      <c r="AA600" s="364">
        <v>5.7085629993007918E-3</v>
      </c>
      <c r="AB600" s="364">
        <v>2.5905527154945736E-3</v>
      </c>
      <c r="AC600" s="364">
        <v>4.9223845524517659E-3</v>
      </c>
      <c r="AD600" s="364">
        <v>3.4399528868248046E-3</v>
      </c>
      <c r="AE600" s="364">
        <v>3.4404387587242476E-3</v>
      </c>
      <c r="AF600" s="364">
        <v>4.1417735222472286E-3</v>
      </c>
      <c r="AG600" s="364">
        <v>1.647645413957401E-3</v>
      </c>
      <c r="AH600" s="364">
        <v>3.7047972458797243E-3</v>
      </c>
      <c r="AI600" s="364">
        <v>7.2785218692680903E-3</v>
      </c>
      <c r="AJ600" s="364">
        <v>2.8415375386060277E-3</v>
      </c>
      <c r="AK600" s="364">
        <v>3.3669190356881043E-3</v>
      </c>
      <c r="AL600" s="364">
        <v>4.9015825998551844E-3</v>
      </c>
      <c r="AM600" s="364">
        <v>5.0931277272365204E-3</v>
      </c>
      <c r="AN600" s="364">
        <v>4.0184805332110539E-3</v>
      </c>
      <c r="AO600" s="364">
        <v>5.8967281849168817E-3</v>
      </c>
      <c r="AP600" s="364">
        <v>1.5412210942740473E-2</v>
      </c>
      <c r="AQ600" s="364">
        <v>3.3123847133445686E-3</v>
      </c>
      <c r="AR600" s="363">
        <v>9.5998398571630391E-3</v>
      </c>
      <c r="AS600" s="364">
        <v>8.2151989626128401E-3</v>
      </c>
      <c r="AT600" s="364">
        <v>8.9317726153764487E-3</v>
      </c>
      <c r="AU600" s="364">
        <v>2.1019865419179686E-2</v>
      </c>
      <c r="AV600" s="364">
        <v>1.3801646806742677E-2</v>
      </c>
      <c r="AW600" s="364">
        <v>1.414277269507141E-2</v>
      </c>
      <c r="AX600" s="364">
        <v>1.352735518938691E-2</v>
      </c>
      <c r="AY600" s="364">
        <v>1.2916210394115045E-2</v>
      </c>
      <c r="AZ600" s="364">
        <v>2.5605206598558641E-3</v>
      </c>
      <c r="BA600" s="364">
        <v>1.327277635035131E-2</v>
      </c>
      <c r="BB600" s="364">
        <v>1.3027627405154186E-2</v>
      </c>
      <c r="BC600" s="364">
        <v>8.684672862992987E-3</v>
      </c>
      <c r="BD600" s="364">
        <v>7.660215672612534E-3</v>
      </c>
      <c r="BE600" s="364">
        <v>1.1556242102245116E-2</v>
      </c>
      <c r="BF600" s="364">
        <v>1.1237739411559131E-2</v>
      </c>
      <c r="BG600" s="364">
        <v>1.0174508346380447E-2</v>
      </c>
      <c r="BH600" s="364">
        <v>1.0848682028722977E-2</v>
      </c>
      <c r="BI600" s="364">
        <v>9.8134065087117691E-3</v>
      </c>
      <c r="BJ600" s="364">
        <v>1.1027472887046551E-2</v>
      </c>
      <c r="BK600" s="364">
        <v>1.150277648305901E-2</v>
      </c>
      <c r="BL600" s="364">
        <v>1.0027005876924186E-2</v>
      </c>
      <c r="BM600" s="364">
        <v>1.498035148653446E-2</v>
      </c>
      <c r="BN600" s="364">
        <v>1.4945660150582782E-2</v>
      </c>
      <c r="BO600" s="364">
        <v>1.4873768500154875E-2</v>
      </c>
      <c r="BP600" s="364">
        <v>1.1343817135487801E-2</v>
      </c>
      <c r="BQ600" s="364">
        <v>9.3271661292719001E-3</v>
      </c>
      <c r="BR600" s="364">
        <v>4.3752646746243608E-2</v>
      </c>
      <c r="BS600" s="364">
        <v>2.8217659088088369E-2</v>
      </c>
      <c r="BT600" s="364">
        <v>1.0589130987758908</v>
      </c>
      <c r="BU600" s="364">
        <v>3.6609468944870258E-2</v>
      </c>
      <c r="BV600" s="364">
        <v>4.474838674190542E-2</v>
      </c>
      <c r="BW600" s="364">
        <v>1.0175371921082208E-2</v>
      </c>
      <c r="BX600" s="364">
        <v>1.6992325298591009E-2</v>
      </c>
      <c r="BY600" s="364">
        <v>2.7463430771428918E-2</v>
      </c>
      <c r="BZ600" s="364">
        <v>2.7542813134888537E-2</v>
      </c>
      <c r="CA600" s="364">
        <v>2.0941929588264904E-2</v>
      </c>
      <c r="CB600" s="364">
        <v>4.5351658595483374E-2</v>
      </c>
      <c r="CC600" s="364">
        <v>1.9700444111728652E-2</v>
      </c>
      <c r="CD600" s="365">
        <v>2.7281714357579895E-2</v>
      </c>
    </row>
    <row r="601" spans="2:82">
      <c r="B601" s="290"/>
      <c r="C601" s="283" t="str">
        <f t="shared" si="35"/>
        <v>30</v>
      </c>
      <c r="D601" s="284" t="str">
        <f t="shared" si="35"/>
        <v>運輸・郵便</v>
      </c>
      <c r="E601" s="364">
        <v>3.266715497657522E-2</v>
      </c>
      <c r="F601" s="364">
        <v>2.791566337711272E-2</v>
      </c>
      <c r="G601" s="364">
        <v>2.7901410685011244E-2</v>
      </c>
      <c r="H601" s="364">
        <v>2.3085454034382644E-2</v>
      </c>
      <c r="I601" s="364">
        <v>3.9458956875091072E-2</v>
      </c>
      <c r="J601" s="364">
        <v>2.2311106716632403E-2</v>
      </c>
      <c r="K601" s="364">
        <v>4.1453774209334257E-2</v>
      </c>
      <c r="L601" s="364">
        <v>2.7837320820957162E-2</v>
      </c>
      <c r="M601" s="364">
        <v>2.2015782192094754E-2</v>
      </c>
      <c r="N601" s="364">
        <v>2.2284877302693344E-2</v>
      </c>
      <c r="O601" s="364">
        <v>3.3894893513529749E-2</v>
      </c>
      <c r="P601" s="364">
        <v>3.228507403672639E-2</v>
      </c>
      <c r="Q601" s="364">
        <v>3.1961852379553873E-2</v>
      </c>
      <c r="R601" s="364">
        <v>2.5255512152096898E-2</v>
      </c>
      <c r="S601" s="364">
        <v>2.3229114986039651E-2</v>
      </c>
      <c r="T601" s="364">
        <v>1.9915957393795727E-2</v>
      </c>
      <c r="U601" s="364">
        <v>2.3710746420318767E-2</v>
      </c>
      <c r="V601" s="364">
        <v>2.1855818098433691E-2</v>
      </c>
      <c r="W601" s="364">
        <v>2.5737311755853844E-2</v>
      </c>
      <c r="X601" s="364">
        <v>2.4049068172875488E-2</v>
      </c>
      <c r="Y601" s="364">
        <v>2.8757123911077011E-2</v>
      </c>
      <c r="Z601" s="364">
        <v>6.8858727295235608E-2</v>
      </c>
      <c r="AA601" s="364">
        <v>2.6874829973846191E-2</v>
      </c>
      <c r="AB601" s="364">
        <v>2.2484482441271669E-2</v>
      </c>
      <c r="AC601" s="364">
        <v>1.9140743066587012E-2</v>
      </c>
      <c r="AD601" s="364">
        <v>3.3755397776904984E-2</v>
      </c>
      <c r="AE601" s="364">
        <v>1.5072841817702534E-2</v>
      </c>
      <c r="AF601" s="364">
        <v>2.0266205374019478E-2</v>
      </c>
      <c r="AG601" s="364">
        <v>3.6156870605848104E-3</v>
      </c>
      <c r="AH601" s="364">
        <v>4.2688333587411108E-2</v>
      </c>
      <c r="AI601" s="364">
        <v>1.6587445794821319E-2</v>
      </c>
      <c r="AJ601" s="364">
        <v>1.6567042494575589E-2</v>
      </c>
      <c r="AK601" s="364">
        <v>1.5282024305548115E-2</v>
      </c>
      <c r="AL601" s="364">
        <v>1.5750971767800302E-2</v>
      </c>
      <c r="AM601" s="364">
        <v>2.3269858334249539E-2</v>
      </c>
      <c r="AN601" s="364">
        <v>1.1404568833938013E-2</v>
      </c>
      <c r="AO601" s="364">
        <v>2.2013755436993136E-2</v>
      </c>
      <c r="AP601" s="364">
        <v>6.7273027095920673E-2</v>
      </c>
      <c r="AQ601" s="364">
        <v>2.6408311181920385E-2</v>
      </c>
      <c r="AR601" s="363">
        <v>5.2303815877677552E-2</v>
      </c>
      <c r="AS601" s="364">
        <v>5.4165713974110553E-2</v>
      </c>
      <c r="AT601" s="364">
        <v>4.1385469746472732E-2</v>
      </c>
      <c r="AU601" s="364">
        <v>4.9598834087375684E-2</v>
      </c>
      <c r="AV601" s="364">
        <v>6.0902124723601896E-2</v>
      </c>
      <c r="AW601" s="364">
        <v>3.3219404382022706E-2</v>
      </c>
      <c r="AX601" s="364">
        <v>6.4150632825493159E-2</v>
      </c>
      <c r="AY601" s="364">
        <v>4.3207214754491408E-2</v>
      </c>
      <c r="AZ601" s="364">
        <v>2.4837731110890618E-2</v>
      </c>
      <c r="BA601" s="364">
        <v>3.4868130017697146E-2</v>
      </c>
      <c r="BB601" s="364">
        <v>6.5687390242660862E-2</v>
      </c>
      <c r="BC601" s="364">
        <v>4.8577884041650837E-2</v>
      </c>
      <c r="BD601" s="364">
        <v>5.38367511595996E-2</v>
      </c>
      <c r="BE601" s="364">
        <v>3.9311114647125639E-2</v>
      </c>
      <c r="BF601" s="364">
        <v>3.3153952750657266E-2</v>
      </c>
      <c r="BG601" s="364">
        <v>2.951247234642131E-2</v>
      </c>
      <c r="BH601" s="364">
        <v>3.5173137905278741E-2</v>
      </c>
      <c r="BI601" s="364">
        <v>3.2841783522321227E-2</v>
      </c>
      <c r="BJ601" s="364">
        <v>3.7140990646387602E-2</v>
      </c>
      <c r="BK601" s="364">
        <v>3.5967233479574069E-2</v>
      </c>
      <c r="BL601" s="364">
        <v>4.6055599625046288E-2</v>
      </c>
      <c r="BM601" s="364">
        <v>0.11076939649741174</v>
      </c>
      <c r="BN601" s="364">
        <v>4.6049485845005532E-2</v>
      </c>
      <c r="BO601" s="364">
        <v>3.8992305382169912E-2</v>
      </c>
      <c r="BP601" s="364">
        <v>3.1807288246169199E-2</v>
      </c>
      <c r="BQ601" s="364">
        <v>7.0777377930374377E-2</v>
      </c>
      <c r="BR601" s="364">
        <v>3.1340096000216755E-2</v>
      </c>
      <c r="BS601" s="364">
        <v>3.8156246654103006E-2</v>
      </c>
      <c r="BT601" s="364">
        <v>6.5276726779721038E-3</v>
      </c>
      <c r="BU601" s="364">
        <v>1.1171887716915032</v>
      </c>
      <c r="BV601" s="364">
        <v>2.8201264357779785E-2</v>
      </c>
      <c r="BW601" s="364">
        <v>3.3650005383890839E-2</v>
      </c>
      <c r="BX601" s="364">
        <v>3.0963648454025685E-2</v>
      </c>
      <c r="BY601" s="364">
        <v>2.5327508552845681E-2</v>
      </c>
      <c r="BZ601" s="364">
        <v>4.2986382706453649E-2</v>
      </c>
      <c r="CA601" s="364">
        <v>2.0248206849956436E-2</v>
      </c>
      <c r="CB601" s="364">
        <v>3.7221651476916376E-2</v>
      </c>
      <c r="CC601" s="364">
        <v>0.1080550287485386</v>
      </c>
      <c r="CD601" s="365">
        <v>5.6058035047149832E-2</v>
      </c>
    </row>
    <row r="602" spans="2:82">
      <c r="B602" s="290"/>
      <c r="C602" s="283" t="str">
        <f t="shared" si="35"/>
        <v>31</v>
      </c>
      <c r="D602" s="284" t="str">
        <f t="shared" si="35"/>
        <v>情報通信</v>
      </c>
      <c r="E602" s="364">
        <v>1.6794628107024534E-2</v>
      </c>
      <c r="F602" s="364">
        <v>8.3669391198316328E-3</v>
      </c>
      <c r="G602" s="364">
        <v>1.5426581454133751E-2</v>
      </c>
      <c r="H602" s="364">
        <v>1.7154056330518627E-2</v>
      </c>
      <c r="I602" s="364">
        <v>1.970226401095063E-2</v>
      </c>
      <c r="J602" s="364">
        <v>1.7058467471123689E-2</v>
      </c>
      <c r="K602" s="364">
        <v>1.8533798261149967E-2</v>
      </c>
      <c r="L602" s="364">
        <v>2.3436551019966313E-2</v>
      </c>
      <c r="M602" s="364">
        <v>4.7957797519604583E-3</v>
      </c>
      <c r="N602" s="364">
        <v>1.7178158537713463E-2</v>
      </c>
      <c r="O602" s="364">
        <v>1.5206102357217066E-2</v>
      </c>
      <c r="P602" s="364">
        <v>1.3029106082801686E-2</v>
      </c>
      <c r="Q602" s="364">
        <v>1.0407617566120048E-2</v>
      </c>
      <c r="R602" s="364">
        <v>1.5144259474630498E-2</v>
      </c>
      <c r="S602" s="364">
        <v>1.6765087293688995E-2</v>
      </c>
      <c r="T602" s="364">
        <v>1.8698412719097356E-2</v>
      </c>
      <c r="U602" s="364">
        <v>1.8148453047834436E-2</v>
      </c>
      <c r="V602" s="364">
        <v>1.7798764979240374E-2</v>
      </c>
      <c r="W602" s="364">
        <v>2.1184775867888035E-2</v>
      </c>
      <c r="X602" s="364">
        <v>2.7082455135969703E-2</v>
      </c>
      <c r="Y602" s="364">
        <v>1.8045994572356693E-2</v>
      </c>
      <c r="Z602" s="364">
        <v>1.9841155953932686E-2</v>
      </c>
      <c r="AA602" s="364">
        <v>2.073657947481845E-2</v>
      </c>
      <c r="AB602" s="364">
        <v>1.6138663772920635E-2</v>
      </c>
      <c r="AC602" s="364">
        <v>4.1352960291564954E-2</v>
      </c>
      <c r="AD602" s="364">
        <v>1.6503619149288908E-2</v>
      </c>
      <c r="AE602" s="364">
        <v>3.3472983607324126E-2</v>
      </c>
      <c r="AF602" s="364">
        <v>4.6436222686285729E-2</v>
      </c>
      <c r="AG602" s="364">
        <v>8.2762063618192459E-3</v>
      </c>
      <c r="AH602" s="364">
        <v>1.7464292038584683E-2</v>
      </c>
      <c r="AI602" s="364">
        <v>0.12855040674093912</v>
      </c>
      <c r="AJ602" s="364">
        <v>2.5778051864861425E-2</v>
      </c>
      <c r="AK602" s="364">
        <v>2.64755102062562E-2</v>
      </c>
      <c r="AL602" s="364">
        <v>1.940897674825285E-2</v>
      </c>
      <c r="AM602" s="364">
        <v>4.7412298978231432E-2</v>
      </c>
      <c r="AN602" s="364">
        <v>3.5562684534086161E-2</v>
      </c>
      <c r="AO602" s="364">
        <v>2.5284373712906701E-2</v>
      </c>
      <c r="AP602" s="364">
        <v>2.7349490951552299E-2</v>
      </c>
      <c r="AQ602" s="364">
        <v>3.3468728737561168E-2</v>
      </c>
      <c r="AR602" s="363">
        <v>2.3582281354579977E-2</v>
      </c>
      <c r="AS602" s="364">
        <v>1.5529885550726973E-2</v>
      </c>
      <c r="AT602" s="364">
        <v>2.0347999946159087E-2</v>
      </c>
      <c r="AU602" s="364">
        <v>3.6227587037159878E-2</v>
      </c>
      <c r="AV602" s="364">
        <v>2.6492709111161493E-2</v>
      </c>
      <c r="AW602" s="364">
        <v>2.4072475699069906E-2</v>
      </c>
      <c r="AX602" s="364">
        <v>2.4927217547539762E-2</v>
      </c>
      <c r="AY602" s="364">
        <v>3.5317218739819307E-2</v>
      </c>
      <c r="AZ602" s="364">
        <v>4.3687518874202342E-3</v>
      </c>
      <c r="BA602" s="364">
        <v>2.4294114741693178E-2</v>
      </c>
      <c r="BB602" s="364">
        <v>2.6514426614468952E-2</v>
      </c>
      <c r="BC602" s="364">
        <v>1.7228963254228392E-2</v>
      </c>
      <c r="BD602" s="364">
        <v>1.4573858065893454E-2</v>
      </c>
      <c r="BE602" s="364">
        <v>2.2690348274313796E-2</v>
      </c>
      <c r="BF602" s="364">
        <v>2.5940178684485012E-2</v>
      </c>
      <c r="BG602" s="364">
        <v>2.657404733667788E-2</v>
      </c>
      <c r="BH602" s="364">
        <v>2.5283934995847031E-2</v>
      </c>
      <c r="BI602" s="364">
        <v>2.597519666451956E-2</v>
      </c>
      <c r="BJ602" s="364">
        <v>2.9738986089019266E-2</v>
      </c>
      <c r="BK602" s="364">
        <v>4.3186583820051611E-2</v>
      </c>
      <c r="BL602" s="364">
        <v>2.3914507589153863E-2</v>
      </c>
      <c r="BM602" s="364">
        <v>2.6389784108571013E-2</v>
      </c>
      <c r="BN602" s="364">
        <v>3.4352195733936594E-2</v>
      </c>
      <c r="BO602" s="364">
        <v>3.3179505004742912E-2</v>
      </c>
      <c r="BP602" s="364">
        <v>7.2519196910541428E-2</v>
      </c>
      <c r="BQ602" s="364">
        <v>3.0060071616009466E-2</v>
      </c>
      <c r="BR602" s="364">
        <v>6.1727238821006419E-2</v>
      </c>
      <c r="BS602" s="364">
        <v>8.9305881172476759E-2</v>
      </c>
      <c r="BT602" s="364">
        <v>1.6014176915952579E-2</v>
      </c>
      <c r="BU602" s="364">
        <v>3.1064582576940669E-2</v>
      </c>
      <c r="BV602" s="364">
        <v>1.2126118224503637</v>
      </c>
      <c r="BW602" s="364">
        <v>5.1230514723653309E-2</v>
      </c>
      <c r="BX602" s="364">
        <v>5.6079290370110599E-2</v>
      </c>
      <c r="BY602" s="364">
        <v>3.2988895338230594E-2</v>
      </c>
      <c r="BZ602" s="364">
        <v>9.1107752908549305E-2</v>
      </c>
      <c r="CA602" s="364">
        <v>0.13064092532247384</v>
      </c>
      <c r="CB602" s="364">
        <v>4.6022395204874229E-2</v>
      </c>
      <c r="CC602" s="364">
        <v>3.0273193338345942E-2</v>
      </c>
      <c r="CD602" s="365">
        <v>6.5472116129800098E-2</v>
      </c>
    </row>
    <row r="603" spans="2:82">
      <c r="B603" s="290"/>
      <c r="C603" s="283" t="str">
        <f t="shared" si="35"/>
        <v>32</v>
      </c>
      <c r="D603" s="284" t="str">
        <f t="shared" si="35"/>
        <v>公務</v>
      </c>
      <c r="E603" s="364">
        <v>1.8666210339997558E-4</v>
      </c>
      <c r="F603" s="364">
        <v>5.452000325243665E-5</v>
      </c>
      <c r="G603" s="364">
        <v>1.6667228489696049E-4</v>
      </c>
      <c r="H603" s="364">
        <v>7.7315834300614679E-5</v>
      </c>
      <c r="I603" s="364">
        <v>2.3676100694502416E-4</v>
      </c>
      <c r="J603" s="364">
        <v>1.0708713672161244E-4</v>
      </c>
      <c r="K603" s="364">
        <v>1.7408850624151757E-4</v>
      </c>
      <c r="L603" s="364">
        <v>1.2656843213579015E-4</v>
      </c>
      <c r="M603" s="364">
        <v>3.8903639174859271E-5</v>
      </c>
      <c r="N603" s="364">
        <v>1.2304343771489976E-4</v>
      </c>
      <c r="O603" s="364">
        <v>1.1848942418561114E-4</v>
      </c>
      <c r="P603" s="364">
        <v>2.3877500860826318E-4</v>
      </c>
      <c r="Q603" s="364">
        <v>2.1469124157779063E-4</v>
      </c>
      <c r="R603" s="364">
        <v>1.7758550480079704E-4</v>
      </c>
      <c r="S603" s="364">
        <v>2.119098896426255E-4</v>
      </c>
      <c r="T603" s="364">
        <v>1.9601754378242126E-4</v>
      </c>
      <c r="U603" s="364">
        <v>1.5679029097098011E-4</v>
      </c>
      <c r="V603" s="364">
        <v>1.3936970979651291E-4</v>
      </c>
      <c r="W603" s="364">
        <v>1.8452074342565828E-4</v>
      </c>
      <c r="X603" s="364">
        <v>1.515640637933961E-4</v>
      </c>
      <c r="Y603" s="364">
        <v>2.0278206653261436E-4</v>
      </c>
      <c r="Z603" s="364">
        <v>1.4513968197890859E-4</v>
      </c>
      <c r="AA603" s="364">
        <v>1.6108581235579328E-4</v>
      </c>
      <c r="AB603" s="364">
        <v>4.8970946900555795E-5</v>
      </c>
      <c r="AC603" s="364">
        <v>9.6743811147847043E-5</v>
      </c>
      <c r="AD603" s="364">
        <v>5.8596547560819378E-5</v>
      </c>
      <c r="AE603" s="364">
        <v>5.3102358250519908E-5</v>
      </c>
      <c r="AF603" s="364">
        <v>7.0115943316295115E-5</v>
      </c>
      <c r="AG603" s="364">
        <v>2.7414665804290436E-5</v>
      </c>
      <c r="AH603" s="364">
        <v>6.1064563916010293E-5</v>
      </c>
      <c r="AI603" s="364">
        <v>1.0509546312238133E-4</v>
      </c>
      <c r="AJ603" s="364">
        <v>5.087789446178017E-5</v>
      </c>
      <c r="AK603" s="364">
        <v>5.7047556747634294E-5</v>
      </c>
      <c r="AL603" s="364">
        <v>7.9337499009755544E-5</v>
      </c>
      <c r="AM603" s="364">
        <v>8.1082623461965289E-5</v>
      </c>
      <c r="AN603" s="364">
        <v>7.9418481907054671E-5</v>
      </c>
      <c r="AO603" s="364">
        <v>1.1900370443264358E-4</v>
      </c>
      <c r="AP603" s="364">
        <v>3.005969467812764E-4</v>
      </c>
      <c r="AQ603" s="364">
        <v>5.5332070863152048E-5</v>
      </c>
      <c r="AR603" s="363">
        <v>6.6053927848579315E-4</v>
      </c>
      <c r="AS603" s="364">
        <v>1.7766470085899406E-4</v>
      </c>
      <c r="AT603" s="364">
        <v>8.917644904142542E-4</v>
      </c>
      <c r="AU603" s="364">
        <v>8.8191351001730401E-4</v>
      </c>
      <c r="AV603" s="364">
        <v>6.7993296078003253E-4</v>
      </c>
      <c r="AW603" s="364">
        <v>3.8173706068850657E-4</v>
      </c>
      <c r="AX603" s="364">
        <v>5.1200538655204303E-4</v>
      </c>
      <c r="AY603" s="364">
        <v>2.548368157757983E-4</v>
      </c>
      <c r="AZ603" s="364">
        <v>1.1479864520470086E-4</v>
      </c>
      <c r="BA603" s="364">
        <v>3.4871943529515728E-4</v>
      </c>
      <c r="BB603" s="364">
        <v>9.5999240328670959E-4</v>
      </c>
      <c r="BC603" s="364">
        <v>8.7218560241108243E-4</v>
      </c>
      <c r="BD603" s="364">
        <v>6.0254693669248023E-4</v>
      </c>
      <c r="BE603" s="364">
        <v>6.7081685216130839E-4</v>
      </c>
      <c r="BF603" s="364">
        <v>8.4969957161786056E-4</v>
      </c>
      <c r="BG603" s="364">
        <v>6.8361269662204217E-4</v>
      </c>
      <c r="BH603" s="364">
        <v>3.9426136222575994E-4</v>
      </c>
      <c r="BI603" s="364">
        <v>2.6091198666150392E-4</v>
      </c>
      <c r="BJ603" s="364">
        <v>4.2962415544299949E-4</v>
      </c>
      <c r="BK603" s="364">
        <v>4.1172058367954737E-4</v>
      </c>
      <c r="BL603" s="364">
        <v>3.8301403740219418E-4</v>
      </c>
      <c r="BM603" s="364">
        <v>3.6203445801679838E-4</v>
      </c>
      <c r="BN603" s="364">
        <v>1.3503429223582959E-3</v>
      </c>
      <c r="BO603" s="364">
        <v>4.2457670005777523E-4</v>
      </c>
      <c r="BP603" s="364">
        <v>8.2247488620968833E-4</v>
      </c>
      <c r="BQ603" s="364">
        <v>7.2115438414133365E-4</v>
      </c>
      <c r="BR603" s="364">
        <v>4.7230482915724817E-4</v>
      </c>
      <c r="BS603" s="364">
        <v>9.1175054737115634E-4</v>
      </c>
      <c r="BT603" s="364">
        <v>4.1034590416983877E-4</v>
      </c>
      <c r="BU603" s="364">
        <v>4.6874085159004792E-4</v>
      </c>
      <c r="BV603" s="364">
        <v>5.4049653848314621E-4</v>
      </c>
      <c r="BW603" s="364">
        <v>1.0001700311796347</v>
      </c>
      <c r="BX603" s="364">
        <v>5.4565929526935919E-4</v>
      </c>
      <c r="BY603" s="364">
        <v>3.6733668267732489E-4</v>
      </c>
      <c r="BZ603" s="364">
        <v>1.109425746860831E-3</v>
      </c>
      <c r="CA603" s="364">
        <v>4.3398116278792382E-4</v>
      </c>
      <c r="CB603" s="364">
        <v>5.4365771748558626E-4</v>
      </c>
      <c r="CC603" s="364">
        <v>4.2443372142213486E-4</v>
      </c>
      <c r="CD603" s="365">
        <v>0.1016503342446012</v>
      </c>
    </row>
    <row r="604" spans="2:82">
      <c r="B604" s="290"/>
      <c r="C604" s="283" t="str">
        <f t="shared" si="35"/>
        <v>33</v>
      </c>
      <c r="D604" s="284" t="str">
        <f t="shared" si="35"/>
        <v>教育・研究</v>
      </c>
      <c r="E604" s="364">
        <v>2.7039944299965632E-4</v>
      </c>
      <c r="F604" s="364">
        <v>4.2281344414233361E-4</v>
      </c>
      <c r="G604" s="364">
        <v>2.3489606188868223E-4</v>
      </c>
      <c r="H604" s="364">
        <v>3.1962823416876134E-4</v>
      </c>
      <c r="I604" s="364">
        <v>3.846801822286164E-4</v>
      </c>
      <c r="J604" s="364">
        <v>2.4490836803370779E-4</v>
      </c>
      <c r="K604" s="364">
        <v>3.580179342570822E-4</v>
      </c>
      <c r="L604" s="364">
        <v>4.7576296254425103E-4</v>
      </c>
      <c r="M604" s="364">
        <v>9.9731614674842354E-5</v>
      </c>
      <c r="N604" s="364">
        <v>3.2898345838642461E-4</v>
      </c>
      <c r="O604" s="364">
        <v>3.6863309795744071E-4</v>
      </c>
      <c r="P604" s="364">
        <v>2.6019463930786489E-4</v>
      </c>
      <c r="Q604" s="364">
        <v>1.7980596871770857E-4</v>
      </c>
      <c r="R604" s="364">
        <v>3.8054578923193988E-4</v>
      </c>
      <c r="S604" s="364">
        <v>4.6995415595242298E-4</v>
      </c>
      <c r="T604" s="364">
        <v>5.1562115226477193E-4</v>
      </c>
      <c r="U604" s="364">
        <v>5.193332918574672E-4</v>
      </c>
      <c r="V604" s="364">
        <v>8.9631980867808188E-4</v>
      </c>
      <c r="W604" s="364">
        <v>8.4021622275773399E-4</v>
      </c>
      <c r="X604" s="364">
        <v>1.5728355485036358E-3</v>
      </c>
      <c r="Y604" s="364">
        <v>4.889984906957549E-4</v>
      </c>
      <c r="Z604" s="364">
        <v>3.4687291401720559E-4</v>
      </c>
      <c r="AA604" s="364">
        <v>3.756794235558297E-4</v>
      </c>
      <c r="AB604" s="364">
        <v>3.9780699285732083E-4</v>
      </c>
      <c r="AC604" s="364">
        <v>4.45847256358361E-4</v>
      </c>
      <c r="AD604" s="364">
        <v>3.0091406236749404E-4</v>
      </c>
      <c r="AE604" s="364">
        <v>3.6483957576640064E-4</v>
      </c>
      <c r="AF604" s="364">
        <v>4.5541068204753358E-4</v>
      </c>
      <c r="AG604" s="364">
        <v>8.5211042243658923E-5</v>
      </c>
      <c r="AH604" s="364">
        <v>5.216049145662379E-4</v>
      </c>
      <c r="AI604" s="364">
        <v>2.5924190953051755E-3</v>
      </c>
      <c r="AJ604" s="364">
        <v>2.8601933139709937E-4</v>
      </c>
      <c r="AK604" s="364">
        <v>2.5423186592397586E-4</v>
      </c>
      <c r="AL604" s="364">
        <v>2.7724053328944716E-4</v>
      </c>
      <c r="AM604" s="364">
        <v>3.9828623481513308E-4</v>
      </c>
      <c r="AN604" s="364">
        <v>5.3037827096292524E-4</v>
      </c>
      <c r="AO604" s="364">
        <v>4.6035150277191976E-4</v>
      </c>
      <c r="AP604" s="364">
        <v>4.9013243197623278E-4</v>
      </c>
      <c r="AQ604" s="364">
        <v>1.0585420281755264E-3</v>
      </c>
      <c r="AR604" s="363">
        <v>3.8272015395939354E-4</v>
      </c>
      <c r="AS604" s="364">
        <v>8.0612934517781639E-4</v>
      </c>
      <c r="AT604" s="364">
        <v>2.8247715407256878E-4</v>
      </c>
      <c r="AU604" s="364">
        <v>1.0100398129410644E-3</v>
      </c>
      <c r="AV604" s="364">
        <v>5.8210200301165346E-4</v>
      </c>
      <c r="AW604" s="364">
        <v>3.3460769438659196E-4</v>
      </c>
      <c r="AX604" s="364">
        <v>5.786895061795635E-4</v>
      </c>
      <c r="AY604" s="364">
        <v>7.4053648184971787E-4</v>
      </c>
      <c r="AZ604" s="364">
        <v>9.0756743277402974E-5</v>
      </c>
      <c r="BA604" s="364">
        <v>5.104157958028074E-4</v>
      </c>
      <c r="BB604" s="364">
        <v>8.0109613784484931E-4</v>
      </c>
      <c r="BC604" s="364">
        <v>3.9682575443273483E-4</v>
      </c>
      <c r="BD604" s="364">
        <v>2.6044036518828285E-4</v>
      </c>
      <c r="BE604" s="364">
        <v>7.3987055351139482E-4</v>
      </c>
      <c r="BF604" s="364">
        <v>1.0942809992510859E-3</v>
      </c>
      <c r="BG604" s="364">
        <v>7.7599669734248057E-4</v>
      </c>
      <c r="BH604" s="364">
        <v>8.1691157768387331E-4</v>
      </c>
      <c r="BI604" s="364">
        <v>1.9251463357754268E-3</v>
      </c>
      <c r="BJ604" s="364">
        <v>1.7510546783912259E-3</v>
      </c>
      <c r="BK604" s="364">
        <v>2.3192499920141043E-3</v>
      </c>
      <c r="BL604" s="364">
        <v>7.2908696373894693E-4</v>
      </c>
      <c r="BM604" s="364">
        <v>4.5453610206288192E-4</v>
      </c>
      <c r="BN604" s="364">
        <v>6.1030873425699825E-4</v>
      </c>
      <c r="BO604" s="364">
        <v>1.0179658382326925E-3</v>
      </c>
      <c r="BP604" s="364">
        <v>7.3289016056552337E-4</v>
      </c>
      <c r="BQ604" s="364">
        <v>6.1152264673227535E-4</v>
      </c>
      <c r="BR604" s="364">
        <v>6.5583082344996375E-4</v>
      </c>
      <c r="BS604" s="364">
        <v>8.081379003256941E-4</v>
      </c>
      <c r="BT604" s="364">
        <v>1.5070510132104696E-4</v>
      </c>
      <c r="BU604" s="364">
        <v>1.2943511063242205E-3</v>
      </c>
      <c r="BV604" s="364">
        <v>5.9502476209625762E-3</v>
      </c>
      <c r="BW604" s="364">
        <v>5.5269883782443408E-4</v>
      </c>
      <c r="BX604" s="364">
        <v>1.0004368912807979</v>
      </c>
      <c r="BY604" s="364">
        <v>4.3931917269657712E-4</v>
      </c>
      <c r="BZ604" s="364">
        <v>6.1236673992530889E-4</v>
      </c>
      <c r="CA604" s="364">
        <v>1.3137073657793551E-3</v>
      </c>
      <c r="CB604" s="364">
        <v>9.142662557506965E-4</v>
      </c>
      <c r="CC604" s="364">
        <v>5.6383296853774328E-4</v>
      </c>
      <c r="CD604" s="365">
        <v>2.7647436720110354E-3</v>
      </c>
    </row>
    <row r="605" spans="2:82">
      <c r="B605" s="290"/>
      <c r="C605" s="283" t="str">
        <f t="shared" si="35"/>
        <v>34</v>
      </c>
      <c r="D605" s="284" t="str">
        <f t="shared" si="35"/>
        <v>医療・福祉</v>
      </c>
      <c r="E605" s="364">
        <v>4.1973210992922792E-5</v>
      </c>
      <c r="F605" s="364">
        <v>3.2009392407558275E-5</v>
      </c>
      <c r="G605" s="364">
        <v>3.6148425350501416E-5</v>
      </c>
      <c r="H605" s="364">
        <v>3.2053327590896826E-5</v>
      </c>
      <c r="I605" s="364">
        <v>4.9972433331376629E-5</v>
      </c>
      <c r="J605" s="364">
        <v>3.2033118091043024E-5</v>
      </c>
      <c r="K605" s="364">
        <v>5.2090111972711774E-5</v>
      </c>
      <c r="L605" s="364">
        <v>4.0078956962192396E-5</v>
      </c>
      <c r="M605" s="364">
        <v>2.4304001769766421E-5</v>
      </c>
      <c r="N605" s="364">
        <v>3.1935774111709675E-5</v>
      </c>
      <c r="O605" s="364">
        <v>4.1275052500770523E-5</v>
      </c>
      <c r="P605" s="364">
        <v>3.9887173104713777E-5</v>
      </c>
      <c r="Q605" s="364">
        <v>3.7992585677087779E-5</v>
      </c>
      <c r="R605" s="364">
        <v>3.3001706429987625E-5</v>
      </c>
      <c r="S605" s="364">
        <v>3.1711327554157133E-5</v>
      </c>
      <c r="T605" s="364">
        <v>2.8823007976175125E-5</v>
      </c>
      <c r="U605" s="364">
        <v>3.3259432301660189E-5</v>
      </c>
      <c r="V605" s="364">
        <v>3.1150482396445792E-5</v>
      </c>
      <c r="W605" s="364">
        <v>3.6002450313395797E-5</v>
      </c>
      <c r="X605" s="364">
        <v>3.6221947621366973E-5</v>
      </c>
      <c r="Y605" s="364">
        <v>3.8621781938859848E-5</v>
      </c>
      <c r="Z605" s="364">
        <v>7.8975097490355275E-5</v>
      </c>
      <c r="AA605" s="364">
        <v>3.6999180413907212E-5</v>
      </c>
      <c r="AB605" s="364">
        <v>2.8979533845295957E-5</v>
      </c>
      <c r="AC605" s="364">
        <v>3.5366085223472491E-5</v>
      </c>
      <c r="AD605" s="364">
        <v>4.0885439551450643E-5</v>
      </c>
      <c r="AE605" s="364">
        <v>2.7015987386250007E-5</v>
      </c>
      <c r="AF605" s="364">
        <v>3.7779652763316482E-5</v>
      </c>
      <c r="AG605" s="364">
        <v>8.5795179851777881E-6</v>
      </c>
      <c r="AH605" s="364">
        <v>5.5036917229764939E-5</v>
      </c>
      <c r="AI605" s="364">
        <v>5.8648928857564125E-5</v>
      </c>
      <c r="AJ605" s="364">
        <v>2.6109079678299366E-5</v>
      </c>
      <c r="AK605" s="364">
        <v>2.6325341530786101E-5</v>
      </c>
      <c r="AL605" s="364">
        <v>8.7255655744312275E-5</v>
      </c>
      <c r="AM605" s="364">
        <v>4.0190412584439852E-5</v>
      </c>
      <c r="AN605" s="364">
        <v>2.4974062601161046E-5</v>
      </c>
      <c r="AO605" s="364">
        <v>3.5605248031951276E-5</v>
      </c>
      <c r="AP605" s="364">
        <v>8.5030148586660056E-5</v>
      </c>
      <c r="AQ605" s="364">
        <v>3.8834860034198522E-5</v>
      </c>
      <c r="AR605" s="363">
        <v>6.695802948861281E-5</v>
      </c>
      <c r="AS605" s="364">
        <v>6.327245530217682E-5</v>
      </c>
      <c r="AT605" s="364">
        <v>5.3951520118191909E-5</v>
      </c>
      <c r="AU605" s="364">
        <v>7.3550861569885137E-5</v>
      </c>
      <c r="AV605" s="364">
        <v>7.6406591464145158E-5</v>
      </c>
      <c r="AW605" s="364">
        <v>4.9441424482966758E-5</v>
      </c>
      <c r="AX605" s="364">
        <v>8.2358834546678332E-5</v>
      </c>
      <c r="AY605" s="364">
        <v>6.8102032896303133E-5</v>
      </c>
      <c r="AZ605" s="364">
        <v>2.7478343326222415E-5</v>
      </c>
      <c r="BA605" s="364">
        <v>5.0428717043308314E-5</v>
      </c>
      <c r="BB605" s="364">
        <v>8.1950376237358637E-5</v>
      </c>
      <c r="BC605" s="364">
        <v>6.375952562572831E-5</v>
      </c>
      <c r="BD605" s="364">
        <v>6.3840528164616276E-5</v>
      </c>
      <c r="BE605" s="364">
        <v>5.3018837292130221E-5</v>
      </c>
      <c r="BF605" s="364">
        <v>4.7646916952486669E-5</v>
      </c>
      <c r="BG605" s="364">
        <v>4.3605147273142385E-5</v>
      </c>
      <c r="BH605" s="364">
        <v>4.9706310240288512E-5</v>
      </c>
      <c r="BI605" s="364">
        <v>4.773525185620074E-5</v>
      </c>
      <c r="BJ605" s="364">
        <v>5.2545549921898043E-5</v>
      </c>
      <c r="BK605" s="364">
        <v>5.4957528838844111E-5</v>
      </c>
      <c r="BL605" s="364">
        <v>6.0203953177367045E-5</v>
      </c>
      <c r="BM605" s="364">
        <v>1.3072624260947443E-4</v>
      </c>
      <c r="BN605" s="364">
        <v>6.6831516214113662E-5</v>
      </c>
      <c r="BO605" s="364">
        <v>8.217129001581049E-5</v>
      </c>
      <c r="BP605" s="364">
        <v>2.0011131693964339E-4</v>
      </c>
      <c r="BQ605" s="364">
        <v>8.9536459741468871E-5</v>
      </c>
      <c r="BR605" s="364">
        <v>7.6566524513174361E-5</v>
      </c>
      <c r="BS605" s="364">
        <v>1.8818691365420686E-4</v>
      </c>
      <c r="BT605" s="364">
        <v>3.5371678208216791E-5</v>
      </c>
      <c r="BU605" s="364">
        <v>1.112756469645895E-3</v>
      </c>
      <c r="BV605" s="364">
        <v>3.7468925297761503E-4</v>
      </c>
      <c r="BW605" s="364">
        <v>7.5122205777677426E-5</v>
      </c>
      <c r="BX605" s="364">
        <v>6.9730541123907928E-5</v>
      </c>
      <c r="BY605" s="364">
        <v>1.0146547928695799</v>
      </c>
      <c r="BZ605" s="364">
        <v>8.4536438482472206E-5</v>
      </c>
      <c r="CA605" s="364">
        <v>9.0165684349584015E-5</v>
      </c>
      <c r="CB605" s="364">
        <v>3.3349750782489805E-4</v>
      </c>
      <c r="CC605" s="364">
        <v>1.2839388496308925E-4</v>
      </c>
      <c r="CD605" s="365">
        <v>2.151671771693788E-4</v>
      </c>
    </row>
    <row r="606" spans="2:82">
      <c r="B606" s="290"/>
      <c r="C606" s="283" t="str">
        <f t="shared" si="35"/>
        <v>35</v>
      </c>
      <c r="D606" s="284" t="str">
        <f t="shared" si="35"/>
        <v>他に分類されない会員制団体</v>
      </c>
      <c r="E606" s="364">
        <v>8.2061774741527859E-4</v>
      </c>
      <c r="F606" s="364">
        <v>3.5886094410696206E-4</v>
      </c>
      <c r="G606" s="364">
        <v>1.1276179795777824E-3</v>
      </c>
      <c r="H606" s="364">
        <v>3.2612494498778693E-4</v>
      </c>
      <c r="I606" s="364">
        <v>1.0580640684503008E-3</v>
      </c>
      <c r="J606" s="364">
        <v>4.9107325550963869E-4</v>
      </c>
      <c r="K606" s="364">
        <v>5.9566078285041148E-4</v>
      </c>
      <c r="L606" s="364">
        <v>6.5626607436977864E-4</v>
      </c>
      <c r="M606" s="364">
        <v>1.5574943995853044E-4</v>
      </c>
      <c r="N606" s="364">
        <v>5.3481933082696821E-4</v>
      </c>
      <c r="O606" s="364">
        <v>3.6760224529478158E-4</v>
      </c>
      <c r="P606" s="364">
        <v>5.67019902095664E-4</v>
      </c>
      <c r="Q606" s="364">
        <v>6.9564327505727472E-4</v>
      </c>
      <c r="R606" s="364">
        <v>4.4254953060036956E-4</v>
      </c>
      <c r="S606" s="364">
        <v>6.4242057337180337E-4</v>
      </c>
      <c r="T606" s="364">
        <v>4.8560017351084739E-4</v>
      </c>
      <c r="U606" s="364">
        <v>5.1014494054448065E-4</v>
      </c>
      <c r="V606" s="364">
        <v>4.8944113089121081E-4</v>
      </c>
      <c r="W606" s="364">
        <v>5.4605434658868887E-4</v>
      </c>
      <c r="X606" s="364">
        <v>5.3054039833218692E-4</v>
      </c>
      <c r="Y606" s="364">
        <v>5.5302868916004121E-4</v>
      </c>
      <c r="Z606" s="364">
        <v>5.6242750702272545E-4</v>
      </c>
      <c r="AA606" s="364">
        <v>4.464524300439415E-4</v>
      </c>
      <c r="AB606" s="364">
        <v>2.2963842566282701E-4</v>
      </c>
      <c r="AC606" s="364">
        <v>4.677249932996264E-4</v>
      </c>
      <c r="AD606" s="364">
        <v>2.7188076132921907E-4</v>
      </c>
      <c r="AE606" s="364">
        <v>2.2228945661147516E-4</v>
      </c>
      <c r="AF606" s="364">
        <v>3.3150345285254038E-4</v>
      </c>
      <c r="AG606" s="364">
        <v>1.1826276582647563E-4</v>
      </c>
      <c r="AH606" s="364">
        <v>2.7002584806286285E-4</v>
      </c>
      <c r="AI606" s="364">
        <v>4.3275796786158361E-4</v>
      </c>
      <c r="AJ606" s="364">
        <v>2.0742880101165179E-4</v>
      </c>
      <c r="AK606" s="364">
        <v>2.6421068609704801E-4</v>
      </c>
      <c r="AL606" s="364">
        <v>4.1803545572553368E-4</v>
      </c>
      <c r="AM606" s="364">
        <v>3.1343930306975944E-4</v>
      </c>
      <c r="AN606" s="364">
        <v>3.2592416361457036E-4</v>
      </c>
      <c r="AO606" s="364">
        <v>5.2066431513697522E-4</v>
      </c>
      <c r="AP606" s="364">
        <v>9.4443731763151463E-4</v>
      </c>
      <c r="AQ606" s="364">
        <v>2.2366298413329771E-4</v>
      </c>
      <c r="AR606" s="363">
        <v>3.235023209999386E-3</v>
      </c>
      <c r="AS606" s="364">
        <v>1.9890794750913651E-3</v>
      </c>
      <c r="AT606" s="364">
        <v>1.2573145578422281E-2</v>
      </c>
      <c r="AU606" s="364">
        <v>3.9231295954191151E-3</v>
      </c>
      <c r="AV606" s="364">
        <v>2.7830659027961533E-3</v>
      </c>
      <c r="AW606" s="364">
        <v>1.8412520367728491E-3</v>
      </c>
      <c r="AX606" s="364">
        <v>1.5552878285060884E-3</v>
      </c>
      <c r="AY606" s="364">
        <v>2.0548042084226489E-3</v>
      </c>
      <c r="AZ606" s="364">
        <v>3.8205681566249358E-4</v>
      </c>
      <c r="BA606" s="364">
        <v>1.2651199592066992E-3</v>
      </c>
      <c r="BB606" s="364">
        <v>1.6224519317784868E-3</v>
      </c>
      <c r="BC606" s="364">
        <v>1.7148077991272798E-3</v>
      </c>
      <c r="BD606" s="364">
        <v>1.8595583981995199E-3</v>
      </c>
      <c r="BE606" s="364">
        <v>9.897430638777043E-4</v>
      </c>
      <c r="BF606" s="364">
        <v>2.9554406622368003E-3</v>
      </c>
      <c r="BG606" s="364">
        <v>1.1853785252438026E-3</v>
      </c>
      <c r="BH606" s="364">
        <v>1.2545002072822519E-3</v>
      </c>
      <c r="BI606" s="364">
        <v>1.0991878722839297E-3</v>
      </c>
      <c r="BJ606" s="364">
        <v>1.1029938936192093E-3</v>
      </c>
      <c r="BK606" s="364">
        <v>9.5310563147587147E-4</v>
      </c>
      <c r="BL606" s="364">
        <v>9.3714593365475433E-4</v>
      </c>
      <c r="BM606" s="364">
        <v>1.6341456045959833E-3</v>
      </c>
      <c r="BN606" s="364">
        <v>1.7049139875211501E-3</v>
      </c>
      <c r="BO606" s="364">
        <v>2.5436892337629496E-3</v>
      </c>
      <c r="BP606" s="364">
        <v>1.0153407951351168E-2</v>
      </c>
      <c r="BQ606" s="364">
        <v>2.6143039209327356E-3</v>
      </c>
      <c r="BR606" s="364">
        <v>1.1247576691012634E-3</v>
      </c>
      <c r="BS606" s="364">
        <v>3.8006007162891841E-3</v>
      </c>
      <c r="BT606" s="364">
        <v>6.8422931917556723E-4</v>
      </c>
      <c r="BU606" s="364">
        <v>2.2455347090896876E-3</v>
      </c>
      <c r="BV606" s="364">
        <v>1.7880141588865449E-3</v>
      </c>
      <c r="BW606" s="364">
        <v>6.125507267604139E-4</v>
      </c>
      <c r="BX606" s="364">
        <v>3.092297794978494E-3</v>
      </c>
      <c r="BY606" s="364">
        <v>1.7713523067396115E-3</v>
      </c>
      <c r="BZ606" s="364">
        <v>1.0006719642864508</v>
      </c>
      <c r="CA606" s="364">
        <v>2.4937163945567943E-3</v>
      </c>
      <c r="CB606" s="364">
        <v>3.8753097499851334E-3</v>
      </c>
      <c r="CC606" s="364">
        <v>1.226964126933229E-3</v>
      </c>
      <c r="CD606" s="365">
        <v>8.0585090200647796E-4</v>
      </c>
    </row>
    <row r="607" spans="2:82">
      <c r="B607" s="290"/>
      <c r="C607" s="283" t="str">
        <f t="shared" si="35"/>
        <v>36</v>
      </c>
      <c r="D607" s="284" t="str">
        <f t="shared" si="35"/>
        <v>対事業所サービス</v>
      </c>
      <c r="E607" s="364">
        <v>5.2566432638533139E-2</v>
      </c>
      <c r="F607" s="364">
        <v>2.6076944241581593E-2</v>
      </c>
      <c r="G607" s="364">
        <v>3.9405594931111794E-2</v>
      </c>
      <c r="H607" s="364">
        <v>6.0048610306460838E-2</v>
      </c>
      <c r="I607" s="364">
        <v>6.080541616946445E-2</v>
      </c>
      <c r="J607" s="364">
        <v>4.5266849085369952E-2</v>
      </c>
      <c r="K607" s="364">
        <v>4.9327990951130947E-2</v>
      </c>
      <c r="L607" s="364">
        <v>6.2891370806913219E-2</v>
      </c>
      <c r="M607" s="364">
        <v>1.451606801489473E-2</v>
      </c>
      <c r="N607" s="364">
        <v>5.4236557915327832E-2</v>
      </c>
      <c r="O607" s="364">
        <v>4.7968256166058508E-2</v>
      </c>
      <c r="P607" s="364">
        <v>3.5198043777602349E-2</v>
      </c>
      <c r="Q607" s="364">
        <v>3.3008204292448197E-2</v>
      </c>
      <c r="R607" s="364">
        <v>3.7805933238010556E-2</v>
      </c>
      <c r="S607" s="364">
        <v>4.4817703954162673E-2</v>
      </c>
      <c r="T607" s="364">
        <v>4.6034608693276295E-2</v>
      </c>
      <c r="U607" s="364">
        <v>5.2879451401407762E-2</v>
      </c>
      <c r="V607" s="364">
        <v>5.8797974888052093E-2</v>
      </c>
      <c r="W607" s="364">
        <v>5.3468769023931273E-2</v>
      </c>
      <c r="X607" s="364">
        <v>5.9764300341673918E-2</v>
      </c>
      <c r="Y607" s="364">
        <v>5.710103126057435E-2</v>
      </c>
      <c r="Z607" s="364">
        <v>5.5022414529293191E-2</v>
      </c>
      <c r="AA607" s="364">
        <v>6.6109919029874967E-2</v>
      </c>
      <c r="AB607" s="364">
        <v>3.8981833230356838E-2</v>
      </c>
      <c r="AC607" s="364">
        <v>8.7512226841558113E-2</v>
      </c>
      <c r="AD607" s="364">
        <v>4.2936019993261604E-2</v>
      </c>
      <c r="AE607" s="364">
        <v>4.8189707379423338E-2</v>
      </c>
      <c r="AF607" s="364">
        <v>6.4472369285491576E-2</v>
      </c>
      <c r="AG607" s="364">
        <v>1.8556097079494526E-2</v>
      </c>
      <c r="AH607" s="364">
        <v>4.4476304864623624E-2</v>
      </c>
      <c r="AI607" s="364">
        <v>9.4412093556240015E-2</v>
      </c>
      <c r="AJ607" s="364">
        <v>4.65746281213801E-2</v>
      </c>
      <c r="AK607" s="364">
        <v>4.7529748917299719E-2</v>
      </c>
      <c r="AL607" s="364">
        <v>4.3187140412469016E-2</v>
      </c>
      <c r="AM607" s="364">
        <v>5.1785475010782886E-2</v>
      </c>
      <c r="AN607" s="364">
        <v>7.4986329528482235E-2</v>
      </c>
      <c r="AO607" s="364">
        <v>4.4494910024783091E-2</v>
      </c>
      <c r="AP607" s="364">
        <v>7.2315928923120623E-2</v>
      </c>
      <c r="AQ607" s="364">
        <v>3.255116281982022E-2</v>
      </c>
      <c r="AR607" s="363">
        <v>9.0683500929364363E-2</v>
      </c>
      <c r="AS607" s="364">
        <v>6.3667762623900503E-2</v>
      </c>
      <c r="AT607" s="364">
        <v>5.9200660529668714E-2</v>
      </c>
      <c r="AU607" s="364">
        <v>0.16470936883052964</v>
      </c>
      <c r="AV607" s="364">
        <v>0.10212320124116306</v>
      </c>
      <c r="AW607" s="364">
        <v>8.6655543870827675E-2</v>
      </c>
      <c r="AX607" s="364">
        <v>8.2033132273595183E-2</v>
      </c>
      <c r="AY607" s="364">
        <v>0.11977245099913819</v>
      </c>
      <c r="AZ607" s="364">
        <v>1.6366867955920916E-2</v>
      </c>
      <c r="BA607" s="364">
        <v>9.9353886250713938E-2</v>
      </c>
      <c r="BB607" s="364">
        <v>0.11785312131869145</v>
      </c>
      <c r="BC607" s="364">
        <v>5.7596465856554417E-2</v>
      </c>
      <c r="BD607" s="364">
        <v>5.524196957994508E-2</v>
      </c>
      <c r="BE607" s="364">
        <v>7.2647076914720721E-2</v>
      </c>
      <c r="BF607" s="364">
        <v>9.0384248295816177E-2</v>
      </c>
      <c r="BG607" s="364">
        <v>8.2900482656812061E-2</v>
      </c>
      <c r="BH607" s="364">
        <v>9.0147818687655257E-2</v>
      </c>
      <c r="BI607" s="364">
        <v>0.10419737862828125</v>
      </c>
      <c r="BJ607" s="364">
        <v>9.4863018847151162E-2</v>
      </c>
      <c r="BK607" s="364">
        <v>9.6209757502810828E-2</v>
      </c>
      <c r="BL607" s="364">
        <v>9.7012589463701185E-2</v>
      </c>
      <c r="BM607" s="364">
        <v>9.9109268868978306E-2</v>
      </c>
      <c r="BN607" s="364">
        <v>0.15831277287150447</v>
      </c>
      <c r="BO607" s="364">
        <v>0.13127284471089068</v>
      </c>
      <c r="BP607" s="364">
        <v>0.22651258522786105</v>
      </c>
      <c r="BQ607" s="364">
        <v>0.11391395397993077</v>
      </c>
      <c r="BR607" s="364">
        <v>0.12832183751872753</v>
      </c>
      <c r="BS607" s="364">
        <v>0.17812517786480461</v>
      </c>
      <c r="BT607" s="364">
        <v>5.3934384911004989E-2</v>
      </c>
      <c r="BU607" s="364">
        <v>0.1151925162042204</v>
      </c>
      <c r="BV607" s="364">
        <v>0.24154566312954898</v>
      </c>
      <c r="BW607" s="364">
        <v>0.13487181490032962</v>
      </c>
      <c r="BX607" s="364">
        <v>0.1427196427531805</v>
      </c>
      <c r="BY607" s="364">
        <v>9.2381487543194557E-2</v>
      </c>
      <c r="BZ607" s="364">
        <v>0.12891129533850471</v>
      </c>
      <c r="CA607" s="364">
        <v>1.2117384081229137</v>
      </c>
      <c r="CB607" s="364">
        <v>9.4617509996215599E-2</v>
      </c>
      <c r="CC607" s="364">
        <v>8.5009642769661858E-2</v>
      </c>
      <c r="CD607" s="365">
        <v>7.8408060296636092E-2</v>
      </c>
    </row>
    <row r="608" spans="2:82">
      <c r="B608" s="290"/>
      <c r="C608" s="283" t="str">
        <f t="shared" si="35"/>
        <v>37</v>
      </c>
      <c r="D608" s="284" t="str">
        <f t="shared" si="35"/>
        <v>対個人サービス</v>
      </c>
      <c r="E608" s="364">
        <v>1.6449680824212269E-3</v>
      </c>
      <c r="F608" s="364">
        <v>3.2383655261993124E-4</v>
      </c>
      <c r="G608" s="364">
        <v>1.0620989144164102E-3</v>
      </c>
      <c r="H608" s="364">
        <v>5.9807502764909677E-4</v>
      </c>
      <c r="I608" s="364">
        <v>1.106213249253953E-3</v>
      </c>
      <c r="J608" s="364">
        <v>5.7357143614363264E-4</v>
      </c>
      <c r="K608" s="364">
        <v>6.0382047643679196E-4</v>
      </c>
      <c r="L608" s="364">
        <v>7.8478228441889364E-4</v>
      </c>
      <c r="M608" s="364">
        <v>1.8976069544383346E-4</v>
      </c>
      <c r="N608" s="364">
        <v>5.8023007589677914E-4</v>
      </c>
      <c r="O608" s="364">
        <v>5.8705417125994833E-4</v>
      </c>
      <c r="P608" s="364">
        <v>4.5581892354757742E-4</v>
      </c>
      <c r="Q608" s="364">
        <v>3.7347784843203008E-4</v>
      </c>
      <c r="R608" s="364">
        <v>4.8262886592585741E-4</v>
      </c>
      <c r="S608" s="364">
        <v>5.399772080374464E-4</v>
      </c>
      <c r="T608" s="364">
        <v>6.0075930312219084E-4</v>
      </c>
      <c r="U608" s="364">
        <v>6.513147650965812E-4</v>
      </c>
      <c r="V608" s="364">
        <v>7.0434562293885295E-4</v>
      </c>
      <c r="W608" s="364">
        <v>6.5564547450459052E-4</v>
      </c>
      <c r="X608" s="364">
        <v>8.2519812926023996E-4</v>
      </c>
      <c r="Y608" s="364">
        <v>6.7648997641036083E-4</v>
      </c>
      <c r="Z608" s="364">
        <v>7.3566252008459843E-4</v>
      </c>
      <c r="AA608" s="364">
        <v>7.7041748269113047E-4</v>
      </c>
      <c r="AB608" s="364">
        <v>4.6355611498573264E-4</v>
      </c>
      <c r="AC608" s="364">
        <v>1.1357549086172972E-3</v>
      </c>
      <c r="AD608" s="364">
        <v>4.8461436085258655E-4</v>
      </c>
      <c r="AE608" s="364">
        <v>9.3814455539389333E-4</v>
      </c>
      <c r="AF608" s="364">
        <v>1.0019695627387485E-3</v>
      </c>
      <c r="AG608" s="364">
        <v>5.5631056098100369E-4</v>
      </c>
      <c r="AH608" s="364">
        <v>8.2157068721474104E-4</v>
      </c>
      <c r="AI608" s="364">
        <v>4.5142662811104208E-3</v>
      </c>
      <c r="AJ608" s="364">
        <v>7.3111732858035519E-4</v>
      </c>
      <c r="AK608" s="364">
        <v>5.0272050344624163E-3</v>
      </c>
      <c r="AL608" s="364">
        <v>1.0546598384796005E-2</v>
      </c>
      <c r="AM608" s="364">
        <v>1.9072042008007452E-3</v>
      </c>
      <c r="AN608" s="364">
        <v>1.5106040493831807E-3</v>
      </c>
      <c r="AO608" s="364">
        <v>6.9100349882129332E-3</v>
      </c>
      <c r="AP608" s="364">
        <v>9.2266105811480851E-4</v>
      </c>
      <c r="AQ608" s="364">
        <v>2.1254630657619434E-3</v>
      </c>
      <c r="AR608" s="363">
        <v>3.2955548203361289E-3</v>
      </c>
      <c r="AS608" s="364">
        <v>5.603996804006546E-4</v>
      </c>
      <c r="AT608" s="364">
        <v>1.75936276284064E-3</v>
      </c>
      <c r="AU608" s="364">
        <v>1.1900488424811877E-3</v>
      </c>
      <c r="AV608" s="364">
        <v>1.5501139063678756E-3</v>
      </c>
      <c r="AW608" s="364">
        <v>8.7720007130956911E-4</v>
      </c>
      <c r="AX608" s="364">
        <v>8.4116566672373639E-4</v>
      </c>
      <c r="AY608" s="364">
        <v>1.1034502419163196E-3</v>
      </c>
      <c r="AZ608" s="364">
        <v>1.824405763237593E-4</v>
      </c>
      <c r="BA608" s="364">
        <v>8.2579341763461451E-4</v>
      </c>
      <c r="BB608" s="364">
        <v>1.1414817582711095E-3</v>
      </c>
      <c r="BC608" s="364">
        <v>5.9197984278819109E-4</v>
      </c>
      <c r="BD608" s="364">
        <v>5.3938543510087652E-4</v>
      </c>
      <c r="BE608" s="364">
        <v>6.7790731967895795E-4</v>
      </c>
      <c r="BF608" s="364">
        <v>8.3507238859960894E-4</v>
      </c>
      <c r="BG608" s="364">
        <v>7.9602027157802682E-4</v>
      </c>
      <c r="BH608" s="364">
        <v>8.2854313463786721E-4</v>
      </c>
      <c r="BI608" s="364">
        <v>1.0674971978096137E-3</v>
      </c>
      <c r="BJ608" s="364">
        <v>9.2196581784169916E-4</v>
      </c>
      <c r="BK608" s="364">
        <v>1.1088821513935007E-3</v>
      </c>
      <c r="BL608" s="364">
        <v>8.6591532698525049E-4</v>
      </c>
      <c r="BM608" s="364">
        <v>1.8979949756389326E-3</v>
      </c>
      <c r="BN608" s="364">
        <v>1.2924933938521408E-3</v>
      </c>
      <c r="BO608" s="364">
        <v>9.1463717227344957E-4</v>
      </c>
      <c r="BP608" s="364">
        <v>1.9008777877179452E-3</v>
      </c>
      <c r="BQ608" s="364">
        <v>8.2960833111396092E-4</v>
      </c>
      <c r="BR608" s="364">
        <v>1.7382833114916655E-3</v>
      </c>
      <c r="BS608" s="364">
        <v>1.7627226904844218E-3</v>
      </c>
      <c r="BT608" s="364">
        <v>1.2133788232542679E-3</v>
      </c>
      <c r="BU608" s="364">
        <v>1.5436197912508901E-3</v>
      </c>
      <c r="BV608" s="364">
        <v>1.2231745912518252E-2</v>
      </c>
      <c r="BW608" s="364">
        <v>1.404923313881477E-3</v>
      </c>
      <c r="BX608" s="364">
        <v>1.0270102719080873E-2</v>
      </c>
      <c r="BY608" s="364">
        <v>2.3986148043842567E-2</v>
      </c>
      <c r="BZ608" s="364">
        <v>3.7704024611501202E-3</v>
      </c>
      <c r="CA608" s="364">
        <v>4.7323753324510949E-3</v>
      </c>
      <c r="CB608" s="364">
        <v>1.0185403867434835</v>
      </c>
      <c r="CC608" s="364">
        <v>1.0701860034966718E-3</v>
      </c>
      <c r="CD608" s="365">
        <v>4.408254222095712E-3</v>
      </c>
    </row>
    <row r="609" spans="2:82">
      <c r="B609" s="290"/>
      <c r="C609" s="283" t="str">
        <f t="shared" si="35"/>
        <v>38</v>
      </c>
      <c r="D609" s="284" t="str">
        <f t="shared" si="35"/>
        <v>事務用品</v>
      </c>
      <c r="E609" s="364">
        <v>5.8701455171659175E-4</v>
      </c>
      <c r="F609" s="364">
        <v>6.3366288431180261E-4</v>
      </c>
      <c r="G609" s="364">
        <v>5.4044507703087286E-4</v>
      </c>
      <c r="H609" s="364">
        <v>3.4275188614371014E-4</v>
      </c>
      <c r="I609" s="364">
        <v>7.0953854593195471E-4</v>
      </c>
      <c r="J609" s="364">
        <v>5.3767050441851311E-4</v>
      </c>
      <c r="K609" s="364">
        <v>7.5796869332614653E-4</v>
      </c>
      <c r="L609" s="364">
        <v>5.9475059604722808E-4</v>
      </c>
      <c r="M609" s="364">
        <v>1.5361670251905302E-4</v>
      </c>
      <c r="N609" s="364">
        <v>4.9440793219589121E-4</v>
      </c>
      <c r="O609" s="364">
        <v>4.1077181511002065E-4</v>
      </c>
      <c r="P609" s="364">
        <v>3.7657285856490004E-4</v>
      </c>
      <c r="Q609" s="364">
        <v>4.4933104502722476E-4</v>
      </c>
      <c r="R609" s="364">
        <v>3.972861225643686E-4</v>
      </c>
      <c r="S609" s="364">
        <v>5.000178438493172E-4</v>
      </c>
      <c r="T609" s="364">
        <v>5.2647651221414871E-4</v>
      </c>
      <c r="U609" s="364">
        <v>6.7161782268615174E-4</v>
      </c>
      <c r="V609" s="364">
        <v>7.4744178357240504E-4</v>
      </c>
      <c r="W609" s="364">
        <v>6.6416155776298112E-4</v>
      </c>
      <c r="X609" s="364">
        <v>7.8191977722078237E-4</v>
      </c>
      <c r="Y609" s="364">
        <v>6.4320145505736986E-4</v>
      </c>
      <c r="Z609" s="364">
        <v>6.3274782542046984E-4</v>
      </c>
      <c r="AA609" s="364">
        <v>5.0858473890911463E-4</v>
      </c>
      <c r="AB609" s="364">
        <v>2.251543168542392E-4</v>
      </c>
      <c r="AC609" s="364">
        <v>4.1596508836309431E-4</v>
      </c>
      <c r="AD609" s="364">
        <v>2.9278454361849769E-4</v>
      </c>
      <c r="AE609" s="364">
        <v>2.569760609335694E-4</v>
      </c>
      <c r="AF609" s="364">
        <v>3.5359115902053117E-4</v>
      </c>
      <c r="AG609" s="364">
        <v>1.290988210878817E-4</v>
      </c>
      <c r="AH609" s="364">
        <v>3.0257246009333656E-4</v>
      </c>
      <c r="AI609" s="364">
        <v>5.2499365200186403E-4</v>
      </c>
      <c r="AJ609" s="364">
        <v>2.4506242261795056E-4</v>
      </c>
      <c r="AK609" s="364">
        <v>2.7275973441942975E-4</v>
      </c>
      <c r="AL609" s="364">
        <v>3.9614771571476394E-4</v>
      </c>
      <c r="AM609" s="364">
        <v>3.9703598561257312E-4</v>
      </c>
      <c r="AN609" s="364">
        <v>3.5844329229085939E-4</v>
      </c>
      <c r="AO609" s="364">
        <v>4.5700872574815711E-4</v>
      </c>
      <c r="AP609" s="364">
        <v>1.3394700870652892E-3</v>
      </c>
      <c r="AQ609" s="364">
        <v>2.6169074212102985E-4</v>
      </c>
      <c r="AR609" s="363">
        <v>1.2066136062155201E-3</v>
      </c>
      <c r="AS609" s="364">
        <v>4.6777500220479542E-3</v>
      </c>
      <c r="AT609" s="364">
        <v>1.7040514046028452E-3</v>
      </c>
      <c r="AU609" s="364">
        <v>2.009582729240443E-3</v>
      </c>
      <c r="AV609" s="364">
        <v>1.7035977105936163E-3</v>
      </c>
      <c r="AW609" s="364">
        <v>1.9513543585772354E-3</v>
      </c>
      <c r="AX609" s="364">
        <v>1.7933989309538887E-3</v>
      </c>
      <c r="AY609" s="364">
        <v>1.4598560090473985E-3</v>
      </c>
      <c r="AZ609" s="364">
        <v>1.9572890930779296E-4</v>
      </c>
      <c r="BA609" s="364">
        <v>8.819453770387472E-4</v>
      </c>
      <c r="BB609" s="364">
        <v>1.798032200475625E-3</v>
      </c>
      <c r="BC609" s="364">
        <v>7.4942817460084551E-4</v>
      </c>
      <c r="BD609" s="364">
        <v>9.4320009083303049E-4</v>
      </c>
      <c r="BE609" s="364">
        <v>1.1782853665354021E-3</v>
      </c>
      <c r="BF609" s="364">
        <v>1.5558194676801164E-3</v>
      </c>
      <c r="BG609" s="364">
        <v>1.6695734073983134E-3</v>
      </c>
      <c r="BH609" s="364">
        <v>1.7261891402678483E-3</v>
      </c>
      <c r="BI609" s="364">
        <v>2.2405491495869692E-3</v>
      </c>
      <c r="BJ609" s="364">
        <v>1.7367053070528593E-3</v>
      </c>
      <c r="BK609" s="364">
        <v>1.8873978552360208E-3</v>
      </c>
      <c r="BL609" s="364">
        <v>1.2678970203354903E-3</v>
      </c>
      <c r="BM609" s="364">
        <v>2.075049831176067E-3</v>
      </c>
      <c r="BN609" s="364">
        <v>1.6035447413528005E-3</v>
      </c>
      <c r="BO609" s="364">
        <v>6.8299238797286672E-4</v>
      </c>
      <c r="BP609" s="364">
        <v>1.8745290842954202E-3</v>
      </c>
      <c r="BQ609" s="364">
        <v>3.553175629771351E-3</v>
      </c>
      <c r="BR609" s="364">
        <v>2.5439344415605436E-3</v>
      </c>
      <c r="BS609" s="364">
        <v>4.3665155994898871E-3</v>
      </c>
      <c r="BT609" s="364">
        <v>8.6481848363245825E-4</v>
      </c>
      <c r="BU609" s="364">
        <v>3.1432506510477138E-3</v>
      </c>
      <c r="BV609" s="364">
        <v>2.6737790929067294E-3</v>
      </c>
      <c r="BW609" s="364">
        <v>3.2629266404597158E-3</v>
      </c>
      <c r="BX609" s="364">
        <v>4.6622007269833277E-3</v>
      </c>
      <c r="BY609" s="364">
        <v>3.1144939349124164E-3</v>
      </c>
      <c r="BZ609" s="364">
        <v>5.3283035519318999E-3</v>
      </c>
      <c r="CA609" s="364">
        <v>2.3429532126753609E-3</v>
      </c>
      <c r="CB609" s="364">
        <v>2.6208959481010801E-3</v>
      </c>
      <c r="CC609" s="364">
        <v>1.0017481798198078</v>
      </c>
      <c r="CD609" s="365">
        <v>1.053257239317624E-3</v>
      </c>
    </row>
    <row r="610" spans="2:82">
      <c r="B610" s="406"/>
      <c r="C610" s="449" t="str">
        <f t="shared" si="35"/>
        <v>39</v>
      </c>
      <c r="D610" s="296" t="str">
        <f t="shared" si="35"/>
        <v>分類不明</v>
      </c>
      <c r="E610" s="367">
        <v>1.8391695346287385E-3</v>
      </c>
      <c r="F610" s="367">
        <v>5.3718203739985468E-4</v>
      </c>
      <c r="G610" s="367">
        <v>1.6422111562335018E-3</v>
      </c>
      <c r="H610" s="367">
        <v>7.6178787445353919E-4</v>
      </c>
      <c r="I610" s="367">
        <v>2.3327907648627117E-3</v>
      </c>
      <c r="J610" s="367">
        <v>1.0551225761502793E-3</v>
      </c>
      <c r="K610" s="367">
        <v>1.7152827016116545E-3</v>
      </c>
      <c r="L610" s="367">
        <v>1.2470705097063677E-3</v>
      </c>
      <c r="M610" s="367">
        <v>3.8331502031386432E-4</v>
      </c>
      <c r="N610" s="367">
        <v>1.2123389695032332E-3</v>
      </c>
      <c r="O610" s="367">
        <v>1.1674685711160059E-3</v>
      </c>
      <c r="P610" s="367">
        <v>2.3526345919398328E-3</v>
      </c>
      <c r="Q610" s="367">
        <v>2.1153388056246608E-3</v>
      </c>
      <c r="R610" s="367">
        <v>1.7497384004156369E-3</v>
      </c>
      <c r="S610" s="367">
        <v>2.0879343263486756E-3</v>
      </c>
      <c r="T610" s="367">
        <v>1.9313480787521826E-3</v>
      </c>
      <c r="U610" s="367">
        <v>1.5448445143763428E-3</v>
      </c>
      <c r="V610" s="367">
        <v>1.3732006638677388E-3</v>
      </c>
      <c r="W610" s="367">
        <v>1.8180708544161899E-3</v>
      </c>
      <c r="X610" s="367">
        <v>1.4933508387400781E-3</v>
      </c>
      <c r="Y610" s="367">
        <v>1.9979984803701243E-3</v>
      </c>
      <c r="Z610" s="367">
        <v>1.4300518235848153E-3</v>
      </c>
      <c r="AA610" s="367">
        <v>1.5871680065174673E-3</v>
      </c>
      <c r="AB610" s="367">
        <v>4.8250754695736299E-4</v>
      </c>
      <c r="AC610" s="367">
        <v>9.532104636458291E-4</v>
      </c>
      <c r="AD610" s="367">
        <v>5.7734796268398318E-4</v>
      </c>
      <c r="AE610" s="367">
        <v>5.2321407362492E-4</v>
      </c>
      <c r="AF610" s="367">
        <v>6.9084781801029651E-4</v>
      </c>
      <c r="AG610" s="367">
        <v>2.7011491476253141E-4</v>
      </c>
      <c r="AH610" s="367">
        <v>6.0166516691962984E-4</v>
      </c>
      <c r="AI610" s="367">
        <v>1.035498746032062E-3</v>
      </c>
      <c r="AJ610" s="367">
        <v>5.0129657694714775E-4</v>
      </c>
      <c r="AK610" s="367">
        <v>5.6208585719422915E-4</v>
      </c>
      <c r="AL610" s="367">
        <v>7.8170720502230868E-4</v>
      </c>
      <c r="AM610" s="367">
        <v>7.989018024696674E-4</v>
      </c>
      <c r="AN610" s="367">
        <v>7.82505124229398E-4</v>
      </c>
      <c r="AO610" s="367">
        <v>1.1725357408594896E-3</v>
      </c>
      <c r="AP610" s="367">
        <v>2.961762118033714E-3</v>
      </c>
      <c r="AQ610" s="367">
        <v>5.4518328662228632E-4</v>
      </c>
      <c r="AR610" s="366">
        <v>6.508250444459943E-3</v>
      </c>
      <c r="AS610" s="367">
        <v>1.7505187140135531E-3</v>
      </c>
      <c r="AT610" s="367">
        <v>8.7864973819524236E-3</v>
      </c>
      <c r="AU610" s="367">
        <v>8.6894363143747502E-3</v>
      </c>
      <c r="AV610" s="367">
        <v>6.6993351316575614E-3</v>
      </c>
      <c r="AW610" s="367">
        <v>3.7612303701122602E-3</v>
      </c>
      <c r="AX610" s="367">
        <v>5.0447556914889639E-3</v>
      </c>
      <c r="AY610" s="367">
        <v>2.5108905307487596E-3</v>
      </c>
      <c r="AZ610" s="367">
        <v>1.1311035664519731E-3</v>
      </c>
      <c r="BA610" s="367">
        <v>3.4359098598257562E-3</v>
      </c>
      <c r="BB610" s="367">
        <v>9.4587425590971497E-3</v>
      </c>
      <c r="BC610" s="367">
        <v>8.5935878749799095E-3</v>
      </c>
      <c r="BD610" s="367">
        <v>5.9368556818096257E-3</v>
      </c>
      <c r="BE610" s="367">
        <v>6.6095147077978884E-3</v>
      </c>
      <c r="BF610" s="367">
        <v>8.37203447963966E-3</v>
      </c>
      <c r="BG610" s="367">
        <v>6.7355913289940065E-3</v>
      </c>
      <c r="BH610" s="367">
        <v>3.8846314965876368E-3</v>
      </c>
      <c r="BI610" s="367">
        <v>2.5707487933909171E-3</v>
      </c>
      <c r="BJ610" s="367">
        <v>4.2330587925404764E-3</v>
      </c>
      <c r="BK610" s="367">
        <v>4.0566560672490783E-3</v>
      </c>
      <c r="BL610" s="367">
        <v>3.7738123384146965E-3</v>
      </c>
      <c r="BM610" s="367">
        <v>3.5671019105767226E-3</v>
      </c>
      <c r="BN610" s="367">
        <v>1.3304840773069541E-2</v>
      </c>
      <c r="BO610" s="367">
        <v>4.1833265437186008E-3</v>
      </c>
      <c r="BP610" s="367">
        <v>8.1037914293335608E-3</v>
      </c>
      <c r="BQ610" s="367">
        <v>7.1054871284433659E-3</v>
      </c>
      <c r="BR610" s="367">
        <v>4.6535886879122976E-3</v>
      </c>
      <c r="BS610" s="367">
        <v>8.9834186980790581E-3</v>
      </c>
      <c r="BT610" s="367">
        <v>4.0431114396675656E-3</v>
      </c>
      <c r="BU610" s="367">
        <v>4.6184730493102318E-3</v>
      </c>
      <c r="BV610" s="367">
        <v>5.325477153873227E-3</v>
      </c>
      <c r="BW610" s="367">
        <v>1.6753061270877998E-3</v>
      </c>
      <c r="BX610" s="367">
        <v>5.3763454598815151E-3</v>
      </c>
      <c r="BY610" s="367">
        <v>3.6193443844574646E-3</v>
      </c>
      <c r="BZ610" s="367">
        <v>1.0931099550437414E-2</v>
      </c>
      <c r="CA610" s="367">
        <v>4.2759881018377566E-3</v>
      </c>
      <c r="CB610" s="367">
        <v>5.3566240444787505E-3</v>
      </c>
      <c r="CC610" s="367">
        <v>4.1819177845436916E-3</v>
      </c>
      <c r="CD610" s="368">
        <v>1.0015541158180443</v>
      </c>
    </row>
    <row r="612" spans="2:82" ht="14.25">
      <c r="B612" s="444" t="s">
        <v>527</v>
      </c>
    </row>
    <row r="613" spans="2:82" ht="14.25">
      <c r="B613" s="196" t="s">
        <v>542</v>
      </c>
      <c r="E613" s="474"/>
      <c r="F613" s="474"/>
      <c r="G613" s="474"/>
    </row>
    <row r="614" spans="2:82" ht="49.9" customHeight="1" thickBot="1">
      <c r="B614" s="275"/>
      <c r="C614" s="452" t="s">
        <v>224</v>
      </c>
      <c r="D614" s="277" t="s">
        <v>48</v>
      </c>
      <c r="E614" s="401"/>
      <c r="F614" s="299" t="s">
        <v>331</v>
      </c>
      <c r="H614" s="278" t="s">
        <v>232</v>
      </c>
      <c r="I614" s="120"/>
      <c r="J614" s="278" t="s">
        <v>276</v>
      </c>
      <c r="K614" s="120"/>
      <c r="L614" s="278" t="s">
        <v>277</v>
      </c>
      <c r="M614" s="120"/>
      <c r="N614" s="278" t="s">
        <v>278</v>
      </c>
      <c r="O614" s="120"/>
      <c r="P614" s="278" t="s">
        <v>233</v>
      </c>
      <c r="Q614" s="120"/>
      <c r="R614" s="278" t="s">
        <v>234</v>
      </c>
    </row>
    <row r="615" spans="2:82">
      <c r="B615" s="279" t="s">
        <v>416</v>
      </c>
      <c r="C615" s="280" t="str">
        <f t="shared" ref="C615:D634" si="36">C9</f>
        <v>01</v>
      </c>
      <c r="D615" s="281" t="str">
        <f t="shared" si="36"/>
        <v>農業</v>
      </c>
      <c r="E615" s="387"/>
      <c r="F615" s="390">
        <f t="array" ref="F615:F692">+MMULT(E533:CD610,F447:F524)</f>
        <v>2.3673353190441309</v>
      </c>
      <c r="H615" s="301">
        <f t="array" ref="H615:H653">+係数!$J$3:$J$41</f>
        <v>0.42721038226158625</v>
      </c>
      <c r="I615" s="389"/>
      <c r="J615" s="312">
        <f>$F615*H615</f>
        <v>1.0113502265901975</v>
      </c>
      <c r="K615" s="401"/>
      <c r="L615" s="301">
        <f t="array" ref="L615:L653">+係数!$K$3:$K$41</f>
        <v>0.15155149614048036</v>
      </c>
      <c r="M615" s="389"/>
      <c r="N615" s="312">
        <f>$F615*L615</f>
        <v>0.35877320946733943</v>
      </c>
      <c r="O615" s="120"/>
      <c r="P615" s="301">
        <f t="array" ref="P615:P653">+係数!$L$3:$L$41</f>
        <v>0.12265584155979949</v>
      </c>
      <c r="Q615" s="389"/>
      <c r="R615" s="819">
        <f>$F615*P615</f>
        <v>0.29036750581159426</v>
      </c>
    </row>
    <row r="616" spans="2:82">
      <c r="B616" s="285"/>
      <c r="C616" s="283" t="str">
        <f t="shared" si="36"/>
        <v>02</v>
      </c>
      <c r="D616" s="284" t="str">
        <f t="shared" si="36"/>
        <v>林業</v>
      </c>
      <c r="E616" s="387"/>
      <c r="F616" s="393">
        <v>0.16151895476897005</v>
      </c>
      <c r="H616" s="304">
        <v>0.63987813845992225</v>
      </c>
      <c r="I616" s="389"/>
      <c r="J616" s="313">
        <f t="shared" ref="J616:J679" si="37">$F616*H616</f>
        <v>0.10335244810356094</v>
      </c>
      <c r="K616" s="401"/>
      <c r="L616" s="304">
        <v>0.22817522849038765</v>
      </c>
      <c r="M616" s="389"/>
      <c r="N616" s="313">
        <f t="shared" ref="N616:N679" si="38">$F616*L616</f>
        <v>3.6854624409938329E-2</v>
      </c>
      <c r="O616" s="120"/>
      <c r="P616" s="304">
        <v>0.26862065342998215</v>
      </c>
      <c r="Q616" s="389"/>
      <c r="R616" s="820">
        <f t="shared" ref="R616:R679" si="39">$F616*P616</f>
        <v>4.3387327171368464E-2</v>
      </c>
    </row>
    <row r="617" spans="2:82">
      <c r="B617" s="285"/>
      <c r="C617" s="283" t="str">
        <f t="shared" si="36"/>
        <v>03</v>
      </c>
      <c r="D617" s="284" t="str">
        <f t="shared" si="36"/>
        <v>漁業</v>
      </c>
      <c r="E617" s="387"/>
      <c r="F617" s="393">
        <v>0.4225102020030318</v>
      </c>
      <c r="H617" s="304">
        <v>0.47381340455197063</v>
      </c>
      <c r="I617" s="389"/>
      <c r="J617" s="313">
        <f t="shared" si="37"/>
        <v>0.20019099726899733</v>
      </c>
      <c r="K617" s="401"/>
      <c r="L617" s="304">
        <v>0.17153349174243465</v>
      </c>
      <c r="M617" s="389"/>
      <c r="N617" s="313">
        <f t="shared" si="38"/>
        <v>7.2474650246381458E-2</v>
      </c>
      <c r="O617" s="120"/>
      <c r="P617" s="304">
        <v>4.2279520059697977E-2</v>
      </c>
      <c r="Q617" s="389"/>
      <c r="R617" s="820">
        <f t="shared" si="39"/>
        <v>1.7863528561014228E-2</v>
      </c>
    </row>
    <row r="618" spans="2:82">
      <c r="B618" s="285"/>
      <c r="C618" s="283" t="str">
        <f t="shared" si="36"/>
        <v>04</v>
      </c>
      <c r="D618" s="284" t="str">
        <f t="shared" si="36"/>
        <v>鉱業</v>
      </c>
      <c r="E618" s="387"/>
      <c r="F618" s="393">
        <v>7.4911163861567487E-2</v>
      </c>
      <c r="H618" s="304">
        <v>0.54360066960888753</v>
      </c>
      <c r="I618" s="389"/>
      <c r="J618" s="313">
        <f t="shared" si="37"/>
        <v>4.0721758836329183E-2</v>
      </c>
      <c r="K618" s="401"/>
      <c r="L618" s="304">
        <v>0.2579516055394917</v>
      </c>
      <c r="M618" s="389"/>
      <c r="N618" s="313">
        <f t="shared" si="38"/>
        <v>1.9323454990923281E-2</v>
      </c>
      <c r="O618" s="120"/>
      <c r="P618" s="304">
        <v>3.926343022371024E-2</v>
      </c>
      <c r="Q618" s="389"/>
      <c r="R618" s="820">
        <f t="shared" si="39"/>
        <v>2.9412692552555791E-3</v>
      </c>
    </row>
    <row r="619" spans="2:82">
      <c r="B619" s="285"/>
      <c r="C619" s="283" t="str">
        <f t="shared" si="36"/>
        <v>05</v>
      </c>
      <c r="D619" s="284" t="str">
        <f t="shared" si="36"/>
        <v>飲食料品</v>
      </c>
      <c r="E619" s="387"/>
      <c r="F619" s="393">
        <v>27.198158759405359</v>
      </c>
      <c r="H619" s="304">
        <v>0.33651535386825859</v>
      </c>
      <c r="I619" s="389"/>
      <c r="J619" s="313">
        <f t="shared" si="37"/>
        <v>9.152598019486371</v>
      </c>
      <c r="K619" s="401"/>
      <c r="L619" s="304">
        <v>0.13770114594385849</v>
      </c>
      <c r="M619" s="389"/>
      <c r="N619" s="313">
        <f t="shared" si="38"/>
        <v>3.7452176287331107</v>
      </c>
      <c r="O619" s="120"/>
      <c r="P619" s="304">
        <v>3.3355134693599395E-2</v>
      </c>
      <c r="Q619" s="389"/>
      <c r="R619" s="820">
        <f t="shared" si="39"/>
        <v>0.90719824883786593</v>
      </c>
    </row>
    <row r="620" spans="2:82">
      <c r="B620" s="285"/>
      <c r="C620" s="283" t="str">
        <f t="shared" si="36"/>
        <v>06</v>
      </c>
      <c r="D620" s="284" t="str">
        <f t="shared" si="36"/>
        <v>繊維製品</v>
      </c>
      <c r="E620" s="387"/>
      <c r="F620" s="393">
        <v>0.91261847617686842</v>
      </c>
      <c r="H620" s="304">
        <v>0.39077170920544851</v>
      </c>
      <c r="I620" s="389"/>
      <c r="J620" s="313">
        <f t="shared" si="37"/>
        <v>0.35662548178810677</v>
      </c>
      <c r="K620" s="401"/>
      <c r="L620" s="304">
        <v>0.2721720626600464</v>
      </c>
      <c r="M620" s="389"/>
      <c r="N620" s="313">
        <f t="shared" si="38"/>
        <v>0.24838925308272669</v>
      </c>
      <c r="O620" s="120"/>
      <c r="P620" s="304">
        <v>9.5492852763317662E-2</v>
      </c>
      <c r="Q620" s="389"/>
      <c r="R620" s="820">
        <f t="shared" si="39"/>
        <v>8.7148541774641028E-2</v>
      </c>
    </row>
    <row r="621" spans="2:82">
      <c r="B621" s="285"/>
      <c r="C621" s="283" t="str">
        <f t="shared" si="36"/>
        <v>07</v>
      </c>
      <c r="D621" s="284" t="str">
        <f t="shared" si="36"/>
        <v>パルプ・紙・木製品</v>
      </c>
      <c r="E621" s="387"/>
      <c r="F621" s="393">
        <v>1.9347253833015279</v>
      </c>
      <c r="H621" s="304">
        <v>0.35598651785260127</v>
      </c>
      <c r="I621" s="389"/>
      <c r="J621" s="313">
        <f t="shared" si="37"/>
        <v>0.68873615220255013</v>
      </c>
      <c r="K621" s="401"/>
      <c r="L621" s="304">
        <v>0.17335642824825784</v>
      </c>
      <c r="M621" s="389"/>
      <c r="N621" s="313">
        <f t="shared" si="38"/>
        <v>0.33539708209039448</v>
      </c>
      <c r="O621" s="120"/>
      <c r="P621" s="304">
        <v>3.8757158040430381E-2</v>
      </c>
      <c r="Q621" s="389"/>
      <c r="R621" s="820">
        <f t="shared" si="39"/>
        <v>7.4984457445449557E-2</v>
      </c>
    </row>
    <row r="622" spans="2:82">
      <c r="B622" s="285"/>
      <c r="C622" s="283" t="str">
        <f t="shared" si="36"/>
        <v>08</v>
      </c>
      <c r="D622" s="284" t="str">
        <f t="shared" si="36"/>
        <v>化学製品</v>
      </c>
      <c r="E622" s="387"/>
      <c r="F622" s="393">
        <v>5.7243547581067569</v>
      </c>
      <c r="H622" s="304">
        <v>0.35842164855867914</v>
      </c>
      <c r="I622" s="389"/>
      <c r="J622" s="313">
        <f t="shared" si="37"/>
        <v>2.0517326693353426</v>
      </c>
      <c r="K622" s="401"/>
      <c r="L622" s="304">
        <v>0.1171240792325445</v>
      </c>
      <c r="M622" s="389"/>
      <c r="N622" s="313">
        <f t="shared" si="38"/>
        <v>0.67045978024368891</v>
      </c>
      <c r="O622" s="120"/>
      <c r="P622" s="304">
        <v>1.5634458686506418E-2</v>
      </c>
      <c r="Q622" s="389"/>
      <c r="R622" s="820">
        <f t="shared" si="39"/>
        <v>8.9497187972526537E-2</v>
      </c>
    </row>
    <row r="623" spans="2:82">
      <c r="B623" s="285"/>
      <c r="C623" s="283" t="str">
        <f t="shared" si="36"/>
        <v>09</v>
      </c>
      <c r="D623" s="284" t="str">
        <f t="shared" si="36"/>
        <v>石油・石炭製品</v>
      </c>
      <c r="E623" s="387"/>
      <c r="F623" s="393">
        <v>1.4901483170537388</v>
      </c>
      <c r="H623" s="304">
        <v>0.2627694146106877</v>
      </c>
      <c r="I623" s="389"/>
      <c r="J623" s="313">
        <f t="shared" si="37"/>
        <v>0.39156540095531239</v>
      </c>
      <c r="K623" s="401"/>
      <c r="L623" s="304">
        <v>1.5279579137581789E-2</v>
      </c>
      <c r="M623" s="389"/>
      <c r="N623" s="313">
        <f t="shared" si="38"/>
        <v>2.276883913715692E-2</v>
      </c>
      <c r="O623" s="120"/>
      <c r="P623" s="304">
        <v>1.0339400475073228E-2</v>
      </c>
      <c r="Q623" s="389"/>
      <c r="R623" s="820">
        <f t="shared" si="39"/>
        <v>1.5407240217274997E-2</v>
      </c>
    </row>
    <row r="624" spans="2:82">
      <c r="B624" s="286"/>
      <c r="C624" s="283" t="str">
        <f t="shared" si="36"/>
        <v>10</v>
      </c>
      <c r="D624" s="284" t="str">
        <f t="shared" si="36"/>
        <v>プラスチック・ゴム製品</v>
      </c>
      <c r="E624" s="387"/>
      <c r="F624" s="393">
        <v>1.9505096770600201</v>
      </c>
      <c r="H624" s="304">
        <v>0.42825667105631338</v>
      </c>
      <c r="I624" s="389"/>
      <c r="J624" s="313">
        <f t="shared" si="37"/>
        <v>0.83531878116084901</v>
      </c>
      <c r="K624" s="401"/>
      <c r="L624" s="304">
        <v>0.24054742090319753</v>
      </c>
      <c r="M624" s="389"/>
      <c r="N624" s="313">
        <f t="shared" si="38"/>
        <v>0.46919007226351656</v>
      </c>
      <c r="O624" s="120"/>
      <c r="P624" s="304">
        <v>4.9008807340167618E-2</v>
      </c>
      <c r="Q624" s="389"/>
      <c r="R624" s="820">
        <f t="shared" si="39"/>
        <v>9.5592152978167089E-2</v>
      </c>
    </row>
    <row r="625" spans="2:18">
      <c r="B625" s="286"/>
      <c r="C625" s="283" t="str">
        <f t="shared" si="36"/>
        <v>11</v>
      </c>
      <c r="D625" s="284" t="str">
        <f t="shared" si="36"/>
        <v>窯業・土石製品</v>
      </c>
      <c r="E625" s="387"/>
      <c r="F625" s="393">
        <v>0.52134519024048687</v>
      </c>
      <c r="H625" s="304">
        <v>0.48997194925916815</v>
      </c>
      <c r="I625" s="389"/>
      <c r="J625" s="313">
        <f t="shared" si="37"/>
        <v>0.25544451909902322</v>
      </c>
      <c r="K625" s="401"/>
      <c r="L625" s="304">
        <v>0.21766947174074985</v>
      </c>
      <c r="M625" s="389"/>
      <c r="N625" s="313">
        <f t="shared" si="38"/>
        <v>0.11348093215422751</v>
      </c>
      <c r="O625" s="120"/>
      <c r="P625" s="304">
        <v>3.6576455199010559E-2</v>
      </c>
      <c r="Q625" s="389"/>
      <c r="R625" s="820">
        <f t="shared" si="39"/>
        <v>1.9068958994050804E-2</v>
      </c>
    </row>
    <row r="626" spans="2:18">
      <c r="B626" s="286"/>
      <c r="C626" s="283" t="str">
        <f t="shared" si="36"/>
        <v>12</v>
      </c>
      <c r="D626" s="284" t="str">
        <f t="shared" si="36"/>
        <v>鉄鋼</v>
      </c>
      <c r="E626" s="387"/>
      <c r="F626" s="393">
        <v>1.9382908702836206</v>
      </c>
      <c r="H626" s="304">
        <v>0.21331101927013058</v>
      </c>
      <c r="I626" s="389"/>
      <c r="J626" s="313">
        <f t="shared" si="37"/>
        <v>0.41345880118218753</v>
      </c>
      <c r="K626" s="401"/>
      <c r="L626" s="304">
        <v>6.2445810408374151E-2</v>
      </c>
      <c r="M626" s="389"/>
      <c r="N626" s="313">
        <f t="shared" si="38"/>
        <v>0.1210381442020135</v>
      </c>
      <c r="O626" s="120"/>
      <c r="P626" s="304">
        <v>1.2523714081279422E-2</v>
      </c>
      <c r="Q626" s="389"/>
      <c r="R626" s="820">
        <f t="shared" si="39"/>
        <v>2.4274600665786326E-2</v>
      </c>
    </row>
    <row r="627" spans="2:18">
      <c r="B627" s="286"/>
      <c r="C627" s="283" t="str">
        <f t="shared" si="36"/>
        <v>13</v>
      </c>
      <c r="D627" s="284" t="str">
        <f t="shared" si="36"/>
        <v>非鉄金属</v>
      </c>
      <c r="E627" s="387"/>
      <c r="F627" s="393">
        <v>0.25642015283434216</v>
      </c>
      <c r="H627" s="304">
        <v>0.2109583665362576</v>
      </c>
      <c r="I627" s="389"/>
      <c r="J627" s="313">
        <f t="shared" si="37"/>
        <v>5.4093976588910346E-2</v>
      </c>
      <c r="K627" s="401"/>
      <c r="L627" s="304">
        <v>0.11671945764775135</v>
      </c>
      <c r="M627" s="389"/>
      <c r="N627" s="313">
        <f t="shared" si="38"/>
        <v>2.9929221168777928E-2</v>
      </c>
      <c r="O627" s="120"/>
      <c r="P627" s="304">
        <v>2.9972730221401771E-2</v>
      </c>
      <c r="Q627" s="389"/>
      <c r="R627" s="820">
        <f t="shared" si="39"/>
        <v>7.6856120642343484E-3</v>
      </c>
    </row>
    <row r="628" spans="2:18">
      <c r="B628" s="286"/>
      <c r="C628" s="283" t="str">
        <f t="shared" si="36"/>
        <v>14</v>
      </c>
      <c r="D628" s="284" t="str">
        <f t="shared" si="36"/>
        <v>金属製品</v>
      </c>
      <c r="E628" s="387"/>
      <c r="F628" s="393">
        <v>1.3708819609602512</v>
      </c>
      <c r="H628" s="304">
        <v>0.45791147145628314</v>
      </c>
      <c r="I628" s="389"/>
      <c r="J628" s="313">
        <f t="shared" si="37"/>
        <v>0.62774257593618354</v>
      </c>
      <c r="K628" s="401"/>
      <c r="L628" s="304">
        <v>0.29005387701730417</v>
      </c>
      <c r="M628" s="389"/>
      <c r="N628" s="313">
        <f t="shared" si="38"/>
        <v>0.39762962770960547</v>
      </c>
      <c r="O628" s="120"/>
      <c r="P628" s="304">
        <v>5.4782163530779596E-2</v>
      </c>
      <c r="Q628" s="389"/>
      <c r="R628" s="820">
        <f t="shared" si="39"/>
        <v>7.5099879766720293E-2</v>
      </c>
    </row>
    <row r="629" spans="2:18">
      <c r="B629" s="286"/>
      <c r="C629" s="283" t="str">
        <f t="shared" si="36"/>
        <v>15</v>
      </c>
      <c r="D629" s="284" t="str">
        <f t="shared" si="36"/>
        <v>はん用機械</v>
      </c>
      <c r="E629" s="387"/>
      <c r="F629" s="393">
        <v>0.55901162165359408</v>
      </c>
      <c r="H629" s="304">
        <v>0.43073258580094059</v>
      </c>
      <c r="I629" s="389"/>
      <c r="J629" s="313">
        <f t="shared" si="37"/>
        <v>0.24078452128762964</v>
      </c>
      <c r="K629" s="401"/>
      <c r="L629" s="304">
        <v>0.21325815420745545</v>
      </c>
      <c r="M629" s="389"/>
      <c r="N629" s="313">
        <f t="shared" si="38"/>
        <v>0.11921378661436191</v>
      </c>
      <c r="O629" s="120"/>
      <c r="P629" s="304">
        <v>2.2183368519679003E-2</v>
      </c>
      <c r="Q629" s="389"/>
      <c r="R629" s="820">
        <f t="shared" si="39"/>
        <v>1.2400760809925049E-2</v>
      </c>
    </row>
    <row r="630" spans="2:18">
      <c r="B630" s="286"/>
      <c r="C630" s="283" t="str">
        <f t="shared" si="36"/>
        <v>16</v>
      </c>
      <c r="D630" s="284" t="str">
        <f t="shared" si="36"/>
        <v>生産用機械</v>
      </c>
      <c r="E630" s="387"/>
      <c r="F630" s="393">
        <v>0.27415686326543692</v>
      </c>
      <c r="H630" s="304">
        <v>0.43764444987651224</v>
      </c>
      <c r="I630" s="389"/>
      <c r="J630" s="313">
        <f t="shared" si="37"/>
        <v>0.11998322960367233</v>
      </c>
      <c r="K630" s="401"/>
      <c r="L630" s="304">
        <v>0.24379890925547271</v>
      </c>
      <c r="M630" s="389"/>
      <c r="N630" s="313">
        <f t="shared" si="38"/>
        <v>6.6839144229015296E-2</v>
      </c>
      <c r="O630" s="120"/>
      <c r="P630" s="304">
        <v>3.6503495425501575E-2</v>
      </c>
      <c r="Q630" s="389"/>
      <c r="R630" s="820">
        <f t="shared" si="39"/>
        <v>1.0007683804079738E-2</v>
      </c>
    </row>
    <row r="631" spans="2:18">
      <c r="B631" s="286"/>
      <c r="C631" s="283" t="str">
        <f t="shared" si="36"/>
        <v>17</v>
      </c>
      <c r="D631" s="284" t="str">
        <f t="shared" si="36"/>
        <v>業務用機械</v>
      </c>
      <c r="E631" s="387"/>
      <c r="F631" s="393">
        <v>0.16876395132299049</v>
      </c>
      <c r="H631" s="304">
        <v>0.36721364788140759</v>
      </c>
      <c r="I631" s="389"/>
      <c r="J631" s="313">
        <f t="shared" si="37"/>
        <v>6.197242619619564E-2</v>
      </c>
      <c r="K631" s="401"/>
      <c r="L631" s="304">
        <v>0.24633125110096343</v>
      </c>
      <c r="M631" s="389"/>
      <c r="N631" s="313">
        <f t="shared" si="38"/>
        <v>4.157183527013434E-2</v>
      </c>
      <c r="O631" s="120"/>
      <c r="P631" s="304">
        <v>3.8550657867992791E-2</v>
      </c>
      <c r="Q631" s="389"/>
      <c r="R631" s="820">
        <f t="shared" si="39"/>
        <v>6.505961347903196E-3</v>
      </c>
    </row>
    <row r="632" spans="2:18">
      <c r="B632" s="286"/>
      <c r="C632" s="283" t="str">
        <f t="shared" si="36"/>
        <v>18</v>
      </c>
      <c r="D632" s="284" t="str">
        <f t="shared" si="36"/>
        <v>電子部品</v>
      </c>
      <c r="E632" s="387"/>
      <c r="F632" s="393">
        <v>0.45537126597942651</v>
      </c>
      <c r="H632" s="304">
        <v>0.33318683873123567</v>
      </c>
      <c r="I632" s="389"/>
      <c r="J632" s="313">
        <f t="shared" si="37"/>
        <v>0.15172371256072581</v>
      </c>
      <c r="K632" s="401"/>
      <c r="L632" s="304">
        <v>0.2605848403511512</v>
      </c>
      <c r="M632" s="389"/>
      <c r="N632" s="313">
        <f t="shared" si="38"/>
        <v>0.11866284864575047</v>
      </c>
      <c r="O632" s="120"/>
      <c r="P632" s="304">
        <v>4.249917369780222E-2</v>
      </c>
      <c r="Q632" s="389"/>
      <c r="R632" s="820">
        <f t="shared" si="39"/>
        <v>1.935290252984774E-2</v>
      </c>
    </row>
    <row r="633" spans="2:18">
      <c r="B633" s="286"/>
      <c r="C633" s="283" t="str">
        <f t="shared" si="36"/>
        <v>19</v>
      </c>
      <c r="D633" s="284" t="str">
        <f t="shared" si="36"/>
        <v>電気機械</v>
      </c>
      <c r="E633" s="387"/>
      <c r="F633" s="393">
        <v>2.5625197257442931</v>
      </c>
      <c r="H633" s="304">
        <v>0.33811565690794865</v>
      </c>
      <c r="I633" s="389"/>
      <c r="J633" s="313">
        <f t="shared" si="37"/>
        <v>0.86642804040960808</v>
      </c>
      <c r="K633" s="401"/>
      <c r="L633" s="304">
        <v>0.20415569699579933</v>
      </c>
      <c r="M633" s="389"/>
      <c r="N633" s="313">
        <f t="shared" si="38"/>
        <v>0.52315300067481074</v>
      </c>
      <c r="O633" s="120"/>
      <c r="P633" s="304">
        <v>3.3531988342571602E-2</v>
      </c>
      <c r="Q633" s="389"/>
      <c r="R633" s="820">
        <f t="shared" si="39"/>
        <v>8.5926381571267418E-2</v>
      </c>
    </row>
    <row r="634" spans="2:18">
      <c r="B634" s="286"/>
      <c r="C634" s="283" t="str">
        <f t="shared" si="36"/>
        <v>20</v>
      </c>
      <c r="D634" s="284" t="str">
        <f t="shared" si="36"/>
        <v>情報通信機器</v>
      </c>
      <c r="E634" s="387"/>
      <c r="F634" s="393">
        <v>2.8228262025393449</v>
      </c>
      <c r="H634" s="304">
        <v>0.29536956526946395</v>
      </c>
      <c r="I634" s="389"/>
      <c r="J634" s="313">
        <f t="shared" si="37"/>
        <v>0.83377694827529814</v>
      </c>
      <c r="K634" s="401"/>
      <c r="L634" s="304">
        <v>0.16481626532719168</v>
      </c>
      <c r="M634" s="389"/>
      <c r="N634" s="313">
        <f t="shared" si="38"/>
        <v>0.46524767237027359</v>
      </c>
      <c r="O634" s="120"/>
      <c r="P634" s="304">
        <v>2.035082172191522E-2</v>
      </c>
      <c r="Q634" s="389"/>
      <c r="R634" s="820">
        <f t="shared" si="39"/>
        <v>5.7446832799829151E-2</v>
      </c>
    </row>
    <row r="635" spans="2:18">
      <c r="B635" s="286"/>
      <c r="C635" s="283" t="str">
        <f t="shared" ref="C635:D653" si="40">C29</f>
        <v>21</v>
      </c>
      <c r="D635" s="284" t="str">
        <f t="shared" si="40"/>
        <v>輸送機械</v>
      </c>
      <c r="E635" s="387"/>
      <c r="F635" s="393">
        <v>2.6286392132717147</v>
      </c>
      <c r="H635" s="304">
        <v>0.29628808224417325</v>
      </c>
      <c r="I635" s="389"/>
      <c r="J635" s="313">
        <f t="shared" si="37"/>
        <v>0.77883447141210871</v>
      </c>
      <c r="K635" s="401"/>
      <c r="L635" s="304">
        <v>0.18177207604774032</v>
      </c>
      <c r="M635" s="389"/>
      <c r="N635" s="313">
        <f t="shared" si="38"/>
        <v>0.47781320697689839</v>
      </c>
      <c r="O635" s="120"/>
      <c r="P635" s="304">
        <v>3.018459578819983E-2</v>
      </c>
      <c r="Q635" s="389"/>
      <c r="R635" s="820">
        <f t="shared" si="39"/>
        <v>7.934441212561831E-2</v>
      </c>
    </row>
    <row r="636" spans="2:18">
      <c r="B636" s="286"/>
      <c r="C636" s="283" t="str">
        <f t="shared" si="40"/>
        <v>22</v>
      </c>
      <c r="D636" s="284" t="str">
        <f t="shared" si="40"/>
        <v>その他の製造工業製品</v>
      </c>
      <c r="E636" s="387"/>
      <c r="F636" s="393">
        <v>3.5525308558020421</v>
      </c>
      <c r="H636" s="304">
        <v>0.40202182464221792</v>
      </c>
      <c r="I636" s="389"/>
      <c r="J636" s="313">
        <f t="shared" si="37"/>
        <v>1.428194936747317</v>
      </c>
      <c r="K636" s="401"/>
      <c r="L636" s="304">
        <v>0.28848634430593861</v>
      </c>
      <c r="M636" s="389"/>
      <c r="N636" s="313">
        <f t="shared" si="38"/>
        <v>1.0248566396243786</v>
      </c>
      <c r="O636" s="120"/>
      <c r="P636" s="304">
        <v>6.5944675090492746E-2</v>
      </c>
      <c r="Q636" s="389"/>
      <c r="R636" s="820">
        <f t="shared" si="39"/>
        <v>0.23427049303481581</v>
      </c>
    </row>
    <row r="637" spans="2:18">
      <c r="B637" s="286"/>
      <c r="C637" s="283" t="str">
        <f t="shared" si="40"/>
        <v>23</v>
      </c>
      <c r="D637" s="284" t="str">
        <f t="shared" si="40"/>
        <v>建設</v>
      </c>
      <c r="E637" s="387"/>
      <c r="F637" s="393">
        <v>3.9648814835567237</v>
      </c>
      <c r="H637" s="304">
        <v>0.46362091424568164</v>
      </c>
      <c r="I637" s="389"/>
      <c r="J637" s="313">
        <f t="shared" si="37"/>
        <v>1.8382019782823427</v>
      </c>
      <c r="K637" s="401"/>
      <c r="L637" s="304">
        <v>0.33838967095036887</v>
      </c>
      <c r="M637" s="389"/>
      <c r="N637" s="313">
        <f t="shared" si="38"/>
        <v>1.34167494057797</v>
      </c>
      <c r="O637" s="120"/>
      <c r="P637" s="304">
        <v>5.6949248710145881E-2</v>
      </c>
      <c r="Q637" s="389"/>
      <c r="R637" s="820">
        <f t="shared" si="39"/>
        <v>0.22579702171332403</v>
      </c>
    </row>
    <row r="638" spans="2:18">
      <c r="B638" s="286"/>
      <c r="C638" s="283" t="str">
        <f t="shared" si="40"/>
        <v>24</v>
      </c>
      <c r="D638" s="284" t="str">
        <f t="shared" si="40"/>
        <v>電力・ガス・熱供給</v>
      </c>
      <c r="E638" s="387"/>
      <c r="F638" s="393">
        <v>26.748989502442456</v>
      </c>
      <c r="H638" s="304">
        <v>0.39948542779773355</v>
      </c>
      <c r="I638" s="389"/>
      <c r="J638" s="313">
        <f t="shared" si="37"/>
        <v>10.685831514540308</v>
      </c>
      <c r="K638" s="401"/>
      <c r="L638" s="304">
        <v>7.0262508387801376E-2</v>
      </c>
      <c r="M638" s="389"/>
      <c r="N638" s="313">
        <f t="shared" si="38"/>
        <v>1.879451099280574</v>
      </c>
      <c r="O638" s="120"/>
      <c r="P638" s="304">
        <v>2.9145126840892164E-3</v>
      </c>
      <c r="Q638" s="389"/>
      <c r="R638" s="820">
        <f t="shared" si="39"/>
        <v>7.7960269191437837E-2</v>
      </c>
    </row>
    <row r="639" spans="2:18">
      <c r="B639" s="286"/>
      <c r="C639" s="283" t="str">
        <f t="shared" si="40"/>
        <v>25</v>
      </c>
      <c r="D639" s="284" t="str">
        <f t="shared" si="40"/>
        <v>水道</v>
      </c>
      <c r="E639" s="387"/>
      <c r="F639" s="393">
        <v>5.3405592099353703</v>
      </c>
      <c r="H639" s="304">
        <v>0.44272670787830282</v>
      </c>
      <c r="I639" s="389"/>
      <c r="J639" s="313">
        <f t="shared" si="37"/>
        <v>2.3644081972438364</v>
      </c>
      <c r="K639" s="401"/>
      <c r="L639" s="304">
        <v>0.11380414292785156</v>
      </c>
      <c r="M639" s="389"/>
      <c r="N639" s="313">
        <f t="shared" si="38"/>
        <v>0.60777776364213887</v>
      </c>
      <c r="O639" s="120"/>
      <c r="P639" s="304">
        <v>2.1120085933633119E-2</v>
      </c>
      <c r="Q639" s="389"/>
      <c r="R639" s="820">
        <f t="shared" si="39"/>
        <v>0.11279306944749082</v>
      </c>
    </row>
    <row r="640" spans="2:18">
      <c r="B640" s="286"/>
      <c r="C640" s="283" t="str">
        <f t="shared" si="40"/>
        <v>26</v>
      </c>
      <c r="D640" s="284" t="str">
        <f t="shared" si="40"/>
        <v>廃棄物処理</v>
      </c>
      <c r="E640" s="387"/>
      <c r="F640" s="393">
        <v>2.6913934118262137</v>
      </c>
      <c r="H640" s="304">
        <v>0.63278689994307047</v>
      </c>
      <c r="I640" s="389"/>
      <c r="J640" s="313">
        <f t="shared" si="37"/>
        <v>1.7030784935967134</v>
      </c>
      <c r="K640" s="401"/>
      <c r="L640" s="304">
        <v>0.4529749017181946</v>
      </c>
      <c r="M640" s="389"/>
      <c r="N640" s="313">
        <f t="shared" si="38"/>
        <v>1.2191336662069756</v>
      </c>
      <c r="O640" s="120"/>
      <c r="P640" s="304">
        <v>8.4336323251883824E-2</v>
      </c>
      <c r="Q640" s="389"/>
      <c r="R640" s="820">
        <f t="shared" si="39"/>
        <v>0.22698222477776606</v>
      </c>
    </row>
    <row r="641" spans="2:18">
      <c r="B641" s="286"/>
      <c r="C641" s="283" t="str">
        <f t="shared" si="40"/>
        <v>27</v>
      </c>
      <c r="D641" s="284" t="str">
        <f t="shared" si="40"/>
        <v>商業</v>
      </c>
      <c r="E641" s="387"/>
      <c r="F641" s="393">
        <v>29.870860269276218</v>
      </c>
      <c r="H641" s="304">
        <v>0.68044247766447119</v>
      </c>
      <c r="I641" s="389"/>
      <c r="J641" s="313">
        <f t="shared" si="37"/>
        <v>20.325402171595524</v>
      </c>
      <c r="K641" s="401"/>
      <c r="L641" s="304">
        <v>0.43749758717185111</v>
      </c>
      <c r="M641" s="389"/>
      <c r="N641" s="313">
        <f t="shared" si="38"/>
        <v>13.068429294555855</v>
      </c>
      <c r="O641" s="120"/>
      <c r="P641" s="304">
        <v>0.1433320704064108</v>
      </c>
      <c r="Q641" s="389"/>
      <c r="R641" s="820">
        <f t="shared" si="39"/>
        <v>4.2814522472159577</v>
      </c>
    </row>
    <row r="642" spans="2:18">
      <c r="B642" s="286"/>
      <c r="C642" s="283" t="str">
        <f t="shared" si="40"/>
        <v>28</v>
      </c>
      <c r="D642" s="284" t="str">
        <f t="shared" si="40"/>
        <v>金融・保険</v>
      </c>
      <c r="E642" s="387"/>
      <c r="F642" s="393">
        <v>36.771551902189763</v>
      </c>
      <c r="H642" s="304">
        <v>0.60548890850388704</v>
      </c>
      <c r="I642" s="389"/>
      <c r="J642" s="313">
        <f t="shared" si="37"/>
        <v>22.264766825250909</v>
      </c>
      <c r="K642" s="401"/>
      <c r="L642" s="304">
        <v>0.30282397072447498</v>
      </c>
      <c r="M642" s="389"/>
      <c r="N642" s="313">
        <f t="shared" si="38"/>
        <v>11.135307356722224</v>
      </c>
      <c r="O642" s="120"/>
      <c r="P642" s="304">
        <v>3.9154079363329694E-2</v>
      </c>
      <c r="Q642" s="389"/>
      <c r="R642" s="820">
        <f t="shared" si="39"/>
        <v>1.439756261491135</v>
      </c>
    </row>
    <row r="643" spans="2:18">
      <c r="B643" s="286"/>
      <c r="C643" s="283" t="str">
        <f t="shared" si="40"/>
        <v>29</v>
      </c>
      <c r="D643" s="284" t="str">
        <f t="shared" si="40"/>
        <v>不動産</v>
      </c>
      <c r="E643" s="387"/>
      <c r="F643" s="393">
        <v>138.45960652733362</v>
      </c>
      <c r="H643" s="304">
        <v>0.81306518983088305</v>
      </c>
      <c r="I643" s="389"/>
      <c r="J643" s="313">
        <f t="shared" si="37"/>
        <v>112.57668626505588</v>
      </c>
      <c r="K643" s="401"/>
      <c r="L643" s="304">
        <v>5.8650173764370726E-2</v>
      </c>
      <c r="M643" s="389"/>
      <c r="N643" s="313">
        <f t="shared" si="38"/>
        <v>8.1206799821745168</v>
      </c>
      <c r="O643" s="120"/>
      <c r="P643" s="304">
        <v>1.3229670821596217E-2</v>
      </c>
      <c r="Q643" s="389"/>
      <c r="R643" s="820">
        <f t="shared" si="39"/>
        <v>1.8317750164443587</v>
      </c>
    </row>
    <row r="644" spans="2:18">
      <c r="B644" s="286"/>
      <c r="C644" s="283" t="str">
        <f t="shared" si="40"/>
        <v>30</v>
      </c>
      <c r="D644" s="284" t="str">
        <f t="shared" si="40"/>
        <v>運輸・郵便</v>
      </c>
      <c r="E644" s="387"/>
      <c r="F644" s="393">
        <v>21.729816183953499</v>
      </c>
      <c r="H644" s="304">
        <v>0.63403708963374472</v>
      </c>
      <c r="I644" s="389"/>
      <c r="J644" s="313">
        <f t="shared" si="37"/>
        <v>13.777509411550122</v>
      </c>
      <c r="K644" s="401"/>
      <c r="L644" s="304">
        <v>0.40235165952905672</v>
      </c>
      <c r="M644" s="389"/>
      <c r="N644" s="313">
        <f t="shared" si="38"/>
        <v>8.7430276028750455</v>
      </c>
      <c r="O644" s="120"/>
      <c r="P644" s="304">
        <v>7.3600662533244779E-2</v>
      </c>
      <c r="Q644" s="389"/>
      <c r="R644" s="820">
        <f t="shared" si="39"/>
        <v>1.5993288678646023</v>
      </c>
    </row>
    <row r="645" spans="2:18">
      <c r="B645" s="286"/>
      <c r="C645" s="283" t="str">
        <f t="shared" si="40"/>
        <v>31</v>
      </c>
      <c r="D645" s="284" t="str">
        <f t="shared" si="40"/>
        <v>情報通信</v>
      </c>
      <c r="E645" s="387"/>
      <c r="F645" s="393">
        <v>19.182065176993333</v>
      </c>
      <c r="H645" s="304">
        <v>0.4997199825516766</v>
      </c>
      <c r="I645" s="389"/>
      <c r="J645" s="313">
        <f t="shared" si="37"/>
        <v>9.5856612755522317</v>
      </c>
      <c r="K645" s="401"/>
      <c r="L645" s="304">
        <v>0.18003386475673192</v>
      </c>
      <c r="M645" s="389"/>
      <c r="N645" s="313">
        <f t="shared" si="38"/>
        <v>3.4534213278296346</v>
      </c>
      <c r="O645" s="120"/>
      <c r="P645" s="304">
        <v>3.1059891839156476E-2</v>
      </c>
      <c r="Q645" s="389"/>
      <c r="R645" s="820">
        <f t="shared" si="39"/>
        <v>0.59579286964906286</v>
      </c>
    </row>
    <row r="646" spans="2:18">
      <c r="B646" s="286"/>
      <c r="C646" s="283" t="str">
        <f t="shared" si="40"/>
        <v>32</v>
      </c>
      <c r="D646" s="284" t="str">
        <f t="shared" si="40"/>
        <v>公務</v>
      </c>
      <c r="E646" s="387"/>
      <c r="F646" s="393">
        <v>2.8508620174262056</v>
      </c>
      <c r="H646" s="304">
        <v>0.70859596344355691</v>
      </c>
      <c r="I646" s="389"/>
      <c r="J646" s="313">
        <f t="shared" si="37"/>
        <v>2.0201093178827643</v>
      </c>
      <c r="K646" s="401"/>
      <c r="L646" s="304">
        <v>0.33345520667958617</v>
      </c>
      <c r="M646" s="389"/>
      <c r="N646" s="313">
        <f t="shared" si="38"/>
        <v>0.95063478323583739</v>
      </c>
      <c r="O646" s="120"/>
      <c r="P646" s="304">
        <v>4.8027598057070089E-2</v>
      </c>
      <c r="Q646" s="389"/>
      <c r="R646" s="820">
        <f t="shared" si="39"/>
        <v>0.13692005508911376</v>
      </c>
    </row>
    <row r="647" spans="2:18">
      <c r="B647" s="286"/>
      <c r="C647" s="283" t="str">
        <f t="shared" si="40"/>
        <v>33</v>
      </c>
      <c r="D647" s="284" t="str">
        <f t="shared" si="40"/>
        <v>教育・研究</v>
      </c>
      <c r="E647" s="387"/>
      <c r="F647" s="393">
        <v>14.882562413722786</v>
      </c>
      <c r="H647" s="304">
        <v>0.70623799726049996</v>
      </c>
      <c r="I647" s="389"/>
      <c r="J647" s="313">
        <f t="shared" si="37"/>
        <v>10.510631073171973</v>
      </c>
      <c r="K647" s="401"/>
      <c r="L647" s="304">
        <v>0.52314226927728547</v>
      </c>
      <c r="M647" s="389"/>
      <c r="N647" s="313">
        <f t="shared" si="38"/>
        <v>7.7856974737757731</v>
      </c>
      <c r="O647" s="120"/>
      <c r="P647" s="304">
        <v>9.0562666353757981E-2</v>
      </c>
      <c r="Q647" s="389"/>
      <c r="R647" s="820">
        <f t="shared" si="39"/>
        <v>1.3478045343629557</v>
      </c>
    </row>
    <row r="648" spans="2:18">
      <c r="B648" s="286"/>
      <c r="C648" s="283" t="str">
        <f t="shared" si="40"/>
        <v>34</v>
      </c>
      <c r="D648" s="284" t="str">
        <f t="shared" si="40"/>
        <v>医療・福祉</v>
      </c>
      <c r="E648" s="387"/>
      <c r="F648" s="393">
        <v>29.783943315053886</v>
      </c>
      <c r="H648" s="304">
        <v>0.58132099287543681</v>
      </c>
      <c r="I648" s="389"/>
      <c r="J648" s="313">
        <f t="shared" si="37"/>
        <v>17.314031499652852</v>
      </c>
      <c r="K648" s="401"/>
      <c r="L648" s="304">
        <v>0.50896339569449323</v>
      </c>
      <c r="M648" s="389"/>
      <c r="N648" s="313">
        <f t="shared" si="38"/>
        <v>15.158936926802127</v>
      </c>
      <c r="O648" s="120"/>
      <c r="P648" s="304">
        <v>0.11755967401821014</v>
      </c>
      <c r="Q648" s="389"/>
      <c r="R648" s="820">
        <f t="shared" si="39"/>
        <v>3.5013906670945842</v>
      </c>
    </row>
    <row r="649" spans="2:18">
      <c r="B649" s="286"/>
      <c r="C649" s="283" t="str">
        <f t="shared" si="40"/>
        <v>35</v>
      </c>
      <c r="D649" s="284" t="str">
        <f t="shared" si="40"/>
        <v>他に分類されない会員制団体</v>
      </c>
      <c r="E649" s="387"/>
      <c r="F649" s="393">
        <v>7.4942909255736962</v>
      </c>
      <c r="H649" s="304">
        <v>0.58706867988829459</v>
      </c>
      <c r="I649" s="389"/>
      <c r="J649" s="313">
        <f t="shared" si="37"/>
        <v>4.3996634803753754</v>
      </c>
      <c r="K649" s="401"/>
      <c r="L649" s="304">
        <v>0.53299358903562055</v>
      </c>
      <c r="M649" s="389"/>
      <c r="N649" s="313">
        <f t="shared" si="38"/>
        <v>3.9944090176986071</v>
      </c>
      <c r="O649" s="120"/>
      <c r="P649" s="304">
        <v>0.11770088827882173</v>
      </c>
      <c r="Q649" s="389"/>
      <c r="R649" s="820">
        <f t="shared" si="39"/>
        <v>0.88208469895993713</v>
      </c>
    </row>
    <row r="650" spans="2:18">
      <c r="B650" s="286"/>
      <c r="C650" s="283" t="str">
        <f t="shared" si="40"/>
        <v>36</v>
      </c>
      <c r="D650" s="284" t="str">
        <f t="shared" si="40"/>
        <v>対事業所サービス</v>
      </c>
      <c r="E650" s="387"/>
      <c r="F650" s="393">
        <v>27.107323530343525</v>
      </c>
      <c r="H650" s="304">
        <v>0.62240825035949521</v>
      </c>
      <c r="I650" s="389"/>
      <c r="J650" s="313">
        <f t="shared" si="37"/>
        <v>16.871821810449887</v>
      </c>
      <c r="K650" s="401"/>
      <c r="L650" s="304">
        <v>0.37257380440005849</v>
      </c>
      <c r="M650" s="389"/>
      <c r="N650" s="313">
        <f t="shared" si="38"/>
        <v>10.099478654803312</v>
      </c>
      <c r="O650" s="120"/>
      <c r="P650" s="304">
        <v>0.11291103502841897</v>
      </c>
      <c r="Q650" s="389"/>
      <c r="R650" s="820">
        <f t="shared" si="39"/>
        <v>3.0607159566613036</v>
      </c>
    </row>
    <row r="651" spans="2:18">
      <c r="B651" s="286"/>
      <c r="C651" s="283" t="str">
        <f t="shared" si="40"/>
        <v>37</v>
      </c>
      <c r="D651" s="284" t="str">
        <f t="shared" si="40"/>
        <v>対個人サービス</v>
      </c>
      <c r="E651" s="387"/>
      <c r="F651" s="393">
        <v>38.445593933861005</v>
      </c>
      <c r="H651" s="304">
        <v>0.5344179716450459</v>
      </c>
      <c r="I651" s="389"/>
      <c r="J651" s="313">
        <f t="shared" si="37"/>
        <v>20.546016328823079</v>
      </c>
      <c r="K651" s="401"/>
      <c r="L651" s="304">
        <v>0.32381925449611038</v>
      </c>
      <c r="M651" s="389"/>
      <c r="N651" s="313">
        <f t="shared" si="38"/>
        <v>12.449423566323054</v>
      </c>
      <c r="O651" s="120"/>
      <c r="P651" s="304">
        <v>0.16230318686650563</v>
      </c>
      <c r="Q651" s="389"/>
      <c r="R651" s="820">
        <f t="shared" si="39"/>
        <v>6.2398424164412383</v>
      </c>
    </row>
    <row r="652" spans="2:18">
      <c r="B652" s="286"/>
      <c r="C652" s="283" t="str">
        <f t="shared" si="40"/>
        <v>38</v>
      </c>
      <c r="D652" s="284" t="str">
        <f t="shared" si="40"/>
        <v>事務用品</v>
      </c>
      <c r="E652" s="387"/>
      <c r="F652" s="393">
        <v>0.6685453690489489</v>
      </c>
      <c r="H652" s="304">
        <v>0</v>
      </c>
      <c r="I652" s="389"/>
      <c r="J652" s="313">
        <f t="shared" si="37"/>
        <v>0</v>
      </c>
      <c r="K652" s="401"/>
      <c r="L652" s="304">
        <v>0</v>
      </c>
      <c r="M652" s="389"/>
      <c r="N652" s="313">
        <f t="shared" si="38"/>
        <v>0</v>
      </c>
      <c r="O652" s="120"/>
      <c r="P652" s="304">
        <v>0</v>
      </c>
      <c r="Q652" s="389"/>
      <c r="R652" s="820">
        <f t="shared" si="39"/>
        <v>0</v>
      </c>
    </row>
    <row r="653" spans="2:18" ht="12.75" thickBot="1">
      <c r="B653" s="286"/>
      <c r="C653" s="449" t="str">
        <f t="shared" si="40"/>
        <v>39</v>
      </c>
      <c r="D653" s="296" t="str">
        <f t="shared" si="40"/>
        <v>分類不明</v>
      </c>
      <c r="E653" s="387"/>
      <c r="F653" s="507">
        <v>1.3467550651375197</v>
      </c>
      <c r="H653" s="306">
        <v>0.64740426293918441</v>
      </c>
      <c r="I653" s="389"/>
      <c r="J653" s="311">
        <f t="shared" si="37"/>
        <v>0.87189497030496921</v>
      </c>
      <c r="K653" s="401"/>
      <c r="L653" s="306">
        <v>7.4261727822867345E-3</v>
      </c>
      <c r="M653" s="389"/>
      <c r="N653" s="311">
        <f t="shared" si="38"/>
        <v>1.0001235809131048E-2</v>
      </c>
      <c r="O653" s="120"/>
      <c r="P653" s="306">
        <v>3.6024838177901608E-3</v>
      </c>
      <c r="Q653" s="389"/>
      <c r="R653" s="821">
        <f t="shared" si="39"/>
        <v>4.8516633286848484E-3</v>
      </c>
    </row>
    <row r="654" spans="2:18">
      <c r="B654" s="404" t="s">
        <v>61</v>
      </c>
      <c r="C654" s="280" t="str">
        <f t="shared" ref="C654:D673" si="41">C9</f>
        <v>01</v>
      </c>
      <c r="D654" s="281" t="str">
        <f t="shared" si="41"/>
        <v>農業</v>
      </c>
      <c r="E654" s="387"/>
      <c r="F654" s="390">
        <v>69.061504848785631</v>
      </c>
      <c r="H654" s="324">
        <f t="array" ref="H654:H692">+係数!$J$42:$J$80</f>
        <v>0.44532358249304954</v>
      </c>
      <c r="I654" s="389"/>
      <c r="J654" s="312">
        <f t="shared" si="37"/>
        <v>30.754716751622329</v>
      </c>
      <c r="K654" s="401"/>
      <c r="L654" s="324">
        <f t="array" ref="L654:L692">+係数!$K$42:$K$80</f>
        <v>0.16160007526037862</v>
      </c>
      <c r="M654" s="389"/>
      <c r="N654" s="312">
        <f t="shared" si="38"/>
        <v>11.160344381158762</v>
      </c>
      <c r="O654" s="120"/>
      <c r="P654" s="324">
        <f t="array" ref="P654:P692">+係数!$L$42:$L$80</f>
        <v>8.2199088458177264E-2</v>
      </c>
      <c r="Q654" s="389"/>
      <c r="R654" s="819">
        <f t="shared" si="39"/>
        <v>5.6767927461201682</v>
      </c>
    </row>
    <row r="655" spans="2:18">
      <c r="B655" s="289"/>
      <c r="C655" s="283" t="str">
        <f t="shared" si="41"/>
        <v>02</v>
      </c>
      <c r="D655" s="284" t="str">
        <f t="shared" si="41"/>
        <v>林業</v>
      </c>
      <c r="E655" s="387"/>
      <c r="F655" s="393">
        <v>2.7241968480219976</v>
      </c>
      <c r="H655" s="326">
        <v>0.5632609005779009</v>
      </c>
      <c r="I655" s="389"/>
      <c r="J655" s="313">
        <f t="shared" si="37"/>
        <v>1.5344335699683493</v>
      </c>
      <c r="K655" s="401"/>
      <c r="L655" s="326">
        <v>0.22984008807133993</v>
      </c>
      <c r="M655" s="389"/>
      <c r="N655" s="313">
        <f t="shared" si="38"/>
        <v>0.62612964347304256</v>
      </c>
      <c r="O655" s="120"/>
      <c r="P655" s="326">
        <v>9.217209441290708E-2</v>
      </c>
      <c r="Q655" s="389"/>
      <c r="R655" s="820">
        <f t="shared" si="39"/>
        <v>0.25109492907522746</v>
      </c>
    </row>
    <row r="656" spans="2:18">
      <c r="B656" s="289"/>
      <c r="C656" s="283" t="str">
        <f t="shared" si="41"/>
        <v>03</v>
      </c>
      <c r="D656" s="284" t="str">
        <f t="shared" si="41"/>
        <v>漁業</v>
      </c>
      <c r="E656" s="387"/>
      <c r="F656" s="393">
        <v>8.8471255965261442</v>
      </c>
      <c r="H656" s="326">
        <v>0.51837107896809387</v>
      </c>
      <c r="I656" s="389"/>
      <c r="J656" s="313">
        <f t="shared" si="37"/>
        <v>4.5860940412374989</v>
      </c>
      <c r="K656" s="401"/>
      <c r="L656" s="326">
        <v>0.17384121861733803</v>
      </c>
      <c r="M656" s="389"/>
      <c r="N656" s="313">
        <f t="shared" si="38"/>
        <v>1.5379950949607486</v>
      </c>
      <c r="O656" s="120"/>
      <c r="P656" s="326">
        <v>5.7394110528438888E-2</v>
      </c>
      <c r="Q656" s="389"/>
      <c r="R656" s="820">
        <f t="shared" si="39"/>
        <v>0.50777290434600231</v>
      </c>
    </row>
    <row r="657" spans="2:18">
      <c r="B657" s="289"/>
      <c r="C657" s="283" t="str">
        <f t="shared" si="41"/>
        <v>04</v>
      </c>
      <c r="D657" s="284" t="str">
        <f t="shared" si="41"/>
        <v>鉱業</v>
      </c>
      <c r="E657" s="387"/>
      <c r="F657" s="393">
        <v>1.6873162385513338</v>
      </c>
      <c r="H657" s="326">
        <v>0.54201868919610852</v>
      </c>
      <c r="I657" s="389"/>
      <c r="J657" s="313">
        <f t="shared" si="37"/>
        <v>0.9145569358789023</v>
      </c>
      <c r="K657" s="401"/>
      <c r="L657" s="326">
        <v>0.19632256464413722</v>
      </c>
      <c r="M657" s="389"/>
      <c r="N657" s="313">
        <f t="shared" si="38"/>
        <v>0.33125825131809672</v>
      </c>
      <c r="O657" s="120"/>
      <c r="P657" s="326">
        <v>4.158866167434716E-2</v>
      </c>
      <c r="Q657" s="389"/>
      <c r="R657" s="820">
        <f t="shared" si="39"/>
        <v>7.0173224182743466E-2</v>
      </c>
    </row>
    <row r="658" spans="2:18">
      <c r="B658" s="289"/>
      <c r="C658" s="283" t="str">
        <f t="shared" si="41"/>
        <v>05</v>
      </c>
      <c r="D658" s="284" t="str">
        <f t="shared" si="41"/>
        <v>飲食料品</v>
      </c>
      <c r="E658" s="387"/>
      <c r="F658" s="393">
        <v>253.02949142154077</v>
      </c>
      <c r="H658" s="326">
        <v>0.3531731120537856</v>
      </c>
      <c r="I658" s="389"/>
      <c r="J658" s="313">
        <f t="shared" si="37"/>
        <v>89.363212926732203</v>
      </c>
      <c r="K658" s="401"/>
      <c r="L658" s="326">
        <v>0.12926002836368097</v>
      </c>
      <c r="M658" s="389"/>
      <c r="N658" s="313">
        <f t="shared" si="38"/>
        <v>32.70659923799613</v>
      </c>
      <c r="O658" s="120"/>
      <c r="P658" s="326">
        <v>3.6577549299523893E-2</v>
      </c>
      <c r="Q658" s="389"/>
      <c r="R658" s="820">
        <f t="shared" si="39"/>
        <v>9.2551986967048645</v>
      </c>
    </row>
    <row r="659" spans="2:18">
      <c r="B659" s="289"/>
      <c r="C659" s="283" t="str">
        <f t="shared" si="41"/>
        <v>06</v>
      </c>
      <c r="D659" s="284" t="str">
        <f t="shared" si="41"/>
        <v>繊維製品</v>
      </c>
      <c r="E659" s="387"/>
      <c r="F659" s="393">
        <v>12.960318197588709</v>
      </c>
      <c r="H659" s="326">
        <v>0.42389792537136611</v>
      </c>
      <c r="I659" s="389"/>
      <c r="J659" s="313">
        <f t="shared" si="37"/>
        <v>5.4938519961106165</v>
      </c>
      <c r="K659" s="401"/>
      <c r="L659" s="326">
        <v>0.28586235980387131</v>
      </c>
      <c r="M659" s="389"/>
      <c r="N659" s="313">
        <f t="shared" si="38"/>
        <v>3.7048671437717644</v>
      </c>
      <c r="O659" s="120"/>
      <c r="P659" s="326">
        <v>9.2946121188866707E-2</v>
      </c>
      <c r="Q659" s="389"/>
      <c r="R659" s="820">
        <f t="shared" si="39"/>
        <v>1.2046113058393546</v>
      </c>
    </row>
    <row r="660" spans="2:18">
      <c r="B660" s="289"/>
      <c r="C660" s="283" t="str">
        <f t="shared" si="41"/>
        <v>07</v>
      </c>
      <c r="D660" s="284" t="str">
        <f t="shared" si="41"/>
        <v>パルプ・紙・木製品</v>
      </c>
      <c r="E660" s="387"/>
      <c r="F660" s="393">
        <v>30.648207703727728</v>
      </c>
      <c r="H660" s="326">
        <v>0.37014582133215862</v>
      </c>
      <c r="I660" s="389"/>
      <c r="J660" s="313">
        <f t="shared" si="37"/>
        <v>11.344306012854892</v>
      </c>
      <c r="K660" s="401"/>
      <c r="L660" s="326">
        <v>0.17142769362836457</v>
      </c>
      <c r="M660" s="389"/>
      <c r="N660" s="313">
        <f t="shared" si="38"/>
        <v>5.2539515604931202</v>
      </c>
      <c r="O660" s="120"/>
      <c r="P660" s="326">
        <v>3.9789908847548371E-2</v>
      </c>
      <c r="Q660" s="389"/>
      <c r="R660" s="820">
        <f t="shared" si="39"/>
        <v>1.2194893908720561</v>
      </c>
    </row>
    <row r="661" spans="2:18">
      <c r="B661" s="289"/>
      <c r="C661" s="283" t="str">
        <f t="shared" si="41"/>
        <v>08</v>
      </c>
      <c r="D661" s="284" t="str">
        <f t="shared" si="41"/>
        <v>化学製品</v>
      </c>
      <c r="E661" s="387"/>
      <c r="F661" s="393">
        <v>54.798314926125315</v>
      </c>
      <c r="H661" s="326">
        <v>0.34110231092712345</v>
      </c>
      <c r="I661" s="389"/>
      <c r="J661" s="313">
        <f t="shared" si="37"/>
        <v>18.691831856213629</v>
      </c>
      <c r="K661" s="401"/>
      <c r="L661" s="326">
        <v>0.10321321409888379</v>
      </c>
      <c r="M661" s="389"/>
      <c r="N661" s="313">
        <f t="shared" si="38"/>
        <v>5.6559102107282309</v>
      </c>
      <c r="O661" s="120"/>
      <c r="P661" s="326">
        <v>1.7628967083617834E-2</v>
      </c>
      <c r="Q661" s="389"/>
      <c r="R661" s="820">
        <f t="shared" si="39"/>
        <v>0.96603769007038698</v>
      </c>
    </row>
    <row r="662" spans="2:18">
      <c r="B662" s="289"/>
      <c r="C662" s="283" t="str">
        <f t="shared" si="41"/>
        <v>09</v>
      </c>
      <c r="D662" s="284" t="str">
        <f t="shared" si="41"/>
        <v>石油・石炭製品</v>
      </c>
      <c r="E662" s="387"/>
      <c r="F662" s="393">
        <v>51.209483731447996</v>
      </c>
      <c r="H662" s="326">
        <v>0.39897024627224392</v>
      </c>
      <c r="I662" s="389"/>
      <c r="J662" s="313">
        <f t="shared" si="37"/>
        <v>20.431060335810276</v>
      </c>
      <c r="K662" s="401"/>
      <c r="L662" s="326">
        <v>1.5283967659840275E-2</v>
      </c>
      <c r="M662" s="389"/>
      <c r="N662" s="313">
        <f t="shared" si="38"/>
        <v>0.78268409322856791</v>
      </c>
      <c r="O662" s="120"/>
      <c r="P662" s="326">
        <v>2.341361439227389E-3</v>
      </c>
      <c r="Q662" s="389"/>
      <c r="R662" s="820">
        <f t="shared" si="39"/>
        <v>0.11989991053155465</v>
      </c>
    </row>
    <row r="663" spans="2:18">
      <c r="B663" s="290"/>
      <c r="C663" s="283" t="str">
        <f t="shared" si="41"/>
        <v>10</v>
      </c>
      <c r="D663" s="284" t="str">
        <f t="shared" si="41"/>
        <v>プラスチック・ゴム製品</v>
      </c>
      <c r="E663" s="387"/>
      <c r="F663" s="393">
        <v>31.656518410976503</v>
      </c>
      <c r="H663" s="326">
        <v>0.42255123944779971</v>
      </c>
      <c r="I663" s="389"/>
      <c r="J663" s="313">
        <f t="shared" si="37"/>
        <v>13.376501091160213</v>
      </c>
      <c r="K663" s="401"/>
      <c r="L663" s="326">
        <v>0.2328213152034492</v>
      </c>
      <c r="M663" s="389"/>
      <c r="N663" s="313">
        <f t="shared" si="38"/>
        <v>7.3703122512057533</v>
      </c>
      <c r="O663" s="120"/>
      <c r="P663" s="326">
        <v>4.4988033648026129E-2</v>
      </c>
      <c r="Q663" s="389"/>
      <c r="R663" s="820">
        <f t="shared" si="39"/>
        <v>1.4241645154523697</v>
      </c>
    </row>
    <row r="664" spans="2:18">
      <c r="B664" s="290"/>
      <c r="C664" s="283" t="str">
        <f t="shared" si="41"/>
        <v>11</v>
      </c>
      <c r="D664" s="284" t="str">
        <f t="shared" si="41"/>
        <v>窯業・土石製品</v>
      </c>
      <c r="E664" s="387"/>
      <c r="F664" s="393">
        <v>5.4540674981593886</v>
      </c>
      <c r="H664" s="326">
        <v>0.48847996236565888</v>
      </c>
      <c r="I664" s="389"/>
      <c r="J664" s="313">
        <f t="shared" si="37"/>
        <v>2.6642026862406616</v>
      </c>
      <c r="K664" s="401"/>
      <c r="L664" s="326">
        <v>0.2274579492301684</v>
      </c>
      <c r="M664" s="389"/>
      <c r="N664" s="313">
        <f t="shared" si="38"/>
        <v>1.2405710080942498</v>
      </c>
      <c r="O664" s="120"/>
      <c r="P664" s="326">
        <v>4.4979199943078377E-2</v>
      </c>
      <c r="Q664" s="389"/>
      <c r="R664" s="820">
        <f t="shared" si="39"/>
        <v>0.2453195925027564</v>
      </c>
    </row>
    <row r="665" spans="2:18">
      <c r="B665" s="290"/>
      <c r="C665" s="283" t="str">
        <f t="shared" si="41"/>
        <v>12</v>
      </c>
      <c r="D665" s="284" t="str">
        <f t="shared" si="41"/>
        <v>鉄鋼</v>
      </c>
      <c r="E665" s="387"/>
      <c r="F665" s="393">
        <v>14.872419663572151</v>
      </c>
      <c r="H665" s="326">
        <v>0.27192078591172769</v>
      </c>
      <c r="I665" s="389"/>
      <c r="J665" s="313">
        <f t="shared" si="37"/>
        <v>4.0441200433275721</v>
      </c>
      <c r="K665" s="401"/>
      <c r="L665" s="326">
        <v>7.5935571679909358E-2</v>
      </c>
      <c r="M665" s="389"/>
      <c r="N665" s="313">
        <f t="shared" si="38"/>
        <v>1.1293456894168765</v>
      </c>
      <c r="O665" s="120"/>
      <c r="P665" s="326">
        <v>1.2945413056277185E-2</v>
      </c>
      <c r="Q665" s="389"/>
      <c r="R665" s="820">
        <f t="shared" si="39"/>
        <v>0.19252961569124047</v>
      </c>
    </row>
    <row r="666" spans="2:18">
      <c r="B666" s="290"/>
      <c r="C666" s="283" t="str">
        <f t="shared" si="41"/>
        <v>13</v>
      </c>
      <c r="D666" s="284" t="str">
        <f t="shared" si="41"/>
        <v>非鉄金属</v>
      </c>
      <c r="E666" s="387"/>
      <c r="F666" s="393">
        <v>6.6478842056793379</v>
      </c>
      <c r="H666" s="326">
        <v>0.20172465253538038</v>
      </c>
      <c r="I666" s="389"/>
      <c r="J666" s="313">
        <f t="shared" si="37"/>
        <v>1.3410421314861076</v>
      </c>
      <c r="K666" s="401"/>
      <c r="L666" s="326">
        <v>0.10534314947398654</v>
      </c>
      <c r="M666" s="389"/>
      <c r="N666" s="313">
        <f t="shared" si="38"/>
        <v>0.70030905956463274</v>
      </c>
      <c r="O666" s="120"/>
      <c r="P666" s="326">
        <v>1.971537108119378E-2</v>
      </c>
      <c r="Q666" s="389"/>
      <c r="R666" s="820">
        <f t="shared" si="39"/>
        <v>0.13106550401977529</v>
      </c>
    </row>
    <row r="667" spans="2:18">
      <c r="B667" s="290"/>
      <c r="C667" s="283" t="str">
        <f t="shared" si="41"/>
        <v>14</v>
      </c>
      <c r="D667" s="284" t="str">
        <f t="shared" si="41"/>
        <v>金属製品</v>
      </c>
      <c r="E667" s="387"/>
      <c r="F667" s="393">
        <v>13.829301524214703</v>
      </c>
      <c r="H667" s="326">
        <v>0.49490367674882518</v>
      </c>
      <c r="I667" s="389"/>
      <c r="J667" s="313">
        <f t="shared" si="37"/>
        <v>6.844172171201989</v>
      </c>
      <c r="K667" s="401"/>
      <c r="L667" s="326">
        <v>0.30415278292369585</v>
      </c>
      <c r="M667" s="389"/>
      <c r="N667" s="313">
        <f t="shared" si="38"/>
        <v>4.2062205444808107</v>
      </c>
      <c r="O667" s="120"/>
      <c r="P667" s="326">
        <v>6.1609645897765762E-2</v>
      </c>
      <c r="Q667" s="389"/>
      <c r="R667" s="820">
        <f t="shared" si="39"/>
        <v>0.85201836992030022</v>
      </c>
    </row>
    <row r="668" spans="2:18">
      <c r="B668" s="290"/>
      <c r="C668" s="283" t="str">
        <f t="shared" si="41"/>
        <v>15</v>
      </c>
      <c r="D668" s="284" t="str">
        <f t="shared" si="41"/>
        <v>はん用機械</v>
      </c>
      <c r="E668" s="387"/>
      <c r="F668" s="393">
        <v>3.0829403994774403</v>
      </c>
      <c r="H668" s="326">
        <v>0.45614593557595473</v>
      </c>
      <c r="I668" s="389"/>
      <c r="J668" s="313">
        <f t="shared" si="37"/>
        <v>1.4062707328445445</v>
      </c>
      <c r="K668" s="401"/>
      <c r="L668" s="326">
        <v>0.24214713332571844</v>
      </c>
      <c r="M668" s="389"/>
      <c r="N668" s="313">
        <f t="shared" si="38"/>
        <v>0.74652517994750744</v>
      </c>
      <c r="O668" s="120"/>
      <c r="P668" s="326">
        <v>3.8383176605526058E-2</v>
      </c>
      <c r="Q668" s="389"/>
      <c r="R668" s="820">
        <f t="shared" si="39"/>
        <v>0.11833304581745364</v>
      </c>
    </row>
    <row r="669" spans="2:18">
      <c r="B669" s="290"/>
      <c r="C669" s="283" t="str">
        <f t="shared" si="41"/>
        <v>16</v>
      </c>
      <c r="D669" s="284" t="str">
        <f t="shared" si="41"/>
        <v>生産用機械</v>
      </c>
      <c r="E669" s="387"/>
      <c r="F669" s="393">
        <v>3.0934369338107763</v>
      </c>
      <c r="H669" s="326">
        <v>0.47706484546845068</v>
      </c>
      <c r="I669" s="389"/>
      <c r="J669" s="313">
        <f t="shared" si="37"/>
        <v>1.4757700127948359</v>
      </c>
      <c r="K669" s="401"/>
      <c r="L669" s="326">
        <v>0.27821707327890105</v>
      </c>
      <c r="M669" s="389"/>
      <c r="N669" s="313">
        <f t="shared" si="38"/>
        <v>0.86064697009769175</v>
      </c>
      <c r="O669" s="120"/>
      <c r="P669" s="326">
        <v>4.5164685842475794E-2</v>
      </c>
      <c r="Q669" s="389"/>
      <c r="R669" s="820">
        <f t="shared" si="39"/>
        <v>0.1397141072890753</v>
      </c>
    </row>
    <row r="670" spans="2:18">
      <c r="B670" s="290"/>
      <c r="C670" s="283" t="str">
        <f t="shared" si="41"/>
        <v>17</v>
      </c>
      <c r="D670" s="284" t="str">
        <f t="shared" si="41"/>
        <v>業務用機械</v>
      </c>
      <c r="E670" s="387"/>
      <c r="F670" s="393">
        <v>2.52294963250944</v>
      </c>
      <c r="H670" s="326">
        <v>0.40490559908946694</v>
      </c>
      <c r="I670" s="389"/>
      <c r="J670" s="313">
        <f t="shared" si="37"/>
        <v>1.0215564324237854</v>
      </c>
      <c r="K670" s="401"/>
      <c r="L670" s="326">
        <v>0.27089270776958946</v>
      </c>
      <c r="M670" s="389"/>
      <c r="N670" s="313">
        <f t="shared" si="38"/>
        <v>0.68344865751677286</v>
      </c>
      <c r="O670" s="120"/>
      <c r="P670" s="326">
        <v>4.6019543869441161E-2</v>
      </c>
      <c r="Q670" s="389"/>
      <c r="R670" s="820">
        <f t="shared" si="39"/>
        <v>0.11610499129365863</v>
      </c>
    </row>
    <row r="671" spans="2:18">
      <c r="B671" s="290"/>
      <c r="C671" s="283" t="str">
        <f t="shared" si="41"/>
        <v>18</v>
      </c>
      <c r="D671" s="284" t="str">
        <f t="shared" si="41"/>
        <v>電子部品</v>
      </c>
      <c r="E671" s="387"/>
      <c r="F671" s="393">
        <v>9.2905393590355612</v>
      </c>
      <c r="H671" s="326">
        <v>0.35285893963381143</v>
      </c>
      <c r="I671" s="389"/>
      <c r="J671" s="313">
        <f t="shared" si="37"/>
        <v>3.2782498668554783</v>
      </c>
      <c r="K671" s="401"/>
      <c r="L671" s="326">
        <v>0.21190148403682063</v>
      </c>
      <c r="M671" s="389"/>
      <c r="N671" s="313">
        <f t="shared" si="38"/>
        <v>1.9686790776821277</v>
      </c>
      <c r="O671" s="120"/>
      <c r="P671" s="326">
        <v>3.5682280700125621E-2</v>
      </c>
      <c r="Q671" s="389"/>
      <c r="R671" s="820">
        <f t="shared" si="39"/>
        <v>0.33150763326467209</v>
      </c>
    </row>
    <row r="672" spans="2:18">
      <c r="B672" s="290"/>
      <c r="C672" s="283" t="str">
        <f t="shared" si="41"/>
        <v>19</v>
      </c>
      <c r="D672" s="284" t="str">
        <f t="shared" si="41"/>
        <v>電気機械</v>
      </c>
      <c r="E672" s="387"/>
      <c r="F672" s="393">
        <v>20.543495323964464</v>
      </c>
      <c r="H672" s="326">
        <v>0.35135053440391312</v>
      </c>
      <c r="I672" s="389"/>
      <c r="J672" s="313">
        <f t="shared" si="37"/>
        <v>7.2179680605992047</v>
      </c>
      <c r="K672" s="401"/>
      <c r="L672" s="326">
        <v>0.19771030404178813</v>
      </c>
      <c r="M672" s="389"/>
      <c r="N672" s="313">
        <f t="shared" si="38"/>
        <v>4.0616607065820673</v>
      </c>
      <c r="O672" s="120"/>
      <c r="P672" s="326">
        <v>3.539136497112344E-2</v>
      </c>
      <c r="Q672" s="389"/>
      <c r="R672" s="820">
        <f t="shared" si="39"/>
        <v>0.72706234079299414</v>
      </c>
    </row>
    <row r="673" spans="2:18">
      <c r="B673" s="290"/>
      <c r="C673" s="283" t="str">
        <f t="shared" si="41"/>
        <v>20</v>
      </c>
      <c r="D673" s="284" t="str">
        <f t="shared" si="41"/>
        <v>情報通信機器</v>
      </c>
      <c r="E673" s="387"/>
      <c r="F673" s="393">
        <v>8.8432976319091754</v>
      </c>
      <c r="H673" s="326">
        <v>0.3238645538796821</v>
      </c>
      <c r="I673" s="389"/>
      <c r="J673" s="313">
        <f t="shared" si="37"/>
        <v>2.8640306423835145</v>
      </c>
      <c r="K673" s="401"/>
      <c r="L673" s="326">
        <v>0.1838859354864682</v>
      </c>
      <c r="M673" s="389"/>
      <c r="N673" s="313">
        <f t="shared" si="38"/>
        <v>1.6261580578288877</v>
      </c>
      <c r="O673" s="120"/>
      <c r="P673" s="326">
        <v>2.9053642032377997E-2</v>
      </c>
      <c r="Q673" s="389"/>
      <c r="R673" s="820">
        <f t="shared" si="39"/>
        <v>0.25693000378326525</v>
      </c>
    </row>
    <row r="674" spans="2:18">
      <c r="B674" s="290"/>
      <c r="C674" s="283" t="str">
        <f t="shared" ref="C674:D692" si="42">C29</f>
        <v>21</v>
      </c>
      <c r="D674" s="284" t="str">
        <f t="shared" si="42"/>
        <v>輸送機械</v>
      </c>
      <c r="E674" s="387"/>
      <c r="F674" s="393">
        <v>68.604174059206485</v>
      </c>
      <c r="H674" s="326">
        <v>0.22498172507165698</v>
      </c>
      <c r="I674" s="389"/>
      <c r="J674" s="313">
        <f t="shared" si="37"/>
        <v>15.434685426956495</v>
      </c>
      <c r="K674" s="401"/>
      <c r="L674" s="326">
        <v>0.1459695961429596</v>
      </c>
      <c r="M674" s="389"/>
      <c r="N674" s="313">
        <f t="shared" si="38"/>
        <v>10.014123581143675</v>
      </c>
      <c r="O674" s="120"/>
      <c r="P674" s="326">
        <v>2.4586710640473436E-2</v>
      </c>
      <c r="Q674" s="389"/>
      <c r="R674" s="820">
        <f t="shared" si="39"/>
        <v>1.6867509763223838</v>
      </c>
    </row>
    <row r="675" spans="2:18">
      <c r="B675" s="290"/>
      <c r="C675" s="283" t="str">
        <f t="shared" si="42"/>
        <v>22</v>
      </c>
      <c r="D675" s="284" t="str">
        <f t="shared" si="42"/>
        <v>その他の製造工業製品</v>
      </c>
      <c r="E675" s="387"/>
      <c r="F675" s="393">
        <v>29.085107439586046</v>
      </c>
      <c r="H675" s="326">
        <v>0.4777787046416016</v>
      </c>
      <c r="I675" s="389"/>
      <c r="J675" s="313">
        <f t="shared" si="37"/>
        <v>13.896244956847232</v>
      </c>
      <c r="K675" s="401"/>
      <c r="L675" s="326">
        <v>0.27530095930405768</v>
      </c>
      <c r="M675" s="389"/>
      <c r="N675" s="313">
        <f t="shared" si="38"/>
        <v>8.0071579795796239</v>
      </c>
      <c r="O675" s="120"/>
      <c r="P675" s="326">
        <v>7.2991956146100226E-2</v>
      </c>
      <c r="Q675" s="389"/>
      <c r="R675" s="820">
        <f t="shared" si="39"/>
        <v>2.1229788867348782</v>
      </c>
    </row>
    <row r="676" spans="2:18">
      <c r="B676" s="290"/>
      <c r="C676" s="283" t="str">
        <f t="shared" si="42"/>
        <v>23</v>
      </c>
      <c r="D676" s="284" t="str">
        <f t="shared" si="42"/>
        <v>建設</v>
      </c>
      <c r="E676" s="387"/>
      <c r="F676" s="393">
        <v>17.937979935553685</v>
      </c>
      <c r="H676" s="326">
        <v>0.47532606539144523</v>
      </c>
      <c r="I676" s="389"/>
      <c r="J676" s="313">
        <f t="shared" si="37"/>
        <v>8.5263894238374238</v>
      </c>
      <c r="K676" s="401"/>
      <c r="L676" s="326">
        <v>0.3438889480646411</v>
      </c>
      <c r="M676" s="389"/>
      <c r="N676" s="313">
        <f t="shared" si="38"/>
        <v>6.1686730504421954</v>
      </c>
      <c r="O676" s="120"/>
      <c r="P676" s="326">
        <v>6.1551533643574213E-2</v>
      </c>
      <c r="Q676" s="389"/>
      <c r="R676" s="820">
        <f t="shared" si="39"/>
        <v>1.1041101755009919</v>
      </c>
    </row>
    <row r="677" spans="2:18">
      <c r="B677" s="290"/>
      <c r="C677" s="283" t="str">
        <f t="shared" si="42"/>
        <v>24</v>
      </c>
      <c r="D677" s="284" t="str">
        <f t="shared" si="42"/>
        <v>電力・ガス・熱供給</v>
      </c>
      <c r="E677" s="387"/>
      <c r="F677" s="393">
        <v>90.613263026501286</v>
      </c>
      <c r="H677" s="326">
        <v>0.43566088417809079</v>
      </c>
      <c r="I677" s="389"/>
      <c r="J677" s="313">
        <f t="shared" si="37"/>
        <v>39.476654288387451</v>
      </c>
      <c r="K677" s="401"/>
      <c r="L677" s="326">
        <v>7.845939969959051E-2</v>
      </c>
      <c r="M677" s="389"/>
      <c r="N677" s="313">
        <f t="shared" si="38"/>
        <v>7.1094622218803911</v>
      </c>
      <c r="O677" s="120"/>
      <c r="P677" s="326">
        <v>7.981424675547558E-3</v>
      </c>
      <c r="Q677" s="389"/>
      <c r="R677" s="820">
        <f t="shared" si="39"/>
        <v>0.7232229334515986</v>
      </c>
    </row>
    <row r="678" spans="2:18">
      <c r="B678" s="290"/>
      <c r="C678" s="283" t="str">
        <f t="shared" si="42"/>
        <v>25</v>
      </c>
      <c r="D678" s="284" t="str">
        <f t="shared" si="42"/>
        <v>水道</v>
      </c>
      <c r="E678" s="387"/>
      <c r="F678" s="393">
        <v>20.493260737034994</v>
      </c>
      <c r="H678" s="326">
        <v>0.46918659314820399</v>
      </c>
      <c r="I678" s="389"/>
      <c r="J678" s="313">
        <f t="shared" si="37"/>
        <v>9.6151631877073012</v>
      </c>
      <c r="K678" s="401"/>
      <c r="L678" s="326">
        <v>0.12010514003350307</v>
      </c>
      <c r="M678" s="389"/>
      <c r="N678" s="313">
        <f t="shared" si="38"/>
        <v>2.4613459505646782</v>
      </c>
      <c r="O678" s="120"/>
      <c r="P678" s="326">
        <v>1.85534052897629E-2</v>
      </c>
      <c r="Q678" s="389"/>
      <c r="R678" s="820">
        <f t="shared" si="39"/>
        <v>0.38021977216299541</v>
      </c>
    </row>
    <row r="679" spans="2:18">
      <c r="B679" s="290"/>
      <c r="C679" s="283" t="str">
        <f t="shared" si="42"/>
        <v>26</v>
      </c>
      <c r="D679" s="284" t="str">
        <f t="shared" si="42"/>
        <v>廃棄物処理</v>
      </c>
      <c r="E679" s="387"/>
      <c r="F679" s="393">
        <v>15.78335470454048</v>
      </c>
      <c r="H679" s="326">
        <v>0.63252452578626561</v>
      </c>
      <c r="I679" s="389"/>
      <c r="J679" s="313">
        <f t="shared" si="37"/>
        <v>9.9833589498058917</v>
      </c>
      <c r="K679" s="401"/>
      <c r="L679" s="326">
        <v>0.4548751186032669</v>
      </c>
      <c r="M679" s="389"/>
      <c r="N679" s="313">
        <f t="shared" si="38"/>
        <v>7.1794553431852819</v>
      </c>
      <c r="O679" s="120"/>
      <c r="P679" s="326">
        <v>8.6301058338073999E-2</v>
      </c>
      <c r="Q679" s="389"/>
      <c r="R679" s="820">
        <f t="shared" si="39"/>
        <v>1.3621202151270626</v>
      </c>
    </row>
    <row r="680" spans="2:18">
      <c r="B680" s="290"/>
      <c r="C680" s="283" t="str">
        <f t="shared" si="42"/>
        <v>27</v>
      </c>
      <c r="D680" s="284" t="str">
        <f t="shared" si="42"/>
        <v>商業</v>
      </c>
      <c r="E680" s="387"/>
      <c r="F680" s="393">
        <v>427.63371085053393</v>
      </c>
      <c r="H680" s="326">
        <v>0.68987926539247335</v>
      </c>
      <c r="I680" s="389"/>
      <c r="J680" s="313">
        <f t="shared" ref="J680:J692" si="43">$F680*H680</f>
        <v>295.01563029862371</v>
      </c>
      <c r="K680" s="401"/>
      <c r="L680" s="326">
        <v>0.43464671425237822</v>
      </c>
      <c r="M680" s="389"/>
      <c r="N680" s="313">
        <f t="shared" ref="N680:N692" si="44">$F680*L680</f>
        <v>185.86958732473616</v>
      </c>
      <c r="O680" s="120"/>
      <c r="P680" s="326">
        <v>0.11644689522549076</v>
      </c>
      <c r="Q680" s="389"/>
      <c r="R680" s="820">
        <f t="shared" ref="R680:R692" si="45">$F680*P680</f>
        <v>49.796617922299937</v>
      </c>
    </row>
    <row r="681" spans="2:18">
      <c r="B681" s="290"/>
      <c r="C681" s="283" t="str">
        <f t="shared" si="42"/>
        <v>28</v>
      </c>
      <c r="D681" s="284" t="str">
        <f t="shared" si="42"/>
        <v>金融・保険</v>
      </c>
      <c r="E681" s="387"/>
      <c r="F681" s="393">
        <v>179.77705554738861</v>
      </c>
      <c r="H681" s="326">
        <v>0.61015388409758475</v>
      </c>
      <c r="I681" s="389"/>
      <c r="J681" s="313">
        <f t="shared" si="43"/>
        <v>109.69166871386641</v>
      </c>
      <c r="K681" s="401"/>
      <c r="L681" s="326">
        <v>0.30376237951681073</v>
      </c>
      <c r="M681" s="389"/>
      <c r="N681" s="313">
        <f t="shared" si="44"/>
        <v>54.609506175600622</v>
      </c>
      <c r="O681" s="120"/>
      <c r="P681" s="326">
        <v>4.6192715285453878E-2</v>
      </c>
      <c r="Q681" s="389"/>
      <c r="R681" s="820">
        <f t="shared" si="45"/>
        <v>8.3043903417577489</v>
      </c>
    </row>
    <row r="682" spans="2:18">
      <c r="B682" s="290"/>
      <c r="C682" s="283" t="str">
        <f t="shared" si="42"/>
        <v>29</v>
      </c>
      <c r="D682" s="284" t="str">
        <f t="shared" si="42"/>
        <v>不動産</v>
      </c>
      <c r="E682" s="387"/>
      <c r="F682" s="393">
        <v>494.08722627825125</v>
      </c>
      <c r="H682" s="326">
        <v>0.80384098057857989</v>
      </c>
      <c r="I682" s="389"/>
      <c r="J682" s="313">
        <f t="shared" si="43"/>
        <v>397.16756046286019</v>
      </c>
      <c r="K682" s="401"/>
      <c r="L682" s="326">
        <v>6.4942022721134002E-2</v>
      </c>
      <c r="M682" s="389"/>
      <c r="N682" s="313">
        <f t="shared" si="44"/>
        <v>32.087023875184272</v>
      </c>
      <c r="O682" s="120"/>
      <c r="P682" s="326">
        <v>1.2877830805197991E-2</v>
      </c>
      <c r="Q682" s="389"/>
      <c r="R682" s="820">
        <f t="shared" si="45"/>
        <v>6.3627717030208943</v>
      </c>
    </row>
    <row r="683" spans="2:18">
      <c r="B683" s="290"/>
      <c r="C683" s="283" t="str">
        <f t="shared" si="42"/>
        <v>30</v>
      </c>
      <c r="D683" s="284" t="str">
        <f t="shared" si="42"/>
        <v>運輸・郵便</v>
      </c>
      <c r="E683" s="387"/>
      <c r="F683" s="393">
        <v>139.16088999918378</v>
      </c>
      <c r="H683" s="326">
        <v>0.62171345962725577</v>
      </c>
      <c r="I683" s="389"/>
      <c r="J683" s="313">
        <f t="shared" si="43"/>
        <v>86.518198366200522</v>
      </c>
      <c r="K683" s="401"/>
      <c r="L683" s="326">
        <v>0.4010662301581509</v>
      </c>
      <c r="M683" s="389"/>
      <c r="N683" s="313">
        <f t="shared" si="44"/>
        <v>55.812733537425764</v>
      </c>
      <c r="O683" s="120"/>
      <c r="P683" s="326">
        <v>8.2994132403291079E-2</v>
      </c>
      <c r="Q683" s="389"/>
      <c r="R683" s="820">
        <f t="shared" si="45"/>
        <v>11.549537329952084</v>
      </c>
    </row>
    <row r="684" spans="2:18">
      <c r="B684" s="290"/>
      <c r="C684" s="283" t="str">
        <f t="shared" si="42"/>
        <v>31</v>
      </c>
      <c r="D684" s="284" t="str">
        <f t="shared" si="42"/>
        <v>情報通信</v>
      </c>
      <c r="E684" s="387"/>
      <c r="F684" s="393">
        <v>213.8092634854068</v>
      </c>
      <c r="H684" s="326">
        <v>0.5247845551766146</v>
      </c>
      <c r="I684" s="389"/>
      <c r="J684" s="313">
        <f t="shared" si="43"/>
        <v>112.20379923082879</v>
      </c>
      <c r="K684" s="401"/>
      <c r="L684" s="326">
        <v>0.22991583333702342</v>
      </c>
      <c r="M684" s="389"/>
      <c r="N684" s="313">
        <f t="shared" si="44"/>
        <v>49.158134989422521</v>
      </c>
      <c r="O684" s="120"/>
      <c r="P684" s="326">
        <v>3.2389290418055661E-2</v>
      </c>
      <c r="Q684" s="389"/>
      <c r="R684" s="820">
        <f t="shared" si="45"/>
        <v>6.9251303290994244</v>
      </c>
    </row>
    <row r="685" spans="2:18">
      <c r="B685" s="290"/>
      <c r="C685" s="283" t="str">
        <f t="shared" si="42"/>
        <v>32</v>
      </c>
      <c r="D685" s="284" t="str">
        <f t="shared" si="42"/>
        <v>公務</v>
      </c>
      <c r="E685" s="387"/>
      <c r="F685" s="393">
        <v>8.6272049916520768</v>
      </c>
      <c r="H685" s="326">
        <v>0.69975509946428771</v>
      </c>
      <c r="I685" s="389"/>
      <c r="J685" s="313">
        <f t="shared" si="43"/>
        <v>6.0369306870322985</v>
      </c>
      <c r="K685" s="401"/>
      <c r="L685" s="326">
        <v>0.33968063629951817</v>
      </c>
      <c r="M685" s="389"/>
      <c r="N685" s="313">
        <f t="shared" si="44"/>
        <v>2.9304944810507569</v>
      </c>
      <c r="O685" s="120"/>
      <c r="P685" s="326">
        <v>4.7624887255193545E-2</v>
      </c>
      <c r="Q685" s="389"/>
      <c r="R685" s="820">
        <f t="shared" si="45"/>
        <v>0.4108696650548731</v>
      </c>
    </row>
    <row r="686" spans="2:18">
      <c r="B686" s="290"/>
      <c r="C686" s="283" t="str">
        <f t="shared" si="42"/>
        <v>33</v>
      </c>
      <c r="D686" s="284" t="str">
        <f t="shared" si="42"/>
        <v>教育・研究</v>
      </c>
      <c r="E686" s="387"/>
      <c r="F686" s="393">
        <v>62.512206972791546</v>
      </c>
      <c r="H686" s="326">
        <v>0.68709305740051996</v>
      </c>
      <c r="I686" s="389"/>
      <c r="J686" s="313">
        <f t="shared" si="43"/>
        <v>42.951703413789446</v>
      </c>
      <c r="K686" s="401"/>
      <c r="L686" s="326">
        <v>0.48567862759160269</v>
      </c>
      <c r="M686" s="389"/>
      <c r="N686" s="313">
        <f t="shared" si="44"/>
        <v>30.360842890267612</v>
      </c>
      <c r="O686" s="120"/>
      <c r="P686" s="326">
        <v>7.5487959761468659E-2</v>
      </c>
      <c r="Q686" s="389"/>
      <c r="R686" s="820">
        <f t="shared" si="45"/>
        <v>4.7189189645626888</v>
      </c>
    </row>
    <row r="687" spans="2:18">
      <c r="B687" s="290"/>
      <c r="C687" s="283" t="str">
        <f t="shared" si="42"/>
        <v>34</v>
      </c>
      <c r="D687" s="284" t="str">
        <f t="shared" si="42"/>
        <v>医療・福祉</v>
      </c>
      <c r="E687" s="387"/>
      <c r="F687" s="393">
        <v>97.963994707188618</v>
      </c>
      <c r="H687" s="326">
        <v>0.58468116762471634</v>
      </c>
      <c r="I687" s="389"/>
      <c r="J687" s="313">
        <f t="shared" si="43"/>
        <v>57.277702810580571</v>
      </c>
      <c r="K687" s="401"/>
      <c r="L687" s="326">
        <v>0.51426194108086898</v>
      </c>
      <c r="M687" s="389"/>
      <c r="N687" s="313">
        <f t="shared" si="44"/>
        <v>50.379154074154791</v>
      </c>
      <c r="O687" s="120"/>
      <c r="P687" s="326">
        <v>0.11412257730984801</v>
      </c>
      <c r="Q687" s="389"/>
      <c r="R687" s="820">
        <f t="shared" si="45"/>
        <v>11.179903559552674</v>
      </c>
    </row>
    <row r="688" spans="2:18">
      <c r="B688" s="290"/>
      <c r="C688" s="283" t="str">
        <f t="shared" si="42"/>
        <v>35</v>
      </c>
      <c r="D688" s="284" t="str">
        <f t="shared" si="42"/>
        <v>他に分類されない会員制団体</v>
      </c>
      <c r="E688" s="387"/>
      <c r="F688" s="393">
        <v>26.494529192128049</v>
      </c>
      <c r="H688" s="326">
        <v>0.58201188037090767</v>
      </c>
      <c r="I688" s="389"/>
      <c r="J688" s="313">
        <f t="shared" si="43"/>
        <v>15.420130754652352</v>
      </c>
      <c r="K688" s="401"/>
      <c r="L688" s="326">
        <v>0.53202777074326157</v>
      </c>
      <c r="M688" s="389"/>
      <c r="N688" s="313">
        <f t="shared" si="44"/>
        <v>14.095825302980153</v>
      </c>
      <c r="O688" s="120"/>
      <c r="P688" s="326">
        <v>0.12142251224060358</v>
      </c>
      <c r="Q688" s="389"/>
      <c r="R688" s="820">
        <f t="shared" si="45"/>
        <v>3.2170322951401968</v>
      </c>
    </row>
    <row r="689" spans="2:18">
      <c r="B689" s="290"/>
      <c r="C689" s="283" t="str">
        <f t="shared" si="42"/>
        <v>36</v>
      </c>
      <c r="D689" s="284" t="str">
        <f t="shared" si="42"/>
        <v>対事業所サービス</v>
      </c>
      <c r="E689" s="387"/>
      <c r="F689" s="393">
        <v>247.83105108845771</v>
      </c>
      <c r="H689" s="326">
        <v>0.58627431759767246</v>
      </c>
      <c r="I689" s="389"/>
      <c r="J689" s="313">
        <f t="shared" si="43"/>
        <v>145.29698035639944</v>
      </c>
      <c r="K689" s="401"/>
      <c r="L689" s="326">
        <v>0.35064567323453227</v>
      </c>
      <c r="M689" s="389"/>
      <c r="N689" s="313">
        <f t="shared" si="44"/>
        <v>86.900885757334024</v>
      </c>
      <c r="O689" s="120"/>
      <c r="P689" s="326">
        <v>8.4377298337944953E-2</v>
      </c>
      <c r="Q689" s="389"/>
      <c r="R689" s="820">
        <f t="shared" si="45"/>
        <v>20.911314535097272</v>
      </c>
    </row>
    <row r="690" spans="2:18">
      <c r="B690" s="290"/>
      <c r="C690" s="283" t="str">
        <f t="shared" si="42"/>
        <v>37</v>
      </c>
      <c r="D690" s="284" t="str">
        <f t="shared" si="42"/>
        <v>対個人サービス</v>
      </c>
      <c r="E690" s="387"/>
      <c r="F690" s="393">
        <v>221.35231595018286</v>
      </c>
      <c r="H690" s="326">
        <v>0.53827964382459326</v>
      </c>
      <c r="I690" s="389"/>
      <c r="J690" s="313">
        <f t="shared" si="43"/>
        <v>119.14944578941326</v>
      </c>
      <c r="K690" s="401"/>
      <c r="L690" s="326">
        <v>0.31207287104425752</v>
      </c>
      <c r="M690" s="389"/>
      <c r="N690" s="313">
        <f t="shared" si="44"/>
        <v>69.078052750869162</v>
      </c>
      <c r="O690" s="120"/>
      <c r="P690" s="326">
        <v>0.15008541561496341</v>
      </c>
      <c r="Q690" s="389"/>
      <c r="R690" s="820">
        <f t="shared" si="45"/>
        <v>33.221754336717886</v>
      </c>
    </row>
    <row r="691" spans="2:18">
      <c r="B691" s="290"/>
      <c r="C691" s="283" t="str">
        <f t="shared" si="42"/>
        <v>38</v>
      </c>
      <c r="D691" s="284" t="str">
        <f t="shared" si="42"/>
        <v>事務用品</v>
      </c>
      <c r="E691" s="387"/>
      <c r="F691" s="393">
        <v>4.2221055544190342</v>
      </c>
      <c r="H691" s="326">
        <v>0</v>
      </c>
      <c r="I691" s="389"/>
      <c r="J691" s="313">
        <f t="shared" si="43"/>
        <v>0</v>
      </c>
      <c r="K691" s="401"/>
      <c r="L691" s="326">
        <v>0</v>
      </c>
      <c r="M691" s="389"/>
      <c r="N691" s="313">
        <f t="shared" si="44"/>
        <v>0</v>
      </c>
      <c r="O691" s="120"/>
      <c r="P691" s="326">
        <v>0</v>
      </c>
      <c r="Q691" s="389"/>
      <c r="R691" s="820">
        <f t="shared" si="45"/>
        <v>0</v>
      </c>
    </row>
    <row r="692" spans="2:18" ht="12.75" thickBot="1">
      <c r="B692" s="406"/>
      <c r="C692" s="449" t="str">
        <f t="shared" si="42"/>
        <v>39</v>
      </c>
      <c r="D692" s="296" t="str">
        <f t="shared" si="42"/>
        <v>分類不明</v>
      </c>
      <c r="E692" s="387"/>
      <c r="F692" s="507">
        <v>9.6481841780875381</v>
      </c>
      <c r="H692" s="328">
        <v>0.64804261520413031</v>
      </c>
      <c r="I692" s="389"/>
      <c r="J692" s="311">
        <f t="shared" si="43"/>
        <v>6.2524345067389611</v>
      </c>
      <c r="K692" s="401"/>
      <c r="L692" s="328">
        <v>7.4224608228824797E-3</v>
      </c>
      <c r="M692" s="389"/>
      <c r="N692" s="311">
        <f t="shared" si="44"/>
        <v>7.1613269073809355E-2</v>
      </c>
      <c r="O692" s="120"/>
      <c r="P692" s="328">
        <v>1.6876337556437791E-3</v>
      </c>
      <c r="Q692" s="389"/>
      <c r="R692" s="821">
        <f t="shared" si="45"/>
        <v>1.6282601299608759E-2</v>
      </c>
    </row>
    <row r="693" spans="2:18">
      <c r="B693" s="194" t="s">
        <v>497</v>
      </c>
      <c r="C693" s="291"/>
      <c r="D693" s="281"/>
      <c r="E693" s="399"/>
      <c r="F693" s="293">
        <f>SUM(F615:F653)</f>
        <v>466.6871491223543</v>
      </c>
      <c r="J693" s="292">
        <f>SUM(J615:J653)</f>
        <v>288.32034470835532</v>
      </c>
      <c r="N693" s="292">
        <f>SUM(N615:N653)</f>
        <v>109.49576934661818</v>
      </c>
      <c r="R693" s="436">
        <f>SUM(R615:R653)</f>
        <v>27.821019779272191</v>
      </c>
    </row>
    <row r="694" spans="2:18">
      <c r="B694" s="195" t="s">
        <v>226</v>
      </c>
      <c r="C694" s="103"/>
      <c r="D694" s="284"/>
      <c r="E694" s="401"/>
      <c r="F694" s="293">
        <f>SUM(F654:F692)</f>
        <v>2980.4396887937191</v>
      </c>
      <c r="J694" s="293">
        <f>SUM(J654:J692)</f>
        <v>1718.5626299222743</v>
      </c>
      <c r="N694" s="293">
        <f>SUM(N654:N692)</f>
        <v>758.64768937444137</v>
      </c>
      <c r="R694" s="437">
        <f>SUM(R654:R692)</f>
        <v>187.79974706042515</v>
      </c>
    </row>
    <row r="695" spans="2:18">
      <c r="B695" s="294" t="s">
        <v>66</v>
      </c>
      <c r="C695" s="295"/>
      <c r="D695" s="296"/>
      <c r="E695" s="401"/>
      <c r="F695" s="297">
        <f>SUM(F615:F692)</f>
        <v>3447.1268379160729</v>
      </c>
      <c r="J695" s="297">
        <f>SUM(J615:J692)</f>
        <v>2006.8829746306296</v>
      </c>
      <c r="N695" s="297">
        <f>SUM(N615:N692)</f>
        <v>868.14345872105957</v>
      </c>
      <c r="R695" s="438">
        <f>SUM(R615:R692)</f>
        <v>215.62076683969732</v>
      </c>
    </row>
    <row r="696" spans="2:18">
      <c r="B696" s="132"/>
      <c r="C696" s="103"/>
      <c r="D696" s="132"/>
      <c r="E696" s="401"/>
      <c r="F696" s="402"/>
    </row>
    <row r="697" spans="2:18" ht="17.25">
      <c r="B697" s="298" t="s">
        <v>543</v>
      </c>
      <c r="C697" s="103"/>
      <c r="D697" s="132"/>
      <c r="E697" s="401"/>
      <c r="F697" s="402"/>
    </row>
    <row r="698" spans="2:18">
      <c r="B698" s="132"/>
      <c r="C698" s="103"/>
      <c r="D698" s="132"/>
      <c r="E698" s="401"/>
      <c r="F698" s="402"/>
    </row>
    <row r="699" spans="2:18">
      <c r="B699" s="132"/>
      <c r="C699" s="103"/>
      <c r="D699" s="132"/>
      <c r="E699" s="401"/>
      <c r="F699" s="402"/>
    </row>
    <row r="700" spans="2:18" ht="14.25">
      <c r="B700" s="444" t="s">
        <v>332</v>
      </c>
    </row>
    <row r="701" spans="2:18" ht="14.25">
      <c r="B701" s="196" t="s">
        <v>302</v>
      </c>
    </row>
    <row r="703" spans="2:18" ht="14.25">
      <c r="B703" s="196" t="s">
        <v>528</v>
      </c>
    </row>
    <row r="704" spans="2:18" ht="50.65" customHeight="1">
      <c r="B704" s="275"/>
      <c r="C704" s="452" t="s">
        <v>224</v>
      </c>
      <c r="D704" s="277" t="s">
        <v>48</v>
      </c>
      <c r="E704" s="278" t="s">
        <v>303</v>
      </c>
      <c r="F704" s="453" t="s">
        <v>304</v>
      </c>
      <c r="G704" s="453" t="s">
        <v>66</v>
      </c>
      <c r="I704" s="278" t="s">
        <v>333</v>
      </c>
      <c r="J704" s="454"/>
      <c r="K704" s="278" t="s">
        <v>306</v>
      </c>
      <c r="L704" s="455"/>
      <c r="M704" s="278" t="s">
        <v>334</v>
      </c>
    </row>
    <row r="705" spans="2:13">
      <c r="B705" s="279" t="s">
        <v>416</v>
      </c>
      <c r="C705" s="280" t="str">
        <f t="shared" ref="C705:D724" si="46">C9</f>
        <v>01</v>
      </c>
      <c r="D705" s="281" t="str">
        <f t="shared" si="46"/>
        <v>農業</v>
      </c>
      <c r="E705" s="293">
        <f t="array" ref="E705:E743">+'1次効果'!$N$1118:$N$1156</f>
        <v>0</v>
      </c>
      <c r="F705" s="293">
        <f t="array" ref="F705:F743">+'1次効果'!$N$1802:$N$1840</f>
        <v>0</v>
      </c>
      <c r="G705" s="293">
        <f>SUM(E705:F705)</f>
        <v>0</v>
      </c>
      <c r="H705" s="401"/>
      <c r="I705" s="456"/>
      <c r="J705" s="132"/>
      <c r="K705" s="457"/>
      <c r="L705" s="132"/>
      <c r="M705" s="456"/>
    </row>
    <row r="706" spans="2:13" ht="13.5">
      <c r="B706" s="285"/>
      <c r="C706" s="283" t="str">
        <f t="shared" si="46"/>
        <v>02</v>
      </c>
      <c r="D706" s="284" t="str">
        <f t="shared" si="46"/>
        <v>林業</v>
      </c>
      <c r="E706" s="293">
        <v>0</v>
      </c>
      <c r="F706" s="293">
        <v>0</v>
      </c>
      <c r="G706" s="293">
        <f t="shared" ref="G706:G743" si="47">SUM(E706:F706)</f>
        <v>0</v>
      </c>
      <c r="H706" s="458"/>
      <c r="I706" s="456"/>
      <c r="J706" s="132"/>
      <c r="K706" s="456"/>
      <c r="L706" s="132"/>
      <c r="M706" s="456"/>
    </row>
    <row r="707" spans="2:13" ht="13.5">
      <c r="B707" s="285"/>
      <c r="C707" s="283" t="str">
        <f t="shared" si="46"/>
        <v>03</v>
      </c>
      <c r="D707" s="284" t="str">
        <f t="shared" si="46"/>
        <v>漁業</v>
      </c>
      <c r="E707" s="293">
        <v>0</v>
      </c>
      <c r="F707" s="293">
        <v>0</v>
      </c>
      <c r="G707" s="293">
        <f t="shared" si="47"/>
        <v>0</v>
      </c>
      <c r="H707" s="458"/>
      <c r="I707" s="456"/>
      <c r="J707" s="132"/>
      <c r="K707" s="456"/>
      <c r="L707" s="132"/>
      <c r="M707" s="456"/>
    </row>
    <row r="708" spans="2:13" ht="13.5">
      <c r="B708" s="285"/>
      <c r="C708" s="283" t="str">
        <f t="shared" si="46"/>
        <v>04</v>
      </c>
      <c r="D708" s="284" t="str">
        <f t="shared" si="46"/>
        <v>鉱業</v>
      </c>
      <c r="E708" s="293">
        <v>0</v>
      </c>
      <c r="F708" s="293">
        <v>0</v>
      </c>
      <c r="G708" s="293">
        <f t="shared" si="47"/>
        <v>0</v>
      </c>
      <c r="H708" s="458"/>
      <c r="I708" s="459"/>
      <c r="K708" s="459"/>
      <c r="M708" s="459"/>
    </row>
    <row r="709" spans="2:13" ht="13.5">
      <c r="B709" s="285"/>
      <c r="C709" s="283" t="str">
        <f t="shared" si="46"/>
        <v>05</v>
      </c>
      <c r="D709" s="284" t="str">
        <f t="shared" si="46"/>
        <v>飲食料品</v>
      </c>
      <c r="E709" s="293">
        <v>0</v>
      </c>
      <c r="F709" s="293">
        <v>0</v>
      </c>
      <c r="G709" s="293">
        <f t="shared" si="47"/>
        <v>0</v>
      </c>
      <c r="H709" s="458"/>
      <c r="I709" s="459"/>
      <c r="K709" s="459"/>
      <c r="M709" s="459"/>
    </row>
    <row r="710" spans="2:13" ht="13.5">
      <c r="B710" s="285"/>
      <c r="C710" s="283" t="str">
        <f t="shared" si="46"/>
        <v>06</v>
      </c>
      <c r="D710" s="284" t="str">
        <f t="shared" si="46"/>
        <v>繊維製品</v>
      </c>
      <c r="E710" s="293">
        <v>0</v>
      </c>
      <c r="F710" s="293">
        <v>0</v>
      </c>
      <c r="G710" s="293">
        <f t="shared" si="47"/>
        <v>0</v>
      </c>
      <c r="H710" s="458"/>
      <c r="I710" s="459"/>
      <c r="K710" s="459"/>
      <c r="M710" s="459"/>
    </row>
    <row r="711" spans="2:13" ht="13.5">
      <c r="B711" s="285"/>
      <c r="C711" s="283" t="str">
        <f t="shared" si="46"/>
        <v>07</v>
      </c>
      <c r="D711" s="284" t="str">
        <f t="shared" si="46"/>
        <v>パルプ・紙・木製品</v>
      </c>
      <c r="E711" s="293">
        <v>0</v>
      </c>
      <c r="F711" s="293">
        <v>0</v>
      </c>
      <c r="G711" s="293">
        <f t="shared" si="47"/>
        <v>0</v>
      </c>
      <c r="H711" s="458"/>
      <c r="I711" s="459"/>
      <c r="K711" s="459"/>
      <c r="M711" s="459"/>
    </row>
    <row r="712" spans="2:13" ht="13.5">
      <c r="B712" s="285"/>
      <c r="C712" s="283" t="str">
        <f t="shared" si="46"/>
        <v>08</v>
      </c>
      <c r="D712" s="284" t="str">
        <f t="shared" si="46"/>
        <v>化学製品</v>
      </c>
      <c r="E712" s="293">
        <v>0</v>
      </c>
      <c r="F712" s="293">
        <v>0</v>
      </c>
      <c r="G712" s="293">
        <f t="shared" si="47"/>
        <v>0</v>
      </c>
      <c r="H712" s="458"/>
      <c r="I712" s="459"/>
      <c r="K712" s="459"/>
      <c r="M712" s="459"/>
    </row>
    <row r="713" spans="2:13" ht="13.5">
      <c r="B713" s="285"/>
      <c r="C713" s="283" t="str">
        <f t="shared" si="46"/>
        <v>09</v>
      </c>
      <c r="D713" s="284" t="str">
        <f t="shared" si="46"/>
        <v>石油・石炭製品</v>
      </c>
      <c r="E713" s="293">
        <v>0</v>
      </c>
      <c r="F713" s="293">
        <v>0</v>
      </c>
      <c r="G713" s="293">
        <f t="shared" si="47"/>
        <v>0</v>
      </c>
      <c r="H713" s="458"/>
      <c r="I713" s="459"/>
      <c r="K713" s="459"/>
      <c r="M713" s="459"/>
    </row>
    <row r="714" spans="2:13" ht="13.5">
      <c r="B714" s="286"/>
      <c r="C714" s="283" t="str">
        <f t="shared" si="46"/>
        <v>10</v>
      </c>
      <c r="D714" s="284" t="str">
        <f t="shared" si="46"/>
        <v>プラスチック・ゴム製品</v>
      </c>
      <c r="E714" s="293">
        <v>0</v>
      </c>
      <c r="F714" s="293">
        <v>0</v>
      </c>
      <c r="G714" s="293">
        <f t="shared" si="47"/>
        <v>0</v>
      </c>
      <c r="H714" s="458"/>
      <c r="I714" s="459"/>
      <c r="K714" s="459"/>
      <c r="M714" s="459"/>
    </row>
    <row r="715" spans="2:13" ht="13.5">
      <c r="B715" s="286"/>
      <c r="C715" s="283" t="str">
        <f t="shared" si="46"/>
        <v>11</v>
      </c>
      <c r="D715" s="284" t="str">
        <f t="shared" si="46"/>
        <v>窯業・土石製品</v>
      </c>
      <c r="E715" s="293">
        <v>0</v>
      </c>
      <c r="F715" s="293">
        <v>0</v>
      </c>
      <c r="G715" s="293">
        <f t="shared" si="47"/>
        <v>0</v>
      </c>
      <c r="H715" s="458"/>
      <c r="I715" s="459"/>
      <c r="K715" s="459"/>
      <c r="M715" s="459"/>
    </row>
    <row r="716" spans="2:13" ht="13.5">
      <c r="B716" s="286"/>
      <c r="C716" s="283" t="str">
        <f t="shared" si="46"/>
        <v>12</v>
      </c>
      <c r="D716" s="284" t="str">
        <f t="shared" si="46"/>
        <v>鉄鋼</v>
      </c>
      <c r="E716" s="293">
        <v>0</v>
      </c>
      <c r="F716" s="293">
        <v>0</v>
      </c>
      <c r="G716" s="293">
        <f t="shared" si="47"/>
        <v>0</v>
      </c>
      <c r="H716" s="458"/>
      <c r="I716" s="459"/>
      <c r="K716" s="459"/>
      <c r="M716" s="459"/>
    </row>
    <row r="717" spans="2:13" ht="13.5">
      <c r="B717" s="286"/>
      <c r="C717" s="283" t="str">
        <f t="shared" si="46"/>
        <v>13</v>
      </c>
      <c r="D717" s="284" t="str">
        <f t="shared" si="46"/>
        <v>非鉄金属</v>
      </c>
      <c r="E717" s="293">
        <v>0</v>
      </c>
      <c r="F717" s="293">
        <v>0</v>
      </c>
      <c r="G717" s="293">
        <f t="shared" si="47"/>
        <v>0</v>
      </c>
      <c r="H717" s="458"/>
      <c r="I717" s="459"/>
      <c r="K717" s="459"/>
      <c r="M717" s="459"/>
    </row>
    <row r="718" spans="2:13" ht="13.5">
      <c r="B718" s="286"/>
      <c r="C718" s="283" t="str">
        <f t="shared" si="46"/>
        <v>14</v>
      </c>
      <c r="D718" s="284" t="str">
        <f t="shared" si="46"/>
        <v>金属製品</v>
      </c>
      <c r="E718" s="384">
        <v>0</v>
      </c>
      <c r="F718" s="293">
        <v>0</v>
      </c>
      <c r="G718" s="293">
        <f t="shared" si="47"/>
        <v>0</v>
      </c>
      <c r="H718" s="458"/>
      <c r="I718" s="459"/>
      <c r="K718" s="459"/>
      <c r="M718" s="459"/>
    </row>
    <row r="719" spans="2:13" ht="13.5">
      <c r="B719" s="286"/>
      <c r="C719" s="283" t="str">
        <f t="shared" si="46"/>
        <v>15</v>
      </c>
      <c r="D719" s="284" t="str">
        <f t="shared" si="46"/>
        <v>はん用機械</v>
      </c>
      <c r="E719" s="384">
        <v>0</v>
      </c>
      <c r="F719" s="293">
        <v>0</v>
      </c>
      <c r="G719" s="293">
        <f t="shared" si="47"/>
        <v>0</v>
      </c>
      <c r="H719" s="458"/>
      <c r="I719" s="459"/>
      <c r="K719" s="459"/>
      <c r="M719" s="459"/>
    </row>
    <row r="720" spans="2:13" ht="13.5">
      <c r="B720" s="286"/>
      <c r="C720" s="283" t="str">
        <f t="shared" si="46"/>
        <v>16</v>
      </c>
      <c r="D720" s="284" t="str">
        <f t="shared" si="46"/>
        <v>生産用機械</v>
      </c>
      <c r="E720" s="384">
        <v>0</v>
      </c>
      <c r="F720" s="293">
        <v>0</v>
      </c>
      <c r="G720" s="293">
        <f t="shared" si="47"/>
        <v>0</v>
      </c>
      <c r="H720" s="458"/>
      <c r="I720" s="459"/>
      <c r="K720" s="459"/>
      <c r="M720" s="459"/>
    </row>
    <row r="721" spans="2:13" ht="13.5">
      <c r="B721" s="286"/>
      <c r="C721" s="283" t="str">
        <f t="shared" si="46"/>
        <v>17</v>
      </c>
      <c r="D721" s="284" t="str">
        <f t="shared" si="46"/>
        <v>業務用機械</v>
      </c>
      <c r="E721" s="384">
        <v>0</v>
      </c>
      <c r="F721" s="293">
        <v>0</v>
      </c>
      <c r="G721" s="293">
        <f t="shared" si="47"/>
        <v>0</v>
      </c>
      <c r="H721" s="458"/>
      <c r="I721" s="459"/>
      <c r="K721" s="459"/>
      <c r="M721" s="459"/>
    </row>
    <row r="722" spans="2:13" ht="13.5">
      <c r="B722" s="286"/>
      <c r="C722" s="283" t="str">
        <f t="shared" si="46"/>
        <v>18</v>
      </c>
      <c r="D722" s="284" t="str">
        <f t="shared" si="46"/>
        <v>電子部品</v>
      </c>
      <c r="E722" s="384">
        <v>0</v>
      </c>
      <c r="F722" s="293">
        <v>0</v>
      </c>
      <c r="G722" s="293">
        <f t="shared" si="47"/>
        <v>0</v>
      </c>
      <c r="H722" s="458"/>
      <c r="I722" s="459"/>
      <c r="K722" s="459"/>
      <c r="M722" s="459"/>
    </row>
    <row r="723" spans="2:13" ht="13.5">
      <c r="B723" s="286"/>
      <c r="C723" s="283" t="str">
        <f t="shared" si="46"/>
        <v>19</v>
      </c>
      <c r="D723" s="284" t="str">
        <f t="shared" si="46"/>
        <v>電気機械</v>
      </c>
      <c r="E723" s="384">
        <v>0</v>
      </c>
      <c r="F723" s="293">
        <v>0</v>
      </c>
      <c r="G723" s="293">
        <f t="shared" si="47"/>
        <v>0</v>
      </c>
      <c r="H723" s="458"/>
      <c r="I723" s="459"/>
      <c r="K723" s="459"/>
      <c r="M723" s="459"/>
    </row>
    <row r="724" spans="2:13" ht="13.5">
      <c r="B724" s="286"/>
      <c r="C724" s="283" t="str">
        <f t="shared" si="46"/>
        <v>20</v>
      </c>
      <c r="D724" s="284" t="str">
        <f t="shared" si="46"/>
        <v>情報通信機器</v>
      </c>
      <c r="E724" s="384">
        <v>0</v>
      </c>
      <c r="F724" s="293">
        <v>0</v>
      </c>
      <c r="G724" s="293">
        <f t="shared" si="47"/>
        <v>0</v>
      </c>
      <c r="H724" s="458"/>
      <c r="I724" s="459"/>
      <c r="K724" s="459"/>
      <c r="M724" s="459"/>
    </row>
    <row r="725" spans="2:13" ht="13.5">
      <c r="B725" s="286"/>
      <c r="C725" s="283" t="str">
        <f t="shared" ref="C725:D743" si="48">C29</f>
        <v>21</v>
      </c>
      <c r="D725" s="284" t="str">
        <f t="shared" si="48"/>
        <v>輸送機械</v>
      </c>
      <c r="E725" s="384">
        <v>0</v>
      </c>
      <c r="F725" s="293">
        <v>0</v>
      </c>
      <c r="G725" s="293">
        <f t="shared" si="47"/>
        <v>0</v>
      </c>
      <c r="H725" s="458"/>
      <c r="I725" s="459"/>
      <c r="K725" s="459"/>
      <c r="M725" s="459"/>
    </row>
    <row r="726" spans="2:13" ht="13.5">
      <c r="B726" s="286"/>
      <c r="C726" s="283" t="str">
        <f t="shared" si="48"/>
        <v>22</v>
      </c>
      <c r="D726" s="284" t="str">
        <f t="shared" si="48"/>
        <v>その他の製造工業製品</v>
      </c>
      <c r="E726" s="384">
        <v>0</v>
      </c>
      <c r="F726" s="293">
        <v>0</v>
      </c>
      <c r="G726" s="293">
        <f t="shared" si="47"/>
        <v>0</v>
      </c>
      <c r="H726" s="458"/>
      <c r="I726" s="459"/>
      <c r="K726" s="459"/>
      <c r="M726" s="459"/>
    </row>
    <row r="727" spans="2:13" ht="13.5">
      <c r="B727" s="286"/>
      <c r="C727" s="283" t="str">
        <f t="shared" si="48"/>
        <v>23</v>
      </c>
      <c r="D727" s="284" t="str">
        <f t="shared" si="48"/>
        <v>建設</v>
      </c>
      <c r="E727" s="384">
        <v>0</v>
      </c>
      <c r="F727" s="293">
        <v>0</v>
      </c>
      <c r="G727" s="293">
        <f t="shared" si="47"/>
        <v>0</v>
      </c>
      <c r="H727" s="458"/>
      <c r="I727" s="459"/>
      <c r="K727" s="459"/>
      <c r="M727" s="459"/>
    </row>
    <row r="728" spans="2:13" ht="13.5">
      <c r="B728" s="286"/>
      <c r="C728" s="283" t="str">
        <f t="shared" si="48"/>
        <v>24</v>
      </c>
      <c r="D728" s="284" t="str">
        <f t="shared" si="48"/>
        <v>電力・ガス・熱供給</v>
      </c>
      <c r="E728" s="384">
        <v>0</v>
      </c>
      <c r="F728" s="293">
        <v>0</v>
      </c>
      <c r="G728" s="293">
        <f t="shared" si="47"/>
        <v>0</v>
      </c>
      <c r="H728" s="458"/>
      <c r="I728" s="459"/>
      <c r="K728" s="459"/>
      <c r="M728" s="459"/>
    </row>
    <row r="729" spans="2:13" ht="13.5">
      <c r="B729" s="286"/>
      <c r="C729" s="283" t="str">
        <f t="shared" si="48"/>
        <v>25</v>
      </c>
      <c r="D729" s="284" t="str">
        <f t="shared" si="48"/>
        <v>水道</v>
      </c>
      <c r="E729" s="384">
        <v>0</v>
      </c>
      <c r="F729" s="293">
        <v>0</v>
      </c>
      <c r="G729" s="293">
        <f t="shared" si="47"/>
        <v>0</v>
      </c>
      <c r="H729" s="458"/>
      <c r="I729" s="459"/>
      <c r="K729" s="459"/>
      <c r="M729" s="459"/>
    </row>
    <row r="730" spans="2:13" ht="13.5">
      <c r="B730" s="286"/>
      <c r="C730" s="283" t="str">
        <f t="shared" si="48"/>
        <v>26</v>
      </c>
      <c r="D730" s="284" t="str">
        <f t="shared" si="48"/>
        <v>廃棄物処理</v>
      </c>
      <c r="E730" s="384">
        <v>0</v>
      </c>
      <c r="F730" s="293">
        <v>0</v>
      </c>
      <c r="G730" s="293">
        <f t="shared" si="47"/>
        <v>0</v>
      </c>
      <c r="H730" s="458"/>
      <c r="I730" s="459"/>
      <c r="K730" s="459"/>
      <c r="M730" s="459"/>
    </row>
    <row r="731" spans="2:13" ht="13.5">
      <c r="B731" s="286"/>
      <c r="C731" s="283" t="str">
        <f t="shared" si="48"/>
        <v>27</v>
      </c>
      <c r="D731" s="284" t="str">
        <f t="shared" si="48"/>
        <v>商業</v>
      </c>
      <c r="E731" s="384">
        <v>0</v>
      </c>
      <c r="F731" s="293">
        <v>0</v>
      </c>
      <c r="G731" s="293">
        <f t="shared" si="47"/>
        <v>0</v>
      </c>
      <c r="H731" s="458"/>
      <c r="I731" s="459"/>
      <c r="K731" s="459"/>
      <c r="M731" s="459"/>
    </row>
    <row r="732" spans="2:13" ht="13.5">
      <c r="B732" s="286"/>
      <c r="C732" s="283" t="str">
        <f t="shared" si="48"/>
        <v>28</v>
      </c>
      <c r="D732" s="284" t="str">
        <f t="shared" si="48"/>
        <v>金融・保険</v>
      </c>
      <c r="E732" s="384">
        <v>0</v>
      </c>
      <c r="F732" s="293">
        <v>0</v>
      </c>
      <c r="G732" s="293">
        <f t="shared" si="47"/>
        <v>0</v>
      </c>
      <c r="H732" s="458"/>
      <c r="I732" s="459"/>
      <c r="K732" s="459"/>
      <c r="M732" s="459"/>
    </row>
    <row r="733" spans="2:13" ht="13.5">
      <c r="B733" s="286"/>
      <c r="C733" s="283" t="str">
        <f t="shared" si="48"/>
        <v>29</v>
      </c>
      <c r="D733" s="284" t="str">
        <f t="shared" si="48"/>
        <v>不動産</v>
      </c>
      <c r="E733" s="384">
        <v>0</v>
      </c>
      <c r="F733" s="293">
        <v>0</v>
      </c>
      <c r="G733" s="293">
        <f t="shared" si="47"/>
        <v>0</v>
      </c>
      <c r="H733" s="458"/>
      <c r="I733" s="459"/>
      <c r="K733" s="459"/>
      <c r="M733" s="459"/>
    </row>
    <row r="734" spans="2:13" ht="13.5">
      <c r="B734" s="286"/>
      <c r="C734" s="283" t="str">
        <f t="shared" si="48"/>
        <v>30</v>
      </c>
      <c r="D734" s="284" t="str">
        <f t="shared" si="48"/>
        <v>運輸・郵便</v>
      </c>
      <c r="E734" s="384">
        <v>0</v>
      </c>
      <c r="F734" s="293">
        <v>0</v>
      </c>
      <c r="G734" s="293">
        <f t="shared" si="47"/>
        <v>0</v>
      </c>
      <c r="H734" s="458"/>
      <c r="I734" s="459"/>
      <c r="K734" s="459"/>
      <c r="M734" s="459"/>
    </row>
    <row r="735" spans="2:13" ht="13.5">
      <c r="B735" s="286"/>
      <c r="C735" s="283" t="str">
        <f t="shared" si="48"/>
        <v>31</v>
      </c>
      <c r="D735" s="284" t="str">
        <f t="shared" si="48"/>
        <v>情報通信</v>
      </c>
      <c r="E735" s="384">
        <v>0</v>
      </c>
      <c r="F735" s="293">
        <v>0</v>
      </c>
      <c r="G735" s="293">
        <f t="shared" si="47"/>
        <v>0</v>
      </c>
      <c r="H735" s="458"/>
      <c r="I735" s="459"/>
      <c r="K735" s="459"/>
      <c r="M735" s="459"/>
    </row>
    <row r="736" spans="2:13" ht="13.5">
      <c r="B736" s="286"/>
      <c r="C736" s="283" t="str">
        <f t="shared" si="48"/>
        <v>32</v>
      </c>
      <c r="D736" s="284" t="str">
        <f t="shared" si="48"/>
        <v>公務</v>
      </c>
      <c r="E736" s="384">
        <v>0</v>
      </c>
      <c r="F736" s="293">
        <v>0</v>
      </c>
      <c r="G736" s="293">
        <f t="shared" si="47"/>
        <v>0</v>
      </c>
      <c r="H736" s="458"/>
      <c r="I736" s="459"/>
      <c r="K736" s="459"/>
      <c r="M736" s="459"/>
    </row>
    <row r="737" spans="2:13" ht="13.5">
      <c r="B737" s="286"/>
      <c r="C737" s="283" t="str">
        <f t="shared" si="48"/>
        <v>33</v>
      </c>
      <c r="D737" s="284" t="str">
        <f t="shared" si="48"/>
        <v>教育・研究</v>
      </c>
      <c r="E737" s="384">
        <v>0</v>
      </c>
      <c r="F737" s="293">
        <v>0</v>
      </c>
      <c r="G737" s="293">
        <f t="shared" si="47"/>
        <v>0</v>
      </c>
      <c r="H737" s="458"/>
      <c r="I737" s="459"/>
      <c r="K737" s="459"/>
      <c r="M737" s="459"/>
    </row>
    <row r="738" spans="2:13" ht="13.5">
      <c r="B738" s="286"/>
      <c r="C738" s="283" t="str">
        <f t="shared" si="48"/>
        <v>34</v>
      </c>
      <c r="D738" s="284" t="str">
        <f t="shared" si="48"/>
        <v>医療・福祉</v>
      </c>
      <c r="E738" s="384">
        <v>0</v>
      </c>
      <c r="F738" s="293">
        <v>0</v>
      </c>
      <c r="G738" s="293">
        <f t="shared" si="47"/>
        <v>0</v>
      </c>
      <c r="H738" s="458"/>
      <c r="I738" s="459"/>
      <c r="K738" s="459"/>
      <c r="M738" s="459"/>
    </row>
    <row r="739" spans="2:13" ht="13.5">
      <c r="B739" s="286"/>
      <c r="C739" s="283" t="str">
        <f t="shared" si="48"/>
        <v>35</v>
      </c>
      <c r="D739" s="284" t="str">
        <f t="shared" si="48"/>
        <v>他に分類されない会員制団体</v>
      </c>
      <c r="E739" s="384">
        <v>0</v>
      </c>
      <c r="F739" s="293">
        <v>0</v>
      </c>
      <c r="G739" s="293">
        <f t="shared" si="47"/>
        <v>0</v>
      </c>
      <c r="H739" s="458"/>
      <c r="I739" s="459"/>
      <c r="K739" s="459"/>
      <c r="M739" s="459"/>
    </row>
    <row r="740" spans="2:13" ht="13.5">
      <c r="B740" s="286"/>
      <c r="C740" s="283" t="str">
        <f t="shared" si="48"/>
        <v>36</v>
      </c>
      <c r="D740" s="284" t="str">
        <f t="shared" si="48"/>
        <v>対事業所サービス</v>
      </c>
      <c r="E740" s="384">
        <v>0</v>
      </c>
      <c r="F740" s="293">
        <v>0</v>
      </c>
      <c r="G740" s="293">
        <f t="shared" si="47"/>
        <v>0</v>
      </c>
      <c r="H740" s="458"/>
      <c r="I740" s="459"/>
      <c r="K740" s="459"/>
      <c r="M740" s="459"/>
    </row>
    <row r="741" spans="2:13" ht="13.5">
      <c r="B741" s="286"/>
      <c r="C741" s="283" t="str">
        <f t="shared" si="48"/>
        <v>37</v>
      </c>
      <c r="D741" s="284" t="str">
        <f t="shared" si="48"/>
        <v>対個人サービス</v>
      </c>
      <c r="E741" s="384">
        <v>0</v>
      </c>
      <c r="F741" s="293">
        <v>0</v>
      </c>
      <c r="G741" s="293">
        <f t="shared" si="47"/>
        <v>0</v>
      </c>
      <c r="H741" s="458"/>
      <c r="I741" s="459"/>
      <c r="K741" s="459"/>
      <c r="M741" s="459"/>
    </row>
    <row r="742" spans="2:13" ht="13.5">
      <c r="B742" s="286"/>
      <c r="C742" s="283" t="str">
        <f t="shared" si="48"/>
        <v>38</v>
      </c>
      <c r="D742" s="284" t="str">
        <f t="shared" si="48"/>
        <v>事務用品</v>
      </c>
      <c r="E742" s="384">
        <v>0</v>
      </c>
      <c r="F742" s="293">
        <v>0</v>
      </c>
      <c r="G742" s="293">
        <f t="shared" si="47"/>
        <v>0</v>
      </c>
      <c r="H742" s="458"/>
      <c r="I742" s="459"/>
      <c r="K742" s="459"/>
      <c r="M742" s="459"/>
    </row>
    <row r="743" spans="2:13" ht="13.5">
      <c r="B743" s="394"/>
      <c r="C743" s="449" t="str">
        <f t="shared" si="48"/>
        <v>39</v>
      </c>
      <c r="D743" s="296" t="str">
        <f t="shared" si="48"/>
        <v>分類不明</v>
      </c>
      <c r="E743" s="384">
        <v>0</v>
      </c>
      <c r="F743" s="293">
        <v>0</v>
      </c>
      <c r="G743" s="293">
        <f t="shared" si="47"/>
        <v>0</v>
      </c>
      <c r="H743" s="458"/>
      <c r="I743" s="459"/>
      <c r="K743" s="460"/>
      <c r="M743" s="459"/>
    </row>
    <row r="744" spans="2:13" ht="13.5">
      <c r="B744" s="396" t="s">
        <v>66</v>
      </c>
      <c r="C744" s="397"/>
      <c r="D744" s="398"/>
      <c r="E744" s="400">
        <f>SUM(E705:E743)</f>
        <v>0</v>
      </c>
      <c r="F744" s="400">
        <f>SUM(F705:F743)</f>
        <v>0</v>
      </c>
      <c r="G744" s="400">
        <f>SUM(G705:G743)</f>
        <v>0</v>
      </c>
      <c r="H744" s="458"/>
      <c r="I744" s="400">
        <f>G744</f>
        <v>0</v>
      </c>
      <c r="J744" s="461" t="s">
        <v>314</v>
      </c>
      <c r="K744" s="462">
        <f>推計結果の概要!N49</f>
        <v>0.60499999999999998</v>
      </c>
      <c r="L744" s="463" t="s">
        <v>315</v>
      </c>
      <c r="M744" s="400">
        <f>I744*K744</f>
        <v>0</v>
      </c>
    </row>
    <row r="745" spans="2:13" s="401" customFormat="1" ht="13.5">
      <c r="C745" s="103"/>
      <c r="D745" s="132"/>
      <c r="E745" s="402"/>
      <c r="F745" s="402"/>
      <c r="G745" s="402"/>
      <c r="H745" s="458"/>
    </row>
    <row r="746" spans="2:13" s="401" customFormat="1" ht="14.25">
      <c r="B746" s="196" t="s">
        <v>310</v>
      </c>
      <c r="D746" s="132"/>
      <c r="E746" s="402"/>
      <c r="F746" s="402"/>
      <c r="G746" s="402"/>
      <c r="H746" s="458"/>
    </row>
    <row r="747" spans="2:13" ht="49.9" customHeight="1">
      <c r="B747" s="275"/>
      <c r="C747" s="452" t="s">
        <v>224</v>
      </c>
      <c r="D747" s="277" t="s">
        <v>48</v>
      </c>
      <c r="E747" s="278" t="s">
        <v>303</v>
      </c>
      <c r="F747" s="453" t="s">
        <v>304</v>
      </c>
      <c r="G747" s="453" t="s">
        <v>66</v>
      </c>
      <c r="H747" s="458"/>
      <c r="I747" s="278" t="s">
        <v>333</v>
      </c>
      <c r="K747" s="278" t="s">
        <v>306</v>
      </c>
      <c r="M747" s="278" t="s">
        <v>334</v>
      </c>
    </row>
    <row r="748" spans="2:13">
      <c r="B748" s="464" t="s">
        <v>61</v>
      </c>
      <c r="C748" s="280" t="str">
        <f t="shared" ref="C748:D767" si="49">C9</f>
        <v>01</v>
      </c>
      <c r="D748" s="281" t="str">
        <f t="shared" si="49"/>
        <v>農業</v>
      </c>
      <c r="E748" s="293">
        <f t="array" ref="E748:E786">+'1次効果'!$N$1157:$N$1195</f>
        <v>0</v>
      </c>
      <c r="F748" s="293">
        <f t="array" ref="F748:F786">+'1次効果'!$N$1841:$N$1879</f>
        <v>0</v>
      </c>
      <c r="G748" s="293">
        <f>SUM(E748:F748)</f>
        <v>0</v>
      </c>
      <c r="H748" s="401"/>
      <c r="I748" s="465"/>
      <c r="J748" s="461"/>
      <c r="K748" s="466"/>
      <c r="L748" s="463"/>
      <c r="M748" s="467"/>
    </row>
    <row r="749" spans="2:13">
      <c r="B749" s="289"/>
      <c r="C749" s="283" t="str">
        <f t="shared" si="49"/>
        <v>02</v>
      </c>
      <c r="D749" s="284" t="str">
        <f t="shared" si="49"/>
        <v>林業</v>
      </c>
      <c r="E749" s="293">
        <v>0</v>
      </c>
      <c r="F749" s="293">
        <v>0</v>
      </c>
      <c r="G749" s="293">
        <f t="shared" ref="G749:G786" si="50">SUM(E749:F749)</f>
        <v>0</v>
      </c>
      <c r="H749" s="401"/>
      <c r="I749" s="465"/>
      <c r="J749" s="461"/>
      <c r="K749" s="466"/>
      <c r="L749" s="463"/>
      <c r="M749" s="467"/>
    </row>
    <row r="750" spans="2:13">
      <c r="B750" s="289"/>
      <c r="C750" s="283" t="str">
        <f t="shared" si="49"/>
        <v>03</v>
      </c>
      <c r="D750" s="284" t="str">
        <f t="shared" si="49"/>
        <v>漁業</v>
      </c>
      <c r="E750" s="293">
        <v>0</v>
      </c>
      <c r="F750" s="293">
        <v>0</v>
      </c>
      <c r="G750" s="293">
        <f t="shared" si="50"/>
        <v>0</v>
      </c>
      <c r="H750" s="401"/>
      <c r="I750" s="465"/>
      <c r="J750" s="461"/>
      <c r="K750" s="466"/>
      <c r="L750" s="463"/>
      <c r="M750" s="467"/>
    </row>
    <row r="751" spans="2:13">
      <c r="B751" s="289"/>
      <c r="C751" s="283" t="str">
        <f t="shared" si="49"/>
        <v>04</v>
      </c>
      <c r="D751" s="284" t="str">
        <f t="shared" si="49"/>
        <v>鉱業</v>
      </c>
      <c r="E751" s="293">
        <v>0</v>
      </c>
      <c r="F751" s="293">
        <v>0</v>
      </c>
      <c r="G751" s="293">
        <f t="shared" si="50"/>
        <v>0</v>
      </c>
      <c r="H751" s="401"/>
      <c r="I751" s="465"/>
      <c r="J751" s="461"/>
      <c r="K751" s="466"/>
      <c r="L751" s="463"/>
      <c r="M751" s="467"/>
    </row>
    <row r="752" spans="2:13">
      <c r="B752" s="289"/>
      <c r="C752" s="283" t="str">
        <f t="shared" si="49"/>
        <v>05</v>
      </c>
      <c r="D752" s="284" t="str">
        <f t="shared" si="49"/>
        <v>飲食料品</v>
      </c>
      <c r="E752" s="293">
        <v>0</v>
      </c>
      <c r="F752" s="293">
        <v>0</v>
      </c>
      <c r="G752" s="293">
        <f t="shared" si="50"/>
        <v>0</v>
      </c>
      <c r="H752" s="401"/>
      <c r="I752" s="465"/>
      <c r="J752" s="461"/>
      <c r="K752" s="466"/>
      <c r="L752" s="463"/>
      <c r="M752" s="467"/>
    </row>
    <row r="753" spans="2:13">
      <c r="B753" s="289"/>
      <c r="C753" s="283" t="str">
        <f t="shared" si="49"/>
        <v>06</v>
      </c>
      <c r="D753" s="284" t="str">
        <f t="shared" si="49"/>
        <v>繊維製品</v>
      </c>
      <c r="E753" s="293">
        <v>0</v>
      </c>
      <c r="F753" s="293">
        <v>0</v>
      </c>
      <c r="G753" s="293">
        <f t="shared" si="50"/>
        <v>0</v>
      </c>
      <c r="H753" s="401"/>
      <c r="I753" s="465"/>
      <c r="J753" s="461"/>
      <c r="K753" s="466"/>
      <c r="L753" s="463"/>
      <c r="M753" s="467"/>
    </row>
    <row r="754" spans="2:13">
      <c r="B754" s="289"/>
      <c r="C754" s="283" t="str">
        <f t="shared" si="49"/>
        <v>07</v>
      </c>
      <c r="D754" s="284" t="str">
        <f t="shared" si="49"/>
        <v>パルプ・紙・木製品</v>
      </c>
      <c r="E754" s="293">
        <v>0</v>
      </c>
      <c r="F754" s="293">
        <v>0</v>
      </c>
      <c r="G754" s="293">
        <f t="shared" si="50"/>
        <v>0</v>
      </c>
      <c r="H754" s="401"/>
      <c r="I754" s="465"/>
      <c r="J754" s="461"/>
      <c r="K754" s="466"/>
      <c r="L754" s="463"/>
      <c r="M754" s="467"/>
    </row>
    <row r="755" spans="2:13">
      <c r="B755" s="289"/>
      <c r="C755" s="283" t="str">
        <f t="shared" si="49"/>
        <v>08</v>
      </c>
      <c r="D755" s="284" t="str">
        <f t="shared" si="49"/>
        <v>化学製品</v>
      </c>
      <c r="E755" s="293">
        <v>0</v>
      </c>
      <c r="F755" s="293">
        <v>0</v>
      </c>
      <c r="G755" s="293">
        <f t="shared" si="50"/>
        <v>0</v>
      </c>
      <c r="H755" s="401"/>
      <c r="I755" s="465"/>
      <c r="J755" s="461"/>
      <c r="K755" s="466"/>
      <c r="L755" s="463"/>
      <c r="M755" s="467"/>
    </row>
    <row r="756" spans="2:13">
      <c r="B756" s="289"/>
      <c r="C756" s="283" t="str">
        <f t="shared" si="49"/>
        <v>09</v>
      </c>
      <c r="D756" s="284" t="str">
        <f t="shared" si="49"/>
        <v>石油・石炭製品</v>
      </c>
      <c r="E756" s="293">
        <v>0</v>
      </c>
      <c r="F756" s="293">
        <v>0</v>
      </c>
      <c r="G756" s="293">
        <f t="shared" si="50"/>
        <v>0</v>
      </c>
      <c r="H756" s="401"/>
      <c r="I756" s="465"/>
      <c r="J756" s="461"/>
      <c r="K756" s="466"/>
      <c r="L756" s="463"/>
      <c r="M756" s="467"/>
    </row>
    <row r="757" spans="2:13">
      <c r="B757" s="290"/>
      <c r="C757" s="283" t="str">
        <f t="shared" si="49"/>
        <v>10</v>
      </c>
      <c r="D757" s="284" t="str">
        <f t="shared" si="49"/>
        <v>プラスチック・ゴム製品</v>
      </c>
      <c r="E757" s="293">
        <v>0</v>
      </c>
      <c r="F757" s="293">
        <v>0</v>
      </c>
      <c r="G757" s="293">
        <f t="shared" si="50"/>
        <v>0</v>
      </c>
      <c r="H757" s="401"/>
      <c r="I757" s="465"/>
      <c r="J757" s="461"/>
      <c r="K757" s="466"/>
      <c r="L757" s="463"/>
      <c r="M757" s="467"/>
    </row>
    <row r="758" spans="2:13">
      <c r="B758" s="290"/>
      <c r="C758" s="283" t="str">
        <f t="shared" si="49"/>
        <v>11</v>
      </c>
      <c r="D758" s="284" t="str">
        <f t="shared" si="49"/>
        <v>窯業・土石製品</v>
      </c>
      <c r="E758" s="293">
        <v>0</v>
      </c>
      <c r="F758" s="293">
        <v>0</v>
      </c>
      <c r="G758" s="293">
        <f t="shared" si="50"/>
        <v>0</v>
      </c>
      <c r="H758" s="401"/>
      <c r="I758" s="465"/>
      <c r="J758" s="461"/>
      <c r="K758" s="466"/>
      <c r="L758" s="463"/>
      <c r="M758" s="467"/>
    </row>
    <row r="759" spans="2:13">
      <c r="B759" s="290"/>
      <c r="C759" s="283" t="str">
        <f t="shared" si="49"/>
        <v>12</v>
      </c>
      <c r="D759" s="284" t="str">
        <f t="shared" si="49"/>
        <v>鉄鋼</v>
      </c>
      <c r="E759" s="293">
        <v>0</v>
      </c>
      <c r="F759" s="293">
        <v>0</v>
      </c>
      <c r="G759" s="293">
        <f t="shared" si="50"/>
        <v>0</v>
      </c>
      <c r="H759" s="401"/>
      <c r="I759" s="465"/>
      <c r="J759" s="461"/>
      <c r="K759" s="466"/>
      <c r="L759" s="463"/>
      <c r="M759" s="467"/>
    </row>
    <row r="760" spans="2:13">
      <c r="B760" s="290"/>
      <c r="C760" s="283" t="str">
        <f t="shared" si="49"/>
        <v>13</v>
      </c>
      <c r="D760" s="284" t="str">
        <f t="shared" si="49"/>
        <v>非鉄金属</v>
      </c>
      <c r="E760" s="293">
        <v>0</v>
      </c>
      <c r="F760" s="293">
        <v>0</v>
      </c>
      <c r="G760" s="293">
        <f t="shared" si="50"/>
        <v>0</v>
      </c>
      <c r="H760" s="401"/>
      <c r="I760" s="465"/>
      <c r="J760" s="461"/>
      <c r="K760" s="466"/>
      <c r="L760" s="463"/>
      <c r="M760" s="467"/>
    </row>
    <row r="761" spans="2:13">
      <c r="B761" s="290"/>
      <c r="C761" s="283" t="str">
        <f t="shared" si="49"/>
        <v>14</v>
      </c>
      <c r="D761" s="284" t="str">
        <f t="shared" si="49"/>
        <v>金属製品</v>
      </c>
      <c r="E761" s="384">
        <v>0</v>
      </c>
      <c r="F761" s="293">
        <v>0</v>
      </c>
      <c r="G761" s="293">
        <f t="shared" si="50"/>
        <v>0</v>
      </c>
      <c r="H761" s="401"/>
      <c r="I761" s="465"/>
      <c r="J761" s="461"/>
      <c r="K761" s="466"/>
      <c r="L761" s="463"/>
      <c r="M761" s="467"/>
    </row>
    <row r="762" spans="2:13">
      <c r="B762" s="290"/>
      <c r="C762" s="283" t="str">
        <f t="shared" si="49"/>
        <v>15</v>
      </c>
      <c r="D762" s="284" t="str">
        <f t="shared" si="49"/>
        <v>はん用機械</v>
      </c>
      <c r="E762" s="384">
        <v>0</v>
      </c>
      <c r="F762" s="293">
        <v>0</v>
      </c>
      <c r="G762" s="293">
        <f t="shared" si="50"/>
        <v>0</v>
      </c>
      <c r="H762" s="401"/>
      <c r="I762" s="465"/>
      <c r="J762" s="461"/>
      <c r="K762" s="466"/>
      <c r="L762" s="463"/>
      <c r="M762" s="467"/>
    </row>
    <row r="763" spans="2:13">
      <c r="B763" s="290"/>
      <c r="C763" s="283" t="str">
        <f t="shared" si="49"/>
        <v>16</v>
      </c>
      <c r="D763" s="284" t="str">
        <f t="shared" si="49"/>
        <v>生産用機械</v>
      </c>
      <c r="E763" s="384">
        <v>0</v>
      </c>
      <c r="F763" s="293">
        <v>0</v>
      </c>
      <c r="G763" s="293">
        <f t="shared" si="50"/>
        <v>0</v>
      </c>
      <c r="H763" s="401"/>
      <c r="I763" s="465"/>
      <c r="J763" s="461"/>
      <c r="K763" s="466"/>
      <c r="L763" s="463"/>
      <c r="M763" s="467"/>
    </row>
    <row r="764" spans="2:13">
      <c r="B764" s="290"/>
      <c r="C764" s="283" t="str">
        <f t="shared" si="49"/>
        <v>17</v>
      </c>
      <c r="D764" s="284" t="str">
        <f t="shared" si="49"/>
        <v>業務用機械</v>
      </c>
      <c r="E764" s="384">
        <v>0</v>
      </c>
      <c r="F764" s="293">
        <v>0</v>
      </c>
      <c r="G764" s="293">
        <f t="shared" si="50"/>
        <v>0</v>
      </c>
      <c r="H764" s="401"/>
      <c r="I764" s="465"/>
      <c r="J764" s="461"/>
      <c r="K764" s="466"/>
      <c r="L764" s="463"/>
      <c r="M764" s="467"/>
    </row>
    <row r="765" spans="2:13">
      <c r="B765" s="290"/>
      <c r="C765" s="283" t="str">
        <f t="shared" si="49"/>
        <v>18</v>
      </c>
      <c r="D765" s="284" t="str">
        <f t="shared" si="49"/>
        <v>電子部品</v>
      </c>
      <c r="E765" s="384">
        <v>0</v>
      </c>
      <c r="F765" s="293">
        <v>0</v>
      </c>
      <c r="G765" s="293">
        <f t="shared" si="50"/>
        <v>0</v>
      </c>
      <c r="H765" s="401"/>
      <c r="I765" s="465"/>
      <c r="J765" s="461"/>
      <c r="K765" s="466"/>
      <c r="L765" s="463"/>
      <c r="M765" s="467"/>
    </row>
    <row r="766" spans="2:13">
      <c r="B766" s="290"/>
      <c r="C766" s="283" t="str">
        <f t="shared" si="49"/>
        <v>19</v>
      </c>
      <c r="D766" s="284" t="str">
        <f t="shared" si="49"/>
        <v>電気機械</v>
      </c>
      <c r="E766" s="384">
        <v>0</v>
      </c>
      <c r="F766" s="293">
        <v>0</v>
      </c>
      <c r="G766" s="293">
        <f t="shared" si="50"/>
        <v>0</v>
      </c>
      <c r="H766" s="401"/>
      <c r="I766" s="465"/>
      <c r="J766" s="461"/>
      <c r="K766" s="466"/>
      <c r="L766" s="463"/>
      <c r="M766" s="467"/>
    </row>
    <row r="767" spans="2:13">
      <c r="B767" s="290"/>
      <c r="C767" s="283" t="str">
        <f t="shared" si="49"/>
        <v>20</v>
      </c>
      <c r="D767" s="284" t="str">
        <f t="shared" si="49"/>
        <v>情報通信機器</v>
      </c>
      <c r="E767" s="384">
        <v>0</v>
      </c>
      <c r="F767" s="293">
        <v>0</v>
      </c>
      <c r="G767" s="293">
        <f t="shared" si="50"/>
        <v>0</v>
      </c>
      <c r="H767" s="401"/>
      <c r="I767" s="465"/>
      <c r="J767" s="461"/>
      <c r="K767" s="466"/>
      <c r="L767" s="463"/>
      <c r="M767" s="467"/>
    </row>
    <row r="768" spans="2:13">
      <c r="B768" s="290"/>
      <c r="C768" s="283" t="str">
        <f t="shared" ref="C768:D786" si="51">C29</f>
        <v>21</v>
      </c>
      <c r="D768" s="284" t="str">
        <f t="shared" si="51"/>
        <v>輸送機械</v>
      </c>
      <c r="E768" s="384">
        <v>0</v>
      </c>
      <c r="F768" s="293">
        <v>0</v>
      </c>
      <c r="G768" s="293">
        <f t="shared" si="50"/>
        <v>0</v>
      </c>
      <c r="H768" s="401"/>
      <c r="I768" s="465"/>
      <c r="J768" s="461"/>
      <c r="K768" s="466"/>
      <c r="L768" s="463"/>
      <c r="M768" s="467"/>
    </row>
    <row r="769" spans="2:13">
      <c r="B769" s="290"/>
      <c r="C769" s="283" t="str">
        <f t="shared" si="51"/>
        <v>22</v>
      </c>
      <c r="D769" s="284" t="str">
        <f t="shared" si="51"/>
        <v>その他の製造工業製品</v>
      </c>
      <c r="E769" s="384">
        <v>0</v>
      </c>
      <c r="F769" s="293">
        <v>0</v>
      </c>
      <c r="G769" s="293">
        <f t="shared" si="50"/>
        <v>0</v>
      </c>
      <c r="H769" s="401"/>
      <c r="I769" s="465"/>
      <c r="J769" s="461"/>
      <c r="K769" s="466"/>
      <c r="L769" s="463"/>
      <c r="M769" s="467"/>
    </row>
    <row r="770" spans="2:13">
      <c r="B770" s="290"/>
      <c r="C770" s="283" t="str">
        <f t="shared" si="51"/>
        <v>23</v>
      </c>
      <c r="D770" s="284" t="str">
        <f t="shared" si="51"/>
        <v>建設</v>
      </c>
      <c r="E770" s="384">
        <v>0</v>
      </c>
      <c r="F770" s="293">
        <v>0</v>
      </c>
      <c r="G770" s="293">
        <f t="shared" si="50"/>
        <v>0</v>
      </c>
      <c r="H770" s="401"/>
      <c r="I770" s="465"/>
      <c r="J770" s="461"/>
      <c r="K770" s="466"/>
      <c r="L770" s="463"/>
      <c r="M770" s="467"/>
    </row>
    <row r="771" spans="2:13">
      <c r="B771" s="290"/>
      <c r="C771" s="283" t="str">
        <f t="shared" si="51"/>
        <v>24</v>
      </c>
      <c r="D771" s="284" t="str">
        <f t="shared" si="51"/>
        <v>電力・ガス・熱供給</v>
      </c>
      <c r="E771" s="384">
        <v>0</v>
      </c>
      <c r="F771" s="293">
        <v>0</v>
      </c>
      <c r="G771" s="293">
        <f t="shared" si="50"/>
        <v>0</v>
      </c>
      <c r="H771" s="401"/>
      <c r="I771" s="465"/>
      <c r="J771" s="461"/>
      <c r="K771" s="466"/>
      <c r="L771" s="463"/>
      <c r="M771" s="467"/>
    </row>
    <row r="772" spans="2:13">
      <c r="B772" s="290"/>
      <c r="C772" s="283" t="str">
        <f t="shared" si="51"/>
        <v>25</v>
      </c>
      <c r="D772" s="284" t="str">
        <f t="shared" si="51"/>
        <v>水道</v>
      </c>
      <c r="E772" s="384">
        <v>0</v>
      </c>
      <c r="F772" s="293">
        <v>0</v>
      </c>
      <c r="G772" s="293">
        <f t="shared" si="50"/>
        <v>0</v>
      </c>
      <c r="H772" s="401"/>
      <c r="I772" s="465"/>
      <c r="J772" s="461"/>
      <c r="K772" s="466"/>
      <c r="L772" s="463"/>
      <c r="M772" s="467"/>
    </row>
    <row r="773" spans="2:13">
      <c r="B773" s="290"/>
      <c r="C773" s="283" t="str">
        <f t="shared" si="51"/>
        <v>26</v>
      </c>
      <c r="D773" s="284" t="str">
        <f t="shared" si="51"/>
        <v>廃棄物処理</v>
      </c>
      <c r="E773" s="384">
        <v>0</v>
      </c>
      <c r="F773" s="293">
        <v>0</v>
      </c>
      <c r="G773" s="293">
        <f t="shared" si="50"/>
        <v>0</v>
      </c>
      <c r="H773" s="401"/>
      <c r="I773" s="465"/>
      <c r="J773" s="461"/>
      <c r="K773" s="466"/>
      <c r="L773" s="463"/>
      <c r="M773" s="467"/>
    </row>
    <row r="774" spans="2:13">
      <c r="B774" s="290"/>
      <c r="C774" s="283" t="str">
        <f t="shared" si="51"/>
        <v>27</v>
      </c>
      <c r="D774" s="284" t="str">
        <f t="shared" si="51"/>
        <v>商業</v>
      </c>
      <c r="E774" s="384">
        <v>0</v>
      </c>
      <c r="F774" s="293">
        <v>0</v>
      </c>
      <c r="G774" s="293">
        <f t="shared" si="50"/>
        <v>0</v>
      </c>
      <c r="H774" s="401"/>
      <c r="I774" s="465"/>
      <c r="J774" s="461"/>
      <c r="K774" s="466"/>
      <c r="L774" s="463"/>
      <c r="M774" s="467"/>
    </row>
    <row r="775" spans="2:13">
      <c r="B775" s="290"/>
      <c r="C775" s="283" t="str">
        <f t="shared" si="51"/>
        <v>28</v>
      </c>
      <c r="D775" s="284" t="str">
        <f t="shared" si="51"/>
        <v>金融・保険</v>
      </c>
      <c r="E775" s="384">
        <v>0</v>
      </c>
      <c r="F775" s="293">
        <v>0</v>
      </c>
      <c r="G775" s="293">
        <f t="shared" si="50"/>
        <v>0</v>
      </c>
      <c r="H775" s="401"/>
      <c r="I775" s="465"/>
      <c r="J775" s="461"/>
      <c r="K775" s="466"/>
      <c r="L775" s="463"/>
      <c r="M775" s="467"/>
    </row>
    <row r="776" spans="2:13">
      <c r="B776" s="290"/>
      <c r="C776" s="283" t="str">
        <f t="shared" si="51"/>
        <v>29</v>
      </c>
      <c r="D776" s="284" t="str">
        <f t="shared" si="51"/>
        <v>不動産</v>
      </c>
      <c r="E776" s="384">
        <v>0</v>
      </c>
      <c r="F776" s="293">
        <v>0</v>
      </c>
      <c r="G776" s="293">
        <f t="shared" si="50"/>
        <v>0</v>
      </c>
      <c r="H776" s="401"/>
      <c r="I776" s="465"/>
      <c r="J776" s="461"/>
      <c r="K776" s="466"/>
      <c r="L776" s="463"/>
      <c r="M776" s="467"/>
    </row>
    <row r="777" spans="2:13">
      <c r="B777" s="290"/>
      <c r="C777" s="283" t="str">
        <f t="shared" si="51"/>
        <v>30</v>
      </c>
      <c r="D777" s="284" t="str">
        <f t="shared" si="51"/>
        <v>運輸・郵便</v>
      </c>
      <c r="E777" s="384">
        <v>0</v>
      </c>
      <c r="F777" s="293">
        <v>0</v>
      </c>
      <c r="G777" s="293">
        <f t="shared" si="50"/>
        <v>0</v>
      </c>
      <c r="H777" s="401"/>
      <c r="I777" s="465"/>
      <c r="J777" s="461"/>
      <c r="K777" s="466"/>
      <c r="L777" s="463"/>
      <c r="M777" s="467"/>
    </row>
    <row r="778" spans="2:13">
      <c r="B778" s="290"/>
      <c r="C778" s="283" t="str">
        <f t="shared" si="51"/>
        <v>31</v>
      </c>
      <c r="D778" s="284" t="str">
        <f t="shared" si="51"/>
        <v>情報通信</v>
      </c>
      <c r="E778" s="384">
        <v>0</v>
      </c>
      <c r="F778" s="293">
        <v>0</v>
      </c>
      <c r="G778" s="293">
        <f t="shared" si="50"/>
        <v>0</v>
      </c>
      <c r="H778" s="401"/>
      <c r="I778" s="465"/>
      <c r="J778" s="461"/>
      <c r="K778" s="466"/>
      <c r="L778" s="463"/>
      <c r="M778" s="467"/>
    </row>
    <row r="779" spans="2:13">
      <c r="B779" s="290"/>
      <c r="C779" s="283" t="str">
        <f t="shared" si="51"/>
        <v>32</v>
      </c>
      <c r="D779" s="284" t="str">
        <f t="shared" si="51"/>
        <v>公務</v>
      </c>
      <c r="E779" s="384">
        <v>0</v>
      </c>
      <c r="F779" s="293">
        <v>0</v>
      </c>
      <c r="G779" s="293">
        <f t="shared" si="50"/>
        <v>0</v>
      </c>
      <c r="H779" s="401"/>
      <c r="I779" s="465"/>
      <c r="J779" s="461"/>
      <c r="K779" s="466"/>
      <c r="L779" s="463"/>
      <c r="M779" s="467"/>
    </row>
    <row r="780" spans="2:13">
      <c r="B780" s="290"/>
      <c r="C780" s="283" t="str">
        <f t="shared" si="51"/>
        <v>33</v>
      </c>
      <c r="D780" s="284" t="str">
        <f t="shared" si="51"/>
        <v>教育・研究</v>
      </c>
      <c r="E780" s="384">
        <v>0</v>
      </c>
      <c r="F780" s="293">
        <v>0</v>
      </c>
      <c r="G780" s="293">
        <f t="shared" si="50"/>
        <v>0</v>
      </c>
      <c r="H780" s="401"/>
      <c r="I780" s="465"/>
      <c r="J780" s="461"/>
      <c r="K780" s="466"/>
      <c r="L780" s="463"/>
      <c r="M780" s="467"/>
    </row>
    <row r="781" spans="2:13">
      <c r="B781" s="290"/>
      <c r="C781" s="283" t="str">
        <f t="shared" si="51"/>
        <v>34</v>
      </c>
      <c r="D781" s="284" t="str">
        <f t="shared" si="51"/>
        <v>医療・福祉</v>
      </c>
      <c r="E781" s="384">
        <v>0</v>
      </c>
      <c r="F781" s="293">
        <v>0</v>
      </c>
      <c r="G781" s="293">
        <f t="shared" si="50"/>
        <v>0</v>
      </c>
      <c r="H781" s="401"/>
      <c r="I781" s="465"/>
      <c r="J781" s="461"/>
      <c r="K781" s="466"/>
      <c r="L781" s="463"/>
      <c r="M781" s="467"/>
    </row>
    <row r="782" spans="2:13">
      <c r="B782" s="290"/>
      <c r="C782" s="283" t="str">
        <f t="shared" si="51"/>
        <v>35</v>
      </c>
      <c r="D782" s="284" t="str">
        <f t="shared" si="51"/>
        <v>他に分類されない会員制団体</v>
      </c>
      <c r="E782" s="384">
        <v>0</v>
      </c>
      <c r="F782" s="293">
        <v>0</v>
      </c>
      <c r="G782" s="293">
        <f t="shared" si="50"/>
        <v>0</v>
      </c>
      <c r="H782" s="401"/>
      <c r="I782" s="465"/>
      <c r="J782" s="461"/>
      <c r="K782" s="466"/>
      <c r="L782" s="463"/>
      <c r="M782" s="467"/>
    </row>
    <row r="783" spans="2:13">
      <c r="B783" s="290"/>
      <c r="C783" s="283" t="str">
        <f t="shared" si="51"/>
        <v>36</v>
      </c>
      <c r="D783" s="284" t="str">
        <f t="shared" si="51"/>
        <v>対事業所サービス</v>
      </c>
      <c r="E783" s="384">
        <v>0</v>
      </c>
      <c r="F783" s="293">
        <v>0</v>
      </c>
      <c r="G783" s="293">
        <f t="shared" si="50"/>
        <v>0</v>
      </c>
      <c r="H783" s="401"/>
      <c r="I783" s="465"/>
      <c r="J783" s="461"/>
      <c r="K783" s="466"/>
      <c r="L783" s="463"/>
      <c r="M783" s="467"/>
    </row>
    <row r="784" spans="2:13">
      <c r="B784" s="290"/>
      <c r="C784" s="283" t="str">
        <f t="shared" si="51"/>
        <v>37</v>
      </c>
      <c r="D784" s="284" t="str">
        <f t="shared" si="51"/>
        <v>対個人サービス</v>
      </c>
      <c r="E784" s="384">
        <v>0</v>
      </c>
      <c r="F784" s="293">
        <v>0</v>
      </c>
      <c r="G784" s="293">
        <f t="shared" si="50"/>
        <v>0</v>
      </c>
      <c r="H784" s="401"/>
      <c r="I784" s="465"/>
      <c r="J784" s="461"/>
      <c r="K784" s="466"/>
      <c r="L784" s="463"/>
      <c r="M784" s="467"/>
    </row>
    <row r="785" spans="2:13">
      <c r="B785" s="290"/>
      <c r="C785" s="283" t="str">
        <f t="shared" si="51"/>
        <v>38</v>
      </c>
      <c r="D785" s="284" t="str">
        <f t="shared" si="51"/>
        <v>事務用品</v>
      </c>
      <c r="E785" s="384">
        <v>0</v>
      </c>
      <c r="F785" s="293">
        <v>0</v>
      </c>
      <c r="G785" s="293">
        <f t="shared" si="50"/>
        <v>0</v>
      </c>
      <c r="H785" s="401"/>
      <c r="I785" s="465"/>
      <c r="J785" s="461"/>
      <c r="K785" s="466"/>
      <c r="L785" s="463"/>
      <c r="M785" s="467"/>
    </row>
    <row r="786" spans="2:13">
      <c r="B786" s="406"/>
      <c r="C786" s="449" t="str">
        <f t="shared" si="51"/>
        <v>39</v>
      </c>
      <c r="D786" s="296" t="str">
        <f t="shared" si="51"/>
        <v>分類不明</v>
      </c>
      <c r="E786" s="384">
        <v>0</v>
      </c>
      <c r="F786" s="293">
        <v>0</v>
      </c>
      <c r="G786" s="293">
        <f t="shared" si="50"/>
        <v>0</v>
      </c>
      <c r="H786" s="401"/>
      <c r="I786" s="465"/>
      <c r="J786" s="461"/>
      <c r="K786" s="468"/>
      <c r="L786" s="463"/>
      <c r="M786" s="467"/>
    </row>
    <row r="787" spans="2:13">
      <c r="B787" s="396" t="s">
        <v>66</v>
      </c>
      <c r="C787" s="397"/>
      <c r="D787" s="398"/>
      <c r="E787" s="469">
        <f>SUM(E748:E786)</f>
        <v>0</v>
      </c>
      <c r="F787" s="400">
        <f>SUM(F748:F786)</f>
        <v>0</v>
      </c>
      <c r="G787" s="400">
        <f>SUM(G748:G786)</f>
        <v>0</v>
      </c>
      <c r="H787" s="401"/>
      <c r="I787" s="470">
        <f>G787</f>
        <v>0</v>
      </c>
      <c r="J787" s="461" t="s">
        <v>335</v>
      </c>
      <c r="K787" s="471">
        <f>推計結果の概要!N55</f>
        <v>0.622</v>
      </c>
      <c r="L787" s="463" t="s">
        <v>336</v>
      </c>
      <c r="M787" s="400">
        <f>I787*K787</f>
        <v>0</v>
      </c>
    </row>
    <row r="788" spans="2:13">
      <c r="C788" s="103"/>
      <c r="D788" s="132"/>
      <c r="E788" s="402"/>
      <c r="F788" s="402"/>
      <c r="G788" s="402"/>
      <c r="H788" s="401"/>
      <c r="I788" s="472"/>
      <c r="J788" s="461"/>
      <c r="K788" s="473"/>
      <c r="L788" s="463"/>
      <c r="M788" s="402"/>
    </row>
    <row r="789" spans="2:13">
      <c r="C789" s="103"/>
      <c r="D789" s="132"/>
      <c r="E789" s="402"/>
      <c r="F789" s="402"/>
      <c r="G789" s="402"/>
      <c r="H789" s="401"/>
      <c r="I789" s="472"/>
      <c r="J789" s="461"/>
      <c r="K789" s="473"/>
      <c r="L789" s="463"/>
      <c r="M789" s="402"/>
    </row>
    <row r="790" spans="2:13" ht="14.25">
      <c r="B790" s="444" t="s">
        <v>544</v>
      </c>
      <c r="C790" s="103"/>
      <c r="D790" s="132"/>
      <c r="E790" s="402"/>
      <c r="F790" s="402"/>
      <c r="G790" s="402"/>
      <c r="H790" s="401"/>
      <c r="I790" s="402"/>
      <c r="J790" s="461"/>
      <c r="K790" s="473"/>
      <c r="L790" s="463"/>
      <c r="M790" s="402"/>
    </row>
    <row r="791" spans="2:13" ht="14.25">
      <c r="B791" s="196" t="s">
        <v>545</v>
      </c>
      <c r="E791" s="474"/>
      <c r="F791" s="474"/>
      <c r="G791" s="475"/>
      <c r="H791" s="474"/>
      <c r="I791" s="474"/>
      <c r="J791" s="474"/>
      <c r="K791" s="473"/>
      <c r="L791" s="463"/>
      <c r="M791" s="402"/>
    </row>
    <row r="792" spans="2:13" ht="48">
      <c r="B792" s="275"/>
      <c r="C792" s="452" t="s">
        <v>337</v>
      </c>
      <c r="D792" s="277" t="s">
        <v>48</v>
      </c>
      <c r="F792" s="278" t="s">
        <v>531</v>
      </c>
      <c r="H792" s="493" t="s">
        <v>532</v>
      </c>
      <c r="J792" s="493" t="s">
        <v>536</v>
      </c>
      <c r="K792" s="473"/>
      <c r="L792" s="463"/>
      <c r="M792" s="402"/>
    </row>
    <row r="793" spans="2:13">
      <c r="B793" s="279" t="s">
        <v>416</v>
      </c>
      <c r="C793" s="291" t="str">
        <f t="shared" ref="C793:D812" si="52">C9</f>
        <v>01</v>
      </c>
      <c r="D793" s="281" t="str">
        <f t="shared" si="52"/>
        <v>農業</v>
      </c>
      <c r="E793" s="497"/>
      <c r="F793" s="478"/>
      <c r="G793" s="499"/>
      <c r="H793" s="301">
        <f t="array" ref="H793:H831">+係数!$M$3:$M$41</f>
        <v>1.1299182227411633E-2</v>
      </c>
      <c r="I793" s="480"/>
      <c r="J793" s="292">
        <f t="shared" ref="J793:J831" si="53">$F$832*H793</f>
        <v>0</v>
      </c>
      <c r="K793" s="473"/>
      <c r="L793" s="463"/>
      <c r="M793" s="402"/>
    </row>
    <row r="794" spans="2:13">
      <c r="B794" s="285"/>
      <c r="C794" s="103" t="str">
        <f t="shared" si="52"/>
        <v>02</v>
      </c>
      <c r="D794" s="284" t="str">
        <f t="shared" si="52"/>
        <v>林業</v>
      </c>
      <c r="E794" s="497"/>
      <c r="F794" s="481"/>
      <c r="G794" s="499"/>
      <c r="H794" s="304">
        <v>5.0911500837573466E-4</v>
      </c>
      <c r="I794" s="480"/>
      <c r="J794" s="293">
        <f t="shared" si="53"/>
        <v>0</v>
      </c>
      <c r="K794" s="473"/>
      <c r="L794" s="463"/>
      <c r="M794" s="402"/>
    </row>
    <row r="795" spans="2:13">
      <c r="B795" s="285"/>
      <c r="C795" s="103" t="str">
        <f t="shared" si="52"/>
        <v>03</v>
      </c>
      <c r="D795" s="284" t="str">
        <f t="shared" si="52"/>
        <v>漁業</v>
      </c>
      <c r="E795" s="497"/>
      <c r="F795" s="481"/>
      <c r="G795" s="499"/>
      <c r="H795" s="304">
        <v>1.1608350684055029E-3</v>
      </c>
      <c r="I795" s="480"/>
      <c r="J795" s="293">
        <f t="shared" si="53"/>
        <v>0</v>
      </c>
      <c r="K795" s="473"/>
      <c r="L795" s="463"/>
      <c r="M795" s="402"/>
    </row>
    <row r="796" spans="2:13">
      <c r="B796" s="285"/>
      <c r="C796" s="103" t="str">
        <f t="shared" si="52"/>
        <v>04</v>
      </c>
      <c r="D796" s="284" t="str">
        <f t="shared" si="52"/>
        <v>鉱業</v>
      </c>
      <c r="E796" s="497"/>
      <c r="F796" s="481"/>
      <c r="G796" s="499"/>
      <c r="H796" s="304">
        <v>-1.9466162084954558E-5</v>
      </c>
      <c r="I796" s="480"/>
      <c r="J796" s="293">
        <f t="shared" si="53"/>
        <v>0</v>
      </c>
      <c r="K796" s="473"/>
      <c r="L796" s="463"/>
      <c r="M796" s="402"/>
    </row>
    <row r="797" spans="2:13">
      <c r="B797" s="285"/>
      <c r="C797" s="103" t="str">
        <f t="shared" si="52"/>
        <v>05</v>
      </c>
      <c r="D797" s="284" t="str">
        <f t="shared" si="52"/>
        <v>飲食料品</v>
      </c>
      <c r="E797" s="497"/>
      <c r="F797" s="481"/>
      <c r="G797" s="499"/>
      <c r="H797" s="304">
        <v>0.10146071966313146</v>
      </c>
      <c r="I797" s="480"/>
      <c r="J797" s="293">
        <f t="shared" si="53"/>
        <v>0</v>
      </c>
      <c r="K797" s="473"/>
      <c r="L797" s="463"/>
      <c r="M797" s="402"/>
    </row>
    <row r="798" spans="2:13">
      <c r="B798" s="285"/>
      <c r="C798" s="103" t="str">
        <f t="shared" si="52"/>
        <v>06</v>
      </c>
      <c r="D798" s="284" t="str">
        <f t="shared" si="52"/>
        <v>繊維製品</v>
      </c>
      <c r="E798" s="497"/>
      <c r="F798" s="481"/>
      <c r="G798" s="499"/>
      <c r="H798" s="304">
        <v>1.212874021164739E-2</v>
      </c>
      <c r="I798" s="480"/>
      <c r="J798" s="293">
        <f t="shared" si="53"/>
        <v>0</v>
      </c>
      <c r="K798" s="473"/>
      <c r="L798" s="463"/>
      <c r="M798" s="402"/>
    </row>
    <row r="799" spans="2:13">
      <c r="B799" s="285"/>
      <c r="C799" s="103" t="str">
        <f t="shared" si="52"/>
        <v>07</v>
      </c>
      <c r="D799" s="284" t="str">
        <f t="shared" si="52"/>
        <v>パルプ・紙・木製品</v>
      </c>
      <c r="E799" s="497"/>
      <c r="F799" s="481"/>
      <c r="G799" s="499"/>
      <c r="H799" s="304">
        <v>1.9165801846449152E-3</v>
      </c>
      <c r="I799" s="480"/>
      <c r="J799" s="293">
        <f t="shared" si="53"/>
        <v>0</v>
      </c>
      <c r="K799" s="473"/>
      <c r="L799" s="463"/>
      <c r="M799" s="402"/>
    </row>
    <row r="800" spans="2:13">
      <c r="B800" s="285"/>
      <c r="C800" s="103" t="str">
        <f t="shared" si="52"/>
        <v>08</v>
      </c>
      <c r="D800" s="284" t="str">
        <f t="shared" si="52"/>
        <v>化学製品</v>
      </c>
      <c r="E800" s="497"/>
      <c r="F800" s="481"/>
      <c r="G800" s="499"/>
      <c r="H800" s="304">
        <v>7.9892300155183192E-3</v>
      </c>
      <c r="I800" s="480"/>
      <c r="J800" s="293">
        <f t="shared" si="53"/>
        <v>0</v>
      </c>
      <c r="K800" s="473"/>
      <c r="L800" s="463"/>
      <c r="M800" s="402"/>
    </row>
    <row r="801" spans="2:13">
      <c r="B801" s="285"/>
      <c r="C801" s="103" t="str">
        <f t="shared" si="52"/>
        <v>09</v>
      </c>
      <c r="D801" s="284" t="str">
        <f t="shared" si="52"/>
        <v>石油・石炭製品</v>
      </c>
      <c r="E801" s="497"/>
      <c r="F801" s="481"/>
      <c r="G801" s="499"/>
      <c r="H801" s="304">
        <v>6.0242927132958465E-3</v>
      </c>
      <c r="I801" s="480"/>
      <c r="J801" s="293">
        <f t="shared" si="53"/>
        <v>0</v>
      </c>
      <c r="K801" s="473"/>
      <c r="L801" s="463"/>
      <c r="M801" s="402"/>
    </row>
    <row r="802" spans="2:13">
      <c r="B802" s="286"/>
      <c r="C802" s="103" t="str">
        <f t="shared" si="52"/>
        <v>10</v>
      </c>
      <c r="D802" s="284" t="str">
        <f t="shared" si="52"/>
        <v>プラスチック・ゴム製品</v>
      </c>
      <c r="E802" s="497"/>
      <c r="F802" s="481"/>
      <c r="G802" s="499"/>
      <c r="H802" s="304">
        <v>2.8816966460243139E-3</v>
      </c>
      <c r="I802" s="480"/>
      <c r="J802" s="293">
        <f t="shared" si="53"/>
        <v>0</v>
      </c>
      <c r="K802" s="473"/>
      <c r="L802" s="463"/>
      <c r="M802" s="402"/>
    </row>
    <row r="803" spans="2:13">
      <c r="B803" s="286"/>
      <c r="C803" s="103" t="str">
        <f t="shared" si="52"/>
        <v>11</v>
      </c>
      <c r="D803" s="284" t="str">
        <f t="shared" si="52"/>
        <v>窯業・土石製品</v>
      </c>
      <c r="E803" s="497"/>
      <c r="F803" s="481"/>
      <c r="G803" s="499"/>
      <c r="H803" s="304">
        <v>4.4543159123807785E-4</v>
      </c>
      <c r="I803" s="480"/>
      <c r="J803" s="293">
        <f t="shared" si="53"/>
        <v>0</v>
      </c>
      <c r="K803" s="473"/>
      <c r="L803" s="463"/>
      <c r="M803" s="402"/>
    </row>
    <row r="804" spans="2:13">
      <c r="B804" s="286"/>
      <c r="C804" s="103" t="str">
        <f t="shared" si="52"/>
        <v>12</v>
      </c>
      <c r="D804" s="284" t="str">
        <f t="shared" si="52"/>
        <v>鉄鋼</v>
      </c>
      <c r="E804" s="497"/>
      <c r="F804" s="481"/>
      <c r="G804" s="499"/>
      <c r="H804" s="304">
        <v>-1.2604560155461526E-4</v>
      </c>
      <c r="I804" s="480"/>
      <c r="J804" s="293">
        <f t="shared" si="53"/>
        <v>0</v>
      </c>
      <c r="K804" s="473"/>
      <c r="L804" s="463"/>
      <c r="M804" s="402"/>
    </row>
    <row r="805" spans="2:13">
      <c r="B805" s="286"/>
      <c r="C805" s="103" t="str">
        <f t="shared" si="52"/>
        <v>13</v>
      </c>
      <c r="D805" s="284" t="str">
        <f t="shared" si="52"/>
        <v>非鉄金属</v>
      </c>
      <c r="E805" s="497"/>
      <c r="F805" s="481"/>
      <c r="G805" s="499"/>
      <c r="H805" s="304">
        <v>7.0439320449493942E-4</v>
      </c>
      <c r="I805" s="480"/>
      <c r="J805" s="293">
        <f t="shared" si="53"/>
        <v>0</v>
      </c>
      <c r="K805" s="473"/>
      <c r="L805" s="463"/>
      <c r="M805" s="402"/>
    </row>
    <row r="806" spans="2:13">
      <c r="B806" s="286"/>
      <c r="C806" s="103" t="str">
        <f t="shared" si="52"/>
        <v>14</v>
      </c>
      <c r="D806" s="284" t="str">
        <f t="shared" si="52"/>
        <v>金属製品</v>
      </c>
      <c r="E806" s="497"/>
      <c r="F806" s="481"/>
      <c r="G806" s="499"/>
      <c r="H806" s="304">
        <v>2.3737267060065176E-3</v>
      </c>
      <c r="I806" s="480"/>
      <c r="J806" s="293">
        <f t="shared" si="53"/>
        <v>0</v>
      </c>
      <c r="K806" s="473"/>
      <c r="L806" s="463"/>
      <c r="M806" s="402"/>
    </row>
    <row r="807" spans="2:13">
      <c r="B807" s="286"/>
      <c r="C807" s="103" t="str">
        <f t="shared" si="52"/>
        <v>15</v>
      </c>
      <c r="D807" s="284" t="str">
        <f t="shared" si="52"/>
        <v>はん用機械</v>
      </c>
      <c r="E807" s="497"/>
      <c r="F807" s="481"/>
      <c r="G807" s="499"/>
      <c r="H807" s="304">
        <v>5.2408897921031505E-5</v>
      </c>
      <c r="I807" s="480"/>
      <c r="J807" s="293">
        <f t="shared" si="53"/>
        <v>0</v>
      </c>
      <c r="K807" s="473"/>
      <c r="L807" s="463"/>
      <c r="M807" s="402"/>
    </row>
    <row r="808" spans="2:13">
      <c r="B808" s="286"/>
      <c r="C808" s="103" t="str">
        <f t="shared" si="52"/>
        <v>16</v>
      </c>
      <c r="D808" s="284" t="str">
        <f t="shared" si="52"/>
        <v>生産用機械</v>
      </c>
      <c r="E808" s="497"/>
      <c r="F808" s="481"/>
      <c r="G808" s="499"/>
      <c r="H808" s="304">
        <v>7.2227388731505603E-6</v>
      </c>
      <c r="I808" s="480"/>
      <c r="J808" s="293">
        <f t="shared" si="53"/>
        <v>0</v>
      </c>
      <c r="K808" s="473"/>
      <c r="L808" s="463"/>
      <c r="M808" s="402"/>
    </row>
    <row r="809" spans="2:13">
      <c r="B809" s="286"/>
      <c r="C809" s="103" t="str">
        <f t="shared" si="52"/>
        <v>17</v>
      </c>
      <c r="D809" s="284" t="str">
        <f t="shared" si="52"/>
        <v>業務用機械</v>
      </c>
      <c r="E809" s="497"/>
      <c r="F809" s="481"/>
      <c r="G809" s="499"/>
      <c r="H809" s="304">
        <v>2.8080599423907303E-4</v>
      </c>
      <c r="I809" s="480"/>
      <c r="J809" s="293">
        <f t="shared" si="53"/>
        <v>0</v>
      </c>
      <c r="K809" s="473"/>
      <c r="L809" s="463"/>
      <c r="M809" s="402"/>
    </row>
    <row r="810" spans="2:13">
      <c r="B810" s="286"/>
      <c r="C810" s="103" t="str">
        <f t="shared" si="52"/>
        <v>18</v>
      </c>
      <c r="D810" s="284" t="str">
        <f t="shared" si="52"/>
        <v>電子部品</v>
      </c>
      <c r="E810" s="497"/>
      <c r="F810" s="481"/>
      <c r="G810" s="499"/>
      <c r="H810" s="304">
        <v>9.8123550057191766E-5</v>
      </c>
      <c r="I810" s="480"/>
      <c r="J810" s="293">
        <f t="shared" si="53"/>
        <v>0</v>
      </c>
      <c r="K810" s="473"/>
      <c r="L810" s="463"/>
      <c r="M810" s="402"/>
    </row>
    <row r="811" spans="2:13">
      <c r="B811" s="286"/>
      <c r="C811" s="103" t="str">
        <f t="shared" si="52"/>
        <v>19</v>
      </c>
      <c r="D811" s="284" t="str">
        <f t="shared" si="52"/>
        <v>電気機械</v>
      </c>
      <c r="E811" s="497"/>
      <c r="F811" s="481"/>
      <c r="G811" s="499"/>
      <c r="H811" s="304">
        <v>8.8175548492147558E-3</v>
      </c>
      <c r="I811" s="480"/>
      <c r="J811" s="293">
        <f t="shared" si="53"/>
        <v>0</v>
      </c>
      <c r="K811" s="473"/>
      <c r="L811" s="463"/>
      <c r="M811" s="402"/>
    </row>
    <row r="812" spans="2:13">
      <c r="B812" s="286"/>
      <c r="C812" s="103" t="str">
        <f t="shared" si="52"/>
        <v>20</v>
      </c>
      <c r="D812" s="284" t="str">
        <f t="shared" si="52"/>
        <v>情報通信機器</v>
      </c>
      <c r="E812" s="497"/>
      <c r="F812" s="481"/>
      <c r="G812" s="499"/>
      <c r="H812" s="304">
        <v>2.2388024205688101E-2</v>
      </c>
      <c r="I812" s="480"/>
      <c r="J812" s="293">
        <f t="shared" si="53"/>
        <v>0</v>
      </c>
      <c r="K812" s="473"/>
      <c r="L812" s="463"/>
      <c r="M812" s="402"/>
    </row>
    <row r="813" spans="2:13">
      <c r="B813" s="286"/>
      <c r="C813" s="103" t="str">
        <f t="shared" ref="C813:D831" si="54">C29</f>
        <v>21</v>
      </c>
      <c r="D813" s="284" t="str">
        <f t="shared" si="54"/>
        <v>輸送機械</v>
      </c>
      <c r="E813" s="497"/>
      <c r="F813" s="481"/>
      <c r="G813" s="499"/>
      <c r="H813" s="304">
        <v>7.2231792840574596E-3</v>
      </c>
      <c r="I813" s="480"/>
      <c r="J813" s="293">
        <f t="shared" si="53"/>
        <v>0</v>
      </c>
      <c r="K813" s="473"/>
      <c r="L813" s="463"/>
      <c r="M813" s="402"/>
    </row>
    <row r="814" spans="2:13">
      <c r="B814" s="286"/>
      <c r="C814" s="103" t="str">
        <f t="shared" si="54"/>
        <v>22</v>
      </c>
      <c r="D814" s="284" t="str">
        <f t="shared" si="54"/>
        <v>その他の製造工業製品</v>
      </c>
      <c r="E814" s="497"/>
      <c r="F814" s="481"/>
      <c r="G814" s="499"/>
      <c r="H814" s="304">
        <v>7.7130042947109994E-3</v>
      </c>
      <c r="I814" s="480"/>
      <c r="J814" s="293">
        <f t="shared" si="53"/>
        <v>0</v>
      </c>
      <c r="K814" s="473"/>
      <c r="L814" s="463"/>
      <c r="M814" s="402"/>
    </row>
    <row r="815" spans="2:13">
      <c r="B815" s="286"/>
      <c r="C815" s="103" t="str">
        <f t="shared" si="54"/>
        <v>23</v>
      </c>
      <c r="D815" s="284" t="str">
        <f t="shared" si="54"/>
        <v>建設</v>
      </c>
      <c r="E815" s="497"/>
      <c r="F815" s="481"/>
      <c r="G815" s="499"/>
      <c r="H815" s="304">
        <v>0</v>
      </c>
      <c r="I815" s="480"/>
      <c r="J815" s="293">
        <f t="shared" si="53"/>
        <v>0</v>
      </c>
      <c r="K815" s="473"/>
      <c r="L815" s="463"/>
      <c r="M815" s="402"/>
    </row>
    <row r="816" spans="2:13">
      <c r="B816" s="286"/>
      <c r="C816" s="103" t="str">
        <f t="shared" si="54"/>
        <v>24</v>
      </c>
      <c r="D816" s="284" t="str">
        <f t="shared" si="54"/>
        <v>電力・ガス・熱供給</v>
      </c>
      <c r="E816" s="497"/>
      <c r="F816" s="481"/>
      <c r="G816" s="499"/>
      <c r="H816" s="304">
        <v>3.314462019579964E-2</v>
      </c>
      <c r="I816" s="480"/>
      <c r="J816" s="293">
        <f t="shared" si="53"/>
        <v>0</v>
      </c>
      <c r="K816" s="473"/>
      <c r="L816" s="463"/>
      <c r="M816" s="402"/>
    </row>
    <row r="817" spans="2:13">
      <c r="B817" s="286"/>
      <c r="C817" s="103" t="str">
        <f t="shared" si="54"/>
        <v>25</v>
      </c>
      <c r="D817" s="284" t="str">
        <f t="shared" si="54"/>
        <v>水道</v>
      </c>
      <c r="E817" s="497"/>
      <c r="F817" s="481"/>
      <c r="G817" s="499"/>
      <c r="H817" s="304">
        <v>7.2296973654795713E-3</v>
      </c>
      <c r="I817" s="480"/>
      <c r="J817" s="293">
        <f t="shared" si="53"/>
        <v>0</v>
      </c>
      <c r="K817" s="473"/>
      <c r="L817" s="463"/>
      <c r="M817" s="402"/>
    </row>
    <row r="818" spans="2:13">
      <c r="B818" s="286"/>
      <c r="C818" s="103" t="str">
        <f t="shared" si="54"/>
        <v>26</v>
      </c>
      <c r="D818" s="284" t="str">
        <f t="shared" si="54"/>
        <v>廃棄物処理</v>
      </c>
      <c r="E818" s="497"/>
      <c r="F818" s="481"/>
      <c r="G818" s="499"/>
      <c r="H818" s="304">
        <v>7.7168799106917146E-4</v>
      </c>
      <c r="I818" s="480"/>
      <c r="J818" s="293">
        <f t="shared" si="53"/>
        <v>0</v>
      </c>
      <c r="K818" s="473"/>
      <c r="L818" s="463"/>
      <c r="M818" s="402"/>
    </row>
    <row r="819" spans="2:13">
      <c r="B819" s="286"/>
      <c r="C819" s="103" t="str">
        <f t="shared" si="54"/>
        <v>27</v>
      </c>
      <c r="D819" s="284" t="str">
        <f t="shared" si="54"/>
        <v>商業</v>
      </c>
      <c r="E819" s="497"/>
      <c r="F819" s="481"/>
      <c r="G819" s="499"/>
      <c r="H819" s="304">
        <v>0.137069350800852</v>
      </c>
      <c r="I819" s="480"/>
      <c r="J819" s="293">
        <f t="shared" si="53"/>
        <v>0</v>
      </c>
      <c r="K819" s="473"/>
      <c r="L819" s="463"/>
      <c r="M819" s="402"/>
    </row>
    <row r="820" spans="2:13">
      <c r="B820" s="286"/>
      <c r="C820" s="103" t="str">
        <f t="shared" si="54"/>
        <v>28</v>
      </c>
      <c r="D820" s="284" t="str">
        <f t="shared" si="54"/>
        <v>金融・保険</v>
      </c>
      <c r="E820" s="497"/>
      <c r="F820" s="481"/>
      <c r="G820" s="499"/>
      <c r="H820" s="304">
        <v>5.7629969222324183E-2</v>
      </c>
      <c r="I820" s="480"/>
      <c r="J820" s="293">
        <f t="shared" si="53"/>
        <v>0</v>
      </c>
      <c r="K820" s="473"/>
      <c r="L820" s="463"/>
      <c r="M820" s="402"/>
    </row>
    <row r="821" spans="2:13">
      <c r="B821" s="286"/>
      <c r="C821" s="103" t="str">
        <f t="shared" si="54"/>
        <v>29</v>
      </c>
      <c r="D821" s="284" t="str">
        <f t="shared" si="54"/>
        <v>不動産</v>
      </c>
      <c r="E821" s="497"/>
      <c r="F821" s="481"/>
      <c r="G821" s="499"/>
      <c r="H821" s="304">
        <v>0.2375179181177472</v>
      </c>
      <c r="I821" s="480"/>
      <c r="J821" s="293">
        <f t="shared" si="53"/>
        <v>0</v>
      </c>
      <c r="K821" s="473"/>
      <c r="L821" s="463"/>
      <c r="M821" s="402"/>
    </row>
    <row r="822" spans="2:13">
      <c r="B822" s="286"/>
      <c r="C822" s="103" t="str">
        <f t="shared" si="54"/>
        <v>30</v>
      </c>
      <c r="D822" s="284" t="str">
        <f t="shared" si="54"/>
        <v>運輸・郵便</v>
      </c>
      <c r="E822" s="497"/>
      <c r="F822" s="481"/>
      <c r="G822" s="499"/>
      <c r="H822" s="304">
        <v>4.2719417558337268E-2</v>
      </c>
      <c r="I822" s="480"/>
      <c r="J822" s="293">
        <f t="shared" si="53"/>
        <v>0</v>
      </c>
      <c r="K822" s="473"/>
      <c r="L822" s="463"/>
      <c r="M822" s="402"/>
    </row>
    <row r="823" spans="2:13">
      <c r="B823" s="286"/>
      <c r="C823" s="103" t="str">
        <f t="shared" si="54"/>
        <v>31</v>
      </c>
      <c r="D823" s="284" t="str">
        <f t="shared" si="54"/>
        <v>情報通信</v>
      </c>
      <c r="E823" s="497"/>
      <c r="F823" s="481"/>
      <c r="G823" s="499"/>
      <c r="H823" s="304">
        <v>5.150358926080905E-2</v>
      </c>
      <c r="I823" s="480"/>
      <c r="J823" s="293">
        <f t="shared" si="53"/>
        <v>0</v>
      </c>
      <c r="K823" s="473"/>
      <c r="L823" s="463"/>
      <c r="M823" s="402"/>
    </row>
    <row r="824" spans="2:13">
      <c r="B824" s="286"/>
      <c r="C824" s="103" t="str">
        <f t="shared" si="54"/>
        <v>32</v>
      </c>
      <c r="D824" s="284" t="str">
        <f t="shared" si="54"/>
        <v>公務</v>
      </c>
      <c r="E824" s="497"/>
      <c r="F824" s="481"/>
      <c r="G824" s="499"/>
      <c r="H824" s="304">
        <v>5.0851604954235139E-3</v>
      </c>
      <c r="I824" s="480"/>
      <c r="J824" s="293">
        <f t="shared" si="53"/>
        <v>0</v>
      </c>
      <c r="K824" s="473"/>
      <c r="L824" s="463"/>
      <c r="M824" s="402"/>
    </row>
    <row r="825" spans="2:13">
      <c r="B825" s="286"/>
      <c r="C825" s="103" t="str">
        <f t="shared" si="54"/>
        <v>33</v>
      </c>
      <c r="D825" s="284" t="str">
        <f t="shared" si="54"/>
        <v>教育・研究</v>
      </c>
      <c r="E825" s="497"/>
      <c r="F825" s="481"/>
      <c r="G825" s="499"/>
      <c r="H825" s="304">
        <v>3.428475595158087E-2</v>
      </c>
      <c r="I825" s="480"/>
      <c r="J825" s="293">
        <f t="shared" si="53"/>
        <v>0</v>
      </c>
      <c r="K825" s="473"/>
      <c r="L825" s="463"/>
      <c r="M825" s="402"/>
    </row>
    <row r="826" spans="2:13">
      <c r="B826" s="286"/>
      <c r="C826" s="103" t="str">
        <f t="shared" si="54"/>
        <v>34</v>
      </c>
      <c r="D826" s="284" t="str">
        <f t="shared" si="54"/>
        <v>医療・福祉</v>
      </c>
      <c r="E826" s="497"/>
      <c r="F826" s="481"/>
      <c r="G826" s="499"/>
      <c r="H826" s="304">
        <v>5.504775199299148E-2</v>
      </c>
      <c r="I826" s="480"/>
      <c r="J826" s="293">
        <f t="shared" si="53"/>
        <v>0</v>
      </c>
      <c r="K826" s="473"/>
      <c r="L826" s="463"/>
      <c r="M826" s="402"/>
    </row>
    <row r="827" spans="2:13">
      <c r="B827" s="286"/>
      <c r="C827" s="103" t="str">
        <f t="shared" si="54"/>
        <v>35</v>
      </c>
      <c r="D827" s="284" t="str">
        <f t="shared" si="54"/>
        <v>他に分類されない会員制団体</v>
      </c>
      <c r="E827" s="497"/>
      <c r="F827" s="481"/>
      <c r="G827" s="499"/>
      <c r="H827" s="304">
        <v>1.3420289237220641E-2</v>
      </c>
      <c r="I827" s="480"/>
      <c r="J827" s="293">
        <f t="shared" si="53"/>
        <v>0</v>
      </c>
      <c r="K827" s="473"/>
      <c r="L827" s="463"/>
      <c r="M827" s="402"/>
    </row>
    <row r="828" spans="2:13">
      <c r="B828" s="286"/>
      <c r="C828" s="103" t="str">
        <f t="shared" si="54"/>
        <v>36</v>
      </c>
      <c r="D828" s="284" t="str">
        <f t="shared" si="54"/>
        <v>対事業所サービス</v>
      </c>
      <c r="E828" s="497"/>
      <c r="F828" s="481"/>
      <c r="G828" s="499"/>
      <c r="H828" s="304">
        <v>1.4147055315786071E-2</v>
      </c>
      <c r="I828" s="480"/>
      <c r="J828" s="293">
        <f t="shared" si="53"/>
        <v>0</v>
      </c>
      <c r="K828" s="473"/>
      <c r="L828" s="463"/>
      <c r="M828" s="402"/>
    </row>
    <row r="829" spans="2:13">
      <c r="B829" s="286"/>
      <c r="C829" s="103" t="str">
        <f t="shared" si="54"/>
        <v>37</v>
      </c>
      <c r="D829" s="284" t="str">
        <f t="shared" si="54"/>
        <v>対個人サービス</v>
      </c>
      <c r="E829" s="497"/>
      <c r="F829" s="481"/>
      <c r="G829" s="499"/>
      <c r="H829" s="304">
        <v>0.11509284654657072</v>
      </c>
      <c r="I829" s="480"/>
      <c r="J829" s="293">
        <f t="shared" si="53"/>
        <v>0</v>
      </c>
      <c r="K829" s="473"/>
      <c r="L829" s="463"/>
      <c r="M829" s="402"/>
    </row>
    <row r="830" spans="2:13">
      <c r="B830" s="286"/>
      <c r="C830" s="103" t="str">
        <f t="shared" si="54"/>
        <v>38</v>
      </c>
      <c r="D830" s="284" t="str">
        <f t="shared" si="54"/>
        <v>事務用品</v>
      </c>
      <c r="E830" s="497"/>
      <c r="F830" s="481"/>
      <c r="G830" s="499"/>
      <c r="H830" s="304">
        <v>0</v>
      </c>
      <c r="I830" s="480"/>
      <c r="J830" s="293">
        <f t="shared" si="53"/>
        <v>0</v>
      </c>
      <c r="K830" s="473"/>
      <c r="L830" s="463"/>
      <c r="M830" s="402"/>
    </row>
    <row r="831" spans="2:13">
      <c r="B831" s="394"/>
      <c r="C831" s="103" t="str">
        <f t="shared" si="54"/>
        <v>39</v>
      </c>
      <c r="D831" s="284" t="str">
        <f t="shared" si="54"/>
        <v>分類不明</v>
      </c>
      <c r="E831" s="497"/>
      <c r="F831" s="482"/>
      <c r="G831" s="499"/>
      <c r="H831" s="306">
        <v>7.1346566917706757E-6</v>
      </c>
      <c r="I831" s="480"/>
      <c r="J831" s="297">
        <f t="shared" si="53"/>
        <v>0</v>
      </c>
      <c r="K831" s="473"/>
      <c r="L831" s="463"/>
      <c r="M831" s="402"/>
    </row>
    <row r="832" spans="2:13">
      <c r="B832" s="396" t="s">
        <v>66</v>
      </c>
      <c r="C832" s="397"/>
      <c r="D832" s="398"/>
      <c r="E832" s="402"/>
      <c r="F832" s="400">
        <f>M744</f>
        <v>0</v>
      </c>
      <c r="G832" s="402"/>
      <c r="H832" s="508">
        <f>SUM(H793:H831)</f>
        <v>1</v>
      </c>
      <c r="I832" s="472"/>
      <c r="J832" s="400">
        <f>SUM(J793:J831)</f>
        <v>0</v>
      </c>
      <c r="K832" s="473"/>
      <c r="L832" s="463"/>
      <c r="M832" s="402"/>
    </row>
    <row r="833" spans="2:13">
      <c r="C833" s="103"/>
      <c r="D833" s="132"/>
      <c r="E833" s="402"/>
      <c r="F833" s="402"/>
      <c r="G833" s="402"/>
      <c r="H833" s="401"/>
      <c r="I833" s="472"/>
      <c r="J833" s="461"/>
      <c r="K833" s="473"/>
      <c r="L833" s="463"/>
      <c r="M833" s="402"/>
    </row>
    <row r="834" spans="2:13" ht="14.25">
      <c r="B834" s="196" t="s">
        <v>546</v>
      </c>
      <c r="E834" s="474"/>
      <c r="F834" s="402"/>
      <c r="G834" s="402"/>
      <c r="H834" s="401"/>
      <c r="I834" s="472"/>
      <c r="J834" s="461"/>
      <c r="K834" s="473"/>
      <c r="L834" s="463"/>
      <c r="M834" s="402"/>
    </row>
    <row r="835" spans="2:13" ht="72.75" thickBot="1">
      <c r="B835" s="275"/>
      <c r="C835" s="452" t="s">
        <v>224</v>
      </c>
      <c r="D835" s="277" t="s">
        <v>48</v>
      </c>
      <c r="F835" s="493" t="s">
        <v>536</v>
      </c>
      <c r="H835" s="278" t="s">
        <v>547</v>
      </c>
      <c r="J835" s="476" t="s">
        <v>548</v>
      </c>
      <c r="K835" s="473"/>
      <c r="L835" s="463"/>
      <c r="M835" s="402"/>
    </row>
    <row r="836" spans="2:13">
      <c r="B836" s="279" t="s">
        <v>416</v>
      </c>
      <c r="C836" s="291" t="str">
        <f t="shared" ref="C836:D855" si="55">C9</f>
        <v>01</v>
      </c>
      <c r="D836" s="281" t="str">
        <f t="shared" si="55"/>
        <v>農業</v>
      </c>
      <c r="E836" s="480"/>
      <c r="F836" s="292">
        <f t="array" ref="F836:F874">+$J$793:$J$831</f>
        <v>0</v>
      </c>
      <c r="G836" s="480"/>
      <c r="H836" s="301">
        <f t="array" ref="H836:H874">+係数!$H$3:$H$41</f>
        <v>0.17333290637377241</v>
      </c>
      <c r="I836" s="509"/>
      <c r="J836" s="488">
        <f>F836*H836</f>
        <v>0</v>
      </c>
      <c r="K836" s="473"/>
      <c r="L836" s="463"/>
      <c r="M836" s="402"/>
    </row>
    <row r="837" spans="2:13">
      <c r="B837" s="285"/>
      <c r="C837" s="103" t="str">
        <f t="shared" si="55"/>
        <v>02</v>
      </c>
      <c r="D837" s="284" t="str">
        <f t="shared" si="55"/>
        <v>林業</v>
      </c>
      <c r="E837" s="480"/>
      <c r="F837" s="293">
        <v>0</v>
      </c>
      <c r="G837" s="480"/>
      <c r="H837" s="304">
        <v>0.39351462480142041</v>
      </c>
      <c r="I837" s="509"/>
      <c r="J837" s="490">
        <f t="shared" ref="J837:J874" si="56">F837*H837</f>
        <v>0</v>
      </c>
      <c r="K837" s="473"/>
      <c r="L837" s="463"/>
      <c r="M837" s="402"/>
    </row>
    <row r="838" spans="2:13">
      <c r="B838" s="285"/>
      <c r="C838" s="103" t="str">
        <f t="shared" si="55"/>
        <v>03</v>
      </c>
      <c r="D838" s="284" t="str">
        <f t="shared" si="55"/>
        <v>漁業</v>
      </c>
      <c r="E838" s="480"/>
      <c r="F838" s="293">
        <v>0</v>
      </c>
      <c r="G838" s="480"/>
      <c r="H838" s="304">
        <v>0.12671464860287895</v>
      </c>
      <c r="I838" s="509"/>
      <c r="J838" s="490">
        <f t="shared" si="56"/>
        <v>0</v>
      </c>
      <c r="K838" s="473"/>
      <c r="L838" s="463"/>
      <c r="M838" s="402"/>
    </row>
    <row r="839" spans="2:13">
      <c r="B839" s="285"/>
      <c r="C839" s="103" t="str">
        <f t="shared" si="55"/>
        <v>04</v>
      </c>
      <c r="D839" s="284" t="str">
        <f t="shared" si="55"/>
        <v>鉱業</v>
      </c>
      <c r="E839" s="480"/>
      <c r="F839" s="293">
        <v>0</v>
      </c>
      <c r="G839" s="480"/>
      <c r="H839" s="304">
        <v>9.348517078458185E-3</v>
      </c>
      <c r="I839" s="509"/>
      <c r="J839" s="490">
        <f t="shared" si="56"/>
        <v>0</v>
      </c>
      <c r="K839" s="473"/>
      <c r="L839" s="463"/>
      <c r="M839" s="402"/>
    </row>
    <row r="840" spans="2:13">
      <c r="B840" s="285"/>
      <c r="C840" s="103" t="str">
        <f t="shared" si="55"/>
        <v>05</v>
      </c>
      <c r="D840" s="284" t="str">
        <f t="shared" si="55"/>
        <v>飲食料品</v>
      </c>
      <c r="E840" s="480"/>
      <c r="F840" s="293">
        <v>0</v>
      </c>
      <c r="G840" s="480"/>
      <c r="H840" s="304">
        <v>0.26169189557273109</v>
      </c>
      <c r="I840" s="509"/>
      <c r="J840" s="490">
        <f t="shared" si="56"/>
        <v>0</v>
      </c>
      <c r="K840" s="473"/>
      <c r="L840" s="463"/>
      <c r="M840" s="402"/>
    </row>
    <row r="841" spans="2:13">
      <c r="B841" s="285"/>
      <c r="C841" s="103" t="str">
        <f t="shared" si="55"/>
        <v>06</v>
      </c>
      <c r="D841" s="284" t="str">
        <f t="shared" si="55"/>
        <v>繊維製品</v>
      </c>
      <c r="E841" s="480"/>
      <c r="F841" s="293">
        <v>0</v>
      </c>
      <c r="G841" s="480"/>
      <c r="H841" s="304">
        <v>8.2810371123538395E-2</v>
      </c>
      <c r="I841" s="509"/>
      <c r="J841" s="490">
        <f t="shared" si="56"/>
        <v>0</v>
      </c>
      <c r="K841" s="473"/>
      <c r="L841" s="463"/>
      <c r="M841" s="402"/>
    </row>
    <row r="842" spans="2:13">
      <c r="B842" s="285"/>
      <c r="C842" s="103" t="str">
        <f t="shared" si="55"/>
        <v>07</v>
      </c>
      <c r="D842" s="284" t="str">
        <f t="shared" si="55"/>
        <v>パルプ・紙・木製品</v>
      </c>
      <c r="E842" s="480"/>
      <c r="F842" s="293">
        <v>0</v>
      </c>
      <c r="G842" s="480"/>
      <c r="H842" s="304">
        <v>0.29759344347769412</v>
      </c>
      <c r="I842" s="509"/>
      <c r="J842" s="490">
        <f t="shared" si="56"/>
        <v>0</v>
      </c>
      <c r="K842" s="473"/>
      <c r="L842" s="463"/>
      <c r="M842" s="402"/>
    </row>
    <row r="843" spans="2:13">
      <c r="B843" s="285"/>
      <c r="C843" s="103" t="str">
        <f t="shared" si="55"/>
        <v>08</v>
      </c>
      <c r="D843" s="284" t="str">
        <f t="shared" si="55"/>
        <v>化学製品</v>
      </c>
      <c r="E843" s="480"/>
      <c r="F843" s="293">
        <v>0</v>
      </c>
      <c r="G843" s="480"/>
      <c r="H843" s="304">
        <v>0.21593049601829584</v>
      </c>
      <c r="I843" s="509"/>
      <c r="J843" s="490">
        <f t="shared" si="56"/>
        <v>0</v>
      </c>
      <c r="K843" s="473"/>
      <c r="L843" s="463"/>
      <c r="M843" s="402"/>
    </row>
    <row r="844" spans="2:13">
      <c r="B844" s="285"/>
      <c r="C844" s="103" t="str">
        <f t="shared" si="55"/>
        <v>09</v>
      </c>
      <c r="D844" s="284" t="str">
        <f t="shared" si="55"/>
        <v>石油・石炭製品</v>
      </c>
      <c r="E844" s="480"/>
      <c r="F844" s="293">
        <v>0</v>
      </c>
      <c r="G844" s="480"/>
      <c r="H844" s="304">
        <v>0.18770505348742406</v>
      </c>
      <c r="I844" s="509"/>
      <c r="J844" s="490">
        <f t="shared" si="56"/>
        <v>0</v>
      </c>
      <c r="K844" s="473"/>
      <c r="L844" s="463"/>
      <c r="M844" s="402"/>
    </row>
    <row r="845" spans="2:13">
      <c r="B845" s="286"/>
      <c r="C845" s="103" t="str">
        <f t="shared" si="55"/>
        <v>10</v>
      </c>
      <c r="D845" s="284" t="str">
        <f t="shared" si="55"/>
        <v>プラスチック・ゴム製品</v>
      </c>
      <c r="E845" s="480"/>
      <c r="F845" s="293">
        <v>0</v>
      </c>
      <c r="G845" s="480"/>
      <c r="H845" s="304">
        <v>0.24245613901755958</v>
      </c>
      <c r="I845" s="509"/>
      <c r="J845" s="490">
        <f t="shared" si="56"/>
        <v>0</v>
      </c>
      <c r="K845" s="473"/>
      <c r="L845" s="463"/>
      <c r="M845" s="402"/>
    </row>
    <row r="846" spans="2:13">
      <c r="B846" s="286"/>
      <c r="C846" s="103" t="str">
        <f t="shared" si="55"/>
        <v>11</v>
      </c>
      <c r="D846" s="284" t="str">
        <f t="shared" si="55"/>
        <v>窯業・土石製品</v>
      </c>
      <c r="E846" s="480"/>
      <c r="F846" s="293">
        <v>0</v>
      </c>
      <c r="G846" s="480"/>
      <c r="H846" s="304">
        <v>0.40831687749419565</v>
      </c>
      <c r="I846" s="509"/>
      <c r="J846" s="490">
        <f t="shared" si="56"/>
        <v>0</v>
      </c>
      <c r="K846" s="473"/>
      <c r="L846" s="463"/>
      <c r="M846" s="402"/>
    </row>
    <row r="847" spans="2:13">
      <c r="B847" s="286"/>
      <c r="C847" s="103" t="str">
        <f t="shared" si="55"/>
        <v>12</v>
      </c>
      <c r="D847" s="284" t="str">
        <f t="shared" si="55"/>
        <v>鉄鋼</v>
      </c>
      <c r="E847" s="480"/>
      <c r="F847" s="293">
        <v>0</v>
      </c>
      <c r="G847" s="480"/>
      <c r="H847" s="304">
        <v>0.72110086081153413</v>
      </c>
      <c r="I847" s="509"/>
      <c r="J847" s="490">
        <f t="shared" si="56"/>
        <v>0</v>
      </c>
      <c r="K847" s="473"/>
      <c r="L847" s="463"/>
      <c r="M847" s="402"/>
    </row>
    <row r="848" spans="2:13">
      <c r="B848" s="286"/>
      <c r="C848" s="103" t="str">
        <f t="shared" si="55"/>
        <v>13</v>
      </c>
      <c r="D848" s="284" t="str">
        <f t="shared" si="55"/>
        <v>非鉄金属</v>
      </c>
      <c r="E848" s="480"/>
      <c r="F848" s="293">
        <v>0</v>
      </c>
      <c r="G848" s="480"/>
      <c r="H848" s="304">
        <v>4.9598906854145364E-2</v>
      </c>
      <c r="I848" s="509"/>
      <c r="J848" s="490">
        <f t="shared" si="56"/>
        <v>0</v>
      </c>
      <c r="K848" s="473"/>
      <c r="L848" s="463"/>
      <c r="M848" s="402"/>
    </row>
    <row r="849" spans="2:13">
      <c r="B849" s="286"/>
      <c r="C849" s="103" t="str">
        <f t="shared" si="55"/>
        <v>14</v>
      </c>
      <c r="D849" s="284" t="str">
        <f t="shared" si="55"/>
        <v>金属製品</v>
      </c>
      <c r="E849" s="480"/>
      <c r="F849" s="293">
        <v>0</v>
      </c>
      <c r="G849" s="480"/>
      <c r="H849" s="304">
        <v>0.28411166756853901</v>
      </c>
      <c r="I849" s="509"/>
      <c r="J849" s="490">
        <f t="shared" si="56"/>
        <v>0</v>
      </c>
      <c r="K849" s="473"/>
      <c r="L849" s="463"/>
      <c r="M849" s="402"/>
    </row>
    <row r="850" spans="2:13">
      <c r="B850" s="286"/>
      <c r="C850" s="103" t="str">
        <f t="shared" si="55"/>
        <v>15</v>
      </c>
      <c r="D850" s="284" t="str">
        <f t="shared" si="55"/>
        <v>はん用機械</v>
      </c>
      <c r="E850" s="480"/>
      <c r="F850" s="293">
        <v>0</v>
      </c>
      <c r="G850" s="480"/>
      <c r="H850" s="304">
        <v>0.28280144764930404</v>
      </c>
      <c r="I850" s="509"/>
      <c r="J850" s="490">
        <f t="shared" si="56"/>
        <v>0</v>
      </c>
      <c r="K850" s="473"/>
      <c r="L850" s="463"/>
      <c r="M850" s="402"/>
    </row>
    <row r="851" spans="2:13">
      <c r="B851" s="286"/>
      <c r="C851" s="103" t="str">
        <f t="shared" si="55"/>
        <v>16</v>
      </c>
      <c r="D851" s="284" t="str">
        <f t="shared" si="55"/>
        <v>生産用機械</v>
      </c>
      <c r="E851" s="480"/>
      <c r="F851" s="293">
        <v>0</v>
      </c>
      <c r="G851" s="480"/>
      <c r="H851" s="304">
        <v>0.31843177703160985</v>
      </c>
      <c r="I851" s="509"/>
      <c r="J851" s="490">
        <f t="shared" si="56"/>
        <v>0</v>
      </c>
      <c r="K851" s="473"/>
      <c r="L851" s="463"/>
      <c r="M851" s="402"/>
    </row>
    <row r="852" spans="2:13">
      <c r="B852" s="286"/>
      <c r="C852" s="103" t="str">
        <f t="shared" si="55"/>
        <v>17</v>
      </c>
      <c r="D852" s="284" t="str">
        <f t="shared" si="55"/>
        <v>業務用機械</v>
      </c>
      <c r="E852" s="480"/>
      <c r="F852" s="293">
        <v>0</v>
      </c>
      <c r="G852" s="480"/>
      <c r="H852" s="304">
        <v>6.5709335168878003E-2</v>
      </c>
      <c r="I852" s="509"/>
      <c r="J852" s="490">
        <f t="shared" si="56"/>
        <v>0</v>
      </c>
      <c r="K852" s="473"/>
      <c r="L852" s="463"/>
      <c r="M852" s="402"/>
    </row>
    <row r="853" spans="2:13">
      <c r="B853" s="286"/>
      <c r="C853" s="103" t="str">
        <f t="shared" si="55"/>
        <v>18</v>
      </c>
      <c r="D853" s="284" t="str">
        <f t="shared" si="55"/>
        <v>電子部品</v>
      </c>
      <c r="E853" s="480"/>
      <c r="F853" s="293">
        <v>0</v>
      </c>
      <c r="G853" s="480"/>
      <c r="H853" s="304">
        <v>0.13092441386923692</v>
      </c>
      <c r="I853" s="509"/>
      <c r="J853" s="490">
        <f t="shared" si="56"/>
        <v>0</v>
      </c>
      <c r="K853" s="473"/>
      <c r="L853" s="463"/>
      <c r="M853" s="402"/>
    </row>
    <row r="854" spans="2:13">
      <c r="B854" s="286"/>
      <c r="C854" s="103" t="str">
        <f t="shared" si="55"/>
        <v>19</v>
      </c>
      <c r="D854" s="284" t="str">
        <f t="shared" si="55"/>
        <v>電気機械</v>
      </c>
      <c r="E854" s="480"/>
      <c r="F854" s="293">
        <v>0</v>
      </c>
      <c r="G854" s="480"/>
      <c r="H854" s="304">
        <v>0.15308736674872958</v>
      </c>
      <c r="I854" s="509"/>
      <c r="J854" s="490">
        <f t="shared" si="56"/>
        <v>0</v>
      </c>
      <c r="K854" s="473"/>
      <c r="L854" s="463"/>
      <c r="M854" s="402"/>
    </row>
    <row r="855" spans="2:13">
      <c r="B855" s="286"/>
      <c r="C855" s="103" t="str">
        <f t="shared" si="55"/>
        <v>20</v>
      </c>
      <c r="D855" s="284" t="str">
        <f t="shared" si="55"/>
        <v>情報通信機器</v>
      </c>
      <c r="E855" s="480"/>
      <c r="F855" s="293">
        <v>0</v>
      </c>
      <c r="G855" s="480"/>
      <c r="H855" s="304">
        <v>0.18884998044104262</v>
      </c>
      <c r="I855" s="509"/>
      <c r="J855" s="490">
        <f t="shared" si="56"/>
        <v>0</v>
      </c>
      <c r="K855" s="473"/>
      <c r="L855" s="463"/>
      <c r="M855" s="402"/>
    </row>
    <row r="856" spans="2:13">
      <c r="B856" s="286"/>
      <c r="C856" s="103" t="str">
        <f t="shared" ref="C856:D874" si="57">C29</f>
        <v>21</v>
      </c>
      <c r="D856" s="284" t="str">
        <f t="shared" si="57"/>
        <v>輸送機械</v>
      </c>
      <c r="E856" s="480"/>
      <c r="F856" s="293">
        <v>0</v>
      </c>
      <c r="G856" s="480"/>
      <c r="H856" s="304">
        <v>0.21155668712541731</v>
      </c>
      <c r="I856" s="509"/>
      <c r="J856" s="490">
        <f t="shared" si="56"/>
        <v>0</v>
      </c>
      <c r="K856" s="473"/>
      <c r="L856" s="463"/>
      <c r="M856" s="402"/>
    </row>
    <row r="857" spans="2:13">
      <c r="B857" s="286"/>
      <c r="C857" s="103" t="str">
        <f t="shared" si="57"/>
        <v>22</v>
      </c>
      <c r="D857" s="284" t="str">
        <f t="shared" si="57"/>
        <v>その他の製造工業製品</v>
      </c>
      <c r="E857" s="480"/>
      <c r="F857" s="293">
        <v>0</v>
      </c>
      <c r="G857" s="480"/>
      <c r="H857" s="304">
        <v>0.4024048564090591</v>
      </c>
      <c r="I857" s="509"/>
      <c r="J857" s="490">
        <f t="shared" si="56"/>
        <v>0</v>
      </c>
      <c r="K857" s="473"/>
      <c r="L857" s="463"/>
      <c r="M857" s="402"/>
    </row>
    <row r="858" spans="2:13">
      <c r="B858" s="286"/>
      <c r="C858" s="103" t="str">
        <f t="shared" si="57"/>
        <v>23</v>
      </c>
      <c r="D858" s="284" t="str">
        <f t="shared" si="57"/>
        <v>建設</v>
      </c>
      <c r="E858" s="480"/>
      <c r="F858" s="293">
        <v>0</v>
      </c>
      <c r="G858" s="480"/>
      <c r="H858" s="304">
        <v>1</v>
      </c>
      <c r="I858" s="509"/>
      <c r="J858" s="490">
        <f t="shared" si="56"/>
        <v>0</v>
      </c>
      <c r="K858" s="473"/>
      <c r="L858" s="463"/>
      <c r="M858" s="402"/>
    </row>
    <row r="859" spans="2:13">
      <c r="B859" s="286"/>
      <c r="C859" s="103" t="str">
        <f t="shared" si="57"/>
        <v>24</v>
      </c>
      <c r="D859" s="284" t="str">
        <f t="shared" si="57"/>
        <v>電力・ガス・熱供給</v>
      </c>
      <c r="E859" s="480"/>
      <c r="F859" s="293">
        <v>0</v>
      </c>
      <c r="G859" s="480"/>
      <c r="H859" s="304">
        <v>0.99932498158227889</v>
      </c>
      <c r="I859" s="509"/>
      <c r="J859" s="490">
        <f t="shared" si="56"/>
        <v>0</v>
      </c>
      <c r="K859" s="473"/>
      <c r="L859" s="463"/>
      <c r="M859" s="402"/>
    </row>
    <row r="860" spans="2:13">
      <c r="B860" s="286"/>
      <c r="C860" s="103" t="str">
        <f t="shared" si="57"/>
        <v>25</v>
      </c>
      <c r="D860" s="284" t="str">
        <f t="shared" si="57"/>
        <v>水道</v>
      </c>
      <c r="E860" s="480"/>
      <c r="F860" s="293">
        <v>0</v>
      </c>
      <c r="G860" s="480"/>
      <c r="H860" s="304">
        <v>0.9998360837770528</v>
      </c>
      <c r="I860" s="509"/>
      <c r="J860" s="490">
        <f t="shared" si="56"/>
        <v>0</v>
      </c>
      <c r="K860" s="473"/>
      <c r="L860" s="463"/>
      <c r="M860" s="402"/>
    </row>
    <row r="861" spans="2:13">
      <c r="B861" s="286"/>
      <c r="C861" s="103" t="str">
        <f t="shared" si="57"/>
        <v>26</v>
      </c>
      <c r="D861" s="284" t="str">
        <f t="shared" si="57"/>
        <v>廃棄物処理</v>
      </c>
      <c r="E861" s="480"/>
      <c r="F861" s="293">
        <v>0</v>
      </c>
      <c r="G861" s="480"/>
      <c r="H861" s="304">
        <v>0.99108509199615646</v>
      </c>
      <c r="I861" s="509"/>
      <c r="J861" s="490">
        <f t="shared" si="56"/>
        <v>0</v>
      </c>
      <c r="K861" s="473"/>
      <c r="L861" s="463"/>
      <c r="M861" s="402"/>
    </row>
    <row r="862" spans="2:13">
      <c r="B862" s="286"/>
      <c r="C862" s="103" t="str">
        <f t="shared" si="57"/>
        <v>27</v>
      </c>
      <c r="D862" s="284" t="str">
        <f t="shared" si="57"/>
        <v>商業</v>
      </c>
      <c r="E862" s="480"/>
      <c r="F862" s="293">
        <v>0</v>
      </c>
      <c r="G862" s="480"/>
      <c r="H862" s="304">
        <v>0.24606089914510665</v>
      </c>
      <c r="I862" s="509"/>
      <c r="J862" s="490">
        <f t="shared" si="56"/>
        <v>0</v>
      </c>
      <c r="K862" s="473"/>
      <c r="L862" s="463"/>
      <c r="M862" s="402"/>
    </row>
    <row r="863" spans="2:13">
      <c r="B863" s="286"/>
      <c r="C863" s="103" t="str">
        <f t="shared" si="57"/>
        <v>28</v>
      </c>
      <c r="D863" s="284" t="str">
        <f t="shared" si="57"/>
        <v>金融・保険</v>
      </c>
      <c r="E863" s="480"/>
      <c r="F863" s="293">
        <v>0</v>
      </c>
      <c r="G863" s="480"/>
      <c r="H863" s="304">
        <v>0.75377646979277246</v>
      </c>
      <c r="I863" s="509"/>
      <c r="J863" s="490">
        <f t="shared" si="56"/>
        <v>0</v>
      </c>
      <c r="K863" s="473"/>
      <c r="L863" s="463"/>
      <c r="M863" s="402"/>
    </row>
    <row r="864" spans="2:13">
      <c r="B864" s="286"/>
      <c r="C864" s="103" t="str">
        <f t="shared" si="57"/>
        <v>29</v>
      </c>
      <c r="D864" s="284" t="str">
        <f t="shared" si="57"/>
        <v>不動産</v>
      </c>
      <c r="E864" s="480"/>
      <c r="F864" s="293">
        <v>0</v>
      </c>
      <c r="G864" s="480"/>
      <c r="H864" s="304">
        <v>0.99118010215945485</v>
      </c>
      <c r="I864" s="509"/>
      <c r="J864" s="490">
        <f t="shared" si="56"/>
        <v>0</v>
      </c>
      <c r="K864" s="473"/>
      <c r="L864" s="463"/>
      <c r="M864" s="402"/>
    </row>
    <row r="865" spans="2:13">
      <c r="B865" s="286"/>
      <c r="C865" s="103" t="str">
        <f t="shared" si="57"/>
        <v>30</v>
      </c>
      <c r="D865" s="284" t="str">
        <f t="shared" si="57"/>
        <v>運輸・郵便</v>
      </c>
      <c r="E865" s="480"/>
      <c r="F865" s="293">
        <v>0</v>
      </c>
      <c r="G865" s="480"/>
      <c r="H865" s="304">
        <v>0.58105140483022077</v>
      </c>
      <c r="I865" s="509"/>
      <c r="J865" s="490">
        <f t="shared" si="56"/>
        <v>0</v>
      </c>
      <c r="K865" s="473"/>
      <c r="L865" s="463"/>
      <c r="M865" s="402"/>
    </row>
    <row r="866" spans="2:13">
      <c r="B866" s="286"/>
      <c r="C866" s="103" t="str">
        <f t="shared" si="57"/>
        <v>31</v>
      </c>
      <c r="D866" s="284" t="str">
        <f t="shared" si="57"/>
        <v>情報通信</v>
      </c>
      <c r="E866" s="480"/>
      <c r="F866" s="293">
        <v>0</v>
      </c>
      <c r="G866" s="480"/>
      <c r="H866" s="304">
        <v>0.47456671407271833</v>
      </c>
      <c r="I866" s="509"/>
      <c r="J866" s="490">
        <f t="shared" si="56"/>
        <v>0</v>
      </c>
      <c r="K866" s="473"/>
      <c r="L866" s="463"/>
      <c r="M866" s="402"/>
    </row>
    <row r="867" spans="2:13">
      <c r="B867" s="286"/>
      <c r="C867" s="103" t="str">
        <f t="shared" si="57"/>
        <v>32</v>
      </c>
      <c r="D867" s="284" t="str">
        <f t="shared" si="57"/>
        <v>公務</v>
      </c>
      <c r="E867" s="480"/>
      <c r="F867" s="293">
        <v>0</v>
      </c>
      <c r="G867" s="480"/>
      <c r="H867" s="304">
        <v>1</v>
      </c>
      <c r="I867" s="509"/>
      <c r="J867" s="490">
        <f t="shared" si="56"/>
        <v>0</v>
      </c>
      <c r="K867" s="473"/>
      <c r="L867" s="463"/>
      <c r="M867" s="402"/>
    </row>
    <row r="868" spans="2:13">
      <c r="B868" s="286"/>
      <c r="C868" s="103" t="str">
        <f t="shared" si="57"/>
        <v>33</v>
      </c>
      <c r="D868" s="284" t="str">
        <f t="shared" si="57"/>
        <v>教育・研究</v>
      </c>
      <c r="E868" s="480"/>
      <c r="F868" s="293">
        <v>0</v>
      </c>
      <c r="G868" s="480"/>
      <c r="H868" s="304">
        <v>0.78927678494152054</v>
      </c>
      <c r="I868" s="509"/>
      <c r="J868" s="490">
        <f t="shared" si="56"/>
        <v>0</v>
      </c>
      <c r="K868" s="473"/>
      <c r="L868" s="463"/>
      <c r="M868" s="402"/>
    </row>
    <row r="869" spans="2:13">
      <c r="B869" s="286"/>
      <c r="C869" s="103" t="str">
        <f t="shared" si="57"/>
        <v>34</v>
      </c>
      <c r="D869" s="284" t="str">
        <f t="shared" si="57"/>
        <v>医療・福祉</v>
      </c>
      <c r="E869" s="480"/>
      <c r="F869" s="293">
        <v>0</v>
      </c>
      <c r="G869" s="480"/>
      <c r="H869" s="304">
        <v>0.99594790611943085</v>
      </c>
      <c r="I869" s="509"/>
      <c r="J869" s="490">
        <f t="shared" si="56"/>
        <v>0</v>
      </c>
      <c r="K869" s="473"/>
      <c r="L869" s="463"/>
      <c r="M869" s="402"/>
    </row>
    <row r="870" spans="2:13">
      <c r="B870" s="286"/>
      <c r="C870" s="103" t="str">
        <f t="shared" si="57"/>
        <v>35</v>
      </c>
      <c r="D870" s="284" t="str">
        <f t="shared" si="57"/>
        <v>他に分類されない会員制団体</v>
      </c>
      <c r="E870" s="480"/>
      <c r="F870" s="293">
        <v>0</v>
      </c>
      <c r="G870" s="480"/>
      <c r="H870" s="304">
        <v>0.96554149085794649</v>
      </c>
      <c r="I870" s="509"/>
      <c r="J870" s="490">
        <f t="shared" si="56"/>
        <v>0</v>
      </c>
      <c r="K870" s="473"/>
      <c r="L870" s="463"/>
      <c r="M870" s="402"/>
    </row>
    <row r="871" spans="2:13">
      <c r="B871" s="286"/>
      <c r="C871" s="103" t="str">
        <f t="shared" si="57"/>
        <v>36</v>
      </c>
      <c r="D871" s="284" t="str">
        <f t="shared" si="57"/>
        <v>対事業所サービス</v>
      </c>
      <c r="E871" s="480"/>
      <c r="F871" s="293">
        <v>0</v>
      </c>
      <c r="G871" s="480"/>
      <c r="H871" s="304">
        <v>0.68354347123018688</v>
      </c>
      <c r="I871" s="509"/>
      <c r="J871" s="490">
        <f t="shared" si="56"/>
        <v>0</v>
      </c>
      <c r="K871" s="473"/>
      <c r="L871" s="463"/>
      <c r="M871" s="402"/>
    </row>
    <row r="872" spans="2:13">
      <c r="B872" s="286"/>
      <c r="C872" s="103" t="str">
        <f t="shared" si="57"/>
        <v>37</v>
      </c>
      <c r="D872" s="284" t="str">
        <f t="shared" si="57"/>
        <v>対個人サービス</v>
      </c>
      <c r="E872" s="480"/>
      <c r="F872" s="293">
        <v>0</v>
      </c>
      <c r="G872" s="480"/>
      <c r="H872" s="304">
        <v>0.55987382763194615</v>
      </c>
      <c r="I872" s="509"/>
      <c r="J872" s="490">
        <f t="shared" si="56"/>
        <v>0</v>
      </c>
      <c r="K872" s="473"/>
      <c r="L872" s="463"/>
      <c r="M872" s="402"/>
    </row>
    <row r="873" spans="2:13">
      <c r="B873" s="286"/>
      <c r="C873" s="103" t="str">
        <f t="shared" si="57"/>
        <v>38</v>
      </c>
      <c r="D873" s="284" t="str">
        <f t="shared" si="57"/>
        <v>事務用品</v>
      </c>
      <c r="E873" s="480"/>
      <c r="F873" s="293">
        <v>0</v>
      </c>
      <c r="G873" s="480"/>
      <c r="H873" s="304">
        <v>1</v>
      </c>
      <c r="I873" s="509"/>
      <c r="J873" s="490">
        <f t="shared" si="56"/>
        <v>0</v>
      </c>
      <c r="K873" s="473"/>
      <c r="L873" s="463"/>
      <c r="M873" s="402"/>
    </row>
    <row r="874" spans="2:13" ht="12.75" thickBot="1">
      <c r="B874" s="394"/>
      <c r="C874" s="103" t="str">
        <f t="shared" si="57"/>
        <v>39</v>
      </c>
      <c r="D874" s="284" t="str">
        <f t="shared" si="57"/>
        <v>分類不明</v>
      </c>
      <c r="E874" s="480"/>
      <c r="F874" s="297">
        <v>0</v>
      </c>
      <c r="G874" s="480"/>
      <c r="H874" s="306">
        <v>0.63561708735819755</v>
      </c>
      <c r="I874" s="509"/>
      <c r="J874" s="492">
        <f t="shared" si="56"/>
        <v>0</v>
      </c>
      <c r="K874" s="473"/>
      <c r="L874" s="463"/>
      <c r="M874" s="402"/>
    </row>
    <row r="875" spans="2:13">
      <c r="B875" s="396" t="s">
        <v>66</v>
      </c>
      <c r="C875" s="397"/>
      <c r="D875" s="398"/>
      <c r="E875" s="402"/>
      <c r="F875" s="400">
        <f>SUM(F836:F874)</f>
        <v>0</v>
      </c>
      <c r="G875" s="402"/>
      <c r="H875" s="401"/>
      <c r="I875" s="472"/>
      <c r="J875" s="297">
        <f>SUM(J836:J874)</f>
        <v>0</v>
      </c>
      <c r="K875" s="473"/>
      <c r="L875" s="463"/>
      <c r="M875" s="402"/>
    </row>
    <row r="876" spans="2:13">
      <c r="C876" s="103"/>
      <c r="D876" s="132"/>
      <c r="E876" s="402"/>
      <c r="F876" s="402"/>
      <c r="G876" s="402"/>
      <c r="H876" s="401"/>
      <c r="I876" s="472"/>
      <c r="J876" s="461"/>
      <c r="K876" s="473"/>
      <c r="L876" s="463"/>
      <c r="M876" s="402"/>
    </row>
    <row r="877" spans="2:13" ht="14.25">
      <c r="B877" s="196" t="s">
        <v>503</v>
      </c>
      <c r="C877" s="103"/>
      <c r="D877" s="132"/>
      <c r="E877" s="402"/>
      <c r="F877" s="402"/>
      <c r="G877" s="402"/>
      <c r="H877" s="401"/>
      <c r="I877" s="472"/>
      <c r="J877" s="461"/>
      <c r="K877" s="473"/>
      <c r="L877" s="463"/>
      <c r="M877" s="402"/>
    </row>
    <row r="878" spans="2:13" ht="48.75" thickBot="1">
      <c r="B878" s="275"/>
      <c r="C878" s="452" t="s">
        <v>224</v>
      </c>
      <c r="D878" s="277" t="s">
        <v>48</v>
      </c>
      <c r="F878" s="493" t="s">
        <v>533</v>
      </c>
      <c r="G878" s="401"/>
      <c r="H878" s="278" t="s">
        <v>549</v>
      </c>
      <c r="J878" s="299" t="s">
        <v>550</v>
      </c>
      <c r="K878" s="473"/>
      <c r="L878" s="463"/>
      <c r="M878" s="402"/>
    </row>
    <row r="879" spans="2:13">
      <c r="B879" s="279" t="s">
        <v>416</v>
      </c>
      <c r="C879" s="291" t="str">
        <f t="shared" ref="C879:D898" si="58">C9</f>
        <v>01</v>
      </c>
      <c r="D879" s="281" t="str">
        <f t="shared" si="58"/>
        <v>農業</v>
      </c>
      <c r="E879" s="480"/>
      <c r="F879" s="292">
        <f t="array" ref="F879:F917">+$J$793:$J$831</f>
        <v>0</v>
      </c>
      <c r="G879" s="480"/>
      <c r="H879" s="301">
        <f t="array" ref="H879:H917">+係数!$E$3:$E$41</f>
        <v>0.57780637517336897</v>
      </c>
      <c r="I879" s="509"/>
      <c r="J879" s="510">
        <f>F879*H879</f>
        <v>0</v>
      </c>
      <c r="K879" s="473"/>
      <c r="L879" s="463"/>
      <c r="M879" s="402"/>
    </row>
    <row r="880" spans="2:13">
      <c r="B880" s="285"/>
      <c r="C880" s="103" t="str">
        <f t="shared" si="58"/>
        <v>02</v>
      </c>
      <c r="D880" s="284" t="str">
        <f t="shared" si="58"/>
        <v>林業</v>
      </c>
      <c r="E880" s="480"/>
      <c r="F880" s="293">
        <v>0</v>
      </c>
      <c r="G880" s="480"/>
      <c r="H880" s="304">
        <v>0.48140360713951968</v>
      </c>
      <c r="I880" s="509"/>
      <c r="J880" s="511">
        <f t="shared" ref="J880:J917" si="59">F880*H880</f>
        <v>0</v>
      </c>
      <c r="K880" s="473"/>
      <c r="L880" s="463"/>
      <c r="M880" s="402"/>
    </row>
    <row r="881" spans="2:13">
      <c r="B881" s="285"/>
      <c r="C881" s="103" t="str">
        <f t="shared" si="58"/>
        <v>03</v>
      </c>
      <c r="D881" s="284" t="str">
        <f t="shared" si="58"/>
        <v>漁業</v>
      </c>
      <c r="E881" s="480"/>
      <c r="F881" s="293">
        <v>0</v>
      </c>
      <c r="G881" s="480"/>
      <c r="H881" s="304">
        <v>0.76047840812870449</v>
      </c>
      <c r="I881" s="509"/>
      <c r="J881" s="511">
        <f t="shared" si="59"/>
        <v>0</v>
      </c>
      <c r="K881" s="473"/>
      <c r="L881" s="463"/>
      <c r="M881" s="402"/>
    </row>
    <row r="882" spans="2:13">
      <c r="B882" s="285"/>
      <c r="C882" s="103" t="str">
        <f t="shared" si="58"/>
        <v>04</v>
      </c>
      <c r="D882" s="284" t="str">
        <f t="shared" si="58"/>
        <v>鉱業</v>
      </c>
      <c r="E882" s="480"/>
      <c r="F882" s="293">
        <v>0</v>
      </c>
      <c r="G882" s="480"/>
      <c r="H882" s="304">
        <v>1.4826774126872264E-2</v>
      </c>
      <c r="I882" s="509"/>
      <c r="J882" s="511">
        <f t="shared" si="59"/>
        <v>0</v>
      </c>
      <c r="K882" s="473"/>
      <c r="L882" s="463"/>
      <c r="M882" s="402"/>
    </row>
    <row r="883" spans="2:13">
      <c r="B883" s="285"/>
      <c r="C883" s="103" t="str">
        <f t="shared" si="58"/>
        <v>05</v>
      </c>
      <c r="D883" s="284" t="str">
        <f t="shared" si="58"/>
        <v>飲食料品</v>
      </c>
      <c r="E883" s="480"/>
      <c r="F883" s="293">
        <v>0</v>
      </c>
      <c r="G883" s="480"/>
      <c r="H883" s="304">
        <v>0.56732103727766281</v>
      </c>
      <c r="I883" s="509"/>
      <c r="J883" s="511">
        <f t="shared" si="59"/>
        <v>0</v>
      </c>
      <c r="K883" s="473"/>
      <c r="L883" s="463"/>
      <c r="M883" s="402"/>
    </row>
    <row r="884" spans="2:13">
      <c r="B884" s="285"/>
      <c r="C884" s="103" t="str">
        <f t="shared" si="58"/>
        <v>06</v>
      </c>
      <c r="D884" s="284" t="str">
        <f t="shared" si="58"/>
        <v>繊維製品</v>
      </c>
      <c r="E884" s="480"/>
      <c r="F884" s="293">
        <v>0</v>
      </c>
      <c r="G884" s="480"/>
      <c r="H884" s="304">
        <v>0.25081850533807831</v>
      </c>
      <c r="I884" s="509"/>
      <c r="J884" s="511">
        <f t="shared" si="59"/>
        <v>0</v>
      </c>
      <c r="K884" s="473"/>
      <c r="L884" s="463"/>
      <c r="M884" s="402"/>
    </row>
    <row r="885" spans="2:13">
      <c r="B885" s="285"/>
      <c r="C885" s="103" t="str">
        <f t="shared" si="58"/>
        <v>07</v>
      </c>
      <c r="D885" s="284" t="str">
        <f t="shared" si="58"/>
        <v>パルプ・紙・木製品</v>
      </c>
      <c r="E885" s="480"/>
      <c r="F885" s="293">
        <v>0</v>
      </c>
      <c r="G885" s="480"/>
      <c r="H885" s="304">
        <v>0.55796021116433669</v>
      </c>
      <c r="I885" s="509"/>
      <c r="J885" s="511">
        <f t="shared" si="59"/>
        <v>0</v>
      </c>
      <c r="K885" s="473"/>
      <c r="L885" s="463"/>
      <c r="M885" s="402"/>
    </row>
    <row r="886" spans="2:13">
      <c r="B886" s="285"/>
      <c r="C886" s="103" t="str">
        <f t="shared" si="58"/>
        <v>08</v>
      </c>
      <c r="D886" s="284" t="str">
        <f t="shared" si="58"/>
        <v>化学製品</v>
      </c>
      <c r="E886" s="480"/>
      <c r="F886" s="293">
        <v>0</v>
      </c>
      <c r="G886" s="480"/>
      <c r="H886" s="304">
        <v>0.51332494583269062</v>
      </c>
      <c r="I886" s="509"/>
      <c r="J886" s="511">
        <f t="shared" si="59"/>
        <v>0</v>
      </c>
      <c r="K886" s="473"/>
      <c r="L886" s="463"/>
      <c r="M886" s="402"/>
    </row>
    <row r="887" spans="2:13">
      <c r="B887" s="285"/>
      <c r="C887" s="103" t="str">
        <f t="shared" si="58"/>
        <v>09</v>
      </c>
      <c r="D887" s="284" t="str">
        <f t="shared" si="58"/>
        <v>石油・石炭製品</v>
      </c>
      <c r="E887" s="480"/>
      <c r="F887" s="293">
        <v>0</v>
      </c>
      <c r="G887" s="480"/>
      <c r="H887" s="304">
        <v>0.69819431744317995</v>
      </c>
      <c r="I887" s="509"/>
      <c r="J887" s="511">
        <f t="shared" si="59"/>
        <v>0</v>
      </c>
      <c r="K887" s="473"/>
      <c r="L887" s="463"/>
      <c r="M887" s="402"/>
    </row>
    <row r="888" spans="2:13">
      <c r="B888" s="286"/>
      <c r="C888" s="103" t="str">
        <f t="shared" si="58"/>
        <v>10</v>
      </c>
      <c r="D888" s="284" t="str">
        <f t="shared" si="58"/>
        <v>プラスチック・ゴム製品</v>
      </c>
      <c r="E888" s="480"/>
      <c r="F888" s="293">
        <v>0</v>
      </c>
      <c r="G888" s="480"/>
      <c r="H888" s="304">
        <v>0.62737449698093561</v>
      </c>
      <c r="I888" s="509"/>
      <c r="J888" s="511">
        <f t="shared" si="59"/>
        <v>0</v>
      </c>
      <c r="K888" s="473"/>
      <c r="L888" s="463"/>
      <c r="M888" s="402"/>
    </row>
    <row r="889" spans="2:13">
      <c r="B889" s="286"/>
      <c r="C889" s="103" t="str">
        <f t="shared" si="58"/>
        <v>11</v>
      </c>
      <c r="D889" s="284" t="str">
        <f t="shared" si="58"/>
        <v>窯業・土石製品</v>
      </c>
      <c r="E889" s="480"/>
      <c r="F889" s="293">
        <v>0</v>
      </c>
      <c r="G889" s="480"/>
      <c r="H889" s="304">
        <v>0.49113037155770017</v>
      </c>
      <c r="I889" s="509"/>
      <c r="J889" s="511">
        <f t="shared" si="59"/>
        <v>0</v>
      </c>
      <c r="K889" s="473"/>
      <c r="L889" s="463"/>
      <c r="M889" s="402"/>
    </row>
    <row r="890" spans="2:13">
      <c r="B890" s="286"/>
      <c r="C890" s="103" t="str">
        <f t="shared" si="58"/>
        <v>12</v>
      </c>
      <c r="D890" s="284" t="str">
        <f t="shared" si="58"/>
        <v>鉄鋼</v>
      </c>
      <c r="E890" s="480"/>
      <c r="F890" s="293">
        <v>0</v>
      </c>
      <c r="G890" s="480"/>
      <c r="H890" s="304">
        <v>0.2391508431870322</v>
      </c>
      <c r="I890" s="509"/>
      <c r="J890" s="511">
        <f t="shared" si="59"/>
        <v>0</v>
      </c>
      <c r="K890" s="473"/>
      <c r="L890" s="463"/>
      <c r="M890" s="402"/>
    </row>
    <row r="891" spans="2:13">
      <c r="B891" s="286"/>
      <c r="C891" s="103" t="str">
        <f t="shared" si="58"/>
        <v>13</v>
      </c>
      <c r="D891" s="284" t="str">
        <f t="shared" si="58"/>
        <v>非鉄金属</v>
      </c>
      <c r="E891" s="480"/>
      <c r="F891" s="293">
        <v>0</v>
      </c>
      <c r="G891" s="480"/>
      <c r="H891" s="304">
        <v>0.56728278252173558</v>
      </c>
      <c r="I891" s="509"/>
      <c r="J891" s="511">
        <f t="shared" si="59"/>
        <v>0</v>
      </c>
      <c r="K891" s="473"/>
      <c r="L891" s="463"/>
      <c r="M891" s="402"/>
    </row>
    <row r="892" spans="2:13">
      <c r="B892" s="286"/>
      <c r="C892" s="103" t="str">
        <f t="shared" si="58"/>
        <v>14</v>
      </c>
      <c r="D892" s="284" t="str">
        <f t="shared" si="58"/>
        <v>金属製品</v>
      </c>
      <c r="E892" s="480"/>
      <c r="F892" s="293">
        <v>0</v>
      </c>
      <c r="G892" s="480"/>
      <c r="H892" s="304">
        <v>0.62288044800674069</v>
      </c>
      <c r="I892" s="509"/>
      <c r="J892" s="511">
        <f t="shared" si="59"/>
        <v>0</v>
      </c>
      <c r="K892" s="473"/>
      <c r="L892" s="463"/>
      <c r="M892" s="402"/>
    </row>
    <row r="893" spans="2:13">
      <c r="B893" s="286"/>
      <c r="C893" s="103" t="str">
        <f t="shared" si="58"/>
        <v>15</v>
      </c>
      <c r="D893" s="284" t="str">
        <f t="shared" si="58"/>
        <v>はん用機械</v>
      </c>
      <c r="E893" s="480"/>
      <c r="F893" s="293">
        <v>0</v>
      </c>
      <c r="G893" s="480"/>
      <c r="H893" s="304">
        <v>0.55367903735136359</v>
      </c>
      <c r="I893" s="509"/>
      <c r="J893" s="511">
        <f t="shared" si="59"/>
        <v>0</v>
      </c>
      <c r="K893" s="473"/>
      <c r="L893" s="463"/>
      <c r="M893" s="402"/>
    </row>
    <row r="894" spans="2:13">
      <c r="B894" s="286"/>
      <c r="C894" s="103" t="str">
        <f t="shared" si="58"/>
        <v>16</v>
      </c>
      <c r="D894" s="284" t="str">
        <f t="shared" si="58"/>
        <v>生産用機械</v>
      </c>
      <c r="E894" s="480"/>
      <c r="F894" s="293">
        <v>0</v>
      </c>
      <c r="G894" s="480"/>
      <c r="H894" s="304">
        <v>0.53220511268192527</v>
      </c>
      <c r="I894" s="509"/>
      <c r="J894" s="511">
        <f t="shared" si="59"/>
        <v>0</v>
      </c>
      <c r="K894" s="473"/>
      <c r="L894" s="463"/>
      <c r="M894" s="402"/>
    </row>
    <row r="895" spans="2:13">
      <c r="B895" s="286"/>
      <c r="C895" s="103" t="str">
        <f t="shared" si="58"/>
        <v>17</v>
      </c>
      <c r="D895" s="284" t="str">
        <f t="shared" si="58"/>
        <v>業務用機械</v>
      </c>
      <c r="E895" s="480"/>
      <c r="F895" s="293">
        <v>0</v>
      </c>
      <c r="G895" s="480"/>
      <c r="H895" s="304">
        <v>0.56832735990126038</v>
      </c>
      <c r="I895" s="509"/>
      <c r="J895" s="511">
        <f t="shared" si="59"/>
        <v>0</v>
      </c>
      <c r="K895" s="473"/>
      <c r="L895" s="463"/>
      <c r="M895" s="402"/>
    </row>
    <row r="896" spans="2:13">
      <c r="B896" s="286"/>
      <c r="C896" s="103" t="str">
        <f t="shared" si="58"/>
        <v>18</v>
      </c>
      <c r="D896" s="284" t="str">
        <f t="shared" si="58"/>
        <v>電子部品</v>
      </c>
      <c r="E896" s="480"/>
      <c r="F896" s="293">
        <v>0</v>
      </c>
      <c r="G896" s="480"/>
      <c r="H896" s="304">
        <v>0.52467594244262117</v>
      </c>
      <c r="I896" s="509"/>
      <c r="J896" s="511">
        <f t="shared" si="59"/>
        <v>0</v>
      </c>
      <c r="K896" s="473"/>
      <c r="L896" s="463"/>
      <c r="M896" s="402"/>
    </row>
    <row r="897" spans="2:13">
      <c r="B897" s="286"/>
      <c r="C897" s="103" t="str">
        <f t="shared" si="58"/>
        <v>19</v>
      </c>
      <c r="D897" s="284" t="str">
        <f t="shared" si="58"/>
        <v>電気機械</v>
      </c>
      <c r="E897" s="480"/>
      <c r="F897" s="293">
        <v>0</v>
      </c>
      <c r="G897" s="480"/>
      <c r="H897" s="304">
        <v>0.58592205634451899</v>
      </c>
      <c r="I897" s="509"/>
      <c r="J897" s="511">
        <f t="shared" si="59"/>
        <v>0</v>
      </c>
      <c r="K897" s="473"/>
      <c r="L897" s="463"/>
      <c r="M897" s="402"/>
    </row>
    <row r="898" spans="2:13">
      <c r="B898" s="286"/>
      <c r="C898" s="103" t="str">
        <f t="shared" si="58"/>
        <v>20</v>
      </c>
      <c r="D898" s="284" t="str">
        <f t="shared" si="58"/>
        <v>情報通信機器</v>
      </c>
      <c r="E898" s="480"/>
      <c r="F898" s="293">
        <v>0</v>
      </c>
      <c r="G898" s="480"/>
      <c r="H898" s="304">
        <v>0.12469188751007404</v>
      </c>
      <c r="I898" s="509"/>
      <c r="J898" s="511">
        <f t="shared" si="59"/>
        <v>0</v>
      </c>
      <c r="K898" s="473"/>
      <c r="L898" s="463"/>
      <c r="M898" s="402"/>
    </row>
    <row r="899" spans="2:13">
      <c r="B899" s="286"/>
      <c r="C899" s="103" t="str">
        <f t="shared" ref="C899:D917" si="60">C29</f>
        <v>21</v>
      </c>
      <c r="D899" s="284" t="str">
        <f t="shared" si="60"/>
        <v>輸送機械</v>
      </c>
      <c r="E899" s="480"/>
      <c r="F899" s="293">
        <v>0</v>
      </c>
      <c r="G899" s="480"/>
      <c r="H899" s="304">
        <v>0.64019991611056271</v>
      </c>
      <c r="I899" s="509"/>
      <c r="J899" s="511">
        <f t="shared" si="59"/>
        <v>0</v>
      </c>
      <c r="K899" s="473"/>
      <c r="L899" s="463"/>
      <c r="M899" s="402"/>
    </row>
    <row r="900" spans="2:13">
      <c r="B900" s="286"/>
      <c r="C900" s="103" t="str">
        <f t="shared" si="60"/>
        <v>22</v>
      </c>
      <c r="D900" s="284" t="str">
        <f t="shared" si="60"/>
        <v>その他の製造工業製品</v>
      </c>
      <c r="E900" s="480"/>
      <c r="F900" s="293">
        <v>0</v>
      </c>
      <c r="G900" s="480"/>
      <c r="H900" s="304">
        <v>0.36657906596658502</v>
      </c>
      <c r="I900" s="509"/>
      <c r="J900" s="511">
        <f t="shared" si="59"/>
        <v>0</v>
      </c>
      <c r="K900" s="473"/>
      <c r="L900" s="463"/>
      <c r="M900" s="402"/>
    </row>
    <row r="901" spans="2:13">
      <c r="B901" s="286"/>
      <c r="C901" s="103" t="str">
        <f t="shared" si="60"/>
        <v>23</v>
      </c>
      <c r="D901" s="284" t="str">
        <f t="shared" si="60"/>
        <v>建設</v>
      </c>
      <c r="E901" s="480"/>
      <c r="F901" s="293">
        <v>0</v>
      </c>
      <c r="G901" s="480"/>
      <c r="H901" s="304">
        <v>0</v>
      </c>
      <c r="I901" s="509"/>
      <c r="J901" s="511">
        <f t="shared" si="59"/>
        <v>0</v>
      </c>
      <c r="K901" s="473"/>
      <c r="L901" s="463"/>
      <c r="M901" s="402"/>
    </row>
    <row r="902" spans="2:13">
      <c r="B902" s="286"/>
      <c r="C902" s="103" t="str">
        <f t="shared" si="60"/>
        <v>24</v>
      </c>
      <c r="D902" s="284" t="str">
        <f t="shared" si="60"/>
        <v>電力・ガス・熱供給</v>
      </c>
      <c r="E902" s="480"/>
      <c r="F902" s="293">
        <v>0</v>
      </c>
      <c r="G902" s="480"/>
      <c r="H902" s="304">
        <v>5.9991703084878874E-4</v>
      </c>
      <c r="I902" s="509"/>
      <c r="J902" s="511">
        <f t="shared" si="59"/>
        <v>0</v>
      </c>
      <c r="K902" s="473"/>
      <c r="L902" s="463"/>
      <c r="M902" s="402"/>
    </row>
    <row r="903" spans="2:13">
      <c r="B903" s="286"/>
      <c r="C903" s="103" t="str">
        <f t="shared" si="60"/>
        <v>25</v>
      </c>
      <c r="D903" s="284" t="str">
        <f t="shared" si="60"/>
        <v>水道</v>
      </c>
      <c r="E903" s="480"/>
      <c r="F903" s="293">
        <v>0</v>
      </c>
      <c r="G903" s="480"/>
      <c r="H903" s="304">
        <v>0</v>
      </c>
      <c r="I903" s="509"/>
      <c r="J903" s="511">
        <f t="shared" si="59"/>
        <v>0</v>
      </c>
      <c r="K903" s="473"/>
      <c r="L903" s="463"/>
      <c r="M903" s="402"/>
    </row>
    <row r="904" spans="2:13">
      <c r="B904" s="286"/>
      <c r="C904" s="103" t="str">
        <f t="shared" si="60"/>
        <v>26</v>
      </c>
      <c r="D904" s="284" t="str">
        <f t="shared" si="60"/>
        <v>廃棄物処理</v>
      </c>
      <c r="E904" s="480"/>
      <c r="F904" s="293">
        <v>0</v>
      </c>
      <c r="G904" s="480"/>
      <c r="H904" s="304">
        <v>8.8481796505213706E-3</v>
      </c>
      <c r="I904" s="509"/>
      <c r="J904" s="511">
        <f t="shared" si="59"/>
        <v>0</v>
      </c>
      <c r="K904" s="473"/>
      <c r="L904" s="463"/>
      <c r="M904" s="402"/>
    </row>
    <row r="905" spans="2:13">
      <c r="B905" s="286"/>
      <c r="C905" s="103" t="str">
        <f t="shared" si="60"/>
        <v>27</v>
      </c>
      <c r="D905" s="284" t="str">
        <f t="shared" si="60"/>
        <v>商業</v>
      </c>
      <c r="E905" s="480"/>
      <c r="F905" s="293">
        <v>0</v>
      </c>
      <c r="G905" s="480"/>
      <c r="H905" s="304">
        <v>0.75148041297212076</v>
      </c>
      <c r="I905" s="509"/>
      <c r="J905" s="511">
        <f t="shared" si="59"/>
        <v>0</v>
      </c>
      <c r="K905" s="473"/>
      <c r="L905" s="463"/>
      <c r="M905" s="402"/>
    </row>
    <row r="906" spans="2:13">
      <c r="B906" s="286"/>
      <c r="C906" s="103" t="str">
        <f t="shared" si="60"/>
        <v>28</v>
      </c>
      <c r="D906" s="284" t="str">
        <f t="shared" si="60"/>
        <v>金融・保険</v>
      </c>
      <c r="E906" s="480"/>
      <c r="F906" s="293">
        <v>0</v>
      </c>
      <c r="G906" s="480"/>
      <c r="H906" s="304">
        <v>0.17010791108645085</v>
      </c>
      <c r="I906" s="509"/>
      <c r="J906" s="511">
        <f t="shared" si="59"/>
        <v>0</v>
      </c>
      <c r="K906" s="473"/>
      <c r="L906" s="463"/>
      <c r="M906" s="402"/>
    </row>
    <row r="907" spans="2:13">
      <c r="B907" s="286"/>
      <c r="C907" s="103" t="str">
        <f t="shared" si="60"/>
        <v>29</v>
      </c>
      <c r="D907" s="284" t="str">
        <f t="shared" si="60"/>
        <v>不動産</v>
      </c>
      <c r="E907" s="480"/>
      <c r="F907" s="293">
        <v>0</v>
      </c>
      <c r="G907" s="480"/>
      <c r="H907" s="304">
        <v>8.797302519035129E-3</v>
      </c>
      <c r="I907" s="509"/>
      <c r="J907" s="511">
        <f t="shared" si="59"/>
        <v>0</v>
      </c>
      <c r="K907" s="473"/>
      <c r="L907" s="463"/>
      <c r="M907" s="402"/>
    </row>
    <row r="908" spans="2:13">
      <c r="B908" s="286"/>
      <c r="C908" s="103" t="str">
        <f t="shared" si="60"/>
        <v>30</v>
      </c>
      <c r="D908" s="284" t="str">
        <f t="shared" si="60"/>
        <v>運輸・郵便</v>
      </c>
      <c r="E908" s="480"/>
      <c r="F908" s="293">
        <v>0</v>
      </c>
      <c r="G908" s="480"/>
      <c r="H908" s="304">
        <v>0.384375844470566</v>
      </c>
      <c r="I908" s="509"/>
      <c r="J908" s="511">
        <f t="shared" si="59"/>
        <v>0</v>
      </c>
      <c r="K908" s="473"/>
      <c r="L908" s="463"/>
      <c r="M908" s="402"/>
    </row>
    <row r="909" spans="2:13">
      <c r="B909" s="286"/>
      <c r="C909" s="103" t="str">
        <f t="shared" si="60"/>
        <v>31</v>
      </c>
      <c r="D909" s="284" t="str">
        <f t="shared" si="60"/>
        <v>情報通信</v>
      </c>
      <c r="E909" s="480"/>
      <c r="F909" s="293">
        <v>0</v>
      </c>
      <c r="G909" s="480"/>
      <c r="H909" s="304">
        <v>0.43475292657238612</v>
      </c>
      <c r="I909" s="509"/>
      <c r="J909" s="511">
        <f t="shared" si="59"/>
        <v>0</v>
      </c>
      <c r="K909" s="473"/>
      <c r="L909" s="463"/>
      <c r="M909" s="402"/>
    </row>
    <row r="910" spans="2:13">
      <c r="B910" s="286"/>
      <c r="C910" s="103" t="str">
        <f t="shared" si="60"/>
        <v>32</v>
      </c>
      <c r="D910" s="284" t="str">
        <f t="shared" si="60"/>
        <v>公務</v>
      </c>
      <c r="E910" s="480"/>
      <c r="F910" s="293">
        <v>0</v>
      </c>
      <c r="G910" s="480"/>
      <c r="H910" s="304">
        <v>0</v>
      </c>
      <c r="I910" s="509"/>
      <c r="J910" s="511">
        <f t="shared" si="59"/>
        <v>0</v>
      </c>
      <c r="K910" s="473"/>
      <c r="L910" s="463"/>
      <c r="M910" s="402"/>
    </row>
    <row r="911" spans="2:13">
      <c r="B911" s="286"/>
      <c r="C911" s="103" t="str">
        <f t="shared" si="60"/>
        <v>33</v>
      </c>
      <c r="D911" s="284" t="str">
        <f t="shared" si="60"/>
        <v>教育・研究</v>
      </c>
      <c r="E911" s="480"/>
      <c r="F911" s="293">
        <v>0</v>
      </c>
      <c r="G911" s="480"/>
      <c r="H911" s="304">
        <v>0.1644322583342977</v>
      </c>
      <c r="I911" s="509"/>
      <c r="J911" s="511">
        <f t="shared" si="59"/>
        <v>0</v>
      </c>
      <c r="K911" s="473"/>
      <c r="L911" s="463"/>
      <c r="M911" s="402"/>
    </row>
    <row r="912" spans="2:13">
      <c r="B912" s="286"/>
      <c r="C912" s="103" t="str">
        <f t="shared" si="60"/>
        <v>34</v>
      </c>
      <c r="D912" s="284" t="str">
        <f t="shared" si="60"/>
        <v>医療・福祉</v>
      </c>
      <c r="E912" s="480"/>
      <c r="F912" s="293">
        <v>0</v>
      </c>
      <c r="G912" s="480"/>
      <c r="H912" s="304">
        <v>3.9758360417358508E-3</v>
      </c>
      <c r="I912" s="509"/>
      <c r="J912" s="511">
        <f t="shared" si="59"/>
        <v>0</v>
      </c>
      <c r="K912" s="473"/>
      <c r="L912" s="463"/>
      <c r="M912" s="402"/>
    </row>
    <row r="913" spans="2:13">
      <c r="B913" s="286"/>
      <c r="C913" s="103" t="str">
        <f t="shared" si="60"/>
        <v>35</v>
      </c>
      <c r="D913" s="284" t="str">
        <f t="shared" si="60"/>
        <v>他に分類されない会員制団体</v>
      </c>
      <c r="E913" s="480"/>
      <c r="F913" s="293">
        <v>0</v>
      </c>
      <c r="G913" s="480"/>
      <c r="H913" s="304">
        <v>9.901343280539758E-3</v>
      </c>
      <c r="I913" s="509"/>
      <c r="J913" s="511">
        <f t="shared" si="59"/>
        <v>0</v>
      </c>
      <c r="K913" s="473"/>
      <c r="L913" s="463"/>
      <c r="M913" s="402"/>
    </row>
    <row r="914" spans="2:13">
      <c r="B914" s="286"/>
      <c r="C914" s="103" t="str">
        <f t="shared" si="60"/>
        <v>36</v>
      </c>
      <c r="D914" s="284" t="str">
        <f t="shared" si="60"/>
        <v>対事業所サービス</v>
      </c>
      <c r="E914" s="480"/>
      <c r="F914" s="293">
        <v>0</v>
      </c>
      <c r="G914" s="480"/>
      <c r="H914" s="304">
        <v>0.25057602332106366</v>
      </c>
      <c r="I914" s="509"/>
      <c r="J914" s="511">
        <f t="shared" si="59"/>
        <v>0</v>
      </c>
      <c r="K914" s="473"/>
      <c r="L914" s="463"/>
      <c r="M914" s="402"/>
    </row>
    <row r="915" spans="2:13">
      <c r="B915" s="286"/>
      <c r="C915" s="103" t="str">
        <f t="shared" si="60"/>
        <v>37</v>
      </c>
      <c r="D915" s="284" t="str">
        <f t="shared" si="60"/>
        <v>対個人サービス</v>
      </c>
      <c r="E915" s="480"/>
      <c r="F915" s="293">
        <v>0</v>
      </c>
      <c r="G915" s="480"/>
      <c r="H915" s="304">
        <v>0.42754351686950259</v>
      </c>
      <c r="I915" s="509"/>
      <c r="J915" s="511">
        <f t="shared" si="59"/>
        <v>0</v>
      </c>
      <c r="K915" s="473"/>
      <c r="L915" s="463"/>
      <c r="M915" s="402"/>
    </row>
    <row r="916" spans="2:13">
      <c r="B916" s="286"/>
      <c r="C916" s="103" t="str">
        <f t="shared" si="60"/>
        <v>38</v>
      </c>
      <c r="D916" s="284" t="str">
        <f t="shared" si="60"/>
        <v>事務用品</v>
      </c>
      <c r="E916" s="480"/>
      <c r="F916" s="293">
        <v>0</v>
      </c>
      <c r="G916" s="480"/>
      <c r="H916" s="304">
        <v>0</v>
      </c>
      <c r="I916" s="509"/>
      <c r="J916" s="511">
        <f t="shared" si="59"/>
        <v>0</v>
      </c>
      <c r="K916" s="473"/>
      <c r="L916" s="463"/>
      <c r="M916" s="402"/>
    </row>
    <row r="917" spans="2:13" ht="12.75" thickBot="1">
      <c r="B917" s="394"/>
      <c r="C917" s="103" t="str">
        <f t="shared" si="60"/>
        <v>39</v>
      </c>
      <c r="D917" s="284" t="str">
        <f t="shared" si="60"/>
        <v>分類不明</v>
      </c>
      <c r="E917" s="480"/>
      <c r="F917" s="297">
        <v>0</v>
      </c>
      <c r="G917" s="480"/>
      <c r="H917" s="306">
        <v>0</v>
      </c>
      <c r="I917" s="509"/>
      <c r="J917" s="512">
        <f t="shared" si="59"/>
        <v>0</v>
      </c>
      <c r="K917" s="473"/>
      <c r="L917" s="463"/>
      <c r="M917" s="402"/>
    </row>
    <row r="918" spans="2:13">
      <c r="B918" s="396" t="s">
        <v>66</v>
      </c>
      <c r="C918" s="397"/>
      <c r="D918" s="398"/>
      <c r="E918" s="402"/>
      <c r="F918" s="400">
        <f>SUM(F879:F917)</f>
        <v>0</v>
      </c>
      <c r="G918" s="402"/>
      <c r="H918" s="401"/>
      <c r="I918" s="472"/>
      <c r="J918" s="502">
        <f>SUM(J879:J917)</f>
        <v>0</v>
      </c>
      <c r="K918" s="473"/>
      <c r="L918" s="463"/>
      <c r="M918" s="402"/>
    </row>
    <row r="919" spans="2:13">
      <c r="C919" s="103"/>
      <c r="D919" s="132"/>
      <c r="E919" s="402"/>
      <c r="F919" s="402"/>
      <c r="G919" s="402"/>
      <c r="H919" s="401"/>
      <c r="I919" s="472"/>
      <c r="J919" s="461"/>
      <c r="K919" s="473"/>
      <c r="L919" s="463"/>
      <c r="M919" s="402"/>
    </row>
    <row r="920" spans="2:13" ht="14.25">
      <c r="B920" s="196" t="s">
        <v>505</v>
      </c>
      <c r="C920" s="103"/>
      <c r="D920" s="132"/>
      <c r="E920" s="402"/>
      <c r="F920" s="402"/>
      <c r="G920" s="402"/>
      <c r="H920" s="401"/>
      <c r="I920" s="401"/>
      <c r="J920" s="170"/>
      <c r="K920" s="473"/>
      <c r="L920" s="463"/>
      <c r="M920" s="402"/>
    </row>
    <row r="921" spans="2:13" ht="48">
      <c r="B921" s="275"/>
      <c r="C921" s="452" t="s">
        <v>224</v>
      </c>
      <c r="D921" s="277" t="s">
        <v>48</v>
      </c>
      <c r="F921" s="493" t="s">
        <v>533</v>
      </c>
      <c r="G921" s="401"/>
      <c r="H921" s="278" t="s">
        <v>506</v>
      </c>
      <c r="J921" s="278" t="s">
        <v>518</v>
      </c>
      <c r="K921" s="473"/>
      <c r="L921" s="463"/>
      <c r="M921" s="402"/>
    </row>
    <row r="922" spans="2:13">
      <c r="B922" s="279" t="s">
        <v>416</v>
      </c>
      <c r="C922" s="291" t="str">
        <f t="shared" ref="C922:D941" si="61">C9</f>
        <v>01</v>
      </c>
      <c r="D922" s="281" t="str">
        <f t="shared" si="61"/>
        <v>農業</v>
      </c>
      <c r="E922" s="480"/>
      <c r="F922" s="292">
        <f t="array" ref="F922:F960">+$J$793:$J$831</f>
        <v>0</v>
      </c>
      <c r="G922" s="480"/>
      <c r="H922" s="301">
        <f t="array" ref="H922:H960">+係数!$F$3:$F$41</f>
        <v>0.24886071845285865</v>
      </c>
      <c r="I922" s="480"/>
      <c r="J922" s="292">
        <f>F922*H922</f>
        <v>0</v>
      </c>
      <c r="K922" s="473"/>
      <c r="L922" s="463"/>
      <c r="M922" s="402"/>
    </row>
    <row r="923" spans="2:13">
      <c r="B923" s="285"/>
      <c r="C923" s="103" t="str">
        <f t="shared" si="61"/>
        <v>02</v>
      </c>
      <c r="D923" s="284" t="str">
        <f t="shared" si="61"/>
        <v>林業</v>
      </c>
      <c r="E923" s="480"/>
      <c r="F923" s="293">
        <v>0</v>
      </c>
      <c r="G923" s="480"/>
      <c r="H923" s="304">
        <v>0.12508176805905991</v>
      </c>
      <c r="I923" s="480"/>
      <c r="J923" s="293">
        <f t="shared" ref="J923:J960" si="62">F923*H923</f>
        <v>0</v>
      </c>
      <c r="K923" s="473"/>
      <c r="L923" s="463"/>
      <c r="M923" s="402"/>
    </row>
    <row r="924" spans="2:13">
      <c r="B924" s="285"/>
      <c r="C924" s="103" t="str">
        <f t="shared" si="61"/>
        <v>03</v>
      </c>
      <c r="D924" s="284" t="str">
        <f t="shared" si="61"/>
        <v>漁業</v>
      </c>
      <c r="E924" s="480"/>
      <c r="F924" s="293">
        <v>0</v>
      </c>
      <c r="G924" s="480"/>
      <c r="H924" s="304">
        <v>0.1128069432684166</v>
      </c>
      <c r="I924" s="480"/>
      <c r="J924" s="293">
        <f t="shared" si="62"/>
        <v>0</v>
      </c>
      <c r="K924" s="473"/>
      <c r="L924" s="463"/>
      <c r="M924" s="402"/>
    </row>
    <row r="925" spans="2:13">
      <c r="B925" s="285"/>
      <c r="C925" s="103" t="str">
        <f t="shared" si="61"/>
        <v>04</v>
      </c>
      <c r="D925" s="284" t="str">
        <f t="shared" si="61"/>
        <v>鉱業</v>
      </c>
      <c r="E925" s="480"/>
      <c r="F925" s="293">
        <v>0</v>
      </c>
      <c r="G925" s="480"/>
      <c r="H925" s="304">
        <v>0.97582470879466954</v>
      </c>
      <c r="I925" s="480"/>
      <c r="J925" s="293">
        <f t="shared" si="62"/>
        <v>0</v>
      </c>
      <c r="K925" s="473"/>
      <c r="L925" s="463"/>
      <c r="M925" s="402"/>
    </row>
    <row r="926" spans="2:13">
      <c r="B926" s="285"/>
      <c r="C926" s="103" t="str">
        <f t="shared" si="61"/>
        <v>05</v>
      </c>
      <c r="D926" s="284" t="str">
        <f t="shared" si="61"/>
        <v>飲食料品</v>
      </c>
      <c r="E926" s="480"/>
      <c r="F926" s="293">
        <v>0</v>
      </c>
      <c r="G926" s="480"/>
      <c r="H926" s="304">
        <v>0.17098706714960613</v>
      </c>
      <c r="I926" s="480"/>
      <c r="J926" s="293">
        <f t="shared" si="62"/>
        <v>0</v>
      </c>
      <c r="K926" s="473"/>
      <c r="L926" s="463"/>
      <c r="M926" s="402"/>
    </row>
    <row r="927" spans="2:13">
      <c r="B927" s="285"/>
      <c r="C927" s="103" t="str">
        <f t="shared" si="61"/>
        <v>06</v>
      </c>
      <c r="D927" s="284" t="str">
        <f t="shared" si="61"/>
        <v>繊維製品</v>
      </c>
      <c r="E927" s="480"/>
      <c r="F927" s="293">
        <v>0</v>
      </c>
      <c r="G927" s="480"/>
      <c r="H927" s="304">
        <v>0.66637112353838335</v>
      </c>
      <c r="I927" s="480"/>
      <c r="J927" s="293">
        <f t="shared" si="62"/>
        <v>0</v>
      </c>
      <c r="K927" s="473"/>
      <c r="L927" s="463"/>
      <c r="M927" s="402"/>
    </row>
    <row r="928" spans="2:13">
      <c r="B928" s="285"/>
      <c r="C928" s="103" t="str">
        <f t="shared" si="61"/>
        <v>07</v>
      </c>
      <c r="D928" s="284" t="str">
        <f t="shared" si="61"/>
        <v>パルプ・紙・木製品</v>
      </c>
      <c r="E928" s="480"/>
      <c r="F928" s="293">
        <v>0</v>
      </c>
      <c r="G928" s="480"/>
      <c r="H928" s="304">
        <v>0.14444634535796919</v>
      </c>
      <c r="I928" s="480"/>
      <c r="J928" s="293">
        <f t="shared" si="62"/>
        <v>0</v>
      </c>
      <c r="K928" s="473"/>
      <c r="L928" s="463"/>
      <c r="M928" s="402"/>
    </row>
    <row r="929" spans="2:13">
      <c r="B929" s="285"/>
      <c r="C929" s="103" t="str">
        <f t="shared" si="61"/>
        <v>08</v>
      </c>
      <c r="D929" s="284" t="str">
        <f t="shared" si="61"/>
        <v>化学製品</v>
      </c>
      <c r="E929" s="480"/>
      <c r="F929" s="293">
        <v>0</v>
      </c>
      <c r="G929" s="480"/>
      <c r="H929" s="304">
        <v>0.27074455814901355</v>
      </c>
      <c r="I929" s="480"/>
      <c r="J929" s="293">
        <f t="shared" si="62"/>
        <v>0</v>
      </c>
      <c r="K929" s="473"/>
      <c r="L929" s="463"/>
      <c r="M929" s="402"/>
    </row>
    <row r="930" spans="2:13">
      <c r="B930" s="285"/>
      <c r="C930" s="103" t="str">
        <f t="shared" si="61"/>
        <v>09</v>
      </c>
      <c r="D930" s="284" t="str">
        <f t="shared" si="61"/>
        <v>石油・石炭製品</v>
      </c>
      <c r="E930" s="480"/>
      <c r="F930" s="293">
        <v>0</v>
      </c>
      <c r="G930" s="480"/>
      <c r="H930" s="304">
        <v>0.11410062906939594</v>
      </c>
      <c r="I930" s="480"/>
      <c r="J930" s="293">
        <f t="shared" si="62"/>
        <v>0</v>
      </c>
      <c r="K930" s="473"/>
      <c r="L930" s="463"/>
      <c r="M930" s="402"/>
    </row>
    <row r="931" spans="2:13">
      <c r="B931" s="286"/>
      <c r="C931" s="103" t="str">
        <f t="shared" si="61"/>
        <v>10</v>
      </c>
      <c r="D931" s="284" t="str">
        <f t="shared" si="61"/>
        <v>プラスチック・ゴム製品</v>
      </c>
      <c r="E931" s="480"/>
      <c r="F931" s="293">
        <v>0</v>
      </c>
      <c r="G931" s="480"/>
      <c r="H931" s="304">
        <v>0.13016936400150478</v>
      </c>
      <c r="I931" s="480"/>
      <c r="J931" s="293">
        <f t="shared" si="62"/>
        <v>0</v>
      </c>
      <c r="K931" s="473"/>
      <c r="L931" s="463"/>
      <c r="M931" s="402"/>
    </row>
    <row r="932" spans="2:13">
      <c r="B932" s="286"/>
      <c r="C932" s="103" t="str">
        <f t="shared" si="61"/>
        <v>11</v>
      </c>
      <c r="D932" s="284" t="str">
        <f t="shared" si="61"/>
        <v>窯業・土石製品</v>
      </c>
      <c r="E932" s="480"/>
      <c r="F932" s="293">
        <v>0</v>
      </c>
      <c r="G932" s="480"/>
      <c r="H932" s="304">
        <v>0.1005527509481042</v>
      </c>
      <c r="I932" s="480"/>
      <c r="J932" s="293">
        <f t="shared" si="62"/>
        <v>0</v>
      </c>
      <c r="K932" s="473"/>
      <c r="L932" s="463"/>
      <c r="M932" s="402"/>
    </row>
    <row r="933" spans="2:13">
      <c r="B933" s="286"/>
      <c r="C933" s="103" t="str">
        <f t="shared" si="61"/>
        <v>12</v>
      </c>
      <c r="D933" s="284" t="str">
        <f t="shared" si="61"/>
        <v>鉄鋼</v>
      </c>
      <c r="E933" s="480"/>
      <c r="F933" s="293">
        <v>0</v>
      </c>
      <c r="G933" s="480"/>
      <c r="H933" s="304">
        <v>3.9748296001433696E-2</v>
      </c>
      <c r="I933" s="480"/>
      <c r="J933" s="293">
        <f t="shared" si="62"/>
        <v>0</v>
      </c>
      <c r="K933" s="473"/>
      <c r="L933" s="463"/>
      <c r="M933" s="402"/>
    </row>
    <row r="934" spans="2:13">
      <c r="B934" s="286"/>
      <c r="C934" s="103" t="str">
        <f t="shared" si="61"/>
        <v>13</v>
      </c>
      <c r="D934" s="284" t="str">
        <f t="shared" si="61"/>
        <v>非鉄金属</v>
      </c>
      <c r="E934" s="480"/>
      <c r="F934" s="293">
        <v>0</v>
      </c>
      <c r="G934" s="480"/>
      <c r="H934" s="304">
        <v>0.38311831062411905</v>
      </c>
      <c r="I934" s="480"/>
      <c r="J934" s="293">
        <f t="shared" si="62"/>
        <v>0</v>
      </c>
      <c r="K934" s="473"/>
      <c r="L934" s="463"/>
      <c r="M934" s="402"/>
    </row>
    <row r="935" spans="2:13">
      <c r="B935" s="286"/>
      <c r="C935" s="103" t="str">
        <f t="shared" si="61"/>
        <v>14</v>
      </c>
      <c r="D935" s="284" t="str">
        <f t="shared" si="61"/>
        <v>金属製品</v>
      </c>
      <c r="E935" s="480"/>
      <c r="F935" s="293">
        <v>0</v>
      </c>
      <c r="G935" s="480"/>
      <c r="H935" s="304">
        <v>9.3007884424720272E-2</v>
      </c>
      <c r="I935" s="480"/>
      <c r="J935" s="293">
        <f t="shared" si="62"/>
        <v>0</v>
      </c>
      <c r="K935" s="473"/>
      <c r="L935" s="463"/>
      <c r="M935" s="402"/>
    </row>
    <row r="936" spans="2:13">
      <c r="B936" s="286"/>
      <c r="C936" s="103" t="str">
        <f t="shared" si="61"/>
        <v>15</v>
      </c>
      <c r="D936" s="284" t="str">
        <f t="shared" si="61"/>
        <v>はん用機械</v>
      </c>
      <c r="E936" s="480"/>
      <c r="F936" s="293">
        <v>0</v>
      </c>
      <c r="G936" s="480"/>
      <c r="H936" s="304">
        <v>0.16351951499933237</v>
      </c>
      <c r="I936" s="480"/>
      <c r="J936" s="293">
        <f t="shared" si="62"/>
        <v>0</v>
      </c>
      <c r="K936" s="473"/>
      <c r="L936" s="463"/>
      <c r="M936" s="402"/>
    </row>
    <row r="937" spans="2:13">
      <c r="B937" s="286"/>
      <c r="C937" s="103" t="str">
        <f t="shared" si="61"/>
        <v>16</v>
      </c>
      <c r="D937" s="284" t="str">
        <f t="shared" si="61"/>
        <v>生産用機械</v>
      </c>
      <c r="E937" s="480"/>
      <c r="F937" s="293">
        <v>0</v>
      </c>
      <c r="G937" s="480"/>
      <c r="H937" s="304">
        <v>0.1493631102864649</v>
      </c>
      <c r="I937" s="480"/>
      <c r="J937" s="293">
        <f t="shared" si="62"/>
        <v>0</v>
      </c>
      <c r="K937" s="473"/>
      <c r="L937" s="463"/>
      <c r="M937" s="402"/>
    </row>
    <row r="938" spans="2:13">
      <c r="B938" s="286"/>
      <c r="C938" s="103" t="str">
        <f t="shared" si="61"/>
        <v>17</v>
      </c>
      <c r="D938" s="284" t="str">
        <f t="shared" si="61"/>
        <v>業務用機械</v>
      </c>
      <c r="E938" s="480"/>
      <c r="F938" s="293">
        <v>0</v>
      </c>
      <c r="G938" s="480"/>
      <c r="H938" s="304">
        <v>0.36596330492986162</v>
      </c>
      <c r="I938" s="480"/>
      <c r="J938" s="293">
        <f t="shared" si="62"/>
        <v>0</v>
      </c>
      <c r="K938" s="473"/>
      <c r="L938" s="463"/>
      <c r="M938" s="402"/>
    </row>
    <row r="939" spans="2:13">
      <c r="B939" s="286"/>
      <c r="C939" s="103" t="str">
        <f t="shared" si="61"/>
        <v>18</v>
      </c>
      <c r="D939" s="284" t="str">
        <f t="shared" si="61"/>
        <v>電子部品</v>
      </c>
      <c r="E939" s="480"/>
      <c r="F939" s="293">
        <v>0</v>
      </c>
      <c r="G939" s="480"/>
      <c r="H939" s="304">
        <v>0.34439964368814185</v>
      </c>
      <c r="I939" s="480"/>
      <c r="J939" s="293">
        <f t="shared" si="62"/>
        <v>0</v>
      </c>
      <c r="K939" s="473"/>
      <c r="L939" s="463"/>
      <c r="M939" s="402"/>
    </row>
    <row r="940" spans="2:13">
      <c r="B940" s="286"/>
      <c r="C940" s="103" t="str">
        <f t="shared" si="61"/>
        <v>19</v>
      </c>
      <c r="D940" s="284" t="str">
        <f t="shared" si="61"/>
        <v>電気機械</v>
      </c>
      <c r="E940" s="480"/>
      <c r="F940" s="293">
        <v>0</v>
      </c>
      <c r="G940" s="480"/>
      <c r="H940" s="304">
        <v>0.26099057690675137</v>
      </c>
      <c r="I940" s="480"/>
      <c r="J940" s="293">
        <f t="shared" si="62"/>
        <v>0</v>
      </c>
      <c r="K940" s="473"/>
      <c r="L940" s="463"/>
      <c r="M940" s="402"/>
    </row>
    <row r="941" spans="2:13">
      <c r="B941" s="286"/>
      <c r="C941" s="103" t="str">
        <f t="shared" si="61"/>
        <v>20</v>
      </c>
      <c r="D941" s="284" t="str">
        <f t="shared" si="61"/>
        <v>情報通信機器</v>
      </c>
      <c r="E941" s="480"/>
      <c r="F941" s="293">
        <v>0</v>
      </c>
      <c r="G941" s="480"/>
      <c r="H941" s="304">
        <v>0.68645813204888328</v>
      </c>
      <c r="I941" s="480"/>
      <c r="J941" s="293">
        <f t="shared" si="62"/>
        <v>0</v>
      </c>
      <c r="K941" s="473"/>
      <c r="L941" s="463"/>
      <c r="M941" s="402"/>
    </row>
    <row r="942" spans="2:13">
      <c r="B942" s="286"/>
      <c r="C942" s="103" t="str">
        <f t="shared" ref="C942:D960" si="63">C29</f>
        <v>21</v>
      </c>
      <c r="D942" s="284" t="str">
        <f t="shared" si="63"/>
        <v>輸送機械</v>
      </c>
      <c r="E942" s="480"/>
      <c r="F942" s="293">
        <v>0</v>
      </c>
      <c r="G942" s="480"/>
      <c r="H942" s="304">
        <v>0.14824339676401999</v>
      </c>
      <c r="I942" s="480"/>
      <c r="J942" s="293">
        <f t="shared" si="62"/>
        <v>0</v>
      </c>
      <c r="K942" s="473"/>
      <c r="L942" s="463"/>
      <c r="M942" s="402"/>
    </row>
    <row r="943" spans="2:13">
      <c r="B943" s="286"/>
      <c r="C943" s="103" t="str">
        <f t="shared" si="63"/>
        <v>22</v>
      </c>
      <c r="D943" s="284" t="str">
        <f t="shared" si="63"/>
        <v>その他の製造工業製品</v>
      </c>
      <c r="E943" s="480"/>
      <c r="F943" s="293">
        <v>0</v>
      </c>
      <c r="G943" s="480"/>
      <c r="H943" s="304">
        <v>0.23101607762435589</v>
      </c>
      <c r="I943" s="480"/>
      <c r="J943" s="293">
        <f t="shared" si="62"/>
        <v>0</v>
      </c>
      <c r="K943" s="473"/>
      <c r="L943" s="463"/>
      <c r="M943" s="402"/>
    </row>
    <row r="944" spans="2:13">
      <c r="B944" s="286"/>
      <c r="C944" s="103" t="str">
        <f t="shared" si="63"/>
        <v>23</v>
      </c>
      <c r="D944" s="284" t="str">
        <f t="shared" si="63"/>
        <v>建設</v>
      </c>
      <c r="E944" s="480"/>
      <c r="F944" s="293">
        <v>0</v>
      </c>
      <c r="G944" s="480"/>
      <c r="H944" s="304">
        <v>0</v>
      </c>
      <c r="I944" s="480"/>
      <c r="J944" s="293">
        <f t="shared" si="62"/>
        <v>0</v>
      </c>
      <c r="K944" s="473"/>
      <c r="L944" s="463"/>
      <c r="M944" s="402"/>
    </row>
    <row r="945" spans="2:13">
      <c r="B945" s="286"/>
      <c r="C945" s="103" t="str">
        <f t="shared" si="63"/>
        <v>24</v>
      </c>
      <c r="D945" s="284" t="str">
        <f t="shared" si="63"/>
        <v>電力・ガス・熱供給</v>
      </c>
      <c r="E945" s="480"/>
      <c r="F945" s="293">
        <v>0</v>
      </c>
      <c r="G945" s="480"/>
      <c r="H945" s="304">
        <v>7.5101386872277579E-5</v>
      </c>
      <c r="I945" s="480"/>
      <c r="J945" s="293">
        <f t="shared" si="62"/>
        <v>0</v>
      </c>
      <c r="K945" s="473"/>
      <c r="L945" s="463"/>
      <c r="M945" s="402"/>
    </row>
    <row r="946" spans="2:13">
      <c r="B946" s="286"/>
      <c r="C946" s="103" t="str">
        <f t="shared" si="63"/>
        <v>25</v>
      </c>
      <c r="D946" s="284" t="str">
        <f t="shared" si="63"/>
        <v>水道</v>
      </c>
      <c r="E946" s="480"/>
      <c r="F946" s="293">
        <v>0</v>
      </c>
      <c r="G946" s="480"/>
      <c r="H946" s="304">
        <v>1.6391622294721368E-4</v>
      </c>
      <c r="I946" s="480"/>
      <c r="J946" s="293">
        <f t="shared" si="62"/>
        <v>0</v>
      </c>
      <c r="K946" s="473"/>
      <c r="L946" s="463"/>
      <c r="M946" s="402"/>
    </row>
    <row r="947" spans="2:13">
      <c r="B947" s="286"/>
      <c r="C947" s="103" t="str">
        <f t="shared" si="63"/>
        <v>26</v>
      </c>
      <c r="D947" s="284" t="str">
        <f t="shared" si="63"/>
        <v>廃棄物処理</v>
      </c>
      <c r="E947" s="480"/>
      <c r="F947" s="293">
        <v>0</v>
      </c>
      <c r="G947" s="480"/>
      <c r="H947" s="304">
        <v>6.6728353322182278E-5</v>
      </c>
      <c r="I947" s="480"/>
      <c r="J947" s="293">
        <f t="shared" si="62"/>
        <v>0</v>
      </c>
      <c r="K947" s="473"/>
      <c r="L947" s="463"/>
      <c r="M947" s="402"/>
    </row>
    <row r="948" spans="2:13">
      <c r="B948" s="286"/>
      <c r="C948" s="103" t="str">
        <f t="shared" si="63"/>
        <v>27</v>
      </c>
      <c r="D948" s="284" t="str">
        <f t="shared" si="63"/>
        <v>商業</v>
      </c>
      <c r="E948" s="480"/>
      <c r="F948" s="293">
        <v>0</v>
      </c>
      <c r="G948" s="480"/>
      <c r="H948" s="304">
        <v>2.4586878827726234E-3</v>
      </c>
      <c r="I948" s="480"/>
      <c r="J948" s="293">
        <f t="shared" si="62"/>
        <v>0</v>
      </c>
      <c r="K948" s="473"/>
      <c r="L948" s="463"/>
      <c r="M948" s="402"/>
    </row>
    <row r="949" spans="2:13">
      <c r="B949" s="286"/>
      <c r="C949" s="103" t="str">
        <f t="shared" si="63"/>
        <v>28</v>
      </c>
      <c r="D949" s="284" t="str">
        <f t="shared" si="63"/>
        <v>金融・保険</v>
      </c>
      <c r="E949" s="480"/>
      <c r="F949" s="293">
        <v>0</v>
      </c>
      <c r="G949" s="480"/>
      <c r="H949" s="304">
        <v>7.6115619120776634E-2</v>
      </c>
      <c r="I949" s="480"/>
      <c r="J949" s="293">
        <f t="shared" si="62"/>
        <v>0</v>
      </c>
      <c r="K949" s="473"/>
      <c r="L949" s="463"/>
      <c r="M949" s="402"/>
    </row>
    <row r="950" spans="2:13">
      <c r="B950" s="286"/>
      <c r="C950" s="103" t="str">
        <f t="shared" si="63"/>
        <v>29</v>
      </c>
      <c r="D950" s="284" t="str">
        <f t="shared" si="63"/>
        <v>不動産</v>
      </c>
      <c r="E950" s="480"/>
      <c r="F950" s="293">
        <v>0</v>
      </c>
      <c r="G950" s="480"/>
      <c r="H950" s="304">
        <v>2.2595321509973832E-5</v>
      </c>
      <c r="I950" s="480"/>
      <c r="J950" s="293">
        <f t="shared" si="62"/>
        <v>0</v>
      </c>
      <c r="K950" s="473"/>
      <c r="L950" s="463"/>
      <c r="M950" s="402"/>
    </row>
    <row r="951" spans="2:13">
      <c r="B951" s="286"/>
      <c r="C951" s="103" t="str">
        <f t="shared" si="63"/>
        <v>30</v>
      </c>
      <c r="D951" s="284" t="str">
        <f t="shared" si="63"/>
        <v>運輸・郵便</v>
      </c>
      <c r="E951" s="480"/>
      <c r="F951" s="293">
        <v>0</v>
      </c>
      <c r="G951" s="480"/>
      <c r="H951" s="304">
        <v>3.4572750699213249E-2</v>
      </c>
      <c r="I951" s="480"/>
      <c r="J951" s="293">
        <f t="shared" si="62"/>
        <v>0</v>
      </c>
      <c r="K951" s="473"/>
      <c r="L951" s="463"/>
      <c r="M951" s="402"/>
    </row>
    <row r="952" spans="2:13">
      <c r="B952" s="286"/>
      <c r="C952" s="103" t="str">
        <f t="shared" si="63"/>
        <v>31</v>
      </c>
      <c r="D952" s="284" t="str">
        <f t="shared" si="63"/>
        <v>情報通信</v>
      </c>
      <c r="E952" s="480"/>
      <c r="F952" s="293">
        <v>0</v>
      </c>
      <c r="G952" s="480"/>
      <c r="H952" s="304">
        <v>9.0680359354895532E-2</v>
      </c>
      <c r="I952" s="480"/>
      <c r="J952" s="293">
        <f t="shared" si="62"/>
        <v>0</v>
      </c>
      <c r="K952" s="473"/>
      <c r="L952" s="463"/>
      <c r="M952" s="402"/>
    </row>
    <row r="953" spans="2:13">
      <c r="B953" s="286"/>
      <c r="C953" s="103" t="str">
        <f t="shared" si="63"/>
        <v>32</v>
      </c>
      <c r="D953" s="284" t="str">
        <f t="shared" si="63"/>
        <v>公務</v>
      </c>
      <c r="E953" s="480"/>
      <c r="F953" s="293">
        <v>0</v>
      </c>
      <c r="G953" s="480"/>
      <c r="H953" s="304">
        <v>0</v>
      </c>
      <c r="I953" s="480"/>
      <c r="J953" s="293">
        <f t="shared" si="62"/>
        <v>0</v>
      </c>
      <c r="K953" s="473"/>
      <c r="L953" s="463"/>
      <c r="M953" s="402"/>
    </row>
    <row r="954" spans="2:13">
      <c r="B954" s="286"/>
      <c r="C954" s="103" t="str">
        <f t="shared" si="63"/>
        <v>33</v>
      </c>
      <c r="D954" s="284" t="str">
        <f t="shared" si="63"/>
        <v>教育・研究</v>
      </c>
      <c r="E954" s="480"/>
      <c r="F954" s="293">
        <v>0</v>
      </c>
      <c r="G954" s="480"/>
      <c r="H954" s="304">
        <v>4.6290956724181695E-2</v>
      </c>
      <c r="I954" s="480"/>
      <c r="J954" s="293">
        <f t="shared" si="62"/>
        <v>0</v>
      </c>
      <c r="K954" s="473"/>
      <c r="L954" s="463"/>
      <c r="M954" s="402"/>
    </row>
    <row r="955" spans="2:13">
      <c r="B955" s="286"/>
      <c r="C955" s="103" t="str">
        <f t="shared" si="63"/>
        <v>34</v>
      </c>
      <c r="D955" s="284" t="str">
        <f t="shared" si="63"/>
        <v>医療・福祉</v>
      </c>
      <c r="E955" s="480"/>
      <c r="F955" s="293">
        <v>0</v>
      </c>
      <c r="G955" s="480"/>
      <c r="H955" s="304">
        <v>7.6257838833294179E-5</v>
      </c>
      <c r="I955" s="480"/>
      <c r="J955" s="293">
        <f t="shared" si="62"/>
        <v>0</v>
      </c>
      <c r="K955" s="473"/>
      <c r="L955" s="463"/>
      <c r="M955" s="402"/>
    </row>
    <row r="956" spans="2:13">
      <c r="B956" s="286"/>
      <c r="C956" s="103" t="str">
        <f t="shared" si="63"/>
        <v>35</v>
      </c>
      <c r="D956" s="284" t="str">
        <f t="shared" si="63"/>
        <v>他に分類されない会員制団体</v>
      </c>
      <c r="E956" s="480"/>
      <c r="F956" s="293">
        <v>0</v>
      </c>
      <c r="G956" s="480"/>
      <c r="H956" s="304">
        <v>2.4557165861513689E-2</v>
      </c>
      <c r="I956" s="480"/>
      <c r="J956" s="293">
        <f t="shared" si="62"/>
        <v>0</v>
      </c>
      <c r="K956" s="473"/>
      <c r="L956" s="463"/>
      <c r="M956" s="402"/>
    </row>
    <row r="957" spans="2:13">
      <c r="B957" s="286"/>
      <c r="C957" s="103" t="str">
        <f t="shared" si="63"/>
        <v>36</v>
      </c>
      <c r="D957" s="284" t="str">
        <f t="shared" si="63"/>
        <v>対事業所サービス</v>
      </c>
      <c r="E957" s="480"/>
      <c r="F957" s="293">
        <v>0</v>
      </c>
      <c r="G957" s="480"/>
      <c r="H957" s="304">
        <v>6.5880505448749516E-2</v>
      </c>
      <c r="I957" s="480"/>
      <c r="J957" s="293">
        <f t="shared" si="62"/>
        <v>0</v>
      </c>
      <c r="K957" s="473"/>
      <c r="L957" s="463"/>
      <c r="M957" s="402"/>
    </row>
    <row r="958" spans="2:13">
      <c r="B958" s="286"/>
      <c r="C958" s="103" t="str">
        <f t="shared" si="63"/>
        <v>37</v>
      </c>
      <c r="D958" s="284" t="str">
        <f t="shared" si="63"/>
        <v>対個人サービス</v>
      </c>
      <c r="E958" s="480"/>
      <c r="F958" s="293">
        <v>0</v>
      </c>
      <c r="G958" s="480"/>
      <c r="H958" s="304">
        <v>1.258265549855129E-2</v>
      </c>
      <c r="I958" s="480"/>
      <c r="J958" s="293">
        <f t="shared" si="62"/>
        <v>0</v>
      </c>
      <c r="K958" s="473"/>
      <c r="L958" s="463"/>
      <c r="M958" s="402"/>
    </row>
    <row r="959" spans="2:13">
      <c r="B959" s="286"/>
      <c r="C959" s="103" t="str">
        <f t="shared" si="63"/>
        <v>38</v>
      </c>
      <c r="D959" s="284" t="str">
        <f t="shared" si="63"/>
        <v>事務用品</v>
      </c>
      <c r="E959" s="480"/>
      <c r="F959" s="293">
        <v>0</v>
      </c>
      <c r="G959" s="480"/>
      <c r="H959" s="304">
        <v>0</v>
      </c>
      <c r="I959" s="480"/>
      <c r="J959" s="293">
        <f t="shared" si="62"/>
        <v>0</v>
      </c>
      <c r="K959" s="473"/>
      <c r="L959" s="463"/>
      <c r="M959" s="402"/>
    </row>
    <row r="960" spans="2:13">
      <c r="B960" s="394"/>
      <c r="C960" s="103" t="str">
        <f t="shared" si="63"/>
        <v>39</v>
      </c>
      <c r="D960" s="284" t="str">
        <f t="shared" si="63"/>
        <v>分類不明</v>
      </c>
      <c r="E960" s="480"/>
      <c r="F960" s="297">
        <v>0</v>
      </c>
      <c r="G960" s="480"/>
      <c r="H960" s="306">
        <v>0.36438291264180245</v>
      </c>
      <c r="I960" s="480"/>
      <c r="J960" s="297">
        <f t="shared" si="62"/>
        <v>0</v>
      </c>
      <c r="K960" s="473"/>
      <c r="L960" s="463"/>
      <c r="M960" s="402"/>
    </row>
    <row r="961" spans="2:13">
      <c r="B961" s="396" t="s">
        <v>66</v>
      </c>
      <c r="C961" s="397"/>
      <c r="D961" s="398"/>
      <c r="E961" s="402"/>
      <c r="F961" s="400">
        <f>SUM(F922:F960)</f>
        <v>0</v>
      </c>
      <c r="G961" s="402"/>
      <c r="H961" s="401"/>
      <c r="I961" s="472"/>
      <c r="J961" s="400">
        <f>SUM(J922:J960)</f>
        <v>0</v>
      </c>
      <c r="K961" s="473"/>
      <c r="L961" s="463"/>
      <c r="M961" s="402"/>
    </row>
    <row r="962" spans="2:13">
      <c r="C962" s="103"/>
      <c r="D962" s="132"/>
      <c r="E962" s="402"/>
      <c r="F962" s="402"/>
      <c r="G962" s="402"/>
      <c r="H962" s="401"/>
      <c r="I962" s="472"/>
      <c r="J962" s="461"/>
      <c r="K962" s="473"/>
      <c r="L962" s="463"/>
      <c r="M962" s="402"/>
    </row>
    <row r="963" spans="2:13">
      <c r="C963" s="103"/>
      <c r="D963" s="132"/>
      <c r="E963" s="402"/>
      <c r="F963" s="402"/>
      <c r="G963" s="402"/>
      <c r="H963" s="401"/>
      <c r="I963" s="472"/>
      <c r="J963" s="461"/>
      <c r="K963" s="473"/>
      <c r="L963" s="463"/>
      <c r="M963" s="402"/>
    </row>
    <row r="964" spans="2:13" ht="14.25">
      <c r="B964" s="444" t="s">
        <v>338</v>
      </c>
      <c r="E964" s="401"/>
      <c r="F964" s="402"/>
      <c r="G964" s="401"/>
      <c r="H964" s="484"/>
      <c r="I964" s="401"/>
      <c r="J964" s="402"/>
      <c r="K964" s="473"/>
      <c r="L964" s="463"/>
      <c r="M964" s="402"/>
    </row>
    <row r="965" spans="2:13" ht="14.25">
      <c r="B965" s="196" t="s">
        <v>339</v>
      </c>
      <c r="E965" s="401"/>
      <c r="F965" s="402"/>
      <c r="G965" s="401"/>
      <c r="H965" s="484"/>
      <c r="I965" s="401"/>
      <c r="J965" s="402"/>
      <c r="K965" s="473"/>
      <c r="L965" s="463"/>
      <c r="M965" s="402"/>
    </row>
    <row r="966" spans="2:13" ht="48">
      <c r="B966" s="275"/>
      <c r="C966" s="452" t="s">
        <v>224</v>
      </c>
      <c r="D966" s="277" t="s">
        <v>48</v>
      </c>
      <c r="F966" s="278" t="s">
        <v>318</v>
      </c>
      <c r="H966" s="476" t="s">
        <v>319</v>
      </c>
      <c r="J966" s="476" t="s">
        <v>320</v>
      </c>
      <c r="K966" s="473"/>
      <c r="L966" s="463"/>
      <c r="M966" s="402"/>
    </row>
    <row r="967" spans="2:13">
      <c r="B967" s="464" t="s">
        <v>61</v>
      </c>
      <c r="C967" s="103" t="str">
        <f t="shared" ref="C967:D986" si="64">C9</f>
        <v>01</v>
      </c>
      <c r="D967" s="284" t="str">
        <f t="shared" si="64"/>
        <v>農業</v>
      </c>
      <c r="E967" s="497"/>
      <c r="F967" s="498"/>
      <c r="G967" s="513"/>
      <c r="H967" s="324">
        <f t="array" ref="H967:H1005">+係数!$M$42:$M$80</f>
        <v>1.1055109974739137E-2</v>
      </c>
      <c r="I967" s="480"/>
      <c r="J967" s="292">
        <f t="shared" ref="J967:J1005" si="65">$F$1006*H967</f>
        <v>0</v>
      </c>
      <c r="K967" s="473"/>
      <c r="L967" s="463"/>
      <c r="M967" s="402"/>
    </row>
    <row r="968" spans="2:13">
      <c r="B968" s="289"/>
      <c r="C968" s="103" t="str">
        <f t="shared" si="64"/>
        <v>02</v>
      </c>
      <c r="D968" s="284" t="str">
        <f t="shared" si="64"/>
        <v>林業</v>
      </c>
      <c r="E968" s="497"/>
      <c r="F968" s="481"/>
      <c r="G968" s="513"/>
      <c r="H968" s="326">
        <v>6.3137975241131072E-4</v>
      </c>
      <c r="I968" s="480"/>
      <c r="J968" s="293">
        <f t="shared" si="65"/>
        <v>0</v>
      </c>
      <c r="K968" s="473"/>
      <c r="L968" s="463"/>
      <c r="M968" s="402"/>
    </row>
    <row r="969" spans="2:13">
      <c r="B969" s="289"/>
      <c r="C969" s="103" t="str">
        <f t="shared" si="64"/>
        <v>03</v>
      </c>
      <c r="D969" s="284" t="str">
        <f t="shared" si="64"/>
        <v>漁業</v>
      </c>
      <c r="E969" s="497"/>
      <c r="F969" s="481"/>
      <c r="G969" s="513"/>
      <c r="H969" s="326">
        <v>1.0976914427831567E-3</v>
      </c>
      <c r="I969" s="480"/>
      <c r="J969" s="293">
        <f t="shared" si="65"/>
        <v>0</v>
      </c>
      <c r="K969" s="473"/>
      <c r="L969" s="463"/>
      <c r="M969" s="402"/>
    </row>
    <row r="970" spans="2:13">
      <c r="B970" s="289"/>
      <c r="C970" s="103" t="str">
        <f t="shared" si="64"/>
        <v>04</v>
      </c>
      <c r="D970" s="284" t="str">
        <f t="shared" si="64"/>
        <v>鉱業</v>
      </c>
      <c r="E970" s="497"/>
      <c r="F970" s="481"/>
      <c r="G970" s="513"/>
      <c r="H970" s="326">
        <v>-1.7396487988778195E-5</v>
      </c>
      <c r="I970" s="480"/>
      <c r="J970" s="293">
        <f t="shared" si="65"/>
        <v>0</v>
      </c>
      <c r="K970" s="473"/>
      <c r="L970" s="463"/>
      <c r="M970" s="402"/>
    </row>
    <row r="971" spans="2:13">
      <c r="B971" s="289"/>
      <c r="C971" s="103" t="str">
        <f t="shared" si="64"/>
        <v>05</v>
      </c>
      <c r="D971" s="284" t="str">
        <f t="shared" si="64"/>
        <v>飲食料品</v>
      </c>
      <c r="E971" s="497"/>
      <c r="F971" s="481"/>
      <c r="G971" s="513"/>
      <c r="H971" s="326">
        <v>0.10217148523143839</v>
      </c>
      <c r="I971" s="480"/>
      <c r="J971" s="293">
        <f t="shared" si="65"/>
        <v>0</v>
      </c>
      <c r="K971" s="473"/>
      <c r="L971" s="463"/>
      <c r="M971" s="402"/>
    </row>
    <row r="972" spans="2:13">
      <c r="B972" s="289"/>
      <c r="C972" s="103" t="str">
        <f t="shared" si="64"/>
        <v>06</v>
      </c>
      <c r="D972" s="284" t="str">
        <f t="shared" si="64"/>
        <v>繊維製品</v>
      </c>
      <c r="E972" s="497"/>
      <c r="F972" s="481"/>
      <c r="G972" s="513"/>
      <c r="H972" s="326">
        <v>1.2976453849961227E-2</v>
      </c>
      <c r="I972" s="480"/>
      <c r="J972" s="293">
        <f t="shared" si="65"/>
        <v>0</v>
      </c>
      <c r="K972" s="473"/>
      <c r="L972" s="463"/>
      <c r="M972" s="402"/>
    </row>
    <row r="973" spans="2:13">
      <c r="B973" s="289"/>
      <c r="C973" s="103" t="str">
        <f t="shared" si="64"/>
        <v>07</v>
      </c>
      <c r="D973" s="284" t="str">
        <f t="shared" si="64"/>
        <v>パルプ・紙・木製品</v>
      </c>
      <c r="E973" s="497"/>
      <c r="F973" s="481"/>
      <c r="G973" s="513"/>
      <c r="H973" s="326">
        <v>1.4240582095991282E-3</v>
      </c>
      <c r="I973" s="480"/>
      <c r="J973" s="293">
        <f t="shared" si="65"/>
        <v>0</v>
      </c>
      <c r="K973" s="473"/>
      <c r="L973" s="463"/>
      <c r="M973" s="402"/>
    </row>
    <row r="974" spans="2:13">
      <c r="B974" s="289"/>
      <c r="C974" s="103" t="str">
        <f t="shared" si="64"/>
        <v>08</v>
      </c>
      <c r="D974" s="284" t="str">
        <f t="shared" si="64"/>
        <v>化学製品</v>
      </c>
      <c r="E974" s="497"/>
      <c r="F974" s="481"/>
      <c r="G974" s="513"/>
      <c r="H974" s="326">
        <v>8.9927644793813388E-3</v>
      </c>
      <c r="I974" s="480"/>
      <c r="J974" s="293">
        <f t="shared" si="65"/>
        <v>0</v>
      </c>
      <c r="K974" s="473"/>
      <c r="L974" s="463"/>
      <c r="M974" s="402"/>
    </row>
    <row r="975" spans="2:13">
      <c r="B975" s="289"/>
      <c r="C975" s="103" t="str">
        <f t="shared" si="64"/>
        <v>09</v>
      </c>
      <c r="D975" s="284" t="str">
        <f t="shared" si="64"/>
        <v>石油・石炭製品</v>
      </c>
      <c r="E975" s="497"/>
      <c r="F975" s="481"/>
      <c r="G975" s="513"/>
      <c r="H975" s="326">
        <v>1.409380765024495E-2</v>
      </c>
      <c r="I975" s="480"/>
      <c r="J975" s="293">
        <f t="shared" si="65"/>
        <v>0</v>
      </c>
      <c r="K975" s="473"/>
      <c r="L975" s="463"/>
      <c r="M975" s="402"/>
    </row>
    <row r="976" spans="2:13">
      <c r="B976" s="290"/>
      <c r="C976" s="103" t="str">
        <f t="shared" si="64"/>
        <v>10</v>
      </c>
      <c r="D976" s="284" t="str">
        <f t="shared" si="64"/>
        <v>プラスチック・ゴム製品</v>
      </c>
      <c r="E976" s="497"/>
      <c r="F976" s="481"/>
      <c r="G976" s="513"/>
      <c r="H976" s="326">
        <v>2.8048273190419163E-3</v>
      </c>
      <c r="I976" s="480"/>
      <c r="J976" s="293">
        <f t="shared" si="65"/>
        <v>0</v>
      </c>
      <c r="K976" s="473"/>
      <c r="L976" s="463"/>
      <c r="M976" s="402"/>
    </row>
    <row r="977" spans="2:13">
      <c r="B977" s="290"/>
      <c r="C977" s="103" t="str">
        <f t="shared" si="64"/>
        <v>11</v>
      </c>
      <c r="D977" s="284" t="str">
        <f t="shared" si="64"/>
        <v>窯業・土石製品</v>
      </c>
      <c r="E977" s="497"/>
      <c r="F977" s="481"/>
      <c r="G977" s="513"/>
      <c r="H977" s="326">
        <v>3.5981582331783549E-4</v>
      </c>
      <c r="I977" s="480"/>
      <c r="J977" s="293">
        <f t="shared" si="65"/>
        <v>0</v>
      </c>
      <c r="K977" s="473"/>
      <c r="L977" s="463"/>
      <c r="M977" s="402"/>
    </row>
    <row r="978" spans="2:13">
      <c r="B978" s="290"/>
      <c r="C978" s="103" t="str">
        <f t="shared" si="64"/>
        <v>12</v>
      </c>
      <c r="D978" s="284" t="str">
        <f t="shared" si="64"/>
        <v>鉄鋼</v>
      </c>
      <c r="E978" s="497"/>
      <c r="F978" s="481"/>
      <c r="G978" s="513"/>
      <c r="H978" s="326">
        <v>-1.1280413287790704E-4</v>
      </c>
      <c r="I978" s="480"/>
      <c r="J978" s="293">
        <f t="shared" si="65"/>
        <v>0</v>
      </c>
      <c r="K978" s="473"/>
      <c r="L978" s="463"/>
      <c r="M978" s="402"/>
    </row>
    <row r="979" spans="2:13">
      <c r="B979" s="290"/>
      <c r="C979" s="103" t="str">
        <f t="shared" si="64"/>
        <v>13</v>
      </c>
      <c r="D979" s="284" t="str">
        <f t="shared" si="64"/>
        <v>非鉄金属</v>
      </c>
      <c r="E979" s="497"/>
      <c r="F979" s="481"/>
      <c r="G979" s="513"/>
      <c r="H979" s="326">
        <v>6.3625544971758258E-4</v>
      </c>
      <c r="I979" s="480"/>
      <c r="J979" s="293">
        <f t="shared" si="65"/>
        <v>0</v>
      </c>
      <c r="K979" s="473"/>
      <c r="L979" s="463"/>
      <c r="M979" s="402"/>
    </row>
    <row r="980" spans="2:13">
      <c r="B980" s="290"/>
      <c r="C980" s="103" t="str">
        <f t="shared" si="64"/>
        <v>14</v>
      </c>
      <c r="D980" s="284" t="str">
        <f t="shared" si="64"/>
        <v>金属製品</v>
      </c>
      <c r="E980" s="497"/>
      <c r="F980" s="481"/>
      <c r="G980" s="513"/>
      <c r="H980" s="326">
        <v>8.7394835286959643E-4</v>
      </c>
      <c r="I980" s="480"/>
      <c r="J980" s="293">
        <f t="shared" si="65"/>
        <v>0</v>
      </c>
      <c r="K980" s="473"/>
      <c r="L980" s="463"/>
      <c r="M980" s="402"/>
    </row>
    <row r="981" spans="2:13">
      <c r="B981" s="290"/>
      <c r="C981" s="103" t="str">
        <f t="shared" si="64"/>
        <v>15</v>
      </c>
      <c r="D981" s="284" t="str">
        <f t="shared" si="64"/>
        <v>はん用機械</v>
      </c>
      <c r="E981" s="497"/>
      <c r="F981" s="481"/>
      <c r="G981" s="513"/>
      <c r="H981" s="326">
        <v>4.6845699718660566E-5</v>
      </c>
      <c r="I981" s="480"/>
      <c r="J981" s="293">
        <f t="shared" si="65"/>
        <v>0</v>
      </c>
      <c r="K981" s="473"/>
      <c r="L981" s="463"/>
      <c r="M981" s="402"/>
    </row>
    <row r="982" spans="2:13">
      <c r="B982" s="290"/>
      <c r="C982" s="103" t="str">
        <f t="shared" si="64"/>
        <v>16</v>
      </c>
      <c r="D982" s="284" t="str">
        <f t="shared" si="64"/>
        <v>生産用機械</v>
      </c>
      <c r="E982" s="497"/>
      <c r="F982" s="481"/>
      <c r="G982" s="513"/>
      <c r="H982" s="326">
        <v>2.1711923350038501E-5</v>
      </c>
      <c r="I982" s="480"/>
      <c r="J982" s="293">
        <f t="shared" si="65"/>
        <v>0</v>
      </c>
      <c r="K982" s="473"/>
      <c r="L982" s="463"/>
      <c r="M982" s="402"/>
    </row>
    <row r="983" spans="2:13">
      <c r="B983" s="290"/>
      <c r="C983" s="103" t="str">
        <f t="shared" si="64"/>
        <v>17</v>
      </c>
      <c r="D983" s="284" t="str">
        <f t="shared" si="64"/>
        <v>業務用機械</v>
      </c>
      <c r="E983" s="497"/>
      <c r="F983" s="481"/>
      <c r="G983" s="513"/>
      <c r="H983" s="326">
        <v>2.4219272852049316E-4</v>
      </c>
      <c r="I983" s="480"/>
      <c r="J983" s="293">
        <f t="shared" si="65"/>
        <v>0</v>
      </c>
      <c r="K983" s="473"/>
      <c r="L983" s="463"/>
      <c r="M983" s="402"/>
    </row>
    <row r="984" spans="2:13">
      <c r="B984" s="290"/>
      <c r="C984" s="103" t="str">
        <f t="shared" si="64"/>
        <v>18</v>
      </c>
      <c r="D984" s="284" t="str">
        <f t="shared" si="64"/>
        <v>電子部品</v>
      </c>
      <c r="E984" s="497"/>
      <c r="F984" s="481"/>
      <c r="G984" s="513"/>
      <c r="H984" s="326">
        <v>1.2001307296783489E-4</v>
      </c>
      <c r="I984" s="480"/>
      <c r="J984" s="293">
        <f t="shared" si="65"/>
        <v>0</v>
      </c>
      <c r="K984" s="473"/>
      <c r="L984" s="463"/>
      <c r="M984" s="402"/>
    </row>
    <row r="985" spans="2:13">
      <c r="B985" s="290"/>
      <c r="C985" s="103" t="str">
        <f t="shared" si="64"/>
        <v>19</v>
      </c>
      <c r="D985" s="284" t="str">
        <f t="shared" si="64"/>
        <v>電気機械</v>
      </c>
      <c r="E985" s="497"/>
      <c r="F985" s="481"/>
      <c r="G985" s="513"/>
      <c r="H985" s="326">
        <v>1.0625878405626697E-2</v>
      </c>
      <c r="I985" s="480"/>
      <c r="J985" s="293">
        <f t="shared" si="65"/>
        <v>0</v>
      </c>
      <c r="K985" s="473"/>
      <c r="L985" s="463"/>
      <c r="M985" s="402"/>
    </row>
    <row r="986" spans="2:13">
      <c r="B986" s="290"/>
      <c r="C986" s="103" t="str">
        <f t="shared" si="64"/>
        <v>20</v>
      </c>
      <c r="D986" s="284" t="str">
        <f t="shared" si="64"/>
        <v>情報通信機器</v>
      </c>
      <c r="E986" s="497"/>
      <c r="F986" s="481"/>
      <c r="G986" s="513"/>
      <c r="H986" s="326">
        <v>1.1630038017248011E-2</v>
      </c>
      <c r="I986" s="480"/>
      <c r="J986" s="293">
        <f t="shared" si="65"/>
        <v>0</v>
      </c>
      <c r="K986" s="473"/>
      <c r="L986" s="463"/>
      <c r="M986" s="402"/>
    </row>
    <row r="987" spans="2:13">
      <c r="B987" s="290"/>
      <c r="C987" s="103" t="str">
        <f t="shared" ref="C987:D1005" si="66">C29</f>
        <v>21</v>
      </c>
      <c r="D987" s="284" t="str">
        <f t="shared" si="66"/>
        <v>輸送機械</v>
      </c>
      <c r="E987" s="497"/>
      <c r="F987" s="481"/>
      <c r="G987" s="513"/>
      <c r="H987" s="326">
        <v>1.9903380061732638E-2</v>
      </c>
      <c r="I987" s="480"/>
      <c r="J987" s="293">
        <f t="shared" si="65"/>
        <v>0</v>
      </c>
      <c r="K987" s="473"/>
      <c r="L987" s="463"/>
      <c r="M987" s="402"/>
    </row>
    <row r="988" spans="2:13">
      <c r="B988" s="290"/>
      <c r="C988" s="103" t="str">
        <f t="shared" si="66"/>
        <v>22</v>
      </c>
      <c r="D988" s="284" t="str">
        <f t="shared" si="66"/>
        <v>その他の製造工業製品</v>
      </c>
      <c r="E988" s="497"/>
      <c r="F988" s="481"/>
      <c r="G988" s="513"/>
      <c r="H988" s="326">
        <v>8.1809910185613229E-3</v>
      </c>
      <c r="I988" s="480"/>
      <c r="J988" s="293">
        <f t="shared" si="65"/>
        <v>0</v>
      </c>
      <c r="K988" s="473"/>
      <c r="L988" s="463"/>
      <c r="M988" s="402"/>
    </row>
    <row r="989" spans="2:13">
      <c r="B989" s="290"/>
      <c r="C989" s="103" t="str">
        <f t="shared" si="66"/>
        <v>23</v>
      </c>
      <c r="D989" s="284" t="str">
        <f t="shared" si="66"/>
        <v>建設</v>
      </c>
      <c r="E989" s="497"/>
      <c r="F989" s="481"/>
      <c r="G989" s="513"/>
      <c r="H989" s="326">
        <v>0</v>
      </c>
      <c r="I989" s="480"/>
      <c r="J989" s="293">
        <f t="shared" si="65"/>
        <v>0</v>
      </c>
      <c r="K989" s="473"/>
      <c r="L989" s="463"/>
      <c r="M989" s="402"/>
    </row>
    <row r="990" spans="2:13">
      <c r="B990" s="290"/>
      <c r="C990" s="103" t="str">
        <f t="shared" si="66"/>
        <v>24</v>
      </c>
      <c r="D990" s="284" t="str">
        <f t="shared" si="66"/>
        <v>電力・ガス・熱供給</v>
      </c>
      <c r="E990" s="497"/>
      <c r="F990" s="481"/>
      <c r="G990" s="513"/>
      <c r="H990" s="326">
        <v>2.3125811741547164E-2</v>
      </c>
      <c r="I990" s="480"/>
      <c r="J990" s="293">
        <f t="shared" si="65"/>
        <v>0</v>
      </c>
      <c r="K990" s="473"/>
      <c r="L990" s="463"/>
      <c r="M990" s="402"/>
    </row>
    <row r="991" spans="2:13">
      <c r="B991" s="290"/>
      <c r="C991" s="103" t="str">
        <f t="shared" si="66"/>
        <v>25</v>
      </c>
      <c r="D991" s="284" t="str">
        <f t="shared" si="66"/>
        <v>水道</v>
      </c>
      <c r="E991" s="497"/>
      <c r="F991" s="481"/>
      <c r="G991" s="513"/>
      <c r="H991" s="326">
        <v>6.6059670365133062E-3</v>
      </c>
      <c r="I991" s="480"/>
      <c r="J991" s="293">
        <f t="shared" si="65"/>
        <v>0</v>
      </c>
      <c r="K991" s="473"/>
      <c r="L991" s="463"/>
      <c r="M991" s="402"/>
    </row>
    <row r="992" spans="2:13">
      <c r="B992" s="290"/>
      <c r="C992" s="103" t="str">
        <f t="shared" si="66"/>
        <v>26</v>
      </c>
      <c r="D992" s="284" t="str">
        <f t="shared" si="66"/>
        <v>廃棄物処理</v>
      </c>
      <c r="E992" s="497"/>
      <c r="F992" s="481"/>
      <c r="G992" s="513"/>
      <c r="H992" s="326">
        <v>1.8031782482881233E-3</v>
      </c>
      <c r="I992" s="480"/>
      <c r="J992" s="293">
        <f t="shared" si="65"/>
        <v>0</v>
      </c>
      <c r="K992" s="473"/>
      <c r="L992" s="463"/>
      <c r="M992" s="402"/>
    </row>
    <row r="993" spans="2:13">
      <c r="B993" s="290"/>
      <c r="C993" s="103" t="str">
        <f t="shared" si="66"/>
        <v>27</v>
      </c>
      <c r="D993" s="284" t="str">
        <f t="shared" si="66"/>
        <v>商業</v>
      </c>
      <c r="E993" s="497"/>
      <c r="F993" s="481"/>
      <c r="G993" s="513"/>
      <c r="H993" s="326">
        <v>0.16362587332780956</v>
      </c>
      <c r="I993" s="480"/>
      <c r="J993" s="293">
        <f t="shared" si="65"/>
        <v>0</v>
      </c>
      <c r="K993" s="473"/>
      <c r="L993" s="463"/>
      <c r="M993" s="402"/>
    </row>
    <row r="994" spans="2:13">
      <c r="B994" s="290"/>
      <c r="C994" s="103" t="str">
        <f t="shared" si="66"/>
        <v>28</v>
      </c>
      <c r="D994" s="284" t="str">
        <f t="shared" si="66"/>
        <v>金融・保険</v>
      </c>
      <c r="E994" s="497"/>
      <c r="F994" s="481"/>
      <c r="G994" s="513"/>
      <c r="H994" s="326">
        <v>5.4855562626675944E-2</v>
      </c>
      <c r="I994" s="480"/>
      <c r="J994" s="293">
        <f t="shared" si="65"/>
        <v>0</v>
      </c>
      <c r="K994" s="473"/>
      <c r="L994" s="463"/>
      <c r="M994" s="402"/>
    </row>
    <row r="995" spans="2:13">
      <c r="B995" s="290"/>
      <c r="C995" s="103" t="str">
        <f t="shared" si="66"/>
        <v>29</v>
      </c>
      <c r="D995" s="284" t="str">
        <f t="shared" si="66"/>
        <v>不動産</v>
      </c>
      <c r="E995" s="497"/>
      <c r="F995" s="481"/>
      <c r="G995" s="513"/>
      <c r="H995" s="326">
        <v>0.23007061030936446</v>
      </c>
      <c r="I995" s="480"/>
      <c r="J995" s="293">
        <f t="shared" si="65"/>
        <v>0</v>
      </c>
      <c r="K995" s="473"/>
      <c r="L995" s="463"/>
      <c r="M995" s="402"/>
    </row>
    <row r="996" spans="2:13">
      <c r="B996" s="290"/>
      <c r="C996" s="103" t="str">
        <f t="shared" si="66"/>
        <v>30</v>
      </c>
      <c r="D996" s="284" t="str">
        <f t="shared" si="66"/>
        <v>運輸・郵便</v>
      </c>
      <c r="E996" s="497"/>
      <c r="F996" s="481"/>
      <c r="G996" s="513"/>
      <c r="H996" s="326">
        <v>3.6417859726748762E-2</v>
      </c>
      <c r="I996" s="480"/>
      <c r="J996" s="293">
        <f t="shared" si="65"/>
        <v>0</v>
      </c>
      <c r="K996" s="473"/>
      <c r="L996" s="463"/>
      <c r="M996" s="402"/>
    </row>
    <row r="997" spans="2:13">
      <c r="B997" s="290"/>
      <c r="C997" s="103" t="str">
        <f t="shared" si="66"/>
        <v>31</v>
      </c>
      <c r="D997" s="284" t="str">
        <f t="shared" si="66"/>
        <v>情報通信</v>
      </c>
      <c r="E997" s="497"/>
      <c r="F997" s="481"/>
      <c r="G997" s="513"/>
      <c r="H997" s="326">
        <v>5.6454426109080365E-2</v>
      </c>
      <c r="I997" s="480"/>
      <c r="J997" s="293">
        <f t="shared" si="65"/>
        <v>0</v>
      </c>
      <c r="K997" s="473"/>
      <c r="L997" s="463"/>
      <c r="M997" s="402"/>
    </row>
    <row r="998" spans="2:13">
      <c r="B998" s="290"/>
      <c r="C998" s="103" t="str">
        <f t="shared" si="66"/>
        <v>32</v>
      </c>
      <c r="D998" s="284" t="str">
        <f t="shared" si="66"/>
        <v>公務</v>
      </c>
      <c r="E998" s="497"/>
      <c r="F998" s="481"/>
      <c r="G998" s="513"/>
      <c r="H998" s="326">
        <v>4.1679091716383884E-3</v>
      </c>
      <c r="I998" s="480"/>
      <c r="J998" s="293">
        <f t="shared" si="65"/>
        <v>0</v>
      </c>
      <c r="K998" s="473"/>
      <c r="L998" s="463"/>
      <c r="M998" s="402"/>
    </row>
    <row r="999" spans="2:13">
      <c r="B999" s="290"/>
      <c r="C999" s="103" t="str">
        <f t="shared" si="66"/>
        <v>33</v>
      </c>
      <c r="D999" s="284" t="str">
        <f t="shared" si="66"/>
        <v>教育・研究</v>
      </c>
      <c r="E999" s="497"/>
      <c r="F999" s="481"/>
      <c r="G999" s="513"/>
      <c r="H999" s="326">
        <v>3.2898092068370223E-2</v>
      </c>
      <c r="I999" s="480"/>
      <c r="J999" s="293">
        <f t="shared" si="65"/>
        <v>0</v>
      </c>
      <c r="K999" s="473"/>
      <c r="L999" s="463"/>
      <c r="M999" s="402"/>
    </row>
    <row r="1000" spans="2:13">
      <c r="B1000" s="290"/>
      <c r="C1000" s="103" t="str">
        <f t="shared" si="66"/>
        <v>34</v>
      </c>
      <c r="D1000" s="284" t="str">
        <f t="shared" si="66"/>
        <v>医療・福祉</v>
      </c>
      <c r="E1000" s="497"/>
      <c r="F1000" s="481"/>
      <c r="G1000" s="513"/>
      <c r="H1000" s="326">
        <v>5.2414260206866299E-2</v>
      </c>
      <c r="I1000" s="480"/>
      <c r="J1000" s="293">
        <f t="shared" si="65"/>
        <v>0</v>
      </c>
      <c r="K1000" s="473"/>
      <c r="L1000" s="463"/>
      <c r="M1000" s="402"/>
    </row>
    <row r="1001" spans="2:13">
      <c r="B1001" s="290"/>
      <c r="C1001" s="103" t="str">
        <f t="shared" si="66"/>
        <v>35</v>
      </c>
      <c r="D1001" s="284" t="str">
        <f t="shared" si="66"/>
        <v>他に分類されない会員制団体</v>
      </c>
      <c r="E1001" s="497"/>
      <c r="F1001" s="481"/>
      <c r="G1001" s="513"/>
      <c r="H1001" s="326">
        <v>1.2610411317938072E-2</v>
      </c>
      <c r="I1001" s="480"/>
      <c r="J1001" s="293">
        <f t="shared" si="65"/>
        <v>0</v>
      </c>
      <c r="K1001" s="473"/>
      <c r="L1001" s="463"/>
      <c r="M1001" s="402"/>
    </row>
    <row r="1002" spans="2:13">
      <c r="B1002" s="290"/>
      <c r="C1002" s="103" t="str">
        <f t="shared" si="66"/>
        <v>36</v>
      </c>
      <c r="D1002" s="284" t="str">
        <f t="shared" si="66"/>
        <v>対事業所サービス</v>
      </c>
      <c r="E1002" s="497"/>
      <c r="F1002" s="481"/>
      <c r="G1002" s="513"/>
      <c r="H1002" s="326">
        <v>1.4260411113690681E-2</v>
      </c>
      <c r="I1002" s="480"/>
      <c r="J1002" s="293">
        <f t="shared" si="65"/>
        <v>0</v>
      </c>
      <c r="K1002" s="473"/>
      <c r="L1002" s="463"/>
      <c r="M1002" s="402"/>
    </row>
    <row r="1003" spans="2:13">
      <c r="B1003" s="290"/>
      <c r="C1003" s="103" t="str">
        <f t="shared" si="66"/>
        <v>37</v>
      </c>
      <c r="D1003" s="284" t="str">
        <f t="shared" si="66"/>
        <v>対個人サービス</v>
      </c>
      <c r="E1003" s="497"/>
      <c r="F1003" s="481"/>
      <c r="G1003" s="513"/>
      <c r="H1003" s="326">
        <v>0.10292501981767062</v>
      </c>
      <c r="I1003" s="480"/>
      <c r="J1003" s="293">
        <f t="shared" si="65"/>
        <v>0</v>
      </c>
      <c r="K1003" s="473"/>
      <c r="L1003" s="463"/>
      <c r="M1003" s="402"/>
    </row>
    <row r="1004" spans="2:13">
      <c r="B1004" s="290"/>
      <c r="C1004" s="103" t="str">
        <f t="shared" si="66"/>
        <v>38</v>
      </c>
      <c r="D1004" s="284" t="str">
        <f t="shared" si="66"/>
        <v>事務用品</v>
      </c>
      <c r="E1004" s="497"/>
      <c r="F1004" s="481"/>
      <c r="G1004" s="513"/>
      <c r="H1004" s="326">
        <v>0</v>
      </c>
      <c r="I1004" s="480"/>
      <c r="J1004" s="293">
        <f t="shared" si="65"/>
        <v>0</v>
      </c>
      <c r="K1004" s="473"/>
      <c r="L1004" s="463"/>
      <c r="M1004" s="402"/>
    </row>
    <row r="1005" spans="2:13">
      <c r="B1005" s="406"/>
      <c r="C1005" s="103" t="str">
        <f t="shared" si="66"/>
        <v>39</v>
      </c>
      <c r="D1005" s="284" t="str">
        <f t="shared" si="66"/>
        <v>分類不明</v>
      </c>
      <c r="E1005" s="497"/>
      <c r="F1005" s="482"/>
      <c r="G1005" s="513"/>
      <c r="H1005" s="328">
        <v>6.1593354334504129E-6</v>
      </c>
      <c r="I1005" s="480"/>
      <c r="J1005" s="297">
        <f t="shared" si="65"/>
        <v>0</v>
      </c>
      <c r="K1005" s="473"/>
      <c r="L1005" s="463"/>
      <c r="M1005" s="402"/>
    </row>
    <row r="1006" spans="2:13">
      <c r="B1006" s="396" t="s">
        <v>66</v>
      </c>
      <c r="C1006" s="397"/>
      <c r="D1006" s="398"/>
      <c r="E1006" s="402"/>
      <c r="F1006" s="400">
        <f>M787</f>
        <v>0</v>
      </c>
      <c r="G1006" s="402"/>
      <c r="H1006" s="401"/>
      <c r="I1006" s="472"/>
      <c r="J1006" s="400">
        <f>SUM(J967:J1005)</f>
        <v>0</v>
      </c>
      <c r="K1006" s="473"/>
      <c r="L1006" s="463"/>
      <c r="M1006" s="402"/>
    </row>
    <row r="1007" spans="2:13">
      <c r="C1007" s="103"/>
      <c r="D1007" s="132"/>
      <c r="E1007" s="402"/>
      <c r="F1007" s="402"/>
      <c r="G1007" s="402"/>
      <c r="H1007" s="401"/>
      <c r="I1007" s="472"/>
      <c r="J1007" s="461"/>
      <c r="K1007" s="473"/>
      <c r="L1007" s="463"/>
      <c r="M1007" s="402"/>
    </row>
    <row r="1008" spans="2:13" ht="14.25">
      <c r="B1008" s="196" t="s">
        <v>340</v>
      </c>
      <c r="E1008" s="401"/>
      <c r="F1008" s="402"/>
      <c r="G1008" s="401"/>
      <c r="H1008" s="484"/>
      <c r="I1008" s="401"/>
      <c r="J1008" s="402"/>
      <c r="K1008" s="473"/>
      <c r="L1008" s="463"/>
      <c r="M1008" s="402"/>
    </row>
    <row r="1009" spans="2:13" ht="72.75" thickBot="1">
      <c r="B1009" s="275"/>
      <c r="C1009" s="452" t="s">
        <v>341</v>
      </c>
      <c r="D1009" s="277" t="s">
        <v>48</v>
      </c>
      <c r="E1009" s="401"/>
      <c r="F1009" s="476" t="s">
        <v>320</v>
      </c>
      <c r="G1009" s="401"/>
      <c r="H1009" s="278" t="s">
        <v>342</v>
      </c>
      <c r="J1009" s="476" t="s">
        <v>343</v>
      </c>
      <c r="K1009" s="473"/>
      <c r="L1009" s="463"/>
      <c r="M1009" s="402"/>
    </row>
    <row r="1010" spans="2:13">
      <c r="B1010" s="464" t="s">
        <v>61</v>
      </c>
      <c r="C1010" s="103" t="str">
        <f t="shared" ref="C1010:D1029" si="67">C9</f>
        <v>01</v>
      </c>
      <c r="D1010" s="284" t="str">
        <f t="shared" si="67"/>
        <v>農業</v>
      </c>
      <c r="E1010" s="480"/>
      <c r="F1010" s="292">
        <f t="array" ref="F1010:F1048">+$J$967:$J$1005</f>
        <v>0</v>
      </c>
      <c r="G1010" s="480"/>
      <c r="H1010" s="324">
        <f t="array" ref="H1010:H1048">+係数!$H$42:$H$80</f>
        <v>0.83155053612536578</v>
      </c>
      <c r="I1010" s="480"/>
      <c r="J1010" s="494">
        <f>F1010*H1010</f>
        <v>0</v>
      </c>
      <c r="K1010" s="473"/>
      <c r="L1010" s="463"/>
      <c r="M1010" s="402"/>
    </row>
    <row r="1011" spans="2:13">
      <c r="B1011" s="289"/>
      <c r="C1011" s="103" t="str">
        <f t="shared" si="67"/>
        <v>02</v>
      </c>
      <c r="D1011" s="284" t="str">
        <f t="shared" si="67"/>
        <v>林業</v>
      </c>
      <c r="E1011" s="480"/>
      <c r="F1011" s="293">
        <v>0</v>
      </c>
      <c r="G1011" s="480"/>
      <c r="H1011" s="326">
        <v>0.88036046548685154</v>
      </c>
      <c r="I1011" s="480"/>
      <c r="J1011" s="495">
        <f t="shared" ref="J1011:J1048" si="68">F1011*H1011</f>
        <v>0</v>
      </c>
      <c r="K1011" s="473"/>
      <c r="L1011" s="463"/>
      <c r="M1011" s="402"/>
    </row>
    <row r="1012" spans="2:13">
      <c r="B1012" s="289"/>
      <c r="C1012" s="103" t="str">
        <f t="shared" si="67"/>
        <v>03</v>
      </c>
      <c r="D1012" s="284" t="str">
        <f t="shared" si="67"/>
        <v>漁業</v>
      </c>
      <c r="E1012" s="480"/>
      <c r="F1012" s="293">
        <v>0</v>
      </c>
      <c r="G1012" s="480"/>
      <c r="H1012" s="326">
        <v>0.84259905952284575</v>
      </c>
      <c r="I1012" s="480"/>
      <c r="J1012" s="495">
        <f t="shared" si="68"/>
        <v>0</v>
      </c>
      <c r="K1012" s="473"/>
      <c r="L1012" s="463"/>
      <c r="M1012" s="402"/>
    </row>
    <row r="1013" spans="2:13">
      <c r="B1013" s="289"/>
      <c r="C1013" s="103" t="str">
        <f t="shared" si="67"/>
        <v>04</v>
      </c>
      <c r="D1013" s="284" t="str">
        <f t="shared" si="67"/>
        <v>鉱業</v>
      </c>
      <c r="E1013" s="480"/>
      <c r="F1013" s="293">
        <v>0</v>
      </c>
      <c r="G1013" s="480"/>
      <c r="H1013" s="326">
        <v>3.4363428807400398E-2</v>
      </c>
      <c r="I1013" s="480"/>
      <c r="J1013" s="495">
        <f t="shared" si="68"/>
        <v>0</v>
      </c>
      <c r="K1013" s="473"/>
      <c r="L1013" s="463"/>
      <c r="M1013" s="402"/>
    </row>
    <row r="1014" spans="2:13">
      <c r="B1014" s="289"/>
      <c r="C1014" s="103" t="str">
        <f t="shared" si="67"/>
        <v>05</v>
      </c>
      <c r="D1014" s="284" t="str">
        <f t="shared" si="67"/>
        <v>飲食料品</v>
      </c>
      <c r="E1014" s="480"/>
      <c r="F1014" s="293">
        <v>0</v>
      </c>
      <c r="G1014" s="480"/>
      <c r="H1014" s="326">
        <v>0.79319536358072251</v>
      </c>
      <c r="I1014" s="480"/>
      <c r="J1014" s="495">
        <f t="shared" si="68"/>
        <v>0</v>
      </c>
      <c r="K1014" s="473"/>
      <c r="L1014" s="463"/>
      <c r="M1014" s="402"/>
    </row>
    <row r="1015" spans="2:13">
      <c r="B1015" s="289"/>
      <c r="C1015" s="103" t="str">
        <f t="shared" si="67"/>
        <v>06</v>
      </c>
      <c r="D1015" s="284" t="str">
        <f t="shared" si="67"/>
        <v>繊維製品</v>
      </c>
      <c r="E1015" s="480"/>
      <c r="F1015" s="293">
        <v>0</v>
      </c>
      <c r="G1015" s="480"/>
      <c r="H1015" s="326">
        <v>0.33564368724741966</v>
      </c>
      <c r="I1015" s="480"/>
      <c r="J1015" s="495">
        <f t="shared" si="68"/>
        <v>0</v>
      </c>
      <c r="K1015" s="473"/>
      <c r="L1015" s="463"/>
      <c r="M1015" s="402"/>
    </row>
    <row r="1016" spans="2:13">
      <c r="B1016" s="289"/>
      <c r="C1016" s="103" t="str">
        <f t="shared" si="67"/>
        <v>07</v>
      </c>
      <c r="D1016" s="284" t="str">
        <f t="shared" si="67"/>
        <v>パルプ・紙・木製品</v>
      </c>
      <c r="E1016" s="480"/>
      <c r="F1016" s="293">
        <v>0</v>
      </c>
      <c r="G1016" s="480"/>
      <c r="H1016" s="326">
        <v>0.81810535140839857</v>
      </c>
      <c r="I1016" s="480"/>
      <c r="J1016" s="495">
        <f t="shared" si="68"/>
        <v>0</v>
      </c>
      <c r="K1016" s="473"/>
      <c r="L1016" s="463"/>
      <c r="M1016" s="402"/>
    </row>
    <row r="1017" spans="2:13">
      <c r="B1017" s="289"/>
      <c r="C1017" s="103" t="str">
        <f t="shared" si="67"/>
        <v>08</v>
      </c>
      <c r="D1017" s="284" t="str">
        <f t="shared" si="67"/>
        <v>化学製品</v>
      </c>
      <c r="E1017" s="480"/>
      <c r="F1017" s="293">
        <v>0</v>
      </c>
      <c r="G1017" s="480"/>
      <c r="H1017" s="326">
        <v>0.69182138896481615</v>
      </c>
      <c r="I1017" s="480"/>
      <c r="J1017" s="495">
        <f t="shared" si="68"/>
        <v>0</v>
      </c>
      <c r="K1017" s="473"/>
      <c r="L1017" s="463"/>
      <c r="M1017" s="402"/>
    </row>
    <row r="1018" spans="2:13">
      <c r="B1018" s="289"/>
      <c r="C1018" s="103" t="str">
        <f t="shared" si="67"/>
        <v>09</v>
      </c>
      <c r="D1018" s="284" t="str">
        <f t="shared" si="67"/>
        <v>石油・石炭製品</v>
      </c>
      <c r="E1018" s="480"/>
      <c r="F1018" s="293">
        <v>0</v>
      </c>
      <c r="G1018" s="480"/>
      <c r="H1018" s="326">
        <v>0.83724280543292706</v>
      </c>
      <c r="I1018" s="480"/>
      <c r="J1018" s="495">
        <f t="shared" si="68"/>
        <v>0</v>
      </c>
      <c r="K1018" s="473"/>
      <c r="L1018" s="463"/>
      <c r="M1018" s="402"/>
    </row>
    <row r="1019" spans="2:13">
      <c r="B1019" s="290"/>
      <c r="C1019" s="103" t="str">
        <f t="shared" si="67"/>
        <v>10</v>
      </c>
      <c r="D1019" s="284" t="str">
        <f t="shared" si="67"/>
        <v>プラスチック・ゴム製品</v>
      </c>
      <c r="E1019" s="480"/>
      <c r="F1019" s="293">
        <v>0</v>
      </c>
      <c r="G1019" s="480"/>
      <c r="H1019" s="326">
        <v>0.83331732752375243</v>
      </c>
      <c r="I1019" s="480"/>
      <c r="J1019" s="495">
        <f t="shared" si="68"/>
        <v>0</v>
      </c>
      <c r="K1019" s="473"/>
      <c r="L1019" s="463"/>
      <c r="M1019" s="402"/>
    </row>
    <row r="1020" spans="2:13">
      <c r="B1020" s="290"/>
      <c r="C1020" s="103" t="str">
        <f t="shared" si="67"/>
        <v>11</v>
      </c>
      <c r="D1020" s="284" t="str">
        <f t="shared" si="67"/>
        <v>窯業・土石製品</v>
      </c>
      <c r="E1020" s="480"/>
      <c r="F1020" s="293">
        <v>0</v>
      </c>
      <c r="G1020" s="480"/>
      <c r="H1020" s="326">
        <v>0.88082839578924377</v>
      </c>
      <c r="I1020" s="480"/>
      <c r="J1020" s="495">
        <f t="shared" si="68"/>
        <v>0</v>
      </c>
      <c r="K1020" s="473"/>
      <c r="L1020" s="463"/>
      <c r="M1020" s="402"/>
    </row>
    <row r="1021" spans="2:13">
      <c r="B1021" s="290"/>
      <c r="C1021" s="103" t="str">
        <f t="shared" si="67"/>
        <v>12</v>
      </c>
      <c r="D1021" s="284" t="str">
        <f t="shared" si="67"/>
        <v>鉄鋼</v>
      </c>
      <c r="E1021" s="480"/>
      <c r="F1021" s="293">
        <v>0</v>
      </c>
      <c r="G1021" s="480"/>
      <c r="H1021" s="326">
        <v>0.91269371080797823</v>
      </c>
      <c r="I1021" s="480"/>
      <c r="J1021" s="495">
        <f t="shared" si="68"/>
        <v>0</v>
      </c>
      <c r="K1021" s="473"/>
      <c r="L1021" s="463"/>
      <c r="M1021" s="402"/>
    </row>
    <row r="1022" spans="2:13">
      <c r="B1022" s="290"/>
      <c r="C1022" s="103" t="str">
        <f t="shared" si="67"/>
        <v>13</v>
      </c>
      <c r="D1022" s="284" t="str">
        <f t="shared" si="67"/>
        <v>非鉄金属</v>
      </c>
      <c r="E1022" s="480"/>
      <c r="F1022" s="293">
        <v>0</v>
      </c>
      <c r="G1022" s="480"/>
      <c r="H1022" s="326">
        <v>0.56507851431301415</v>
      </c>
      <c r="I1022" s="480"/>
      <c r="J1022" s="495">
        <f t="shared" si="68"/>
        <v>0</v>
      </c>
      <c r="K1022" s="473"/>
      <c r="L1022" s="463"/>
      <c r="M1022" s="402"/>
    </row>
    <row r="1023" spans="2:13">
      <c r="B1023" s="290"/>
      <c r="C1023" s="103" t="str">
        <f t="shared" si="67"/>
        <v>14</v>
      </c>
      <c r="D1023" s="284" t="str">
        <f t="shared" si="67"/>
        <v>金属製品</v>
      </c>
      <c r="E1023" s="480"/>
      <c r="F1023" s="293">
        <v>0</v>
      </c>
      <c r="G1023" s="480"/>
      <c r="H1023" s="326">
        <v>0.87013487048104154</v>
      </c>
      <c r="I1023" s="480"/>
      <c r="J1023" s="495">
        <f t="shared" si="68"/>
        <v>0</v>
      </c>
      <c r="K1023" s="473"/>
      <c r="L1023" s="463"/>
      <c r="M1023" s="402"/>
    </row>
    <row r="1024" spans="2:13">
      <c r="B1024" s="290"/>
      <c r="C1024" s="103" t="str">
        <f t="shared" si="67"/>
        <v>15</v>
      </c>
      <c r="D1024" s="284" t="str">
        <f t="shared" si="67"/>
        <v>はん用機械</v>
      </c>
      <c r="E1024" s="480"/>
      <c r="F1024" s="293">
        <v>0</v>
      </c>
      <c r="G1024" s="480"/>
      <c r="H1024" s="326">
        <v>0.73208190061491274</v>
      </c>
      <c r="I1024" s="480"/>
      <c r="J1024" s="495">
        <f t="shared" si="68"/>
        <v>0</v>
      </c>
      <c r="K1024" s="473"/>
      <c r="L1024" s="463"/>
      <c r="M1024" s="402"/>
    </row>
    <row r="1025" spans="2:13">
      <c r="B1025" s="290"/>
      <c r="C1025" s="103" t="str">
        <f t="shared" si="67"/>
        <v>16</v>
      </c>
      <c r="D1025" s="284" t="str">
        <f t="shared" si="67"/>
        <v>生産用機械</v>
      </c>
      <c r="E1025" s="480"/>
      <c r="F1025" s="293">
        <v>0</v>
      </c>
      <c r="G1025" s="480"/>
      <c r="H1025" s="326">
        <v>0.79255993996923779</v>
      </c>
      <c r="I1025" s="480"/>
      <c r="J1025" s="495">
        <f t="shared" si="68"/>
        <v>0</v>
      </c>
      <c r="K1025" s="473"/>
      <c r="L1025" s="463"/>
      <c r="M1025" s="402"/>
    </row>
    <row r="1026" spans="2:13">
      <c r="B1026" s="290"/>
      <c r="C1026" s="103" t="str">
        <f t="shared" si="67"/>
        <v>17</v>
      </c>
      <c r="D1026" s="284" t="str">
        <f t="shared" si="67"/>
        <v>業務用機械</v>
      </c>
      <c r="E1026" s="480"/>
      <c r="F1026" s="293">
        <v>0</v>
      </c>
      <c r="G1026" s="480"/>
      <c r="H1026" s="326">
        <v>0.58990402295388766</v>
      </c>
      <c r="I1026" s="480"/>
      <c r="J1026" s="495">
        <f t="shared" si="68"/>
        <v>0</v>
      </c>
      <c r="K1026" s="473"/>
      <c r="L1026" s="463"/>
      <c r="M1026" s="402"/>
    </row>
    <row r="1027" spans="2:13">
      <c r="B1027" s="290"/>
      <c r="C1027" s="103" t="str">
        <f t="shared" si="67"/>
        <v>18</v>
      </c>
      <c r="D1027" s="284" t="str">
        <f t="shared" si="67"/>
        <v>電子部品</v>
      </c>
      <c r="E1027" s="480"/>
      <c r="F1027" s="293">
        <v>0</v>
      </c>
      <c r="G1027" s="480"/>
      <c r="H1027" s="326">
        <v>0.62997138919023088</v>
      </c>
      <c r="I1027" s="480"/>
      <c r="J1027" s="495">
        <f t="shared" si="68"/>
        <v>0</v>
      </c>
      <c r="K1027" s="473"/>
      <c r="L1027" s="463"/>
      <c r="M1027" s="402"/>
    </row>
    <row r="1028" spans="2:13">
      <c r="B1028" s="290"/>
      <c r="C1028" s="103" t="str">
        <f t="shared" si="67"/>
        <v>19</v>
      </c>
      <c r="D1028" s="284" t="str">
        <f t="shared" si="67"/>
        <v>電気機械</v>
      </c>
      <c r="E1028" s="480"/>
      <c r="F1028" s="293">
        <v>0</v>
      </c>
      <c r="G1028" s="480"/>
      <c r="H1028" s="326">
        <v>0.63270701272695229</v>
      </c>
      <c r="I1028" s="480"/>
      <c r="J1028" s="495">
        <f t="shared" si="68"/>
        <v>0</v>
      </c>
      <c r="K1028" s="473"/>
      <c r="L1028" s="463"/>
      <c r="M1028" s="402"/>
    </row>
    <row r="1029" spans="2:13">
      <c r="B1029" s="290"/>
      <c r="C1029" s="103" t="str">
        <f t="shared" si="67"/>
        <v>20</v>
      </c>
      <c r="D1029" s="284" t="str">
        <f t="shared" si="67"/>
        <v>情報通信機器</v>
      </c>
      <c r="E1029" s="480"/>
      <c r="F1029" s="293">
        <v>0</v>
      </c>
      <c r="G1029" s="480"/>
      <c r="H1029" s="326">
        <v>0.32483396867168013</v>
      </c>
      <c r="I1029" s="480"/>
      <c r="J1029" s="495">
        <f t="shared" si="68"/>
        <v>0</v>
      </c>
      <c r="K1029" s="473"/>
      <c r="L1029" s="463"/>
      <c r="M1029" s="402"/>
    </row>
    <row r="1030" spans="2:13">
      <c r="B1030" s="290"/>
      <c r="C1030" s="103" t="str">
        <f t="shared" ref="C1030:D1048" si="69">C29</f>
        <v>21</v>
      </c>
      <c r="D1030" s="284" t="str">
        <f t="shared" si="69"/>
        <v>輸送機械</v>
      </c>
      <c r="E1030" s="480"/>
      <c r="F1030" s="293">
        <v>0</v>
      </c>
      <c r="G1030" s="480"/>
      <c r="H1030" s="326">
        <v>0.87303069532911604</v>
      </c>
      <c r="I1030" s="480"/>
      <c r="J1030" s="495">
        <f t="shared" si="68"/>
        <v>0</v>
      </c>
      <c r="K1030" s="473"/>
      <c r="L1030" s="463"/>
      <c r="M1030" s="402"/>
    </row>
    <row r="1031" spans="2:13">
      <c r="B1031" s="290"/>
      <c r="C1031" s="103" t="str">
        <f t="shared" si="69"/>
        <v>22</v>
      </c>
      <c r="D1031" s="284" t="str">
        <f t="shared" si="69"/>
        <v>その他の製造工業製品</v>
      </c>
      <c r="E1031" s="480"/>
      <c r="F1031" s="293">
        <v>0</v>
      </c>
      <c r="G1031" s="480"/>
      <c r="H1031" s="326">
        <v>0.73753427254730775</v>
      </c>
      <c r="I1031" s="480"/>
      <c r="J1031" s="495">
        <f t="shared" si="68"/>
        <v>0</v>
      </c>
      <c r="K1031" s="473"/>
      <c r="L1031" s="463"/>
      <c r="M1031" s="402"/>
    </row>
    <row r="1032" spans="2:13">
      <c r="B1032" s="290"/>
      <c r="C1032" s="103" t="str">
        <f t="shared" si="69"/>
        <v>23</v>
      </c>
      <c r="D1032" s="284" t="str">
        <f t="shared" si="69"/>
        <v>建設</v>
      </c>
      <c r="E1032" s="480"/>
      <c r="F1032" s="293">
        <v>0</v>
      </c>
      <c r="G1032" s="480"/>
      <c r="H1032" s="326">
        <v>1</v>
      </c>
      <c r="I1032" s="480"/>
      <c r="J1032" s="495">
        <f t="shared" si="68"/>
        <v>0</v>
      </c>
      <c r="K1032" s="473"/>
      <c r="L1032" s="463"/>
      <c r="M1032" s="402"/>
    </row>
    <row r="1033" spans="2:13">
      <c r="B1033" s="290"/>
      <c r="C1033" s="103" t="str">
        <f t="shared" si="69"/>
        <v>24</v>
      </c>
      <c r="D1033" s="284" t="str">
        <f t="shared" si="69"/>
        <v>電力・ガス・熱供給</v>
      </c>
      <c r="E1033" s="480"/>
      <c r="F1033" s="293">
        <v>0</v>
      </c>
      <c r="G1033" s="480"/>
      <c r="H1033" s="326">
        <v>0.98792599962145133</v>
      </c>
      <c r="I1033" s="480"/>
      <c r="J1033" s="495">
        <f t="shared" si="68"/>
        <v>0</v>
      </c>
      <c r="K1033" s="473"/>
      <c r="L1033" s="463"/>
      <c r="M1033" s="402"/>
    </row>
    <row r="1034" spans="2:13">
      <c r="B1034" s="290"/>
      <c r="C1034" s="103" t="str">
        <f t="shared" si="69"/>
        <v>25</v>
      </c>
      <c r="D1034" s="284" t="str">
        <f t="shared" si="69"/>
        <v>水道</v>
      </c>
      <c r="E1034" s="480"/>
      <c r="F1034" s="293">
        <v>0</v>
      </c>
      <c r="G1034" s="480"/>
      <c r="H1034" s="326">
        <v>0.99980472572977697</v>
      </c>
      <c r="I1034" s="480"/>
      <c r="J1034" s="495">
        <f t="shared" si="68"/>
        <v>0</v>
      </c>
      <c r="K1034" s="473"/>
      <c r="L1034" s="463"/>
      <c r="M1034" s="402"/>
    </row>
    <row r="1035" spans="2:13">
      <c r="B1035" s="290"/>
      <c r="C1035" s="103" t="str">
        <f t="shared" si="69"/>
        <v>26</v>
      </c>
      <c r="D1035" s="284" t="str">
        <f t="shared" si="69"/>
        <v>廃棄物処理</v>
      </c>
      <c r="E1035" s="480"/>
      <c r="F1035" s="293">
        <v>0</v>
      </c>
      <c r="G1035" s="480"/>
      <c r="H1035" s="326">
        <v>0.99994652769422732</v>
      </c>
      <c r="I1035" s="480"/>
      <c r="J1035" s="495">
        <f t="shared" si="68"/>
        <v>0</v>
      </c>
      <c r="K1035" s="473"/>
      <c r="L1035" s="463"/>
      <c r="M1035" s="402"/>
    </row>
    <row r="1036" spans="2:13">
      <c r="B1036" s="290"/>
      <c r="C1036" s="103" t="str">
        <f t="shared" si="69"/>
        <v>27</v>
      </c>
      <c r="D1036" s="284" t="str">
        <f t="shared" si="69"/>
        <v>商業</v>
      </c>
      <c r="E1036" s="480"/>
      <c r="F1036" s="293">
        <v>0</v>
      </c>
      <c r="G1036" s="480"/>
      <c r="H1036" s="326">
        <v>0.97370551979342002</v>
      </c>
      <c r="I1036" s="480"/>
      <c r="J1036" s="495">
        <f t="shared" si="68"/>
        <v>0</v>
      </c>
      <c r="K1036" s="473"/>
      <c r="L1036" s="463"/>
      <c r="M1036" s="402"/>
    </row>
    <row r="1037" spans="2:13">
      <c r="B1037" s="290"/>
      <c r="C1037" s="103" t="str">
        <f t="shared" si="69"/>
        <v>28</v>
      </c>
      <c r="D1037" s="284" t="str">
        <f t="shared" si="69"/>
        <v>金融・保険</v>
      </c>
      <c r="E1037" s="480"/>
      <c r="F1037" s="293">
        <v>0</v>
      </c>
      <c r="G1037" s="480"/>
      <c r="H1037" s="326">
        <v>0.933344539863319</v>
      </c>
      <c r="I1037" s="480"/>
      <c r="J1037" s="495">
        <f t="shared" si="68"/>
        <v>0</v>
      </c>
      <c r="K1037" s="473"/>
      <c r="L1037" s="463"/>
      <c r="M1037" s="402"/>
    </row>
    <row r="1038" spans="2:13">
      <c r="B1038" s="290"/>
      <c r="C1038" s="103" t="str">
        <f t="shared" si="69"/>
        <v>29</v>
      </c>
      <c r="D1038" s="284" t="str">
        <f t="shared" si="69"/>
        <v>不動産</v>
      </c>
      <c r="E1038" s="480"/>
      <c r="F1038" s="293">
        <v>0</v>
      </c>
      <c r="G1038" s="480"/>
      <c r="H1038" s="326">
        <v>0.99946583933916922</v>
      </c>
      <c r="I1038" s="480"/>
      <c r="J1038" s="495">
        <f t="shared" si="68"/>
        <v>0</v>
      </c>
      <c r="K1038" s="473"/>
      <c r="L1038" s="463"/>
      <c r="M1038" s="402"/>
    </row>
    <row r="1039" spans="2:13">
      <c r="B1039" s="290"/>
      <c r="C1039" s="103" t="str">
        <f t="shared" si="69"/>
        <v>30</v>
      </c>
      <c r="D1039" s="284" t="str">
        <f t="shared" si="69"/>
        <v>運輸・郵便</v>
      </c>
      <c r="E1039" s="480"/>
      <c r="F1039" s="293">
        <v>0</v>
      </c>
      <c r="G1039" s="480"/>
      <c r="H1039" s="326">
        <v>0.92323926897963038</v>
      </c>
      <c r="I1039" s="480"/>
      <c r="J1039" s="495">
        <f t="shared" si="68"/>
        <v>0</v>
      </c>
      <c r="K1039" s="473"/>
      <c r="L1039" s="463"/>
      <c r="M1039" s="402"/>
    </row>
    <row r="1040" spans="2:13">
      <c r="B1040" s="290"/>
      <c r="C1040" s="103" t="str">
        <f t="shared" si="69"/>
        <v>31</v>
      </c>
      <c r="D1040" s="284" t="str">
        <f t="shared" si="69"/>
        <v>情報通信</v>
      </c>
      <c r="E1040" s="480"/>
      <c r="F1040" s="293">
        <v>0</v>
      </c>
      <c r="G1040" s="480"/>
      <c r="H1040" s="326">
        <v>0.94358933983452642</v>
      </c>
      <c r="I1040" s="480"/>
      <c r="J1040" s="495">
        <f t="shared" si="68"/>
        <v>0</v>
      </c>
      <c r="K1040" s="473"/>
      <c r="L1040" s="463"/>
      <c r="M1040" s="402"/>
    </row>
    <row r="1041" spans="2:13">
      <c r="B1041" s="290"/>
      <c r="C1041" s="103" t="str">
        <f t="shared" si="69"/>
        <v>32</v>
      </c>
      <c r="D1041" s="284" t="str">
        <f t="shared" si="69"/>
        <v>公務</v>
      </c>
      <c r="E1041" s="480"/>
      <c r="F1041" s="293">
        <v>0</v>
      </c>
      <c r="G1041" s="480"/>
      <c r="H1041" s="326">
        <v>1</v>
      </c>
      <c r="I1041" s="480"/>
      <c r="J1041" s="495">
        <f t="shared" si="68"/>
        <v>0</v>
      </c>
      <c r="K1041" s="473"/>
      <c r="L1041" s="463"/>
      <c r="M1041" s="402"/>
    </row>
    <row r="1042" spans="2:13">
      <c r="B1042" s="290"/>
      <c r="C1042" s="103" t="str">
        <f t="shared" si="69"/>
        <v>33</v>
      </c>
      <c r="D1042" s="284" t="str">
        <f t="shared" si="69"/>
        <v>教育・研究</v>
      </c>
      <c r="E1042" s="480"/>
      <c r="F1042" s="293">
        <v>0</v>
      </c>
      <c r="G1042" s="480"/>
      <c r="H1042" s="326">
        <v>0.95535568909546464</v>
      </c>
      <c r="I1042" s="480"/>
      <c r="J1042" s="495">
        <f t="shared" si="68"/>
        <v>0</v>
      </c>
      <c r="K1042" s="473"/>
      <c r="L1042" s="463"/>
      <c r="M1042" s="402"/>
    </row>
    <row r="1043" spans="2:13">
      <c r="B1043" s="290"/>
      <c r="C1043" s="103" t="str">
        <f t="shared" si="69"/>
        <v>34</v>
      </c>
      <c r="D1043" s="284" t="str">
        <f t="shared" si="69"/>
        <v>医療・福祉</v>
      </c>
      <c r="E1043" s="480"/>
      <c r="F1043" s="293">
        <v>0</v>
      </c>
      <c r="G1043" s="480"/>
      <c r="H1043" s="326">
        <v>0.99956927008407415</v>
      </c>
      <c r="I1043" s="480"/>
      <c r="J1043" s="495">
        <f t="shared" si="68"/>
        <v>0</v>
      </c>
      <c r="K1043" s="473"/>
      <c r="L1043" s="463"/>
      <c r="M1043" s="402"/>
    </row>
    <row r="1044" spans="2:13">
      <c r="B1044" s="290"/>
      <c r="C1044" s="103" t="str">
        <f t="shared" si="69"/>
        <v>35</v>
      </c>
      <c r="D1044" s="284" t="str">
        <f t="shared" si="69"/>
        <v>他に分類されない会員制団体</v>
      </c>
      <c r="E1044" s="480"/>
      <c r="F1044" s="293">
        <v>0</v>
      </c>
      <c r="G1044" s="480"/>
      <c r="H1044" s="326">
        <v>0.97913838610750248</v>
      </c>
      <c r="I1044" s="480"/>
      <c r="J1044" s="495">
        <f t="shared" si="68"/>
        <v>0</v>
      </c>
      <c r="K1044" s="473"/>
      <c r="L1044" s="463"/>
      <c r="M1044" s="402"/>
    </row>
    <row r="1045" spans="2:13">
      <c r="B1045" s="290"/>
      <c r="C1045" s="103" t="str">
        <f t="shared" si="69"/>
        <v>36</v>
      </c>
      <c r="D1045" s="284" t="str">
        <f t="shared" si="69"/>
        <v>対事業所サービス</v>
      </c>
      <c r="E1045" s="480"/>
      <c r="F1045" s="293">
        <v>0</v>
      </c>
      <c r="G1045" s="480"/>
      <c r="H1045" s="326">
        <v>0.95118308024552611</v>
      </c>
      <c r="I1045" s="480"/>
      <c r="J1045" s="495">
        <f t="shared" si="68"/>
        <v>0</v>
      </c>
      <c r="K1045" s="473"/>
      <c r="L1045" s="463"/>
      <c r="M1045" s="402"/>
    </row>
    <row r="1046" spans="2:13">
      <c r="B1046" s="290"/>
      <c r="C1046" s="103" t="str">
        <f t="shared" si="69"/>
        <v>37</v>
      </c>
      <c r="D1046" s="284" t="str">
        <f t="shared" si="69"/>
        <v>対個人サービス</v>
      </c>
      <c r="E1046" s="480"/>
      <c r="F1046" s="293">
        <v>0</v>
      </c>
      <c r="G1046" s="480"/>
      <c r="H1046" s="326">
        <v>0.97354077257951255</v>
      </c>
      <c r="I1046" s="480"/>
      <c r="J1046" s="495">
        <f t="shared" si="68"/>
        <v>0</v>
      </c>
      <c r="K1046" s="473"/>
      <c r="L1046" s="463"/>
      <c r="M1046" s="402"/>
    </row>
    <row r="1047" spans="2:13">
      <c r="B1047" s="290"/>
      <c r="C1047" s="103" t="str">
        <f t="shared" si="69"/>
        <v>38</v>
      </c>
      <c r="D1047" s="284" t="str">
        <f t="shared" si="69"/>
        <v>事務用品</v>
      </c>
      <c r="E1047" s="480"/>
      <c r="F1047" s="293">
        <v>0</v>
      </c>
      <c r="G1047" s="480"/>
      <c r="H1047" s="326">
        <v>1</v>
      </c>
      <c r="I1047" s="480"/>
      <c r="J1047" s="495">
        <f t="shared" si="68"/>
        <v>0</v>
      </c>
      <c r="K1047" s="473"/>
      <c r="L1047" s="463"/>
      <c r="M1047" s="402"/>
    </row>
    <row r="1048" spans="2:13" ht="12.75" thickBot="1">
      <c r="B1048" s="406"/>
      <c r="C1048" s="103" t="str">
        <f t="shared" si="69"/>
        <v>39</v>
      </c>
      <c r="D1048" s="284" t="str">
        <f t="shared" si="69"/>
        <v>分類不明</v>
      </c>
      <c r="E1048" s="480"/>
      <c r="F1048" s="297">
        <v>0</v>
      </c>
      <c r="G1048" s="480"/>
      <c r="H1048" s="328">
        <v>0.73348129258406503</v>
      </c>
      <c r="I1048" s="480"/>
      <c r="J1048" s="496">
        <f t="shared" si="68"/>
        <v>0</v>
      </c>
      <c r="K1048" s="473"/>
      <c r="L1048" s="463"/>
      <c r="M1048" s="402"/>
    </row>
    <row r="1049" spans="2:13">
      <c r="B1049" s="396" t="s">
        <v>66</v>
      </c>
      <c r="C1049" s="397"/>
      <c r="D1049" s="398"/>
      <c r="E1049" s="402"/>
      <c r="F1049" s="400">
        <f>SUM(F1010:F1048)</f>
        <v>0</v>
      </c>
      <c r="G1049" s="402"/>
      <c r="H1049" s="401"/>
      <c r="I1049" s="472"/>
      <c r="J1049" s="297">
        <f>SUM(J1010:J1048)</f>
        <v>0</v>
      </c>
      <c r="K1049" s="473"/>
      <c r="L1049" s="463"/>
      <c r="M1049" s="402"/>
    </row>
    <row r="1050" spans="2:13">
      <c r="C1050" s="103"/>
      <c r="D1050" s="132"/>
      <c r="E1050" s="402"/>
      <c r="F1050" s="402"/>
      <c r="G1050" s="402"/>
      <c r="H1050" s="401"/>
      <c r="I1050" s="472"/>
      <c r="J1050" s="461"/>
      <c r="K1050" s="473"/>
      <c r="L1050" s="463"/>
      <c r="M1050" s="402"/>
    </row>
    <row r="1051" spans="2:13">
      <c r="C1051" s="103"/>
      <c r="D1051" s="132"/>
      <c r="E1051" s="402"/>
      <c r="F1051" s="402"/>
      <c r="G1051" s="402"/>
      <c r="H1051" s="401"/>
      <c r="I1051" s="472"/>
      <c r="J1051" s="461"/>
      <c r="K1051" s="473"/>
      <c r="L1051" s="463"/>
      <c r="M1051" s="402"/>
    </row>
    <row r="1052" spans="2:13" ht="14.25">
      <c r="B1052" s="114" t="s">
        <v>344</v>
      </c>
      <c r="C1052" s="103"/>
      <c r="D1052" s="132"/>
      <c r="E1052" s="401"/>
      <c r="F1052" s="402"/>
      <c r="G1052" s="401"/>
      <c r="H1052" s="484"/>
      <c r="I1052" s="401"/>
      <c r="J1052" s="402"/>
      <c r="K1052" s="473"/>
      <c r="L1052" s="463"/>
      <c r="M1052" s="402"/>
    </row>
    <row r="1053" spans="2:13" ht="48.75" thickBot="1">
      <c r="B1053" s="275"/>
      <c r="C1053" s="452" t="s">
        <v>224</v>
      </c>
      <c r="D1053" s="277" t="s">
        <v>48</v>
      </c>
      <c r="E1053" s="401"/>
      <c r="F1053" s="493" t="s">
        <v>320</v>
      </c>
      <c r="G1053" s="401"/>
      <c r="H1053" s="493" t="s">
        <v>327</v>
      </c>
      <c r="J1053" s="476" t="s">
        <v>345</v>
      </c>
      <c r="K1053" s="473"/>
      <c r="L1053" s="463"/>
      <c r="M1053" s="402"/>
    </row>
    <row r="1054" spans="2:13">
      <c r="B1054" s="464" t="s">
        <v>61</v>
      </c>
      <c r="C1054" s="103" t="str">
        <f t="shared" ref="C1054:D1073" si="70">C9</f>
        <v>01</v>
      </c>
      <c r="D1054" s="284" t="str">
        <f t="shared" si="70"/>
        <v>農業</v>
      </c>
      <c r="E1054" s="480"/>
      <c r="F1054" s="292">
        <f t="array" ref="F1054:F1092">+$J$967:$J$1005</f>
        <v>0</v>
      </c>
      <c r="G1054" s="480"/>
      <c r="H1054" s="324">
        <f t="array" ref="H1054:H1092">+係数!$E$42:$E$80</f>
        <v>6.4290580442314272E-3</v>
      </c>
      <c r="I1054" s="480"/>
      <c r="J1054" s="488">
        <f>F1054*H1054</f>
        <v>0</v>
      </c>
      <c r="K1054" s="473"/>
      <c r="L1054" s="463"/>
      <c r="M1054" s="402"/>
    </row>
    <row r="1055" spans="2:13">
      <c r="B1055" s="289"/>
      <c r="C1055" s="103" t="str">
        <f t="shared" si="70"/>
        <v>02</v>
      </c>
      <c r="D1055" s="284" t="str">
        <f t="shared" si="70"/>
        <v>林業</v>
      </c>
      <c r="E1055" s="480"/>
      <c r="F1055" s="293">
        <v>0</v>
      </c>
      <c r="G1055" s="480"/>
      <c r="H1055" s="326">
        <v>1.0884567203622306E-3</v>
      </c>
      <c r="I1055" s="480"/>
      <c r="J1055" s="490">
        <f t="shared" ref="J1055:J1092" si="71">F1055*H1055</f>
        <v>0</v>
      </c>
      <c r="K1055" s="473"/>
      <c r="L1055" s="463"/>
      <c r="M1055" s="402"/>
    </row>
    <row r="1056" spans="2:13">
      <c r="B1056" s="289"/>
      <c r="C1056" s="103" t="str">
        <f t="shared" si="70"/>
        <v>03</v>
      </c>
      <c r="D1056" s="284" t="str">
        <f t="shared" si="70"/>
        <v>漁業</v>
      </c>
      <c r="E1056" s="480"/>
      <c r="F1056" s="293">
        <v>0</v>
      </c>
      <c r="G1056" s="480"/>
      <c r="H1056" s="326">
        <v>2.9851985306931176E-2</v>
      </c>
      <c r="I1056" s="480"/>
      <c r="J1056" s="490">
        <f t="shared" si="71"/>
        <v>0</v>
      </c>
      <c r="K1056" s="473"/>
      <c r="L1056" s="463"/>
      <c r="M1056" s="402"/>
    </row>
    <row r="1057" spans="2:13">
      <c r="B1057" s="289"/>
      <c r="C1057" s="103" t="str">
        <f t="shared" si="70"/>
        <v>04</v>
      </c>
      <c r="D1057" s="284" t="str">
        <f t="shared" si="70"/>
        <v>鉱業</v>
      </c>
      <c r="E1057" s="480"/>
      <c r="F1057" s="293">
        <v>0</v>
      </c>
      <c r="G1057" s="480"/>
      <c r="H1057" s="326">
        <v>3.6611675688121888E-5</v>
      </c>
      <c r="I1057" s="480"/>
      <c r="J1057" s="490">
        <f t="shared" si="71"/>
        <v>0</v>
      </c>
      <c r="K1057" s="473"/>
      <c r="L1057" s="463"/>
      <c r="M1057" s="402"/>
    </row>
    <row r="1058" spans="2:13">
      <c r="B1058" s="289"/>
      <c r="C1058" s="103" t="str">
        <f t="shared" si="70"/>
        <v>05</v>
      </c>
      <c r="D1058" s="284" t="str">
        <f t="shared" si="70"/>
        <v>飲食料品</v>
      </c>
      <c r="E1058" s="480"/>
      <c r="F1058" s="293">
        <v>0</v>
      </c>
      <c r="G1058" s="480"/>
      <c r="H1058" s="326">
        <v>3.7211009644067664E-2</v>
      </c>
      <c r="I1058" s="480"/>
      <c r="J1058" s="490">
        <f t="shared" si="71"/>
        <v>0</v>
      </c>
      <c r="K1058" s="473"/>
      <c r="L1058" s="463"/>
      <c r="M1058" s="402"/>
    </row>
    <row r="1059" spans="2:13">
      <c r="B1059" s="289"/>
      <c r="C1059" s="103" t="str">
        <f t="shared" si="70"/>
        <v>06</v>
      </c>
      <c r="D1059" s="284" t="str">
        <f t="shared" si="70"/>
        <v>繊維製品</v>
      </c>
      <c r="E1059" s="480"/>
      <c r="F1059" s="293">
        <v>0</v>
      </c>
      <c r="G1059" s="480"/>
      <c r="H1059" s="326">
        <v>8.6913478090622307E-3</v>
      </c>
      <c r="I1059" s="480"/>
      <c r="J1059" s="490">
        <f t="shared" si="71"/>
        <v>0</v>
      </c>
      <c r="K1059" s="473"/>
      <c r="L1059" s="463"/>
      <c r="M1059" s="402"/>
    </row>
    <row r="1060" spans="2:13">
      <c r="B1060" s="289"/>
      <c r="C1060" s="103" t="str">
        <f t="shared" si="70"/>
        <v>07</v>
      </c>
      <c r="D1060" s="284" t="str">
        <f t="shared" si="70"/>
        <v>パルプ・紙・木製品</v>
      </c>
      <c r="E1060" s="480"/>
      <c r="F1060" s="293">
        <v>0</v>
      </c>
      <c r="G1060" s="480"/>
      <c r="H1060" s="326">
        <v>1.6322196624301413E-2</v>
      </c>
      <c r="I1060" s="480"/>
      <c r="J1060" s="490">
        <f t="shared" si="71"/>
        <v>0</v>
      </c>
      <c r="K1060" s="473"/>
      <c r="L1060" s="463"/>
      <c r="M1060" s="402"/>
    </row>
    <row r="1061" spans="2:13">
      <c r="B1061" s="289"/>
      <c r="C1061" s="103" t="str">
        <f t="shared" si="70"/>
        <v>08</v>
      </c>
      <c r="D1061" s="284" t="str">
        <f t="shared" si="70"/>
        <v>化学製品</v>
      </c>
      <c r="E1061" s="480"/>
      <c r="F1061" s="293">
        <v>0</v>
      </c>
      <c r="G1061" s="480"/>
      <c r="H1061" s="326">
        <v>4.2325225448843588E-2</v>
      </c>
      <c r="I1061" s="480"/>
      <c r="J1061" s="490">
        <f t="shared" si="71"/>
        <v>0</v>
      </c>
      <c r="K1061" s="473"/>
      <c r="L1061" s="463"/>
      <c r="M1061" s="402"/>
    </row>
    <row r="1062" spans="2:13">
      <c r="B1062" s="289"/>
      <c r="C1062" s="103" t="str">
        <f t="shared" si="70"/>
        <v>09</v>
      </c>
      <c r="D1062" s="284" t="str">
        <f t="shared" si="70"/>
        <v>石油・石炭製品</v>
      </c>
      <c r="E1062" s="480"/>
      <c r="F1062" s="293">
        <v>0</v>
      </c>
      <c r="G1062" s="480"/>
      <c r="H1062" s="326">
        <v>3.6239606417945141E-3</v>
      </c>
      <c r="I1062" s="480"/>
      <c r="J1062" s="490">
        <f t="shared" si="71"/>
        <v>0</v>
      </c>
      <c r="K1062" s="473"/>
      <c r="L1062" s="463"/>
      <c r="M1062" s="402"/>
    </row>
    <row r="1063" spans="2:13">
      <c r="B1063" s="290"/>
      <c r="C1063" s="103" t="str">
        <f t="shared" si="70"/>
        <v>10</v>
      </c>
      <c r="D1063" s="284" t="str">
        <f t="shared" si="70"/>
        <v>プラスチック・ゴム製品</v>
      </c>
      <c r="E1063" s="480"/>
      <c r="F1063" s="293">
        <v>0</v>
      </c>
      <c r="G1063" s="480"/>
      <c r="H1063" s="326">
        <v>2.3641495000817806E-2</v>
      </c>
      <c r="I1063" s="480"/>
      <c r="J1063" s="490">
        <f t="shared" si="71"/>
        <v>0</v>
      </c>
      <c r="K1063" s="473"/>
      <c r="L1063" s="463"/>
      <c r="M1063" s="402"/>
    </row>
    <row r="1064" spans="2:13">
      <c r="B1064" s="290"/>
      <c r="C1064" s="103" t="str">
        <f t="shared" si="70"/>
        <v>11</v>
      </c>
      <c r="D1064" s="284" t="str">
        <f t="shared" si="70"/>
        <v>窯業・土石製品</v>
      </c>
      <c r="E1064" s="480"/>
      <c r="F1064" s="293">
        <v>0</v>
      </c>
      <c r="G1064" s="480"/>
      <c r="H1064" s="326">
        <v>2.5266552622914218E-2</v>
      </c>
      <c r="I1064" s="480"/>
      <c r="J1064" s="490">
        <f t="shared" si="71"/>
        <v>0</v>
      </c>
      <c r="K1064" s="473"/>
      <c r="L1064" s="463"/>
      <c r="M1064" s="402"/>
    </row>
    <row r="1065" spans="2:13">
      <c r="B1065" s="290"/>
      <c r="C1065" s="103" t="str">
        <f t="shared" si="70"/>
        <v>12</v>
      </c>
      <c r="D1065" s="284" t="str">
        <f t="shared" si="70"/>
        <v>鉄鋼</v>
      </c>
      <c r="E1065" s="480"/>
      <c r="F1065" s="293">
        <v>0</v>
      </c>
      <c r="G1065" s="480"/>
      <c r="H1065" s="326">
        <v>4.1263692795509031E-2</v>
      </c>
      <c r="I1065" s="480"/>
      <c r="J1065" s="490">
        <f t="shared" si="71"/>
        <v>0</v>
      </c>
      <c r="K1065" s="473"/>
      <c r="L1065" s="463"/>
      <c r="M1065" s="402"/>
    </row>
    <row r="1066" spans="2:13">
      <c r="B1066" s="290"/>
      <c r="C1066" s="103" t="str">
        <f t="shared" si="70"/>
        <v>13</v>
      </c>
      <c r="D1066" s="284" t="str">
        <f t="shared" si="70"/>
        <v>非鉄金属</v>
      </c>
      <c r="E1066" s="480"/>
      <c r="F1066" s="293">
        <v>0</v>
      </c>
      <c r="G1066" s="480"/>
      <c r="H1066" s="326">
        <v>1.8326221799448584E-2</v>
      </c>
      <c r="I1066" s="480"/>
      <c r="J1066" s="490">
        <f t="shared" si="71"/>
        <v>0</v>
      </c>
      <c r="K1066" s="473"/>
      <c r="L1066" s="463"/>
      <c r="M1066" s="402"/>
    </row>
    <row r="1067" spans="2:13">
      <c r="B1067" s="290"/>
      <c r="C1067" s="103" t="str">
        <f t="shared" si="70"/>
        <v>14</v>
      </c>
      <c r="D1067" s="284" t="str">
        <f t="shared" si="70"/>
        <v>金属製品</v>
      </c>
      <c r="E1067" s="480"/>
      <c r="F1067" s="293">
        <v>0</v>
      </c>
      <c r="G1067" s="480"/>
      <c r="H1067" s="326">
        <v>3.9038108593773262E-2</v>
      </c>
      <c r="I1067" s="480"/>
      <c r="J1067" s="490">
        <f t="shared" si="71"/>
        <v>0</v>
      </c>
      <c r="K1067" s="473"/>
      <c r="L1067" s="463"/>
      <c r="M1067" s="402"/>
    </row>
    <row r="1068" spans="2:13">
      <c r="B1068" s="290"/>
      <c r="C1068" s="103" t="str">
        <f t="shared" si="70"/>
        <v>15</v>
      </c>
      <c r="D1068" s="284" t="str">
        <f t="shared" si="70"/>
        <v>はん用機械</v>
      </c>
      <c r="E1068" s="480"/>
      <c r="F1068" s="293">
        <v>0</v>
      </c>
      <c r="G1068" s="480"/>
      <c r="H1068" s="326">
        <v>0.10411416178216966</v>
      </c>
      <c r="I1068" s="480"/>
      <c r="J1068" s="490">
        <f t="shared" si="71"/>
        <v>0</v>
      </c>
      <c r="K1068" s="473"/>
      <c r="L1068" s="463"/>
      <c r="M1068" s="402"/>
    </row>
    <row r="1069" spans="2:13">
      <c r="B1069" s="290"/>
      <c r="C1069" s="103" t="str">
        <f t="shared" si="70"/>
        <v>16</v>
      </c>
      <c r="D1069" s="284" t="str">
        <f t="shared" si="70"/>
        <v>生産用機械</v>
      </c>
      <c r="E1069" s="480"/>
      <c r="F1069" s="293">
        <v>0</v>
      </c>
      <c r="G1069" s="480"/>
      <c r="H1069" s="326">
        <v>3.6510444257989737E-2</v>
      </c>
      <c r="I1069" s="480"/>
      <c r="J1069" s="490">
        <f t="shared" si="71"/>
        <v>0</v>
      </c>
      <c r="K1069" s="473"/>
      <c r="L1069" s="463"/>
      <c r="M1069" s="402"/>
    </row>
    <row r="1070" spans="2:13">
      <c r="B1070" s="290"/>
      <c r="C1070" s="103" t="str">
        <f t="shared" si="70"/>
        <v>17</v>
      </c>
      <c r="D1070" s="284" t="str">
        <f t="shared" si="70"/>
        <v>業務用機械</v>
      </c>
      <c r="E1070" s="480"/>
      <c r="F1070" s="293">
        <v>0</v>
      </c>
      <c r="G1070" s="480"/>
      <c r="H1070" s="326">
        <v>3.3774933745467188E-2</v>
      </c>
      <c r="I1070" s="480"/>
      <c r="J1070" s="490">
        <f t="shared" si="71"/>
        <v>0</v>
      </c>
      <c r="K1070" s="473"/>
      <c r="L1070" s="463"/>
      <c r="M1070" s="402"/>
    </row>
    <row r="1071" spans="2:13">
      <c r="B1071" s="290"/>
      <c r="C1071" s="103" t="str">
        <f t="shared" si="70"/>
        <v>18</v>
      </c>
      <c r="D1071" s="284" t="str">
        <f t="shared" si="70"/>
        <v>電子部品</v>
      </c>
      <c r="E1071" s="480"/>
      <c r="F1071" s="293">
        <v>0</v>
      </c>
      <c r="G1071" s="480"/>
      <c r="H1071" s="326">
        <v>1.6063272857253751E-2</v>
      </c>
      <c r="I1071" s="480"/>
      <c r="J1071" s="490">
        <f t="shared" si="71"/>
        <v>0</v>
      </c>
      <c r="K1071" s="473"/>
      <c r="L1071" s="463"/>
      <c r="M1071" s="402"/>
    </row>
    <row r="1072" spans="2:13">
      <c r="B1072" s="290"/>
      <c r="C1072" s="103" t="str">
        <f t="shared" si="70"/>
        <v>19</v>
      </c>
      <c r="D1072" s="284" t="str">
        <f t="shared" si="70"/>
        <v>電気機械</v>
      </c>
      <c r="E1072" s="480"/>
      <c r="F1072" s="293">
        <v>0</v>
      </c>
      <c r="G1072" s="480"/>
      <c r="H1072" s="326">
        <v>6.2570977539047071E-2</v>
      </c>
      <c r="I1072" s="480"/>
      <c r="J1072" s="490">
        <f t="shared" si="71"/>
        <v>0</v>
      </c>
      <c r="K1072" s="473"/>
      <c r="L1072" s="463"/>
      <c r="M1072" s="402"/>
    </row>
    <row r="1073" spans="2:13">
      <c r="B1073" s="290"/>
      <c r="C1073" s="103" t="str">
        <f t="shared" si="70"/>
        <v>20</v>
      </c>
      <c r="D1073" s="284" t="str">
        <f t="shared" si="70"/>
        <v>情報通信機器</v>
      </c>
      <c r="E1073" s="480"/>
      <c r="F1073" s="293">
        <v>0</v>
      </c>
      <c r="G1073" s="480"/>
      <c r="H1073" s="326">
        <v>2.4035803244801236E-2</v>
      </c>
      <c r="I1073" s="480"/>
      <c r="J1073" s="490">
        <f t="shared" si="71"/>
        <v>0</v>
      </c>
      <c r="K1073" s="473"/>
      <c r="L1073" s="463"/>
      <c r="M1073" s="402"/>
    </row>
    <row r="1074" spans="2:13">
      <c r="B1074" s="290"/>
      <c r="C1074" s="103" t="str">
        <f t="shared" ref="C1074:D1092" si="72">C29</f>
        <v>21</v>
      </c>
      <c r="D1074" s="284" t="str">
        <f t="shared" si="72"/>
        <v>輸送機械</v>
      </c>
      <c r="E1074" s="480"/>
      <c r="F1074" s="293">
        <v>0</v>
      </c>
      <c r="G1074" s="480"/>
      <c r="H1074" s="326">
        <v>1.9106092655502706E-2</v>
      </c>
      <c r="I1074" s="480"/>
      <c r="J1074" s="490">
        <f t="shared" si="71"/>
        <v>0</v>
      </c>
      <c r="K1074" s="473"/>
      <c r="L1074" s="463"/>
      <c r="M1074" s="402"/>
    </row>
    <row r="1075" spans="2:13">
      <c r="B1075" s="290"/>
      <c r="C1075" s="103" t="str">
        <f t="shared" si="72"/>
        <v>22</v>
      </c>
      <c r="D1075" s="284" t="str">
        <f t="shared" si="72"/>
        <v>その他の製造工業製品</v>
      </c>
      <c r="E1075" s="480"/>
      <c r="F1075" s="293">
        <v>0</v>
      </c>
      <c r="G1075" s="480"/>
      <c r="H1075" s="326">
        <v>2.0141364650575873E-2</v>
      </c>
      <c r="I1075" s="480"/>
      <c r="J1075" s="490">
        <f t="shared" si="71"/>
        <v>0</v>
      </c>
      <c r="K1075" s="473"/>
      <c r="L1075" s="463"/>
      <c r="M1075" s="402"/>
    </row>
    <row r="1076" spans="2:13">
      <c r="B1076" s="290"/>
      <c r="C1076" s="103" t="str">
        <f t="shared" si="72"/>
        <v>23</v>
      </c>
      <c r="D1076" s="284" t="str">
        <f t="shared" si="72"/>
        <v>建設</v>
      </c>
      <c r="E1076" s="480"/>
      <c r="F1076" s="293">
        <v>0</v>
      </c>
      <c r="G1076" s="480"/>
      <c r="H1076" s="326">
        <v>0</v>
      </c>
      <c r="I1076" s="480"/>
      <c r="J1076" s="490">
        <f t="shared" si="71"/>
        <v>0</v>
      </c>
      <c r="K1076" s="473"/>
      <c r="L1076" s="463"/>
      <c r="M1076" s="402"/>
    </row>
    <row r="1077" spans="2:13">
      <c r="B1077" s="290"/>
      <c r="C1077" s="103" t="str">
        <f t="shared" si="72"/>
        <v>24</v>
      </c>
      <c r="D1077" s="284" t="str">
        <f t="shared" si="72"/>
        <v>電力・ガス・熱供給</v>
      </c>
      <c r="E1077" s="480"/>
      <c r="F1077" s="293">
        <v>0</v>
      </c>
      <c r="G1077" s="480"/>
      <c r="H1077" s="326">
        <v>1.1916271771865689E-2</v>
      </c>
      <c r="I1077" s="480"/>
      <c r="J1077" s="490">
        <f t="shared" si="71"/>
        <v>0</v>
      </c>
      <c r="K1077" s="473"/>
      <c r="L1077" s="463"/>
      <c r="M1077" s="402"/>
    </row>
    <row r="1078" spans="2:13">
      <c r="B1078" s="290"/>
      <c r="C1078" s="103" t="str">
        <f t="shared" si="72"/>
        <v>25</v>
      </c>
      <c r="D1078" s="284" t="str">
        <f t="shared" si="72"/>
        <v>水道</v>
      </c>
      <c r="E1078" s="480"/>
      <c r="F1078" s="293">
        <v>0</v>
      </c>
      <c r="G1078" s="480"/>
      <c r="H1078" s="326">
        <v>0</v>
      </c>
      <c r="I1078" s="480"/>
      <c r="J1078" s="490">
        <f t="shared" si="71"/>
        <v>0</v>
      </c>
      <c r="K1078" s="473"/>
      <c r="L1078" s="463"/>
      <c r="M1078" s="402"/>
    </row>
    <row r="1079" spans="2:13">
      <c r="B1079" s="290"/>
      <c r="C1079" s="103" t="str">
        <f t="shared" si="72"/>
        <v>26</v>
      </c>
      <c r="D1079" s="284" t="str">
        <f t="shared" si="72"/>
        <v>廃棄物処理</v>
      </c>
      <c r="E1079" s="480"/>
      <c r="F1079" s="293">
        <v>0</v>
      </c>
      <c r="G1079" s="480"/>
      <c r="H1079" s="326">
        <v>0</v>
      </c>
      <c r="I1079" s="480"/>
      <c r="J1079" s="490">
        <f t="shared" si="71"/>
        <v>0</v>
      </c>
      <c r="K1079" s="473"/>
      <c r="L1079" s="463"/>
      <c r="M1079" s="402"/>
    </row>
    <row r="1080" spans="2:13">
      <c r="B1080" s="290"/>
      <c r="C1080" s="103" t="str">
        <f t="shared" si="72"/>
        <v>27</v>
      </c>
      <c r="D1080" s="284" t="str">
        <f t="shared" si="72"/>
        <v>商業</v>
      </c>
      <c r="E1080" s="480"/>
      <c r="F1080" s="293">
        <v>0</v>
      </c>
      <c r="G1080" s="480"/>
      <c r="H1080" s="326">
        <v>2.4978733870155145E-2</v>
      </c>
      <c r="I1080" s="480"/>
      <c r="J1080" s="490">
        <f t="shared" si="71"/>
        <v>0</v>
      </c>
      <c r="K1080" s="473"/>
      <c r="L1080" s="463"/>
      <c r="M1080" s="402"/>
    </row>
    <row r="1081" spans="2:13">
      <c r="B1081" s="290"/>
      <c r="C1081" s="103" t="str">
        <f t="shared" si="72"/>
        <v>28</v>
      </c>
      <c r="D1081" s="284" t="str">
        <f t="shared" si="72"/>
        <v>金融・保険</v>
      </c>
      <c r="E1081" s="480"/>
      <c r="F1081" s="293">
        <v>0</v>
      </c>
      <c r="G1081" s="480"/>
      <c r="H1081" s="326">
        <v>1.1514638871456247E-3</v>
      </c>
      <c r="I1081" s="480"/>
      <c r="J1081" s="490">
        <f t="shared" si="71"/>
        <v>0</v>
      </c>
      <c r="K1081" s="473"/>
      <c r="L1081" s="463"/>
      <c r="M1081" s="402"/>
    </row>
    <row r="1082" spans="2:13">
      <c r="B1082" s="290"/>
      <c r="C1082" s="103" t="str">
        <f t="shared" si="72"/>
        <v>29</v>
      </c>
      <c r="D1082" s="284" t="str">
        <f t="shared" si="72"/>
        <v>不動産</v>
      </c>
      <c r="E1082" s="480"/>
      <c r="F1082" s="293">
        <v>0</v>
      </c>
      <c r="G1082" s="480"/>
      <c r="H1082" s="326">
        <v>5.1806033842326086E-4</v>
      </c>
      <c r="I1082" s="480"/>
      <c r="J1082" s="490">
        <f t="shared" si="71"/>
        <v>0</v>
      </c>
      <c r="K1082" s="473"/>
      <c r="L1082" s="463"/>
      <c r="M1082" s="402"/>
    </row>
    <row r="1083" spans="2:13">
      <c r="B1083" s="290"/>
      <c r="C1083" s="103" t="str">
        <f t="shared" si="72"/>
        <v>30</v>
      </c>
      <c r="D1083" s="284" t="str">
        <f t="shared" si="72"/>
        <v>運輸・郵便</v>
      </c>
      <c r="E1083" s="480"/>
      <c r="F1083" s="293">
        <v>0</v>
      </c>
      <c r="G1083" s="480"/>
      <c r="H1083" s="326">
        <v>2.1054457273677586E-2</v>
      </c>
      <c r="I1083" s="480"/>
      <c r="J1083" s="490">
        <f t="shared" si="71"/>
        <v>0</v>
      </c>
      <c r="K1083" s="473"/>
      <c r="L1083" s="463"/>
      <c r="M1083" s="402"/>
    </row>
    <row r="1084" spans="2:13">
      <c r="B1084" s="290"/>
      <c r="C1084" s="103" t="str">
        <f t="shared" si="72"/>
        <v>31</v>
      </c>
      <c r="D1084" s="284" t="str">
        <f t="shared" si="72"/>
        <v>情報通信</v>
      </c>
      <c r="E1084" s="480"/>
      <c r="F1084" s="293">
        <v>0</v>
      </c>
      <c r="G1084" s="480"/>
      <c r="H1084" s="326">
        <v>2.141294382945184E-3</v>
      </c>
      <c r="I1084" s="480"/>
      <c r="J1084" s="490">
        <f t="shared" si="71"/>
        <v>0</v>
      </c>
      <c r="K1084" s="473"/>
      <c r="L1084" s="463"/>
      <c r="M1084" s="402"/>
    </row>
    <row r="1085" spans="2:13">
      <c r="B1085" s="290"/>
      <c r="C1085" s="103" t="str">
        <f t="shared" si="72"/>
        <v>32</v>
      </c>
      <c r="D1085" s="284" t="str">
        <f t="shared" si="72"/>
        <v>公務</v>
      </c>
      <c r="E1085" s="480"/>
      <c r="F1085" s="293">
        <v>0</v>
      </c>
      <c r="G1085" s="480"/>
      <c r="H1085" s="326">
        <v>0</v>
      </c>
      <c r="I1085" s="480"/>
      <c r="J1085" s="490">
        <f t="shared" si="71"/>
        <v>0</v>
      </c>
      <c r="K1085" s="473"/>
      <c r="L1085" s="463"/>
      <c r="M1085" s="402"/>
    </row>
    <row r="1086" spans="2:13">
      <c r="B1086" s="290"/>
      <c r="C1086" s="103" t="str">
        <f t="shared" si="72"/>
        <v>33</v>
      </c>
      <c r="D1086" s="284" t="str">
        <f t="shared" si="72"/>
        <v>教育・研究</v>
      </c>
      <c r="E1086" s="480"/>
      <c r="F1086" s="293">
        <v>0</v>
      </c>
      <c r="G1086" s="480"/>
      <c r="H1086" s="326">
        <v>1.6309208494904332E-3</v>
      </c>
      <c r="I1086" s="480"/>
      <c r="J1086" s="490">
        <f t="shared" si="71"/>
        <v>0</v>
      </c>
      <c r="K1086" s="473"/>
      <c r="L1086" s="463"/>
      <c r="M1086" s="402"/>
    </row>
    <row r="1087" spans="2:13">
      <c r="B1087" s="290"/>
      <c r="C1087" s="103" t="str">
        <f t="shared" si="72"/>
        <v>34</v>
      </c>
      <c r="D1087" s="284" t="str">
        <f t="shared" si="72"/>
        <v>医療・福祉</v>
      </c>
      <c r="E1087" s="480"/>
      <c r="F1087" s="293">
        <v>0</v>
      </c>
      <c r="G1087" s="480"/>
      <c r="H1087" s="326">
        <v>3.6182532231186922E-4</v>
      </c>
      <c r="I1087" s="480"/>
      <c r="J1087" s="490">
        <f t="shared" si="71"/>
        <v>0</v>
      </c>
      <c r="K1087" s="473"/>
      <c r="L1087" s="463"/>
      <c r="M1087" s="402"/>
    </row>
    <row r="1088" spans="2:13">
      <c r="B1088" s="290"/>
      <c r="C1088" s="103" t="str">
        <f t="shared" si="72"/>
        <v>35</v>
      </c>
      <c r="D1088" s="284" t="str">
        <f t="shared" si="72"/>
        <v>他に分類されない会員制団体</v>
      </c>
      <c r="E1088" s="480"/>
      <c r="F1088" s="293">
        <v>0</v>
      </c>
      <c r="G1088" s="480"/>
      <c r="H1088" s="326">
        <v>0</v>
      </c>
      <c r="I1088" s="480"/>
      <c r="J1088" s="490">
        <f t="shared" si="71"/>
        <v>0</v>
      </c>
      <c r="K1088" s="473"/>
      <c r="L1088" s="463"/>
      <c r="M1088" s="402"/>
    </row>
    <row r="1089" spans="2:13">
      <c r="B1089" s="290"/>
      <c r="C1089" s="103" t="str">
        <f t="shared" si="72"/>
        <v>36</v>
      </c>
      <c r="D1089" s="284" t="str">
        <f t="shared" si="72"/>
        <v>対事業所サービス</v>
      </c>
      <c r="E1089" s="480"/>
      <c r="F1089" s="293">
        <v>0</v>
      </c>
      <c r="G1089" s="480"/>
      <c r="H1089" s="326">
        <v>1.2725297853839119E-3</v>
      </c>
      <c r="I1089" s="480"/>
      <c r="J1089" s="490">
        <f t="shared" si="71"/>
        <v>0</v>
      </c>
      <c r="K1089" s="473"/>
      <c r="L1089" s="463"/>
      <c r="M1089" s="402"/>
    </row>
    <row r="1090" spans="2:13">
      <c r="B1090" s="290"/>
      <c r="C1090" s="103" t="str">
        <f t="shared" si="72"/>
        <v>37</v>
      </c>
      <c r="D1090" s="284" t="str">
        <f t="shared" si="72"/>
        <v>対個人サービス</v>
      </c>
      <c r="E1090" s="480"/>
      <c r="F1090" s="293">
        <v>0</v>
      </c>
      <c r="G1090" s="480"/>
      <c r="H1090" s="326">
        <v>1.5454241907751527E-2</v>
      </c>
      <c r="I1090" s="480"/>
      <c r="J1090" s="490">
        <f t="shared" si="71"/>
        <v>0</v>
      </c>
      <c r="K1090" s="473"/>
      <c r="L1090" s="463"/>
      <c r="M1090" s="402"/>
    </row>
    <row r="1091" spans="2:13">
      <c r="B1091" s="290"/>
      <c r="C1091" s="103" t="str">
        <f t="shared" si="72"/>
        <v>38</v>
      </c>
      <c r="D1091" s="284" t="str">
        <f t="shared" si="72"/>
        <v>事務用品</v>
      </c>
      <c r="E1091" s="480"/>
      <c r="F1091" s="293">
        <v>0</v>
      </c>
      <c r="G1091" s="480"/>
      <c r="H1091" s="326">
        <v>0</v>
      </c>
      <c r="I1091" s="480"/>
      <c r="J1091" s="490">
        <f t="shared" si="71"/>
        <v>0</v>
      </c>
      <c r="K1091" s="473"/>
      <c r="L1091" s="463"/>
      <c r="M1091" s="402"/>
    </row>
    <row r="1092" spans="2:13" ht="12.75" thickBot="1">
      <c r="B1092" s="406"/>
      <c r="C1092" s="103" t="str">
        <f t="shared" si="72"/>
        <v>39</v>
      </c>
      <c r="D1092" s="284" t="str">
        <f t="shared" si="72"/>
        <v>分類不明</v>
      </c>
      <c r="E1092" s="480"/>
      <c r="F1092" s="297">
        <v>0</v>
      </c>
      <c r="G1092" s="480"/>
      <c r="H1092" s="328">
        <v>0</v>
      </c>
      <c r="I1092" s="480"/>
      <c r="J1092" s="492">
        <f t="shared" si="71"/>
        <v>0</v>
      </c>
      <c r="K1092" s="473"/>
      <c r="L1092" s="463"/>
      <c r="M1092" s="402"/>
    </row>
    <row r="1093" spans="2:13">
      <c r="B1093" s="396" t="s">
        <v>66</v>
      </c>
      <c r="C1093" s="397"/>
      <c r="D1093" s="398"/>
      <c r="E1093" s="402"/>
      <c r="F1093" s="400">
        <f>SUM(F1054:F1092)</f>
        <v>0</v>
      </c>
      <c r="G1093" s="402"/>
      <c r="H1093" s="401"/>
      <c r="I1093" s="472"/>
      <c r="J1093" s="297">
        <f>SUM(J1054:J1092)</f>
        <v>0</v>
      </c>
      <c r="K1093" s="473"/>
      <c r="L1093" s="463"/>
      <c r="M1093" s="402"/>
    </row>
    <row r="1094" spans="2:13">
      <c r="C1094" s="103"/>
      <c r="D1094" s="132"/>
      <c r="E1094" s="402"/>
      <c r="F1094" s="402"/>
      <c r="G1094" s="402"/>
      <c r="H1094" s="401"/>
      <c r="I1094" s="472"/>
      <c r="J1094" s="461"/>
      <c r="K1094" s="473"/>
      <c r="L1094" s="463"/>
      <c r="M1094" s="402"/>
    </row>
    <row r="1095" spans="2:13" ht="14.25">
      <c r="B1095" s="114" t="s">
        <v>287</v>
      </c>
      <c r="C1095" s="103"/>
      <c r="D1095" s="132"/>
      <c r="E1095" s="401"/>
      <c r="F1095" s="402"/>
      <c r="G1095" s="401"/>
      <c r="H1095" s="484"/>
      <c r="I1095" s="401"/>
      <c r="J1095" s="402"/>
      <c r="K1095" s="473"/>
      <c r="L1095" s="463"/>
      <c r="M1095" s="402"/>
    </row>
    <row r="1096" spans="2:13" ht="48">
      <c r="B1096" s="275"/>
      <c r="C1096" s="452" t="s">
        <v>224</v>
      </c>
      <c r="D1096" s="277" t="s">
        <v>48</v>
      </c>
      <c r="E1096" s="401"/>
      <c r="F1096" s="476" t="s">
        <v>320</v>
      </c>
      <c r="G1096" s="401"/>
      <c r="H1096" s="476" t="s">
        <v>289</v>
      </c>
      <c r="J1096" s="476" t="s">
        <v>290</v>
      </c>
      <c r="K1096" s="473"/>
      <c r="L1096" s="463"/>
      <c r="M1096" s="402"/>
    </row>
    <row r="1097" spans="2:13">
      <c r="B1097" s="464" t="s">
        <v>61</v>
      </c>
      <c r="C1097" s="103" t="str">
        <f t="shared" ref="C1097:D1116" si="73">C9</f>
        <v>01</v>
      </c>
      <c r="D1097" s="284" t="str">
        <f t="shared" si="73"/>
        <v>農業</v>
      </c>
      <c r="E1097" s="480"/>
      <c r="F1097" s="292">
        <f t="array" ref="F1097:F1135">+$J$967:$J$1005</f>
        <v>0</v>
      </c>
      <c r="G1097" s="480"/>
      <c r="H1097" s="324">
        <f t="array" ref="H1097:H1135">+係数!$F$42:$F$80</f>
        <v>0.16202040583040275</v>
      </c>
      <c r="I1097" s="480"/>
      <c r="J1097" s="292">
        <f>F1097*H1097</f>
        <v>0</v>
      </c>
      <c r="K1097" s="473"/>
      <c r="L1097" s="463"/>
      <c r="M1097" s="402"/>
    </row>
    <row r="1098" spans="2:13">
      <c r="B1098" s="289"/>
      <c r="C1098" s="103" t="str">
        <f t="shared" si="73"/>
        <v>02</v>
      </c>
      <c r="D1098" s="284" t="str">
        <f t="shared" si="73"/>
        <v>林業</v>
      </c>
      <c r="E1098" s="480"/>
      <c r="F1098" s="293">
        <v>0</v>
      </c>
      <c r="G1098" s="480"/>
      <c r="H1098" s="326">
        <v>0.11855107779278627</v>
      </c>
      <c r="I1098" s="480"/>
      <c r="J1098" s="293">
        <f t="shared" ref="J1098:J1135" si="74">F1098*H1098</f>
        <v>0</v>
      </c>
      <c r="K1098" s="473"/>
      <c r="L1098" s="463"/>
      <c r="M1098" s="402"/>
    </row>
    <row r="1099" spans="2:13">
      <c r="B1099" s="289"/>
      <c r="C1099" s="103" t="str">
        <f t="shared" si="73"/>
        <v>03</v>
      </c>
      <c r="D1099" s="284" t="str">
        <f t="shared" si="73"/>
        <v>漁業</v>
      </c>
      <c r="E1099" s="480"/>
      <c r="F1099" s="293">
        <v>0</v>
      </c>
      <c r="G1099" s="480"/>
      <c r="H1099" s="326">
        <v>0.12754895517022308</v>
      </c>
      <c r="I1099" s="480"/>
      <c r="J1099" s="293">
        <f t="shared" si="74"/>
        <v>0</v>
      </c>
      <c r="K1099" s="473"/>
      <c r="L1099" s="463"/>
      <c r="M1099" s="402"/>
    </row>
    <row r="1100" spans="2:13">
      <c r="B1100" s="289"/>
      <c r="C1100" s="103" t="str">
        <f t="shared" si="73"/>
        <v>04</v>
      </c>
      <c r="D1100" s="284" t="str">
        <f t="shared" si="73"/>
        <v>鉱業</v>
      </c>
      <c r="E1100" s="480"/>
      <c r="F1100" s="293">
        <v>0</v>
      </c>
      <c r="G1100" s="480"/>
      <c r="H1100" s="326">
        <v>0.96559995951691147</v>
      </c>
      <c r="I1100" s="480"/>
      <c r="J1100" s="293">
        <f t="shared" si="74"/>
        <v>0</v>
      </c>
      <c r="K1100" s="473"/>
      <c r="L1100" s="463"/>
      <c r="M1100" s="402"/>
    </row>
    <row r="1101" spans="2:13">
      <c r="B1101" s="289"/>
      <c r="C1101" s="103" t="str">
        <f t="shared" si="73"/>
        <v>05</v>
      </c>
      <c r="D1101" s="284" t="str">
        <f t="shared" si="73"/>
        <v>飲食料品</v>
      </c>
      <c r="E1101" s="480"/>
      <c r="F1101" s="293">
        <v>0</v>
      </c>
      <c r="G1101" s="480"/>
      <c r="H1101" s="326">
        <v>0.16959362677520978</v>
      </c>
      <c r="I1101" s="480"/>
      <c r="J1101" s="293">
        <f t="shared" si="74"/>
        <v>0</v>
      </c>
      <c r="K1101" s="473"/>
      <c r="L1101" s="463"/>
      <c r="M1101" s="402"/>
    </row>
    <row r="1102" spans="2:13">
      <c r="B1102" s="289"/>
      <c r="C1102" s="103" t="str">
        <f t="shared" si="73"/>
        <v>06</v>
      </c>
      <c r="D1102" s="284" t="str">
        <f t="shared" si="73"/>
        <v>繊維製品</v>
      </c>
      <c r="E1102" s="480"/>
      <c r="F1102" s="293">
        <v>0</v>
      </c>
      <c r="G1102" s="480"/>
      <c r="H1102" s="326">
        <v>0.65566496494351811</v>
      </c>
      <c r="I1102" s="480"/>
      <c r="J1102" s="293">
        <f t="shared" si="74"/>
        <v>0</v>
      </c>
      <c r="K1102" s="473"/>
      <c r="L1102" s="463"/>
      <c r="M1102" s="402"/>
    </row>
    <row r="1103" spans="2:13">
      <c r="B1103" s="289"/>
      <c r="C1103" s="103" t="str">
        <f t="shared" si="73"/>
        <v>07</v>
      </c>
      <c r="D1103" s="284" t="str">
        <f t="shared" si="73"/>
        <v>パルプ・紙・木製品</v>
      </c>
      <c r="E1103" s="480"/>
      <c r="F1103" s="293">
        <v>0</v>
      </c>
      <c r="G1103" s="480"/>
      <c r="H1103" s="326">
        <v>0.16557245196730003</v>
      </c>
      <c r="I1103" s="480"/>
      <c r="J1103" s="293">
        <f t="shared" si="74"/>
        <v>0</v>
      </c>
      <c r="K1103" s="473"/>
      <c r="L1103" s="463"/>
      <c r="M1103" s="402"/>
    </row>
    <row r="1104" spans="2:13">
      <c r="B1104" s="289"/>
      <c r="C1104" s="103" t="str">
        <f t="shared" si="73"/>
        <v>08</v>
      </c>
      <c r="D1104" s="284" t="str">
        <f t="shared" si="73"/>
        <v>化学製品</v>
      </c>
      <c r="E1104" s="480"/>
      <c r="F1104" s="293">
        <v>0</v>
      </c>
      <c r="G1104" s="480"/>
      <c r="H1104" s="326">
        <v>0.2658533855863402</v>
      </c>
      <c r="I1104" s="480"/>
      <c r="J1104" s="293">
        <f t="shared" si="74"/>
        <v>0</v>
      </c>
      <c r="K1104" s="473"/>
      <c r="L1104" s="463"/>
      <c r="M1104" s="402"/>
    </row>
    <row r="1105" spans="2:13">
      <c r="B1105" s="289"/>
      <c r="C1105" s="103" t="str">
        <f t="shared" si="73"/>
        <v>09</v>
      </c>
      <c r="D1105" s="284" t="str">
        <f t="shared" si="73"/>
        <v>石油・石炭製品</v>
      </c>
      <c r="E1105" s="480"/>
      <c r="F1105" s="293">
        <v>0</v>
      </c>
      <c r="G1105" s="480"/>
      <c r="H1105" s="326">
        <v>0.15913323392527837</v>
      </c>
      <c r="I1105" s="480"/>
      <c r="J1105" s="293">
        <f t="shared" si="74"/>
        <v>0</v>
      </c>
      <c r="K1105" s="473"/>
      <c r="L1105" s="463"/>
      <c r="M1105" s="402"/>
    </row>
    <row r="1106" spans="2:13">
      <c r="B1106" s="290"/>
      <c r="C1106" s="103" t="str">
        <f t="shared" si="73"/>
        <v>10</v>
      </c>
      <c r="D1106" s="284" t="str">
        <f t="shared" si="73"/>
        <v>プラスチック・ゴム製品</v>
      </c>
      <c r="E1106" s="480"/>
      <c r="F1106" s="293">
        <v>0</v>
      </c>
      <c r="G1106" s="480"/>
      <c r="H1106" s="326">
        <v>0.1430411774754298</v>
      </c>
      <c r="I1106" s="480"/>
      <c r="J1106" s="293">
        <f t="shared" si="74"/>
        <v>0</v>
      </c>
      <c r="K1106" s="473"/>
      <c r="L1106" s="463"/>
      <c r="M1106" s="402"/>
    </row>
    <row r="1107" spans="2:13">
      <c r="B1107" s="290"/>
      <c r="C1107" s="103" t="str">
        <f t="shared" si="73"/>
        <v>11</v>
      </c>
      <c r="D1107" s="284" t="str">
        <f t="shared" si="73"/>
        <v>窯業・土石製品</v>
      </c>
      <c r="E1107" s="480"/>
      <c r="F1107" s="293">
        <v>0</v>
      </c>
      <c r="G1107" s="480"/>
      <c r="H1107" s="326">
        <v>9.3905051587842028E-2</v>
      </c>
      <c r="I1107" s="480"/>
      <c r="J1107" s="293">
        <f t="shared" si="74"/>
        <v>0</v>
      </c>
      <c r="K1107" s="473"/>
      <c r="L1107" s="463"/>
      <c r="M1107" s="402"/>
    </row>
    <row r="1108" spans="2:13">
      <c r="B1108" s="290"/>
      <c r="C1108" s="103" t="str">
        <f t="shared" si="73"/>
        <v>12</v>
      </c>
      <c r="D1108" s="284" t="str">
        <f t="shared" si="73"/>
        <v>鉄鋼</v>
      </c>
      <c r="E1108" s="480"/>
      <c r="F1108" s="293">
        <v>0</v>
      </c>
      <c r="G1108" s="480"/>
      <c r="H1108" s="326">
        <v>4.6042596396512744E-2</v>
      </c>
      <c r="I1108" s="480"/>
      <c r="J1108" s="293">
        <f t="shared" si="74"/>
        <v>0</v>
      </c>
      <c r="K1108" s="473"/>
      <c r="L1108" s="463"/>
      <c r="M1108" s="402"/>
    </row>
    <row r="1109" spans="2:13">
      <c r="B1109" s="290"/>
      <c r="C1109" s="103" t="str">
        <f t="shared" si="73"/>
        <v>13</v>
      </c>
      <c r="D1109" s="284" t="str">
        <f t="shared" si="73"/>
        <v>非鉄金属</v>
      </c>
      <c r="E1109" s="480"/>
      <c r="F1109" s="293">
        <v>0</v>
      </c>
      <c r="G1109" s="480"/>
      <c r="H1109" s="326">
        <v>0.41659526388753726</v>
      </c>
      <c r="I1109" s="480"/>
      <c r="J1109" s="293">
        <f t="shared" si="74"/>
        <v>0</v>
      </c>
      <c r="K1109" s="473"/>
      <c r="L1109" s="463"/>
      <c r="M1109" s="402"/>
    </row>
    <row r="1110" spans="2:13">
      <c r="B1110" s="290"/>
      <c r="C1110" s="103" t="str">
        <f t="shared" si="73"/>
        <v>14</v>
      </c>
      <c r="D1110" s="284" t="str">
        <f t="shared" si="73"/>
        <v>金属製品</v>
      </c>
      <c r="E1110" s="480"/>
      <c r="F1110" s="293">
        <v>0</v>
      </c>
      <c r="G1110" s="480"/>
      <c r="H1110" s="326">
        <v>9.0827020925185159E-2</v>
      </c>
      <c r="I1110" s="480"/>
      <c r="J1110" s="293">
        <f t="shared" si="74"/>
        <v>0</v>
      </c>
      <c r="K1110" s="473"/>
      <c r="L1110" s="463"/>
      <c r="M1110" s="402"/>
    </row>
    <row r="1111" spans="2:13">
      <c r="B1111" s="290"/>
      <c r="C1111" s="103" t="str">
        <f t="shared" si="73"/>
        <v>15</v>
      </c>
      <c r="D1111" s="284" t="str">
        <f t="shared" si="73"/>
        <v>はん用機械</v>
      </c>
      <c r="E1111" s="480"/>
      <c r="F1111" s="293">
        <v>0</v>
      </c>
      <c r="G1111" s="480"/>
      <c r="H1111" s="326">
        <v>0.16380393760291762</v>
      </c>
      <c r="I1111" s="480"/>
      <c r="J1111" s="293">
        <f t="shared" si="74"/>
        <v>0</v>
      </c>
      <c r="K1111" s="473"/>
      <c r="L1111" s="463"/>
      <c r="M1111" s="402"/>
    </row>
    <row r="1112" spans="2:13">
      <c r="B1112" s="290"/>
      <c r="C1112" s="103" t="str">
        <f t="shared" si="73"/>
        <v>16</v>
      </c>
      <c r="D1112" s="284" t="str">
        <f t="shared" si="73"/>
        <v>生産用機械</v>
      </c>
      <c r="E1112" s="480"/>
      <c r="F1112" s="293">
        <v>0</v>
      </c>
      <c r="G1112" s="480"/>
      <c r="H1112" s="326">
        <v>0.17092961577277244</v>
      </c>
      <c r="I1112" s="480"/>
      <c r="J1112" s="293">
        <f t="shared" si="74"/>
        <v>0</v>
      </c>
      <c r="K1112" s="473"/>
      <c r="L1112" s="463"/>
      <c r="M1112" s="402"/>
    </row>
    <row r="1113" spans="2:13">
      <c r="B1113" s="290"/>
      <c r="C1113" s="103" t="str">
        <f t="shared" si="73"/>
        <v>17</v>
      </c>
      <c r="D1113" s="284" t="str">
        <f t="shared" si="73"/>
        <v>業務用機械</v>
      </c>
      <c r="E1113" s="480"/>
      <c r="F1113" s="293">
        <v>0</v>
      </c>
      <c r="G1113" s="480"/>
      <c r="H1113" s="326">
        <v>0.3763210433006452</v>
      </c>
      <c r="I1113" s="480"/>
      <c r="J1113" s="293">
        <f t="shared" si="74"/>
        <v>0</v>
      </c>
      <c r="K1113" s="473"/>
      <c r="L1113" s="463"/>
      <c r="M1113" s="402"/>
    </row>
    <row r="1114" spans="2:13">
      <c r="B1114" s="290"/>
      <c r="C1114" s="103" t="str">
        <f t="shared" si="73"/>
        <v>18</v>
      </c>
      <c r="D1114" s="284" t="str">
        <f t="shared" si="73"/>
        <v>電子部品</v>
      </c>
      <c r="E1114" s="480"/>
      <c r="F1114" s="293">
        <v>0</v>
      </c>
      <c r="G1114" s="480"/>
      <c r="H1114" s="326">
        <v>0.35396533795251539</v>
      </c>
      <c r="I1114" s="480"/>
      <c r="J1114" s="293">
        <f t="shared" si="74"/>
        <v>0</v>
      </c>
      <c r="K1114" s="473"/>
      <c r="L1114" s="463"/>
      <c r="M1114" s="402"/>
    </row>
    <row r="1115" spans="2:13">
      <c r="B1115" s="290"/>
      <c r="C1115" s="103" t="str">
        <f t="shared" si="73"/>
        <v>19</v>
      </c>
      <c r="D1115" s="284" t="str">
        <f t="shared" si="73"/>
        <v>電気機械</v>
      </c>
      <c r="E1115" s="480"/>
      <c r="F1115" s="293">
        <v>0</v>
      </c>
      <c r="G1115" s="480"/>
      <c r="H1115" s="326">
        <v>0.30472200973400065</v>
      </c>
      <c r="I1115" s="480"/>
      <c r="J1115" s="293">
        <f t="shared" si="74"/>
        <v>0</v>
      </c>
      <c r="K1115" s="473"/>
      <c r="L1115" s="463"/>
      <c r="M1115" s="402"/>
    </row>
    <row r="1116" spans="2:13">
      <c r="B1116" s="290"/>
      <c r="C1116" s="103" t="str">
        <f t="shared" si="73"/>
        <v>20</v>
      </c>
      <c r="D1116" s="284" t="str">
        <f t="shared" si="73"/>
        <v>情報通信機器</v>
      </c>
      <c r="E1116" s="480"/>
      <c r="F1116" s="293">
        <v>0</v>
      </c>
      <c r="G1116" s="480"/>
      <c r="H1116" s="326">
        <v>0.65113022808351861</v>
      </c>
      <c r="I1116" s="480"/>
      <c r="J1116" s="293">
        <f t="shared" si="74"/>
        <v>0</v>
      </c>
      <c r="K1116" s="473"/>
      <c r="L1116" s="463"/>
      <c r="M1116" s="402"/>
    </row>
    <row r="1117" spans="2:13">
      <c r="B1117" s="290"/>
      <c r="C1117" s="103" t="str">
        <f t="shared" ref="C1117:D1135" si="75">C29</f>
        <v>21</v>
      </c>
      <c r="D1117" s="284" t="str">
        <f t="shared" si="75"/>
        <v>輸送機械</v>
      </c>
      <c r="E1117" s="480"/>
      <c r="F1117" s="293">
        <v>0</v>
      </c>
      <c r="G1117" s="480"/>
      <c r="H1117" s="326">
        <v>0.10786321201538127</v>
      </c>
      <c r="I1117" s="480"/>
      <c r="J1117" s="293">
        <f t="shared" si="74"/>
        <v>0</v>
      </c>
      <c r="K1117" s="473"/>
      <c r="L1117" s="463"/>
      <c r="M1117" s="402"/>
    </row>
    <row r="1118" spans="2:13">
      <c r="B1118" s="290"/>
      <c r="C1118" s="103" t="str">
        <f t="shared" si="75"/>
        <v>22</v>
      </c>
      <c r="D1118" s="284" t="str">
        <f t="shared" si="75"/>
        <v>その他の製造工業製品</v>
      </c>
      <c r="E1118" s="480"/>
      <c r="F1118" s="293">
        <v>0</v>
      </c>
      <c r="G1118" s="480"/>
      <c r="H1118" s="326">
        <v>0.24232436280211642</v>
      </c>
      <c r="I1118" s="480"/>
      <c r="J1118" s="293">
        <f t="shared" si="74"/>
        <v>0</v>
      </c>
      <c r="K1118" s="473"/>
      <c r="L1118" s="463"/>
      <c r="M1118" s="402"/>
    </row>
    <row r="1119" spans="2:13">
      <c r="B1119" s="290"/>
      <c r="C1119" s="103" t="str">
        <f t="shared" si="75"/>
        <v>23</v>
      </c>
      <c r="D1119" s="284" t="str">
        <f t="shared" si="75"/>
        <v>建設</v>
      </c>
      <c r="E1119" s="480"/>
      <c r="F1119" s="293">
        <v>0</v>
      </c>
      <c r="G1119" s="480"/>
      <c r="H1119" s="326">
        <v>0</v>
      </c>
      <c r="I1119" s="480"/>
      <c r="J1119" s="293">
        <f t="shared" si="74"/>
        <v>0</v>
      </c>
      <c r="K1119" s="473"/>
      <c r="L1119" s="463"/>
      <c r="M1119" s="402"/>
    </row>
    <row r="1120" spans="2:13">
      <c r="B1120" s="290"/>
      <c r="C1120" s="103" t="str">
        <f t="shared" si="75"/>
        <v>24</v>
      </c>
      <c r="D1120" s="284" t="str">
        <f t="shared" si="75"/>
        <v>電力・ガス・熱供給</v>
      </c>
      <c r="E1120" s="480"/>
      <c r="F1120" s="293">
        <v>0</v>
      </c>
      <c r="G1120" s="480"/>
      <c r="H1120" s="326">
        <v>1.5772860668296785E-4</v>
      </c>
      <c r="I1120" s="480"/>
      <c r="J1120" s="293">
        <f t="shared" si="74"/>
        <v>0</v>
      </c>
      <c r="K1120" s="473"/>
      <c r="L1120" s="463"/>
      <c r="M1120" s="402"/>
    </row>
    <row r="1121" spans="2:13">
      <c r="B1121" s="290"/>
      <c r="C1121" s="103" t="str">
        <f t="shared" si="75"/>
        <v>25</v>
      </c>
      <c r="D1121" s="284" t="str">
        <f t="shared" si="75"/>
        <v>水道</v>
      </c>
      <c r="E1121" s="480"/>
      <c r="F1121" s="293">
        <v>0</v>
      </c>
      <c r="G1121" s="480"/>
      <c r="H1121" s="326">
        <v>1.9527427022307718E-4</v>
      </c>
      <c r="I1121" s="480"/>
      <c r="J1121" s="293">
        <f t="shared" si="74"/>
        <v>0</v>
      </c>
      <c r="K1121" s="473"/>
      <c r="L1121" s="463"/>
      <c r="M1121" s="402"/>
    </row>
    <row r="1122" spans="2:13">
      <c r="B1122" s="290"/>
      <c r="C1122" s="103" t="str">
        <f t="shared" si="75"/>
        <v>26</v>
      </c>
      <c r="D1122" s="284" t="str">
        <f t="shared" si="75"/>
        <v>廃棄物処理</v>
      </c>
      <c r="E1122" s="480"/>
      <c r="F1122" s="293">
        <v>0</v>
      </c>
      <c r="G1122" s="480"/>
      <c r="H1122" s="326">
        <v>5.3472305772699992E-5</v>
      </c>
      <c r="I1122" s="480"/>
      <c r="J1122" s="293">
        <f t="shared" si="74"/>
        <v>0</v>
      </c>
      <c r="K1122" s="473"/>
      <c r="L1122" s="463"/>
      <c r="M1122" s="402"/>
    </row>
    <row r="1123" spans="2:13">
      <c r="B1123" s="290"/>
      <c r="C1123" s="103" t="str">
        <f t="shared" si="75"/>
        <v>27</v>
      </c>
      <c r="D1123" s="284" t="str">
        <f t="shared" si="75"/>
        <v>商業</v>
      </c>
      <c r="E1123" s="480"/>
      <c r="F1123" s="293">
        <v>0</v>
      </c>
      <c r="G1123" s="480"/>
      <c r="H1123" s="326">
        <v>1.3157463364248546E-3</v>
      </c>
      <c r="I1123" s="480"/>
      <c r="J1123" s="293">
        <f t="shared" si="74"/>
        <v>0</v>
      </c>
      <c r="K1123" s="473"/>
      <c r="L1123" s="463"/>
      <c r="M1123" s="402"/>
    </row>
    <row r="1124" spans="2:13">
      <c r="B1124" s="290"/>
      <c r="C1124" s="103" t="str">
        <f t="shared" si="75"/>
        <v>28</v>
      </c>
      <c r="D1124" s="284" t="str">
        <f t="shared" si="75"/>
        <v>金融・保険</v>
      </c>
      <c r="E1124" s="480"/>
      <c r="F1124" s="293">
        <v>0</v>
      </c>
      <c r="G1124" s="480"/>
      <c r="H1124" s="326">
        <v>6.5503996249535401E-2</v>
      </c>
      <c r="I1124" s="480"/>
      <c r="J1124" s="293">
        <f t="shared" si="74"/>
        <v>0</v>
      </c>
      <c r="K1124" s="473"/>
      <c r="L1124" s="463"/>
      <c r="M1124" s="402"/>
    </row>
    <row r="1125" spans="2:13">
      <c r="B1125" s="290"/>
      <c r="C1125" s="103" t="str">
        <f t="shared" si="75"/>
        <v>29</v>
      </c>
      <c r="D1125" s="284" t="str">
        <f t="shared" si="75"/>
        <v>不動産</v>
      </c>
      <c r="E1125" s="480"/>
      <c r="F1125" s="293">
        <v>0</v>
      </c>
      <c r="G1125" s="480"/>
      <c r="H1125" s="326">
        <v>1.6100322407519707E-5</v>
      </c>
      <c r="I1125" s="480"/>
      <c r="J1125" s="293">
        <f t="shared" si="74"/>
        <v>0</v>
      </c>
      <c r="K1125" s="473"/>
      <c r="L1125" s="463"/>
      <c r="M1125" s="402"/>
    </row>
    <row r="1126" spans="2:13">
      <c r="B1126" s="290"/>
      <c r="C1126" s="103" t="str">
        <f t="shared" si="75"/>
        <v>30</v>
      </c>
      <c r="D1126" s="284" t="str">
        <f t="shared" si="75"/>
        <v>運輸・郵便</v>
      </c>
      <c r="E1126" s="480"/>
      <c r="F1126" s="293">
        <v>0</v>
      </c>
      <c r="G1126" s="480"/>
      <c r="H1126" s="326">
        <v>5.5706273746692014E-2</v>
      </c>
      <c r="I1126" s="480"/>
      <c r="J1126" s="293">
        <f t="shared" si="74"/>
        <v>0</v>
      </c>
      <c r="K1126" s="473"/>
      <c r="L1126" s="463"/>
      <c r="M1126" s="402"/>
    </row>
    <row r="1127" spans="2:13">
      <c r="B1127" s="290"/>
      <c r="C1127" s="103" t="str">
        <f t="shared" si="75"/>
        <v>31</v>
      </c>
      <c r="D1127" s="284" t="str">
        <f t="shared" si="75"/>
        <v>情報通信</v>
      </c>
      <c r="E1127" s="480"/>
      <c r="F1127" s="293">
        <v>0</v>
      </c>
      <c r="G1127" s="480"/>
      <c r="H1127" s="326">
        <v>5.4269365782528389E-2</v>
      </c>
      <c r="I1127" s="480"/>
      <c r="J1127" s="293">
        <f t="shared" si="74"/>
        <v>0</v>
      </c>
      <c r="K1127" s="473"/>
      <c r="L1127" s="463"/>
      <c r="M1127" s="402"/>
    </row>
    <row r="1128" spans="2:13">
      <c r="B1128" s="290"/>
      <c r="C1128" s="103" t="str">
        <f t="shared" si="75"/>
        <v>32</v>
      </c>
      <c r="D1128" s="284" t="str">
        <f t="shared" si="75"/>
        <v>公務</v>
      </c>
      <c r="E1128" s="480"/>
      <c r="F1128" s="293">
        <v>0</v>
      </c>
      <c r="G1128" s="480"/>
      <c r="H1128" s="326">
        <v>0</v>
      </c>
      <c r="I1128" s="480"/>
      <c r="J1128" s="293">
        <f t="shared" si="74"/>
        <v>0</v>
      </c>
      <c r="K1128" s="473"/>
      <c r="L1128" s="463"/>
      <c r="M1128" s="402"/>
    </row>
    <row r="1129" spans="2:13">
      <c r="B1129" s="290"/>
      <c r="C1129" s="103" t="str">
        <f t="shared" si="75"/>
        <v>33</v>
      </c>
      <c r="D1129" s="284" t="str">
        <f t="shared" si="75"/>
        <v>教育・研究</v>
      </c>
      <c r="E1129" s="480"/>
      <c r="F1129" s="293">
        <v>0</v>
      </c>
      <c r="G1129" s="480"/>
      <c r="H1129" s="326">
        <v>4.3013390055044967E-2</v>
      </c>
      <c r="I1129" s="480"/>
      <c r="J1129" s="293">
        <f t="shared" si="74"/>
        <v>0</v>
      </c>
      <c r="K1129" s="473"/>
      <c r="L1129" s="463"/>
      <c r="M1129" s="402"/>
    </row>
    <row r="1130" spans="2:13">
      <c r="B1130" s="290"/>
      <c r="C1130" s="103" t="str">
        <f t="shared" si="75"/>
        <v>34</v>
      </c>
      <c r="D1130" s="284" t="str">
        <f t="shared" si="75"/>
        <v>医療・福祉</v>
      </c>
      <c r="E1130" s="480"/>
      <c r="F1130" s="293">
        <v>0</v>
      </c>
      <c r="G1130" s="480"/>
      <c r="H1130" s="326">
        <v>6.8904593613930393E-5</v>
      </c>
      <c r="I1130" s="480"/>
      <c r="J1130" s="293">
        <f t="shared" si="74"/>
        <v>0</v>
      </c>
      <c r="K1130" s="473"/>
      <c r="L1130" s="463"/>
      <c r="M1130" s="402"/>
    </row>
    <row r="1131" spans="2:13">
      <c r="B1131" s="290"/>
      <c r="C1131" s="103" t="str">
        <f t="shared" si="75"/>
        <v>35</v>
      </c>
      <c r="D1131" s="284" t="str">
        <f t="shared" si="75"/>
        <v>他に分類されない会員制団体</v>
      </c>
      <c r="E1131" s="480"/>
      <c r="F1131" s="293">
        <v>0</v>
      </c>
      <c r="G1131" s="480"/>
      <c r="H1131" s="326">
        <v>2.0861613892497549E-2</v>
      </c>
      <c r="I1131" s="480"/>
      <c r="J1131" s="293">
        <f t="shared" si="74"/>
        <v>0</v>
      </c>
      <c r="K1131" s="473"/>
      <c r="L1131" s="463"/>
      <c r="M1131" s="402"/>
    </row>
    <row r="1132" spans="2:13">
      <c r="B1132" s="290"/>
      <c r="C1132" s="103" t="str">
        <f t="shared" si="75"/>
        <v>36</v>
      </c>
      <c r="D1132" s="284" t="str">
        <f t="shared" si="75"/>
        <v>対事業所サービス</v>
      </c>
      <c r="E1132" s="480"/>
      <c r="F1132" s="293">
        <v>0</v>
      </c>
      <c r="G1132" s="480"/>
      <c r="H1132" s="326">
        <v>4.7544389969090023E-2</v>
      </c>
      <c r="I1132" s="480"/>
      <c r="J1132" s="293">
        <f t="shared" si="74"/>
        <v>0</v>
      </c>
      <c r="K1132" s="473"/>
      <c r="L1132" s="463"/>
      <c r="M1132" s="402"/>
    </row>
    <row r="1133" spans="2:13">
      <c r="B1133" s="290"/>
      <c r="C1133" s="103" t="str">
        <f t="shared" si="75"/>
        <v>37</v>
      </c>
      <c r="D1133" s="284" t="str">
        <f t="shared" si="75"/>
        <v>対個人サービス</v>
      </c>
      <c r="E1133" s="480"/>
      <c r="F1133" s="293">
        <v>0</v>
      </c>
      <c r="G1133" s="480"/>
      <c r="H1133" s="326">
        <v>1.1004985512735909E-2</v>
      </c>
      <c r="I1133" s="480"/>
      <c r="J1133" s="293">
        <f t="shared" si="74"/>
        <v>0</v>
      </c>
      <c r="K1133" s="473"/>
      <c r="L1133" s="463"/>
      <c r="M1133" s="402"/>
    </row>
    <row r="1134" spans="2:13">
      <c r="B1134" s="290"/>
      <c r="C1134" s="103" t="str">
        <f t="shared" si="75"/>
        <v>38</v>
      </c>
      <c r="D1134" s="284" t="str">
        <f t="shared" si="75"/>
        <v>事務用品</v>
      </c>
      <c r="E1134" s="480"/>
      <c r="F1134" s="293">
        <v>0</v>
      </c>
      <c r="G1134" s="480"/>
      <c r="H1134" s="326">
        <v>0</v>
      </c>
      <c r="I1134" s="480"/>
      <c r="J1134" s="293">
        <f t="shared" si="74"/>
        <v>0</v>
      </c>
      <c r="K1134" s="473"/>
      <c r="L1134" s="463"/>
      <c r="M1134" s="402"/>
    </row>
    <row r="1135" spans="2:13">
      <c r="B1135" s="406"/>
      <c r="C1135" s="103" t="str">
        <f t="shared" si="75"/>
        <v>39</v>
      </c>
      <c r="D1135" s="284" t="str">
        <f t="shared" si="75"/>
        <v>分類不明</v>
      </c>
      <c r="E1135" s="480"/>
      <c r="F1135" s="297">
        <v>0</v>
      </c>
      <c r="G1135" s="480"/>
      <c r="H1135" s="328">
        <v>0.26651870741593503</v>
      </c>
      <c r="I1135" s="480"/>
      <c r="J1135" s="297">
        <f t="shared" si="74"/>
        <v>0</v>
      </c>
      <c r="K1135" s="473"/>
      <c r="L1135" s="463"/>
      <c r="M1135" s="402"/>
    </row>
    <row r="1136" spans="2:13">
      <c r="B1136" s="396" t="s">
        <v>66</v>
      </c>
      <c r="C1136" s="397"/>
      <c r="D1136" s="398"/>
      <c r="E1136" s="402"/>
      <c r="F1136" s="400">
        <f>SUM(F1097:F1135)</f>
        <v>0</v>
      </c>
      <c r="G1136" s="402"/>
      <c r="H1136" s="401"/>
      <c r="I1136" s="472"/>
      <c r="J1136" s="400">
        <f>SUM(J1097:J1135)</f>
        <v>0</v>
      </c>
      <c r="K1136" s="473"/>
      <c r="L1136" s="463"/>
      <c r="M1136" s="402"/>
    </row>
    <row r="1137" spans="2:45">
      <c r="C1137" s="103"/>
      <c r="D1137" s="132"/>
      <c r="E1137" s="402"/>
      <c r="F1137" s="402"/>
      <c r="G1137" s="402"/>
      <c r="H1137" s="401"/>
      <c r="I1137" s="472"/>
      <c r="J1137" s="461"/>
      <c r="K1137" s="473"/>
      <c r="L1137" s="463"/>
      <c r="M1137" s="402"/>
    </row>
    <row r="1138" spans="2:45">
      <c r="C1138" s="103"/>
      <c r="D1138" s="132"/>
      <c r="E1138" s="402"/>
      <c r="F1138" s="402"/>
      <c r="G1138" s="402"/>
      <c r="H1138" s="401"/>
      <c r="I1138" s="472"/>
      <c r="J1138" s="461"/>
      <c r="K1138" s="473"/>
      <c r="L1138" s="463"/>
      <c r="M1138" s="402"/>
    </row>
    <row r="1139" spans="2:45" ht="14.25">
      <c r="B1139" s="444" t="s">
        <v>551</v>
      </c>
      <c r="C1139" s="103"/>
      <c r="D1139" s="132"/>
      <c r="E1139" s="401"/>
      <c r="F1139" s="401"/>
      <c r="G1139" s="402"/>
      <c r="H1139" s="401"/>
      <c r="I1139" s="484"/>
      <c r="J1139" s="401"/>
      <c r="K1139" s="402"/>
      <c r="L1139" s="401"/>
      <c r="M1139" s="401"/>
      <c r="N1139" s="401"/>
      <c r="O1139" s="402"/>
      <c r="P1139" s="401"/>
      <c r="Q1139" s="402"/>
      <c r="R1139" s="402"/>
      <c r="S1139" s="402"/>
      <c r="T1139" s="402"/>
      <c r="U1139" s="402"/>
      <c r="V1139" s="402"/>
      <c r="W1139" s="402"/>
      <c r="X1139" s="402"/>
      <c r="Y1139" s="402"/>
      <c r="Z1139" s="402"/>
      <c r="AA1139" s="402"/>
      <c r="AB1139" s="402"/>
      <c r="AC1139" s="402"/>
      <c r="AD1139" s="402"/>
      <c r="AE1139" s="402"/>
      <c r="AF1139" s="402"/>
      <c r="AG1139" s="402"/>
      <c r="AH1139" s="402"/>
      <c r="AI1139" s="402"/>
      <c r="AJ1139" s="402"/>
      <c r="AK1139" s="402"/>
      <c r="AL1139" s="402"/>
      <c r="AM1139" s="402"/>
      <c r="AN1139" s="402"/>
      <c r="AO1139" s="402"/>
      <c r="AP1139" s="402"/>
      <c r="AQ1139" s="402"/>
      <c r="AR1139" s="474"/>
      <c r="AS1139" s="474"/>
    </row>
    <row r="1140" spans="2:45" ht="14.25">
      <c r="B1140" s="196" t="s">
        <v>552</v>
      </c>
      <c r="E1140" s="474"/>
      <c r="F1140" s="474"/>
      <c r="H1140" s="474"/>
      <c r="I1140" s="474"/>
      <c r="J1140" s="474"/>
      <c r="K1140" s="474"/>
      <c r="L1140" s="474"/>
      <c r="M1140" s="474"/>
      <c r="N1140" s="474"/>
      <c r="O1140" s="474"/>
      <c r="P1140" s="474"/>
      <c r="Q1140" s="474"/>
      <c r="R1140" s="474"/>
      <c r="S1140" s="474"/>
      <c r="T1140" s="474"/>
      <c r="U1140" s="474"/>
      <c r="V1140" s="474"/>
      <c r="W1140" s="474"/>
      <c r="X1140" s="474"/>
      <c r="Y1140" s="474"/>
      <c r="Z1140" s="474"/>
      <c r="AA1140" s="474"/>
      <c r="AB1140" s="474"/>
      <c r="AC1140" s="474"/>
      <c r="AD1140" s="474"/>
      <c r="AE1140" s="474"/>
      <c r="AF1140" s="474"/>
      <c r="AG1140" s="474"/>
      <c r="AH1140" s="474"/>
      <c r="AI1140" s="474"/>
      <c r="AJ1140" s="474"/>
      <c r="AK1140" s="474"/>
      <c r="AL1140" s="474"/>
      <c r="AM1140" s="474"/>
      <c r="AN1140" s="474"/>
      <c r="AO1140" s="474"/>
      <c r="AP1140" s="474"/>
      <c r="AQ1140" s="474"/>
      <c r="AR1140" s="474"/>
      <c r="AS1140" s="474"/>
    </row>
    <row r="1141" spans="2:45" ht="24.75" thickBot="1">
      <c r="B1141" s="275"/>
      <c r="C1141" s="452" t="s">
        <v>224</v>
      </c>
      <c r="D1141" s="277" t="s">
        <v>48</v>
      </c>
      <c r="E1141" s="401"/>
      <c r="F1141" s="299" t="s">
        <v>346</v>
      </c>
      <c r="H1141" s="401"/>
      <c r="I1141" s="504"/>
    </row>
    <row r="1142" spans="2:45">
      <c r="B1142" s="279" t="s">
        <v>416</v>
      </c>
      <c r="C1142" s="280" t="str">
        <f t="shared" ref="C1142:D1161" si="76">C9</f>
        <v>01</v>
      </c>
      <c r="D1142" s="281" t="str">
        <f t="shared" si="76"/>
        <v>農業</v>
      </c>
      <c r="E1142" s="387"/>
      <c r="F1142" s="488">
        <f t="shared" ref="F1142:F1180" si="77">J836+J1054</f>
        <v>0</v>
      </c>
      <c r="H1142" s="401"/>
      <c r="I1142" s="505"/>
    </row>
    <row r="1143" spans="2:45">
      <c r="B1143" s="285"/>
      <c r="C1143" s="283" t="str">
        <f t="shared" si="76"/>
        <v>02</v>
      </c>
      <c r="D1143" s="284" t="str">
        <f t="shared" si="76"/>
        <v>林業</v>
      </c>
      <c r="E1143" s="387"/>
      <c r="F1143" s="490">
        <f t="shared" si="77"/>
        <v>0</v>
      </c>
      <c r="H1143" s="401"/>
      <c r="I1143" s="505"/>
    </row>
    <row r="1144" spans="2:45">
      <c r="B1144" s="285"/>
      <c r="C1144" s="283" t="str">
        <f t="shared" si="76"/>
        <v>03</v>
      </c>
      <c r="D1144" s="284" t="str">
        <f t="shared" si="76"/>
        <v>漁業</v>
      </c>
      <c r="E1144" s="387"/>
      <c r="F1144" s="490">
        <f t="shared" si="77"/>
        <v>0</v>
      </c>
      <c r="H1144" s="401"/>
      <c r="I1144" s="505"/>
    </row>
    <row r="1145" spans="2:45">
      <c r="B1145" s="285"/>
      <c r="C1145" s="283" t="str">
        <f t="shared" si="76"/>
        <v>04</v>
      </c>
      <c r="D1145" s="284" t="str">
        <f t="shared" si="76"/>
        <v>鉱業</v>
      </c>
      <c r="E1145" s="387"/>
      <c r="F1145" s="490">
        <f t="shared" si="77"/>
        <v>0</v>
      </c>
      <c r="H1145" s="401"/>
      <c r="I1145" s="505"/>
    </row>
    <row r="1146" spans="2:45">
      <c r="B1146" s="285"/>
      <c r="C1146" s="283" t="str">
        <f t="shared" si="76"/>
        <v>05</v>
      </c>
      <c r="D1146" s="284" t="str">
        <f t="shared" si="76"/>
        <v>飲食料品</v>
      </c>
      <c r="E1146" s="387"/>
      <c r="F1146" s="490">
        <f t="shared" si="77"/>
        <v>0</v>
      </c>
      <c r="H1146" s="401"/>
      <c r="I1146" s="505"/>
    </row>
    <row r="1147" spans="2:45">
      <c r="B1147" s="285"/>
      <c r="C1147" s="283" t="str">
        <f t="shared" si="76"/>
        <v>06</v>
      </c>
      <c r="D1147" s="284" t="str">
        <f t="shared" si="76"/>
        <v>繊維製品</v>
      </c>
      <c r="E1147" s="387"/>
      <c r="F1147" s="490">
        <f t="shared" si="77"/>
        <v>0</v>
      </c>
      <c r="H1147" s="401"/>
      <c r="I1147" s="505"/>
    </row>
    <row r="1148" spans="2:45">
      <c r="B1148" s="285"/>
      <c r="C1148" s="283" t="str">
        <f t="shared" si="76"/>
        <v>07</v>
      </c>
      <c r="D1148" s="284" t="str">
        <f t="shared" si="76"/>
        <v>パルプ・紙・木製品</v>
      </c>
      <c r="E1148" s="387"/>
      <c r="F1148" s="490">
        <f t="shared" si="77"/>
        <v>0</v>
      </c>
      <c r="H1148" s="401"/>
      <c r="I1148" s="505"/>
    </row>
    <row r="1149" spans="2:45">
      <c r="B1149" s="285"/>
      <c r="C1149" s="283" t="str">
        <f t="shared" si="76"/>
        <v>08</v>
      </c>
      <c r="D1149" s="284" t="str">
        <f t="shared" si="76"/>
        <v>化学製品</v>
      </c>
      <c r="E1149" s="387"/>
      <c r="F1149" s="490">
        <f t="shared" si="77"/>
        <v>0</v>
      </c>
      <c r="H1149" s="401"/>
      <c r="I1149" s="505"/>
    </row>
    <row r="1150" spans="2:45">
      <c r="B1150" s="285"/>
      <c r="C1150" s="283" t="str">
        <f t="shared" si="76"/>
        <v>09</v>
      </c>
      <c r="D1150" s="284" t="str">
        <f t="shared" si="76"/>
        <v>石油・石炭製品</v>
      </c>
      <c r="E1150" s="387"/>
      <c r="F1150" s="490">
        <f t="shared" si="77"/>
        <v>0</v>
      </c>
      <c r="H1150" s="401"/>
      <c r="I1150" s="505"/>
    </row>
    <row r="1151" spans="2:45">
      <c r="B1151" s="286"/>
      <c r="C1151" s="283" t="str">
        <f t="shared" si="76"/>
        <v>10</v>
      </c>
      <c r="D1151" s="284" t="str">
        <f t="shared" si="76"/>
        <v>プラスチック・ゴム製品</v>
      </c>
      <c r="E1151" s="387"/>
      <c r="F1151" s="490">
        <f t="shared" si="77"/>
        <v>0</v>
      </c>
      <c r="H1151" s="401"/>
      <c r="I1151" s="505"/>
    </row>
    <row r="1152" spans="2:45">
      <c r="B1152" s="286"/>
      <c r="C1152" s="283" t="str">
        <f t="shared" si="76"/>
        <v>11</v>
      </c>
      <c r="D1152" s="284" t="str">
        <f t="shared" si="76"/>
        <v>窯業・土石製品</v>
      </c>
      <c r="E1152" s="387"/>
      <c r="F1152" s="490">
        <f t="shared" si="77"/>
        <v>0</v>
      </c>
      <c r="H1152" s="401"/>
      <c r="I1152" s="505"/>
    </row>
    <row r="1153" spans="2:9">
      <c r="B1153" s="286"/>
      <c r="C1153" s="283" t="str">
        <f t="shared" si="76"/>
        <v>12</v>
      </c>
      <c r="D1153" s="284" t="str">
        <f t="shared" si="76"/>
        <v>鉄鋼</v>
      </c>
      <c r="E1153" s="387"/>
      <c r="F1153" s="490">
        <f t="shared" si="77"/>
        <v>0</v>
      </c>
      <c r="H1153" s="401"/>
      <c r="I1153" s="505"/>
    </row>
    <row r="1154" spans="2:9">
      <c r="B1154" s="286"/>
      <c r="C1154" s="283" t="str">
        <f t="shared" si="76"/>
        <v>13</v>
      </c>
      <c r="D1154" s="284" t="str">
        <f t="shared" si="76"/>
        <v>非鉄金属</v>
      </c>
      <c r="E1154" s="387"/>
      <c r="F1154" s="490">
        <f t="shared" si="77"/>
        <v>0</v>
      </c>
      <c r="H1154" s="401"/>
      <c r="I1154" s="505"/>
    </row>
    <row r="1155" spans="2:9">
      <c r="B1155" s="286"/>
      <c r="C1155" s="283" t="str">
        <f t="shared" si="76"/>
        <v>14</v>
      </c>
      <c r="D1155" s="284" t="str">
        <f t="shared" si="76"/>
        <v>金属製品</v>
      </c>
      <c r="E1155" s="387"/>
      <c r="F1155" s="490">
        <f t="shared" si="77"/>
        <v>0</v>
      </c>
      <c r="H1155" s="401"/>
      <c r="I1155" s="505"/>
    </row>
    <row r="1156" spans="2:9">
      <c r="B1156" s="286"/>
      <c r="C1156" s="283" t="str">
        <f t="shared" si="76"/>
        <v>15</v>
      </c>
      <c r="D1156" s="284" t="str">
        <f t="shared" si="76"/>
        <v>はん用機械</v>
      </c>
      <c r="E1156" s="387"/>
      <c r="F1156" s="490">
        <f t="shared" si="77"/>
        <v>0</v>
      </c>
      <c r="H1156" s="401"/>
      <c r="I1156" s="505"/>
    </row>
    <row r="1157" spans="2:9">
      <c r="B1157" s="286"/>
      <c r="C1157" s="283" t="str">
        <f t="shared" si="76"/>
        <v>16</v>
      </c>
      <c r="D1157" s="284" t="str">
        <f t="shared" si="76"/>
        <v>生産用機械</v>
      </c>
      <c r="E1157" s="387"/>
      <c r="F1157" s="490">
        <f t="shared" si="77"/>
        <v>0</v>
      </c>
      <c r="H1157" s="401"/>
      <c r="I1157" s="505"/>
    </row>
    <row r="1158" spans="2:9">
      <c r="B1158" s="286"/>
      <c r="C1158" s="283" t="str">
        <f t="shared" si="76"/>
        <v>17</v>
      </c>
      <c r="D1158" s="284" t="str">
        <f t="shared" si="76"/>
        <v>業務用機械</v>
      </c>
      <c r="E1158" s="387"/>
      <c r="F1158" s="490">
        <f t="shared" si="77"/>
        <v>0</v>
      </c>
      <c r="H1158" s="401"/>
      <c r="I1158" s="505"/>
    </row>
    <row r="1159" spans="2:9">
      <c r="B1159" s="286"/>
      <c r="C1159" s="283" t="str">
        <f t="shared" si="76"/>
        <v>18</v>
      </c>
      <c r="D1159" s="284" t="str">
        <f t="shared" si="76"/>
        <v>電子部品</v>
      </c>
      <c r="E1159" s="387"/>
      <c r="F1159" s="490">
        <f t="shared" si="77"/>
        <v>0</v>
      </c>
      <c r="H1159" s="401"/>
      <c r="I1159" s="505"/>
    </row>
    <row r="1160" spans="2:9">
      <c r="B1160" s="286"/>
      <c r="C1160" s="283" t="str">
        <f t="shared" si="76"/>
        <v>19</v>
      </c>
      <c r="D1160" s="284" t="str">
        <f t="shared" si="76"/>
        <v>電気機械</v>
      </c>
      <c r="E1160" s="387"/>
      <c r="F1160" s="490">
        <f t="shared" si="77"/>
        <v>0</v>
      </c>
      <c r="H1160" s="401"/>
      <c r="I1160" s="505"/>
    </row>
    <row r="1161" spans="2:9">
      <c r="B1161" s="286"/>
      <c r="C1161" s="283" t="str">
        <f t="shared" si="76"/>
        <v>20</v>
      </c>
      <c r="D1161" s="284" t="str">
        <f t="shared" si="76"/>
        <v>情報通信機器</v>
      </c>
      <c r="E1161" s="387"/>
      <c r="F1161" s="490">
        <f t="shared" si="77"/>
        <v>0</v>
      </c>
      <c r="H1161" s="401"/>
      <c r="I1161" s="505"/>
    </row>
    <row r="1162" spans="2:9">
      <c r="B1162" s="286"/>
      <c r="C1162" s="283" t="str">
        <f t="shared" ref="C1162:D1180" si="78">C29</f>
        <v>21</v>
      </c>
      <c r="D1162" s="284" t="str">
        <f t="shared" si="78"/>
        <v>輸送機械</v>
      </c>
      <c r="E1162" s="387"/>
      <c r="F1162" s="490">
        <f t="shared" si="77"/>
        <v>0</v>
      </c>
      <c r="H1162" s="401"/>
      <c r="I1162" s="505"/>
    </row>
    <row r="1163" spans="2:9">
      <c r="B1163" s="286"/>
      <c r="C1163" s="283" t="str">
        <f t="shared" si="78"/>
        <v>22</v>
      </c>
      <c r="D1163" s="284" t="str">
        <f t="shared" si="78"/>
        <v>その他の製造工業製品</v>
      </c>
      <c r="E1163" s="387"/>
      <c r="F1163" s="490">
        <f t="shared" si="77"/>
        <v>0</v>
      </c>
      <c r="H1163" s="401"/>
      <c r="I1163" s="505"/>
    </row>
    <row r="1164" spans="2:9">
      <c r="B1164" s="286"/>
      <c r="C1164" s="283" t="str">
        <f t="shared" si="78"/>
        <v>23</v>
      </c>
      <c r="D1164" s="284" t="str">
        <f t="shared" si="78"/>
        <v>建設</v>
      </c>
      <c r="E1164" s="387"/>
      <c r="F1164" s="490">
        <f t="shared" si="77"/>
        <v>0</v>
      </c>
      <c r="H1164" s="401"/>
      <c r="I1164" s="505"/>
    </row>
    <row r="1165" spans="2:9">
      <c r="B1165" s="286"/>
      <c r="C1165" s="283" t="str">
        <f t="shared" si="78"/>
        <v>24</v>
      </c>
      <c r="D1165" s="284" t="str">
        <f t="shared" si="78"/>
        <v>電力・ガス・熱供給</v>
      </c>
      <c r="E1165" s="387"/>
      <c r="F1165" s="490">
        <f t="shared" si="77"/>
        <v>0</v>
      </c>
      <c r="H1165" s="401"/>
      <c r="I1165" s="505"/>
    </row>
    <row r="1166" spans="2:9">
      <c r="B1166" s="286"/>
      <c r="C1166" s="283" t="str">
        <f t="shared" si="78"/>
        <v>25</v>
      </c>
      <c r="D1166" s="284" t="str">
        <f t="shared" si="78"/>
        <v>水道</v>
      </c>
      <c r="E1166" s="387"/>
      <c r="F1166" s="490">
        <f t="shared" si="77"/>
        <v>0</v>
      </c>
      <c r="H1166" s="401"/>
      <c r="I1166" s="505"/>
    </row>
    <row r="1167" spans="2:9">
      <c r="B1167" s="286"/>
      <c r="C1167" s="283" t="str">
        <f t="shared" si="78"/>
        <v>26</v>
      </c>
      <c r="D1167" s="284" t="str">
        <f t="shared" si="78"/>
        <v>廃棄物処理</v>
      </c>
      <c r="E1167" s="387"/>
      <c r="F1167" s="490">
        <f t="shared" si="77"/>
        <v>0</v>
      </c>
      <c r="H1167" s="401"/>
      <c r="I1167" s="505"/>
    </row>
    <row r="1168" spans="2:9">
      <c r="B1168" s="286"/>
      <c r="C1168" s="283" t="str">
        <f t="shared" si="78"/>
        <v>27</v>
      </c>
      <c r="D1168" s="284" t="str">
        <f t="shared" si="78"/>
        <v>商業</v>
      </c>
      <c r="E1168" s="387"/>
      <c r="F1168" s="490">
        <f t="shared" si="77"/>
        <v>0</v>
      </c>
      <c r="H1168" s="401"/>
      <c r="I1168" s="505"/>
    </row>
    <row r="1169" spans="2:9">
      <c r="B1169" s="286"/>
      <c r="C1169" s="283" t="str">
        <f t="shared" si="78"/>
        <v>28</v>
      </c>
      <c r="D1169" s="284" t="str">
        <f t="shared" si="78"/>
        <v>金融・保険</v>
      </c>
      <c r="E1169" s="387"/>
      <c r="F1169" s="490">
        <f t="shared" si="77"/>
        <v>0</v>
      </c>
      <c r="H1169" s="401"/>
      <c r="I1169" s="505"/>
    </row>
    <row r="1170" spans="2:9">
      <c r="B1170" s="286"/>
      <c r="C1170" s="283" t="str">
        <f t="shared" si="78"/>
        <v>29</v>
      </c>
      <c r="D1170" s="284" t="str">
        <f t="shared" si="78"/>
        <v>不動産</v>
      </c>
      <c r="E1170" s="387"/>
      <c r="F1170" s="490">
        <f t="shared" si="77"/>
        <v>0</v>
      </c>
      <c r="H1170" s="401"/>
      <c r="I1170" s="505"/>
    </row>
    <row r="1171" spans="2:9">
      <c r="B1171" s="286"/>
      <c r="C1171" s="283" t="str">
        <f t="shared" si="78"/>
        <v>30</v>
      </c>
      <c r="D1171" s="284" t="str">
        <f t="shared" si="78"/>
        <v>運輸・郵便</v>
      </c>
      <c r="E1171" s="387"/>
      <c r="F1171" s="490">
        <f t="shared" si="77"/>
        <v>0</v>
      </c>
      <c r="H1171" s="401"/>
      <c r="I1171" s="505"/>
    </row>
    <row r="1172" spans="2:9">
      <c r="B1172" s="286"/>
      <c r="C1172" s="283" t="str">
        <f t="shared" si="78"/>
        <v>31</v>
      </c>
      <c r="D1172" s="284" t="str">
        <f t="shared" si="78"/>
        <v>情報通信</v>
      </c>
      <c r="E1172" s="387"/>
      <c r="F1172" s="490">
        <f t="shared" si="77"/>
        <v>0</v>
      </c>
      <c r="H1172" s="401"/>
      <c r="I1172" s="505"/>
    </row>
    <row r="1173" spans="2:9">
      <c r="B1173" s="286"/>
      <c r="C1173" s="283" t="str">
        <f t="shared" si="78"/>
        <v>32</v>
      </c>
      <c r="D1173" s="284" t="str">
        <f t="shared" si="78"/>
        <v>公務</v>
      </c>
      <c r="E1173" s="387"/>
      <c r="F1173" s="490">
        <f t="shared" si="77"/>
        <v>0</v>
      </c>
      <c r="H1173" s="401"/>
      <c r="I1173" s="505"/>
    </row>
    <row r="1174" spans="2:9">
      <c r="B1174" s="286"/>
      <c r="C1174" s="283" t="str">
        <f t="shared" si="78"/>
        <v>33</v>
      </c>
      <c r="D1174" s="284" t="str">
        <f t="shared" si="78"/>
        <v>教育・研究</v>
      </c>
      <c r="E1174" s="387"/>
      <c r="F1174" s="490">
        <f t="shared" si="77"/>
        <v>0</v>
      </c>
      <c r="H1174" s="401"/>
      <c r="I1174" s="505"/>
    </row>
    <row r="1175" spans="2:9">
      <c r="B1175" s="286"/>
      <c r="C1175" s="283" t="str">
        <f t="shared" si="78"/>
        <v>34</v>
      </c>
      <c r="D1175" s="284" t="str">
        <f t="shared" si="78"/>
        <v>医療・福祉</v>
      </c>
      <c r="E1175" s="387"/>
      <c r="F1175" s="490">
        <f t="shared" si="77"/>
        <v>0</v>
      </c>
      <c r="H1175" s="401"/>
      <c r="I1175" s="505"/>
    </row>
    <row r="1176" spans="2:9">
      <c r="B1176" s="286"/>
      <c r="C1176" s="283" t="str">
        <f t="shared" si="78"/>
        <v>35</v>
      </c>
      <c r="D1176" s="284" t="str">
        <f t="shared" si="78"/>
        <v>他に分類されない会員制団体</v>
      </c>
      <c r="E1176" s="387"/>
      <c r="F1176" s="490">
        <f t="shared" si="77"/>
        <v>0</v>
      </c>
      <c r="H1176" s="401"/>
      <c r="I1176" s="505"/>
    </row>
    <row r="1177" spans="2:9">
      <c r="B1177" s="286"/>
      <c r="C1177" s="283" t="str">
        <f t="shared" si="78"/>
        <v>36</v>
      </c>
      <c r="D1177" s="284" t="str">
        <f t="shared" si="78"/>
        <v>対事業所サービス</v>
      </c>
      <c r="E1177" s="387"/>
      <c r="F1177" s="490">
        <f t="shared" si="77"/>
        <v>0</v>
      </c>
      <c r="H1177" s="401"/>
      <c r="I1177" s="505"/>
    </row>
    <row r="1178" spans="2:9">
      <c r="B1178" s="286"/>
      <c r="C1178" s="283" t="str">
        <f t="shared" si="78"/>
        <v>37</v>
      </c>
      <c r="D1178" s="284" t="str">
        <f t="shared" si="78"/>
        <v>対個人サービス</v>
      </c>
      <c r="E1178" s="387"/>
      <c r="F1178" s="490">
        <f t="shared" si="77"/>
        <v>0</v>
      </c>
      <c r="H1178" s="401"/>
      <c r="I1178" s="505"/>
    </row>
    <row r="1179" spans="2:9">
      <c r="B1179" s="286"/>
      <c r="C1179" s="283" t="str">
        <f t="shared" si="78"/>
        <v>38</v>
      </c>
      <c r="D1179" s="284" t="str">
        <f t="shared" si="78"/>
        <v>事務用品</v>
      </c>
      <c r="E1179" s="387"/>
      <c r="F1179" s="490">
        <f t="shared" si="77"/>
        <v>0</v>
      </c>
      <c r="H1179" s="401"/>
      <c r="I1179" s="505"/>
    </row>
    <row r="1180" spans="2:9" ht="12.75" thickBot="1">
      <c r="B1180" s="286"/>
      <c r="C1180" s="449" t="str">
        <f t="shared" si="78"/>
        <v>39</v>
      </c>
      <c r="D1180" s="296" t="str">
        <f t="shared" si="78"/>
        <v>分類不明</v>
      </c>
      <c r="E1180" s="387"/>
      <c r="F1180" s="492">
        <f t="shared" si="77"/>
        <v>0</v>
      </c>
      <c r="H1180" s="401"/>
      <c r="I1180" s="505"/>
    </row>
    <row r="1181" spans="2:9">
      <c r="B1181" s="404" t="s">
        <v>61</v>
      </c>
      <c r="C1181" s="103" t="str">
        <f t="shared" ref="C1181:D1200" si="79">C9</f>
        <v>01</v>
      </c>
      <c r="D1181" s="284" t="str">
        <f t="shared" si="79"/>
        <v>農業</v>
      </c>
      <c r="E1181" s="387"/>
      <c r="F1181" s="494">
        <f t="shared" ref="F1181:F1219" si="80">J879+J1010</f>
        <v>0</v>
      </c>
      <c r="H1181" s="401"/>
      <c r="I1181" s="402"/>
    </row>
    <row r="1182" spans="2:9">
      <c r="B1182" s="289"/>
      <c r="C1182" s="103" t="str">
        <f t="shared" si="79"/>
        <v>02</v>
      </c>
      <c r="D1182" s="284" t="str">
        <f t="shared" si="79"/>
        <v>林業</v>
      </c>
      <c r="E1182" s="387"/>
      <c r="F1182" s="495">
        <f t="shared" si="80"/>
        <v>0</v>
      </c>
      <c r="H1182" s="401"/>
      <c r="I1182" s="401"/>
    </row>
    <row r="1183" spans="2:9">
      <c r="B1183" s="289"/>
      <c r="C1183" s="103" t="str">
        <f t="shared" si="79"/>
        <v>03</v>
      </c>
      <c r="D1183" s="284" t="str">
        <f t="shared" si="79"/>
        <v>漁業</v>
      </c>
      <c r="E1183" s="387"/>
      <c r="F1183" s="495">
        <f t="shared" si="80"/>
        <v>0</v>
      </c>
      <c r="H1183" s="401"/>
      <c r="I1183" s="401"/>
    </row>
    <row r="1184" spans="2:9">
      <c r="B1184" s="289"/>
      <c r="C1184" s="103" t="str">
        <f t="shared" si="79"/>
        <v>04</v>
      </c>
      <c r="D1184" s="284" t="str">
        <f t="shared" si="79"/>
        <v>鉱業</v>
      </c>
      <c r="E1184" s="387"/>
      <c r="F1184" s="495">
        <f t="shared" si="80"/>
        <v>0</v>
      </c>
      <c r="H1184" s="401"/>
      <c r="I1184" s="401"/>
    </row>
    <row r="1185" spans="2:9">
      <c r="B1185" s="289"/>
      <c r="C1185" s="103" t="str">
        <f t="shared" si="79"/>
        <v>05</v>
      </c>
      <c r="D1185" s="284" t="str">
        <f t="shared" si="79"/>
        <v>飲食料品</v>
      </c>
      <c r="E1185" s="387"/>
      <c r="F1185" s="495">
        <f t="shared" si="80"/>
        <v>0</v>
      </c>
      <c r="H1185" s="401"/>
      <c r="I1185" s="401"/>
    </row>
    <row r="1186" spans="2:9">
      <c r="B1186" s="289"/>
      <c r="C1186" s="103" t="str">
        <f t="shared" si="79"/>
        <v>06</v>
      </c>
      <c r="D1186" s="284" t="str">
        <f t="shared" si="79"/>
        <v>繊維製品</v>
      </c>
      <c r="E1186" s="387"/>
      <c r="F1186" s="495">
        <f t="shared" si="80"/>
        <v>0</v>
      </c>
      <c r="H1186" s="401"/>
      <c r="I1186" s="401"/>
    </row>
    <row r="1187" spans="2:9">
      <c r="B1187" s="289"/>
      <c r="C1187" s="103" t="str">
        <f t="shared" si="79"/>
        <v>07</v>
      </c>
      <c r="D1187" s="284" t="str">
        <f t="shared" si="79"/>
        <v>パルプ・紙・木製品</v>
      </c>
      <c r="E1187" s="387"/>
      <c r="F1187" s="495">
        <f t="shared" si="80"/>
        <v>0</v>
      </c>
      <c r="H1187" s="401"/>
      <c r="I1187" s="401"/>
    </row>
    <row r="1188" spans="2:9">
      <c r="B1188" s="289"/>
      <c r="C1188" s="103" t="str">
        <f t="shared" si="79"/>
        <v>08</v>
      </c>
      <c r="D1188" s="284" t="str">
        <f t="shared" si="79"/>
        <v>化学製品</v>
      </c>
      <c r="E1188" s="387"/>
      <c r="F1188" s="495">
        <f t="shared" si="80"/>
        <v>0</v>
      </c>
      <c r="H1188" s="401"/>
      <c r="I1188" s="401"/>
    </row>
    <row r="1189" spans="2:9">
      <c r="B1189" s="289"/>
      <c r="C1189" s="103" t="str">
        <f t="shared" si="79"/>
        <v>09</v>
      </c>
      <c r="D1189" s="284" t="str">
        <f t="shared" si="79"/>
        <v>石油・石炭製品</v>
      </c>
      <c r="E1189" s="387"/>
      <c r="F1189" s="495">
        <f t="shared" si="80"/>
        <v>0</v>
      </c>
      <c r="H1189" s="401"/>
      <c r="I1189" s="401"/>
    </row>
    <row r="1190" spans="2:9">
      <c r="B1190" s="290"/>
      <c r="C1190" s="103" t="str">
        <f t="shared" si="79"/>
        <v>10</v>
      </c>
      <c r="D1190" s="284" t="str">
        <f t="shared" si="79"/>
        <v>プラスチック・ゴム製品</v>
      </c>
      <c r="E1190" s="387"/>
      <c r="F1190" s="495">
        <f t="shared" si="80"/>
        <v>0</v>
      </c>
      <c r="H1190" s="401"/>
      <c r="I1190" s="401"/>
    </row>
    <row r="1191" spans="2:9">
      <c r="B1191" s="290"/>
      <c r="C1191" s="103" t="str">
        <f t="shared" si="79"/>
        <v>11</v>
      </c>
      <c r="D1191" s="284" t="str">
        <f t="shared" si="79"/>
        <v>窯業・土石製品</v>
      </c>
      <c r="E1191" s="387"/>
      <c r="F1191" s="495">
        <f t="shared" si="80"/>
        <v>0</v>
      </c>
      <c r="H1191" s="401"/>
      <c r="I1191" s="401"/>
    </row>
    <row r="1192" spans="2:9">
      <c r="B1192" s="290"/>
      <c r="C1192" s="103" t="str">
        <f t="shared" si="79"/>
        <v>12</v>
      </c>
      <c r="D1192" s="284" t="str">
        <f t="shared" si="79"/>
        <v>鉄鋼</v>
      </c>
      <c r="E1192" s="387"/>
      <c r="F1192" s="495">
        <f t="shared" si="80"/>
        <v>0</v>
      </c>
      <c r="H1192" s="401"/>
      <c r="I1192" s="401"/>
    </row>
    <row r="1193" spans="2:9">
      <c r="B1193" s="290"/>
      <c r="C1193" s="103" t="str">
        <f t="shared" si="79"/>
        <v>13</v>
      </c>
      <c r="D1193" s="284" t="str">
        <f t="shared" si="79"/>
        <v>非鉄金属</v>
      </c>
      <c r="E1193" s="387"/>
      <c r="F1193" s="495">
        <f t="shared" si="80"/>
        <v>0</v>
      </c>
      <c r="H1193" s="401"/>
      <c r="I1193" s="401"/>
    </row>
    <row r="1194" spans="2:9">
      <c r="B1194" s="290"/>
      <c r="C1194" s="103" t="str">
        <f t="shared" si="79"/>
        <v>14</v>
      </c>
      <c r="D1194" s="284" t="str">
        <f t="shared" si="79"/>
        <v>金属製品</v>
      </c>
      <c r="E1194" s="387"/>
      <c r="F1194" s="495">
        <f t="shared" si="80"/>
        <v>0</v>
      </c>
      <c r="H1194" s="401"/>
      <c r="I1194" s="401"/>
    </row>
    <row r="1195" spans="2:9">
      <c r="B1195" s="290"/>
      <c r="C1195" s="103" t="str">
        <f t="shared" si="79"/>
        <v>15</v>
      </c>
      <c r="D1195" s="284" t="str">
        <f t="shared" si="79"/>
        <v>はん用機械</v>
      </c>
      <c r="E1195" s="387"/>
      <c r="F1195" s="495">
        <f t="shared" si="80"/>
        <v>0</v>
      </c>
      <c r="H1195" s="401"/>
      <c r="I1195" s="401"/>
    </row>
    <row r="1196" spans="2:9">
      <c r="B1196" s="290"/>
      <c r="C1196" s="103" t="str">
        <f t="shared" si="79"/>
        <v>16</v>
      </c>
      <c r="D1196" s="284" t="str">
        <f t="shared" si="79"/>
        <v>生産用機械</v>
      </c>
      <c r="E1196" s="387"/>
      <c r="F1196" s="495">
        <f t="shared" si="80"/>
        <v>0</v>
      </c>
      <c r="H1196" s="401"/>
      <c r="I1196" s="401"/>
    </row>
    <row r="1197" spans="2:9">
      <c r="B1197" s="290"/>
      <c r="C1197" s="103" t="str">
        <f t="shared" si="79"/>
        <v>17</v>
      </c>
      <c r="D1197" s="284" t="str">
        <f t="shared" si="79"/>
        <v>業務用機械</v>
      </c>
      <c r="E1197" s="387"/>
      <c r="F1197" s="495">
        <f t="shared" si="80"/>
        <v>0</v>
      </c>
      <c r="H1197" s="401"/>
      <c r="I1197" s="401"/>
    </row>
    <row r="1198" spans="2:9">
      <c r="B1198" s="290"/>
      <c r="C1198" s="103" t="str">
        <f t="shared" si="79"/>
        <v>18</v>
      </c>
      <c r="D1198" s="284" t="str">
        <f t="shared" si="79"/>
        <v>電子部品</v>
      </c>
      <c r="E1198" s="387"/>
      <c r="F1198" s="495">
        <f t="shared" si="80"/>
        <v>0</v>
      </c>
      <c r="H1198" s="401"/>
      <c r="I1198" s="401"/>
    </row>
    <row r="1199" spans="2:9">
      <c r="B1199" s="290"/>
      <c r="C1199" s="103" t="str">
        <f t="shared" si="79"/>
        <v>19</v>
      </c>
      <c r="D1199" s="284" t="str">
        <f t="shared" si="79"/>
        <v>電気機械</v>
      </c>
      <c r="E1199" s="387"/>
      <c r="F1199" s="495">
        <f t="shared" si="80"/>
        <v>0</v>
      </c>
      <c r="H1199" s="401"/>
      <c r="I1199" s="401"/>
    </row>
    <row r="1200" spans="2:9">
      <c r="B1200" s="290"/>
      <c r="C1200" s="103" t="str">
        <f t="shared" si="79"/>
        <v>20</v>
      </c>
      <c r="D1200" s="284" t="str">
        <f t="shared" si="79"/>
        <v>情報通信機器</v>
      </c>
      <c r="E1200" s="387"/>
      <c r="F1200" s="495">
        <f t="shared" si="80"/>
        <v>0</v>
      </c>
      <c r="H1200" s="401"/>
      <c r="I1200" s="401"/>
    </row>
    <row r="1201" spans="2:9">
      <c r="B1201" s="290"/>
      <c r="C1201" s="103" t="str">
        <f t="shared" ref="C1201:D1219" si="81">C29</f>
        <v>21</v>
      </c>
      <c r="D1201" s="284" t="str">
        <f t="shared" si="81"/>
        <v>輸送機械</v>
      </c>
      <c r="E1201" s="387"/>
      <c r="F1201" s="495">
        <f t="shared" si="80"/>
        <v>0</v>
      </c>
      <c r="H1201" s="401"/>
      <c r="I1201" s="401"/>
    </row>
    <row r="1202" spans="2:9">
      <c r="B1202" s="290"/>
      <c r="C1202" s="103" t="str">
        <f t="shared" si="81"/>
        <v>22</v>
      </c>
      <c r="D1202" s="284" t="str">
        <f t="shared" si="81"/>
        <v>その他の製造工業製品</v>
      </c>
      <c r="E1202" s="387"/>
      <c r="F1202" s="495">
        <f t="shared" si="80"/>
        <v>0</v>
      </c>
      <c r="H1202" s="401"/>
      <c r="I1202" s="401"/>
    </row>
    <row r="1203" spans="2:9">
      <c r="B1203" s="290"/>
      <c r="C1203" s="103" t="str">
        <f t="shared" si="81"/>
        <v>23</v>
      </c>
      <c r="D1203" s="284" t="str">
        <f t="shared" si="81"/>
        <v>建設</v>
      </c>
      <c r="E1203" s="387"/>
      <c r="F1203" s="495">
        <f t="shared" si="80"/>
        <v>0</v>
      </c>
      <c r="H1203" s="401"/>
      <c r="I1203" s="401"/>
    </row>
    <row r="1204" spans="2:9">
      <c r="B1204" s="290"/>
      <c r="C1204" s="103" t="str">
        <f t="shared" si="81"/>
        <v>24</v>
      </c>
      <c r="D1204" s="284" t="str">
        <f t="shared" si="81"/>
        <v>電力・ガス・熱供給</v>
      </c>
      <c r="E1204" s="387"/>
      <c r="F1204" s="495">
        <f t="shared" si="80"/>
        <v>0</v>
      </c>
      <c r="H1204" s="401"/>
      <c r="I1204" s="401"/>
    </row>
    <row r="1205" spans="2:9">
      <c r="B1205" s="290"/>
      <c r="C1205" s="103" t="str">
        <f t="shared" si="81"/>
        <v>25</v>
      </c>
      <c r="D1205" s="284" t="str">
        <f t="shared" si="81"/>
        <v>水道</v>
      </c>
      <c r="E1205" s="387"/>
      <c r="F1205" s="495">
        <f t="shared" si="80"/>
        <v>0</v>
      </c>
      <c r="H1205" s="401"/>
      <c r="I1205" s="401"/>
    </row>
    <row r="1206" spans="2:9">
      <c r="B1206" s="290"/>
      <c r="C1206" s="103" t="str">
        <f t="shared" si="81"/>
        <v>26</v>
      </c>
      <c r="D1206" s="284" t="str">
        <f t="shared" si="81"/>
        <v>廃棄物処理</v>
      </c>
      <c r="E1206" s="387"/>
      <c r="F1206" s="495">
        <f t="shared" si="80"/>
        <v>0</v>
      </c>
      <c r="H1206" s="401"/>
      <c r="I1206" s="401"/>
    </row>
    <row r="1207" spans="2:9">
      <c r="B1207" s="290"/>
      <c r="C1207" s="103" t="str">
        <f t="shared" si="81"/>
        <v>27</v>
      </c>
      <c r="D1207" s="284" t="str">
        <f t="shared" si="81"/>
        <v>商業</v>
      </c>
      <c r="E1207" s="387"/>
      <c r="F1207" s="495">
        <f t="shared" si="80"/>
        <v>0</v>
      </c>
      <c r="H1207" s="401"/>
      <c r="I1207" s="401"/>
    </row>
    <row r="1208" spans="2:9">
      <c r="B1208" s="290"/>
      <c r="C1208" s="103" t="str">
        <f t="shared" si="81"/>
        <v>28</v>
      </c>
      <c r="D1208" s="284" t="str">
        <f t="shared" si="81"/>
        <v>金融・保険</v>
      </c>
      <c r="E1208" s="387"/>
      <c r="F1208" s="495">
        <f t="shared" si="80"/>
        <v>0</v>
      </c>
      <c r="H1208" s="401"/>
      <c r="I1208" s="401"/>
    </row>
    <row r="1209" spans="2:9">
      <c r="B1209" s="290"/>
      <c r="C1209" s="103" t="str">
        <f t="shared" si="81"/>
        <v>29</v>
      </c>
      <c r="D1209" s="284" t="str">
        <f t="shared" si="81"/>
        <v>不動産</v>
      </c>
      <c r="E1209" s="387"/>
      <c r="F1209" s="495">
        <f t="shared" si="80"/>
        <v>0</v>
      </c>
      <c r="H1209" s="401"/>
      <c r="I1209" s="401"/>
    </row>
    <row r="1210" spans="2:9">
      <c r="B1210" s="290"/>
      <c r="C1210" s="103" t="str">
        <f t="shared" si="81"/>
        <v>30</v>
      </c>
      <c r="D1210" s="284" t="str">
        <f t="shared" si="81"/>
        <v>運輸・郵便</v>
      </c>
      <c r="E1210" s="387"/>
      <c r="F1210" s="495">
        <f t="shared" si="80"/>
        <v>0</v>
      </c>
      <c r="H1210" s="401"/>
      <c r="I1210" s="401"/>
    </row>
    <row r="1211" spans="2:9">
      <c r="B1211" s="290"/>
      <c r="C1211" s="103" t="str">
        <f t="shared" si="81"/>
        <v>31</v>
      </c>
      <c r="D1211" s="284" t="str">
        <f t="shared" si="81"/>
        <v>情報通信</v>
      </c>
      <c r="E1211" s="387"/>
      <c r="F1211" s="495">
        <f t="shared" si="80"/>
        <v>0</v>
      </c>
      <c r="H1211" s="401"/>
      <c r="I1211" s="401"/>
    </row>
    <row r="1212" spans="2:9">
      <c r="B1212" s="290"/>
      <c r="C1212" s="103" t="str">
        <f t="shared" si="81"/>
        <v>32</v>
      </c>
      <c r="D1212" s="284" t="str">
        <f t="shared" si="81"/>
        <v>公務</v>
      </c>
      <c r="E1212" s="387"/>
      <c r="F1212" s="495">
        <f t="shared" si="80"/>
        <v>0</v>
      </c>
      <c r="H1212" s="401"/>
      <c r="I1212" s="401"/>
    </row>
    <row r="1213" spans="2:9">
      <c r="B1213" s="290"/>
      <c r="C1213" s="103" t="str">
        <f t="shared" si="81"/>
        <v>33</v>
      </c>
      <c r="D1213" s="284" t="str">
        <f t="shared" si="81"/>
        <v>教育・研究</v>
      </c>
      <c r="E1213" s="387"/>
      <c r="F1213" s="495">
        <f t="shared" si="80"/>
        <v>0</v>
      </c>
      <c r="H1213" s="401"/>
      <c r="I1213" s="401"/>
    </row>
    <row r="1214" spans="2:9">
      <c r="B1214" s="290"/>
      <c r="C1214" s="103" t="str">
        <f t="shared" si="81"/>
        <v>34</v>
      </c>
      <c r="D1214" s="284" t="str">
        <f t="shared" si="81"/>
        <v>医療・福祉</v>
      </c>
      <c r="E1214" s="387"/>
      <c r="F1214" s="495">
        <f t="shared" si="80"/>
        <v>0</v>
      </c>
      <c r="H1214" s="401"/>
      <c r="I1214" s="401"/>
    </row>
    <row r="1215" spans="2:9">
      <c r="B1215" s="290"/>
      <c r="C1215" s="103" t="str">
        <f t="shared" si="81"/>
        <v>35</v>
      </c>
      <c r="D1215" s="284" t="str">
        <f t="shared" si="81"/>
        <v>他に分類されない会員制団体</v>
      </c>
      <c r="E1215" s="387"/>
      <c r="F1215" s="495">
        <f t="shared" si="80"/>
        <v>0</v>
      </c>
      <c r="H1215" s="401"/>
      <c r="I1215" s="401"/>
    </row>
    <row r="1216" spans="2:9">
      <c r="B1216" s="290"/>
      <c r="C1216" s="103" t="str">
        <f t="shared" si="81"/>
        <v>36</v>
      </c>
      <c r="D1216" s="284" t="str">
        <f t="shared" si="81"/>
        <v>対事業所サービス</v>
      </c>
      <c r="E1216" s="387"/>
      <c r="F1216" s="495">
        <f t="shared" si="80"/>
        <v>0</v>
      </c>
      <c r="H1216" s="401"/>
      <c r="I1216" s="401"/>
    </row>
    <row r="1217" spans="2:82">
      <c r="B1217" s="290"/>
      <c r="C1217" s="103" t="str">
        <f t="shared" si="81"/>
        <v>37</v>
      </c>
      <c r="D1217" s="284" t="str">
        <f t="shared" si="81"/>
        <v>対個人サービス</v>
      </c>
      <c r="E1217" s="387"/>
      <c r="F1217" s="495">
        <f t="shared" si="80"/>
        <v>0</v>
      </c>
      <c r="H1217" s="401"/>
      <c r="I1217" s="401"/>
    </row>
    <row r="1218" spans="2:82">
      <c r="B1218" s="290"/>
      <c r="C1218" s="103" t="str">
        <f t="shared" si="81"/>
        <v>38</v>
      </c>
      <c r="D1218" s="284" t="str">
        <f t="shared" si="81"/>
        <v>事務用品</v>
      </c>
      <c r="E1218" s="387"/>
      <c r="F1218" s="495">
        <f t="shared" si="80"/>
        <v>0</v>
      </c>
      <c r="H1218" s="401"/>
      <c r="I1218" s="401"/>
    </row>
    <row r="1219" spans="2:82" ht="12.75" thickBot="1">
      <c r="B1219" s="406"/>
      <c r="C1219" s="103" t="str">
        <f t="shared" si="81"/>
        <v>39</v>
      </c>
      <c r="D1219" s="284" t="str">
        <f t="shared" si="81"/>
        <v>分類不明</v>
      </c>
      <c r="E1219" s="387"/>
      <c r="F1219" s="496">
        <f t="shared" si="80"/>
        <v>0</v>
      </c>
      <c r="H1219" s="401"/>
      <c r="I1219" s="401"/>
    </row>
    <row r="1220" spans="2:82">
      <c r="B1220" s="194" t="s">
        <v>497</v>
      </c>
      <c r="C1220" s="291"/>
      <c r="D1220" s="281"/>
      <c r="E1220" s="514"/>
      <c r="F1220" s="293">
        <f>SUM(F1142:F1180)</f>
        <v>0</v>
      </c>
      <c r="H1220" s="401"/>
      <c r="I1220" s="401"/>
    </row>
    <row r="1221" spans="2:82">
      <c r="B1221" s="195" t="s">
        <v>226</v>
      </c>
      <c r="C1221" s="103"/>
      <c r="D1221" s="284"/>
      <c r="E1221" s="139"/>
      <c r="F1221" s="293">
        <f>SUM(F1181:F1219)</f>
        <v>0</v>
      </c>
      <c r="H1221" s="401"/>
      <c r="I1221" s="401"/>
    </row>
    <row r="1222" spans="2:82">
      <c r="B1222" s="294" t="s">
        <v>66</v>
      </c>
      <c r="C1222" s="295"/>
      <c r="D1222" s="296"/>
      <c r="E1222" s="139"/>
      <c r="F1222" s="297">
        <f>SUM(F1142:F1219)</f>
        <v>0</v>
      </c>
      <c r="H1222" s="401"/>
      <c r="I1222" s="401"/>
    </row>
    <row r="1224" spans="2:82" ht="14.25">
      <c r="B1224" s="196" t="s">
        <v>513</v>
      </c>
      <c r="C1224" s="120"/>
      <c r="D1224" s="139"/>
      <c r="E1224" s="139"/>
      <c r="F1224" s="139"/>
      <c r="G1224" s="139"/>
      <c r="H1224" s="139"/>
      <c r="I1224" s="139"/>
      <c r="J1224" s="139"/>
      <c r="K1224" s="139"/>
      <c r="L1224" s="139"/>
      <c r="M1224" s="139"/>
      <c r="N1224" s="139"/>
      <c r="O1224" s="139"/>
      <c r="P1224" s="139"/>
      <c r="Q1224" s="139"/>
      <c r="R1224" s="139"/>
      <c r="S1224" s="139"/>
      <c r="T1224" s="139"/>
      <c r="U1224" s="139"/>
      <c r="V1224" s="139"/>
      <c r="W1224" s="139"/>
      <c r="X1224" s="139"/>
      <c r="Y1224" s="139"/>
      <c r="Z1224" s="139"/>
      <c r="AA1224" s="139"/>
      <c r="AB1224" s="139"/>
      <c r="AC1224" s="139"/>
      <c r="AD1224" s="139"/>
      <c r="AE1224" s="139"/>
      <c r="AF1224" s="139"/>
      <c r="AG1224" s="139"/>
      <c r="AH1224" s="139"/>
      <c r="AI1224" s="139"/>
      <c r="AJ1224" s="139"/>
      <c r="AK1224" s="139"/>
      <c r="AL1224" s="139"/>
      <c r="AM1224" s="139"/>
      <c r="AN1224" s="139"/>
      <c r="AO1224" s="139"/>
      <c r="AP1224" s="139"/>
      <c r="AQ1224" s="139"/>
      <c r="AR1224" s="445"/>
      <c r="AS1224" s="139"/>
      <c r="AT1224" s="120"/>
      <c r="AU1224" s="120"/>
      <c r="AV1224" s="120"/>
      <c r="AW1224" s="120"/>
      <c r="AX1224" s="120"/>
      <c r="AY1224" s="120"/>
      <c r="AZ1224" s="120"/>
      <c r="BA1224" s="120"/>
      <c r="BB1224" s="120"/>
      <c r="BC1224" s="120"/>
      <c r="BD1224" s="120"/>
      <c r="BE1224" s="120"/>
      <c r="BF1224" s="120"/>
      <c r="BG1224" s="120"/>
      <c r="BH1224" s="120"/>
      <c r="BI1224" s="120"/>
      <c r="BJ1224" s="120"/>
      <c r="BK1224" s="120"/>
      <c r="BL1224" s="120"/>
      <c r="BM1224" s="120"/>
      <c r="BN1224" s="120"/>
      <c r="BO1224" s="120"/>
      <c r="BP1224" s="120"/>
      <c r="BQ1224" s="120"/>
      <c r="BR1224" s="120"/>
      <c r="BS1224" s="120"/>
      <c r="BT1224" s="120"/>
      <c r="BU1224" s="120"/>
      <c r="BV1224" s="120"/>
      <c r="BW1224" s="120"/>
      <c r="BX1224" s="120"/>
      <c r="BY1224" s="120"/>
      <c r="BZ1224" s="120"/>
      <c r="CA1224" s="120"/>
      <c r="CB1224" s="120"/>
      <c r="CC1224" s="120"/>
      <c r="CD1224" s="120"/>
    </row>
    <row r="1225" spans="2:82">
      <c r="B1225" s="410"/>
      <c r="C1225" s="411"/>
      <c r="D1225" s="412"/>
      <c r="E1225" s="413" t="s">
        <v>416</v>
      </c>
      <c r="F1225" s="414"/>
      <c r="G1225" s="414"/>
      <c r="H1225" s="414"/>
      <c r="I1225" s="414"/>
      <c r="J1225" s="414"/>
      <c r="K1225" s="414"/>
      <c r="L1225" s="414"/>
      <c r="M1225" s="414"/>
      <c r="N1225" s="414"/>
      <c r="O1225" s="414"/>
      <c r="P1225" s="414"/>
      <c r="Q1225" s="414"/>
      <c r="R1225" s="414"/>
      <c r="S1225" s="414"/>
      <c r="T1225" s="414"/>
      <c r="U1225" s="414"/>
      <c r="V1225" s="414"/>
      <c r="W1225" s="414"/>
      <c r="X1225" s="414"/>
      <c r="Y1225" s="414"/>
      <c r="Z1225" s="414"/>
      <c r="AA1225" s="414"/>
      <c r="AB1225" s="414"/>
      <c r="AC1225" s="414"/>
      <c r="AD1225" s="414"/>
      <c r="AE1225" s="414"/>
      <c r="AF1225" s="414"/>
      <c r="AG1225" s="414"/>
      <c r="AH1225" s="414"/>
      <c r="AI1225" s="414"/>
      <c r="AJ1225" s="414"/>
      <c r="AK1225" s="414"/>
      <c r="AL1225" s="414"/>
      <c r="AM1225" s="414"/>
      <c r="AN1225" s="414"/>
      <c r="AO1225" s="414"/>
      <c r="AP1225" s="414"/>
      <c r="AQ1225" s="414"/>
      <c r="AR1225" s="415" t="s">
        <v>61</v>
      </c>
      <c r="AS1225" s="416"/>
      <c r="AT1225" s="416"/>
      <c r="AU1225" s="416"/>
      <c r="AV1225" s="416"/>
      <c r="AW1225" s="416"/>
      <c r="AX1225" s="416"/>
      <c r="AY1225" s="416"/>
      <c r="AZ1225" s="416"/>
      <c r="BA1225" s="416"/>
      <c r="BB1225" s="416"/>
      <c r="BC1225" s="416"/>
      <c r="BD1225" s="416"/>
      <c r="BE1225" s="416"/>
      <c r="BF1225" s="416"/>
      <c r="BG1225" s="416"/>
      <c r="BH1225" s="416"/>
      <c r="BI1225" s="416"/>
      <c r="BJ1225" s="416"/>
      <c r="BK1225" s="416"/>
      <c r="BL1225" s="416"/>
      <c r="BM1225" s="416"/>
      <c r="BN1225" s="416"/>
      <c r="BO1225" s="416"/>
      <c r="BP1225" s="416"/>
      <c r="BQ1225" s="416"/>
      <c r="BR1225" s="416"/>
      <c r="BS1225" s="416"/>
      <c r="BT1225" s="416"/>
      <c r="BU1225" s="416"/>
      <c r="BV1225" s="416"/>
      <c r="BW1225" s="416"/>
      <c r="BX1225" s="416"/>
      <c r="BY1225" s="416"/>
      <c r="BZ1225" s="416"/>
      <c r="CA1225" s="416"/>
      <c r="CB1225" s="416"/>
      <c r="CC1225" s="416"/>
      <c r="CD1225" s="506"/>
    </row>
    <row r="1226" spans="2:82">
      <c r="B1226" s="419"/>
      <c r="C1226" s="420"/>
      <c r="D1226" s="421"/>
      <c r="E1226" s="422" t="str">
        <f t="shared" ref="E1226:AJ1226" si="82">E531</f>
        <v>01</v>
      </c>
      <c r="F1226" s="422" t="str">
        <f t="shared" si="82"/>
        <v>02</v>
      </c>
      <c r="G1226" s="422" t="str">
        <f t="shared" si="82"/>
        <v>03</v>
      </c>
      <c r="H1226" s="422" t="str">
        <f t="shared" si="82"/>
        <v>04</v>
      </c>
      <c r="I1226" s="422" t="str">
        <f t="shared" si="82"/>
        <v>05</v>
      </c>
      <c r="J1226" s="422" t="str">
        <f t="shared" si="82"/>
        <v>06</v>
      </c>
      <c r="K1226" s="422" t="str">
        <f t="shared" si="82"/>
        <v>07</v>
      </c>
      <c r="L1226" s="422" t="str">
        <f t="shared" si="82"/>
        <v>08</v>
      </c>
      <c r="M1226" s="422" t="str">
        <f t="shared" si="82"/>
        <v>09</v>
      </c>
      <c r="N1226" s="422" t="str">
        <f t="shared" si="82"/>
        <v>10</v>
      </c>
      <c r="O1226" s="422" t="str">
        <f t="shared" si="82"/>
        <v>11</v>
      </c>
      <c r="P1226" s="422" t="str">
        <f t="shared" si="82"/>
        <v>12</v>
      </c>
      <c r="Q1226" s="423" t="str">
        <f t="shared" si="82"/>
        <v>13</v>
      </c>
      <c r="R1226" s="423" t="str">
        <f t="shared" si="82"/>
        <v>14</v>
      </c>
      <c r="S1226" s="423" t="str">
        <f t="shared" si="82"/>
        <v>15</v>
      </c>
      <c r="T1226" s="423" t="str">
        <f t="shared" si="82"/>
        <v>16</v>
      </c>
      <c r="U1226" s="423" t="str">
        <f t="shared" si="82"/>
        <v>17</v>
      </c>
      <c r="V1226" s="423" t="str">
        <f t="shared" si="82"/>
        <v>18</v>
      </c>
      <c r="W1226" s="423" t="str">
        <f t="shared" si="82"/>
        <v>19</v>
      </c>
      <c r="X1226" s="423" t="str">
        <f t="shared" si="82"/>
        <v>20</v>
      </c>
      <c r="Y1226" s="423" t="str">
        <f t="shared" si="82"/>
        <v>21</v>
      </c>
      <c r="Z1226" s="423" t="str">
        <f t="shared" si="82"/>
        <v>22</v>
      </c>
      <c r="AA1226" s="423" t="str">
        <f t="shared" si="82"/>
        <v>23</v>
      </c>
      <c r="AB1226" s="423" t="str">
        <f t="shared" si="82"/>
        <v>24</v>
      </c>
      <c r="AC1226" s="423" t="str">
        <f t="shared" si="82"/>
        <v>25</v>
      </c>
      <c r="AD1226" s="423" t="str">
        <f t="shared" si="82"/>
        <v>26</v>
      </c>
      <c r="AE1226" s="423" t="str">
        <f t="shared" si="82"/>
        <v>27</v>
      </c>
      <c r="AF1226" s="423" t="str">
        <f t="shared" si="82"/>
        <v>28</v>
      </c>
      <c r="AG1226" s="423" t="str">
        <f t="shared" si="82"/>
        <v>29</v>
      </c>
      <c r="AH1226" s="423" t="str">
        <f t="shared" si="82"/>
        <v>30</v>
      </c>
      <c r="AI1226" s="423" t="str">
        <f t="shared" si="82"/>
        <v>31</v>
      </c>
      <c r="AJ1226" s="423" t="str">
        <f t="shared" si="82"/>
        <v>32</v>
      </c>
      <c r="AK1226" s="423" t="str">
        <f t="shared" ref="AK1226:BP1226" si="83">AK531</f>
        <v>33</v>
      </c>
      <c r="AL1226" s="423" t="str">
        <f t="shared" si="83"/>
        <v>34</v>
      </c>
      <c r="AM1226" s="423" t="str">
        <f t="shared" si="83"/>
        <v>35</v>
      </c>
      <c r="AN1226" s="423" t="str">
        <f t="shared" si="83"/>
        <v>36</v>
      </c>
      <c r="AO1226" s="423" t="str">
        <f t="shared" si="83"/>
        <v>37</v>
      </c>
      <c r="AP1226" s="423" t="str">
        <f t="shared" si="83"/>
        <v>38</v>
      </c>
      <c r="AQ1226" s="423" t="str">
        <f t="shared" si="83"/>
        <v>39</v>
      </c>
      <c r="AR1226" s="422" t="str">
        <f t="shared" si="83"/>
        <v>01</v>
      </c>
      <c r="AS1226" s="422" t="str">
        <f t="shared" si="83"/>
        <v>02</v>
      </c>
      <c r="AT1226" s="422" t="str">
        <f t="shared" si="83"/>
        <v>03</v>
      </c>
      <c r="AU1226" s="422" t="str">
        <f t="shared" si="83"/>
        <v>04</v>
      </c>
      <c r="AV1226" s="422" t="str">
        <f t="shared" si="83"/>
        <v>05</v>
      </c>
      <c r="AW1226" s="422" t="str">
        <f t="shared" si="83"/>
        <v>06</v>
      </c>
      <c r="AX1226" s="422" t="str">
        <f t="shared" si="83"/>
        <v>07</v>
      </c>
      <c r="AY1226" s="422" t="str">
        <f t="shared" si="83"/>
        <v>08</v>
      </c>
      <c r="AZ1226" s="422" t="str">
        <f t="shared" si="83"/>
        <v>09</v>
      </c>
      <c r="BA1226" s="422" t="str">
        <f t="shared" si="83"/>
        <v>10</v>
      </c>
      <c r="BB1226" s="422" t="str">
        <f t="shared" si="83"/>
        <v>11</v>
      </c>
      <c r="BC1226" s="422" t="str">
        <f t="shared" si="83"/>
        <v>12</v>
      </c>
      <c r="BD1226" s="422" t="str">
        <f t="shared" si="83"/>
        <v>13</v>
      </c>
      <c r="BE1226" s="422" t="str">
        <f t="shared" si="83"/>
        <v>14</v>
      </c>
      <c r="BF1226" s="422" t="str">
        <f t="shared" si="83"/>
        <v>15</v>
      </c>
      <c r="BG1226" s="422" t="str">
        <f t="shared" si="83"/>
        <v>16</v>
      </c>
      <c r="BH1226" s="422" t="str">
        <f t="shared" si="83"/>
        <v>17</v>
      </c>
      <c r="BI1226" s="422" t="str">
        <f t="shared" si="83"/>
        <v>18</v>
      </c>
      <c r="BJ1226" s="422" t="str">
        <f t="shared" si="83"/>
        <v>19</v>
      </c>
      <c r="BK1226" s="422" t="str">
        <f t="shared" si="83"/>
        <v>20</v>
      </c>
      <c r="BL1226" s="422" t="str">
        <f t="shared" si="83"/>
        <v>21</v>
      </c>
      <c r="BM1226" s="422" t="str">
        <f t="shared" si="83"/>
        <v>22</v>
      </c>
      <c r="BN1226" s="422" t="str">
        <f t="shared" si="83"/>
        <v>23</v>
      </c>
      <c r="BO1226" s="422" t="str">
        <f t="shared" si="83"/>
        <v>24</v>
      </c>
      <c r="BP1226" s="422" t="str">
        <f t="shared" si="83"/>
        <v>25</v>
      </c>
      <c r="BQ1226" s="422" t="str">
        <f t="shared" ref="BQ1226:CD1226" si="84">BQ531</f>
        <v>26</v>
      </c>
      <c r="BR1226" s="422" t="str">
        <f t="shared" si="84"/>
        <v>27</v>
      </c>
      <c r="BS1226" s="422" t="str">
        <f t="shared" si="84"/>
        <v>28</v>
      </c>
      <c r="BT1226" s="422" t="str">
        <f t="shared" si="84"/>
        <v>29</v>
      </c>
      <c r="BU1226" s="422" t="str">
        <f t="shared" si="84"/>
        <v>30</v>
      </c>
      <c r="BV1226" s="422" t="str">
        <f t="shared" si="84"/>
        <v>31</v>
      </c>
      <c r="BW1226" s="422" t="str">
        <f t="shared" si="84"/>
        <v>32</v>
      </c>
      <c r="BX1226" s="422" t="str">
        <f t="shared" si="84"/>
        <v>33</v>
      </c>
      <c r="BY1226" s="422" t="str">
        <f t="shared" si="84"/>
        <v>34</v>
      </c>
      <c r="BZ1226" s="422" t="str">
        <f t="shared" si="84"/>
        <v>35</v>
      </c>
      <c r="CA1226" s="422" t="str">
        <f t="shared" si="84"/>
        <v>36</v>
      </c>
      <c r="CB1226" s="422" t="str">
        <f t="shared" si="84"/>
        <v>37</v>
      </c>
      <c r="CC1226" s="422" t="str">
        <f t="shared" si="84"/>
        <v>38</v>
      </c>
      <c r="CD1226" s="422" t="str">
        <f t="shared" si="84"/>
        <v>39</v>
      </c>
    </row>
    <row r="1227" spans="2:82" ht="52.15" customHeight="1">
      <c r="B1227" s="424"/>
      <c r="C1227" s="425" t="s">
        <v>224</v>
      </c>
      <c r="D1227" s="426" t="s">
        <v>48</v>
      </c>
      <c r="E1227" s="427" t="str">
        <f t="shared" ref="E1227:AJ1227" si="85">E532</f>
        <v>農業</v>
      </c>
      <c r="F1227" s="427" t="str">
        <f t="shared" si="85"/>
        <v>林業</v>
      </c>
      <c r="G1227" s="427" t="str">
        <f t="shared" si="85"/>
        <v>漁業</v>
      </c>
      <c r="H1227" s="427" t="str">
        <f t="shared" si="85"/>
        <v>鉱業</v>
      </c>
      <c r="I1227" s="427" t="str">
        <f t="shared" si="85"/>
        <v>飲食料品</v>
      </c>
      <c r="J1227" s="427" t="str">
        <f t="shared" si="85"/>
        <v>繊維製品</v>
      </c>
      <c r="K1227" s="427" t="str">
        <f t="shared" si="85"/>
        <v>パルプ・紙・木製品</v>
      </c>
      <c r="L1227" s="427" t="str">
        <f t="shared" si="85"/>
        <v>化学製品</v>
      </c>
      <c r="M1227" s="427" t="str">
        <f t="shared" si="85"/>
        <v>石油・石炭製品</v>
      </c>
      <c r="N1227" s="427" t="str">
        <f t="shared" si="85"/>
        <v>プラスチック・ゴム製品</v>
      </c>
      <c r="O1227" s="427" t="str">
        <f t="shared" si="85"/>
        <v>窯業・土石製品</v>
      </c>
      <c r="P1227" s="427" t="str">
        <f t="shared" si="85"/>
        <v>鉄鋼</v>
      </c>
      <c r="Q1227" s="428" t="str">
        <f t="shared" si="85"/>
        <v>非鉄金属</v>
      </c>
      <c r="R1227" s="428" t="str">
        <f t="shared" si="85"/>
        <v>金属製品</v>
      </c>
      <c r="S1227" s="428" t="str">
        <f t="shared" si="85"/>
        <v>はん用機械</v>
      </c>
      <c r="T1227" s="428" t="str">
        <f t="shared" si="85"/>
        <v>生産用機械</v>
      </c>
      <c r="U1227" s="428" t="str">
        <f t="shared" si="85"/>
        <v>業務用機械</v>
      </c>
      <c r="V1227" s="428" t="str">
        <f t="shared" si="85"/>
        <v>電子部品</v>
      </c>
      <c r="W1227" s="428" t="str">
        <f t="shared" si="85"/>
        <v>電気機械</v>
      </c>
      <c r="X1227" s="428" t="str">
        <f t="shared" si="85"/>
        <v>情報通信機器</v>
      </c>
      <c r="Y1227" s="428" t="str">
        <f t="shared" si="85"/>
        <v>輸送機械</v>
      </c>
      <c r="Z1227" s="428" t="str">
        <f t="shared" si="85"/>
        <v>その他の製造工業製品</v>
      </c>
      <c r="AA1227" s="428" t="str">
        <f t="shared" si="85"/>
        <v>建設</v>
      </c>
      <c r="AB1227" s="428" t="str">
        <f t="shared" si="85"/>
        <v>電力・ガス・熱供給</v>
      </c>
      <c r="AC1227" s="428" t="str">
        <f t="shared" si="85"/>
        <v>水道</v>
      </c>
      <c r="AD1227" s="428" t="str">
        <f t="shared" si="85"/>
        <v>廃棄物処理</v>
      </c>
      <c r="AE1227" s="428" t="str">
        <f t="shared" si="85"/>
        <v>商業</v>
      </c>
      <c r="AF1227" s="428" t="str">
        <f t="shared" si="85"/>
        <v>金融・保険</v>
      </c>
      <c r="AG1227" s="428" t="str">
        <f t="shared" si="85"/>
        <v>不動産</v>
      </c>
      <c r="AH1227" s="428" t="str">
        <f t="shared" si="85"/>
        <v>運輸・郵便</v>
      </c>
      <c r="AI1227" s="428" t="str">
        <f t="shared" si="85"/>
        <v>情報通信</v>
      </c>
      <c r="AJ1227" s="428" t="str">
        <f t="shared" si="85"/>
        <v>公務</v>
      </c>
      <c r="AK1227" s="428" t="str">
        <f t="shared" ref="AK1227:BP1227" si="86">AK532</f>
        <v>教育・研究</v>
      </c>
      <c r="AL1227" s="428" t="str">
        <f t="shared" si="86"/>
        <v>医療・福祉</v>
      </c>
      <c r="AM1227" s="428" t="str">
        <f t="shared" si="86"/>
        <v>他に分類されない会員制団体</v>
      </c>
      <c r="AN1227" s="428" t="str">
        <f t="shared" si="86"/>
        <v>対事業所サービス</v>
      </c>
      <c r="AO1227" s="428" t="str">
        <f t="shared" si="86"/>
        <v>対個人サービス</v>
      </c>
      <c r="AP1227" s="428" t="str">
        <f t="shared" si="86"/>
        <v>事務用品</v>
      </c>
      <c r="AQ1227" s="428" t="str">
        <f t="shared" si="86"/>
        <v>分類不明</v>
      </c>
      <c r="AR1227" s="427" t="str">
        <f t="shared" si="86"/>
        <v>農業</v>
      </c>
      <c r="AS1227" s="427" t="str">
        <f t="shared" si="86"/>
        <v>林業</v>
      </c>
      <c r="AT1227" s="427" t="str">
        <f t="shared" si="86"/>
        <v>漁業</v>
      </c>
      <c r="AU1227" s="427" t="str">
        <f t="shared" si="86"/>
        <v>鉱業</v>
      </c>
      <c r="AV1227" s="427" t="str">
        <f t="shared" si="86"/>
        <v>飲食料品</v>
      </c>
      <c r="AW1227" s="427" t="str">
        <f t="shared" si="86"/>
        <v>繊維製品</v>
      </c>
      <c r="AX1227" s="427" t="str">
        <f t="shared" si="86"/>
        <v>パルプ・紙・木製品</v>
      </c>
      <c r="AY1227" s="427" t="str">
        <f t="shared" si="86"/>
        <v>化学製品</v>
      </c>
      <c r="AZ1227" s="427" t="str">
        <f t="shared" si="86"/>
        <v>石油・石炭製品</v>
      </c>
      <c r="BA1227" s="427" t="str">
        <f t="shared" si="86"/>
        <v>プラスチック・ゴム製品</v>
      </c>
      <c r="BB1227" s="427" t="str">
        <f t="shared" si="86"/>
        <v>窯業・土石製品</v>
      </c>
      <c r="BC1227" s="427" t="str">
        <f t="shared" si="86"/>
        <v>鉄鋼</v>
      </c>
      <c r="BD1227" s="427" t="str">
        <f t="shared" si="86"/>
        <v>非鉄金属</v>
      </c>
      <c r="BE1227" s="427" t="str">
        <f t="shared" si="86"/>
        <v>金属製品</v>
      </c>
      <c r="BF1227" s="427" t="str">
        <f t="shared" si="86"/>
        <v>はん用機械</v>
      </c>
      <c r="BG1227" s="427" t="str">
        <f t="shared" si="86"/>
        <v>生産用機械</v>
      </c>
      <c r="BH1227" s="427" t="str">
        <f t="shared" si="86"/>
        <v>業務用機械</v>
      </c>
      <c r="BI1227" s="427" t="str">
        <f t="shared" si="86"/>
        <v>電子部品</v>
      </c>
      <c r="BJ1227" s="427" t="str">
        <f t="shared" si="86"/>
        <v>電気機械</v>
      </c>
      <c r="BK1227" s="427" t="str">
        <f t="shared" si="86"/>
        <v>情報通信機器</v>
      </c>
      <c r="BL1227" s="427" t="str">
        <f t="shared" si="86"/>
        <v>輸送機械</v>
      </c>
      <c r="BM1227" s="427" t="str">
        <f t="shared" si="86"/>
        <v>その他の製造工業製品</v>
      </c>
      <c r="BN1227" s="427" t="str">
        <f t="shared" si="86"/>
        <v>建設</v>
      </c>
      <c r="BO1227" s="427" t="str">
        <f t="shared" si="86"/>
        <v>電力・ガス・熱供給</v>
      </c>
      <c r="BP1227" s="427" t="str">
        <f t="shared" si="86"/>
        <v>水道</v>
      </c>
      <c r="BQ1227" s="427" t="str">
        <f t="shared" ref="BQ1227:CD1227" si="87">BQ532</f>
        <v>廃棄物処理</v>
      </c>
      <c r="BR1227" s="427" t="str">
        <f t="shared" si="87"/>
        <v>商業</v>
      </c>
      <c r="BS1227" s="427" t="str">
        <f t="shared" si="87"/>
        <v>金融・保険</v>
      </c>
      <c r="BT1227" s="427" t="str">
        <f t="shared" si="87"/>
        <v>不動産</v>
      </c>
      <c r="BU1227" s="427" t="str">
        <f t="shared" si="87"/>
        <v>運輸・郵便</v>
      </c>
      <c r="BV1227" s="427" t="str">
        <f t="shared" si="87"/>
        <v>情報通信</v>
      </c>
      <c r="BW1227" s="427" t="str">
        <f t="shared" si="87"/>
        <v>公務</v>
      </c>
      <c r="BX1227" s="427" t="str">
        <f t="shared" si="87"/>
        <v>教育・研究</v>
      </c>
      <c r="BY1227" s="427" t="str">
        <f t="shared" si="87"/>
        <v>医療・福祉</v>
      </c>
      <c r="BZ1227" s="427" t="str">
        <f t="shared" si="87"/>
        <v>他に分類されない会員制団体</v>
      </c>
      <c r="CA1227" s="427" t="str">
        <f t="shared" si="87"/>
        <v>対事業所サービス</v>
      </c>
      <c r="CB1227" s="427" t="str">
        <f t="shared" si="87"/>
        <v>対個人サービス</v>
      </c>
      <c r="CC1227" s="427" t="str">
        <f t="shared" si="87"/>
        <v>事務用品</v>
      </c>
      <c r="CD1227" s="427" t="str">
        <f t="shared" si="87"/>
        <v>分類不明</v>
      </c>
    </row>
    <row r="1228" spans="2:82">
      <c r="B1228" s="279" t="s">
        <v>416</v>
      </c>
      <c r="C1228" s="280" t="str">
        <f t="shared" ref="C1228:D1247" si="88">C9</f>
        <v>01</v>
      </c>
      <c r="D1228" s="281" t="str">
        <f t="shared" si="88"/>
        <v>農業</v>
      </c>
      <c r="E1228" s="360">
        <f t="array" ref="E1228:CD1305">+$E$533:$CD$610</f>
        <v>1.0277543284568491</v>
      </c>
      <c r="F1228" s="361">
        <v>1.9872955851632566E-4</v>
      </c>
      <c r="G1228" s="361">
        <v>1.2063606228712601E-3</v>
      </c>
      <c r="H1228" s="361">
        <v>1.1213639978326106E-5</v>
      </c>
      <c r="I1228" s="361">
        <v>2.7471922776178846E-2</v>
      </c>
      <c r="J1228" s="361">
        <v>2.040396923596614E-3</v>
      </c>
      <c r="K1228" s="361">
        <v>2.9579568652220352E-4</v>
      </c>
      <c r="L1228" s="361">
        <v>3.3176363983094458E-4</v>
      </c>
      <c r="M1228" s="361">
        <v>5.2870502619211225E-6</v>
      </c>
      <c r="N1228" s="361">
        <v>1.0034886279100474E-3</v>
      </c>
      <c r="O1228" s="361">
        <v>2.9585884065643651E-5</v>
      </c>
      <c r="P1228" s="361">
        <v>1.1527456847992563E-5</v>
      </c>
      <c r="Q1228" s="361">
        <v>1.4847745960704818E-5</v>
      </c>
      <c r="R1228" s="361">
        <v>1.1098658040599756E-5</v>
      </c>
      <c r="S1228" s="361">
        <v>8.6654266987270153E-6</v>
      </c>
      <c r="T1228" s="361">
        <v>1.5043573453073918E-5</v>
      </c>
      <c r="U1228" s="361">
        <v>2.2505819250878876E-5</v>
      </c>
      <c r="V1228" s="361">
        <v>1.5199428562847858E-5</v>
      </c>
      <c r="W1228" s="361">
        <v>1.7693279624803426E-5</v>
      </c>
      <c r="X1228" s="361">
        <v>2.4963208664191504E-5</v>
      </c>
      <c r="Y1228" s="361">
        <v>1.9354290270475907E-5</v>
      </c>
      <c r="Z1228" s="361">
        <v>7.9436356115502975E-4</v>
      </c>
      <c r="AA1228" s="361">
        <v>1.7948570516017437E-4</v>
      </c>
      <c r="AB1228" s="361">
        <v>1.3141653295206706E-5</v>
      </c>
      <c r="AC1228" s="361">
        <v>3.3961325331404396E-5</v>
      </c>
      <c r="AD1228" s="361">
        <v>1.6110554753798261E-5</v>
      </c>
      <c r="AE1228" s="361">
        <v>3.9584500508808985E-5</v>
      </c>
      <c r="AF1228" s="361">
        <v>1.3513108850803645E-5</v>
      </c>
      <c r="AG1228" s="361">
        <v>6.8510319025548778E-6</v>
      </c>
      <c r="AH1228" s="361">
        <v>1.6185987744524964E-5</v>
      </c>
      <c r="AI1228" s="361">
        <v>2.8273699749720924E-5</v>
      </c>
      <c r="AJ1228" s="361">
        <v>1.8363734224648179E-5</v>
      </c>
      <c r="AK1228" s="361">
        <v>2.886132789655056E-4</v>
      </c>
      <c r="AL1228" s="361">
        <v>3.9761297411053457E-4</v>
      </c>
      <c r="AM1228" s="361">
        <v>4.5410249230156492E-4</v>
      </c>
      <c r="AN1228" s="361">
        <v>1.5304260450156862E-5</v>
      </c>
      <c r="AO1228" s="361">
        <v>3.0155954359980821E-3</v>
      </c>
      <c r="AP1228" s="361">
        <v>1.1150174271464761E-4</v>
      </c>
      <c r="AQ1228" s="361">
        <v>4.7715618284323695E-5</v>
      </c>
      <c r="AR1228" s="360">
        <v>1.3434160094856885E-3</v>
      </c>
      <c r="AS1228" s="361">
        <v>8.8022464622670719E-5</v>
      </c>
      <c r="AT1228" s="361">
        <v>2.93407304350859E-4</v>
      </c>
      <c r="AU1228" s="361">
        <v>3.0457049906899227E-6</v>
      </c>
      <c r="AV1228" s="361">
        <v>1.7979400955390151E-3</v>
      </c>
      <c r="AW1228" s="361">
        <v>6.5567375228131394E-5</v>
      </c>
      <c r="AX1228" s="361">
        <v>3.4413029567349631E-5</v>
      </c>
      <c r="AY1228" s="361">
        <v>5.202663241662734E-5</v>
      </c>
      <c r="AZ1228" s="361">
        <v>4.9412412235366961E-7</v>
      </c>
      <c r="BA1228" s="361">
        <v>8.7473026317809878E-5</v>
      </c>
      <c r="BB1228" s="361">
        <v>7.2544952787262789E-6</v>
      </c>
      <c r="BC1228" s="361">
        <v>2.6227312766730247E-6</v>
      </c>
      <c r="BD1228" s="361">
        <v>4.4366119011484526E-6</v>
      </c>
      <c r="BE1228" s="361">
        <v>2.7796164445408449E-6</v>
      </c>
      <c r="BF1228" s="361">
        <v>3.7281826735072536E-6</v>
      </c>
      <c r="BG1228" s="361">
        <v>4.2699397932038624E-6</v>
      </c>
      <c r="BH1228" s="361">
        <v>7.7428025105361157E-6</v>
      </c>
      <c r="BI1228" s="361">
        <v>5.1871791474432438E-6</v>
      </c>
      <c r="BJ1228" s="361">
        <v>7.2580160222317098E-6</v>
      </c>
      <c r="BK1228" s="361">
        <v>7.514231557642117E-6</v>
      </c>
      <c r="BL1228" s="361">
        <v>1.0318143763232577E-5</v>
      </c>
      <c r="BM1228" s="361">
        <v>3.1294796343672878E-5</v>
      </c>
      <c r="BN1228" s="361">
        <v>1.2189005293734729E-5</v>
      </c>
      <c r="BO1228" s="361">
        <v>1.8807793121808246E-6</v>
      </c>
      <c r="BP1228" s="361">
        <v>7.2013860767388483E-6</v>
      </c>
      <c r="BQ1228" s="361">
        <v>4.4860873752556072E-6</v>
      </c>
      <c r="BR1228" s="361">
        <v>3.8444246266547676E-6</v>
      </c>
      <c r="BS1228" s="361">
        <v>2.7734818221929619E-6</v>
      </c>
      <c r="BT1228" s="361">
        <v>1.1133932467013825E-6</v>
      </c>
      <c r="BU1228" s="361">
        <v>3.1809830866304652E-6</v>
      </c>
      <c r="BV1228" s="361">
        <v>7.6863750602833007E-6</v>
      </c>
      <c r="BW1228" s="361">
        <v>4.0713697348129977E-6</v>
      </c>
      <c r="BX1228" s="361">
        <v>2.9562731469370493E-5</v>
      </c>
      <c r="BY1228" s="361">
        <v>4.8465053692872845E-5</v>
      </c>
      <c r="BZ1228" s="361">
        <v>2.7405529176806869E-5</v>
      </c>
      <c r="CA1228" s="361">
        <v>4.674792426896531E-6</v>
      </c>
      <c r="CB1228" s="361">
        <v>3.545831580923986E-4</v>
      </c>
      <c r="CC1228" s="361">
        <v>2.663532153192036E-5</v>
      </c>
      <c r="CD1228" s="362">
        <v>1.2803918680561914E-5</v>
      </c>
    </row>
    <row r="1229" spans="2:82">
      <c r="B1229" s="285"/>
      <c r="C1229" s="283" t="str">
        <f t="shared" si="88"/>
        <v>02</v>
      </c>
      <c r="D1229" s="284" t="str">
        <f t="shared" si="88"/>
        <v>林業</v>
      </c>
      <c r="E1229" s="363">
        <v>3.1170746865155793E-4</v>
      </c>
      <c r="F1229" s="364">
        <v>1.0803154869846956</v>
      </c>
      <c r="G1229" s="364">
        <v>1.8847446436896285E-4</v>
      </c>
      <c r="H1229" s="364">
        <v>9.7313298421628945E-6</v>
      </c>
      <c r="I1229" s="364">
        <v>2.8934271176209126E-4</v>
      </c>
      <c r="J1229" s="364">
        <v>3.3842441223314421E-5</v>
      </c>
      <c r="K1229" s="364">
        <v>8.7962555443644296E-3</v>
      </c>
      <c r="L1229" s="364">
        <v>1.9327657474593076E-4</v>
      </c>
      <c r="M1229" s="364">
        <v>4.0176491344699093E-6</v>
      </c>
      <c r="N1229" s="364">
        <v>2.9212067595960917E-5</v>
      </c>
      <c r="O1229" s="364">
        <v>5.5959082914733765E-5</v>
      </c>
      <c r="P1229" s="364">
        <v>8.897258803185923E-6</v>
      </c>
      <c r="Q1229" s="364">
        <v>1.0608509942246601E-5</v>
      </c>
      <c r="R1229" s="364">
        <v>2.1778188791250649E-5</v>
      </c>
      <c r="S1229" s="364">
        <v>6.891471943797797E-6</v>
      </c>
      <c r="T1229" s="364">
        <v>8.6580273603922272E-6</v>
      </c>
      <c r="U1229" s="364">
        <v>1.9202480269924806E-5</v>
      </c>
      <c r="V1229" s="364">
        <v>1.8166777286798465E-5</v>
      </c>
      <c r="W1229" s="364">
        <v>2.2016107560340826E-5</v>
      </c>
      <c r="X1229" s="364">
        <v>2.2740736615859037E-5</v>
      </c>
      <c r="Y1229" s="364">
        <v>1.3616913981664698E-5</v>
      </c>
      <c r="Z1229" s="364">
        <v>3.2374241401310545E-4</v>
      </c>
      <c r="AA1229" s="364">
        <v>1.3195311642442913E-4</v>
      </c>
      <c r="AB1229" s="364">
        <v>2.0102578547639851E-5</v>
      </c>
      <c r="AC1229" s="364">
        <v>2.6529923897901763E-5</v>
      </c>
      <c r="AD1229" s="364">
        <v>2.2391673410823821E-5</v>
      </c>
      <c r="AE1229" s="364">
        <v>2.779414250440872E-5</v>
      </c>
      <c r="AF1229" s="364">
        <v>2.4007463187268338E-5</v>
      </c>
      <c r="AG1229" s="364">
        <v>6.1725062049043854E-6</v>
      </c>
      <c r="AH1229" s="364">
        <v>2.8817912909717685E-5</v>
      </c>
      <c r="AI1229" s="364">
        <v>3.9515490621456212E-5</v>
      </c>
      <c r="AJ1229" s="364">
        <v>1.3661540998703664E-5</v>
      </c>
      <c r="AK1229" s="364">
        <v>5.555154738503242E-5</v>
      </c>
      <c r="AL1229" s="364">
        <v>5.562651929938601E-5</v>
      </c>
      <c r="AM1229" s="364">
        <v>6.5482131407910385E-5</v>
      </c>
      <c r="AN1229" s="364">
        <v>1.6779562343502286E-5</v>
      </c>
      <c r="AO1229" s="364">
        <v>5.2141510290128331E-4</v>
      </c>
      <c r="AP1229" s="364">
        <v>1.1774186456883879E-3</v>
      </c>
      <c r="AQ1229" s="364">
        <v>1.0284311297372787E-5</v>
      </c>
      <c r="AR1229" s="363">
        <v>1.2658862182614277E-5</v>
      </c>
      <c r="AS1229" s="364">
        <v>2.9985215350480834E-4</v>
      </c>
      <c r="AT1229" s="364">
        <v>4.8321550043053705E-6</v>
      </c>
      <c r="AU1229" s="364">
        <v>1.7404986710633649E-6</v>
      </c>
      <c r="AV1229" s="364">
        <v>1.1318628587780916E-5</v>
      </c>
      <c r="AW1229" s="364">
        <v>4.3393271847903644E-6</v>
      </c>
      <c r="AX1229" s="364">
        <v>9.6570884821522412E-5</v>
      </c>
      <c r="AY1229" s="364">
        <v>1.0081460153910129E-5</v>
      </c>
      <c r="AZ1229" s="364">
        <v>2.7000199567751036E-7</v>
      </c>
      <c r="BA1229" s="364">
        <v>5.4805377163344835E-6</v>
      </c>
      <c r="BB1229" s="364">
        <v>5.738529502142536E-6</v>
      </c>
      <c r="BC1229" s="364">
        <v>1.6237035694529982E-6</v>
      </c>
      <c r="BD1229" s="364">
        <v>2.6010060535832063E-6</v>
      </c>
      <c r="BE1229" s="364">
        <v>2.2266469659830639E-6</v>
      </c>
      <c r="BF1229" s="364">
        <v>1.8392316480994914E-6</v>
      </c>
      <c r="BG1229" s="364">
        <v>1.6397584135151739E-6</v>
      </c>
      <c r="BH1229" s="364">
        <v>3.1774808329745914E-6</v>
      </c>
      <c r="BI1229" s="364">
        <v>2.9741080543755509E-6</v>
      </c>
      <c r="BJ1229" s="364">
        <v>3.4522273438136356E-6</v>
      </c>
      <c r="BK1229" s="364">
        <v>3.2242636895016384E-6</v>
      </c>
      <c r="BL1229" s="364">
        <v>2.6459908962445496E-6</v>
      </c>
      <c r="BM1229" s="364">
        <v>1.8001902030573922E-5</v>
      </c>
      <c r="BN1229" s="364">
        <v>1.0793484103904043E-5</v>
      </c>
      <c r="BO1229" s="364">
        <v>1.9878800331399073E-6</v>
      </c>
      <c r="BP1229" s="364">
        <v>2.8087470113910216E-6</v>
      </c>
      <c r="BQ1229" s="364">
        <v>2.5198935583345839E-6</v>
      </c>
      <c r="BR1229" s="364">
        <v>2.6841198498107903E-6</v>
      </c>
      <c r="BS1229" s="364">
        <v>2.5309939622808078E-6</v>
      </c>
      <c r="BT1229" s="364">
        <v>6.5678484116803362E-7</v>
      </c>
      <c r="BU1229" s="364">
        <v>2.8515155913404832E-6</v>
      </c>
      <c r="BV1229" s="364">
        <v>3.7989835140968312E-6</v>
      </c>
      <c r="BW1229" s="364">
        <v>1.4520131160438072E-6</v>
      </c>
      <c r="BX1229" s="364">
        <v>3.8147711948249218E-6</v>
      </c>
      <c r="BY1229" s="364">
        <v>5.1310524030496447E-6</v>
      </c>
      <c r="BZ1229" s="364">
        <v>6.3426074953614796E-6</v>
      </c>
      <c r="CA1229" s="364">
        <v>2.2848469884145162E-6</v>
      </c>
      <c r="CB1229" s="364">
        <v>6.3063296567010588E-6</v>
      </c>
      <c r="CC1229" s="364">
        <v>1.0037758677592344E-4</v>
      </c>
      <c r="CD1229" s="365">
        <v>1.2347650723560854E-6</v>
      </c>
    </row>
    <row r="1230" spans="2:82">
      <c r="B1230" s="285"/>
      <c r="C1230" s="283" t="str">
        <f t="shared" si="88"/>
        <v>03</v>
      </c>
      <c r="D1230" s="284" t="str">
        <f t="shared" si="88"/>
        <v>漁業</v>
      </c>
      <c r="E1230" s="363">
        <v>1.4587025050583405E-4</v>
      </c>
      <c r="F1230" s="364">
        <v>1.0356910373145564E-5</v>
      </c>
      <c r="G1230" s="364">
        <v>1.007000687213371</v>
      </c>
      <c r="H1230" s="364">
        <v>1.399408665516334E-6</v>
      </c>
      <c r="I1230" s="364">
        <v>1.6089815080613341E-3</v>
      </c>
      <c r="J1230" s="364">
        <v>8.5643191489012167E-6</v>
      </c>
      <c r="K1230" s="364">
        <v>5.9058555333034242E-6</v>
      </c>
      <c r="L1230" s="364">
        <v>2.109636749270389E-5</v>
      </c>
      <c r="M1230" s="364">
        <v>1.418483085478807E-6</v>
      </c>
      <c r="N1230" s="364">
        <v>4.0092187684028522E-6</v>
      </c>
      <c r="O1230" s="364">
        <v>3.0520628147171514E-6</v>
      </c>
      <c r="P1230" s="364">
        <v>2.9644484138198607E-6</v>
      </c>
      <c r="Q1230" s="364">
        <v>5.391772849332224E-6</v>
      </c>
      <c r="R1230" s="364">
        <v>1.956980186551983E-6</v>
      </c>
      <c r="S1230" s="364">
        <v>1.1464927681962656E-6</v>
      </c>
      <c r="T1230" s="364">
        <v>1.4300229761939267E-6</v>
      </c>
      <c r="U1230" s="364">
        <v>2.398807514345485E-6</v>
      </c>
      <c r="V1230" s="364">
        <v>1.7322851510657284E-6</v>
      </c>
      <c r="W1230" s="364">
        <v>1.6747225506668111E-6</v>
      </c>
      <c r="X1230" s="364">
        <v>2.142122611137394E-6</v>
      </c>
      <c r="Y1230" s="364">
        <v>1.6267677777757557E-6</v>
      </c>
      <c r="Z1230" s="364">
        <v>2.8298627925786406E-4</v>
      </c>
      <c r="AA1230" s="364">
        <v>1.7883706421190315E-6</v>
      </c>
      <c r="AB1230" s="364">
        <v>2.0834414328115382E-6</v>
      </c>
      <c r="AC1230" s="364">
        <v>2.104821708588857E-6</v>
      </c>
      <c r="AD1230" s="364">
        <v>1.7641174129241695E-6</v>
      </c>
      <c r="AE1230" s="364">
        <v>1.9611416983076585E-6</v>
      </c>
      <c r="AF1230" s="364">
        <v>3.2061474531019444E-6</v>
      </c>
      <c r="AG1230" s="364">
        <v>7.1867532455095073E-7</v>
      </c>
      <c r="AH1230" s="364">
        <v>1.8556453331024959E-6</v>
      </c>
      <c r="AI1230" s="364">
        <v>6.496436115733838E-6</v>
      </c>
      <c r="AJ1230" s="364">
        <v>3.1064169066229374E-6</v>
      </c>
      <c r="AK1230" s="364">
        <v>2.3512674737244143E-5</v>
      </c>
      <c r="AL1230" s="364">
        <v>5.6395704216334705E-5</v>
      </c>
      <c r="AM1230" s="364">
        <v>9.5118570757833977E-6</v>
      </c>
      <c r="AN1230" s="364">
        <v>2.3357669860463577E-6</v>
      </c>
      <c r="AO1230" s="364">
        <v>5.8823577750533832E-4</v>
      </c>
      <c r="AP1230" s="364">
        <v>2.124532173185632E-5</v>
      </c>
      <c r="AQ1230" s="364">
        <v>6.2642252112230943E-6</v>
      </c>
      <c r="AR1230" s="363">
        <v>1.12342274823159E-4</v>
      </c>
      <c r="AS1230" s="364">
        <v>2.4687253052463792E-5</v>
      </c>
      <c r="AT1230" s="364">
        <v>1.3979921068800684E-3</v>
      </c>
      <c r="AU1230" s="364">
        <v>9.4134267149275293E-7</v>
      </c>
      <c r="AV1230" s="364">
        <v>9.5170106977910437E-4</v>
      </c>
      <c r="AW1230" s="364">
        <v>5.6591301458480885E-6</v>
      </c>
      <c r="AX1230" s="364">
        <v>4.5822944899517194E-6</v>
      </c>
      <c r="AY1230" s="364">
        <v>1.3397946664128197E-5</v>
      </c>
      <c r="AZ1230" s="364">
        <v>2.1459376900835257E-7</v>
      </c>
      <c r="BA1230" s="364">
        <v>3.6284911805206909E-6</v>
      </c>
      <c r="BB1230" s="364">
        <v>1.952592149792797E-6</v>
      </c>
      <c r="BC1230" s="364">
        <v>1.6027986073364343E-6</v>
      </c>
      <c r="BD1230" s="364">
        <v>3.6876519437853098E-6</v>
      </c>
      <c r="BE1230" s="364">
        <v>9.919040645400482E-7</v>
      </c>
      <c r="BF1230" s="364">
        <v>8.7422050092757494E-7</v>
      </c>
      <c r="BG1230" s="364">
        <v>9.063995374385002E-7</v>
      </c>
      <c r="BH1230" s="364">
        <v>1.3631737910989278E-6</v>
      </c>
      <c r="BI1230" s="364">
        <v>1.1753010172768673E-6</v>
      </c>
      <c r="BJ1230" s="364">
        <v>1.2837732277524427E-6</v>
      </c>
      <c r="BK1230" s="364">
        <v>1.3511599285403073E-6</v>
      </c>
      <c r="BL1230" s="364">
        <v>1.2322167523490655E-6</v>
      </c>
      <c r="BM1230" s="364">
        <v>8.2912219776638764E-5</v>
      </c>
      <c r="BN1230" s="364">
        <v>1.3113364411722393E-6</v>
      </c>
      <c r="BO1230" s="364">
        <v>1.0542781392069581E-6</v>
      </c>
      <c r="BP1230" s="364">
        <v>1.334613278949096E-6</v>
      </c>
      <c r="BQ1230" s="364">
        <v>1.096163696620664E-6</v>
      </c>
      <c r="BR1230" s="364">
        <v>1.1603922104439355E-6</v>
      </c>
      <c r="BS1230" s="364">
        <v>1.7821913343100536E-6</v>
      </c>
      <c r="BT1230" s="364">
        <v>4.4596870274780946E-7</v>
      </c>
      <c r="BU1230" s="364">
        <v>1.1057451242475863E-6</v>
      </c>
      <c r="BV1230" s="364">
        <v>4.4984064495364268E-6</v>
      </c>
      <c r="BW1230" s="364">
        <v>1.8315950876849937E-6</v>
      </c>
      <c r="BX1230" s="364">
        <v>1.1173426386406205E-5</v>
      </c>
      <c r="BY1230" s="364">
        <v>2.2385883428099019E-5</v>
      </c>
      <c r="BZ1230" s="364">
        <v>5.4409596191274711E-6</v>
      </c>
      <c r="CA1230" s="364">
        <v>1.9992555016295978E-6</v>
      </c>
      <c r="CB1230" s="364">
        <v>1.9867126277487609E-4</v>
      </c>
      <c r="CC1230" s="364">
        <v>1.096559379357074E-5</v>
      </c>
      <c r="CD1230" s="365">
        <v>4.5817795826517069E-6</v>
      </c>
    </row>
    <row r="1231" spans="2:82">
      <c r="B1231" s="285"/>
      <c r="C1231" s="283" t="str">
        <f t="shared" si="88"/>
        <v>04</v>
      </c>
      <c r="D1231" s="284" t="str">
        <f t="shared" si="88"/>
        <v>鉱業</v>
      </c>
      <c r="E1231" s="363">
        <v>6.4292206029447111E-5</v>
      </c>
      <c r="F1231" s="364">
        <v>4.1208409885214775E-5</v>
      </c>
      <c r="G1231" s="364">
        <v>7.4839368650933205E-5</v>
      </c>
      <c r="H1231" s="364">
        <v>1.0001707952394707</v>
      </c>
      <c r="I1231" s="364">
        <v>6.376102116860558E-5</v>
      </c>
      <c r="J1231" s="364">
        <v>9.6507418346139553E-5</v>
      </c>
      <c r="K1231" s="364">
        <v>1.6209375979091877E-4</v>
      </c>
      <c r="L1231" s="364">
        <v>1.4882886669072146E-4</v>
      </c>
      <c r="M1231" s="364">
        <v>5.0653030155177149E-3</v>
      </c>
      <c r="N1231" s="364">
        <v>9.4756885512884711E-5</v>
      </c>
      <c r="O1231" s="364">
        <v>6.5225577116423102E-4</v>
      </c>
      <c r="P1231" s="364">
        <v>1.1389308994817766E-3</v>
      </c>
      <c r="Q1231" s="364">
        <v>1.14912184710096E-3</v>
      </c>
      <c r="R1231" s="364">
        <v>2.2006806917958602E-4</v>
      </c>
      <c r="S1231" s="364">
        <v>1.500939483525337E-4</v>
      </c>
      <c r="T1231" s="364">
        <v>1.1133159821125493E-4</v>
      </c>
      <c r="U1231" s="364">
        <v>6.6400826699943529E-5</v>
      </c>
      <c r="V1231" s="364">
        <v>1.0233071447168157E-4</v>
      </c>
      <c r="W1231" s="364">
        <v>9.1942976197171691E-5</v>
      </c>
      <c r="X1231" s="364">
        <v>4.0392849721032369E-5</v>
      </c>
      <c r="Y1231" s="364">
        <v>1.226512541273879E-4</v>
      </c>
      <c r="Z1231" s="364">
        <v>8.7450571805314575E-5</v>
      </c>
      <c r="AA1231" s="364">
        <v>9.0413450514007884E-5</v>
      </c>
      <c r="AB1231" s="364">
        <v>2.6872968246364273E-3</v>
      </c>
      <c r="AC1231" s="364">
        <v>1.9352986121398336E-4</v>
      </c>
      <c r="AD1231" s="364">
        <v>2.1212956705875664E-4</v>
      </c>
      <c r="AE1231" s="364">
        <v>8.6372688713450249E-5</v>
      </c>
      <c r="AF1231" s="364">
        <v>2.6065300562062176E-5</v>
      </c>
      <c r="AG1231" s="364">
        <v>1.7432700780464553E-5</v>
      </c>
      <c r="AH1231" s="364">
        <v>8.0975334394408163E-5</v>
      </c>
      <c r="AI1231" s="364">
        <v>3.4991614692686614E-5</v>
      </c>
      <c r="AJ1231" s="364">
        <v>5.3838458000591495E-5</v>
      </c>
      <c r="AK1231" s="364">
        <v>5.6612966451495085E-5</v>
      </c>
      <c r="AL1231" s="364">
        <v>4.9431702481552015E-5</v>
      </c>
      <c r="AM1231" s="364">
        <v>2.6900214640756828E-5</v>
      </c>
      <c r="AN1231" s="364">
        <v>2.6128473026443927E-5</v>
      </c>
      <c r="AO1231" s="364">
        <v>1.0198176981426372E-4</v>
      </c>
      <c r="AP1231" s="364">
        <v>3.9980284853519583E-5</v>
      </c>
      <c r="AQ1231" s="364">
        <v>3.7368977867969946E-5</v>
      </c>
      <c r="AR1231" s="363">
        <v>4.3361808787358289E-6</v>
      </c>
      <c r="AS1231" s="364">
        <v>2.6846495182932999E-6</v>
      </c>
      <c r="AT1231" s="364">
        <v>4.4940727062941294E-6</v>
      </c>
      <c r="AU1231" s="364">
        <v>6.191170066902881E-6</v>
      </c>
      <c r="AV1231" s="364">
        <v>4.0952933069950846E-6</v>
      </c>
      <c r="AW1231" s="364">
        <v>4.1723832638976246E-6</v>
      </c>
      <c r="AX1231" s="364">
        <v>7.4101849717129023E-6</v>
      </c>
      <c r="AY1231" s="364">
        <v>9.0008059933600715E-6</v>
      </c>
      <c r="AZ1231" s="364">
        <v>2.053058850227049E-5</v>
      </c>
      <c r="BA1231" s="364">
        <v>5.9254848414052238E-6</v>
      </c>
      <c r="BB1231" s="364">
        <v>9.6476704387923592E-6</v>
      </c>
      <c r="BC1231" s="364">
        <v>5.2491564839832041E-5</v>
      </c>
      <c r="BD1231" s="364">
        <v>2.3462487483523187E-5</v>
      </c>
      <c r="BE1231" s="364">
        <v>2.4304937029668348E-5</v>
      </c>
      <c r="BF1231" s="364">
        <v>1.7243373587128356E-5</v>
      </c>
      <c r="BG1231" s="364">
        <v>1.3747005538638337E-5</v>
      </c>
      <c r="BH1231" s="364">
        <v>8.6838884745458656E-6</v>
      </c>
      <c r="BI1231" s="364">
        <v>8.3504448752867164E-6</v>
      </c>
      <c r="BJ1231" s="364">
        <v>1.1681747887898666E-5</v>
      </c>
      <c r="BK1231" s="364">
        <v>7.0452701487085861E-6</v>
      </c>
      <c r="BL1231" s="364">
        <v>1.53380289476912E-5</v>
      </c>
      <c r="BM1231" s="364">
        <v>4.9150394773167839E-6</v>
      </c>
      <c r="BN1231" s="364">
        <v>8.4818826414374951E-6</v>
      </c>
      <c r="BO1231" s="364">
        <v>1.4271879811561314E-5</v>
      </c>
      <c r="BP1231" s="364">
        <v>5.1412179110284377E-6</v>
      </c>
      <c r="BQ1231" s="364">
        <v>4.9168177949496205E-6</v>
      </c>
      <c r="BR1231" s="364">
        <v>2.1402516595207818E-6</v>
      </c>
      <c r="BS1231" s="364">
        <v>1.1612572935645534E-6</v>
      </c>
      <c r="BT1231" s="364">
        <v>6.0739222077844058E-7</v>
      </c>
      <c r="BU1231" s="364">
        <v>3.3362067086253357E-6</v>
      </c>
      <c r="BV1231" s="364">
        <v>1.4610219295491551E-6</v>
      </c>
      <c r="BW1231" s="364">
        <v>2.0784214886217695E-6</v>
      </c>
      <c r="BX1231" s="364">
        <v>1.9836832516872551E-6</v>
      </c>
      <c r="BY1231" s="364">
        <v>3.5359890313111468E-6</v>
      </c>
      <c r="BZ1231" s="364">
        <v>1.690199212693954E-6</v>
      </c>
      <c r="CA1231" s="364">
        <v>2.1323336507026632E-6</v>
      </c>
      <c r="CB1231" s="364">
        <v>3.4318659743163195E-6</v>
      </c>
      <c r="CC1231" s="364">
        <v>6.8367178815198767E-6</v>
      </c>
      <c r="CD1231" s="365">
        <v>1.9256085665352445E-6</v>
      </c>
    </row>
    <row r="1232" spans="2:82">
      <c r="B1232" s="285"/>
      <c r="C1232" s="283" t="str">
        <f t="shared" si="88"/>
        <v>05</v>
      </c>
      <c r="D1232" s="284" t="str">
        <f t="shared" si="88"/>
        <v>飲食料品</v>
      </c>
      <c r="E1232" s="363">
        <v>4.045809488275199E-2</v>
      </c>
      <c r="F1232" s="364">
        <v>2.3026498374000026E-3</v>
      </c>
      <c r="G1232" s="364">
        <v>4.1030122454293952E-2</v>
      </c>
      <c r="H1232" s="364">
        <v>3.3463880501333142E-5</v>
      </c>
      <c r="I1232" s="364">
        <v>1.0663121928591399</v>
      </c>
      <c r="J1232" s="364">
        <v>1.2446714688794593E-3</v>
      </c>
      <c r="K1232" s="364">
        <v>6.0495546545860364E-4</v>
      </c>
      <c r="L1232" s="364">
        <v>3.2416755184020113E-3</v>
      </c>
      <c r="M1232" s="364">
        <v>2.0298329863283848E-5</v>
      </c>
      <c r="N1232" s="364">
        <v>2.7403649329168199E-4</v>
      </c>
      <c r="O1232" s="364">
        <v>1.5639301159046769E-4</v>
      </c>
      <c r="P1232" s="364">
        <v>3.9680755458202207E-5</v>
      </c>
      <c r="Q1232" s="364">
        <v>3.7160463752037833E-5</v>
      </c>
      <c r="R1232" s="364">
        <v>3.8544567076070315E-5</v>
      </c>
      <c r="S1232" s="364">
        <v>2.99485546520923E-5</v>
      </c>
      <c r="T1232" s="364">
        <v>3.6631543806345117E-5</v>
      </c>
      <c r="U1232" s="364">
        <v>5.1565505211695773E-5</v>
      </c>
      <c r="V1232" s="364">
        <v>4.9648177086241433E-5</v>
      </c>
      <c r="W1232" s="364">
        <v>4.5213341374747056E-5</v>
      </c>
      <c r="X1232" s="364">
        <v>5.6941112798594151E-5</v>
      </c>
      <c r="Y1232" s="364">
        <v>5.009470765208458E-5</v>
      </c>
      <c r="Z1232" s="364">
        <v>1.0706003616714919E-3</v>
      </c>
      <c r="AA1232" s="364">
        <v>7.3723359496139927E-5</v>
      </c>
      <c r="AB1232" s="364">
        <v>2.8480055585036416E-5</v>
      </c>
      <c r="AC1232" s="364">
        <v>6.529554373301474E-5</v>
      </c>
      <c r="AD1232" s="364">
        <v>4.6337688209354211E-5</v>
      </c>
      <c r="AE1232" s="364">
        <v>8.148923946028887E-5</v>
      </c>
      <c r="AF1232" s="364">
        <v>4.4778728344298892E-5</v>
      </c>
      <c r="AG1232" s="364">
        <v>2.5826059289723301E-5</v>
      </c>
      <c r="AH1232" s="364">
        <v>6.5621827771778003E-5</v>
      </c>
      <c r="AI1232" s="364">
        <v>1.8066532831085267E-4</v>
      </c>
      <c r="AJ1232" s="364">
        <v>2.3025927764498932E-4</v>
      </c>
      <c r="AK1232" s="364">
        <v>1.7417146245623592E-3</v>
      </c>
      <c r="AL1232" s="364">
        <v>2.5599288603203596E-3</v>
      </c>
      <c r="AM1232" s="364">
        <v>6.1345672846190187E-4</v>
      </c>
      <c r="AN1232" s="364">
        <v>6.6052433989973499E-5</v>
      </c>
      <c r="AO1232" s="364">
        <v>3.1124754976135479E-2</v>
      </c>
      <c r="AP1232" s="364">
        <v>2.2325074135448429E-4</v>
      </c>
      <c r="AQ1232" s="364">
        <v>1.2211445305099751E-3</v>
      </c>
      <c r="AR1232" s="363">
        <v>6.6544508696142271E-3</v>
      </c>
      <c r="AS1232" s="364">
        <v>1.4323888910868074E-3</v>
      </c>
      <c r="AT1232" s="364">
        <v>5.7347290651187091E-3</v>
      </c>
      <c r="AU1232" s="364">
        <v>1.971226931944166E-5</v>
      </c>
      <c r="AV1232" s="364">
        <v>1.0869525682054803E-2</v>
      </c>
      <c r="AW1232" s="364">
        <v>2.5505828063696328E-4</v>
      </c>
      <c r="AX1232" s="364">
        <v>1.9370578571294446E-4</v>
      </c>
      <c r="AY1232" s="364">
        <v>6.4647475016600491E-4</v>
      </c>
      <c r="AZ1232" s="364">
        <v>4.1752590880492595E-6</v>
      </c>
      <c r="BA1232" s="364">
        <v>1.7798097899387636E-4</v>
      </c>
      <c r="BB1232" s="364">
        <v>6.1142140354144368E-5</v>
      </c>
      <c r="BC1232" s="364">
        <v>1.644712154769514E-5</v>
      </c>
      <c r="BD1232" s="364">
        <v>2.2123934820795854E-5</v>
      </c>
      <c r="BE1232" s="364">
        <v>1.7709330407266735E-5</v>
      </c>
      <c r="BF1232" s="364">
        <v>1.816073200382694E-5</v>
      </c>
      <c r="BG1232" s="364">
        <v>1.7605931733014698E-5</v>
      </c>
      <c r="BH1232" s="364">
        <v>3.1027456651762166E-5</v>
      </c>
      <c r="BI1232" s="364">
        <v>2.903546794555076E-5</v>
      </c>
      <c r="BJ1232" s="364">
        <v>2.8894662584047302E-5</v>
      </c>
      <c r="BK1232" s="364">
        <v>2.9826414076768122E-5</v>
      </c>
      <c r="BL1232" s="364">
        <v>3.4834258694607598E-5</v>
      </c>
      <c r="BM1232" s="364">
        <v>1.658235693046152E-4</v>
      </c>
      <c r="BN1232" s="364">
        <v>3.5890922075125696E-5</v>
      </c>
      <c r="BO1232" s="364">
        <v>1.1933920785895579E-5</v>
      </c>
      <c r="BP1232" s="364">
        <v>3.0702141905654597E-5</v>
      </c>
      <c r="BQ1232" s="364">
        <v>2.3309146881966584E-5</v>
      </c>
      <c r="BR1232" s="364">
        <v>2.3952507789691782E-5</v>
      </c>
      <c r="BS1232" s="364">
        <v>1.8634669961820069E-5</v>
      </c>
      <c r="BT1232" s="364">
        <v>9.2554437748236295E-6</v>
      </c>
      <c r="BU1232" s="364">
        <v>2.4015360912772243E-5</v>
      </c>
      <c r="BV1232" s="364">
        <v>8.0141586956440771E-5</v>
      </c>
      <c r="BW1232" s="364">
        <v>4.7705217837687529E-5</v>
      </c>
      <c r="BX1232" s="364">
        <v>3.3667970135542696E-4</v>
      </c>
      <c r="BY1232" s="364">
        <v>5.7895751610185587E-4</v>
      </c>
      <c r="BZ1232" s="364">
        <v>1.3121145426662334E-4</v>
      </c>
      <c r="CA1232" s="364">
        <v>3.7303357533400054E-5</v>
      </c>
      <c r="CB1232" s="364">
        <v>5.1638674356686174E-3</v>
      </c>
      <c r="CC1232" s="364">
        <v>1.1486810098680133E-4</v>
      </c>
      <c r="CD1232" s="365">
        <v>2.2190555048975138E-4</v>
      </c>
    </row>
    <row r="1233" spans="2:82">
      <c r="B1233" s="285"/>
      <c r="C1233" s="283" t="str">
        <f t="shared" si="88"/>
        <v>06</v>
      </c>
      <c r="D1233" s="284" t="str">
        <f t="shared" si="88"/>
        <v>繊維製品</v>
      </c>
      <c r="E1233" s="363">
        <v>2.62016830217189E-4</v>
      </c>
      <c r="F1233" s="364">
        <v>9.2191218618807951E-5</v>
      </c>
      <c r="G1233" s="364">
        <v>1.6260312734487021E-3</v>
      </c>
      <c r="H1233" s="364">
        <v>2.7472129530779326E-4</v>
      </c>
      <c r="I1233" s="364">
        <v>1.5595996385706103E-4</v>
      </c>
      <c r="J1233" s="364">
        <v>1.0173799602528255</v>
      </c>
      <c r="K1233" s="364">
        <v>3.3302020118631642E-4</v>
      </c>
      <c r="L1233" s="364">
        <v>1.7751606634019965E-4</v>
      </c>
      <c r="M1233" s="364">
        <v>4.0332853200810857E-5</v>
      </c>
      <c r="N1233" s="364">
        <v>3.4481231839863396E-4</v>
      </c>
      <c r="O1233" s="364">
        <v>3.557024125735934E-4</v>
      </c>
      <c r="P1233" s="364">
        <v>9.1873807126243586E-5</v>
      </c>
      <c r="Q1233" s="364">
        <v>9.9803887276039675E-5</v>
      </c>
      <c r="R1233" s="364">
        <v>1.5074777662105608E-4</v>
      </c>
      <c r="S1233" s="364">
        <v>1.1341523672944767E-4</v>
      </c>
      <c r="T1233" s="364">
        <v>1.2389121455574451E-4</v>
      </c>
      <c r="U1233" s="364">
        <v>1.6842225099880913E-4</v>
      </c>
      <c r="V1233" s="364">
        <v>3.4154248684538347E-4</v>
      </c>
      <c r="W1233" s="364">
        <v>1.7344229436255391E-4</v>
      </c>
      <c r="X1233" s="364">
        <v>1.5753109654079856E-4</v>
      </c>
      <c r="Y1233" s="364">
        <v>1.7887279074337454E-4</v>
      </c>
      <c r="Z1233" s="364">
        <v>1.2760975522047966E-3</v>
      </c>
      <c r="AA1233" s="364">
        <v>3.8700612062086265E-4</v>
      </c>
      <c r="AB1233" s="364">
        <v>6.7704197749629769E-5</v>
      </c>
      <c r="AC1233" s="364">
        <v>1.7244330666289125E-4</v>
      </c>
      <c r="AD1233" s="364">
        <v>2.8403374643681638E-4</v>
      </c>
      <c r="AE1233" s="364">
        <v>4.1119880729362582E-4</v>
      </c>
      <c r="AF1233" s="364">
        <v>1.8117791868826831E-4</v>
      </c>
      <c r="AG1233" s="364">
        <v>2.8805607948960169E-5</v>
      </c>
      <c r="AH1233" s="364">
        <v>2.4440773203049566E-4</v>
      </c>
      <c r="AI1233" s="364">
        <v>1.282630724513451E-4</v>
      </c>
      <c r="AJ1233" s="364">
        <v>4.1205294686463855E-4</v>
      </c>
      <c r="AK1233" s="364">
        <v>9.5147189767572928E-5</v>
      </c>
      <c r="AL1233" s="364">
        <v>3.3686582527804718E-4</v>
      </c>
      <c r="AM1233" s="364">
        <v>1.7599316509733056E-3</v>
      </c>
      <c r="AN1233" s="364">
        <v>2.2160870585921468E-4</v>
      </c>
      <c r="AO1233" s="364">
        <v>3.9623823841729929E-4</v>
      </c>
      <c r="AP1233" s="364">
        <v>1.8810840981499663E-3</v>
      </c>
      <c r="AQ1233" s="364">
        <v>9.5110483407550279E-5</v>
      </c>
      <c r="AR1233" s="363">
        <v>4.8813931072244275E-5</v>
      </c>
      <c r="AS1233" s="364">
        <v>2.7095945497343963E-5</v>
      </c>
      <c r="AT1233" s="364">
        <v>2.1512129990201983E-4</v>
      </c>
      <c r="AU1233" s="364">
        <v>3.917866965817348E-5</v>
      </c>
      <c r="AV1233" s="364">
        <v>3.8706999164033756E-5</v>
      </c>
      <c r="AW1233" s="364">
        <v>1.9705279199653753E-3</v>
      </c>
      <c r="AX1233" s="364">
        <v>6.9446963443462351E-5</v>
      </c>
      <c r="AY1233" s="364">
        <v>3.1848610243253516E-5</v>
      </c>
      <c r="AZ1233" s="364">
        <v>3.0790736648713941E-6</v>
      </c>
      <c r="BA1233" s="364">
        <v>6.0583762216371284E-5</v>
      </c>
      <c r="BB1233" s="364">
        <v>4.609290907973924E-5</v>
      </c>
      <c r="BC1233" s="364">
        <v>1.7698715763891976E-5</v>
      </c>
      <c r="BD1233" s="364">
        <v>2.6025870421983766E-5</v>
      </c>
      <c r="BE1233" s="364">
        <v>2.3719455673788593E-5</v>
      </c>
      <c r="BF1233" s="364">
        <v>2.7880671401213035E-5</v>
      </c>
      <c r="BG1233" s="364">
        <v>3.1094688970609287E-5</v>
      </c>
      <c r="BH1233" s="364">
        <v>3.6893260224750352E-5</v>
      </c>
      <c r="BI1233" s="364">
        <v>5.5410992222348927E-5</v>
      </c>
      <c r="BJ1233" s="364">
        <v>4.2546252334950036E-5</v>
      </c>
      <c r="BK1233" s="364">
        <v>3.9082680476935721E-5</v>
      </c>
      <c r="BL1233" s="364">
        <v>4.8252522402938431E-5</v>
      </c>
      <c r="BM1233" s="364">
        <v>7.8998704717863239E-5</v>
      </c>
      <c r="BN1233" s="364">
        <v>5.3530719777089355E-5</v>
      </c>
      <c r="BO1233" s="364">
        <v>1.0870374241408958E-5</v>
      </c>
      <c r="BP1233" s="364">
        <v>2.5880171596250114E-5</v>
      </c>
      <c r="BQ1233" s="364">
        <v>3.6953606366557195E-5</v>
      </c>
      <c r="BR1233" s="364">
        <v>4.8872077842064265E-5</v>
      </c>
      <c r="BS1233" s="364">
        <v>2.5130563490646154E-5</v>
      </c>
      <c r="BT1233" s="364">
        <v>4.8293839430025612E-6</v>
      </c>
      <c r="BU1233" s="364">
        <v>2.9577838659175507E-5</v>
      </c>
      <c r="BV1233" s="364">
        <v>2.2911440624929289E-5</v>
      </c>
      <c r="BW1233" s="364">
        <v>4.8565027109803246E-5</v>
      </c>
      <c r="BX1233" s="364">
        <v>1.6849256395888696E-5</v>
      </c>
      <c r="BY1233" s="364">
        <v>4.7728336653301808E-5</v>
      </c>
      <c r="BZ1233" s="364">
        <v>2.1851655671616173E-4</v>
      </c>
      <c r="CA1233" s="364">
        <v>3.0192761255699856E-5</v>
      </c>
      <c r="CB1233" s="364">
        <v>5.4949130571928329E-5</v>
      </c>
      <c r="CC1233" s="364">
        <v>2.4943722986681897E-4</v>
      </c>
      <c r="CD1233" s="365">
        <v>1.3976514569389065E-5</v>
      </c>
    </row>
    <row r="1234" spans="2:82">
      <c r="B1234" s="285"/>
      <c r="C1234" s="283" t="str">
        <f t="shared" si="88"/>
        <v>07</v>
      </c>
      <c r="D1234" s="284" t="str">
        <f t="shared" si="88"/>
        <v>パルプ・紙・木製品</v>
      </c>
      <c r="E1234" s="363">
        <v>9.9146823643538988E-3</v>
      </c>
      <c r="F1234" s="364">
        <v>4.5478882841691517E-3</v>
      </c>
      <c r="G1234" s="364">
        <v>2.2270137822219026E-3</v>
      </c>
      <c r="H1234" s="364">
        <v>1.0929631691206424E-3</v>
      </c>
      <c r="I1234" s="364">
        <v>6.7444698323487077E-3</v>
      </c>
      <c r="J1234" s="364">
        <v>2.7715205149442686E-3</v>
      </c>
      <c r="K1234" s="364">
        <v>1.1031784299462184</v>
      </c>
      <c r="L1234" s="364">
        <v>7.0082795276500669E-3</v>
      </c>
      <c r="M1234" s="364">
        <v>3.9050039554253433E-4</v>
      </c>
      <c r="N1234" s="364">
        <v>2.8455783166058675E-3</v>
      </c>
      <c r="O1234" s="364">
        <v>6.6885530596605437E-3</v>
      </c>
      <c r="P1234" s="364">
        <v>9.0180008190837496E-4</v>
      </c>
      <c r="Q1234" s="364">
        <v>1.020035175015866E-3</v>
      </c>
      <c r="R1234" s="364">
        <v>2.5594556058321817E-3</v>
      </c>
      <c r="S1234" s="364">
        <v>7.7714068755877907E-4</v>
      </c>
      <c r="T1234" s="364">
        <v>9.690813915014903E-4</v>
      </c>
      <c r="U1234" s="364">
        <v>2.1882306658852916E-3</v>
      </c>
      <c r="V1234" s="364">
        <v>2.0910054235517479E-3</v>
      </c>
      <c r="W1234" s="364">
        <v>2.5961884269100695E-3</v>
      </c>
      <c r="X1234" s="364">
        <v>2.6459917154143487E-3</v>
      </c>
      <c r="Y1234" s="364">
        <v>1.497240728024261E-3</v>
      </c>
      <c r="Z1234" s="364">
        <v>1.9604359147459754E-2</v>
      </c>
      <c r="AA1234" s="364">
        <v>1.4973586119944622E-2</v>
      </c>
      <c r="AB1234" s="364">
        <v>2.3287218477173314E-3</v>
      </c>
      <c r="AC1234" s="364">
        <v>3.0616913805022634E-3</v>
      </c>
      <c r="AD1234" s="364">
        <v>2.6169392620142371E-3</v>
      </c>
      <c r="AE1234" s="364">
        <v>3.3311783493819294E-3</v>
      </c>
      <c r="AF1234" s="364">
        <v>2.7883527446119667E-3</v>
      </c>
      <c r="AG1234" s="364">
        <v>6.9742930377113548E-4</v>
      </c>
      <c r="AH1234" s="364">
        <v>3.4716014934402166E-3</v>
      </c>
      <c r="AI1234" s="364">
        <v>4.4525882639999985E-3</v>
      </c>
      <c r="AJ1234" s="364">
        <v>1.4167334991070106E-3</v>
      </c>
      <c r="AK1234" s="364">
        <v>3.8907499126891649E-3</v>
      </c>
      <c r="AL1234" s="364">
        <v>3.0473045985807616E-3</v>
      </c>
      <c r="AM1234" s="364">
        <v>7.6307364068470595E-3</v>
      </c>
      <c r="AN1234" s="364">
        <v>1.9123742971803557E-3</v>
      </c>
      <c r="AO1234" s="364">
        <v>2.7969272699672905E-3</v>
      </c>
      <c r="AP1234" s="364">
        <v>0.14512225750948987</v>
      </c>
      <c r="AQ1234" s="364">
        <v>1.014198807015255E-3</v>
      </c>
      <c r="AR1234" s="363">
        <v>1.0007479000610907E-3</v>
      </c>
      <c r="AS1234" s="364">
        <v>1.0173872493755942E-3</v>
      </c>
      <c r="AT1234" s="364">
        <v>2.8435137762696108E-4</v>
      </c>
      <c r="AU1234" s="364">
        <v>1.5531254589941647E-4</v>
      </c>
      <c r="AV1234" s="364">
        <v>7.6207862142087983E-4</v>
      </c>
      <c r="AW1234" s="364">
        <v>3.4876026425799633E-4</v>
      </c>
      <c r="AX1234" s="364">
        <v>6.5422537990072723E-3</v>
      </c>
      <c r="AY1234" s="364">
        <v>7.6787767219359325E-4</v>
      </c>
      <c r="AZ1234" s="364">
        <v>2.519277344671862E-5</v>
      </c>
      <c r="BA1234" s="364">
        <v>4.1899763921970305E-4</v>
      </c>
      <c r="BB1234" s="364">
        <v>5.7230318774163314E-4</v>
      </c>
      <c r="BC1234" s="364">
        <v>1.5609089369021808E-4</v>
      </c>
      <c r="BD1234" s="364">
        <v>2.4487556939909068E-4</v>
      </c>
      <c r="BE1234" s="364">
        <v>2.2092602490837116E-4</v>
      </c>
      <c r="BF1234" s="364">
        <v>1.8409770382707072E-4</v>
      </c>
      <c r="BG1234" s="364">
        <v>1.6219498516432967E-4</v>
      </c>
      <c r="BH1234" s="364">
        <v>3.0882397999132806E-4</v>
      </c>
      <c r="BI1234" s="364">
        <v>2.913891699712147E-4</v>
      </c>
      <c r="BJ1234" s="364">
        <v>3.431637905961871E-4</v>
      </c>
      <c r="BK1234" s="364">
        <v>3.1757094923861874E-4</v>
      </c>
      <c r="BL1234" s="364">
        <v>2.5136598240328603E-4</v>
      </c>
      <c r="BM1234" s="364">
        <v>1.8109588109510579E-3</v>
      </c>
      <c r="BN1234" s="364">
        <v>1.1166244398488263E-3</v>
      </c>
      <c r="BO1234" s="364">
        <v>2.0189657450949254E-4</v>
      </c>
      <c r="BP1234" s="364">
        <v>2.7587562623292193E-4</v>
      </c>
      <c r="BQ1234" s="364">
        <v>2.4579086711564168E-4</v>
      </c>
      <c r="BR1234" s="364">
        <v>2.7530550251557179E-4</v>
      </c>
      <c r="BS1234" s="364">
        <v>2.5571401731274562E-4</v>
      </c>
      <c r="BT1234" s="364">
        <v>6.6214416258192533E-5</v>
      </c>
      <c r="BU1234" s="364">
        <v>2.9417642414834773E-4</v>
      </c>
      <c r="BV1234" s="364">
        <v>3.7299717440123403E-4</v>
      </c>
      <c r="BW1234" s="364">
        <v>1.4361854911795928E-4</v>
      </c>
      <c r="BX1234" s="364">
        <v>3.5843284944514741E-4</v>
      </c>
      <c r="BY1234" s="364">
        <v>3.7582670936078393E-4</v>
      </c>
      <c r="BZ1234" s="364">
        <v>6.3976016687344829E-4</v>
      </c>
      <c r="CA1234" s="364">
        <v>2.2465646164913439E-4</v>
      </c>
      <c r="CB1234" s="364">
        <v>3.3528038396492548E-4</v>
      </c>
      <c r="CC1234" s="364">
        <v>1.047584018706531E-2</v>
      </c>
      <c r="CD1234" s="365">
        <v>1.1442837761572082E-4</v>
      </c>
    </row>
    <row r="1235" spans="2:82">
      <c r="B1235" s="285"/>
      <c r="C1235" s="283" t="str">
        <f t="shared" si="88"/>
        <v>08</v>
      </c>
      <c r="D1235" s="284" t="str">
        <f t="shared" si="88"/>
        <v>化学製品</v>
      </c>
      <c r="E1235" s="363">
        <v>1.2823225167027743E-2</v>
      </c>
      <c r="F1235" s="364">
        <v>5.9259799763832107E-4</v>
      </c>
      <c r="G1235" s="364">
        <v>4.9323007230420556E-3</v>
      </c>
      <c r="H1235" s="364">
        <v>1.7216650015819531E-3</v>
      </c>
      <c r="I1235" s="364">
        <v>4.5702691718922574E-3</v>
      </c>
      <c r="J1235" s="364">
        <v>3.4163047153624782E-2</v>
      </c>
      <c r="K1235" s="364">
        <v>9.9009871635024459E-3</v>
      </c>
      <c r="L1235" s="364">
        <v>1.0814132802791703</v>
      </c>
      <c r="M1235" s="364">
        <v>1.7663362757099998E-3</v>
      </c>
      <c r="N1235" s="364">
        <v>4.182014529764435E-2</v>
      </c>
      <c r="O1235" s="364">
        <v>7.2454510423773837E-3</v>
      </c>
      <c r="P1235" s="364">
        <v>2.4661739075132858E-3</v>
      </c>
      <c r="Q1235" s="364">
        <v>1.8765704423413228E-3</v>
      </c>
      <c r="R1235" s="364">
        <v>2.8446036856703896E-3</v>
      </c>
      <c r="S1235" s="364">
        <v>1.2505391735199169E-3</v>
      </c>
      <c r="T1235" s="364">
        <v>1.9905333255092858E-3</v>
      </c>
      <c r="U1235" s="364">
        <v>4.7920101691676003E-3</v>
      </c>
      <c r="V1235" s="364">
        <v>4.7347923835828632E-3</v>
      </c>
      <c r="W1235" s="364">
        <v>3.6781383244070651E-3</v>
      </c>
      <c r="X1235" s="364">
        <v>4.2332328203650372E-3</v>
      </c>
      <c r="Y1235" s="364">
        <v>4.5017228824089251E-3</v>
      </c>
      <c r="Z1235" s="364">
        <v>1.1577078516625313E-2</v>
      </c>
      <c r="AA1235" s="364">
        <v>2.3305847962349926E-3</v>
      </c>
      <c r="AB1235" s="364">
        <v>8.6689469506781493E-4</v>
      </c>
      <c r="AC1235" s="364">
        <v>3.6383856184273628E-3</v>
      </c>
      <c r="AD1235" s="364">
        <v>4.4461821245920024E-3</v>
      </c>
      <c r="AE1235" s="364">
        <v>4.4048720925002512E-4</v>
      </c>
      <c r="AF1235" s="364">
        <v>4.6890985132226474E-4</v>
      </c>
      <c r="AG1235" s="364">
        <v>1.412946705767339E-4</v>
      </c>
      <c r="AH1235" s="364">
        <v>6.5132342515357346E-4</v>
      </c>
      <c r="AI1235" s="364">
        <v>7.9375613011501756E-4</v>
      </c>
      <c r="AJ1235" s="364">
        <v>7.1584927774974113E-4</v>
      </c>
      <c r="AK1235" s="364">
        <v>2.7040050388082242E-3</v>
      </c>
      <c r="AL1235" s="364">
        <v>3.9247217806702608E-2</v>
      </c>
      <c r="AM1235" s="364">
        <v>1.3093882872357984E-3</v>
      </c>
      <c r="AN1235" s="364">
        <v>1.5465065498800326E-3</v>
      </c>
      <c r="AO1235" s="364">
        <v>2.9668452470307293E-3</v>
      </c>
      <c r="AP1235" s="364">
        <v>6.1958549561947308E-3</v>
      </c>
      <c r="AQ1235" s="364">
        <v>1.2686667121058046E-3</v>
      </c>
      <c r="AR1235" s="363">
        <v>3.9745370779077404E-3</v>
      </c>
      <c r="AS1235" s="364">
        <v>4.3274832242001966E-4</v>
      </c>
      <c r="AT1235" s="364">
        <v>1.314267218036383E-3</v>
      </c>
      <c r="AU1235" s="364">
        <v>7.7097398882492449E-4</v>
      </c>
      <c r="AV1235" s="364">
        <v>1.8156569539914617E-3</v>
      </c>
      <c r="AW1235" s="364">
        <v>7.2680164481085116E-3</v>
      </c>
      <c r="AX1235" s="364">
        <v>3.3417014756128836E-3</v>
      </c>
      <c r="AY1235" s="364">
        <v>1.8958578991727495E-2</v>
      </c>
      <c r="AZ1235" s="364">
        <v>1.9575464467736905E-4</v>
      </c>
      <c r="BA1235" s="364">
        <v>1.1809022946529614E-2</v>
      </c>
      <c r="BB1235" s="364">
        <v>2.2191734442804619E-3</v>
      </c>
      <c r="BC1235" s="364">
        <v>7.1849247213508975E-4</v>
      </c>
      <c r="BD1235" s="364">
        <v>9.8543797722868971E-4</v>
      </c>
      <c r="BE1235" s="364">
        <v>8.9602870385456555E-4</v>
      </c>
      <c r="BF1235" s="364">
        <v>7.6602884154881965E-4</v>
      </c>
      <c r="BG1235" s="364">
        <v>7.795687743391256E-4</v>
      </c>
      <c r="BH1235" s="364">
        <v>1.9283497068031332E-3</v>
      </c>
      <c r="BI1235" s="364">
        <v>1.6758190623411379E-3</v>
      </c>
      <c r="BJ1235" s="364">
        <v>1.644096530515978E-3</v>
      </c>
      <c r="BK1235" s="364">
        <v>1.6254541388336838E-3</v>
      </c>
      <c r="BL1235" s="364">
        <v>2.2572907321162191E-3</v>
      </c>
      <c r="BM1235" s="364">
        <v>3.0842190356163996E-3</v>
      </c>
      <c r="BN1235" s="364">
        <v>9.1598006583932319E-4</v>
      </c>
      <c r="BO1235" s="364">
        <v>2.4417107209550232E-4</v>
      </c>
      <c r="BP1235" s="364">
        <v>1.2077700271540483E-3</v>
      </c>
      <c r="BQ1235" s="364">
        <v>1.2835977226964674E-3</v>
      </c>
      <c r="BR1235" s="364">
        <v>2.102656910840524E-4</v>
      </c>
      <c r="BS1235" s="364">
        <v>2.2280925318285448E-4</v>
      </c>
      <c r="BT1235" s="364">
        <v>6.7740851186193861E-5</v>
      </c>
      <c r="BU1235" s="364">
        <v>2.7387993930075316E-4</v>
      </c>
      <c r="BV1235" s="364">
        <v>3.6367037331728607E-4</v>
      </c>
      <c r="BW1235" s="364">
        <v>2.8172145684803262E-4</v>
      </c>
      <c r="BX1235" s="364">
        <v>8.7516041656618459E-4</v>
      </c>
      <c r="BY1235" s="364">
        <v>9.1937670914701997E-3</v>
      </c>
      <c r="BZ1235" s="364">
        <v>5.5037500080111273E-4</v>
      </c>
      <c r="CA1235" s="364">
        <v>5.7239969486934438E-4</v>
      </c>
      <c r="CB1235" s="364">
        <v>9.2898925291328891E-4</v>
      </c>
      <c r="CC1235" s="364">
        <v>2.826236015557578E-3</v>
      </c>
      <c r="CD1235" s="365">
        <v>3.8481011676926513E-4</v>
      </c>
    </row>
    <row r="1236" spans="2:82">
      <c r="B1236" s="285"/>
      <c r="C1236" s="283" t="str">
        <f t="shared" si="88"/>
        <v>09</v>
      </c>
      <c r="D1236" s="284" t="str">
        <f t="shared" si="88"/>
        <v>石油・石炭製品</v>
      </c>
      <c r="E1236" s="363">
        <v>4.7048242811386755E-3</v>
      </c>
      <c r="F1236" s="364">
        <v>4.2459612158347142E-3</v>
      </c>
      <c r="G1236" s="364">
        <v>8.2394995840217138E-3</v>
      </c>
      <c r="H1236" s="364">
        <v>1.958485500311186E-2</v>
      </c>
      <c r="I1236" s="364">
        <v>1.6289670319040797E-3</v>
      </c>
      <c r="J1236" s="364">
        <v>2.0680439109157876E-3</v>
      </c>
      <c r="K1236" s="364">
        <v>1.8823548650229592E-3</v>
      </c>
      <c r="L1236" s="364">
        <v>2.2643691865621642E-3</v>
      </c>
      <c r="M1236" s="364">
        <v>1.0188362213500186</v>
      </c>
      <c r="N1236" s="364">
        <v>9.0137166128118247E-4</v>
      </c>
      <c r="O1236" s="364">
        <v>5.3813264943729259E-3</v>
      </c>
      <c r="P1236" s="364">
        <v>9.9707062272622587E-3</v>
      </c>
      <c r="Q1236" s="364">
        <v>1.2587134386821395E-3</v>
      </c>
      <c r="R1236" s="364">
        <v>2.7235944433151842E-3</v>
      </c>
      <c r="S1236" s="364">
        <v>1.758475100415346E-3</v>
      </c>
      <c r="T1236" s="364">
        <v>1.3742994735782873E-3</v>
      </c>
      <c r="U1236" s="364">
        <v>1.1227212697494941E-3</v>
      </c>
      <c r="V1236" s="364">
        <v>9.0128097551572535E-4</v>
      </c>
      <c r="W1236" s="364">
        <v>1.0617543287381867E-3</v>
      </c>
      <c r="X1236" s="364">
        <v>5.1297686498058797E-4</v>
      </c>
      <c r="Y1236" s="364">
        <v>1.752237858768251E-3</v>
      </c>
      <c r="Z1236" s="364">
        <v>2.6155918922516896E-3</v>
      </c>
      <c r="AA1236" s="364">
        <v>3.903360720139967E-3</v>
      </c>
      <c r="AB1236" s="364">
        <v>8.2298057241552459E-3</v>
      </c>
      <c r="AC1236" s="364">
        <v>4.0467923175396357E-3</v>
      </c>
      <c r="AD1236" s="364">
        <v>4.3425342188451541E-3</v>
      </c>
      <c r="AE1236" s="364">
        <v>2.4334420843483409E-3</v>
      </c>
      <c r="AF1236" s="364">
        <v>9.0919298656827864E-4</v>
      </c>
      <c r="AG1236" s="364">
        <v>3.5379189743029409E-4</v>
      </c>
      <c r="AH1236" s="364">
        <v>6.68641876031541E-3</v>
      </c>
      <c r="AI1236" s="364">
        <v>9.8996056768893212E-4</v>
      </c>
      <c r="AJ1236" s="364">
        <v>2.7117487103354094E-3</v>
      </c>
      <c r="AK1236" s="364">
        <v>1.6174883525496011E-3</v>
      </c>
      <c r="AL1236" s="364">
        <v>1.0656109809345853E-3</v>
      </c>
      <c r="AM1236" s="364">
        <v>1.5450363829112128E-3</v>
      </c>
      <c r="AN1236" s="364">
        <v>9.6237844972910992E-4</v>
      </c>
      <c r="AO1236" s="364">
        <v>2.2875690336614215E-3</v>
      </c>
      <c r="AP1236" s="364">
        <v>8.6062897550908042E-4</v>
      </c>
      <c r="AQ1236" s="364">
        <v>2.7948067484633711E-3</v>
      </c>
      <c r="AR1236" s="363">
        <v>1.9083467690882627E-4</v>
      </c>
      <c r="AS1236" s="364">
        <v>1.4279989730901814E-4</v>
      </c>
      <c r="AT1236" s="364">
        <v>2.5626966649623548E-4</v>
      </c>
      <c r="AU1236" s="364">
        <v>3.170001157525278E-4</v>
      </c>
      <c r="AV1236" s="364">
        <v>1.3177547352856715E-4</v>
      </c>
      <c r="AW1236" s="364">
        <v>1.0852477797478285E-4</v>
      </c>
      <c r="AX1236" s="364">
        <v>1.3174818548039081E-4</v>
      </c>
      <c r="AY1236" s="364">
        <v>3.6080739541868796E-4</v>
      </c>
      <c r="AZ1236" s="364">
        <v>2.7377704312752624E-4</v>
      </c>
      <c r="BA1236" s="364">
        <v>1.1863445641967006E-4</v>
      </c>
      <c r="BB1236" s="364">
        <v>1.9655143329002102E-4</v>
      </c>
      <c r="BC1236" s="364">
        <v>6.2456909788169402E-4</v>
      </c>
      <c r="BD1236" s="364">
        <v>8.8788084113717013E-5</v>
      </c>
      <c r="BE1236" s="364">
        <v>2.6868056726079865E-4</v>
      </c>
      <c r="BF1236" s="364">
        <v>1.9434866470947486E-4</v>
      </c>
      <c r="BG1236" s="364">
        <v>1.5970572068414073E-4</v>
      </c>
      <c r="BH1236" s="364">
        <v>1.0848106403083015E-4</v>
      </c>
      <c r="BI1236" s="364">
        <v>8.9094972805409386E-5</v>
      </c>
      <c r="BJ1236" s="364">
        <v>1.2571810534127049E-4</v>
      </c>
      <c r="BK1236" s="364">
        <v>8.10324119580021E-5</v>
      </c>
      <c r="BL1236" s="364">
        <v>1.8651999746010397E-4</v>
      </c>
      <c r="BM1236" s="364">
        <v>1.1941385311721804E-4</v>
      </c>
      <c r="BN1236" s="364">
        <v>1.6653109626555028E-4</v>
      </c>
      <c r="BO1236" s="364">
        <v>1.837957809810351E-4</v>
      </c>
      <c r="BP1236" s="364">
        <v>1.1233800285088852E-4</v>
      </c>
      <c r="BQ1236" s="364">
        <v>1.2694096026756471E-4</v>
      </c>
      <c r="BR1236" s="364">
        <v>6.8367085000209607E-5</v>
      </c>
      <c r="BS1236" s="364">
        <v>3.8236437912952121E-5</v>
      </c>
      <c r="BT1236" s="364">
        <v>1.3671645705672045E-5</v>
      </c>
      <c r="BU1236" s="364">
        <v>1.9836119562201219E-4</v>
      </c>
      <c r="BV1236" s="364">
        <v>4.3209377585767109E-5</v>
      </c>
      <c r="BW1236" s="364">
        <v>8.0991719638165625E-5</v>
      </c>
      <c r="BX1236" s="364">
        <v>5.8225853772380951E-5</v>
      </c>
      <c r="BY1236" s="364">
        <v>9.2770752792873103E-5</v>
      </c>
      <c r="BZ1236" s="364">
        <v>6.1812622413893643E-5</v>
      </c>
      <c r="CA1236" s="364">
        <v>4.8487140715003924E-5</v>
      </c>
      <c r="CB1236" s="364">
        <v>9.4801352935941312E-5</v>
      </c>
      <c r="CC1236" s="364">
        <v>1.4482538662268914E-4</v>
      </c>
      <c r="CD1236" s="365">
        <v>8.3381095797137536E-5</v>
      </c>
    </row>
    <row r="1237" spans="2:82">
      <c r="B1237" s="286"/>
      <c r="C1237" s="283" t="str">
        <f t="shared" si="88"/>
        <v>10</v>
      </c>
      <c r="D1237" s="284" t="str">
        <f t="shared" si="88"/>
        <v>プラスチック・ゴム製品</v>
      </c>
      <c r="E1237" s="363">
        <v>2.9634716579375825E-3</v>
      </c>
      <c r="F1237" s="364">
        <v>1.7528878308849787E-3</v>
      </c>
      <c r="G1237" s="364">
        <v>4.763011779333871E-3</v>
      </c>
      <c r="H1237" s="364">
        <v>2.4316801437421218E-3</v>
      </c>
      <c r="I1237" s="364">
        <v>6.9484296020508466E-3</v>
      </c>
      <c r="J1237" s="364">
        <v>3.0392653354535835E-3</v>
      </c>
      <c r="K1237" s="364">
        <v>6.2884933010525206E-3</v>
      </c>
      <c r="L1237" s="364">
        <v>8.8792062614653083E-3</v>
      </c>
      <c r="M1237" s="364">
        <v>2.5974128143519152E-4</v>
      </c>
      <c r="N1237" s="364">
        <v>1.0514116469394599</v>
      </c>
      <c r="O1237" s="364">
        <v>3.3015189137120841E-3</v>
      </c>
      <c r="P1237" s="364">
        <v>8.2016495927758474E-4</v>
      </c>
      <c r="Q1237" s="364">
        <v>1.2438024046424665E-3</v>
      </c>
      <c r="R1237" s="364">
        <v>2.5523653967758045E-3</v>
      </c>
      <c r="S1237" s="364">
        <v>2.5912908281525873E-3</v>
      </c>
      <c r="T1237" s="364">
        <v>7.8117220858452867E-3</v>
      </c>
      <c r="U1237" s="364">
        <v>1.1409870511337763E-2</v>
      </c>
      <c r="V1237" s="364">
        <v>5.2530342170851521E-3</v>
      </c>
      <c r="W1237" s="364">
        <v>8.6476185189897758E-3</v>
      </c>
      <c r="X1237" s="364">
        <v>1.3552248902202878E-2</v>
      </c>
      <c r="Y1237" s="364">
        <v>9.8892316220673213E-3</v>
      </c>
      <c r="Z1237" s="364">
        <v>1.666483087142883E-2</v>
      </c>
      <c r="AA1237" s="364">
        <v>4.3847704680827545E-3</v>
      </c>
      <c r="AB1237" s="364">
        <v>5.6749227231382867E-4</v>
      </c>
      <c r="AC1237" s="364">
        <v>1.1857462651598314E-2</v>
      </c>
      <c r="AD1237" s="364">
        <v>5.8852459588032936E-3</v>
      </c>
      <c r="AE1237" s="364">
        <v>2.0165707072751712E-3</v>
      </c>
      <c r="AF1237" s="364">
        <v>1.3172346553188975E-3</v>
      </c>
      <c r="AG1237" s="364">
        <v>4.173804135484943E-4</v>
      </c>
      <c r="AH1237" s="364">
        <v>1.2478169438080717E-3</v>
      </c>
      <c r="AI1237" s="364">
        <v>1.5485866075733673E-3</v>
      </c>
      <c r="AJ1237" s="364">
        <v>1.142032036988732E-3</v>
      </c>
      <c r="AK1237" s="364">
        <v>1.753324004203262E-3</v>
      </c>
      <c r="AL1237" s="364">
        <v>1.4477967947289089E-3</v>
      </c>
      <c r="AM1237" s="364">
        <v>2.6029229488279252E-3</v>
      </c>
      <c r="AN1237" s="364">
        <v>2.6517257091352039E-3</v>
      </c>
      <c r="AO1237" s="364">
        <v>1.5843862531198971E-3</v>
      </c>
      <c r="AP1237" s="364">
        <v>1.4294532130508826E-2</v>
      </c>
      <c r="AQ1237" s="364">
        <v>1.0564294086530832E-3</v>
      </c>
      <c r="AR1237" s="363">
        <v>6.5250468695823784E-4</v>
      </c>
      <c r="AS1237" s="364">
        <v>5.0213367289567666E-4</v>
      </c>
      <c r="AT1237" s="364">
        <v>8.013022870920906E-4</v>
      </c>
      <c r="AU1237" s="364">
        <v>3.6411071054239473E-4</v>
      </c>
      <c r="AV1237" s="364">
        <v>9.3494322141038724E-4</v>
      </c>
      <c r="AW1237" s="364">
        <v>5.4186941021232206E-4</v>
      </c>
      <c r="AX1237" s="364">
        <v>1.1114871391405606E-3</v>
      </c>
      <c r="AY1237" s="364">
        <v>1.4955327201103344E-3</v>
      </c>
      <c r="AZ1237" s="364">
        <v>3.114757007199212E-5</v>
      </c>
      <c r="BA1237" s="364">
        <v>6.1252469021461711E-3</v>
      </c>
      <c r="BB1237" s="364">
        <v>4.2953938300835934E-4</v>
      </c>
      <c r="BC1237" s="364">
        <v>1.7331921066884254E-4</v>
      </c>
      <c r="BD1237" s="364">
        <v>4.1727683022955053E-4</v>
      </c>
      <c r="BE1237" s="364">
        <v>2.8566837231748461E-4</v>
      </c>
      <c r="BF1237" s="364">
        <v>6.6568766013309509E-4</v>
      </c>
      <c r="BG1237" s="364">
        <v>8.9469187894135869E-4</v>
      </c>
      <c r="BH1237" s="364">
        <v>1.6768559616886179E-3</v>
      </c>
      <c r="BI1237" s="364">
        <v>8.0433780202101689E-4</v>
      </c>
      <c r="BJ1237" s="364">
        <v>1.5672998620495835E-3</v>
      </c>
      <c r="BK1237" s="364">
        <v>1.6272597853779259E-3</v>
      </c>
      <c r="BL1237" s="364">
        <v>2.5737579250824554E-3</v>
      </c>
      <c r="BM1237" s="364">
        <v>1.8869594215288822E-3</v>
      </c>
      <c r="BN1237" s="364">
        <v>6.4892996391245357E-4</v>
      </c>
      <c r="BO1237" s="364">
        <v>1.2009973988434478E-4</v>
      </c>
      <c r="BP1237" s="364">
        <v>1.3845284008878994E-3</v>
      </c>
      <c r="BQ1237" s="364">
        <v>7.499322113489786E-4</v>
      </c>
      <c r="BR1237" s="364">
        <v>2.577506338189781E-4</v>
      </c>
      <c r="BS1237" s="364">
        <v>2.220614317591692E-4</v>
      </c>
      <c r="BT1237" s="364">
        <v>6.993943632942132E-5</v>
      </c>
      <c r="BU1237" s="364">
        <v>2.3458789703380403E-4</v>
      </c>
      <c r="BV1237" s="364">
        <v>3.1720541762207455E-4</v>
      </c>
      <c r="BW1237" s="364">
        <v>2.1215975300253677E-4</v>
      </c>
      <c r="BX1237" s="364">
        <v>3.0504407242940094E-4</v>
      </c>
      <c r="BY1237" s="364">
        <v>3.9736247124868592E-4</v>
      </c>
      <c r="BZ1237" s="364">
        <v>4.1909109469214444E-4</v>
      </c>
      <c r="CA1237" s="364">
        <v>4.6218541488837398E-4</v>
      </c>
      <c r="CB1237" s="364">
        <v>3.2876410749807863E-4</v>
      </c>
      <c r="CC1237" s="364">
        <v>2.1999407442700341E-3</v>
      </c>
      <c r="CD1237" s="365">
        <v>1.7214868968260796E-4</v>
      </c>
    </row>
    <row r="1238" spans="2:82">
      <c r="B1238" s="286"/>
      <c r="C1238" s="283" t="str">
        <f t="shared" si="88"/>
        <v>11</v>
      </c>
      <c r="D1238" s="284" t="str">
        <f t="shared" si="88"/>
        <v>窯業・土石製品</v>
      </c>
      <c r="E1238" s="363">
        <v>1.4836489848102387E-3</v>
      </c>
      <c r="F1238" s="364">
        <v>2.0199351670208111E-4</v>
      </c>
      <c r="G1238" s="364">
        <v>2.6911300453862736E-4</v>
      </c>
      <c r="H1238" s="364">
        <v>4.302011531216465E-4</v>
      </c>
      <c r="I1238" s="364">
        <v>1.3419346515376452E-3</v>
      </c>
      <c r="J1238" s="364">
        <v>4.8207939794116445E-4</v>
      </c>
      <c r="K1238" s="364">
        <v>9.6191373630266522E-4</v>
      </c>
      <c r="L1238" s="364">
        <v>4.0168964360652081E-3</v>
      </c>
      <c r="M1238" s="364">
        <v>2.2303783408708388E-3</v>
      </c>
      <c r="N1238" s="364">
        <v>1.6373944544621846E-3</v>
      </c>
      <c r="O1238" s="364">
        <v>1.0401087552056796</v>
      </c>
      <c r="P1238" s="364">
        <v>3.3978469174925528E-3</v>
      </c>
      <c r="Q1238" s="364">
        <v>3.0572471219726337E-3</v>
      </c>
      <c r="R1238" s="364">
        <v>3.7400681023126991E-3</v>
      </c>
      <c r="S1238" s="364">
        <v>2.2939393516296014E-3</v>
      </c>
      <c r="T1238" s="364">
        <v>2.3717836023436994E-3</v>
      </c>
      <c r="U1238" s="364">
        <v>3.0338446983366142E-3</v>
      </c>
      <c r="V1238" s="364">
        <v>1.299139139058544E-2</v>
      </c>
      <c r="W1238" s="364">
        <v>4.5687150571625925E-3</v>
      </c>
      <c r="X1238" s="364">
        <v>2.037363813620094E-3</v>
      </c>
      <c r="Y1238" s="364">
        <v>3.8127724088423878E-3</v>
      </c>
      <c r="Z1238" s="364">
        <v>3.7286684216835857E-3</v>
      </c>
      <c r="AA1238" s="364">
        <v>2.4909542257506277E-2</v>
      </c>
      <c r="AB1238" s="364">
        <v>8.4697756248246605E-4</v>
      </c>
      <c r="AC1238" s="364">
        <v>3.941926084621448E-3</v>
      </c>
      <c r="AD1238" s="364">
        <v>5.0450982603051373E-4</v>
      </c>
      <c r="AE1238" s="364">
        <v>3.3896696098360205E-4</v>
      </c>
      <c r="AF1238" s="364">
        <v>2.4624080706178427E-4</v>
      </c>
      <c r="AG1238" s="364">
        <v>4.2399799336733242E-4</v>
      </c>
      <c r="AH1238" s="364">
        <v>3.9101757680006703E-4</v>
      </c>
      <c r="AI1238" s="364">
        <v>3.3128439514534613E-4</v>
      </c>
      <c r="AJ1238" s="364">
        <v>4.4814973488920646E-4</v>
      </c>
      <c r="AK1238" s="364">
        <v>1.1398441417860697E-3</v>
      </c>
      <c r="AL1238" s="364">
        <v>6.5307651642165505E-4</v>
      </c>
      <c r="AM1238" s="364">
        <v>4.0482234172790671E-4</v>
      </c>
      <c r="AN1238" s="364">
        <v>5.4024144013091403E-4</v>
      </c>
      <c r="AO1238" s="364">
        <v>7.3968348997438755E-4</v>
      </c>
      <c r="AP1238" s="364">
        <v>2.826196889362254E-3</v>
      </c>
      <c r="AQ1238" s="364">
        <v>1.6776154406894625E-3</v>
      </c>
      <c r="AR1238" s="363">
        <v>1.6810032915485181E-4</v>
      </c>
      <c r="AS1238" s="364">
        <v>4.1110824157529831E-5</v>
      </c>
      <c r="AT1238" s="364">
        <v>7.0041149504614176E-5</v>
      </c>
      <c r="AU1238" s="364">
        <v>7.1016433076325262E-5</v>
      </c>
      <c r="AV1238" s="364">
        <v>1.3569136837890316E-4</v>
      </c>
      <c r="AW1238" s="364">
        <v>9.4648513027437243E-5</v>
      </c>
      <c r="AX1238" s="364">
        <v>1.4438660966563382E-4</v>
      </c>
      <c r="AY1238" s="364">
        <v>4.0687277190024366E-4</v>
      </c>
      <c r="AZ1238" s="364">
        <v>3.533066464439474E-5</v>
      </c>
      <c r="BA1238" s="364">
        <v>2.1860248767131078E-4</v>
      </c>
      <c r="BB1238" s="364">
        <v>2.5371178687120803E-3</v>
      </c>
      <c r="BC1238" s="364">
        <v>3.6106860404521975E-4</v>
      </c>
      <c r="BD1238" s="364">
        <v>3.9187361939038696E-4</v>
      </c>
      <c r="BE1238" s="364">
        <v>3.2190463939614901E-4</v>
      </c>
      <c r="BF1238" s="364">
        <v>3.8647987591345289E-4</v>
      </c>
      <c r="BG1238" s="364">
        <v>3.0524460657411991E-4</v>
      </c>
      <c r="BH1238" s="364">
        <v>6.6471007980160445E-4</v>
      </c>
      <c r="BI1238" s="364">
        <v>1.3874970520453645E-3</v>
      </c>
      <c r="BJ1238" s="364">
        <v>5.2158860055477618E-4</v>
      </c>
      <c r="BK1238" s="364">
        <v>4.9952540465571075E-4</v>
      </c>
      <c r="BL1238" s="364">
        <v>6.0458778560946124E-4</v>
      </c>
      <c r="BM1238" s="364">
        <v>1.991655180678208E-4</v>
      </c>
      <c r="BN1238" s="364">
        <v>1.5570601313478118E-3</v>
      </c>
      <c r="BO1238" s="364">
        <v>5.9415533730935763E-5</v>
      </c>
      <c r="BP1238" s="364">
        <v>2.7609047865023744E-4</v>
      </c>
      <c r="BQ1238" s="364">
        <v>5.3667193122827659E-5</v>
      </c>
      <c r="BR1238" s="364">
        <v>3.3964162314177468E-5</v>
      </c>
      <c r="BS1238" s="364">
        <v>3.0585232266071345E-5</v>
      </c>
      <c r="BT1238" s="364">
        <v>3.0643773161768039E-5</v>
      </c>
      <c r="BU1238" s="364">
        <v>4.7074958631534339E-5</v>
      </c>
      <c r="BV1238" s="364">
        <v>4.1186453512265443E-5</v>
      </c>
      <c r="BW1238" s="364">
        <v>5.0677743604436499E-5</v>
      </c>
      <c r="BX1238" s="364">
        <v>1.0022625012279347E-4</v>
      </c>
      <c r="BY1238" s="364">
        <v>1.1846372916728368E-4</v>
      </c>
      <c r="BZ1238" s="364">
        <v>4.908150386360891E-5</v>
      </c>
      <c r="CA1238" s="364">
        <v>8.6470492253371681E-5</v>
      </c>
      <c r="CB1238" s="364">
        <v>7.974603079453182E-5</v>
      </c>
      <c r="CC1238" s="364">
        <v>3.1523352544562077E-4</v>
      </c>
      <c r="CD1238" s="365">
        <v>1.2342336711276098E-4</v>
      </c>
    </row>
    <row r="1239" spans="2:82">
      <c r="B1239" s="286"/>
      <c r="C1239" s="283" t="str">
        <f t="shared" si="88"/>
        <v>12</v>
      </c>
      <c r="D1239" s="284" t="str">
        <f t="shared" si="88"/>
        <v>鉄鋼</v>
      </c>
      <c r="E1239" s="363">
        <v>9.2709047704321189E-4</v>
      </c>
      <c r="F1239" s="364">
        <v>3.8360502439546121E-4</v>
      </c>
      <c r="G1239" s="364">
        <v>2.0407951083988188E-3</v>
      </c>
      <c r="H1239" s="364">
        <v>4.4343200910517888E-3</v>
      </c>
      <c r="I1239" s="364">
        <v>1.6765087317469525E-3</v>
      </c>
      <c r="J1239" s="364">
        <v>7.6953279400907883E-4</v>
      </c>
      <c r="K1239" s="364">
        <v>4.8195581317834095E-3</v>
      </c>
      <c r="L1239" s="364">
        <v>1.9568191705556805E-3</v>
      </c>
      <c r="M1239" s="364">
        <v>3.6298613294536168E-4</v>
      </c>
      <c r="N1239" s="364">
        <v>4.0610307695878719E-3</v>
      </c>
      <c r="O1239" s="364">
        <v>8.9554424305018504E-3</v>
      </c>
      <c r="P1239" s="364">
        <v>1.6611481392294738</v>
      </c>
      <c r="Q1239" s="364">
        <v>1.4654360844006877E-3</v>
      </c>
      <c r="R1239" s="364">
        <v>0.2233054912397561</v>
      </c>
      <c r="S1239" s="364">
        <v>0.15704282107702472</v>
      </c>
      <c r="T1239" s="364">
        <v>0.10662608447532344</v>
      </c>
      <c r="U1239" s="364">
        <v>2.7150416282050397E-2</v>
      </c>
      <c r="V1239" s="364">
        <v>8.9446205929784584E-3</v>
      </c>
      <c r="W1239" s="364">
        <v>6.7937424835843627E-2</v>
      </c>
      <c r="X1239" s="364">
        <v>1.6014437196081865E-2</v>
      </c>
      <c r="Y1239" s="364">
        <v>9.2155210271377297E-2</v>
      </c>
      <c r="Z1239" s="364">
        <v>9.5788027587905226E-3</v>
      </c>
      <c r="AA1239" s="364">
        <v>3.2216494220941944E-2</v>
      </c>
      <c r="AB1239" s="364">
        <v>1.305099436056283E-3</v>
      </c>
      <c r="AC1239" s="364">
        <v>3.139241433719406E-3</v>
      </c>
      <c r="AD1239" s="364">
        <v>5.9936863162793526E-4</v>
      </c>
      <c r="AE1239" s="364">
        <v>7.5906982833480214E-4</v>
      </c>
      <c r="AF1239" s="364">
        <v>6.2614700493351775E-4</v>
      </c>
      <c r="AG1239" s="364">
        <v>6.0624214164927434E-4</v>
      </c>
      <c r="AH1239" s="364">
        <v>1.7057054411600508E-3</v>
      </c>
      <c r="AI1239" s="364">
        <v>8.4207757551241842E-4</v>
      </c>
      <c r="AJ1239" s="364">
        <v>1.206902152465443E-3</v>
      </c>
      <c r="AK1239" s="364">
        <v>7.5007659496920695E-4</v>
      </c>
      <c r="AL1239" s="364">
        <v>5.846585525554988E-4</v>
      </c>
      <c r="AM1239" s="364">
        <v>7.95174877232371E-4</v>
      </c>
      <c r="AN1239" s="364">
        <v>2.5721564375845211E-3</v>
      </c>
      <c r="AO1239" s="364">
        <v>8.4900777217969284E-4</v>
      </c>
      <c r="AP1239" s="364">
        <v>2.2399432182725301E-3</v>
      </c>
      <c r="AQ1239" s="364">
        <v>4.0917371753867102E-3</v>
      </c>
      <c r="AR1239" s="363">
        <v>4.3601146298496713E-4</v>
      </c>
      <c r="AS1239" s="364">
        <v>2.5334535315032559E-4</v>
      </c>
      <c r="AT1239" s="364">
        <v>8.3257291081556735E-4</v>
      </c>
      <c r="AU1239" s="364">
        <v>1.1964489253816681E-3</v>
      </c>
      <c r="AV1239" s="364">
        <v>7.1095753656825274E-4</v>
      </c>
      <c r="AW1239" s="364">
        <v>3.135606666292434E-4</v>
      </c>
      <c r="AX1239" s="364">
        <v>2.2700875567351901E-3</v>
      </c>
      <c r="AY1239" s="364">
        <v>8.2330481172638388E-4</v>
      </c>
      <c r="AZ1239" s="364">
        <v>7.247285675021215E-5</v>
      </c>
      <c r="BA1239" s="364">
        <v>8.9247823769608942E-4</v>
      </c>
      <c r="BB1239" s="364">
        <v>1.6857067217489737E-3</v>
      </c>
      <c r="BC1239" s="364">
        <v>6.0834089988973772E-2</v>
      </c>
      <c r="BD1239" s="364">
        <v>4.8709276422680294E-4</v>
      </c>
      <c r="BE1239" s="364">
        <v>2.6687973554289104E-2</v>
      </c>
      <c r="BF1239" s="364">
        <v>1.7669239000299913E-2</v>
      </c>
      <c r="BG1239" s="364">
        <v>1.4246607739745541E-2</v>
      </c>
      <c r="BH1239" s="364">
        <v>4.9648642838200337E-3</v>
      </c>
      <c r="BI1239" s="364">
        <v>2.3377524444803247E-3</v>
      </c>
      <c r="BJ1239" s="364">
        <v>8.1834221173125634E-3</v>
      </c>
      <c r="BK1239" s="364">
        <v>3.0784101453029586E-3</v>
      </c>
      <c r="BL1239" s="364">
        <v>1.3321275443667286E-2</v>
      </c>
      <c r="BM1239" s="364">
        <v>1.2007775474322387E-3</v>
      </c>
      <c r="BN1239" s="364">
        <v>6.0177893591051293E-3</v>
      </c>
      <c r="BO1239" s="364">
        <v>3.3121530339782525E-4</v>
      </c>
      <c r="BP1239" s="364">
        <v>9.6457439001033376E-4</v>
      </c>
      <c r="BQ1239" s="364">
        <v>2.3054135663296249E-4</v>
      </c>
      <c r="BR1239" s="364">
        <v>2.9492601323601367E-4</v>
      </c>
      <c r="BS1239" s="364">
        <v>2.4326751603206178E-4</v>
      </c>
      <c r="BT1239" s="364">
        <v>1.5319947116150521E-4</v>
      </c>
      <c r="BU1239" s="364">
        <v>6.0007694149448009E-4</v>
      </c>
      <c r="BV1239" s="364">
        <v>3.2940400610777059E-4</v>
      </c>
      <c r="BW1239" s="364">
        <v>5.1429322949732368E-4</v>
      </c>
      <c r="BX1239" s="364">
        <v>2.7602315731680289E-4</v>
      </c>
      <c r="BY1239" s="364">
        <v>3.0400860695025154E-4</v>
      </c>
      <c r="BZ1239" s="364">
        <v>3.2632289526608206E-4</v>
      </c>
      <c r="CA1239" s="364">
        <v>1.0240899566722451E-3</v>
      </c>
      <c r="CB1239" s="364">
        <v>3.3662966634344073E-4</v>
      </c>
      <c r="CC1239" s="364">
        <v>1.2998591982019091E-3</v>
      </c>
      <c r="CD1239" s="365">
        <v>6.549433458585915E-4</v>
      </c>
    </row>
    <row r="1240" spans="2:82">
      <c r="B1240" s="286"/>
      <c r="C1240" s="283" t="str">
        <f t="shared" si="88"/>
        <v>13</v>
      </c>
      <c r="D1240" s="284" t="str">
        <f t="shared" si="88"/>
        <v>非鉄金属</v>
      </c>
      <c r="E1240" s="363">
        <v>5.3243443194520368E-5</v>
      </c>
      <c r="F1240" s="364">
        <v>1.8211282555041798E-5</v>
      </c>
      <c r="G1240" s="364">
        <v>8.4882552922275217E-5</v>
      </c>
      <c r="H1240" s="364">
        <v>6.852422100393573E-5</v>
      </c>
      <c r="I1240" s="364">
        <v>1.5548954461267074E-4</v>
      </c>
      <c r="J1240" s="364">
        <v>5.969716899494674E-5</v>
      </c>
      <c r="K1240" s="364">
        <v>1.3089608852829827E-4</v>
      </c>
      <c r="L1240" s="364">
        <v>4.989147311757966E-4</v>
      </c>
      <c r="M1240" s="364">
        <v>1.889526677520835E-5</v>
      </c>
      <c r="N1240" s="364">
        <v>2.3517391893676686E-4</v>
      </c>
      <c r="O1240" s="364">
        <v>6.1507537738739128E-4</v>
      </c>
      <c r="P1240" s="364">
        <v>1.2548733819081185E-3</v>
      </c>
      <c r="Q1240" s="364">
        <v>1.0289919868071116</v>
      </c>
      <c r="R1240" s="364">
        <v>4.2029256246899783E-3</v>
      </c>
      <c r="S1240" s="364">
        <v>2.5077705366002537E-3</v>
      </c>
      <c r="T1240" s="364">
        <v>1.3056673180803361E-3</v>
      </c>
      <c r="U1240" s="364">
        <v>1.6438697208814941E-3</v>
      </c>
      <c r="V1240" s="364">
        <v>2.1869760635169102E-3</v>
      </c>
      <c r="W1240" s="364">
        <v>4.5690893955728307E-3</v>
      </c>
      <c r="X1240" s="364">
        <v>3.2327722034651294E-3</v>
      </c>
      <c r="Y1240" s="364">
        <v>1.7909002583553462E-3</v>
      </c>
      <c r="Z1240" s="364">
        <v>1.1676450220036219E-3</v>
      </c>
      <c r="AA1240" s="364">
        <v>7.6242807726647523E-4</v>
      </c>
      <c r="AB1240" s="364">
        <v>6.6116498910871196E-5</v>
      </c>
      <c r="AC1240" s="364">
        <v>1.1368628611556215E-4</v>
      </c>
      <c r="AD1240" s="364">
        <v>3.3743067821764649E-5</v>
      </c>
      <c r="AE1240" s="364">
        <v>3.4683450498289118E-5</v>
      </c>
      <c r="AF1240" s="364">
        <v>3.6251494033933767E-5</v>
      </c>
      <c r="AG1240" s="364">
        <v>1.868939794915584E-5</v>
      </c>
      <c r="AH1240" s="364">
        <v>5.4017752937357998E-5</v>
      </c>
      <c r="AI1240" s="364">
        <v>5.2118924033692279E-5</v>
      </c>
      <c r="AJ1240" s="364">
        <v>6.4400431622849448E-5</v>
      </c>
      <c r="AK1240" s="364">
        <v>4.5805814930014528E-5</v>
      </c>
      <c r="AL1240" s="364">
        <v>1.618062483415464E-4</v>
      </c>
      <c r="AM1240" s="364">
        <v>6.3744021756041499E-5</v>
      </c>
      <c r="AN1240" s="364">
        <v>1.3132298414920022E-4</v>
      </c>
      <c r="AO1240" s="364">
        <v>6.3601935159452903E-5</v>
      </c>
      <c r="AP1240" s="364">
        <v>2.6210938006981878E-4</v>
      </c>
      <c r="AQ1240" s="364">
        <v>1.6429727592333926E-4</v>
      </c>
      <c r="AR1240" s="363">
        <v>4.1872588634779681E-5</v>
      </c>
      <c r="AS1240" s="364">
        <v>2.0266724893556953E-5</v>
      </c>
      <c r="AT1240" s="364">
        <v>7.0245139488146202E-5</v>
      </c>
      <c r="AU1240" s="364">
        <v>7.0233056113807682E-5</v>
      </c>
      <c r="AV1240" s="364">
        <v>8.4312733016049011E-5</v>
      </c>
      <c r="AW1240" s="364">
        <v>4.0796169648711041E-5</v>
      </c>
      <c r="AX1240" s="364">
        <v>1.3700613701845809E-4</v>
      </c>
      <c r="AY1240" s="364">
        <v>2.1651678668546177E-4</v>
      </c>
      <c r="AZ1240" s="364">
        <v>6.0411938867352635E-6</v>
      </c>
      <c r="BA1240" s="364">
        <v>1.3804005334101295E-4</v>
      </c>
      <c r="BB1240" s="364">
        <v>2.747673597711021E-4</v>
      </c>
      <c r="BC1240" s="364">
        <v>4.8574798247960442E-4</v>
      </c>
      <c r="BD1240" s="364">
        <v>1.0119326308431381E-2</v>
      </c>
      <c r="BE1240" s="364">
        <v>1.5064124159753056E-3</v>
      </c>
      <c r="BF1240" s="364">
        <v>1.0888151090926211E-3</v>
      </c>
      <c r="BG1240" s="364">
        <v>7.1588024534717987E-4</v>
      </c>
      <c r="BH1240" s="364">
        <v>1.4501640251197985E-3</v>
      </c>
      <c r="BI1240" s="364">
        <v>1.6098917354970921E-3</v>
      </c>
      <c r="BJ1240" s="364">
        <v>2.0120663260681042E-3</v>
      </c>
      <c r="BK1240" s="364">
        <v>1.4219687445079297E-3</v>
      </c>
      <c r="BL1240" s="364">
        <v>1.1752834914130091E-3</v>
      </c>
      <c r="BM1240" s="364">
        <v>3.6035986441398991E-4</v>
      </c>
      <c r="BN1240" s="364">
        <v>4.2428745339758263E-4</v>
      </c>
      <c r="BO1240" s="364">
        <v>4.3789295213154951E-5</v>
      </c>
      <c r="BP1240" s="364">
        <v>7.2615653679789898E-5</v>
      </c>
      <c r="BQ1240" s="364">
        <v>2.4378004451328113E-5</v>
      </c>
      <c r="BR1240" s="364">
        <v>2.4439686386484513E-5</v>
      </c>
      <c r="BS1240" s="364">
        <v>2.4840166046933754E-5</v>
      </c>
      <c r="BT1240" s="364">
        <v>1.2227551455645979E-5</v>
      </c>
      <c r="BU1240" s="364">
        <v>4.4131801246203441E-5</v>
      </c>
      <c r="BV1240" s="364">
        <v>3.5927315264567473E-5</v>
      </c>
      <c r="BW1240" s="364">
        <v>5.1341871780023708E-5</v>
      </c>
      <c r="BX1240" s="364">
        <v>3.2448887118434638E-5</v>
      </c>
      <c r="BY1240" s="364">
        <v>9.1065485791581776E-5</v>
      </c>
      <c r="BZ1240" s="364">
        <v>3.8934718980548001E-5</v>
      </c>
      <c r="CA1240" s="364">
        <v>9.3865322602954343E-5</v>
      </c>
      <c r="CB1240" s="364">
        <v>3.9201792799849593E-5</v>
      </c>
      <c r="CC1240" s="364">
        <v>1.8332313646724882E-4</v>
      </c>
      <c r="CD1240" s="365">
        <v>8.1398784151372994E-5</v>
      </c>
    </row>
    <row r="1241" spans="2:82">
      <c r="B1241" s="286"/>
      <c r="C1241" s="283" t="str">
        <f t="shared" si="88"/>
        <v>14</v>
      </c>
      <c r="D1241" s="284" t="str">
        <f t="shared" si="88"/>
        <v>金属製品</v>
      </c>
      <c r="E1241" s="363">
        <v>1.470895211091896E-3</v>
      </c>
      <c r="F1241" s="364">
        <v>5.6104452493532493E-4</v>
      </c>
      <c r="G1241" s="364">
        <v>1.0769450724698328E-3</v>
      </c>
      <c r="H1241" s="364">
        <v>2.9985924610579423E-3</v>
      </c>
      <c r="I1241" s="364">
        <v>4.4761782468773987E-3</v>
      </c>
      <c r="J1241" s="364">
        <v>7.8949219880189762E-4</v>
      </c>
      <c r="K1241" s="364">
        <v>2.4873424594117704E-3</v>
      </c>
      <c r="L1241" s="364">
        <v>5.0074174677621035E-3</v>
      </c>
      <c r="M1241" s="364">
        <v>4.7173380441674042E-4</v>
      </c>
      <c r="N1241" s="364">
        <v>2.9443575946420338E-3</v>
      </c>
      <c r="O1241" s="364">
        <v>3.2009197178543675E-3</v>
      </c>
      <c r="P1241" s="364">
        <v>7.7809170933673514E-4</v>
      </c>
      <c r="Q1241" s="364">
        <v>9.0963582484227684E-4</v>
      </c>
      <c r="R1241" s="364">
        <v>1.02899120763257</v>
      </c>
      <c r="S1241" s="364">
        <v>1.1022350230349214E-2</v>
      </c>
      <c r="T1241" s="364">
        <v>1.0544288602293441E-2</v>
      </c>
      <c r="U1241" s="364">
        <v>1.1115138071897261E-2</v>
      </c>
      <c r="V1241" s="364">
        <v>5.7201841599191332E-3</v>
      </c>
      <c r="W1241" s="364">
        <v>1.036670998907506E-2</v>
      </c>
      <c r="X1241" s="364">
        <v>7.7230005246157266E-3</v>
      </c>
      <c r="Y1241" s="364">
        <v>6.9641482780273727E-3</v>
      </c>
      <c r="Z1241" s="364">
        <v>5.6685384889453259E-3</v>
      </c>
      <c r="AA1241" s="364">
        <v>2.7603430018470002E-2</v>
      </c>
      <c r="AB1241" s="364">
        <v>1.1559626267810428E-3</v>
      </c>
      <c r="AC1241" s="364">
        <v>2.0098727723657991E-3</v>
      </c>
      <c r="AD1241" s="364">
        <v>4.2277124299255144E-4</v>
      </c>
      <c r="AE1241" s="364">
        <v>1.1099680612505583E-3</v>
      </c>
      <c r="AF1241" s="364">
        <v>3.5499086095659211E-4</v>
      </c>
      <c r="AG1241" s="364">
        <v>5.3697750446845465E-4</v>
      </c>
      <c r="AH1241" s="364">
        <v>1.0619164062386616E-3</v>
      </c>
      <c r="AI1241" s="364">
        <v>5.6874202155252594E-4</v>
      </c>
      <c r="AJ1241" s="364">
        <v>1.4714584531322823E-3</v>
      </c>
      <c r="AK1241" s="364">
        <v>5.346734502177595E-4</v>
      </c>
      <c r="AL1241" s="364">
        <v>6.239087807368769E-4</v>
      </c>
      <c r="AM1241" s="364">
        <v>9.6982288603428496E-4</v>
      </c>
      <c r="AN1241" s="364">
        <v>7.8764809277164546E-4</v>
      </c>
      <c r="AO1241" s="364">
        <v>1.2997497132037595E-3</v>
      </c>
      <c r="AP1241" s="364">
        <v>1.2734710758254557E-3</v>
      </c>
      <c r="AQ1241" s="364">
        <v>1.5761546136555218E-3</v>
      </c>
      <c r="AR1241" s="363">
        <v>3.7410296800641885E-4</v>
      </c>
      <c r="AS1241" s="364">
        <v>1.5207007128866375E-4</v>
      </c>
      <c r="AT1241" s="364">
        <v>2.8015461531537354E-4</v>
      </c>
      <c r="AU1241" s="364">
        <v>5.9892187020549553E-4</v>
      </c>
      <c r="AV1241" s="364">
        <v>7.5045412327860446E-4</v>
      </c>
      <c r="AW1241" s="364">
        <v>2.4324757151544099E-4</v>
      </c>
      <c r="AX1241" s="364">
        <v>8.5010810133510754E-4</v>
      </c>
      <c r="AY1241" s="364">
        <v>8.9586542833018548E-4</v>
      </c>
      <c r="AZ1241" s="364">
        <v>4.8148141024475227E-5</v>
      </c>
      <c r="BA1241" s="364">
        <v>5.9062584151263117E-4</v>
      </c>
      <c r="BB1241" s="364">
        <v>5.9785982731245179E-4</v>
      </c>
      <c r="BC1241" s="364">
        <v>2.1765191580016031E-4</v>
      </c>
      <c r="BD1241" s="364">
        <v>2.4089920015457072E-4</v>
      </c>
      <c r="BE1241" s="364">
        <v>3.1949514994977831E-3</v>
      </c>
      <c r="BF1241" s="364">
        <v>1.9081265945574298E-3</v>
      </c>
      <c r="BG1241" s="364">
        <v>1.7756362213097103E-3</v>
      </c>
      <c r="BH1241" s="364">
        <v>1.900944413841265E-3</v>
      </c>
      <c r="BI1241" s="364">
        <v>1.2781291892081583E-3</v>
      </c>
      <c r="BJ1241" s="364">
        <v>1.7163178325233623E-3</v>
      </c>
      <c r="BK1241" s="364">
        <v>1.7913906571479462E-3</v>
      </c>
      <c r="BL1241" s="364">
        <v>1.1115183387072592E-3</v>
      </c>
      <c r="BM1241" s="364">
        <v>6.9157148439311653E-4</v>
      </c>
      <c r="BN1241" s="364">
        <v>4.1977293033107019E-3</v>
      </c>
      <c r="BO1241" s="364">
        <v>1.8183235095551318E-4</v>
      </c>
      <c r="BP1241" s="364">
        <v>3.8898600787369705E-4</v>
      </c>
      <c r="BQ1241" s="364">
        <v>1.0868897299814339E-4</v>
      </c>
      <c r="BR1241" s="364">
        <v>2.0149402948349337E-4</v>
      </c>
      <c r="BS1241" s="364">
        <v>8.733359561153607E-5</v>
      </c>
      <c r="BT1241" s="364">
        <v>8.9637708449872235E-5</v>
      </c>
      <c r="BU1241" s="364">
        <v>1.9838530671064812E-4</v>
      </c>
      <c r="BV1241" s="364">
        <v>1.2691816704448502E-4</v>
      </c>
      <c r="BW1241" s="364">
        <v>2.8503208526474433E-4</v>
      </c>
      <c r="BX1241" s="364">
        <v>1.276643403820975E-4</v>
      </c>
      <c r="BY1241" s="364">
        <v>2.2988599692328341E-4</v>
      </c>
      <c r="BZ1241" s="364">
        <v>2.017682129983432E-4</v>
      </c>
      <c r="CA1241" s="364">
        <v>2.1177724499275388E-4</v>
      </c>
      <c r="CB1241" s="364">
        <v>2.7769877587658027E-4</v>
      </c>
      <c r="CC1241" s="364">
        <v>5.8444959644454286E-4</v>
      </c>
      <c r="CD1241" s="365">
        <v>2.6289900938439119E-4</v>
      </c>
    </row>
    <row r="1242" spans="2:82">
      <c r="B1242" s="286"/>
      <c r="C1242" s="283" t="str">
        <f t="shared" si="88"/>
        <v>15</v>
      </c>
      <c r="D1242" s="284" t="str">
        <f t="shared" si="88"/>
        <v>はん用機械</v>
      </c>
      <c r="E1242" s="363">
        <v>2.2494225001423984E-4</v>
      </c>
      <c r="F1242" s="364">
        <v>1.3004866799901928E-4</v>
      </c>
      <c r="G1242" s="364">
        <v>2.2920546701969067E-4</v>
      </c>
      <c r="H1242" s="364">
        <v>1.668134970702945E-3</v>
      </c>
      <c r="I1242" s="364">
        <v>2.4783265516764065E-4</v>
      </c>
      <c r="J1242" s="364">
        <v>1.9385303130331946E-4</v>
      </c>
      <c r="K1242" s="364">
        <v>2.2540173307748722E-4</v>
      </c>
      <c r="L1242" s="364">
        <v>2.9833710305960276E-4</v>
      </c>
      <c r="M1242" s="364">
        <v>9.2296093413875253E-5</v>
      </c>
      <c r="N1242" s="364">
        <v>3.6637078177254745E-4</v>
      </c>
      <c r="O1242" s="364">
        <v>5.7854162580866326E-4</v>
      </c>
      <c r="P1242" s="364">
        <v>2.110670667181091E-4</v>
      </c>
      <c r="Q1242" s="364">
        <v>1.2760250384834319E-4</v>
      </c>
      <c r="R1242" s="364">
        <v>5.8261685229115138E-4</v>
      </c>
      <c r="S1242" s="364">
        <v>1.053428267963155</v>
      </c>
      <c r="T1242" s="364">
        <v>1.2411266515682525E-2</v>
      </c>
      <c r="U1242" s="364">
        <v>5.0100133098020579E-3</v>
      </c>
      <c r="V1242" s="364">
        <v>1.0084127342603643E-3</v>
      </c>
      <c r="W1242" s="364">
        <v>5.774002378056131E-3</v>
      </c>
      <c r="X1242" s="364">
        <v>8.3136568313334051E-4</v>
      </c>
      <c r="Y1242" s="364">
        <v>5.6427643688952474E-3</v>
      </c>
      <c r="Z1242" s="364">
        <v>3.0463932041519632E-4</v>
      </c>
      <c r="AA1242" s="364">
        <v>2.7914133768708366E-3</v>
      </c>
      <c r="AB1242" s="364">
        <v>3.3951853167741035E-4</v>
      </c>
      <c r="AC1242" s="364">
        <v>4.7741041792837228E-3</v>
      </c>
      <c r="AD1242" s="364">
        <v>3.2084257547909531E-4</v>
      </c>
      <c r="AE1242" s="364">
        <v>3.4816945545723693E-4</v>
      </c>
      <c r="AF1242" s="364">
        <v>4.4070134723980147E-4</v>
      </c>
      <c r="AG1242" s="364">
        <v>1.5520314947931052E-4</v>
      </c>
      <c r="AH1242" s="364">
        <v>3.9875380205598918E-4</v>
      </c>
      <c r="AI1242" s="364">
        <v>5.9185050918098892E-4</v>
      </c>
      <c r="AJ1242" s="364">
        <v>4.6452385612447659E-4</v>
      </c>
      <c r="AK1242" s="364">
        <v>3.6743306182621734E-4</v>
      </c>
      <c r="AL1242" s="364">
        <v>2.4601188565086013E-4</v>
      </c>
      <c r="AM1242" s="364">
        <v>3.0689000145836759E-4</v>
      </c>
      <c r="AN1242" s="364">
        <v>3.6842164521437319E-3</v>
      </c>
      <c r="AO1242" s="364">
        <v>2.6839469564866869E-4</v>
      </c>
      <c r="AP1242" s="364">
        <v>2.0833906217394114E-4</v>
      </c>
      <c r="AQ1242" s="364">
        <v>2.3961963541165921E-4</v>
      </c>
      <c r="AR1242" s="363">
        <v>1.1270729951893512E-4</v>
      </c>
      <c r="AS1242" s="364">
        <v>8.1087216594424394E-5</v>
      </c>
      <c r="AT1242" s="364">
        <v>1.4029267665774628E-4</v>
      </c>
      <c r="AU1242" s="364">
        <v>4.8150761657711022E-4</v>
      </c>
      <c r="AV1242" s="364">
        <v>1.2574223682843352E-4</v>
      </c>
      <c r="AW1242" s="364">
        <v>1.0518546676267844E-4</v>
      </c>
      <c r="AX1242" s="364">
        <v>1.2871591256189753E-4</v>
      </c>
      <c r="AY1242" s="364">
        <v>1.5270132109357693E-4</v>
      </c>
      <c r="AZ1242" s="364">
        <v>2.6226411038656792E-5</v>
      </c>
      <c r="BA1242" s="364">
        <v>1.8882727877238736E-4</v>
      </c>
      <c r="BB1242" s="364">
        <v>3.6413557139637371E-4</v>
      </c>
      <c r="BC1242" s="364">
        <v>1.1569069339366151E-4</v>
      </c>
      <c r="BD1242" s="364">
        <v>8.0566310072026012E-5</v>
      </c>
      <c r="BE1242" s="364">
        <v>2.179478230862831E-4</v>
      </c>
      <c r="BF1242" s="364">
        <v>1.9864917168831774E-2</v>
      </c>
      <c r="BG1242" s="364">
        <v>5.4980932765629851E-3</v>
      </c>
      <c r="BH1242" s="364">
        <v>1.8705165686102284E-3</v>
      </c>
      <c r="BI1242" s="364">
        <v>4.8916565811307398E-4</v>
      </c>
      <c r="BJ1242" s="364">
        <v>2.1010788734166308E-3</v>
      </c>
      <c r="BK1242" s="364">
        <v>4.6464478303990923E-4</v>
      </c>
      <c r="BL1242" s="364">
        <v>1.8448866696868674E-3</v>
      </c>
      <c r="BM1242" s="364">
        <v>1.6825760924741868E-4</v>
      </c>
      <c r="BN1242" s="364">
        <v>1.024521901995822E-3</v>
      </c>
      <c r="BO1242" s="364">
        <v>1.6304584606450021E-4</v>
      </c>
      <c r="BP1242" s="364">
        <v>1.6769578140644176E-3</v>
      </c>
      <c r="BQ1242" s="364">
        <v>1.4129575425051336E-4</v>
      </c>
      <c r="BR1242" s="364">
        <v>1.4580217857688846E-4</v>
      </c>
      <c r="BS1242" s="364">
        <v>1.9149726233783193E-4</v>
      </c>
      <c r="BT1242" s="364">
        <v>6.9301943046777624E-5</v>
      </c>
      <c r="BU1242" s="364">
        <v>1.8189463423771139E-4</v>
      </c>
      <c r="BV1242" s="364">
        <v>2.5928985865760016E-4</v>
      </c>
      <c r="BW1242" s="364">
        <v>2.217542176398761E-4</v>
      </c>
      <c r="BX1242" s="364">
        <v>1.7213829488337622E-4</v>
      </c>
      <c r="BY1242" s="364">
        <v>1.2720788183454866E-4</v>
      </c>
      <c r="BZ1242" s="364">
        <v>1.4482711645032856E-4</v>
      </c>
      <c r="CA1242" s="364">
        <v>1.2236235010202239E-3</v>
      </c>
      <c r="CB1242" s="364">
        <v>1.2594610189402476E-4</v>
      </c>
      <c r="CC1242" s="364">
        <v>1.6247035647657109E-4</v>
      </c>
      <c r="CD1242" s="365">
        <v>1.0947652937159216E-4</v>
      </c>
    </row>
    <row r="1243" spans="2:82">
      <c r="B1243" s="286"/>
      <c r="C1243" s="283" t="str">
        <f t="shared" si="88"/>
        <v>16</v>
      </c>
      <c r="D1243" s="284" t="str">
        <f t="shared" si="88"/>
        <v>生産用機械</v>
      </c>
      <c r="E1243" s="363">
        <v>2.397618480081898E-4</v>
      </c>
      <c r="F1243" s="364">
        <v>2.2681828037764151E-4</v>
      </c>
      <c r="G1243" s="364">
        <v>1.5217556919434649E-4</v>
      </c>
      <c r="H1243" s="364">
        <v>7.3677135299832133E-4</v>
      </c>
      <c r="I1243" s="364">
        <v>2.7055892487898856E-4</v>
      </c>
      <c r="J1243" s="364">
        <v>2.0191958583809524E-4</v>
      </c>
      <c r="K1243" s="364">
        <v>2.154608112208759E-4</v>
      </c>
      <c r="L1243" s="364">
        <v>3.1442590950244359E-4</v>
      </c>
      <c r="M1243" s="364">
        <v>9.0616259929876737E-5</v>
      </c>
      <c r="N1243" s="364">
        <v>1.2223826372397921E-3</v>
      </c>
      <c r="O1243" s="364">
        <v>6.9654592619624082E-4</v>
      </c>
      <c r="P1243" s="364">
        <v>1.9789286045407303E-4</v>
      </c>
      <c r="Q1243" s="364">
        <v>1.6683082993399013E-4</v>
      </c>
      <c r="R1243" s="364">
        <v>3.8310860739313877E-4</v>
      </c>
      <c r="S1243" s="364">
        <v>1.4282371492718654E-3</v>
      </c>
      <c r="T1243" s="364">
        <v>1.0644717072469261</v>
      </c>
      <c r="U1243" s="364">
        <v>9.0382419441809578E-4</v>
      </c>
      <c r="V1243" s="364">
        <v>1.3018583715962235E-3</v>
      </c>
      <c r="W1243" s="364">
        <v>1.0251791169688408E-3</v>
      </c>
      <c r="X1243" s="364">
        <v>5.2122422515338339E-4</v>
      </c>
      <c r="Y1243" s="364">
        <v>7.8843277725548029E-4</v>
      </c>
      <c r="Z1243" s="364">
        <v>3.238940724134057E-4</v>
      </c>
      <c r="AA1243" s="364">
        <v>5.2262717949771791E-4</v>
      </c>
      <c r="AB1243" s="364">
        <v>3.4140166599271266E-4</v>
      </c>
      <c r="AC1243" s="364">
        <v>9.1648854205092002E-4</v>
      </c>
      <c r="AD1243" s="364">
        <v>3.508956366768234E-4</v>
      </c>
      <c r="AE1243" s="364">
        <v>4.1468947043464495E-4</v>
      </c>
      <c r="AF1243" s="364">
        <v>5.5105274233512437E-4</v>
      </c>
      <c r="AG1243" s="364">
        <v>1.5290318662107509E-4</v>
      </c>
      <c r="AH1243" s="364">
        <v>3.9743519173316089E-4</v>
      </c>
      <c r="AI1243" s="364">
        <v>7.2585563220947582E-4</v>
      </c>
      <c r="AJ1243" s="364">
        <v>4.1591220900631356E-4</v>
      </c>
      <c r="AK1243" s="364">
        <v>4.0288743913377231E-4</v>
      </c>
      <c r="AL1243" s="364">
        <v>2.4532239519360941E-4</v>
      </c>
      <c r="AM1243" s="364">
        <v>3.6755146792394886E-4</v>
      </c>
      <c r="AN1243" s="364">
        <v>5.3184282097756214E-3</v>
      </c>
      <c r="AO1243" s="364">
        <v>2.5598551344481821E-4</v>
      </c>
      <c r="AP1243" s="364">
        <v>1.5106068161817356E-4</v>
      </c>
      <c r="AQ1243" s="364">
        <v>2.2701672084333183E-4</v>
      </c>
      <c r="AR1243" s="363">
        <v>5.5328326242052358E-5</v>
      </c>
      <c r="AS1243" s="364">
        <v>4.6801999663463764E-5</v>
      </c>
      <c r="AT1243" s="364">
        <v>4.2162042741470106E-5</v>
      </c>
      <c r="AU1243" s="364">
        <v>1.3407043393976053E-4</v>
      </c>
      <c r="AV1243" s="364">
        <v>6.3620438195881901E-5</v>
      </c>
      <c r="AW1243" s="364">
        <v>5.1688778411001018E-5</v>
      </c>
      <c r="AX1243" s="364">
        <v>5.950101755296559E-5</v>
      </c>
      <c r="AY1243" s="364">
        <v>7.7274675485466002E-5</v>
      </c>
      <c r="AZ1243" s="364">
        <v>1.0761657932162862E-5</v>
      </c>
      <c r="BA1243" s="364">
        <v>2.0767274587126823E-4</v>
      </c>
      <c r="BB1243" s="364">
        <v>1.2943041032628135E-4</v>
      </c>
      <c r="BC1243" s="364">
        <v>5.2743235542996328E-5</v>
      </c>
      <c r="BD1243" s="364">
        <v>4.2068811957303311E-5</v>
      </c>
      <c r="BE1243" s="364">
        <v>7.1057698978776464E-5</v>
      </c>
      <c r="BF1243" s="364">
        <v>3.1537933450446841E-4</v>
      </c>
      <c r="BG1243" s="364">
        <v>6.5108840462703935E-3</v>
      </c>
      <c r="BH1243" s="364">
        <v>1.6154657552866226E-4</v>
      </c>
      <c r="BI1243" s="364">
        <v>2.3151180829439626E-4</v>
      </c>
      <c r="BJ1243" s="364">
        <v>2.0119751559345863E-4</v>
      </c>
      <c r="BK1243" s="364">
        <v>1.4495112048368901E-4</v>
      </c>
      <c r="BL1243" s="364">
        <v>1.5772701830085037E-4</v>
      </c>
      <c r="BM1243" s="364">
        <v>7.1208461668501876E-5</v>
      </c>
      <c r="BN1243" s="364">
        <v>1.0140792694387252E-4</v>
      </c>
      <c r="BO1243" s="364">
        <v>7.0769345983210912E-5</v>
      </c>
      <c r="BP1243" s="364">
        <v>1.4385407978057801E-4</v>
      </c>
      <c r="BQ1243" s="364">
        <v>6.5015990961710842E-5</v>
      </c>
      <c r="BR1243" s="364">
        <v>6.908481700637193E-5</v>
      </c>
      <c r="BS1243" s="364">
        <v>9.4249262615221627E-5</v>
      </c>
      <c r="BT1243" s="364">
        <v>2.8709499266330622E-5</v>
      </c>
      <c r="BU1243" s="364">
        <v>6.778629308231622E-5</v>
      </c>
      <c r="BV1243" s="364">
        <v>1.2805992625776474E-4</v>
      </c>
      <c r="BW1243" s="364">
        <v>7.492102172026374E-5</v>
      </c>
      <c r="BX1243" s="364">
        <v>7.7342410087727074E-5</v>
      </c>
      <c r="BY1243" s="364">
        <v>5.4624071537896806E-5</v>
      </c>
      <c r="BZ1243" s="364">
        <v>7.092871947344646E-5</v>
      </c>
      <c r="CA1243" s="364">
        <v>6.2016395041412931E-4</v>
      </c>
      <c r="CB1243" s="364">
        <v>5.4636920874734347E-5</v>
      </c>
      <c r="CC1243" s="364">
        <v>7.2484950368506933E-5</v>
      </c>
      <c r="CD1243" s="365">
        <v>4.3615912196154714E-5</v>
      </c>
    </row>
    <row r="1244" spans="2:82">
      <c r="B1244" s="286"/>
      <c r="C1244" s="283" t="str">
        <f t="shared" si="88"/>
        <v>17</v>
      </c>
      <c r="D1244" s="284" t="str">
        <f t="shared" si="88"/>
        <v>業務用機械</v>
      </c>
      <c r="E1244" s="363">
        <v>2.6880320869923557E-5</v>
      </c>
      <c r="F1244" s="364">
        <v>2.1561101284564695E-5</v>
      </c>
      <c r="G1244" s="364">
        <v>2.1868263710561517E-5</v>
      </c>
      <c r="H1244" s="364">
        <v>4.488321411620637E-5</v>
      </c>
      <c r="I1244" s="364">
        <v>3.0031727415488031E-5</v>
      </c>
      <c r="J1244" s="364">
        <v>2.4723567846092623E-5</v>
      </c>
      <c r="K1244" s="364">
        <v>2.4267058218210265E-5</v>
      </c>
      <c r="L1244" s="364">
        <v>3.1274611468363477E-5</v>
      </c>
      <c r="M1244" s="364">
        <v>8.0250112873523752E-6</v>
      </c>
      <c r="N1244" s="364">
        <v>2.6114649994358807E-5</v>
      </c>
      <c r="O1244" s="364">
        <v>3.0678796748186043E-5</v>
      </c>
      <c r="P1244" s="364">
        <v>1.6962567175672711E-5</v>
      </c>
      <c r="Q1244" s="364">
        <v>1.3730197029396949E-5</v>
      </c>
      <c r="R1244" s="364">
        <v>2.2139309265057095E-5</v>
      </c>
      <c r="S1244" s="364">
        <v>1.6955529184466074E-4</v>
      </c>
      <c r="T1244" s="364">
        <v>4.3825470894762636E-4</v>
      </c>
      <c r="U1244" s="364">
        <v>1.0096693345554206</v>
      </c>
      <c r="V1244" s="364">
        <v>3.446157070264931E-5</v>
      </c>
      <c r="W1244" s="364">
        <v>7.3279683849663773E-5</v>
      </c>
      <c r="X1244" s="364">
        <v>4.6283592032685229E-5</v>
      </c>
      <c r="Y1244" s="364">
        <v>6.4052025467234376E-5</v>
      </c>
      <c r="Z1244" s="364">
        <v>4.1345672578096208E-5</v>
      </c>
      <c r="AA1244" s="364">
        <v>5.7575638176782256E-5</v>
      </c>
      <c r="AB1244" s="364">
        <v>2.7378641584238534E-5</v>
      </c>
      <c r="AC1244" s="364">
        <v>7.3365482030197482E-5</v>
      </c>
      <c r="AD1244" s="364">
        <v>3.4778740173240568E-5</v>
      </c>
      <c r="AE1244" s="364">
        <v>9.7039092858283973E-5</v>
      </c>
      <c r="AF1244" s="364">
        <v>5.0264743190712224E-5</v>
      </c>
      <c r="AG1244" s="364">
        <v>1.3330556478788692E-5</v>
      </c>
      <c r="AH1244" s="364">
        <v>3.9345715495294485E-5</v>
      </c>
      <c r="AI1244" s="364">
        <v>6.7234717276979701E-5</v>
      </c>
      <c r="AJ1244" s="364">
        <v>2.5998033491838392E-4</v>
      </c>
      <c r="AK1244" s="364">
        <v>3.8812122935145354E-5</v>
      </c>
      <c r="AL1244" s="364">
        <v>8.3468912950087086E-4</v>
      </c>
      <c r="AM1244" s="364">
        <v>3.9402244246161714E-5</v>
      </c>
      <c r="AN1244" s="364">
        <v>3.4794016447293026E-4</v>
      </c>
      <c r="AO1244" s="364">
        <v>8.8981032425464543E-5</v>
      </c>
      <c r="AP1244" s="364">
        <v>1.6252864781703797E-3</v>
      </c>
      <c r="AQ1244" s="364">
        <v>4.3171346174260648E-5</v>
      </c>
      <c r="AR1244" s="363">
        <v>1.7973545570527905E-5</v>
      </c>
      <c r="AS1244" s="364">
        <v>1.5696880766832311E-5</v>
      </c>
      <c r="AT1244" s="364">
        <v>1.4189217467002665E-5</v>
      </c>
      <c r="AU1244" s="364">
        <v>2.5843922324591243E-5</v>
      </c>
      <c r="AV1244" s="364">
        <v>1.9928722526618162E-5</v>
      </c>
      <c r="AW1244" s="364">
        <v>1.7583871256239118E-5</v>
      </c>
      <c r="AX1244" s="364">
        <v>1.7370752095671811E-5</v>
      </c>
      <c r="AY1244" s="364">
        <v>2.074020040038467E-5</v>
      </c>
      <c r="AZ1244" s="364">
        <v>2.8477785165495728E-6</v>
      </c>
      <c r="BA1244" s="364">
        <v>1.844782507862391E-5</v>
      </c>
      <c r="BB1244" s="364">
        <v>2.012185504344302E-5</v>
      </c>
      <c r="BC1244" s="364">
        <v>1.0818427877017783E-5</v>
      </c>
      <c r="BD1244" s="364">
        <v>1.0424757345469262E-5</v>
      </c>
      <c r="BE1244" s="364">
        <v>1.3899865171071727E-5</v>
      </c>
      <c r="BF1244" s="364">
        <v>1.1788300736328667E-4</v>
      </c>
      <c r="BG1244" s="364">
        <v>1.9868493451045274E-4</v>
      </c>
      <c r="BH1244" s="364">
        <v>2.9959867894837448E-3</v>
      </c>
      <c r="BI1244" s="364">
        <v>2.1660611080007501E-5</v>
      </c>
      <c r="BJ1244" s="364">
        <v>4.7479794415275157E-5</v>
      </c>
      <c r="BK1244" s="364">
        <v>4.2290263949753395E-5</v>
      </c>
      <c r="BL1244" s="364">
        <v>3.9061055366846488E-5</v>
      </c>
      <c r="BM1244" s="364">
        <v>2.2077730736169185E-5</v>
      </c>
      <c r="BN1244" s="364">
        <v>3.282696778123189E-5</v>
      </c>
      <c r="BO1244" s="364">
        <v>1.9062546575310051E-5</v>
      </c>
      <c r="BP1244" s="364">
        <v>3.8941631354983165E-5</v>
      </c>
      <c r="BQ1244" s="364">
        <v>2.0638167749253227E-5</v>
      </c>
      <c r="BR1244" s="364">
        <v>5.840910741290114E-5</v>
      </c>
      <c r="BS1244" s="364">
        <v>2.9191479098902717E-5</v>
      </c>
      <c r="BT1244" s="364">
        <v>8.4135375266583114E-6</v>
      </c>
      <c r="BU1244" s="364">
        <v>2.1404965350028007E-5</v>
      </c>
      <c r="BV1244" s="364">
        <v>4.2829899754980278E-5</v>
      </c>
      <c r="BW1244" s="364">
        <v>1.6931649114491676E-4</v>
      </c>
      <c r="BX1244" s="364">
        <v>2.497983572130657E-5</v>
      </c>
      <c r="BY1244" s="364">
        <v>4.3741569752849023E-4</v>
      </c>
      <c r="BZ1244" s="364">
        <v>2.4542740532864545E-5</v>
      </c>
      <c r="CA1244" s="364">
        <v>1.6270523266223959E-4</v>
      </c>
      <c r="CB1244" s="364">
        <v>5.3037111407963943E-5</v>
      </c>
      <c r="CC1244" s="364">
        <v>8.6655391071179032E-4</v>
      </c>
      <c r="CD1244" s="365">
        <v>2.7661663205013691E-5</v>
      </c>
    </row>
    <row r="1245" spans="2:82">
      <c r="B1245" s="286"/>
      <c r="C1245" s="283" t="str">
        <f t="shared" si="88"/>
        <v>18</v>
      </c>
      <c r="D1245" s="284" t="str">
        <f t="shared" si="88"/>
        <v>電子部品</v>
      </c>
      <c r="E1245" s="363">
        <v>1.1382340841515304E-4</v>
      </c>
      <c r="F1245" s="364">
        <v>9.1411601960701713E-5</v>
      </c>
      <c r="G1245" s="364">
        <v>1.0598711400273977E-4</v>
      </c>
      <c r="H1245" s="364">
        <v>2.489931087312165E-4</v>
      </c>
      <c r="I1245" s="364">
        <v>1.3257042707804053E-4</v>
      </c>
      <c r="J1245" s="364">
        <v>1.009179257777619E-4</v>
      </c>
      <c r="K1245" s="364">
        <v>9.7760793929400628E-5</v>
      </c>
      <c r="L1245" s="364">
        <v>1.50729009034609E-4</v>
      </c>
      <c r="M1245" s="364">
        <v>3.9932348836112296E-5</v>
      </c>
      <c r="N1245" s="364">
        <v>1.1831028193147021E-4</v>
      </c>
      <c r="O1245" s="364">
        <v>1.5881151316994902E-4</v>
      </c>
      <c r="P1245" s="364">
        <v>7.8365176757493773E-5</v>
      </c>
      <c r="Q1245" s="364">
        <v>6.8319347918213168E-5</v>
      </c>
      <c r="R1245" s="364">
        <v>1.3466439208620095E-3</v>
      </c>
      <c r="S1245" s="364">
        <v>8.5431690541293054E-4</v>
      </c>
      <c r="T1245" s="364">
        <v>1.7100110896443965E-3</v>
      </c>
      <c r="U1245" s="364">
        <v>1.8491814400859879E-2</v>
      </c>
      <c r="V1245" s="364">
        <v>1.0487882774510016</v>
      </c>
      <c r="W1245" s="364">
        <v>1.3770771644984157E-2</v>
      </c>
      <c r="X1245" s="364">
        <v>4.6102512234754436E-2</v>
      </c>
      <c r="Y1245" s="364">
        <v>1.6092426911592421E-3</v>
      </c>
      <c r="Z1245" s="364">
        <v>3.5919491599665734E-4</v>
      </c>
      <c r="AA1245" s="364">
        <v>3.6505995302489808E-4</v>
      </c>
      <c r="AB1245" s="364">
        <v>1.58862510859282E-4</v>
      </c>
      <c r="AC1245" s="364">
        <v>3.7130151542767785E-4</v>
      </c>
      <c r="AD1245" s="364">
        <v>1.7133679451025098E-4</v>
      </c>
      <c r="AE1245" s="364">
        <v>2.0815137087659173E-4</v>
      </c>
      <c r="AF1245" s="364">
        <v>2.7679035437001094E-4</v>
      </c>
      <c r="AG1245" s="364">
        <v>7.4769875127532034E-5</v>
      </c>
      <c r="AH1245" s="364">
        <v>1.9674769122617183E-4</v>
      </c>
      <c r="AI1245" s="364">
        <v>4.3046606084730393E-4</v>
      </c>
      <c r="AJ1245" s="364">
        <v>4.657406842487581E-4</v>
      </c>
      <c r="AK1245" s="364">
        <v>3.299374554782952E-4</v>
      </c>
      <c r="AL1245" s="364">
        <v>1.5802642358768437E-4</v>
      </c>
      <c r="AM1245" s="364">
        <v>1.9602189568735648E-4</v>
      </c>
      <c r="AN1245" s="364">
        <v>2.3303009385407299E-3</v>
      </c>
      <c r="AO1245" s="364">
        <v>1.3667802802591158E-4</v>
      </c>
      <c r="AP1245" s="364">
        <v>4.6554711030449801E-3</v>
      </c>
      <c r="AQ1245" s="364">
        <v>1.3934547224306947E-4</v>
      </c>
      <c r="AR1245" s="363">
        <v>3.2849867333834172E-5</v>
      </c>
      <c r="AS1245" s="364">
        <v>2.5660406879492692E-5</v>
      </c>
      <c r="AT1245" s="364">
        <v>4.9828387019944275E-5</v>
      </c>
      <c r="AU1245" s="364">
        <v>5.7745440744074562E-5</v>
      </c>
      <c r="AV1245" s="364">
        <v>3.8889004246846025E-5</v>
      </c>
      <c r="AW1245" s="364">
        <v>3.2428640104169771E-5</v>
      </c>
      <c r="AX1245" s="364">
        <v>3.378938075799524E-5</v>
      </c>
      <c r="AY1245" s="364">
        <v>4.4020902488942121E-5</v>
      </c>
      <c r="AZ1245" s="364">
        <v>6.0084737346158353E-6</v>
      </c>
      <c r="BA1245" s="364">
        <v>3.7330542540752711E-5</v>
      </c>
      <c r="BB1245" s="364">
        <v>4.2748179491778304E-5</v>
      </c>
      <c r="BC1245" s="364">
        <v>2.4490119044946489E-5</v>
      </c>
      <c r="BD1245" s="364">
        <v>2.9188265423652481E-5</v>
      </c>
      <c r="BE1245" s="364">
        <v>7.9339080265985475E-5</v>
      </c>
      <c r="BF1245" s="364">
        <v>3.584696237282613E-4</v>
      </c>
      <c r="BG1245" s="364">
        <v>3.8901269381297695E-4</v>
      </c>
      <c r="BH1245" s="364">
        <v>2.8086029679934782E-3</v>
      </c>
      <c r="BI1245" s="364">
        <v>6.3373982944277749E-3</v>
      </c>
      <c r="BJ1245" s="364">
        <v>3.3218330168209853E-3</v>
      </c>
      <c r="BK1245" s="364">
        <v>6.6578733684626093E-3</v>
      </c>
      <c r="BL1245" s="364">
        <v>6.4592964764546661E-4</v>
      </c>
      <c r="BM1245" s="364">
        <v>1.5186512305072781E-4</v>
      </c>
      <c r="BN1245" s="364">
        <v>9.9198989169046214E-5</v>
      </c>
      <c r="BO1245" s="364">
        <v>4.3018786490248742E-5</v>
      </c>
      <c r="BP1245" s="364">
        <v>7.9042667166255137E-5</v>
      </c>
      <c r="BQ1245" s="364">
        <v>3.9736764586108246E-5</v>
      </c>
      <c r="BR1245" s="364">
        <v>4.6977874975621668E-5</v>
      </c>
      <c r="BS1245" s="364">
        <v>6.1240764006708175E-5</v>
      </c>
      <c r="BT1245" s="364">
        <v>1.8258228181962254E-5</v>
      </c>
      <c r="BU1245" s="364">
        <v>5.2033330351945812E-5</v>
      </c>
      <c r="BV1245" s="364">
        <v>9.892344832112106E-5</v>
      </c>
      <c r="BW1245" s="364">
        <v>1.147602898337362E-4</v>
      </c>
      <c r="BX1245" s="364">
        <v>7.409784242310845E-5</v>
      </c>
      <c r="BY1245" s="364">
        <v>6.0226039653968662E-5</v>
      </c>
      <c r="BZ1245" s="364">
        <v>4.9388357921406891E-5</v>
      </c>
      <c r="CA1245" s="364">
        <v>3.5501519037650067E-4</v>
      </c>
      <c r="CB1245" s="364">
        <v>3.8008443525924178E-5</v>
      </c>
      <c r="CC1245" s="364">
        <v>7.6738125501235013E-4</v>
      </c>
      <c r="CD1245" s="365">
        <v>3.5613775250414055E-5</v>
      </c>
    </row>
    <row r="1246" spans="2:82">
      <c r="B1246" s="286"/>
      <c r="C1246" s="283" t="str">
        <f t="shared" si="88"/>
        <v>19</v>
      </c>
      <c r="D1246" s="284" t="str">
        <f t="shared" si="88"/>
        <v>電気機械</v>
      </c>
      <c r="E1246" s="363">
        <v>1.0348047317050148E-4</v>
      </c>
      <c r="F1246" s="364">
        <v>5.7310055788714081E-5</v>
      </c>
      <c r="G1246" s="364">
        <v>4.0284970503932032E-4</v>
      </c>
      <c r="H1246" s="364">
        <v>1.8751119219718757E-4</v>
      </c>
      <c r="I1246" s="364">
        <v>1.0960189482462603E-4</v>
      </c>
      <c r="J1246" s="364">
        <v>8.3653813187357275E-5</v>
      </c>
      <c r="K1246" s="364">
        <v>1.0516772840587651E-4</v>
      </c>
      <c r="L1246" s="364">
        <v>1.1886363869905998E-4</v>
      </c>
      <c r="M1246" s="364">
        <v>3.7247209339290576E-5</v>
      </c>
      <c r="N1246" s="364">
        <v>1.1027246892663963E-4</v>
      </c>
      <c r="O1246" s="364">
        <v>1.3063694249452215E-4</v>
      </c>
      <c r="P1246" s="364">
        <v>7.9712705522734132E-5</v>
      </c>
      <c r="Q1246" s="364">
        <v>6.1702737577047547E-5</v>
      </c>
      <c r="R1246" s="364">
        <v>2.4183338139695972E-4</v>
      </c>
      <c r="S1246" s="364">
        <v>5.0389389292584894E-3</v>
      </c>
      <c r="T1246" s="364">
        <v>3.7000831189546728E-3</v>
      </c>
      <c r="U1246" s="364">
        <v>4.0525302260907186E-3</v>
      </c>
      <c r="V1246" s="364">
        <v>3.0364019602024906E-3</v>
      </c>
      <c r="W1246" s="364">
        <v>1.0284809492518074</v>
      </c>
      <c r="X1246" s="364">
        <v>5.1904467283346396E-3</v>
      </c>
      <c r="Y1246" s="364">
        <v>5.9943345482673105E-3</v>
      </c>
      <c r="Z1246" s="364">
        <v>3.3040582269886566E-4</v>
      </c>
      <c r="AA1246" s="364">
        <v>1.5295991447765299E-3</v>
      </c>
      <c r="AB1246" s="364">
        <v>1.4696730586038828E-4</v>
      </c>
      <c r="AC1246" s="364">
        <v>3.8412006114042096E-4</v>
      </c>
      <c r="AD1246" s="364">
        <v>1.2200855050077443E-4</v>
      </c>
      <c r="AE1246" s="364">
        <v>1.6922554620591883E-4</v>
      </c>
      <c r="AF1246" s="364">
        <v>1.7743248787538372E-4</v>
      </c>
      <c r="AG1246" s="364">
        <v>7.0297886630762944E-5</v>
      </c>
      <c r="AH1246" s="364">
        <v>2.5092805859915827E-4</v>
      </c>
      <c r="AI1246" s="364">
        <v>2.5408336334128837E-4</v>
      </c>
      <c r="AJ1246" s="364">
        <v>4.3191735658774293E-4</v>
      </c>
      <c r="AK1246" s="364">
        <v>2.4946069272169691E-4</v>
      </c>
      <c r="AL1246" s="364">
        <v>1.1261549881414441E-4</v>
      </c>
      <c r="AM1246" s="364">
        <v>1.2783771440648851E-4</v>
      </c>
      <c r="AN1246" s="364">
        <v>1.3449116204604628E-3</v>
      </c>
      <c r="AO1246" s="364">
        <v>1.2210741066579704E-4</v>
      </c>
      <c r="AP1246" s="364">
        <v>1.5141900918208423E-4</v>
      </c>
      <c r="AQ1246" s="364">
        <v>1.6770313468326858E-4</v>
      </c>
      <c r="AR1246" s="363">
        <v>6.6172148517963894E-5</v>
      </c>
      <c r="AS1246" s="364">
        <v>4.4715037435804566E-5</v>
      </c>
      <c r="AT1246" s="364">
        <v>3.1253610074222335E-4</v>
      </c>
      <c r="AU1246" s="364">
        <v>1.4750141931206377E-4</v>
      </c>
      <c r="AV1246" s="364">
        <v>7.5133593817551948E-5</v>
      </c>
      <c r="AW1246" s="364">
        <v>5.6903345659127393E-5</v>
      </c>
      <c r="AX1246" s="364">
        <v>6.9958622538801308E-5</v>
      </c>
      <c r="AY1246" s="364">
        <v>7.6907074329888938E-5</v>
      </c>
      <c r="AZ1246" s="364">
        <v>1.3272166371365312E-5</v>
      </c>
      <c r="BA1246" s="364">
        <v>7.2783340707839407E-5</v>
      </c>
      <c r="BB1246" s="364">
        <v>8.5613985323980334E-5</v>
      </c>
      <c r="BC1246" s="364">
        <v>4.8039547213667715E-5</v>
      </c>
      <c r="BD1246" s="364">
        <v>4.8608574252565441E-5</v>
      </c>
      <c r="BE1246" s="364">
        <v>9.0284306922860152E-5</v>
      </c>
      <c r="BF1246" s="364">
        <v>1.9586890600115634E-3</v>
      </c>
      <c r="BG1246" s="364">
        <v>1.7586772999896279E-3</v>
      </c>
      <c r="BH1246" s="364">
        <v>1.4498091221745175E-3</v>
      </c>
      <c r="BI1246" s="364">
        <v>8.3582560597598825E-4</v>
      </c>
      <c r="BJ1246" s="364">
        <v>8.8547958581727051E-3</v>
      </c>
      <c r="BK1246" s="364">
        <v>1.4669274863467875E-3</v>
      </c>
      <c r="BL1246" s="364">
        <v>5.1824250162024327E-3</v>
      </c>
      <c r="BM1246" s="364">
        <v>1.4619012207576145E-4</v>
      </c>
      <c r="BN1246" s="364">
        <v>6.6294586978885223E-4</v>
      </c>
      <c r="BO1246" s="364">
        <v>8.8949040930929021E-5</v>
      </c>
      <c r="BP1246" s="364">
        <v>1.9401155560783094E-4</v>
      </c>
      <c r="BQ1246" s="364">
        <v>7.3452213935869888E-5</v>
      </c>
      <c r="BR1246" s="364">
        <v>9.1211280942524878E-5</v>
      </c>
      <c r="BS1246" s="364">
        <v>1.0241956097160593E-4</v>
      </c>
      <c r="BT1246" s="364">
        <v>3.9376894012556331E-5</v>
      </c>
      <c r="BU1246" s="364">
        <v>1.8083300433196532E-4</v>
      </c>
      <c r="BV1246" s="364">
        <v>1.5020896364718823E-4</v>
      </c>
      <c r="BW1246" s="364">
        <v>2.5744359628117043E-4</v>
      </c>
      <c r="BX1246" s="364">
        <v>1.3445561709533402E-4</v>
      </c>
      <c r="BY1246" s="364">
        <v>7.3112620334597628E-5</v>
      </c>
      <c r="BZ1246" s="364">
        <v>7.9409426827883257E-5</v>
      </c>
      <c r="CA1246" s="364">
        <v>6.2464646174473508E-4</v>
      </c>
      <c r="CB1246" s="364">
        <v>7.4052271286540204E-5</v>
      </c>
      <c r="CC1246" s="364">
        <v>1.1915609200759007E-4</v>
      </c>
      <c r="CD1246" s="365">
        <v>9.2545958849884761E-5</v>
      </c>
    </row>
    <row r="1247" spans="2:82">
      <c r="B1247" s="286"/>
      <c r="C1247" s="283" t="str">
        <f t="shared" si="88"/>
        <v>20</v>
      </c>
      <c r="D1247" s="284" t="str">
        <f t="shared" si="88"/>
        <v>情報通信機器</v>
      </c>
      <c r="E1247" s="363">
        <v>1.846608533289386E-5</v>
      </c>
      <c r="F1247" s="364">
        <v>3.2437605066027807E-5</v>
      </c>
      <c r="G1247" s="364">
        <v>2.6129601162526992E-5</v>
      </c>
      <c r="H1247" s="364">
        <v>3.7084037412309354E-5</v>
      </c>
      <c r="I1247" s="364">
        <v>2.1930618514134761E-5</v>
      </c>
      <c r="J1247" s="364">
        <v>1.6431226821462958E-5</v>
      </c>
      <c r="K1247" s="364">
        <v>1.7386931268357875E-5</v>
      </c>
      <c r="L1247" s="364">
        <v>2.8490648904905897E-5</v>
      </c>
      <c r="M1247" s="364">
        <v>1.4069538851618818E-5</v>
      </c>
      <c r="N1247" s="364">
        <v>1.90206802099177E-5</v>
      </c>
      <c r="O1247" s="364">
        <v>3.2177959297232518E-5</v>
      </c>
      <c r="P1247" s="364">
        <v>1.6134442222797079E-5</v>
      </c>
      <c r="Q1247" s="364">
        <v>1.0012433293536996E-5</v>
      </c>
      <c r="R1247" s="364">
        <v>2.1251778455032173E-5</v>
      </c>
      <c r="S1247" s="364">
        <v>1.430045872988506E-4</v>
      </c>
      <c r="T1247" s="364">
        <v>5.3516609130639789E-5</v>
      </c>
      <c r="U1247" s="364">
        <v>2.4416119390651907E-5</v>
      </c>
      <c r="V1247" s="364">
        <v>2.8408149961797249E-5</v>
      </c>
      <c r="W1247" s="364">
        <v>2.4588950525697319E-5</v>
      </c>
      <c r="X1247" s="364">
        <v>1.0025845355207614</v>
      </c>
      <c r="Y1247" s="364">
        <v>4.7365092025114676E-4</v>
      </c>
      <c r="Z1247" s="364">
        <v>2.9236661675724922E-5</v>
      </c>
      <c r="AA1247" s="364">
        <v>3.7270177939371441E-4</v>
      </c>
      <c r="AB1247" s="364">
        <v>3.367309603760374E-5</v>
      </c>
      <c r="AC1247" s="364">
        <v>6.6725142609350946E-5</v>
      </c>
      <c r="AD1247" s="364">
        <v>2.9874779178805972E-5</v>
      </c>
      <c r="AE1247" s="364">
        <v>6.9611218004201112E-5</v>
      </c>
      <c r="AF1247" s="364">
        <v>5.7349798551818389E-5</v>
      </c>
      <c r="AG1247" s="364">
        <v>2.7186812616541382E-5</v>
      </c>
      <c r="AH1247" s="364">
        <v>5.3664319922726467E-5</v>
      </c>
      <c r="AI1247" s="364">
        <v>7.3538690359102878E-5</v>
      </c>
      <c r="AJ1247" s="364">
        <v>3.5412001776055283E-4</v>
      </c>
      <c r="AK1247" s="364">
        <v>4.6725461438419556E-5</v>
      </c>
      <c r="AL1247" s="364">
        <v>2.1452674671621617E-5</v>
      </c>
      <c r="AM1247" s="364">
        <v>3.4432121883010464E-5</v>
      </c>
      <c r="AN1247" s="364">
        <v>3.0142541549684778E-4</v>
      </c>
      <c r="AO1247" s="364">
        <v>3.7028921413400838E-5</v>
      </c>
      <c r="AP1247" s="364">
        <v>1.4635328020530841E-5</v>
      </c>
      <c r="AQ1247" s="364">
        <v>5.4767887732832197E-5</v>
      </c>
      <c r="AR1247" s="363">
        <v>5.2231963386289866E-6</v>
      </c>
      <c r="AS1247" s="364">
        <v>6.0216162924288734E-6</v>
      </c>
      <c r="AT1247" s="364">
        <v>1.3991304168143581E-5</v>
      </c>
      <c r="AU1247" s="364">
        <v>7.5082580705372301E-6</v>
      </c>
      <c r="AV1247" s="364">
        <v>6.2584940354912858E-6</v>
      </c>
      <c r="AW1247" s="364">
        <v>4.9796575528704552E-6</v>
      </c>
      <c r="AX1247" s="364">
        <v>5.3824663529496438E-6</v>
      </c>
      <c r="AY1247" s="364">
        <v>7.385555248955135E-6</v>
      </c>
      <c r="AZ1247" s="364">
        <v>1.2817640268293993E-6</v>
      </c>
      <c r="BA1247" s="364">
        <v>5.6666824204621899E-6</v>
      </c>
      <c r="BB1247" s="364">
        <v>6.9605710971229557E-6</v>
      </c>
      <c r="BC1247" s="364">
        <v>4.1701870006918453E-6</v>
      </c>
      <c r="BD1247" s="364">
        <v>3.460751169287152E-6</v>
      </c>
      <c r="BE1247" s="364">
        <v>5.2029092115593876E-6</v>
      </c>
      <c r="BF1247" s="364">
        <v>3.423344848226212E-5</v>
      </c>
      <c r="BG1247" s="364">
        <v>1.0890106283112269E-5</v>
      </c>
      <c r="BH1247" s="364">
        <v>6.2042630681036018E-6</v>
      </c>
      <c r="BI1247" s="364">
        <v>6.7704247594455141E-6</v>
      </c>
      <c r="BJ1247" s="364">
        <v>6.7195986293783273E-6</v>
      </c>
      <c r="BK1247" s="364">
        <v>6.2870313474153205E-4</v>
      </c>
      <c r="BL1247" s="364">
        <v>2.6197750191103193E-4</v>
      </c>
      <c r="BM1247" s="364">
        <v>6.1517972798003276E-6</v>
      </c>
      <c r="BN1247" s="364">
        <v>5.0136620502002423E-5</v>
      </c>
      <c r="BO1247" s="364">
        <v>6.6996373805201645E-6</v>
      </c>
      <c r="BP1247" s="364">
        <v>1.1896678840509529E-5</v>
      </c>
      <c r="BQ1247" s="364">
        <v>6.0531791219425341E-6</v>
      </c>
      <c r="BR1247" s="364">
        <v>1.1061620568250258E-5</v>
      </c>
      <c r="BS1247" s="364">
        <v>1.0190093011009606E-5</v>
      </c>
      <c r="BT1247" s="364">
        <v>4.5743745208915942E-6</v>
      </c>
      <c r="BU1247" s="364">
        <v>1.2993725952234836E-5</v>
      </c>
      <c r="BV1247" s="364">
        <v>1.4144762531181424E-5</v>
      </c>
      <c r="BW1247" s="364">
        <v>6.1060903530743918E-5</v>
      </c>
      <c r="BX1247" s="364">
        <v>8.8539701058018672E-6</v>
      </c>
      <c r="BY1247" s="364">
        <v>5.230707183236257E-6</v>
      </c>
      <c r="BZ1247" s="364">
        <v>7.2251900132054427E-6</v>
      </c>
      <c r="CA1247" s="364">
        <v>4.1776357707905866E-5</v>
      </c>
      <c r="CB1247" s="364">
        <v>7.3489651093010675E-6</v>
      </c>
      <c r="CC1247" s="364">
        <v>7.1190232622174408E-6</v>
      </c>
      <c r="CD1247" s="365">
        <v>1.0124351111483344E-5</v>
      </c>
    </row>
    <row r="1248" spans="2:82">
      <c r="B1248" s="286"/>
      <c r="C1248" s="283" t="str">
        <f t="shared" ref="C1248:D1266" si="89">C29</f>
        <v>21</v>
      </c>
      <c r="D1248" s="284" t="str">
        <f t="shared" si="89"/>
        <v>輸送機械</v>
      </c>
      <c r="E1248" s="363">
        <v>3.6187582290784072E-4</v>
      </c>
      <c r="F1248" s="364">
        <v>2.7829405665365258E-4</v>
      </c>
      <c r="G1248" s="364">
        <v>9.4467682505451362E-3</v>
      </c>
      <c r="H1248" s="364">
        <v>6.6599626920493772E-4</v>
      </c>
      <c r="I1248" s="364">
        <v>4.3686356025996858E-4</v>
      </c>
      <c r="J1248" s="364">
        <v>2.8393477345568899E-4</v>
      </c>
      <c r="K1248" s="364">
        <v>3.4341160369744225E-4</v>
      </c>
      <c r="L1248" s="364">
        <v>3.9923555594620119E-4</v>
      </c>
      <c r="M1248" s="364">
        <v>1.9975322272315917E-4</v>
      </c>
      <c r="N1248" s="364">
        <v>3.1188085436256019E-4</v>
      </c>
      <c r="O1248" s="364">
        <v>4.8359293276563586E-4</v>
      </c>
      <c r="P1248" s="364">
        <v>2.789000414825586E-4</v>
      </c>
      <c r="Q1248" s="364">
        <v>2.0945781333465375E-4</v>
      </c>
      <c r="R1248" s="364">
        <v>2.8629567257702277E-4</v>
      </c>
      <c r="S1248" s="364">
        <v>2.9878908763447356E-4</v>
      </c>
      <c r="T1248" s="364">
        <v>5.6725605128091564E-4</v>
      </c>
      <c r="U1248" s="364">
        <v>3.0302242840967504E-4</v>
      </c>
      <c r="V1248" s="364">
        <v>3.423568608168375E-4</v>
      </c>
      <c r="W1248" s="364">
        <v>3.093524072535591E-4</v>
      </c>
      <c r="X1248" s="364">
        <v>3.2354721647817538E-4</v>
      </c>
      <c r="Y1248" s="364">
        <v>1.0829024135718484</v>
      </c>
      <c r="Z1248" s="364">
        <v>6.5580803121413752E-4</v>
      </c>
      <c r="AA1248" s="364">
        <v>5.806925415389497E-4</v>
      </c>
      <c r="AB1248" s="364">
        <v>4.5329446886471677E-4</v>
      </c>
      <c r="AC1248" s="364">
        <v>8.4424206001940355E-4</v>
      </c>
      <c r="AD1248" s="364">
        <v>5.3151180913151952E-4</v>
      </c>
      <c r="AE1248" s="364">
        <v>4.8252464501737519E-4</v>
      </c>
      <c r="AF1248" s="364">
        <v>6.4741741157740959E-4</v>
      </c>
      <c r="AG1248" s="364">
        <v>1.6510652893356119E-4</v>
      </c>
      <c r="AH1248" s="364">
        <v>4.8367412876780102E-3</v>
      </c>
      <c r="AI1248" s="364">
        <v>7.8290588999844763E-4</v>
      </c>
      <c r="AJ1248" s="364">
        <v>2.192807409890129E-3</v>
      </c>
      <c r="AK1248" s="364">
        <v>4.9056117580394023E-4</v>
      </c>
      <c r="AL1248" s="364">
        <v>2.979903231640735E-4</v>
      </c>
      <c r="AM1248" s="364">
        <v>4.7225870943838573E-4</v>
      </c>
      <c r="AN1248" s="364">
        <v>5.1945964881407753E-3</v>
      </c>
      <c r="AO1248" s="364">
        <v>3.7746110598947387E-4</v>
      </c>
      <c r="AP1248" s="364">
        <v>3.6727558572952112E-4</v>
      </c>
      <c r="AQ1248" s="364">
        <v>5.4469989568106485E-4</v>
      </c>
      <c r="AR1248" s="363">
        <v>1.1061703043138352E-4</v>
      </c>
      <c r="AS1248" s="364">
        <v>8.6311064268058751E-5</v>
      </c>
      <c r="AT1248" s="364">
        <v>1.4434335665442373E-3</v>
      </c>
      <c r="AU1248" s="364">
        <v>1.5299543062004107E-4</v>
      </c>
      <c r="AV1248" s="364">
        <v>1.6368827697839478E-4</v>
      </c>
      <c r="AW1248" s="364">
        <v>8.7586869470015352E-5</v>
      </c>
      <c r="AX1248" s="364">
        <v>1.0849256420671134E-4</v>
      </c>
      <c r="AY1248" s="364">
        <v>1.2092666896519025E-4</v>
      </c>
      <c r="AZ1248" s="364">
        <v>3.0020104742029073E-5</v>
      </c>
      <c r="BA1248" s="364">
        <v>9.945550774883434E-5</v>
      </c>
      <c r="BB1248" s="364">
        <v>1.3187672048037158E-4</v>
      </c>
      <c r="BC1248" s="364">
        <v>8.5276404554272421E-5</v>
      </c>
      <c r="BD1248" s="364">
        <v>8.124670160394561E-5</v>
      </c>
      <c r="BE1248" s="364">
        <v>8.4135208781132675E-5</v>
      </c>
      <c r="BF1248" s="364">
        <v>9.4714372029084447E-5</v>
      </c>
      <c r="BG1248" s="364">
        <v>1.0249591803429991E-4</v>
      </c>
      <c r="BH1248" s="364">
        <v>9.2493150217795177E-5</v>
      </c>
      <c r="BI1248" s="364">
        <v>9.9428045752086484E-5</v>
      </c>
      <c r="BJ1248" s="364">
        <v>9.863009205491787E-5</v>
      </c>
      <c r="BK1248" s="364">
        <v>9.6806022348521167E-5</v>
      </c>
      <c r="BL1248" s="364">
        <v>1.4633626152071016E-2</v>
      </c>
      <c r="BM1248" s="364">
        <v>1.5715951238707573E-4</v>
      </c>
      <c r="BN1248" s="364">
        <v>1.4479310350197502E-4</v>
      </c>
      <c r="BO1248" s="364">
        <v>1.1796039608278826E-4</v>
      </c>
      <c r="BP1248" s="364">
        <v>1.7708942842172253E-4</v>
      </c>
      <c r="BQ1248" s="364">
        <v>1.309405842317424E-4</v>
      </c>
      <c r="BR1248" s="364">
        <v>1.1004708333552408E-4</v>
      </c>
      <c r="BS1248" s="364">
        <v>1.4824674558922758E-4</v>
      </c>
      <c r="BT1248" s="364">
        <v>4.1202948597527917E-5</v>
      </c>
      <c r="BU1248" s="364">
        <v>8.0874046663524039E-4</v>
      </c>
      <c r="BV1248" s="364">
        <v>1.8346548002661081E-4</v>
      </c>
      <c r="BW1248" s="364">
        <v>4.1624119726908716E-4</v>
      </c>
      <c r="BX1248" s="364">
        <v>1.2483892824665069E-4</v>
      </c>
      <c r="BY1248" s="364">
        <v>8.6060870382727913E-5</v>
      </c>
      <c r="BZ1248" s="364">
        <v>1.2045587174969111E-4</v>
      </c>
      <c r="CA1248" s="364">
        <v>8.1423416789183536E-4</v>
      </c>
      <c r="CB1248" s="364">
        <v>1.0644735616228804E-4</v>
      </c>
      <c r="CC1248" s="364">
        <v>1.4840702292258376E-4</v>
      </c>
      <c r="CD1248" s="365">
        <v>1.2591411178885625E-4</v>
      </c>
    </row>
    <row r="1249" spans="2:82">
      <c r="B1249" s="286"/>
      <c r="C1249" s="283" t="str">
        <f t="shared" si="89"/>
        <v>22</v>
      </c>
      <c r="D1249" s="284" t="str">
        <f t="shared" si="89"/>
        <v>その他の製造工業製品</v>
      </c>
      <c r="E1249" s="363">
        <v>1.035219558124642E-3</v>
      </c>
      <c r="F1249" s="364">
        <v>1.1087607014364528E-3</v>
      </c>
      <c r="G1249" s="364">
        <v>2.9939680234699153E-3</v>
      </c>
      <c r="H1249" s="364">
        <v>2.4313549357524067E-3</v>
      </c>
      <c r="I1249" s="364">
        <v>3.3958308740313701E-3</v>
      </c>
      <c r="J1249" s="364">
        <v>6.3549332059933388E-3</v>
      </c>
      <c r="K1249" s="364">
        <v>6.5790925154076679E-3</v>
      </c>
      <c r="L1249" s="364">
        <v>2.689814317510834E-3</v>
      </c>
      <c r="M1249" s="364">
        <v>3.3524710216498218E-3</v>
      </c>
      <c r="N1249" s="364">
        <v>2.6191511213503119E-3</v>
      </c>
      <c r="O1249" s="364">
        <v>5.2210641538395428E-3</v>
      </c>
      <c r="P1249" s="364">
        <v>6.4166343312801032E-3</v>
      </c>
      <c r="Q1249" s="364">
        <v>1.1927667756018653E-2</v>
      </c>
      <c r="R1249" s="364">
        <v>3.4548414982537583E-3</v>
      </c>
      <c r="S1249" s="364">
        <v>1.4440487638480159E-3</v>
      </c>
      <c r="T1249" s="364">
        <v>2.0454978811355637E-3</v>
      </c>
      <c r="U1249" s="364">
        <v>4.2403793196176924E-3</v>
      </c>
      <c r="V1249" s="364">
        <v>2.2943156420106828E-3</v>
      </c>
      <c r="W1249" s="364">
        <v>2.0714716359262367E-3</v>
      </c>
      <c r="X1249" s="364">
        <v>2.985700853133235E-3</v>
      </c>
      <c r="Y1249" s="364">
        <v>1.8643770995351698E-3</v>
      </c>
      <c r="Z1249" s="364">
        <v>1.019652912052659</v>
      </c>
      <c r="AA1249" s="364">
        <v>2.1759152945134983E-3</v>
      </c>
      <c r="AB1249" s="364">
        <v>4.7938835854263997E-3</v>
      </c>
      <c r="AC1249" s="364">
        <v>2.9851068024433032E-3</v>
      </c>
      <c r="AD1249" s="364">
        <v>3.2628254651638237E-3</v>
      </c>
      <c r="AE1249" s="364">
        <v>3.0886780278309494E-3</v>
      </c>
      <c r="AF1249" s="364">
        <v>7.1406166626877569E-3</v>
      </c>
      <c r="AG1249" s="364">
        <v>6.3847824399524951E-4</v>
      </c>
      <c r="AH1249" s="364">
        <v>1.7308348218860745E-3</v>
      </c>
      <c r="AI1249" s="364">
        <v>8.11474386343293E-3</v>
      </c>
      <c r="AJ1249" s="364">
        <v>3.5511225109641988E-3</v>
      </c>
      <c r="AK1249" s="364">
        <v>7.0737883730506747E-3</v>
      </c>
      <c r="AL1249" s="364">
        <v>2.1037469271730077E-3</v>
      </c>
      <c r="AM1249" s="364">
        <v>1.7221635041884783E-2</v>
      </c>
      <c r="AN1249" s="364">
        <v>3.020661672745228E-3</v>
      </c>
      <c r="AO1249" s="364">
        <v>3.164025610531058E-3</v>
      </c>
      <c r="AP1249" s="364">
        <v>5.4287903197775211E-2</v>
      </c>
      <c r="AQ1249" s="364">
        <v>1.3346846332388872E-3</v>
      </c>
      <c r="AR1249" s="363">
        <v>1.7474560070740815E-4</v>
      </c>
      <c r="AS1249" s="364">
        <v>1.8590448766488523E-4</v>
      </c>
      <c r="AT1249" s="364">
        <v>2.7200624880339952E-4</v>
      </c>
      <c r="AU1249" s="364">
        <v>1.7661642324104623E-4</v>
      </c>
      <c r="AV1249" s="364">
        <v>3.2125302538303147E-4</v>
      </c>
      <c r="AW1249" s="364">
        <v>4.7966772969198617E-4</v>
      </c>
      <c r="AX1249" s="364">
        <v>4.9408398838377335E-4</v>
      </c>
      <c r="AY1249" s="364">
        <v>2.7396506065809859E-4</v>
      </c>
      <c r="AZ1249" s="364">
        <v>4.4367733240514269E-5</v>
      </c>
      <c r="BA1249" s="364">
        <v>2.6588178472389994E-4</v>
      </c>
      <c r="BB1249" s="364">
        <v>3.0633519123281119E-4</v>
      </c>
      <c r="BC1249" s="364">
        <v>6.4173777426744202E-4</v>
      </c>
      <c r="BD1249" s="364">
        <v>1.193346196068734E-3</v>
      </c>
      <c r="BE1249" s="364">
        <v>3.2992446838681609E-4</v>
      </c>
      <c r="BF1249" s="364">
        <v>2.6169671606418663E-4</v>
      </c>
      <c r="BG1249" s="364">
        <v>2.6050888634463338E-4</v>
      </c>
      <c r="BH1249" s="364">
        <v>3.2550234981873857E-4</v>
      </c>
      <c r="BI1249" s="364">
        <v>2.5148883020900892E-4</v>
      </c>
      <c r="BJ1249" s="364">
        <v>3.2225473803400463E-4</v>
      </c>
      <c r="BK1249" s="364">
        <v>3.0481343880556705E-4</v>
      </c>
      <c r="BL1249" s="364">
        <v>2.9498926738526216E-4</v>
      </c>
      <c r="BM1249" s="364">
        <v>9.9100865894769007E-4</v>
      </c>
      <c r="BN1249" s="364">
        <v>2.507300455822397E-4</v>
      </c>
      <c r="BO1249" s="364">
        <v>2.6139393697169572E-4</v>
      </c>
      <c r="BP1249" s="364">
        <v>2.2655999497704556E-4</v>
      </c>
      <c r="BQ1249" s="364">
        <v>2.190498569859655E-4</v>
      </c>
      <c r="BR1249" s="364">
        <v>1.9710073432028071E-4</v>
      </c>
      <c r="BS1249" s="364">
        <v>4.2933468438903369E-4</v>
      </c>
      <c r="BT1249" s="364">
        <v>5.5604504612326769E-5</v>
      </c>
      <c r="BU1249" s="364">
        <v>1.3592474284458516E-4</v>
      </c>
      <c r="BV1249" s="364">
        <v>6.0394732469467986E-4</v>
      </c>
      <c r="BW1249" s="364">
        <v>2.3521852844641373E-4</v>
      </c>
      <c r="BX1249" s="364">
        <v>4.6469397695374616E-4</v>
      </c>
      <c r="BY1249" s="364">
        <v>2.0055322964767958E-4</v>
      </c>
      <c r="BZ1249" s="364">
        <v>9.5094951850602575E-4</v>
      </c>
      <c r="CA1249" s="364">
        <v>3.0038652289096667E-4</v>
      </c>
      <c r="CB1249" s="364">
        <v>2.5465536214487329E-4</v>
      </c>
      <c r="CC1249" s="364">
        <v>3.0750459631670741E-3</v>
      </c>
      <c r="CD1249" s="365">
        <v>1.1918240953347863E-4</v>
      </c>
    </row>
    <row r="1250" spans="2:82">
      <c r="B1250" s="286"/>
      <c r="C1250" s="283" t="str">
        <f t="shared" si="89"/>
        <v>23</v>
      </c>
      <c r="D1250" s="284" t="str">
        <f t="shared" si="89"/>
        <v>建設</v>
      </c>
      <c r="E1250" s="363">
        <v>6.0103120388404303E-3</v>
      </c>
      <c r="F1250" s="364">
        <v>1.8228063486937904E-3</v>
      </c>
      <c r="G1250" s="364">
        <v>2.6617355263835246E-3</v>
      </c>
      <c r="H1250" s="364">
        <v>1.1336347259825259E-2</v>
      </c>
      <c r="I1250" s="364">
        <v>2.5595847535752531E-3</v>
      </c>
      <c r="J1250" s="364">
        <v>5.2918562538228041E-3</v>
      </c>
      <c r="K1250" s="364">
        <v>9.0569134205763391E-3</v>
      </c>
      <c r="L1250" s="364">
        <v>6.0160985011384147E-3</v>
      </c>
      <c r="M1250" s="364">
        <v>3.1138919508285211E-3</v>
      </c>
      <c r="N1250" s="364">
        <v>6.8465658764924912E-3</v>
      </c>
      <c r="O1250" s="364">
        <v>9.6690215920237042E-3</v>
      </c>
      <c r="P1250" s="364">
        <v>1.1112271276545379E-2</v>
      </c>
      <c r="Q1250" s="364">
        <v>4.7167565276156325E-3</v>
      </c>
      <c r="R1250" s="364">
        <v>6.7931203237625972E-3</v>
      </c>
      <c r="S1250" s="364">
        <v>4.3306660042778909E-3</v>
      </c>
      <c r="T1250" s="364">
        <v>3.9462888682863032E-3</v>
      </c>
      <c r="U1250" s="364">
        <v>2.7263153771833705E-3</v>
      </c>
      <c r="V1250" s="364">
        <v>5.9195878566526902E-3</v>
      </c>
      <c r="W1250" s="364">
        <v>4.2766875166575435E-3</v>
      </c>
      <c r="X1250" s="364">
        <v>3.7464148112876581E-3</v>
      </c>
      <c r="Y1250" s="364">
        <v>3.6766200209913708E-3</v>
      </c>
      <c r="Z1250" s="364">
        <v>4.522175956526737E-3</v>
      </c>
      <c r="AA1250" s="364">
        <v>1.0029189796065843</v>
      </c>
      <c r="AB1250" s="364">
        <v>2.9625104528528682E-2</v>
      </c>
      <c r="AC1250" s="364">
        <v>5.3625811695449437E-2</v>
      </c>
      <c r="AD1250" s="364">
        <v>6.9131586054730527E-3</v>
      </c>
      <c r="AE1250" s="364">
        <v>6.6231897845480661E-3</v>
      </c>
      <c r="AF1250" s="364">
        <v>5.3497737776086809E-3</v>
      </c>
      <c r="AG1250" s="364">
        <v>1.4855551773536181E-2</v>
      </c>
      <c r="AH1250" s="364">
        <v>1.0331716678089213E-2</v>
      </c>
      <c r="AI1250" s="364">
        <v>7.728308395930231E-3</v>
      </c>
      <c r="AJ1250" s="364">
        <v>1.0128133606390746E-2</v>
      </c>
      <c r="AK1250" s="364">
        <v>1.0474963042984968E-2</v>
      </c>
      <c r="AL1250" s="364">
        <v>4.7018710563388405E-3</v>
      </c>
      <c r="AM1250" s="364">
        <v>3.1654768447214746E-3</v>
      </c>
      <c r="AN1250" s="364">
        <v>2.8867500305920397E-3</v>
      </c>
      <c r="AO1250" s="364">
        <v>5.930919382335473E-3</v>
      </c>
      <c r="AP1250" s="364">
        <v>2.3760413546462366E-3</v>
      </c>
      <c r="AQ1250" s="364">
        <v>1.7092489243567842E-2</v>
      </c>
      <c r="AR1250" s="363">
        <v>1.0198067146000214E-4</v>
      </c>
      <c r="AS1250" s="364">
        <v>5.0184334826797086E-5</v>
      </c>
      <c r="AT1250" s="364">
        <v>7.8090041317782616E-5</v>
      </c>
      <c r="AU1250" s="364">
        <v>6.2647458840600482E-5</v>
      </c>
      <c r="AV1250" s="364">
        <v>1.123406354899592E-4</v>
      </c>
      <c r="AW1250" s="364">
        <v>1.0281788954197264E-4</v>
      </c>
      <c r="AX1250" s="364">
        <v>1.6202079120975575E-4</v>
      </c>
      <c r="AY1250" s="364">
        <v>1.7744988013033167E-4</v>
      </c>
      <c r="AZ1250" s="364">
        <v>1.4996207365822437E-5</v>
      </c>
      <c r="BA1250" s="364">
        <v>1.604391266809728E-4</v>
      </c>
      <c r="BB1250" s="364">
        <v>1.1124988438268089E-4</v>
      </c>
      <c r="BC1250" s="364">
        <v>4.7187880700768074E-4</v>
      </c>
      <c r="BD1250" s="364">
        <v>1.0958829887117643E-4</v>
      </c>
      <c r="BE1250" s="364">
        <v>2.4837838418010673E-4</v>
      </c>
      <c r="BF1250" s="364">
        <v>2.4572232509155017E-4</v>
      </c>
      <c r="BG1250" s="364">
        <v>1.9262840311847827E-4</v>
      </c>
      <c r="BH1250" s="364">
        <v>1.4479645004306896E-4</v>
      </c>
      <c r="BI1250" s="364">
        <v>1.3776128826323527E-4</v>
      </c>
      <c r="BJ1250" s="364">
        <v>1.8757040427097373E-4</v>
      </c>
      <c r="BK1250" s="364">
        <v>1.3911269636238347E-4</v>
      </c>
      <c r="BL1250" s="364">
        <v>2.4149306929807641E-4</v>
      </c>
      <c r="BM1250" s="364">
        <v>1.1857355509567014E-4</v>
      </c>
      <c r="BN1250" s="364">
        <v>1.3406765825886653E-4</v>
      </c>
      <c r="BO1250" s="364">
        <v>6.6651911373020626E-5</v>
      </c>
      <c r="BP1250" s="364">
        <v>7.8318675977875988E-5</v>
      </c>
      <c r="BQ1250" s="364">
        <v>7.1088263515536453E-5</v>
      </c>
      <c r="BR1250" s="364">
        <v>3.4220714479428259E-5</v>
      </c>
      <c r="BS1250" s="364">
        <v>2.9636417156899758E-5</v>
      </c>
      <c r="BT1250" s="364">
        <v>1.0823156533180509E-5</v>
      </c>
      <c r="BU1250" s="364">
        <v>5.5750186793653502E-5</v>
      </c>
      <c r="BV1250" s="364">
        <v>3.7298670973897043E-5</v>
      </c>
      <c r="BW1250" s="364">
        <v>3.4423128047307104E-5</v>
      </c>
      <c r="BX1250" s="364">
        <v>4.0723481727151126E-5</v>
      </c>
      <c r="BY1250" s="364">
        <v>9.2269654837191179E-5</v>
      </c>
      <c r="BZ1250" s="364">
        <v>4.6638276666149574E-5</v>
      </c>
      <c r="CA1250" s="364">
        <v>4.8549849757756049E-5</v>
      </c>
      <c r="CB1250" s="364">
        <v>7.0659572514359572E-5</v>
      </c>
      <c r="CC1250" s="364">
        <v>2.39254238369275E-4</v>
      </c>
      <c r="CD1250" s="365">
        <v>3.5019522757879937E-5</v>
      </c>
    </row>
    <row r="1251" spans="2:82">
      <c r="B1251" s="286"/>
      <c r="C1251" s="283" t="str">
        <f t="shared" si="89"/>
        <v>24</v>
      </c>
      <c r="D1251" s="284" t="str">
        <f t="shared" si="89"/>
        <v>電力・ガス・熱供給</v>
      </c>
      <c r="E1251" s="363">
        <v>1.5984332302038082E-2</v>
      </c>
      <c r="F1251" s="364">
        <v>6.315094930906707E-3</v>
      </c>
      <c r="G1251" s="364">
        <v>1.3228210293351597E-2</v>
      </c>
      <c r="H1251" s="364">
        <v>2.6143745138472719E-2</v>
      </c>
      <c r="I1251" s="364">
        <v>2.1384078069061382E-2</v>
      </c>
      <c r="J1251" s="364">
        <v>3.4114016336305515E-2</v>
      </c>
      <c r="K1251" s="364">
        <v>5.3226066759651275E-2</v>
      </c>
      <c r="L1251" s="364">
        <v>3.6401111034894351E-2</v>
      </c>
      <c r="M1251" s="364">
        <v>1.2610078226740021E-2</v>
      </c>
      <c r="N1251" s="364">
        <v>3.5127828395418746E-2</v>
      </c>
      <c r="O1251" s="364">
        <v>5.9342629182171987E-2</v>
      </c>
      <c r="P1251" s="364">
        <v>8.4784311365612902E-2</v>
      </c>
      <c r="Q1251" s="364">
        <v>3.7235894090364263E-2</v>
      </c>
      <c r="R1251" s="364">
        <v>3.3422409161352654E-2</v>
      </c>
      <c r="S1251" s="364">
        <v>2.2187371037962873E-2</v>
      </c>
      <c r="T1251" s="364">
        <v>1.8616654844975298E-2</v>
      </c>
      <c r="U1251" s="364">
        <v>1.7667724891146583E-2</v>
      </c>
      <c r="V1251" s="364">
        <v>3.47444150977664E-2</v>
      </c>
      <c r="W1251" s="364">
        <v>1.7772050694396364E-2</v>
      </c>
      <c r="X1251" s="364">
        <v>1.0080214702369939E-2</v>
      </c>
      <c r="Y1251" s="364">
        <v>2.5063000249188658E-2</v>
      </c>
      <c r="Z1251" s="364">
        <v>2.6322249566848102E-2</v>
      </c>
      <c r="AA1251" s="364">
        <v>9.8094515929409848E-3</v>
      </c>
      <c r="AB1251" s="364">
        <v>1.1049448254034389</v>
      </c>
      <c r="AC1251" s="364">
        <v>7.0353744864434062E-2</v>
      </c>
      <c r="AD1251" s="364">
        <v>7.9112497209762822E-2</v>
      </c>
      <c r="AE1251" s="364">
        <v>3.063100853627165E-2</v>
      </c>
      <c r="AF1251" s="364">
        <v>8.6757464162506362E-3</v>
      </c>
      <c r="AG1251" s="364">
        <v>6.191396522112565E-3</v>
      </c>
      <c r="AH1251" s="364">
        <v>1.9188640737962264E-2</v>
      </c>
      <c r="AI1251" s="364">
        <v>1.2121974442527661E-2</v>
      </c>
      <c r="AJ1251" s="364">
        <v>1.6285421075188981E-2</v>
      </c>
      <c r="AK1251" s="364">
        <v>1.9527817181624982E-2</v>
      </c>
      <c r="AL1251" s="364">
        <v>1.7216366525306247E-2</v>
      </c>
      <c r="AM1251" s="364">
        <v>7.431331665356338E-3</v>
      </c>
      <c r="AN1251" s="364">
        <v>8.0382229880698146E-3</v>
      </c>
      <c r="AO1251" s="364">
        <v>3.7255331665151506E-2</v>
      </c>
      <c r="AP1251" s="364">
        <v>1.2184002920996863E-2</v>
      </c>
      <c r="AQ1251" s="364">
        <v>7.7567953875292148E-3</v>
      </c>
      <c r="AR1251" s="363">
        <v>8.4418885043633925E-4</v>
      </c>
      <c r="AS1251" s="364">
        <v>4.5807531686837839E-4</v>
      </c>
      <c r="AT1251" s="364">
        <v>6.5749072759031899E-4</v>
      </c>
      <c r="AU1251" s="364">
        <v>9.0066119577714512E-4</v>
      </c>
      <c r="AV1251" s="364">
        <v>9.3742294388320417E-4</v>
      </c>
      <c r="AW1251" s="364">
        <v>1.0157550871256475E-3</v>
      </c>
      <c r="AX1251" s="364">
        <v>1.6874407873008694E-3</v>
      </c>
      <c r="AY1251" s="364">
        <v>1.5520893039230846E-3</v>
      </c>
      <c r="AZ1251" s="364">
        <v>1.6820213241184242E-4</v>
      </c>
      <c r="BA1251" s="364">
        <v>1.4150147928741461E-3</v>
      </c>
      <c r="BB1251" s="364">
        <v>1.3707596283417066E-3</v>
      </c>
      <c r="BC1251" s="364">
        <v>4.4738458539839657E-3</v>
      </c>
      <c r="BD1251" s="364">
        <v>1.3234788300031325E-3</v>
      </c>
      <c r="BE1251" s="364">
        <v>2.2199661096193148E-3</v>
      </c>
      <c r="BF1251" s="364">
        <v>1.8596620021601763E-3</v>
      </c>
      <c r="BG1251" s="364">
        <v>1.4868677279408465E-3</v>
      </c>
      <c r="BH1251" s="364">
        <v>1.1631293922040903E-3</v>
      </c>
      <c r="BI1251" s="364">
        <v>1.3790660724290892E-3</v>
      </c>
      <c r="BJ1251" s="364">
        <v>1.3902399027353196E-3</v>
      </c>
      <c r="BK1251" s="364">
        <v>1.0632865417575948E-3</v>
      </c>
      <c r="BL1251" s="364">
        <v>1.9307099110240132E-3</v>
      </c>
      <c r="BM1251" s="364">
        <v>9.857665457019397E-4</v>
      </c>
      <c r="BN1251" s="364">
        <v>9.7315758851822525E-4</v>
      </c>
      <c r="BO1251" s="364">
        <v>1.6997655978574896E-3</v>
      </c>
      <c r="BP1251" s="364">
        <v>1.2076089581169746E-3</v>
      </c>
      <c r="BQ1251" s="364">
        <v>1.2635071998896791E-3</v>
      </c>
      <c r="BR1251" s="364">
        <v>4.7740570765894189E-4</v>
      </c>
      <c r="BS1251" s="364">
        <v>2.4615269421477792E-4</v>
      </c>
      <c r="BT1251" s="364">
        <v>1.3512528120400544E-4</v>
      </c>
      <c r="BU1251" s="364">
        <v>4.5281894420060769E-4</v>
      </c>
      <c r="BV1251" s="364">
        <v>3.1648463031894928E-4</v>
      </c>
      <c r="BW1251" s="364">
        <v>3.6947856513169092E-4</v>
      </c>
      <c r="BX1251" s="364">
        <v>4.4626909539231916E-4</v>
      </c>
      <c r="BY1251" s="364">
        <v>7.9180173442759368E-4</v>
      </c>
      <c r="BZ1251" s="364">
        <v>3.4613771901438871E-4</v>
      </c>
      <c r="CA1251" s="364">
        <v>3.8674458999877771E-4</v>
      </c>
      <c r="CB1251" s="364">
        <v>8.5939008627543701E-4</v>
      </c>
      <c r="CC1251" s="364">
        <v>1.7022643717686306E-3</v>
      </c>
      <c r="CD1251" s="365">
        <v>2.6002938793799287E-4</v>
      </c>
    </row>
    <row r="1252" spans="2:82">
      <c r="B1252" s="286"/>
      <c r="C1252" s="283" t="str">
        <f t="shared" si="89"/>
        <v>25</v>
      </c>
      <c r="D1252" s="284" t="str">
        <f t="shared" si="89"/>
        <v>水道</v>
      </c>
      <c r="E1252" s="363">
        <v>1.5954229601770314E-3</v>
      </c>
      <c r="F1252" s="364">
        <v>4.5498126764532379E-4</v>
      </c>
      <c r="G1252" s="364">
        <v>8.5865509130030504E-4</v>
      </c>
      <c r="H1252" s="364">
        <v>3.4025462514696955E-3</v>
      </c>
      <c r="I1252" s="364">
        <v>2.6421523841172892E-3</v>
      </c>
      <c r="J1252" s="364">
        <v>2.4105817847009351E-3</v>
      </c>
      <c r="K1252" s="364">
        <v>3.3898601910965316E-3</v>
      </c>
      <c r="L1252" s="364">
        <v>3.2338810674042663E-3</v>
      </c>
      <c r="M1252" s="364">
        <v>1.8382067876068795E-3</v>
      </c>
      <c r="N1252" s="364">
        <v>1.1099092883272723E-3</v>
      </c>
      <c r="O1252" s="364">
        <v>1.6336810467047574E-3</v>
      </c>
      <c r="P1252" s="364">
        <v>3.7832726576119244E-3</v>
      </c>
      <c r="Q1252" s="364">
        <v>1.0201465923519247E-3</v>
      </c>
      <c r="R1252" s="364">
        <v>1.3537906341895805E-3</v>
      </c>
      <c r="S1252" s="364">
        <v>9.9742879002616283E-4</v>
      </c>
      <c r="T1252" s="364">
        <v>9.4156511530490972E-4</v>
      </c>
      <c r="U1252" s="364">
        <v>7.3370921232209776E-4</v>
      </c>
      <c r="V1252" s="364">
        <v>1.6031401540328382E-3</v>
      </c>
      <c r="W1252" s="364">
        <v>8.413401962078528E-4</v>
      </c>
      <c r="X1252" s="364">
        <v>6.4404453100691593E-4</v>
      </c>
      <c r="Y1252" s="364">
        <v>1.088110146832763E-3</v>
      </c>
      <c r="Z1252" s="364">
        <v>1.3902695323896196E-3</v>
      </c>
      <c r="AA1252" s="364">
        <v>1.6087719040895967E-3</v>
      </c>
      <c r="AB1252" s="364">
        <v>1.6220782600973849E-3</v>
      </c>
      <c r="AC1252" s="364">
        <v>1.0805427324809105</v>
      </c>
      <c r="AD1252" s="364">
        <v>9.43541388615835E-3</v>
      </c>
      <c r="AE1252" s="364">
        <v>3.778244261602658E-3</v>
      </c>
      <c r="AF1252" s="364">
        <v>1.8625129002230885E-3</v>
      </c>
      <c r="AG1252" s="364">
        <v>7.7935818858398042E-4</v>
      </c>
      <c r="AH1252" s="364">
        <v>3.437136203386044E-3</v>
      </c>
      <c r="AI1252" s="364">
        <v>3.5358030623879903E-3</v>
      </c>
      <c r="AJ1252" s="364">
        <v>4.8334803745609337E-3</v>
      </c>
      <c r="AK1252" s="364">
        <v>8.8129260203532716E-3</v>
      </c>
      <c r="AL1252" s="364">
        <v>5.3674157897287333E-3</v>
      </c>
      <c r="AM1252" s="364">
        <v>2.7973898119078963E-3</v>
      </c>
      <c r="AN1252" s="364">
        <v>1.2601201218862806E-3</v>
      </c>
      <c r="AO1252" s="364">
        <v>9.7184399719974241E-3</v>
      </c>
      <c r="AP1252" s="364">
        <v>9.0952110540698148E-4</v>
      </c>
      <c r="AQ1252" s="364">
        <v>1.9898907600164328E-3</v>
      </c>
      <c r="AR1252" s="363">
        <v>4.9642981705667919E-5</v>
      </c>
      <c r="AS1252" s="364">
        <v>1.8981180913016372E-5</v>
      </c>
      <c r="AT1252" s="364">
        <v>3.7028632349581144E-5</v>
      </c>
      <c r="AU1252" s="364">
        <v>1.7122236085337548E-5</v>
      </c>
      <c r="AV1252" s="364">
        <v>5.6609304475455217E-5</v>
      </c>
      <c r="AW1252" s="364">
        <v>4.3234063283256422E-5</v>
      </c>
      <c r="AX1252" s="364">
        <v>5.5230465311244991E-5</v>
      </c>
      <c r="AY1252" s="364">
        <v>7.7169992626982772E-5</v>
      </c>
      <c r="AZ1252" s="364">
        <v>4.7232632764248746E-6</v>
      </c>
      <c r="BA1252" s="364">
        <v>5.7988166057146333E-5</v>
      </c>
      <c r="BB1252" s="364">
        <v>3.0078591394275039E-5</v>
      </c>
      <c r="BC1252" s="364">
        <v>1.5248161611791333E-4</v>
      </c>
      <c r="BD1252" s="364">
        <v>2.6963889865526812E-5</v>
      </c>
      <c r="BE1252" s="364">
        <v>7.8027632107571218E-5</v>
      </c>
      <c r="BF1252" s="364">
        <v>6.9824806710458472E-5</v>
      </c>
      <c r="BG1252" s="364">
        <v>5.6536611182354057E-5</v>
      </c>
      <c r="BH1252" s="364">
        <v>4.2739603094313407E-5</v>
      </c>
      <c r="BI1252" s="364">
        <v>3.7954267161790665E-5</v>
      </c>
      <c r="BJ1252" s="364">
        <v>5.329262650610614E-5</v>
      </c>
      <c r="BK1252" s="364">
        <v>4.0546477878966285E-5</v>
      </c>
      <c r="BL1252" s="364">
        <v>7.2231896324835039E-5</v>
      </c>
      <c r="BM1252" s="364">
        <v>4.0223662581460371E-5</v>
      </c>
      <c r="BN1252" s="364">
        <v>3.9613047547208732E-5</v>
      </c>
      <c r="BO1252" s="364">
        <v>1.0883408205994115E-5</v>
      </c>
      <c r="BP1252" s="364">
        <v>1.924325627081631E-5</v>
      </c>
      <c r="BQ1252" s="364">
        <v>1.7304009103613099E-5</v>
      </c>
      <c r="BR1252" s="364">
        <v>9.3998836112830102E-6</v>
      </c>
      <c r="BS1252" s="364">
        <v>9.6074544595938531E-6</v>
      </c>
      <c r="BT1252" s="364">
        <v>2.9944064004451721E-6</v>
      </c>
      <c r="BU1252" s="364">
        <v>1.7167676264821249E-5</v>
      </c>
      <c r="BV1252" s="364">
        <v>1.3835421254433477E-5</v>
      </c>
      <c r="BW1252" s="364">
        <v>1.0231064925159337E-5</v>
      </c>
      <c r="BX1252" s="364">
        <v>1.4822401844584736E-5</v>
      </c>
      <c r="BY1252" s="364">
        <v>4.4227091247260367E-5</v>
      </c>
      <c r="BZ1252" s="364">
        <v>1.7179592937562564E-5</v>
      </c>
      <c r="CA1252" s="364">
        <v>1.5714482065771777E-5</v>
      </c>
      <c r="CB1252" s="364">
        <v>3.3735178936212291E-5</v>
      </c>
      <c r="CC1252" s="364">
        <v>9.0201521208295503E-5</v>
      </c>
      <c r="CD1252" s="365">
        <v>1.1987087612966246E-5</v>
      </c>
    </row>
    <row r="1253" spans="2:82">
      <c r="B1253" s="286"/>
      <c r="C1253" s="283" t="str">
        <f t="shared" si="89"/>
        <v>26</v>
      </c>
      <c r="D1253" s="284" t="str">
        <f t="shared" si="89"/>
        <v>廃棄物処理</v>
      </c>
      <c r="E1253" s="363">
        <v>1.0867827387778062E-3</v>
      </c>
      <c r="F1253" s="364">
        <v>5.5736550386558824E-4</v>
      </c>
      <c r="G1253" s="364">
        <v>8.0158577864051811E-4</v>
      </c>
      <c r="H1253" s="364">
        <v>2.617658375210104E-3</v>
      </c>
      <c r="I1253" s="364">
        <v>2.4436778302847481E-3</v>
      </c>
      <c r="J1253" s="364">
        <v>1.3757979355065364E-3</v>
      </c>
      <c r="K1253" s="364">
        <v>2.769525226148106E-3</v>
      </c>
      <c r="L1253" s="364">
        <v>4.6680362009590831E-3</v>
      </c>
      <c r="M1253" s="364">
        <v>7.425806065528358E-4</v>
      </c>
      <c r="N1253" s="364">
        <v>1.1278758833772817E-3</v>
      </c>
      <c r="O1253" s="364">
        <v>4.6966254940817506E-3</v>
      </c>
      <c r="P1253" s="364">
        <v>2.1084684220993421E-3</v>
      </c>
      <c r="Q1253" s="364">
        <v>9.9465360148365679E-4</v>
      </c>
      <c r="R1253" s="364">
        <v>1.1674162166109339E-3</v>
      </c>
      <c r="S1253" s="364">
        <v>1.1191760664523924E-3</v>
      </c>
      <c r="T1253" s="364">
        <v>7.6110594142539888E-4</v>
      </c>
      <c r="U1253" s="364">
        <v>8.6417138684765835E-4</v>
      </c>
      <c r="V1253" s="364">
        <v>1.8876520080303152E-3</v>
      </c>
      <c r="W1253" s="364">
        <v>9.5192492904419416E-4</v>
      </c>
      <c r="X1253" s="364">
        <v>9.2696941597655597E-4</v>
      </c>
      <c r="Y1253" s="364">
        <v>3.7544835725897329E-3</v>
      </c>
      <c r="Z1253" s="364">
        <v>1.8967774983054116E-3</v>
      </c>
      <c r="AA1253" s="364">
        <v>3.1583942557780859E-3</v>
      </c>
      <c r="AB1253" s="364">
        <v>1.6853782208187628E-2</v>
      </c>
      <c r="AC1253" s="364">
        <v>4.7814678793316806E-3</v>
      </c>
      <c r="AD1253" s="364">
        <v>1.00204649574377</v>
      </c>
      <c r="AE1253" s="364">
        <v>2.6882075311610324E-3</v>
      </c>
      <c r="AF1253" s="364">
        <v>5.7988660708279526E-3</v>
      </c>
      <c r="AG1253" s="364">
        <v>6.3018495486836016E-4</v>
      </c>
      <c r="AH1253" s="364">
        <v>1.1872292226559845E-2</v>
      </c>
      <c r="AI1253" s="364">
        <v>9.1458496050930704E-3</v>
      </c>
      <c r="AJ1253" s="364">
        <v>3.2582442983743028E-2</v>
      </c>
      <c r="AK1253" s="364">
        <v>8.7490050675797463E-3</v>
      </c>
      <c r="AL1253" s="364">
        <v>6.0321733256901251E-3</v>
      </c>
      <c r="AM1253" s="364">
        <v>1.1183737916676531E-3</v>
      </c>
      <c r="AN1253" s="364">
        <v>2.3081854723430149E-3</v>
      </c>
      <c r="AO1253" s="364">
        <v>2.205205387241356E-2</v>
      </c>
      <c r="AP1253" s="364">
        <v>1.1191919920038606E-3</v>
      </c>
      <c r="AQ1253" s="364">
        <v>1.6685414555456766E-2</v>
      </c>
      <c r="AR1253" s="363">
        <v>6.6112817023531166E-5</v>
      </c>
      <c r="AS1253" s="364">
        <v>3.2017766501092038E-5</v>
      </c>
      <c r="AT1253" s="364">
        <v>5.0224961938377313E-5</v>
      </c>
      <c r="AU1253" s="364">
        <v>3.6683709312882316E-5</v>
      </c>
      <c r="AV1253" s="364">
        <v>7.0779846724065124E-5</v>
      </c>
      <c r="AW1253" s="364">
        <v>6.261815896540314E-5</v>
      </c>
      <c r="AX1253" s="364">
        <v>7.7509883912071974E-5</v>
      </c>
      <c r="AY1253" s="364">
        <v>1.1828048012602604E-4</v>
      </c>
      <c r="AZ1253" s="364">
        <v>1.1215562025246943E-5</v>
      </c>
      <c r="BA1253" s="364">
        <v>8.6889595727145891E-5</v>
      </c>
      <c r="BB1253" s="364">
        <v>6.3489096460037577E-5</v>
      </c>
      <c r="BC1253" s="364">
        <v>1.1828914873393225E-4</v>
      </c>
      <c r="BD1253" s="364">
        <v>4.9224070989344016E-5</v>
      </c>
      <c r="BE1253" s="364">
        <v>6.8392564223921496E-5</v>
      </c>
      <c r="BF1253" s="364">
        <v>7.1013812569929073E-5</v>
      </c>
      <c r="BG1253" s="364">
        <v>5.5253615688494011E-5</v>
      </c>
      <c r="BH1253" s="364">
        <v>5.4705241122349767E-5</v>
      </c>
      <c r="BI1253" s="364">
        <v>5.8492267073562513E-5</v>
      </c>
      <c r="BJ1253" s="364">
        <v>6.2380766176535013E-5</v>
      </c>
      <c r="BK1253" s="364">
        <v>5.3758395864471096E-5</v>
      </c>
      <c r="BL1253" s="364">
        <v>1.1614219219884024E-4</v>
      </c>
      <c r="BM1253" s="364">
        <v>7.0061464409154693E-5</v>
      </c>
      <c r="BN1253" s="364">
        <v>5.08966943390836E-5</v>
      </c>
      <c r="BO1253" s="364">
        <v>4.1369457073629023E-5</v>
      </c>
      <c r="BP1253" s="364">
        <v>4.1281723452373149E-5</v>
      </c>
      <c r="BQ1253" s="364">
        <v>4.7872846527407551E-5</v>
      </c>
      <c r="BR1253" s="364">
        <v>2.1753922934810404E-5</v>
      </c>
      <c r="BS1253" s="364">
        <v>2.1237058938880909E-5</v>
      </c>
      <c r="BT1253" s="364">
        <v>6.5442502506801741E-6</v>
      </c>
      <c r="BU1253" s="364">
        <v>4.5793987197149195E-5</v>
      </c>
      <c r="BV1253" s="364">
        <v>2.7393342127242803E-5</v>
      </c>
      <c r="BW1253" s="364">
        <v>2.1901059022618667E-5</v>
      </c>
      <c r="BX1253" s="364">
        <v>2.8391126290747577E-5</v>
      </c>
      <c r="BY1253" s="364">
        <v>6.940671567779847E-5</v>
      </c>
      <c r="BZ1253" s="364">
        <v>2.9140670877034151E-5</v>
      </c>
      <c r="CA1253" s="364">
        <v>2.6454989867456921E-5</v>
      </c>
      <c r="CB1253" s="364">
        <v>5.0977595151425392E-5</v>
      </c>
      <c r="CC1253" s="364">
        <v>1.1011021641470766E-4</v>
      </c>
      <c r="CD1253" s="365">
        <v>2.6661980543715611E-5</v>
      </c>
    </row>
    <row r="1254" spans="2:82">
      <c r="B1254" s="286"/>
      <c r="C1254" s="283" t="str">
        <f t="shared" si="89"/>
        <v>27</v>
      </c>
      <c r="D1254" s="284" t="str">
        <f t="shared" si="89"/>
        <v>商業</v>
      </c>
      <c r="E1254" s="363">
        <v>1.7066522281193253E-2</v>
      </c>
      <c r="F1254" s="364">
        <v>4.5605181218591768E-3</v>
      </c>
      <c r="G1254" s="364">
        <v>1.8062056603526239E-2</v>
      </c>
      <c r="H1254" s="364">
        <v>9.2303643281909861E-3</v>
      </c>
      <c r="I1254" s="364">
        <v>2.0036896246250904E-2</v>
      </c>
      <c r="J1254" s="364">
        <v>2.3392058419000484E-2</v>
      </c>
      <c r="K1254" s="364">
        <v>2.2874764006530848E-2</v>
      </c>
      <c r="L1254" s="364">
        <v>1.5114580474167605E-2</v>
      </c>
      <c r="M1254" s="364">
        <v>3.6042262841578074E-3</v>
      </c>
      <c r="N1254" s="364">
        <v>1.6120904606681145E-2</v>
      </c>
      <c r="O1254" s="364">
        <v>1.0259631837324623E-2</v>
      </c>
      <c r="P1254" s="364">
        <v>8.3877606947563507E-3</v>
      </c>
      <c r="Q1254" s="364">
        <v>7.3682785583420209E-3</v>
      </c>
      <c r="R1254" s="364">
        <v>9.8489964372653095E-3</v>
      </c>
      <c r="S1254" s="364">
        <v>1.3127175033418747E-2</v>
      </c>
      <c r="T1254" s="364">
        <v>1.1198558627319366E-2</v>
      </c>
      <c r="U1254" s="364">
        <v>1.7662258830921995E-2</v>
      </c>
      <c r="V1254" s="364">
        <v>1.3989896245303907E-2</v>
      </c>
      <c r="W1254" s="364">
        <v>1.5015731688780131E-2</v>
      </c>
      <c r="X1254" s="364">
        <v>1.5733003296563682E-2</v>
      </c>
      <c r="Y1254" s="364">
        <v>1.2801142723683101E-2</v>
      </c>
      <c r="Z1254" s="364">
        <v>1.9175067438346374E-2</v>
      </c>
      <c r="AA1254" s="364">
        <v>1.4701863745638083E-2</v>
      </c>
      <c r="AB1254" s="364">
        <v>2.9823166976624747E-3</v>
      </c>
      <c r="AC1254" s="364">
        <v>8.0201910454412804E-3</v>
      </c>
      <c r="AD1254" s="364">
        <v>6.14910869751814E-3</v>
      </c>
      <c r="AE1254" s="364">
        <v>1.0041914050277219</v>
      </c>
      <c r="AF1254" s="364">
        <v>2.9923540570898342E-3</v>
      </c>
      <c r="AG1254" s="364">
        <v>1.0123379518971452E-3</v>
      </c>
      <c r="AH1254" s="364">
        <v>3.6767230973080299E-3</v>
      </c>
      <c r="AI1254" s="364">
        <v>4.1215918792387677E-3</v>
      </c>
      <c r="AJ1254" s="364">
        <v>3.8156511481994438E-3</v>
      </c>
      <c r="AK1254" s="364">
        <v>6.0031360029234983E-3</v>
      </c>
      <c r="AL1254" s="364">
        <v>1.25537550508619E-2</v>
      </c>
      <c r="AM1254" s="364">
        <v>1.0500258136204968E-2</v>
      </c>
      <c r="AN1254" s="364">
        <v>6.3411916812570008E-3</v>
      </c>
      <c r="AO1254" s="364">
        <v>1.7912805874478681E-2</v>
      </c>
      <c r="AP1254" s="364">
        <v>6.4518706060887943E-2</v>
      </c>
      <c r="AQ1254" s="364">
        <v>2.478100035711828E-3</v>
      </c>
      <c r="AR1254" s="363">
        <v>2.5636482638561136E-3</v>
      </c>
      <c r="AS1254" s="364">
        <v>1.1644231371304157E-3</v>
      </c>
      <c r="AT1254" s="364">
        <v>2.1871986545747763E-3</v>
      </c>
      <c r="AU1254" s="364">
        <v>9.649477287500157E-4</v>
      </c>
      <c r="AV1254" s="364">
        <v>2.9018889359178298E-3</v>
      </c>
      <c r="AW1254" s="364">
        <v>2.6696575728751416E-3</v>
      </c>
      <c r="AX1254" s="364">
        <v>2.9001832783640729E-3</v>
      </c>
      <c r="AY1254" s="364">
        <v>2.091723028136319E-3</v>
      </c>
      <c r="AZ1254" s="364">
        <v>2.4749507562980697E-4</v>
      </c>
      <c r="BA1254" s="364">
        <v>2.3912670158513414E-3</v>
      </c>
      <c r="BB1254" s="364">
        <v>1.3475369549289181E-3</v>
      </c>
      <c r="BC1254" s="364">
        <v>1.3133049573762037E-3</v>
      </c>
      <c r="BD1254" s="364">
        <v>1.1712897547588668E-3</v>
      </c>
      <c r="BE1254" s="364">
        <v>1.3456959544095746E-3</v>
      </c>
      <c r="BF1254" s="364">
        <v>1.8944553348682767E-3</v>
      </c>
      <c r="BG1254" s="364">
        <v>1.7150805196138896E-3</v>
      </c>
      <c r="BH1254" s="364">
        <v>2.1539047814209209E-3</v>
      </c>
      <c r="BI1254" s="364">
        <v>1.9493033537860826E-3</v>
      </c>
      <c r="BJ1254" s="364">
        <v>2.2602141965988817E-3</v>
      </c>
      <c r="BK1254" s="364">
        <v>2.0815492472422287E-3</v>
      </c>
      <c r="BL1254" s="364">
        <v>2.4369329154719523E-3</v>
      </c>
      <c r="BM1254" s="364">
        <v>2.1593119117272888E-3</v>
      </c>
      <c r="BN1254" s="364">
        <v>1.9097555162421352E-3</v>
      </c>
      <c r="BO1254" s="364">
        <v>3.8686012806829191E-4</v>
      </c>
      <c r="BP1254" s="364">
        <v>1.0174402101147222E-3</v>
      </c>
      <c r="BQ1254" s="364">
        <v>7.8983310271863707E-4</v>
      </c>
      <c r="BR1254" s="364">
        <v>5.3966216400571948E-4</v>
      </c>
      <c r="BS1254" s="364">
        <v>4.380947089424619E-4</v>
      </c>
      <c r="BT1254" s="364">
        <v>1.4913954855548943E-4</v>
      </c>
      <c r="BU1254" s="364">
        <v>5.2364702782893937E-4</v>
      </c>
      <c r="BV1254" s="364">
        <v>6.4164142614929389E-4</v>
      </c>
      <c r="BW1254" s="364">
        <v>5.2756162473816231E-4</v>
      </c>
      <c r="BX1254" s="364">
        <v>8.2988673391720929E-4</v>
      </c>
      <c r="BY1254" s="364">
        <v>1.6620003018518392E-3</v>
      </c>
      <c r="BZ1254" s="364">
        <v>1.3093755462356901E-3</v>
      </c>
      <c r="CA1254" s="364">
        <v>8.7408482179676282E-4</v>
      </c>
      <c r="CB1254" s="364">
        <v>2.1845109459062493E-3</v>
      </c>
      <c r="CC1254" s="364">
        <v>7.844236104593609E-3</v>
      </c>
      <c r="CD1254" s="365">
        <v>3.6486355088345582E-4</v>
      </c>
    </row>
    <row r="1255" spans="2:82">
      <c r="B1255" s="286"/>
      <c r="C1255" s="283" t="str">
        <f t="shared" si="89"/>
        <v>28</v>
      </c>
      <c r="D1255" s="284" t="str">
        <f t="shared" si="89"/>
        <v>金融・保険</v>
      </c>
      <c r="E1255" s="363">
        <v>8.8246811628503834E-3</v>
      </c>
      <c r="F1255" s="364">
        <v>1.2336142885652025E-2</v>
      </c>
      <c r="G1255" s="364">
        <v>1.1503445881657762E-2</v>
      </c>
      <c r="H1255" s="364">
        <v>5.7932718602530402E-2</v>
      </c>
      <c r="I1255" s="364">
        <v>9.0715740840842524E-3</v>
      </c>
      <c r="J1255" s="364">
        <v>1.9477966099071396E-2</v>
      </c>
      <c r="K1255" s="364">
        <v>1.2520655871842704E-2</v>
      </c>
      <c r="L1255" s="364">
        <v>9.6507842972036583E-3</v>
      </c>
      <c r="M1255" s="364">
        <v>5.1685917543117426E-3</v>
      </c>
      <c r="N1255" s="364">
        <v>6.7117477260184941E-3</v>
      </c>
      <c r="O1255" s="364">
        <v>1.3022259270595861E-2</v>
      </c>
      <c r="P1255" s="364">
        <v>1.0474111544791444E-2</v>
      </c>
      <c r="Q1255" s="364">
        <v>7.9171145768042236E-3</v>
      </c>
      <c r="R1255" s="364">
        <v>1.4160117633748314E-2</v>
      </c>
      <c r="S1255" s="364">
        <v>9.6833920800124592E-3</v>
      </c>
      <c r="T1255" s="364">
        <v>8.6014092411976929E-3</v>
      </c>
      <c r="U1255" s="364">
        <v>9.51530536400968E-3</v>
      </c>
      <c r="V1255" s="364">
        <v>7.5791295674004977E-3</v>
      </c>
      <c r="W1255" s="364">
        <v>8.198963572945632E-3</v>
      </c>
      <c r="X1255" s="364">
        <v>7.0768497544256865E-3</v>
      </c>
      <c r="Y1255" s="364">
        <v>1.2982648172589229E-2</v>
      </c>
      <c r="Z1255" s="364">
        <v>2.4952595387125253E-2</v>
      </c>
      <c r="AA1255" s="364">
        <v>1.301068205837144E-2</v>
      </c>
      <c r="AB1255" s="364">
        <v>1.9127707633646053E-2</v>
      </c>
      <c r="AC1255" s="364">
        <v>2.1783919814560258E-2</v>
      </c>
      <c r="AD1255" s="364">
        <v>2.559927230086893E-2</v>
      </c>
      <c r="AE1255" s="364">
        <v>2.0775361493666371E-2</v>
      </c>
      <c r="AF1255" s="364">
        <v>1.0671197948431617</v>
      </c>
      <c r="AG1255" s="364">
        <v>6.7143232821310364E-2</v>
      </c>
      <c r="AH1255" s="364">
        <v>2.3224514514919407E-2</v>
      </c>
      <c r="AI1255" s="364">
        <v>1.0789295809915033E-2</v>
      </c>
      <c r="AJ1255" s="364">
        <v>1.6844695371987246E-2</v>
      </c>
      <c r="AK1255" s="364">
        <v>1.1088536128367627E-2</v>
      </c>
      <c r="AL1255" s="364">
        <v>9.7534551322453148E-3</v>
      </c>
      <c r="AM1255" s="364">
        <v>2.5129737796674514E-2</v>
      </c>
      <c r="AN1255" s="364">
        <v>1.274287504661486E-2</v>
      </c>
      <c r="AO1255" s="364">
        <v>1.6165455112695699E-2</v>
      </c>
      <c r="AP1255" s="364">
        <v>5.2950202296105087E-3</v>
      </c>
      <c r="AQ1255" s="364">
        <v>3.2922686920844012E-2</v>
      </c>
      <c r="AR1255" s="363">
        <v>2.3988778324398824E-4</v>
      </c>
      <c r="AS1255" s="364">
        <v>1.2994835422437299E-4</v>
      </c>
      <c r="AT1255" s="364">
        <v>2.1847944421388122E-4</v>
      </c>
      <c r="AU1255" s="364">
        <v>1.8147746104806367E-4</v>
      </c>
      <c r="AV1255" s="364">
        <v>2.8886509979369747E-4</v>
      </c>
      <c r="AW1255" s="364">
        <v>2.4930264506111446E-4</v>
      </c>
      <c r="AX1255" s="364">
        <v>2.9154192683504977E-4</v>
      </c>
      <c r="AY1255" s="364">
        <v>3.1926600348985566E-4</v>
      </c>
      <c r="AZ1255" s="364">
        <v>3.7447811653014963E-5</v>
      </c>
      <c r="BA1255" s="364">
        <v>2.6719429839888086E-4</v>
      </c>
      <c r="BB1255" s="364">
        <v>2.0300426776059946E-4</v>
      </c>
      <c r="BC1255" s="364">
        <v>5.0343278905949965E-4</v>
      </c>
      <c r="BD1255" s="364">
        <v>2.1897347381109679E-4</v>
      </c>
      <c r="BE1255" s="364">
        <v>3.2734081620334457E-4</v>
      </c>
      <c r="BF1255" s="364">
        <v>4.2163783868051359E-4</v>
      </c>
      <c r="BG1255" s="364">
        <v>3.2105057184114369E-4</v>
      </c>
      <c r="BH1255" s="364">
        <v>2.7974995418355458E-4</v>
      </c>
      <c r="BI1255" s="364">
        <v>2.3504415423462619E-4</v>
      </c>
      <c r="BJ1255" s="364">
        <v>3.2412930784015776E-4</v>
      </c>
      <c r="BK1255" s="364">
        <v>2.4755656670134651E-4</v>
      </c>
      <c r="BL1255" s="364">
        <v>4.7821287051657814E-4</v>
      </c>
      <c r="BM1255" s="364">
        <v>2.6419718401734252E-4</v>
      </c>
      <c r="BN1255" s="364">
        <v>2.557260027228493E-4</v>
      </c>
      <c r="BO1255" s="364">
        <v>1.2030124295557672E-4</v>
      </c>
      <c r="BP1255" s="364">
        <v>1.5782297468204859E-4</v>
      </c>
      <c r="BQ1255" s="364">
        <v>1.5343253450394485E-4</v>
      </c>
      <c r="BR1255" s="364">
        <v>9.8528387813597617E-5</v>
      </c>
      <c r="BS1255" s="364">
        <v>1.7550655884281298E-4</v>
      </c>
      <c r="BT1255" s="364">
        <v>1.3273399100378856E-4</v>
      </c>
      <c r="BU1255" s="364">
        <v>1.5364772576118279E-4</v>
      </c>
      <c r="BV1255" s="364">
        <v>1.013868525172338E-4</v>
      </c>
      <c r="BW1255" s="364">
        <v>1.0025933583002022E-4</v>
      </c>
      <c r="BX1255" s="364">
        <v>1.0243644233238991E-4</v>
      </c>
      <c r="BY1255" s="364">
        <v>1.9111099993855452E-4</v>
      </c>
      <c r="BZ1255" s="364">
        <v>1.5443024225009441E-4</v>
      </c>
      <c r="CA1255" s="364">
        <v>1.2328626694583494E-4</v>
      </c>
      <c r="CB1255" s="364">
        <v>1.8992355645869815E-4</v>
      </c>
      <c r="CC1255" s="364">
        <v>5.1908494663051286E-4</v>
      </c>
      <c r="CD1255" s="365">
        <v>1.2477762906560976E-4</v>
      </c>
    </row>
    <row r="1256" spans="2:82">
      <c r="B1256" s="286"/>
      <c r="C1256" s="283" t="str">
        <f t="shared" si="89"/>
        <v>29</v>
      </c>
      <c r="D1256" s="284" t="str">
        <f t="shared" si="89"/>
        <v>不動産</v>
      </c>
      <c r="E1256" s="363">
        <v>3.5501817627402441E-3</v>
      </c>
      <c r="F1256" s="364">
        <v>3.8511377265288654E-3</v>
      </c>
      <c r="G1256" s="364">
        <v>4.2409507739551086E-3</v>
      </c>
      <c r="H1256" s="364">
        <v>1.2144737363038106E-2</v>
      </c>
      <c r="I1256" s="364">
        <v>7.4698577061119951E-3</v>
      </c>
      <c r="J1256" s="364">
        <v>8.5503927795333931E-3</v>
      </c>
      <c r="K1256" s="364">
        <v>6.6412800412841543E-3</v>
      </c>
      <c r="L1256" s="364">
        <v>6.4420812670066552E-3</v>
      </c>
      <c r="M1256" s="364">
        <v>2.6499159035098976E-3</v>
      </c>
      <c r="N1256" s="364">
        <v>7.245213936451997E-3</v>
      </c>
      <c r="O1256" s="364">
        <v>8.0343539161897067E-3</v>
      </c>
      <c r="P1256" s="364">
        <v>5.5357317689501999E-3</v>
      </c>
      <c r="Q1256" s="364">
        <v>3.0359004584864118E-3</v>
      </c>
      <c r="R1256" s="364">
        <v>7.3962462709434729E-3</v>
      </c>
      <c r="S1256" s="364">
        <v>6.1976217700268057E-3</v>
      </c>
      <c r="T1256" s="364">
        <v>5.2103281004321645E-3</v>
      </c>
      <c r="U1256" s="364">
        <v>6.4813303172850216E-3</v>
      </c>
      <c r="V1256" s="364">
        <v>4.2730073606189987E-3</v>
      </c>
      <c r="W1256" s="364">
        <v>4.7550809524486105E-3</v>
      </c>
      <c r="X1256" s="364">
        <v>5.0809459411545336E-3</v>
      </c>
      <c r="Y1256" s="364">
        <v>3.5413092439649666E-3</v>
      </c>
      <c r="Z1256" s="364">
        <v>9.1904280957888149E-3</v>
      </c>
      <c r="AA1256" s="364">
        <v>9.8920196447761215E-3</v>
      </c>
      <c r="AB1256" s="364">
        <v>1.2365279815878693E-2</v>
      </c>
      <c r="AC1256" s="364">
        <v>6.7264726227292074E-3</v>
      </c>
      <c r="AD1256" s="364">
        <v>6.0405211869606849E-3</v>
      </c>
      <c r="AE1256" s="364">
        <v>4.0957486374936361E-2</v>
      </c>
      <c r="AF1256" s="364">
        <v>2.3751469518186945E-2</v>
      </c>
      <c r="AG1256" s="364">
        <v>1.0524912455727067</v>
      </c>
      <c r="AH1256" s="364">
        <v>3.9576844517509265E-2</v>
      </c>
      <c r="AI1256" s="364">
        <v>2.9462331765918646E-2</v>
      </c>
      <c r="AJ1256" s="364">
        <v>6.8637752136332794E-3</v>
      </c>
      <c r="AK1256" s="364">
        <v>1.1825497381820404E-2</v>
      </c>
      <c r="AL1256" s="364">
        <v>2.3778080128209048E-2</v>
      </c>
      <c r="AM1256" s="364">
        <v>2.1635831248859504E-2</v>
      </c>
      <c r="AN1256" s="364">
        <v>1.4685456073954375E-2</v>
      </c>
      <c r="AO1256" s="364">
        <v>4.1312936684433962E-2</v>
      </c>
      <c r="AP1256" s="364">
        <v>5.43426287602121E-3</v>
      </c>
      <c r="AQ1256" s="364">
        <v>2.3790263872515923E-2</v>
      </c>
      <c r="AR1256" s="363">
        <v>2.4730752803221441E-4</v>
      </c>
      <c r="AS1256" s="364">
        <v>1.3168489858219839E-4</v>
      </c>
      <c r="AT1256" s="364">
        <v>2.0486774938448043E-4</v>
      </c>
      <c r="AU1256" s="364">
        <v>1.323308010805933E-4</v>
      </c>
      <c r="AV1256" s="364">
        <v>2.930876298698455E-4</v>
      </c>
      <c r="AW1256" s="364">
        <v>2.2354750315906359E-4</v>
      </c>
      <c r="AX1256" s="364">
        <v>2.750998539218409E-4</v>
      </c>
      <c r="AY1256" s="364">
        <v>2.7507174887405646E-4</v>
      </c>
      <c r="AZ1256" s="364">
        <v>3.972737903668162E-5</v>
      </c>
      <c r="BA1256" s="364">
        <v>2.6146823989062483E-4</v>
      </c>
      <c r="BB1256" s="364">
        <v>1.8723824767058383E-4</v>
      </c>
      <c r="BC1256" s="364">
        <v>3.2123098673906419E-4</v>
      </c>
      <c r="BD1256" s="364">
        <v>1.6199730132166571E-4</v>
      </c>
      <c r="BE1256" s="364">
        <v>2.2600914075619535E-4</v>
      </c>
      <c r="BF1256" s="364">
        <v>3.0889989330942032E-4</v>
      </c>
      <c r="BG1256" s="364">
        <v>2.4121137969553374E-4</v>
      </c>
      <c r="BH1256" s="364">
        <v>2.3323847276933665E-4</v>
      </c>
      <c r="BI1256" s="364">
        <v>2.0018036543366369E-4</v>
      </c>
      <c r="BJ1256" s="364">
        <v>2.6029125390985273E-4</v>
      </c>
      <c r="BK1256" s="364">
        <v>2.153545556092104E-4</v>
      </c>
      <c r="BL1256" s="364">
        <v>3.0629905812329074E-4</v>
      </c>
      <c r="BM1256" s="364">
        <v>2.6516043281223458E-4</v>
      </c>
      <c r="BN1256" s="364">
        <v>2.1799947776389469E-4</v>
      </c>
      <c r="BO1256" s="364">
        <v>9.2826921851519337E-5</v>
      </c>
      <c r="BP1256" s="364">
        <v>1.3350643214822501E-4</v>
      </c>
      <c r="BQ1256" s="364">
        <v>1.3673280661207832E-4</v>
      </c>
      <c r="BR1256" s="364">
        <v>9.7202219855478545E-5</v>
      </c>
      <c r="BS1256" s="364">
        <v>9.3362202831844167E-5</v>
      </c>
      <c r="BT1256" s="364">
        <v>5.4239007620982384E-5</v>
      </c>
      <c r="BU1256" s="364">
        <v>1.6921305856094568E-4</v>
      </c>
      <c r="BV1256" s="364">
        <v>1.213653191489569E-4</v>
      </c>
      <c r="BW1256" s="364">
        <v>8.2061083723304466E-5</v>
      </c>
      <c r="BX1256" s="364">
        <v>1.0627772861248194E-4</v>
      </c>
      <c r="BY1256" s="364">
        <v>1.9349174208874541E-4</v>
      </c>
      <c r="BZ1256" s="364">
        <v>1.434644043148882E-4</v>
      </c>
      <c r="CA1256" s="364">
        <v>1.1269930039681522E-4</v>
      </c>
      <c r="CB1256" s="364">
        <v>2.1901563391629533E-4</v>
      </c>
      <c r="CC1256" s="364">
        <v>5.6335601815848556E-4</v>
      </c>
      <c r="CD1256" s="365">
        <v>1.0381697989422397E-4</v>
      </c>
    </row>
    <row r="1257" spans="2:82">
      <c r="B1257" s="286"/>
      <c r="C1257" s="283" t="str">
        <f t="shared" si="89"/>
        <v>30</v>
      </c>
      <c r="D1257" s="284" t="str">
        <f t="shared" si="89"/>
        <v>運輸・郵便</v>
      </c>
      <c r="E1257" s="363">
        <v>2.3694172103433261E-2</v>
      </c>
      <c r="F1257" s="364">
        <v>2.747043142774629E-2</v>
      </c>
      <c r="G1257" s="364">
        <v>2.0607466342296672E-2</v>
      </c>
      <c r="H1257" s="364">
        <v>2.3905809691724036E-2</v>
      </c>
      <c r="I1257" s="364">
        <v>2.8527612564374815E-2</v>
      </c>
      <c r="J1257" s="364">
        <v>1.7145164548136416E-2</v>
      </c>
      <c r="K1257" s="364">
        <v>3.1958337284116942E-2</v>
      </c>
      <c r="L1257" s="364">
        <v>1.9624821588970425E-2</v>
      </c>
      <c r="M1257" s="364">
        <v>2.517177800074144E-2</v>
      </c>
      <c r="N1257" s="364">
        <v>1.4313106209626532E-2</v>
      </c>
      <c r="O1257" s="364">
        <v>3.4537004898344145E-2</v>
      </c>
      <c r="P1257" s="364">
        <v>2.4469573826104377E-2</v>
      </c>
      <c r="Q1257" s="364">
        <v>1.8094695416157072E-2</v>
      </c>
      <c r="R1257" s="364">
        <v>1.8885165052529931E-2</v>
      </c>
      <c r="S1257" s="364">
        <v>1.634146657996443E-2</v>
      </c>
      <c r="T1257" s="364">
        <v>1.2577284941389775E-2</v>
      </c>
      <c r="U1257" s="364">
        <v>1.5331696413088455E-2</v>
      </c>
      <c r="V1257" s="364">
        <v>1.2817617282194287E-2</v>
      </c>
      <c r="W1257" s="364">
        <v>1.6053367434275684E-2</v>
      </c>
      <c r="X1257" s="364">
        <v>1.4443253054662753E-2</v>
      </c>
      <c r="Y1257" s="364">
        <v>1.4451664117699069E-2</v>
      </c>
      <c r="Z1257" s="364">
        <v>7.7669814112586805E-2</v>
      </c>
      <c r="AA1257" s="364">
        <v>2.1801179005374573E-2</v>
      </c>
      <c r="AB1257" s="364">
        <v>2.5952187872052428E-2</v>
      </c>
      <c r="AC1257" s="364">
        <v>1.7576002476446861E-2</v>
      </c>
      <c r="AD1257" s="364">
        <v>4.0755846253640315E-2</v>
      </c>
      <c r="AE1257" s="364">
        <v>1.6005682830077871E-2</v>
      </c>
      <c r="AF1257" s="364">
        <v>2.1989836803178033E-2</v>
      </c>
      <c r="AG1257" s="364">
        <v>3.0254105667487465E-3</v>
      </c>
      <c r="AH1257" s="364">
        <v>1.0530492377484335</v>
      </c>
      <c r="AI1257" s="364">
        <v>1.3883946985738988E-2</v>
      </c>
      <c r="AJ1257" s="364">
        <v>1.8075400144431895E-2</v>
      </c>
      <c r="AK1257" s="364">
        <v>1.5117379610715104E-2</v>
      </c>
      <c r="AL1257" s="364">
        <v>1.1107902442991101E-2</v>
      </c>
      <c r="AM1257" s="364">
        <v>2.3039774529276219E-2</v>
      </c>
      <c r="AN1257" s="364">
        <v>8.5518229310092061E-3</v>
      </c>
      <c r="AO1257" s="364">
        <v>1.783750263206392E-2</v>
      </c>
      <c r="AP1257" s="364">
        <v>4.8067281235274324E-2</v>
      </c>
      <c r="AQ1257" s="364">
        <v>3.1774442576919602E-2</v>
      </c>
      <c r="AR1257" s="363">
        <v>1.6345908839331944E-3</v>
      </c>
      <c r="AS1257" s="364">
        <v>1.4365859508464183E-3</v>
      </c>
      <c r="AT1257" s="364">
        <v>1.3123426518732786E-3</v>
      </c>
      <c r="AU1257" s="364">
        <v>1.3065390036780243E-3</v>
      </c>
      <c r="AV1257" s="364">
        <v>1.9530864745447201E-3</v>
      </c>
      <c r="AW1257" s="364">
        <v>1.0767277087048843E-3</v>
      </c>
      <c r="AX1257" s="364">
        <v>1.9510407986675013E-3</v>
      </c>
      <c r="AY1257" s="364">
        <v>1.5281062385245389E-3</v>
      </c>
      <c r="AZ1257" s="364">
        <v>6.2115964412638139E-4</v>
      </c>
      <c r="BA1257" s="364">
        <v>1.2325689917800828E-3</v>
      </c>
      <c r="BB1257" s="364">
        <v>1.8291551895489484E-3</v>
      </c>
      <c r="BC1257" s="364">
        <v>2.1494244160626731E-3</v>
      </c>
      <c r="BD1257" s="364">
        <v>1.6294192148093587E-3</v>
      </c>
      <c r="BE1257" s="364">
        <v>1.4826324376664755E-3</v>
      </c>
      <c r="BF1257" s="364">
        <v>1.4599700948837824E-3</v>
      </c>
      <c r="BG1257" s="364">
        <v>1.1923254158955883E-3</v>
      </c>
      <c r="BH1257" s="364">
        <v>1.2243932362692015E-3</v>
      </c>
      <c r="BI1257" s="364">
        <v>1.107360807622018E-3</v>
      </c>
      <c r="BJ1257" s="364">
        <v>1.3804618792559362E-3</v>
      </c>
      <c r="BK1257" s="364">
        <v>1.1945080946727119E-3</v>
      </c>
      <c r="BL1257" s="364">
        <v>1.7481410884154028E-3</v>
      </c>
      <c r="BM1257" s="364">
        <v>2.9530063418311912E-3</v>
      </c>
      <c r="BN1257" s="364">
        <v>1.4411028613248514E-3</v>
      </c>
      <c r="BO1257" s="364">
        <v>1.0303968005473886E-3</v>
      </c>
      <c r="BP1257" s="364">
        <v>9.2501323233933151E-4</v>
      </c>
      <c r="BQ1257" s="364">
        <v>1.8056997420445805E-3</v>
      </c>
      <c r="BR1257" s="364">
        <v>8.1813605000917748E-4</v>
      </c>
      <c r="BS1257" s="364">
        <v>9.9127629729414625E-4</v>
      </c>
      <c r="BT1257" s="364">
        <v>1.7997167255122314E-4</v>
      </c>
      <c r="BU1257" s="364">
        <v>2.8864291425044581E-3</v>
      </c>
      <c r="BV1257" s="364">
        <v>7.8752169953638488E-4</v>
      </c>
      <c r="BW1257" s="364">
        <v>8.8491627638791572E-4</v>
      </c>
      <c r="BX1257" s="364">
        <v>8.5604349449271242E-4</v>
      </c>
      <c r="BY1257" s="364">
        <v>8.7040887683844997E-4</v>
      </c>
      <c r="BZ1257" s="364">
        <v>1.1839689531244336E-3</v>
      </c>
      <c r="CA1257" s="364">
        <v>6.2024376150404822E-4</v>
      </c>
      <c r="CB1257" s="364">
        <v>1.1487645690725714E-3</v>
      </c>
      <c r="CC1257" s="364">
        <v>3.3773983182466909E-3</v>
      </c>
      <c r="CD1257" s="365">
        <v>1.408575064359411E-3</v>
      </c>
    </row>
    <row r="1258" spans="2:82">
      <c r="B1258" s="286"/>
      <c r="C1258" s="283" t="str">
        <f t="shared" si="89"/>
        <v>31</v>
      </c>
      <c r="D1258" s="284" t="str">
        <f t="shared" si="89"/>
        <v>情報通信</v>
      </c>
      <c r="E1258" s="363">
        <v>4.231936109272018E-3</v>
      </c>
      <c r="F1258" s="364">
        <v>2.8972235850259001E-3</v>
      </c>
      <c r="G1258" s="364">
        <v>4.7788129967954156E-3</v>
      </c>
      <c r="H1258" s="364">
        <v>6.8933774537105145E-3</v>
      </c>
      <c r="I1258" s="364">
        <v>5.0778521896135756E-3</v>
      </c>
      <c r="J1258" s="364">
        <v>4.9734549717904888E-3</v>
      </c>
      <c r="K1258" s="364">
        <v>4.9172042632256909E-3</v>
      </c>
      <c r="L1258" s="364">
        <v>8.3818124234671179E-3</v>
      </c>
      <c r="M1258" s="364">
        <v>1.6369364609229128E-3</v>
      </c>
      <c r="N1258" s="364">
        <v>4.2768750695810365E-3</v>
      </c>
      <c r="O1258" s="364">
        <v>5.7360109272597184E-3</v>
      </c>
      <c r="P1258" s="364">
        <v>4.3437885297338968E-3</v>
      </c>
      <c r="Q1258" s="364">
        <v>2.3306558633853676E-3</v>
      </c>
      <c r="R1258" s="364">
        <v>6.0980597699314956E-3</v>
      </c>
      <c r="S1258" s="364">
        <v>5.8662984498442277E-3</v>
      </c>
      <c r="T1258" s="364">
        <v>7.4012516802692066E-3</v>
      </c>
      <c r="U1258" s="364">
        <v>5.1389935281617311E-3</v>
      </c>
      <c r="V1258" s="364">
        <v>4.7142595147330359E-3</v>
      </c>
      <c r="W1258" s="364">
        <v>7.7876266501310399E-3</v>
      </c>
      <c r="X1258" s="364">
        <v>1.2643159004958032E-2</v>
      </c>
      <c r="Y1258" s="364">
        <v>4.3648620922625359E-3</v>
      </c>
      <c r="Z1258" s="364">
        <v>6.6974094303457682E-3</v>
      </c>
      <c r="AA1258" s="364">
        <v>7.9060028824456587E-3</v>
      </c>
      <c r="AB1258" s="364">
        <v>9.5941150130137761E-3</v>
      </c>
      <c r="AC1258" s="364">
        <v>2.6785847837043176E-2</v>
      </c>
      <c r="AD1258" s="364">
        <v>8.6790648760333503E-3</v>
      </c>
      <c r="AE1258" s="364">
        <v>2.4637147278458862E-2</v>
      </c>
      <c r="AF1258" s="364">
        <v>3.4409199282858467E-2</v>
      </c>
      <c r="AG1258" s="364">
        <v>4.5282336839378452E-3</v>
      </c>
      <c r="AH1258" s="364">
        <v>9.7327647410206247E-3</v>
      </c>
      <c r="AI1258" s="364">
        <v>1.1075320717471113</v>
      </c>
      <c r="AJ1258" s="364">
        <v>1.7728359552188742E-2</v>
      </c>
      <c r="AK1258" s="364">
        <v>1.784356423708389E-2</v>
      </c>
      <c r="AL1258" s="364">
        <v>9.1191292161125117E-3</v>
      </c>
      <c r="AM1258" s="364">
        <v>3.5703513743541235E-2</v>
      </c>
      <c r="AN1258" s="364">
        <v>2.3225009075943184E-2</v>
      </c>
      <c r="AO1258" s="364">
        <v>1.4355992835173569E-2</v>
      </c>
      <c r="AP1258" s="364">
        <v>3.0185454357159638E-3</v>
      </c>
      <c r="AQ1258" s="364">
        <v>2.5999867163538325E-2</v>
      </c>
      <c r="AR1258" s="363">
        <v>2.1389157704879716E-4</v>
      </c>
      <c r="AS1258" s="364">
        <v>1.0432804232257374E-4</v>
      </c>
      <c r="AT1258" s="364">
        <v>1.763488037834489E-4</v>
      </c>
      <c r="AU1258" s="364">
        <v>1.596274153361414E-4</v>
      </c>
      <c r="AV1258" s="364">
        <v>2.4148358885912435E-4</v>
      </c>
      <c r="AW1258" s="364">
        <v>2.1326998077942743E-4</v>
      </c>
      <c r="AX1258" s="364">
        <v>2.2847293748850836E-4</v>
      </c>
      <c r="AY1258" s="364">
        <v>3.2043835449746679E-4</v>
      </c>
      <c r="AZ1258" s="364">
        <v>2.7770225596084189E-5</v>
      </c>
      <c r="BA1258" s="364">
        <v>2.5582332833784435E-4</v>
      </c>
      <c r="BB1258" s="364">
        <v>1.7275718558209732E-4</v>
      </c>
      <c r="BC1258" s="364">
        <v>2.61930313848363E-4</v>
      </c>
      <c r="BD1258" s="364">
        <v>1.2806557405537283E-4</v>
      </c>
      <c r="BE1258" s="364">
        <v>2.0510665602641742E-4</v>
      </c>
      <c r="BF1258" s="364">
        <v>3.0397527662486115E-4</v>
      </c>
      <c r="BG1258" s="364">
        <v>2.5980684281616144E-4</v>
      </c>
      <c r="BH1258" s="364">
        <v>2.2516585674649709E-4</v>
      </c>
      <c r="BI1258" s="364">
        <v>2.0471943994473712E-4</v>
      </c>
      <c r="BJ1258" s="364">
        <v>2.851060788500422E-4</v>
      </c>
      <c r="BK1258" s="364">
        <v>2.6301628990705233E-4</v>
      </c>
      <c r="BL1258" s="364">
        <v>3.0733305694886866E-4</v>
      </c>
      <c r="BM1258" s="364">
        <v>2.060109506141211E-4</v>
      </c>
      <c r="BN1258" s="364">
        <v>2.219801254457685E-4</v>
      </c>
      <c r="BO1258" s="364">
        <v>1.2988402061145393E-4</v>
      </c>
      <c r="BP1258" s="364">
        <v>2.6370336544169319E-4</v>
      </c>
      <c r="BQ1258" s="364">
        <v>1.4274736319473894E-4</v>
      </c>
      <c r="BR1258" s="364">
        <v>1.9340853274162409E-4</v>
      </c>
      <c r="BS1258" s="364">
        <v>2.6446054052458538E-4</v>
      </c>
      <c r="BT1258" s="364">
        <v>5.5262087815842306E-5</v>
      </c>
      <c r="BU1258" s="364">
        <v>1.3749484207647904E-4</v>
      </c>
      <c r="BV1258" s="364">
        <v>5.8350485838212882E-4</v>
      </c>
      <c r="BW1258" s="364">
        <v>1.7114642996379293E-4</v>
      </c>
      <c r="BX1258" s="364">
        <v>1.9559105952137758E-4</v>
      </c>
      <c r="BY1258" s="364">
        <v>2.2014336076147E-4</v>
      </c>
      <c r="BZ1258" s="364">
        <v>2.9711766398464294E-4</v>
      </c>
      <c r="CA1258" s="364">
        <v>3.9549284175869828E-4</v>
      </c>
      <c r="CB1258" s="364">
        <v>2.2835633653442243E-4</v>
      </c>
      <c r="CC1258" s="364">
        <v>4.0277812999665684E-4</v>
      </c>
      <c r="CD1258" s="365">
        <v>2.0346206031093548E-4</v>
      </c>
    </row>
    <row r="1259" spans="2:82">
      <c r="B1259" s="286"/>
      <c r="C1259" s="283" t="str">
        <f t="shared" si="89"/>
        <v>32</v>
      </c>
      <c r="D1259" s="284" t="str">
        <f t="shared" si="89"/>
        <v>公務</v>
      </c>
      <c r="E1259" s="363">
        <v>4.2092977469696652E-4</v>
      </c>
      <c r="F1259" s="364">
        <v>9.2977182791293564E-5</v>
      </c>
      <c r="G1259" s="364">
        <v>6.5831175511646552E-4</v>
      </c>
      <c r="H1259" s="364">
        <v>4.6967643836899023E-4</v>
      </c>
      <c r="I1259" s="364">
        <v>3.4400095368809428E-4</v>
      </c>
      <c r="J1259" s="364">
        <v>2.3925416384024204E-4</v>
      </c>
      <c r="K1259" s="364">
        <v>2.7756426458721623E-4</v>
      </c>
      <c r="L1259" s="364">
        <v>1.3406534595734456E-4</v>
      </c>
      <c r="M1259" s="364">
        <v>2.819674510250444E-4</v>
      </c>
      <c r="N1259" s="364">
        <v>2.0397216656474501E-4</v>
      </c>
      <c r="O1259" s="364">
        <v>8.3311405379008733E-4</v>
      </c>
      <c r="P1259" s="364">
        <v>7.3605416813651782E-4</v>
      </c>
      <c r="Q1259" s="364">
        <v>3.5344731754866386E-4</v>
      </c>
      <c r="R1259" s="364">
        <v>5.4792519640281946E-4</v>
      </c>
      <c r="S1259" s="364">
        <v>5.8406463106968015E-4</v>
      </c>
      <c r="T1259" s="364">
        <v>5.2363847316886519E-4</v>
      </c>
      <c r="U1259" s="364">
        <v>2.7687444031940147E-4</v>
      </c>
      <c r="V1259" s="364">
        <v>1.4308860500951298E-4</v>
      </c>
      <c r="W1259" s="364">
        <v>3.1882306723678838E-4</v>
      </c>
      <c r="X1259" s="364">
        <v>1.9797256589561911E-4</v>
      </c>
      <c r="Y1259" s="364">
        <v>4.1355213659117899E-4</v>
      </c>
      <c r="Z1259" s="364">
        <v>2.0366488041041031E-4</v>
      </c>
      <c r="AA1259" s="364">
        <v>1.0592970063350038E-3</v>
      </c>
      <c r="AB1259" s="364">
        <v>3.0724698842946502E-4</v>
      </c>
      <c r="AC1259" s="364">
        <v>6.7390012671380694E-4</v>
      </c>
      <c r="AD1259" s="364">
        <v>5.7688061263283497E-4</v>
      </c>
      <c r="AE1259" s="364">
        <v>3.4993925538562531E-4</v>
      </c>
      <c r="AF1259" s="364">
        <v>7.4806111684782152E-4</v>
      </c>
      <c r="AG1259" s="364">
        <v>3.0485750932108451E-4</v>
      </c>
      <c r="AH1259" s="364">
        <v>3.7066937467194918E-4</v>
      </c>
      <c r="AI1259" s="364">
        <v>4.3267007216818215E-4</v>
      </c>
      <c r="AJ1259" s="364">
        <v>1.0000993356419092</v>
      </c>
      <c r="AK1259" s="364">
        <v>4.7647728667085513E-4</v>
      </c>
      <c r="AL1259" s="364">
        <v>2.3603802075570279E-4</v>
      </c>
      <c r="AM1259" s="364">
        <v>8.8138936247044049E-4</v>
      </c>
      <c r="AN1259" s="364">
        <v>2.9022410337363144E-4</v>
      </c>
      <c r="AO1259" s="364">
        <v>3.7391929367618733E-4</v>
      </c>
      <c r="AP1259" s="364">
        <v>1.203082016224562E-4</v>
      </c>
      <c r="AQ1259" s="364">
        <v>0.10158796242368011</v>
      </c>
      <c r="AR1259" s="363">
        <v>5.5728245440714323E-6</v>
      </c>
      <c r="AS1259" s="364">
        <v>2.2535095404741538E-6</v>
      </c>
      <c r="AT1259" s="364">
        <v>5.6510128180455266E-6</v>
      </c>
      <c r="AU1259" s="364">
        <v>2.656425404467981E-6</v>
      </c>
      <c r="AV1259" s="364">
        <v>7.7877512276866096E-6</v>
      </c>
      <c r="AW1259" s="364">
        <v>3.4898012181311673E-6</v>
      </c>
      <c r="AX1259" s="364">
        <v>5.8483047673108116E-6</v>
      </c>
      <c r="AY1259" s="364">
        <v>5.5293184438180337E-6</v>
      </c>
      <c r="AZ1259" s="364">
        <v>5.8235132238791203E-7</v>
      </c>
      <c r="BA1259" s="364">
        <v>5.1009256718206083E-6</v>
      </c>
      <c r="BB1259" s="364">
        <v>5.3255804240179059E-6</v>
      </c>
      <c r="BC1259" s="364">
        <v>2.8886963073546355E-5</v>
      </c>
      <c r="BD1259" s="364">
        <v>5.705763506426089E-6</v>
      </c>
      <c r="BE1259" s="364">
        <v>1.5329376937768384E-5</v>
      </c>
      <c r="BF1259" s="364">
        <v>2.0842813669440749E-5</v>
      </c>
      <c r="BG1259" s="364">
        <v>1.4829487857117227E-5</v>
      </c>
      <c r="BH1259" s="364">
        <v>8.2821017063006704E-6</v>
      </c>
      <c r="BI1259" s="364">
        <v>6.1885819858434082E-6</v>
      </c>
      <c r="BJ1259" s="364">
        <v>1.1097730753064892E-5</v>
      </c>
      <c r="BK1259" s="364">
        <v>6.3680624658293094E-6</v>
      </c>
      <c r="BL1259" s="364">
        <v>1.6674808805038521E-5</v>
      </c>
      <c r="BM1259" s="364">
        <v>4.6418115500945297E-6</v>
      </c>
      <c r="BN1259" s="364">
        <v>8.3827541058651758E-6</v>
      </c>
      <c r="BO1259" s="364">
        <v>1.6722710743218392E-6</v>
      </c>
      <c r="BP1259" s="364">
        <v>3.407179038993112E-6</v>
      </c>
      <c r="BQ1259" s="364">
        <v>2.0488448434407366E-6</v>
      </c>
      <c r="BR1259" s="364">
        <v>1.3332998089670509E-6</v>
      </c>
      <c r="BS1259" s="364">
        <v>1.3705645273511062E-6</v>
      </c>
      <c r="BT1259" s="364">
        <v>5.2359962844084442E-7</v>
      </c>
      <c r="BU1259" s="364">
        <v>2.4149712732028678E-6</v>
      </c>
      <c r="BV1259" s="364">
        <v>1.7688641758611817E-6</v>
      </c>
      <c r="BW1259" s="364">
        <v>1.6574569037537906E-6</v>
      </c>
      <c r="BX1259" s="364">
        <v>1.7248378507112799E-6</v>
      </c>
      <c r="BY1259" s="364">
        <v>3.1126147078664289E-6</v>
      </c>
      <c r="BZ1259" s="364">
        <v>2.0594787594946351E-6</v>
      </c>
      <c r="CA1259" s="364">
        <v>3.0449596719040976E-6</v>
      </c>
      <c r="CB1259" s="364">
        <v>4.0357911083530695E-6</v>
      </c>
      <c r="CC1259" s="364">
        <v>9.2819174379384427E-6</v>
      </c>
      <c r="CD1259" s="365">
        <v>1.6774702964482887E-6</v>
      </c>
    </row>
    <row r="1260" spans="2:82">
      <c r="B1260" s="286"/>
      <c r="C1260" s="283" t="str">
        <f t="shared" si="89"/>
        <v>33</v>
      </c>
      <c r="D1260" s="284" t="str">
        <f t="shared" si="89"/>
        <v>教育・研究</v>
      </c>
      <c r="E1260" s="363">
        <v>2.1683201086613885E-4</v>
      </c>
      <c r="F1260" s="364">
        <v>1.2708539705226438E-3</v>
      </c>
      <c r="G1260" s="364">
        <v>1.6453888575383688E-4</v>
      </c>
      <c r="H1260" s="364">
        <v>7.366900148780514E-4</v>
      </c>
      <c r="I1260" s="364">
        <v>5.6473185685974924E-4</v>
      </c>
      <c r="J1260" s="364">
        <v>2.1778963962652232E-4</v>
      </c>
      <c r="K1260" s="364">
        <v>4.2619629600007975E-4</v>
      </c>
      <c r="L1260" s="364">
        <v>8.625659600495386E-4</v>
      </c>
      <c r="M1260" s="364">
        <v>1.4730013423587613E-4</v>
      </c>
      <c r="N1260" s="364">
        <v>4.3392351933079984E-4</v>
      </c>
      <c r="O1260" s="364">
        <v>8.4847570589517327E-4</v>
      </c>
      <c r="P1260" s="364">
        <v>3.735826828932617E-4</v>
      </c>
      <c r="Q1260" s="364">
        <v>1.5901725395016793E-4</v>
      </c>
      <c r="R1260" s="364">
        <v>8.5182371067310709E-4</v>
      </c>
      <c r="S1260" s="364">
        <v>8.4755968362328288E-4</v>
      </c>
      <c r="T1260" s="364">
        <v>1.0953502041237486E-3</v>
      </c>
      <c r="U1260" s="364">
        <v>6.3308412755308421E-4</v>
      </c>
      <c r="V1260" s="364">
        <v>1.7999538081687136E-3</v>
      </c>
      <c r="W1260" s="364">
        <v>1.8114671395719883E-3</v>
      </c>
      <c r="X1260" s="364">
        <v>4.8197207831673127E-3</v>
      </c>
      <c r="Y1260" s="364">
        <v>6.458869215353138E-4</v>
      </c>
      <c r="Z1260" s="364">
        <v>3.8664064157154892E-4</v>
      </c>
      <c r="AA1260" s="364">
        <v>5.6148139695671702E-4</v>
      </c>
      <c r="AB1260" s="364">
        <v>1.2541580451271603E-3</v>
      </c>
      <c r="AC1260" s="364">
        <v>6.6868769606519718E-4</v>
      </c>
      <c r="AD1260" s="364">
        <v>6.8917809419724238E-4</v>
      </c>
      <c r="AE1260" s="364">
        <v>7.1326335282891604E-4</v>
      </c>
      <c r="AF1260" s="364">
        <v>7.8158113834044256E-4</v>
      </c>
      <c r="AG1260" s="364">
        <v>1.1418206275925565E-4</v>
      </c>
      <c r="AH1260" s="364">
        <v>1.6858937853634864E-3</v>
      </c>
      <c r="AI1260" s="364">
        <v>9.0806190667197997E-3</v>
      </c>
      <c r="AJ1260" s="364">
        <v>4.8241172346984629E-4</v>
      </c>
      <c r="AK1260" s="364">
        <v>1.0003037264090378</v>
      </c>
      <c r="AL1260" s="364">
        <v>3.6197134049927758E-4</v>
      </c>
      <c r="AM1260" s="364">
        <v>4.5093277898721693E-4</v>
      </c>
      <c r="AN1260" s="364">
        <v>1.2155855221558389E-3</v>
      </c>
      <c r="AO1260" s="364">
        <v>1.1483984122662757E-3</v>
      </c>
      <c r="AP1260" s="364">
        <v>2.0276637506760458E-4</v>
      </c>
      <c r="AQ1260" s="364">
        <v>4.0312726256013605E-3</v>
      </c>
      <c r="AR1260" s="363">
        <v>1.3720381315156915E-5</v>
      </c>
      <c r="AS1260" s="364">
        <v>7.5386274195201398E-6</v>
      </c>
      <c r="AT1260" s="364">
        <v>1.1112463580330178E-5</v>
      </c>
      <c r="AU1260" s="364">
        <v>8.8022467233782573E-6</v>
      </c>
      <c r="AV1260" s="364">
        <v>1.576306232576871E-5</v>
      </c>
      <c r="AW1260" s="364">
        <v>1.2228365211272835E-5</v>
      </c>
      <c r="AX1260" s="364">
        <v>1.4536171044150831E-5</v>
      </c>
      <c r="AY1260" s="364">
        <v>2.3655905688003655E-5</v>
      </c>
      <c r="AZ1260" s="364">
        <v>1.9500764985302836E-6</v>
      </c>
      <c r="BA1260" s="364">
        <v>1.8394557930592826E-5</v>
      </c>
      <c r="BB1260" s="364">
        <v>1.2436678984065213E-5</v>
      </c>
      <c r="BC1260" s="364">
        <v>2.0156954714103955E-5</v>
      </c>
      <c r="BD1260" s="364">
        <v>8.3019742679079848E-6</v>
      </c>
      <c r="BE1260" s="364">
        <v>1.5226848540606227E-5</v>
      </c>
      <c r="BF1260" s="364">
        <v>3.1510848061193625E-5</v>
      </c>
      <c r="BG1260" s="364">
        <v>2.4796839208259577E-5</v>
      </c>
      <c r="BH1260" s="364">
        <v>2.1353466443474001E-5</v>
      </c>
      <c r="BI1260" s="364">
        <v>2.4730513443853205E-5</v>
      </c>
      <c r="BJ1260" s="364">
        <v>3.5420175860272657E-5</v>
      </c>
      <c r="BK1260" s="364">
        <v>3.0079565787637774E-5</v>
      </c>
      <c r="BL1260" s="364">
        <v>3.3614083535659198E-5</v>
      </c>
      <c r="BM1260" s="364">
        <v>1.3781715189856152E-5</v>
      </c>
      <c r="BN1260" s="364">
        <v>1.5137396923141748E-5</v>
      </c>
      <c r="BO1260" s="364">
        <v>7.4432220354270602E-6</v>
      </c>
      <c r="BP1260" s="364">
        <v>1.0533078523731419E-5</v>
      </c>
      <c r="BQ1260" s="364">
        <v>8.4770021753684384E-6</v>
      </c>
      <c r="BR1260" s="364">
        <v>5.8953451714740434E-6</v>
      </c>
      <c r="BS1260" s="364">
        <v>6.8386210518790706E-6</v>
      </c>
      <c r="BT1260" s="364">
        <v>1.723396951172697E-6</v>
      </c>
      <c r="BU1260" s="364">
        <v>1.0155404193600527E-5</v>
      </c>
      <c r="BV1260" s="364">
        <v>1.8776225565273756E-5</v>
      </c>
      <c r="BW1260" s="364">
        <v>6.4928748308645916E-6</v>
      </c>
      <c r="BX1260" s="364">
        <v>6.5759648270944601E-6</v>
      </c>
      <c r="BY1260" s="364">
        <v>1.3277911878230759E-5</v>
      </c>
      <c r="BZ1260" s="364">
        <v>7.9574545259423628E-6</v>
      </c>
      <c r="CA1260" s="364">
        <v>1.2089379502097434E-5</v>
      </c>
      <c r="CB1260" s="364">
        <v>1.1096391234649542E-5</v>
      </c>
      <c r="CC1260" s="364">
        <v>2.3073984254343946E-5</v>
      </c>
      <c r="CD1260" s="365">
        <v>1.0335657630716163E-5</v>
      </c>
    </row>
    <row r="1261" spans="2:82">
      <c r="B1261" s="286"/>
      <c r="C1261" s="283" t="str">
        <f t="shared" si="89"/>
        <v>34</v>
      </c>
      <c r="D1261" s="284" t="str">
        <f t="shared" si="89"/>
        <v>医療・福祉</v>
      </c>
      <c r="E1261" s="363">
        <v>3.5729844349508073E-5</v>
      </c>
      <c r="F1261" s="364">
        <v>3.8906704776187588E-5</v>
      </c>
      <c r="G1261" s="364">
        <v>3.1988663197870921E-5</v>
      </c>
      <c r="H1261" s="364">
        <v>4.3653163040128568E-5</v>
      </c>
      <c r="I1261" s="364">
        <v>4.226857201810495E-5</v>
      </c>
      <c r="J1261" s="364">
        <v>2.842266098018906E-5</v>
      </c>
      <c r="K1261" s="364">
        <v>4.6688727993187723E-5</v>
      </c>
      <c r="L1261" s="364">
        <v>3.6513566128422706E-5</v>
      </c>
      <c r="M1261" s="364">
        <v>3.4719771385348817E-5</v>
      </c>
      <c r="N1261" s="364">
        <v>2.2964490350061874E-5</v>
      </c>
      <c r="O1261" s="364">
        <v>5.1403133312256195E-5</v>
      </c>
      <c r="P1261" s="364">
        <v>3.9928537921658044E-5</v>
      </c>
      <c r="Q1261" s="364">
        <v>2.6429118274106343E-5</v>
      </c>
      <c r="R1261" s="364">
        <v>3.0825328594194366E-5</v>
      </c>
      <c r="S1261" s="364">
        <v>2.6995879361991943E-5</v>
      </c>
      <c r="T1261" s="364">
        <v>2.2454346762069256E-5</v>
      </c>
      <c r="U1261" s="364">
        <v>2.4844815651314032E-5</v>
      </c>
      <c r="V1261" s="364">
        <v>2.1272616177995592E-5</v>
      </c>
      <c r="W1261" s="364">
        <v>2.6770121306075051E-5</v>
      </c>
      <c r="X1261" s="364">
        <v>2.6418557699117194E-5</v>
      </c>
      <c r="Y1261" s="364">
        <v>2.3844052042231395E-5</v>
      </c>
      <c r="Z1261" s="364">
        <v>1.1049528038294065E-4</v>
      </c>
      <c r="AA1261" s="364">
        <v>3.7457292440726295E-5</v>
      </c>
      <c r="AB1261" s="364">
        <v>4.2583633203650275E-5</v>
      </c>
      <c r="AC1261" s="364">
        <v>1.5574483523122761E-4</v>
      </c>
      <c r="AD1261" s="364">
        <v>6.2432668584865993E-5</v>
      </c>
      <c r="AE1261" s="364">
        <v>5.6633213695065046E-5</v>
      </c>
      <c r="AF1261" s="364">
        <v>1.6163013723842791E-4</v>
      </c>
      <c r="AG1261" s="364">
        <v>2.5550096883418698E-5</v>
      </c>
      <c r="AH1261" s="364">
        <v>1.3660324983348104E-3</v>
      </c>
      <c r="AI1261" s="364">
        <v>4.7117426110941641E-4</v>
      </c>
      <c r="AJ1261" s="364">
        <v>5.260571234105908E-5</v>
      </c>
      <c r="AK1261" s="364">
        <v>4.4417816518484558E-5</v>
      </c>
      <c r="AL1261" s="364">
        <v>1.0147595270402832</v>
      </c>
      <c r="AM1261" s="364">
        <v>5.6164725727486569E-5</v>
      </c>
      <c r="AN1261" s="364">
        <v>4.8479990682003874E-5</v>
      </c>
      <c r="AO1261" s="364">
        <v>3.2467036673698344E-4</v>
      </c>
      <c r="AP1261" s="364">
        <v>6.5943154524923146E-5</v>
      </c>
      <c r="AQ1261" s="364">
        <v>1.9214947055274924E-4</v>
      </c>
      <c r="AR1261" s="363">
        <v>2.3704961521152439E-6</v>
      </c>
      <c r="AS1261" s="364">
        <v>1.9771652390823317E-6</v>
      </c>
      <c r="AT1261" s="364">
        <v>1.9007157050511936E-6</v>
      </c>
      <c r="AU1261" s="364">
        <v>1.8472149191822655E-6</v>
      </c>
      <c r="AV1261" s="364">
        <v>2.800674960322412E-6</v>
      </c>
      <c r="AW1261" s="364">
        <v>1.6443189148220786E-6</v>
      </c>
      <c r="AX1261" s="364">
        <v>2.7924563874380742E-6</v>
      </c>
      <c r="AY1261" s="364">
        <v>2.3447477353101075E-6</v>
      </c>
      <c r="AZ1261" s="364">
        <v>8.3719201666210707E-7</v>
      </c>
      <c r="BA1261" s="364">
        <v>1.8921721908332716E-6</v>
      </c>
      <c r="BB1261" s="364">
        <v>2.557428488894531E-6</v>
      </c>
      <c r="BC1261" s="364">
        <v>3.1974303602357586E-6</v>
      </c>
      <c r="BD1261" s="364">
        <v>2.2616861241576387E-6</v>
      </c>
      <c r="BE1261" s="364">
        <v>2.189562791770941E-6</v>
      </c>
      <c r="BF1261" s="364">
        <v>2.2250378592019679E-6</v>
      </c>
      <c r="BG1261" s="364">
        <v>1.8205233817724633E-6</v>
      </c>
      <c r="BH1261" s="364">
        <v>1.8292096302081463E-6</v>
      </c>
      <c r="BI1261" s="364">
        <v>1.6505411741737946E-6</v>
      </c>
      <c r="BJ1261" s="364">
        <v>2.0789722329598522E-6</v>
      </c>
      <c r="BK1261" s="364">
        <v>1.7963171509204673E-6</v>
      </c>
      <c r="BL1261" s="364">
        <v>2.6145753517086248E-6</v>
      </c>
      <c r="BM1261" s="364">
        <v>4.0712473427222388E-6</v>
      </c>
      <c r="BN1261" s="364">
        <v>2.1013406044090204E-6</v>
      </c>
      <c r="BO1261" s="364">
        <v>1.4542000134228619E-6</v>
      </c>
      <c r="BP1261" s="364">
        <v>1.4537798584854597E-6</v>
      </c>
      <c r="BQ1261" s="364">
        <v>2.4798764673619055E-6</v>
      </c>
      <c r="BR1261" s="364">
        <v>1.205509120501143E-6</v>
      </c>
      <c r="BS1261" s="364">
        <v>1.5070518126494219E-6</v>
      </c>
      <c r="BT1261" s="364">
        <v>2.9614264014394404E-7</v>
      </c>
      <c r="BU1261" s="364">
        <v>4.2394204599166754E-6</v>
      </c>
      <c r="BV1261" s="364">
        <v>1.4931037856586283E-6</v>
      </c>
      <c r="BW1261" s="364">
        <v>1.2823584698116452E-6</v>
      </c>
      <c r="BX1261" s="364">
        <v>1.3056361096849342E-6</v>
      </c>
      <c r="BY1261" s="364">
        <v>6.8314553251734234E-6</v>
      </c>
      <c r="BZ1261" s="364">
        <v>1.7622286711102657E-6</v>
      </c>
      <c r="CA1261" s="364">
        <v>1.0739527691542147E-6</v>
      </c>
      <c r="CB1261" s="364">
        <v>1.8814384211039947E-6</v>
      </c>
      <c r="CC1261" s="364">
        <v>4.8761750708625459E-6</v>
      </c>
      <c r="CD1261" s="365">
        <v>2.0335531909376393E-6</v>
      </c>
    </row>
    <row r="1262" spans="2:82">
      <c r="B1262" s="286"/>
      <c r="C1262" s="283" t="str">
        <f t="shared" si="89"/>
        <v>35</v>
      </c>
      <c r="D1262" s="284" t="str">
        <f t="shared" si="89"/>
        <v>他に分類されない会員制団体</v>
      </c>
      <c r="E1262" s="363">
        <v>2.3061093677799126E-3</v>
      </c>
      <c r="F1262" s="364">
        <v>1.8163269327593802E-3</v>
      </c>
      <c r="G1262" s="364">
        <v>1.2443787270868678E-2</v>
      </c>
      <c r="H1262" s="364">
        <v>2.4426335984423348E-3</v>
      </c>
      <c r="I1262" s="364">
        <v>1.6205990795396775E-3</v>
      </c>
      <c r="J1262" s="364">
        <v>1.0681793986075136E-3</v>
      </c>
      <c r="K1262" s="364">
        <v>9.3520775604710466E-4</v>
      </c>
      <c r="L1262" s="364">
        <v>1.4435927987137079E-3</v>
      </c>
      <c r="M1262" s="364">
        <v>4.5305297034522963E-4</v>
      </c>
      <c r="N1262" s="364">
        <v>7.4157098468155796E-4</v>
      </c>
      <c r="O1262" s="364">
        <v>1.1858931561945533E-3</v>
      </c>
      <c r="P1262" s="364">
        <v>1.4237586155848999E-3</v>
      </c>
      <c r="Q1262" s="364">
        <v>1.4403499510544245E-3</v>
      </c>
      <c r="R1262" s="364">
        <v>6.8690812669022457E-4</v>
      </c>
      <c r="S1262" s="364">
        <v>1.6739674604701479E-3</v>
      </c>
      <c r="T1262" s="364">
        <v>7.5782825537839627E-4</v>
      </c>
      <c r="U1262" s="364">
        <v>1.0974459954747745E-3</v>
      </c>
      <c r="V1262" s="364">
        <v>8.4100543727262721E-4</v>
      </c>
      <c r="W1262" s="364">
        <v>5.5233651011271721E-4</v>
      </c>
      <c r="X1262" s="364">
        <v>5.745026043056195E-4</v>
      </c>
      <c r="Y1262" s="364">
        <v>5.5761785572576905E-4</v>
      </c>
      <c r="Z1262" s="364">
        <v>1.3771166357527927E-3</v>
      </c>
      <c r="AA1262" s="364">
        <v>1.2344260452754861E-3</v>
      </c>
      <c r="AB1262" s="364">
        <v>2.6610975740180374E-3</v>
      </c>
      <c r="AC1262" s="364">
        <v>8.438969898749496E-3</v>
      </c>
      <c r="AD1262" s="364">
        <v>2.3576375280629992E-3</v>
      </c>
      <c r="AE1262" s="364">
        <v>9.8330651609091174E-4</v>
      </c>
      <c r="AF1262" s="364">
        <v>3.5831565115525474E-3</v>
      </c>
      <c r="AG1262" s="364">
        <v>5.2731193705403629E-4</v>
      </c>
      <c r="AH1262" s="364">
        <v>2.1186448520816585E-3</v>
      </c>
      <c r="AI1262" s="364">
        <v>1.6291414330758156E-3</v>
      </c>
      <c r="AJ1262" s="364">
        <v>3.9875648575440155E-4</v>
      </c>
      <c r="AK1262" s="364">
        <v>2.4519555780146093E-3</v>
      </c>
      <c r="AL1262" s="364">
        <v>1.4069566249469219E-3</v>
      </c>
      <c r="AM1262" s="364">
        <v>1.0003655625907719</v>
      </c>
      <c r="AN1262" s="364">
        <v>2.1225647858730901E-3</v>
      </c>
      <c r="AO1262" s="364">
        <v>2.7616945332441687E-3</v>
      </c>
      <c r="AP1262" s="364">
        <v>3.5616907833807402E-4</v>
      </c>
      <c r="AQ1262" s="364">
        <v>5.9511899709818706E-4</v>
      </c>
      <c r="AR1262" s="363">
        <v>2.7723415727279725E-5</v>
      </c>
      <c r="AS1262" s="364">
        <v>1.0268697392249574E-5</v>
      </c>
      <c r="AT1262" s="364">
        <v>3.5984622229953156E-5</v>
      </c>
      <c r="AU1262" s="364">
        <v>1.0094081831400489E-5</v>
      </c>
      <c r="AV1262" s="364">
        <v>4.3507486136204665E-5</v>
      </c>
      <c r="AW1262" s="364">
        <v>1.9891737895697913E-5</v>
      </c>
      <c r="AX1262" s="364">
        <v>2.3003331900500739E-5</v>
      </c>
      <c r="AY1262" s="364">
        <v>3.6225458553766559E-5</v>
      </c>
      <c r="AZ1262" s="364">
        <v>2.5556465553566874E-6</v>
      </c>
      <c r="BA1262" s="364">
        <v>2.8243990539873317E-5</v>
      </c>
      <c r="BB1262" s="364">
        <v>1.7022243814627695E-5</v>
      </c>
      <c r="BC1262" s="364">
        <v>6.1552591180282282E-5</v>
      </c>
      <c r="BD1262" s="364">
        <v>2.425547656917628E-5</v>
      </c>
      <c r="BE1262" s="364">
        <v>3.3852077548504321E-5</v>
      </c>
      <c r="BF1262" s="364">
        <v>5.4389459641452656E-5</v>
      </c>
      <c r="BG1262" s="364">
        <v>3.3498043601635699E-5</v>
      </c>
      <c r="BH1262" s="364">
        <v>2.5732567480645876E-5</v>
      </c>
      <c r="BI1262" s="364">
        <v>2.1250545442956241E-5</v>
      </c>
      <c r="BJ1262" s="364">
        <v>2.9654223065362071E-5</v>
      </c>
      <c r="BK1262" s="364">
        <v>2.1592610716332563E-5</v>
      </c>
      <c r="BL1262" s="364">
        <v>3.6833111028341521E-5</v>
      </c>
      <c r="BM1262" s="364">
        <v>2.1010873438182099E-5</v>
      </c>
      <c r="BN1262" s="364">
        <v>1.9607615338301604E-5</v>
      </c>
      <c r="BO1262" s="364">
        <v>8.6647124517215439E-6</v>
      </c>
      <c r="BP1262" s="364">
        <v>1.3082802217168267E-5</v>
      </c>
      <c r="BQ1262" s="364">
        <v>1.0851625892345413E-5</v>
      </c>
      <c r="BR1262" s="364">
        <v>5.5946393089811357E-6</v>
      </c>
      <c r="BS1262" s="364">
        <v>5.9718407392353776E-6</v>
      </c>
      <c r="BT1262" s="364">
        <v>2.0317424074262072E-6</v>
      </c>
      <c r="BU1262" s="364">
        <v>9.9940303636665756E-6</v>
      </c>
      <c r="BV1262" s="364">
        <v>7.5525045685476938E-6</v>
      </c>
      <c r="BW1262" s="364">
        <v>6.1364850846582388E-6</v>
      </c>
      <c r="BX1262" s="364">
        <v>7.9288567024880497E-6</v>
      </c>
      <c r="BY1262" s="364">
        <v>2.0407272871516123E-5</v>
      </c>
      <c r="BZ1262" s="364">
        <v>8.8043897584974178E-6</v>
      </c>
      <c r="CA1262" s="364">
        <v>9.6133365124778945E-6</v>
      </c>
      <c r="CB1262" s="364">
        <v>2.001661721799362E-5</v>
      </c>
      <c r="CC1262" s="364">
        <v>3.6206234891551405E-5</v>
      </c>
      <c r="CD1262" s="365">
        <v>6.7400513739053441E-6</v>
      </c>
    </row>
    <row r="1263" spans="2:82">
      <c r="B1263" s="286"/>
      <c r="C1263" s="283" t="str">
        <f t="shared" si="89"/>
        <v>36</v>
      </c>
      <c r="D1263" s="284" t="str">
        <f t="shared" si="89"/>
        <v>対事業所サービス</v>
      </c>
      <c r="E1263" s="363">
        <v>4.4216813540786763E-2</v>
      </c>
      <c r="F1263" s="364">
        <v>2.8135246486687464E-2</v>
      </c>
      <c r="G1263" s="364">
        <v>2.5010535143357267E-2</v>
      </c>
      <c r="H1263" s="364">
        <v>0.10532862869010663</v>
      </c>
      <c r="I1263" s="364">
        <v>4.8627910873122855E-2</v>
      </c>
      <c r="J1263" s="364">
        <v>3.7066723994410772E-2</v>
      </c>
      <c r="K1263" s="364">
        <v>3.3033231075406053E-2</v>
      </c>
      <c r="L1263" s="364">
        <v>5.6983644449920587E-2</v>
      </c>
      <c r="M1263" s="364">
        <v>1.5327935704596745E-2</v>
      </c>
      <c r="N1263" s="364">
        <v>4.462349385640501E-2</v>
      </c>
      <c r="O1263" s="364">
        <v>6.266956484332549E-2</v>
      </c>
      <c r="P1263" s="364">
        <v>2.8939272251654633E-2</v>
      </c>
      <c r="Q1263" s="364">
        <v>1.9983388198183284E-2</v>
      </c>
      <c r="R1263" s="364">
        <v>3.6539783348547822E-2</v>
      </c>
      <c r="S1263" s="364">
        <v>4.0899549470275395E-2</v>
      </c>
      <c r="T1263" s="364">
        <v>4.1855675422194615E-2</v>
      </c>
      <c r="U1263" s="364">
        <v>4.169174755985517E-2</v>
      </c>
      <c r="V1263" s="364">
        <v>5.2232854928000602E-2</v>
      </c>
      <c r="W1263" s="364">
        <v>4.2017541971924276E-2</v>
      </c>
      <c r="X1263" s="364">
        <v>4.6075023783845093E-2</v>
      </c>
      <c r="Y1263" s="364">
        <v>3.5522327108607317E-2</v>
      </c>
      <c r="Z1263" s="364">
        <v>5.3620045911114793E-2</v>
      </c>
      <c r="AA1263" s="364">
        <v>9.4620939360206879E-2</v>
      </c>
      <c r="AB1263" s="364">
        <v>6.735840059155207E-2</v>
      </c>
      <c r="AC1263" s="364">
        <v>0.15547351233558487</v>
      </c>
      <c r="AD1263" s="364">
        <v>6.8341663521589033E-2</v>
      </c>
      <c r="AE1263" s="364">
        <v>8.2692203674788897E-2</v>
      </c>
      <c r="AF1263" s="364">
        <v>0.11072508322633555</v>
      </c>
      <c r="AG1263" s="364">
        <v>3.0531770595803032E-2</v>
      </c>
      <c r="AH1263" s="364">
        <v>7.301657723221934E-2</v>
      </c>
      <c r="AI1263" s="364">
        <v>0.14467189733376967</v>
      </c>
      <c r="AJ1263" s="364">
        <v>8.1610545676055551E-2</v>
      </c>
      <c r="AK1263" s="364">
        <v>8.0233005728630777E-2</v>
      </c>
      <c r="AL1263" s="364">
        <v>4.6809005982279397E-2</v>
      </c>
      <c r="AM1263" s="364">
        <v>7.2091371813685842E-2</v>
      </c>
      <c r="AN1263" s="364">
        <v>1.1349100125663669</v>
      </c>
      <c r="AO1263" s="364">
        <v>4.8169512691031126E-2</v>
      </c>
      <c r="AP1263" s="364">
        <v>1.6096684655866181E-2</v>
      </c>
      <c r="AQ1263" s="364">
        <v>4.4077349150060029E-2</v>
      </c>
      <c r="AR1263" s="363">
        <v>1.1059904257257696E-3</v>
      </c>
      <c r="AS1263" s="364">
        <v>4.782671450400898E-4</v>
      </c>
      <c r="AT1263" s="364">
        <v>8.6063581080161021E-4</v>
      </c>
      <c r="AU1263" s="364">
        <v>6.2351373120421395E-4</v>
      </c>
      <c r="AV1263" s="364">
        <v>1.2976972924728227E-3</v>
      </c>
      <c r="AW1263" s="364">
        <v>9.765875036900492E-4</v>
      </c>
      <c r="AX1263" s="364">
        <v>1.0493514866508223E-3</v>
      </c>
      <c r="AY1263" s="364">
        <v>1.6419895503605774E-3</v>
      </c>
      <c r="AZ1263" s="364">
        <v>1.2384903275903668E-4</v>
      </c>
      <c r="BA1263" s="364">
        <v>1.3892067104203706E-3</v>
      </c>
      <c r="BB1263" s="364">
        <v>8.5480922968321721E-4</v>
      </c>
      <c r="BC1263" s="364">
        <v>1.4911351500444382E-3</v>
      </c>
      <c r="BD1263" s="364">
        <v>6.833184952231273E-4</v>
      </c>
      <c r="BE1263" s="364">
        <v>1.0150857120069508E-3</v>
      </c>
      <c r="BF1263" s="364">
        <v>1.6468568359280056E-3</v>
      </c>
      <c r="BG1263" s="364">
        <v>1.2701759680470526E-3</v>
      </c>
      <c r="BH1263" s="364">
        <v>1.1650606819986003E-3</v>
      </c>
      <c r="BI1263" s="364">
        <v>1.1065587978163684E-3</v>
      </c>
      <c r="BJ1263" s="364">
        <v>1.4103558273390597E-3</v>
      </c>
      <c r="BK1263" s="364">
        <v>1.1590479366048682E-3</v>
      </c>
      <c r="BL1263" s="364">
        <v>1.7305205440308899E-3</v>
      </c>
      <c r="BM1263" s="364">
        <v>9.7516750871672173E-4</v>
      </c>
      <c r="BN1263" s="364">
        <v>1.0198735979349124E-3</v>
      </c>
      <c r="BO1263" s="364">
        <v>4.7916317397198477E-4</v>
      </c>
      <c r="BP1263" s="364">
        <v>8.2638006192430481E-4</v>
      </c>
      <c r="BQ1263" s="364">
        <v>5.7654031268705307E-4</v>
      </c>
      <c r="BR1263" s="364">
        <v>4.1196178130617939E-4</v>
      </c>
      <c r="BS1263" s="364">
        <v>5.0039926234996251E-4</v>
      </c>
      <c r="BT1263" s="364">
        <v>1.5534743579440389E-4</v>
      </c>
      <c r="BU1263" s="364">
        <v>5.4692387506759461E-4</v>
      </c>
      <c r="BV1263" s="364">
        <v>6.7502090873435819E-4</v>
      </c>
      <c r="BW1263" s="364">
        <v>4.4784125659991833E-4</v>
      </c>
      <c r="BX1263" s="364">
        <v>5.2181930537365971E-4</v>
      </c>
      <c r="BY1263" s="364">
        <v>9.4475893477093153E-4</v>
      </c>
      <c r="BZ1263" s="364">
        <v>5.7370435405547295E-4</v>
      </c>
      <c r="CA1263" s="364">
        <v>7.1902233026530419E-4</v>
      </c>
      <c r="CB1263" s="364">
        <v>8.0186682243437552E-4</v>
      </c>
      <c r="CC1263" s="364">
        <v>1.8121240717312629E-3</v>
      </c>
      <c r="CD1263" s="365">
        <v>3.6871923722788696E-4</v>
      </c>
    </row>
    <row r="1264" spans="2:82">
      <c r="B1264" s="286"/>
      <c r="C1264" s="283" t="str">
        <f t="shared" si="89"/>
        <v>37</v>
      </c>
      <c r="D1264" s="284" t="str">
        <f t="shared" si="89"/>
        <v>対個人サービス</v>
      </c>
      <c r="E1264" s="363">
        <v>1.1857133770097729E-3</v>
      </c>
      <c r="F1264" s="364">
        <v>1.3407463928201397E-4</v>
      </c>
      <c r="G1264" s="364">
        <v>7.348543312187722E-4</v>
      </c>
      <c r="H1264" s="364">
        <v>2.6374022617058269E-4</v>
      </c>
      <c r="I1264" s="364">
        <v>3.389856571112333E-4</v>
      </c>
      <c r="J1264" s="364">
        <v>1.6954181783642377E-4</v>
      </c>
      <c r="K1264" s="364">
        <v>1.5050144230400249E-4</v>
      </c>
      <c r="L1264" s="364">
        <v>2.9588064298403E-4</v>
      </c>
      <c r="M1264" s="364">
        <v>7.9432229719685651E-5</v>
      </c>
      <c r="N1264" s="364">
        <v>1.5714317211989236E-4</v>
      </c>
      <c r="O1264" s="364">
        <v>2.6637247196103798E-4</v>
      </c>
      <c r="P1264" s="364">
        <v>1.5855699797345045E-4</v>
      </c>
      <c r="Q1264" s="364">
        <v>8.0674941040448386E-5</v>
      </c>
      <c r="R1264" s="364">
        <v>1.7460953269606932E-4</v>
      </c>
      <c r="S1264" s="364">
        <v>1.8134689009626119E-4</v>
      </c>
      <c r="T1264" s="364">
        <v>2.3389520415538034E-4</v>
      </c>
      <c r="U1264" s="364">
        <v>2.2651818384581193E-4</v>
      </c>
      <c r="V1264" s="364">
        <v>2.5194807416124468E-4</v>
      </c>
      <c r="W1264" s="364">
        <v>1.9448845591061434E-4</v>
      </c>
      <c r="X1264" s="364">
        <v>2.7645180162305633E-4</v>
      </c>
      <c r="Y1264" s="364">
        <v>2.3029265856460023E-4</v>
      </c>
      <c r="Z1264" s="364">
        <v>2.7717522074537695E-4</v>
      </c>
      <c r="AA1264" s="364">
        <v>3.5752810303117194E-4</v>
      </c>
      <c r="AB1264" s="364">
        <v>2.0455677425149037E-4</v>
      </c>
      <c r="AC1264" s="364">
        <v>5.6320516475861983E-4</v>
      </c>
      <c r="AD1264" s="364">
        <v>1.8970889635314261E-4</v>
      </c>
      <c r="AE1264" s="364">
        <v>5.8172397335830642E-4</v>
      </c>
      <c r="AF1264" s="364">
        <v>4.3785949480457678E-4</v>
      </c>
      <c r="AG1264" s="364">
        <v>5.3028033665237541E-4</v>
      </c>
      <c r="AH1264" s="364">
        <v>6.0487633072469683E-4</v>
      </c>
      <c r="AI1264" s="364">
        <v>3.8396833904437255E-3</v>
      </c>
      <c r="AJ1264" s="364">
        <v>4.1186142721434297E-4</v>
      </c>
      <c r="AK1264" s="364">
        <v>5.9121779590435731E-3</v>
      </c>
      <c r="AL1264" s="364">
        <v>1.305823073818782E-2</v>
      </c>
      <c r="AM1264" s="364">
        <v>1.5885978046955426E-3</v>
      </c>
      <c r="AN1264" s="364">
        <v>1.1756529385063381E-3</v>
      </c>
      <c r="AO1264" s="364">
        <v>1.0082122830346507</v>
      </c>
      <c r="AP1264" s="364">
        <v>1.0858593208860537E-4</v>
      </c>
      <c r="AQ1264" s="364">
        <v>2.1506021308521331E-3</v>
      </c>
      <c r="AR1264" s="363">
        <v>5.9984479720224638E-5</v>
      </c>
      <c r="AS1264" s="364">
        <v>1.1596735277649822E-5</v>
      </c>
      <c r="AT1264" s="364">
        <v>3.4055995699603075E-5</v>
      </c>
      <c r="AU1264" s="364">
        <v>2.1673005366504086E-5</v>
      </c>
      <c r="AV1264" s="364">
        <v>3.4150843441322376E-5</v>
      </c>
      <c r="AW1264" s="364">
        <v>1.9004735117317103E-5</v>
      </c>
      <c r="AX1264" s="364">
        <v>1.8800254321559021E-5</v>
      </c>
      <c r="AY1264" s="364">
        <v>2.5703858837013159E-5</v>
      </c>
      <c r="AZ1264" s="364">
        <v>3.6082201185796309E-6</v>
      </c>
      <c r="BA1264" s="364">
        <v>1.9755449222882268E-5</v>
      </c>
      <c r="BB1264" s="364">
        <v>2.2236295594110582E-5</v>
      </c>
      <c r="BC1264" s="364">
        <v>1.7141581275975525E-5</v>
      </c>
      <c r="BD1264" s="364">
        <v>1.18508720094636E-5</v>
      </c>
      <c r="BE1264" s="364">
        <v>1.5920081899202054E-5</v>
      </c>
      <c r="BF1264" s="364">
        <v>2.0882907002880727E-5</v>
      </c>
      <c r="BG1264" s="364">
        <v>1.8919033667439225E-5</v>
      </c>
      <c r="BH1264" s="364">
        <v>1.8828495008754208E-5</v>
      </c>
      <c r="BI1264" s="364">
        <v>2.2197542593090447E-5</v>
      </c>
      <c r="BJ1264" s="364">
        <v>2.1372762903442915E-5</v>
      </c>
      <c r="BK1264" s="364">
        <v>2.3360690457203059E-5</v>
      </c>
      <c r="BL1264" s="364">
        <v>2.2760186845689385E-5</v>
      </c>
      <c r="BM1264" s="364">
        <v>3.5516101617814413E-5</v>
      </c>
      <c r="BN1264" s="364">
        <v>2.529893175858511E-5</v>
      </c>
      <c r="BO1264" s="364">
        <v>1.6503332284882404E-5</v>
      </c>
      <c r="BP1264" s="364">
        <v>3.3700124495395952E-5</v>
      </c>
      <c r="BQ1264" s="364">
        <v>1.5954254315674819E-5</v>
      </c>
      <c r="BR1264" s="364">
        <v>2.9695389926463225E-5</v>
      </c>
      <c r="BS1264" s="364">
        <v>3.0459750808834413E-5</v>
      </c>
      <c r="BT1264" s="364">
        <v>2.0005823996791764E-5</v>
      </c>
      <c r="BU1264" s="364">
        <v>2.760769670725521E-5</v>
      </c>
      <c r="BV1264" s="364">
        <v>1.9932705643681284E-4</v>
      </c>
      <c r="BW1264" s="364">
        <v>2.44608812600141E-5</v>
      </c>
      <c r="BX1264" s="364">
        <v>1.6669802138716757E-4</v>
      </c>
      <c r="BY1264" s="364">
        <v>3.8856629370465887E-4</v>
      </c>
      <c r="BZ1264" s="364">
        <v>6.34142227292677E-5</v>
      </c>
      <c r="CA1264" s="364">
        <v>7.9094032866217179E-5</v>
      </c>
      <c r="CB1264" s="364">
        <v>3.0148158680285163E-4</v>
      </c>
      <c r="CC1264" s="364">
        <v>2.7112016875900228E-5</v>
      </c>
      <c r="CD1264" s="365">
        <v>7.2696118463389905E-5</v>
      </c>
    </row>
    <row r="1265" spans="2:82">
      <c r="B1265" s="286"/>
      <c r="C1265" s="283" t="str">
        <f t="shared" si="89"/>
        <v>38</v>
      </c>
      <c r="D1265" s="284" t="str">
        <f t="shared" si="89"/>
        <v>事務用品</v>
      </c>
      <c r="E1265" s="363">
        <v>6.5641834985046433E-4</v>
      </c>
      <c r="F1265" s="364">
        <v>4.8508734812455646E-3</v>
      </c>
      <c r="G1265" s="364">
        <v>1.3273328122948953E-3</v>
      </c>
      <c r="H1265" s="364">
        <v>1.7237647104905757E-3</v>
      </c>
      <c r="I1265" s="364">
        <v>1.1479812395726054E-3</v>
      </c>
      <c r="J1265" s="364">
        <v>1.3843353844689866E-3</v>
      </c>
      <c r="K1265" s="364">
        <v>1.0237108047679805E-3</v>
      </c>
      <c r="L1265" s="364">
        <v>1.013587985479223E-3</v>
      </c>
      <c r="M1265" s="364">
        <v>2.1718752135768598E-4</v>
      </c>
      <c r="N1265" s="364">
        <v>4.1119541404232321E-4</v>
      </c>
      <c r="O1265" s="364">
        <v>1.4523055984789301E-3</v>
      </c>
      <c r="P1265" s="364">
        <v>4.6797870519987015E-4</v>
      </c>
      <c r="Q1265" s="364">
        <v>3.958642727030812E-4</v>
      </c>
      <c r="R1265" s="364">
        <v>8.086517918256559E-4</v>
      </c>
      <c r="S1265" s="364">
        <v>8.6571443500550965E-4</v>
      </c>
      <c r="T1265" s="364">
        <v>1.2467886581765167E-3</v>
      </c>
      <c r="U1265" s="364">
        <v>1.5520760799169466E-3</v>
      </c>
      <c r="V1265" s="364">
        <v>1.8813667999225837E-3</v>
      </c>
      <c r="W1265" s="364">
        <v>1.1305589680757841E-3</v>
      </c>
      <c r="X1265" s="364">
        <v>1.1075216509145766E-3</v>
      </c>
      <c r="Y1265" s="364">
        <v>1.0819876686095403E-3</v>
      </c>
      <c r="Z1265" s="364">
        <v>1.6743516201378544E-3</v>
      </c>
      <c r="AA1265" s="364">
        <v>1.1272132024184986E-3</v>
      </c>
      <c r="AB1265" s="364">
        <v>4.3091443552854353E-4</v>
      </c>
      <c r="AC1265" s="364">
        <v>1.6647975077864099E-3</v>
      </c>
      <c r="AD1265" s="364">
        <v>3.2736728496204045E-3</v>
      </c>
      <c r="AE1265" s="364">
        <v>2.3698610867561093E-3</v>
      </c>
      <c r="AF1265" s="364">
        <v>3.9755066095613781E-3</v>
      </c>
      <c r="AG1265" s="364">
        <v>6.7720437657695467E-4</v>
      </c>
      <c r="AH1265" s="364">
        <v>3.0128008392292507E-3</v>
      </c>
      <c r="AI1265" s="364">
        <v>2.6597568060062861E-3</v>
      </c>
      <c r="AJ1265" s="364">
        <v>3.1304478285377225E-3</v>
      </c>
      <c r="AK1265" s="364">
        <v>3.8990252606054556E-3</v>
      </c>
      <c r="AL1265" s="364">
        <v>2.7233428152396489E-3</v>
      </c>
      <c r="AM1265" s="364">
        <v>4.840489108368839E-3</v>
      </c>
      <c r="AN1265" s="364">
        <v>1.9392735855991246E-3</v>
      </c>
      <c r="AO1265" s="364">
        <v>2.2823523329505778E-3</v>
      </c>
      <c r="AP1265" s="364">
        <v>1.0004984880656427</v>
      </c>
      <c r="AQ1265" s="364">
        <v>8.1937856491918744E-4</v>
      </c>
      <c r="AR1265" s="363">
        <v>2.3645773934750679E-5</v>
      </c>
      <c r="AS1265" s="364">
        <v>1.198026800992106E-5</v>
      </c>
      <c r="AT1265" s="364">
        <v>2.0808175201412302E-5</v>
      </c>
      <c r="AU1265" s="364">
        <v>9.9676348326855192E-6</v>
      </c>
      <c r="AV1265" s="364">
        <v>2.904443576990594E-5</v>
      </c>
      <c r="AW1265" s="364">
        <v>2.0382536310096609E-5</v>
      </c>
      <c r="AX1265" s="364">
        <v>2.3974758270494481E-5</v>
      </c>
      <c r="AY1265" s="364">
        <v>2.9638627253074812E-5</v>
      </c>
      <c r="AZ1265" s="364">
        <v>2.9786829106323342E-6</v>
      </c>
      <c r="BA1265" s="364">
        <v>2.3629279601851383E-5</v>
      </c>
      <c r="BB1265" s="364">
        <v>1.6854182972886698E-5</v>
      </c>
      <c r="BC1265" s="364">
        <v>2.5845478909498061E-5</v>
      </c>
      <c r="BD1265" s="364">
        <v>1.4711116792916613E-5</v>
      </c>
      <c r="BE1265" s="364">
        <v>1.8699880924473835E-5</v>
      </c>
      <c r="BF1265" s="364">
        <v>3.3265237587113145E-5</v>
      </c>
      <c r="BG1265" s="364">
        <v>2.7621371907714279E-5</v>
      </c>
      <c r="BH1265" s="364">
        <v>2.7296242717820276E-5</v>
      </c>
      <c r="BI1265" s="364">
        <v>2.6452523616829339E-5</v>
      </c>
      <c r="BJ1265" s="364">
        <v>3.2406330085317187E-5</v>
      </c>
      <c r="BK1265" s="364">
        <v>2.8192160056505251E-5</v>
      </c>
      <c r="BL1265" s="364">
        <v>3.9952559607820532E-5</v>
      </c>
      <c r="BM1265" s="364">
        <v>2.2146514757589718E-5</v>
      </c>
      <c r="BN1265" s="364">
        <v>1.9525877928396492E-5</v>
      </c>
      <c r="BO1265" s="364">
        <v>6.5796893804408212E-6</v>
      </c>
      <c r="BP1265" s="364">
        <v>1.1124583853891853E-5</v>
      </c>
      <c r="BQ1265" s="364">
        <v>1.043763998179913E-5</v>
      </c>
      <c r="BR1265" s="364">
        <v>6.1717069019545986E-6</v>
      </c>
      <c r="BS1265" s="364">
        <v>7.170225272782471E-6</v>
      </c>
      <c r="BT1265" s="364">
        <v>2.1422113624204082E-6</v>
      </c>
      <c r="BU1265" s="364">
        <v>1.2520449860501515E-5</v>
      </c>
      <c r="BV1265" s="364">
        <v>8.8509666796885077E-6</v>
      </c>
      <c r="BW1265" s="364">
        <v>7.1573992496873821E-6</v>
      </c>
      <c r="BX1265" s="364">
        <v>8.5148254607870535E-6</v>
      </c>
      <c r="BY1265" s="364">
        <v>1.8093872760052614E-5</v>
      </c>
      <c r="BZ1265" s="364">
        <v>1.1103237030347481E-5</v>
      </c>
      <c r="CA1265" s="364">
        <v>1.0830383195212531E-5</v>
      </c>
      <c r="CB1265" s="364">
        <v>1.7271792346894281E-5</v>
      </c>
      <c r="CC1265" s="364">
        <v>4.8101224272482393E-5</v>
      </c>
      <c r="CD1265" s="365">
        <v>7.6269524796155914E-6</v>
      </c>
    </row>
    <row r="1266" spans="2:82">
      <c r="B1266" s="394"/>
      <c r="C1266" s="449" t="str">
        <f t="shared" si="89"/>
        <v>39</v>
      </c>
      <c r="D1266" s="296" t="str">
        <f t="shared" si="89"/>
        <v>分類不明</v>
      </c>
      <c r="E1266" s="363">
        <v>4.1472427685090721E-3</v>
      </c>
      <c r="F1266" s="364">
        <v>9.1606479785170036E-4</v>
      </c>
      <c r="G1266" s="364">
        <v>6.4860668689849087E-3</v>
      </c>
      <c r="H1266" s="364">
        <v>4.6275229970775674E-3</v>
      </c>
      <c r="I1266" s="364">
        <v>3.3892956813764085E-3</v>
      </c>
      <c r="J1266" s="364">
        <v>2.3572699306825236E-3</v>
      </c>
      <c r="K1266" s="364">
        <v>2.7347231255726301E-3</v>
      </c>
      <c r="L1266" s="364">
        <v>1.3208890649979272E-3</v>
      </c>
      <c r="M1266" s="364">
        <v>2.7781058563994682E-3</v>
      </c>
      <c r="N1266" s="364">
        <v>2.0096513566229862E-3</v>
      </c>
      <c r="O1266" s="364">
        <v>8.2083198733366239E-3</v>
      </c>
      <c r="P1266" s="364">
        <v>7.2520299335744123E-3</v>
      </c>
      <c r="Q1266" s="364">
        <v>3.4823667031107495E-3</v>
      </c>
      <c r="R1266" s="364">
        <v>5.3984748646052055E-3</v>
      </c>
      <c r="S1266" s="364">
        <v>5.7545414060800734E-3</v>
      </c>
      <c r="T1266" s="364">
        <v>5.1591880681905065E-3</v>
      </c>
      <c r="U1266" s="364">
        <v>2.7279265792644093E-3</v>
      </c>
      <c r="V1266" s="364">
        <v>1.4097914142779939E-3</v>
      </c>
      <c r="W1266" s="364">
        <v>3.1412286312688378E-3</v>
      </c>
      <c r="X1266" s="364">
        <v>1.9505398326000365E-3</v>
      </c>
      <c r="Y1266" s="364">
        <v>4.0745540253453666E-3</v>
      </c>
      <c r="Z1266" s="364">
        <v>2.0066237963076226E-3</v>
      </c>
      <c r="AA1266" s="364">
        <v>1.0436804695958736E-2</v>
      </c>
      <c r="AB1266" s="364">
        <v>3.0271744302897666E-3</v>
      </c>
      <c r="AC1266" s="364">
        <v>6.6396524912575271E-3</v>
      </c>
      <c r="AD1266" s="364">
        <v>5.6837603154991298E-3</v>
      </c>
      <c r="AE1266" s="364">
        <v>3.4478032525978564E-3</v>
      </c>
      <c r="AF1266" s="364">
        <v>7.3703293132052839E-3</v>
      </c>
      <c r="AG1266" s="364">
        <v>3.0036319047939903E-3</v>
      </c>
      <c r="AH1266" s="364">
        <v>3.6520483368578855E-3</v>
      </c>
      <c r="AI1266" s="364">
        <v>4.2629149464221147E-3</v>
      </c>
      <c r="AJ1266" s="364">
        <v>9.7871200216092819E-4</v>
      </c>
      <c r="AK1266" s="364">
        <v>4.6945288746255299E-3</v>
      </c>
      <c r="AL1266" s="364">
        <v>2.3255826351961254E-3</v>
      </c>
      <c r="AM1266" s="364">
        <v>8.6839560408333797E-3</v>
      </c>
      <c r="AN1266" s="364">
        <v>2.859455154555966E-3</v>
      </c>
      <c r="AO1266" s="364">
        <v>3.6840684121739408E-3</v>
      </c>
      <c r="AP1266" s="364">
        <v>1.1853457492529778E-3</v>
      </c>
      <c r="AQ1266" s="364">
        <v>1.0009031621307518</v>
      </c>
      <c r="AR1266" s="363">
        <v>5.4906679640822935E-5</v>
      </c>
      <c r="AS1266" s="364">
        <v>2.2202874938523537E-5</v>
      </c>
      <c r="AT1266" s="364">
        <v>5.5677035584530435E-5</v>
      </c>
      <c r="AU1266" s="364">
        <v>2.617263427538431E-5</v>
      </c>
      <c r="AV1266" s="364">
        <v>7.6729414034021521E-5</v>
      </c>
      <c r="AW1266" s="364">
        <v>3.4383533157871753E-5</v>
      </c>
      <c r="AX1266" s="364">
        <v>5.7620869589774084E-5</v>
      </c>
      <c r="AY1266" s="364">
        <v>5.4478032463768675E-5</v>
      </c>
      <c r="AZ1266" s="364">
        <v>5.7376609013787792E-6</v>
      </c>
      <c r="BA1266" s="364">
        <v>5.0257259944108092E-5</v>
      </c>
      <c r="BB1266" s="364">
        <v>5.2470688056035268E-5</v>
      </c>
      <c r="BC1266" s="364">
        <v>2.8461101093929595E-4</v>
      </c>
      <c r="BD1266" s="364">
        <v>5.6216470925308235E-5</v>
      </c>
      <c r="BE1266" s="364">
        <v>1.5103385759935372E-4</v>
      </c>
      <c r="BF1266" s="364">
        <v>2.0535541428068317E-4</v>
      </c>
      <c r="BG1266" s="364">
        <v>1.4610866223563855E-4</v>
      </c>
      <c r="BH1266" s="364">
        <v>8.1600039897960767E-5</v>
      </c>
      <c r="BI1266" s="364">
        <v>6.0973476885999793E-5</v>
      </c>
      <c r="BJ1266" s="364">
        <v>1.0934124022384297E-4</v>
      </c>
      <c r="BK1266" s="364">
        <v>6.2741822029191272E-5</v>
      </c>
      <c r="BL1266" s="364">
        <v>1.6428982787628348E-4</v>
      </c>
      <c r="BM1266" s="364">
        <v>4.5733802978823011E-5</v>
      </c>
      <c r="BN1266" s="364">
        <v>8.2591725355535004E-5</v>
      </c>
      <c r="BO1266" s="364">
        <v>1.6476178538239493E-5</v>
      </c>
      <c r="BP1266" s="364">
        <v>3.3569491824740964E-5</v>
      </c>
      <c r="BQ1266" s="364">
        <v>2.0186400372541601E-5</v>
      </c>
      <c r="BR1266" s="364">
        <v>1.313643824548622E-5</v>
      </c>
      <c r="BS1266" s="364">
        <v>1.3503591730767846E-5</v>
      </c>
      <c r="BT1266" s="364">
        <v>5.1588053475395512E-6</v>
      </c>
      <c r="BU1266" s="364">
        <v>2.3793688997548404E-5</v>
      </c>
      <c r="BV1266" s="364">
        <v>1.7427869451849239E-5</v>
      </c>
      <c r="BW1266" s="364">
        <v>1.6330220790764799E-5</v>
      </c>
      <c r="BX1266" s="364">
        <v>1.6994096719251725E-5</v>
      </c>
      <c r="BY1266" s="364">
        <v>3.0667274244610605E-5</v>
      </c>
      <c r="BZ1266" s="364">
        <v>2.0291171843001755E-5</v>
      </c>
      <c r="CA1266" s="364">
        <v>3.0000697833260291E-5</v>
      </c>
      <c r="CB1266" s="364">
        <v>3.9762940270452437E-5</v>
      </c>
      <c r="CC1266" s="364">
        <v>9.1450800789991907E-5</v>
      </c>
      <c r="CD1266" s="365">
        <v>1.6527404271513678E-5</v>
      </c>
    </row>
    <row r="1267" spans="2:82">
      <c r="B1267" s="464" t="s">
        <v>61</v>
      </c>
      <c r="C1267" s="103" t="str">
        <f t="shared" ref="C1267:D1286" si="90">C9</f>
        <v>01</v>
      </c>
      <c r="D1267" s="284" t="str">
        <f t="shared" si="90"/>
        <v>農業</v>
      </c>
      <c r="E1267" s="360">
        <v>0.12171726749141012</v>
      </c>
      <c r="F1267" s="361">
        <v>2.2999814620454266E-3</v>
      </c>
      <c r="G1267" s="361">
        <v>2.1610149141478227E-2</v>
      </c>
      <c r="H1267" s="361">
        <v>1.8119880271442359E-4</v>
      </c>
      <c r="I1267" s="361">
        <v>0.13094149525216117</v>
      </c>
      <c r="J1267" s="361">
        <v>8.9705747269617688E-3</v>
      </c>
      <c r="K1267" s="361">
        <v>2.2730497875563735E-3</v>
      </c>
      <c r="L1267" s="361">
        <v>3.4463445111461489E-3</v>
      </c>
      <c r="M1267" s="361">
        <v>7.4939275603633809E-5</v>
      </c>
      <c r="N1267" s="361">
        <v>5.469217684161698E-3</v>
      </c>
      <c r="O1267" s="361">
        <v>4.181015228313342E-4</v>
      </c>
      <c r="P1267" s="361">
        <v>1.725197066428777E-4</v>
      </c>
      <c r="Q1267" s="361">
        <v>2.3946463234627576E-4</v>
      </c>
      <c r="R1267" s="361">
        <v>2.1840984227372364E-4</v>
      </c>
      <c r="S1267" s="361">
        <v>1.9738234371577721E-4</v>
      </c>
      <c r="T1267" s="361">
        <v>3.5588653665372881E-4</v>
      </c>
      <c r="U1267" s="361">
        <v>5.3621865670984978E-4</v>
      </c>
      <c r="V1267" s="361">
        <v>3.6179325241927793E-4</v>
      </c>
      <c r="W1267" s="361">
        <v>4.4581140895590376E-4</v>
      </c>
      <c r="X1267" s="361">
        <v>5.9252073278049863E-4</v>
      </c>
      <c r="Y1267" s="361">
        <v>5.7124262813825432E-4</v>
      </c>
      <c r="Z1267" s="361">
        <v>4.1698833306562846E-3</v>
      </c>
      <c r="AA1267" s="361">
        <v>9.9411567209775707E-4</v>
      </c>
      <c r="AB1267" s="361">
        <v>1.3402201335477521E-4</v>
      </c>
      <c r="AC1267" s="361">
        <v>5.3817564076003672E-4</v>
      </c>
      <c r="AD1267" s="361">
        <v>3.0514233916753482E-4</v>
      </c>
      <c r="AE1267" s="361">
        <v>3.0639568186596863E-4</v>
      </c>
      <c r="AF1267" s="361">
        <v>1.8568305155233753E-4</v>
      </c>
      <c r="AG1267" s="361">
        <v>7.3275668821579573E-5</v>
      </c>
      <c r="AH1267" s="361">
        <v>1.9651842203452738E-4</v>
      </c>
      <c r="AI1267" s="361">
        <v>4.1619941792233424E-4</v>
      </c>
      <c r="AJ1267" s="361">
        <v>2.5523598222521824E-4</v>
      </c>
      <c r="AK1267" s="361">
        <v>2.0255586786165022E-3</v>
      </c>
      <c r="AL1267" s="361">
        <v>3.1593538854381908E-3</v>
      </c>
      <c r="AM1267" s="361">
        <v>2.2252727132867928E-3</v>
      </c>
      <c r="AN1267" s="361">
        <v>2.5358041123397119E-4</v>
      </c>
      <c r="AO1267" s="361">
        <v>2.4034371412833058E-2</v>
      </c>
      <c r="AP1267" s="361">
        <v>1.952246419864602E-3</v>
      </c>
      <c r="AQ1267" s="361">
        <v>7.7710782548098118E-4</v>
      </c>
      <c r="AR1267" s="360">
        <v>1.1483505548879034</v>
      </c>
      <c r="AS1267" s="361">
        <v>6.4917875342011466E-3</v>
      </c>
      <c r="AT1267" s="361">
        <v>1.8854156914093818E-2</v>
      </c>
      <c r="AU1267" s="361">
        <v>2.2165661447522659E-4</v>
      </c>
      <c r="AV1267" s="361">
        <v>0.19251566035457654</v>
      </c>
      <c r="AW1267" s="361">
        <v>6.6928783555567899E-3</v>
      </c>
      <c r="AX1267" s="361">
        <v>3.261248144495724E-3</v>
      </c>
      <c r="AY1267" s="361">
        <v>3.8343686417741177E-3</v>
      </c>
      <c r="AZ1267" s="361">
        <v>3.2972742927910423E-5</v>
      </c>
      <c r="BA1267" s="361">
        <v>9.4259614120796864E-3</v>
      </c>
      <c r="BB1267" s="361">
        <v>5.4950931942551403E-4</v>
      </c>
      <c r="BC1267" s="361">
        <v>1.5366089293859081E-4</v>
      </c>
      <c r="BD1267" s="361">
        <v>2.8950911631702949E-4</v>
      </c>
      <c r="BE1267" s="361">
        <v>1.8324320664629901E-4</v>
      </c>
      <c r="BF1267" s="361">
        <v>2.6310945474190898E-4</v>
      </c>
      <c r="BG1267" s="361">
        <v>3.1068441141950104E-4</v>
      </c>
      <c r="BH1267" s="361">
        <v>5.7883335589607862E-4</v>
      </c>
      <c r="BI1267" s="361">
        <v>3.6927128610309099E-4</v>
      </c>
      <c r="BJ1267" s="361">
        <v>5.3921683168931087E-4</v>
      </c>
      <c r="BK1267" s="361">
        <v>5.6717140986768959E-4</v>
      </c>
      <c r="BL1267" s="361">
        <v>7.7902363872992214E-4</v>
      </c>
      <c r="BM1267" s="361">
        <v>2.9609682153980419E-3</v>
      </c>
      <c r="BN1267" s="361">
        <v>1.2433748942527897E-3</v>
      </c>
      <c r="BO1267" s="361">
        <v>1.409346681348923E-4</v>
      </c>
      <c r="BP1267" s="361">
        <v>5.7724637696983079E-4</v>
      </c>
      <c r="BQ1267" s="361">
        <v>3.3187708625966007E-4</v>
      </c>
      <c r="BR1267" s="361">
        <v>3.2792722711455301E-4</v>
      </c>
      <c r="BS1267" s="361">
        <v>1.9916574340280154E-4</v>
      </c>
      <c r="BT1267" s="361">
        <v>8.7892118168741954E-5</v>
      </c>
      <c r="BU1267" s="361">
        <v>2.5307331226429735E-4</v>
      </c>
      <c r="BV1267" s="361">
        <v>5.4990249206251444E-4</v>
      </c>
      <c r="BW1267" s="361">
        <v>2.8745475566941152E-4</v>
      </c>
      <c r="BX1267" s="361">
        <v>2.5176967701641111E-3</v>
      </c>
      <c r="BY1267" s="361">
        <v>3.8842631154611782E-3</v>
      </c>
      <c r="BZ1267" s="361">
        <v>2.8086013049522865E-3</v>
      </c>
      <c r="CA1267" s="361">
        <v>3.4146751402354397E-4</v>
      </c>
      <c r="CB1267" s="361">
        <v>2.8384967374797274E-2</v>
      </c>
      <c r="CC1267" s="361">
        <v>2.0149901048878197E-3</v>
      </c>
      <c r="CD1267" s="362">
        <v>8.532299054223526E-4</v>
      </c>
    </row>
    <row r="1268" spans="2:82">
      <c r="B1268" s="289"/>
      <c r="C1268" s="103" t="str">
        <f t="shared" si="90"/>
        <v>02</v>
      </c>
      <c r="D1268" s="284" t="str">
        <f t="shared" si="90"/>
        <v>林業</v>
      </c>
      <c r="E1268" s="363">
        <v>1.4163274200840565E-3</v>
      </c>
      <c r="F1268" s="364">
        <v>0.11994347472942564</v>
      </c>
      <c r="G1268" s="364">
        <v>6.3274098588024443E-4</v>
      </c>
      <c r="H1268" s="364">
        <v>1.2509602116779432E-4</v>
      </c>
      <c r="I1268" s="364">
        <v>1.2701754362042009E-3</v>
      </c>
      <c r="J1268" s="364">
        <v>3.7411202388914366E-4</v>
      </c>
      <c r="K1268" s="364">
        <v>1.9451256884243207E-2</v>
      </c>
      <c r="L1268" s="364">
        <v>9.5420564044363244E-4</v>
      </c>
      <c r="M1268" s="364">
        <v>5.6618614269868036E-5</v>
      </c>
      <c r="N1268" s="364">
        <v>3.9551329382123899E-4</v>
      </c>
      <c r="O1268" s="364">
        <v>5.7656576455161887E-4</v>
      </c>
      <c r="P1268" s="364">
        <v>1.3495136890467161E-4</v>
      </c>
      <c r="Q1268" s="364">
        <v>1.878947089901332E-4</v>
      </c>
      <c r="R1268" s="364">
        <v>2.5686110369272806E-4</v>
      </c>
      <c r="S1268" s="364">
        <v>1.2563926923732483E-4</v>
      </c>
      <c r="T1268" s="364">
        <v>1.4309514258647131E-4</v>
      </c>
      <c r="U1268" s="364">
        <v>2.7364073238138586E-4</v>
      </c>
      <c r="V1268" s="364">
        <v>2.6562731769031898E-4</v>
      </c>
      <c r="W1268" s="364">
        <v>3.013253908133337E-4</v>
      </c>
      <c r="X1268" s="364">
        <v>3.1409929046678873E-4</v>
      </c>
      <c r="Y1268" s="364">
        <v>2.1939526180053063E-4</v>
      </c>
      <c r="Z1268" s="364">
        <v>1.8125193025233547E-3</v>
      </c>
      <c r="AA1268" s="364">
        <v>1.1858079145889138E-3</v>
      </c>
      <c r="AB1268" s="364">
        <v>2.0550037144314407E-4</v>
      </c>
      <c r="AC1268" s="364">
        <v>2.9316067910643254E-4</v>
      </c>
      <c r="AD1268" s="364">
        <v>2.4046588626118115E-4</v>
      </c>
      <c r="AE1268" s="364">
        <v>2.8017783655096142E-4</v>
      </c>
      <c r="AF1268" s="364">
        <v>2.5638278589351025E-4</v>
      </c>
      <c r="AG1268" s="364">
        <v>6.4917836907201379E-5</v>
      </c>
      <c r="AH1268" s="364">
        <v>2.9070956879725696E-4</v>
      </c>
      <c r="AI1268" s="364">
        <v>4.1471363166381298E-4</v>
      </c>
      <c r="AJ1268" s="364">
        <v>1.4309422563870081E-4</v>
      </c>
      <c r="AK1268" s="364">
        <v>3.7911668133996137E-4</v>
      </c>
      <c r="AL1268" s="364">
        <v>4.1203484883261019E-4</v>
      </c>
      <c r="AM1268" s="364">
        <v>6.4353143949047399E-4</v>
      </c>
      <c r="AN1268" s="364">
        <v>1.9293932999781395E-4</v>
      </c>
      <c r="AO1268" s="364">
        <v>1.1208339731007889E-3</v>
      </c>
      <c r="AP1268" s="364">
        <v>1.0786056907032698E-2</v>
      </c>
      <c r="AQ1268" s="364">
        <v>1.1748319462178929E-4</v>
      </c>
      <c r="AR1268" s="363">
        <v>1.8206676663699969E-3</v>
      </c>
      <c r="AS1268" s="364">
        <v>1.2181682373268179</v>
      </c>
      <c r="AT1268" s="364">
        <v>6.3103868733693975E-4</v>
      </c>
      <c r="AU1268" s="364">
        <v>2.7335042671740198E-4</v>
      </c>
      <c r="AV1268" s="364">
        <v>1.5877248796644615E-3</v>
      </c>
      <c r="AW1268" s="364">
        <v>3.7015753346487441E-4</v>
      </c>
      <c r="AX1268" s="364">
        <v>3.29622640418906E-2</v>
      </c>
      <c r="AY1268" s="364">
        <v>1.0516445155321233E-3</v>
      </c>
      <c r="AZ1268" s="364">
        <v>2.6386477397734826E-5</v>
      </c>
      <c r="BA1268" s="364">
        <v>4.2371425418944738E-4</v>
      </c>
      <c r="BB1268" s="364">
        <v>6.2662359399183096E-4</v>
      </c>
      <c r="BC1268" s="364">
        <v>1.2918475132416699E-4</v>
      </c>
      <c r="BD1268" s="364">
        <v>2.4497613762340404E-4</v>
      </c>
      <c r="BE1268" s="364">
        <v>2.1778241566569359E-4</v>
      </c>
      <c r="BF1268" s="364">
        <v>1.6493437083403955E-4</v>
      </c>
      <c r="BG1268" s="364">
        <v>1.460130215012846E-4</v>
      </c>
      <c r="BH1268" s="364">
        <v>3.074544767785585E-4</v>
      </c>
      <c r="BI1268" s="364">
        <v>2.9085696132080706E-4</v>
      </c>
      <c r="BJ1268" s="364">
        <v>3.3469722689404474E-4</v>
      </c>
      <c r="BK1268" s="364">
        <v>3.1969727724033738E-4</v>
      </c>
      <c r="BL1268" s="364">
        <v>2.1705966249139101E-4</v>
      </c>
      <c r="BM1268" s="364">
        <v>2.2399117848378039E-3</v>
      </c>
      <c r="BN1268" s="364">
        <v>1.3027816769417683E-3</v>
      </c>
      <c r="BO1268" s="364">
        <v>2.2378824811493782E-4</v>
      </c>
      <c r="BP1268" s="364">
        <v>3.0204441146911508E-4</v>
      </c>
      <c r="BQ1268" s="364">
        <v>2.6674137562744839E-4</v>
      </c>
      <c r="BR1268" s="364">
        <v>3.1225208166536572E-4</v>
      </c>
      <c r="BS1268" s="364">
        <v>2.8590404621439214E-4</v>
      </c>
      <c r="BT1268" s="364">
        <v>7.5630917927103E-5</v>
      </c>
      <c r="BU1268" s="364">
        <v>3.2717237681033443E-4</v>
      </c>
      <c r="BV1268" s="364">
        <v>4.3079036068475378E-4</v>
      </c>
      <c r="BW1268" s="364">
        <v>1.6000322353321628E-4</v>
      </c>
      <c r="BX1268" s="364">
        <v>4.6516020839132145E-4</v>
      </c>
      <c r="BY1268" s="364">
        <v>4.7781021936480904E-4</v>
      </c>
      <c r="BZ1268" s="364">
        <v>7.261782690535485E-4</v>
      </c>
      <c r="CA1268" s="364">
        <v>2.4784889472927488E-4</v>
      </c>
      <c r="CB1268" s="364">
        <v>1.5969736495295948E-3</v>
      </c>
      <c r="CC1268" s="364">
        <v>1.2149668448991728E-2</v>
      </c>
      <c r="CD1268" s="365">
        <v>1.2850398222719628E-4</v>
      </c>
    </row>
    <row r="1269" spans="2:82">
      <c r="B1269" s="289"/>
      <c r="C1269" s="103" t="str">
        <f t="shared" si="90"/>
        <v>03</v>
      </c>
      <c r="D1269" s="284" t="str">
        <f t="shared" si="90"/>
        <v>漁業</v>
      </c>
      <c r="E1269" s="363">
        <v>2.8558394664977482E-3</v>
      </c>
      <c r="F1269" s="364">
        <v>2.1277266882867144E-4</v>
      </c>
      <c r="G1269" s="364">
        <v>4.5085636002162172E-2</v>
      </c>
      <c r="H1269" s="364">
        <v>2.0447426916405855E-5</v>
      </c>
      <c r="I1269" s="364">
        <v>1.301934154852797E-2</v>
      </c>
      <c r="J1269" s="364">
        <v>1.5860047705460931E-4</v>
      </c>
      <c r="K1269" s="364">
        <v>1.0520253595514431E-4</v>
      </c>
      <c r="L1269" s="364">
        <v>3.2895989484406406E-4</v>
      </c>
      <c r="M1269" s="364">
        <v>1.7969221139723433E-5</v>
      </c>
      <c r="N1269" s="364">
        <v>8.121579242772511E-5</v>
      </c>
      <c r="O1269" s="364">
        <v>4.567740613591013E-5</v>
      </c>
      <c r="P1269" s="364">
        <v>4.1609628203907839E-5</v>
      </c>
      <c r="Q1269" s="364">
        <v>7.8112533768360458E-5</v>
      </c>
      <c r="R1269" s="364">
        <v>3.0667625770095534E-5</v>
      </c>
      <c r="S1269" s="364">
        <v>2.0283430496381522E-5</v>
      </c>
      <c r="T1269" s="364">
        <v>2.3795234601237391E-5</v>
      </c>
      <c r="U1269" s="364">
        <v>3.7299693544962952E-5</v>
      </c>
      <c r="V1269" s="364">
        <v>2.9683534150381671E-5</v>
      </c>
      <c r="W1269" s="364">
        <v>3.0231665405427592E-5</v>
      </c>
      <c r="X1269" s="364">
        <v>3.5917455187618143E-5</v>
      </c>
      <c r="Y1269" s="364">
        <v>2.9783149451592099E-5</v>
      </c>
      <c r="Z1269" s="364">
        <v>1.8513597546137097E-3</v>
      </c>
      <c r="AA1269" s="364">
        <v>3.0667950310130612E-5</v>
      </c>
      <c r="AB1269" s="364">
        <v>2.636302861636237E-5</v>
      </c>
      <c r="AC1269" s="364">
        <v>3.2594927006534347E-5</v>
      </c>
      <c r="AD1269" s="364">
        <v>2.5627286550825938E-5</v>
      </c>
      <c r="AE1269" s="364">
        <v>2.778319750204993E-5</v>
      </c>
      <c r="AF1269" s="364">
        <v>4.1119804209881933E-5</v>
      </c>
      <c r="AG1269" s="364">
        <v>9.9813976634863345E-6</v>
      </c>
      <c r="AH1269" s="364">
        <v>2.3678715576858672E-5</v>
      </c>
      <c r="AI1269" s="364">
        <v>8.5878555036412142E-5</v>
      </c>
      <c r="AJ1269" s="364">
        <v>4.0787125612390946E-5</v>
      </c>
      <c r="AK1269" s="364">
        <v>2.5800259049996871E-4</v>
      </c>
      <c r="AL1269" s="364">
        <v>5.3027731380699884E-4</v>
      </c>
      <c r="AM1269" s="364">
        <v>1.2918919495020497E-4</v>
      </c>
      <c r="AN1269" s="364">
        <v>3.2769524695403483E-5</v>
      </c>
      <c r="AO1269" s="364">
        <v>5.0435756840890465E-3</v>
      </c>
      <c r="AP1269" s="364">
        <v>2.6485961134606659E-4</v>
      </c>
      <c r="AQ1269" s="364">
        <v>1.0576677497871315E-4</v>
      </c>
      <c r="AR1269" s="363">
        <v>2.9513623931527511E-3</v>
      </c>
      <c r="AS1269" s="364">
        <v>6.4865395697809552E-4</v>
      </c>
      <c r="AT1269" s="364">
        <v>1.0390746444296597</v>
      </c>
      <c r="AU1269" s="364">
        <v>2.4441734486544591E-5</v>
      </c>
      <c r="AV1269" s="364">
        <v>2.6389627436300481E-2</v>
      </c>
      <c r="AW1269" s="364">
        <v>1.471562684506418E-4</v>
      </c>
      <c r="AX1269" s="364">
        <v>1.1921093428330132E-4</v>
      </c>
      <c r="AY1269" s="364">
        <v>3.5219956121013818E-4</v>
      </c>
      <c r="AZ1269" s="364">
        <v>5.5654263455368769E-6</v>
      </c>
      <c r="BA1269" s="364">
        <v>9.3112156886864881E-5</v>
      </c>
      <c r="BB1269" s="364">
        <v>5.0607223639991839E-5</v>
      </c>
      <c r="BC1269" s="364">
        <v>4.0391906293110112E-5</v>
      </c>
      <c r="BD1269" s="364">
        <v>9.5505457466330823E-5</v>
      </c>
      <c r="BE1269" s="364">
        <v>2.5050747940560251E-5</v>
      </c>
      <c r="BF1269" s="364">
        <v>2.2100232658823866E-5</v>
      </c>
      <c r="BG1269" s="364">
        <v>2.305025463181644E-5</v>
      </c>
      <c r="BH1269" s="364">
        <v>3.493039022985704E-5</v>
      </c>
      <c r="BI1269" s="364">
        <v>3.0154619575466957E-5</v>
      </c>
      <c r="BJ1269" s="364">
        <v>3.2791700130776703E-5</v>
      </c>
      <c r="BK1269" s="364">
        <v>3.4743994861730312E-5</v>
      </c>
      <c r="BL1269" s="364">
        <v>3.1226877254256768E-5</v>
      </c>
      <c r="BM1269" s="364">
        <v>2.3161185916245534E-3</v>
      </c>
      <c r="BN1269" s="364">
        <v>3.3841584274371469E-5</v>
      </c>
      <c r="BO1269" s="364">
        <v>2.7471273907929892E-5</v>
      </c>
      <c r="BP1269" s="364">
        <v>3.4673701753705626E-5</v>
      </c>
      <c r="BQ1269" s="364">
        <v>2.8414034911104467E-5</v>
      </c>
      <c r="BR1269" s="364">
        <v>3.0339493577223884E-5</v>
      </c>
      <c r="BS1269" s="364">
        <v>4.6566331585752773E-5</v>
      </c>
      <c r="BT1269" s="364">
        <v>1.1691883422737963E-5</v>
      </c>
      <c r="BU1269" s="364">
        <v>2.9160162223633488E-5</v>
      </c>
      <c r="BV1269" s="364">
        <v>1.1815423037378519E-4</v>
      </c>
      <c r="BW1269" s="364">
        <v>4.8286076826341544E-5</v>
      </c>
      <c r="BX1269" s="364">
        <v>2.9893108114569845E-4</v>
      </c>
      <c r="BY1269" s="364">
        <v>6.0455278229226521E-4</v>
      </c>
      <c r="BZ1269" s="364">
        <v>1.4240868952282158E-4</v>
      </c>
      <c r="CA1269" s="364">
        <v>5.2311442059280682E-5</v>
      </c>
      <c r="CB1269" s="364">
        <v>5.4174454115191745E-3</v>
      </c>
      <c r="CC1269" s="364">
        <v>2.8544052348060552E-4</v>
      </c>
      <c r="CD1269" s="365">
        <v>1.2041716022259678E-4</v>
      </c>
    </row>
    <row r="1270" spans="2:82">
      <c r="B1270" s="289"/>
      <c r="C1270" s="103" t="str">
        <f t="shared" si="90"/>
        <v>04</v>
      </c>
      <c r="D1270" s="284" t="str">
        <f t="shared" si="90"/>
        <v>鉱業</v>
      </c>
      <c r="E1270" s="363">
        <v>6.4390603850090437E-4</v>
      </c>
      <c r="F1270" s="364">
        <v>4.4716628601912807E-4</v>
      </c>
      <c r="G1270" s="364">
        <v>8.5046542600488264E-4</v>
      </c>
      <c r="H1270" s="364">
        <v>1.6278782618910843E-3</v>
      </c>
      <c r="I1270" s="364">
        <v>4.7289909476445159E-4</v>
      </c>
      <c r="J1270" s="364">
        <v>5.1932971369089156E-4</v>
      </c>
      <c r="K1270" s="364">
        <v>6.9732501011845723E-4</v>
      </c>
      <c r="L1270" s="364">
        <v>8.3619030236193703E-4</v>
      </c>
      <c r="M1270" s="364">
        <v>9.3136533957445221E-3</v>
      </c>
      <c r="N1270" s="364">
        <v>5.3244685847923898E-4</v>
      </c>
      <c r="O1270" s="364">
        <v>1.6847005890566159E-3</v>
      </c>
      <c r="P1270" s="364">
        <v>3.7562560837312189E-3</v>
      </c>
      <c r="Q1270" s="364">
        <v>4.4788277897491093E-3</v>
      </c>
      <c r="R1270" s="364">
        <v>1.4326464992956266E-3</v>
      </c>
      <c r="S1270" s="364">
        <v>1.031130266167994E-3</v>
      </c>
      <c r="T1270" s="364">
        <v>7.6946737664049909E-4</v>
      </c>
      <c r="U1270" s="364">
        <v>6.1614806159519938E-4</v>
      </c>
      <c r="V1270" s="364">
        <v>7.0665793165120352E-4</v>
      </c>
      <c r="W1270" s="364">
        <v>9.7011614610315489E-4</v>
      </c>
      <c r="X1270" s="364">
        <v>6.6973382978182956E-4</v>
      </c>
      <c r="Y1270" s="364">
        <v>9.6446039204523448E-4</v>
      </c>
      <c r="Z1270" s="364">
        <v>6.5253721095272612E-4</v>
      </c>
      <c r="AA1270" s="364">
        <v>7.8243581365059335E-4</v>
      </c>
      <c r="AB1270" s="364">
        <v>4.8588704567770341E-3</v>
      </c>
      <c r="AC1270" s="364">
        <v>6.9602516480196685E-4</v>
      </c>
      <c r="AD1270" s="364">
        <v>6.99906526630123E-4</v>
      </c>
      <c r="AE1270" s="364">
        <v>3.4741971103384439E-4</v>
      </c>
      <c r="AF1270" s="364">
        <v>1.5746421459169783E-4</v>
      </c>
      <c r="AG1270" s="364">
        <v>6.9660132681204274E-5</v>
      </c>
      <c r="AH1270" s="364">
        <v>6.4429262022837417E-4</v>
      </c>
      <c r="AI1270" s="364">
        <v>1.9959641326201141E-4</v>
      </c>
      <c r="AJ1270" s="364">
        <v>3.2160978248281605E-4</v>
      </c>
      <c r="AK1270" s="364">
        <v>2.6416548742841698E-4</v>
      </c>
      <c r="AL1270" s="364">
        <v>3.6701448243328053E-4</v>
      </c>
      <c r="AM1270" s="364">
        <v>2.3284594284747969E-4</v>
      </c>
      <c r="AN1270" s="364">
        <v>2.0627756273051419E-4</v>
      </c>
      <c r="AO1270" s="364">
        <v>4.3277962653172098E-4</v>
      </c>
      <c r="AP1270" s="364">
        <v>6.1743297345754364E-4</v>
      </c>
      <c r="AQ1270" s="364">
        <v>3.1722124563769537E-4</v>
      </c>
      <c r="AR1270" s="363">
        <v>7.7210535449446995E-4</v>
      </c>
      <c r="AS1270" s="364">
        <v>6.2751780356768859E-4</v>
      </c>
      <c r="AT1270" s="364">
        <v>9.7455714349612126E-4</v>
      </c>
      <c r="AU1270" s="364">
        <v>1.0015955781513379</v>
      </c>
      <c r="AV1270" s="364">
        <v>5.2909626189395558E-4</v>
      </c>
      <c r="AW1270" s="364">
        <v>5.958786065100904E-4</v>
      </c>
      <c r="AX1270" s="364">
        <v>9.8237670253077452E-4</v>
      </c>
      <c r="AY1270" s="364">
        <v>1.7270292840563433E-3</v>
      </c>
      <c r="AZ1270" s="364">
        <v>1.7559722244894001E-2</v>
      </c>
      <c r="BA1270" s="364">
        <v>6.8126568649170475E-4</v>
      </c>
      <c r="BB1270" s="364">
        <v>2.7782564207858838E-3</v>
      </c>
      <c r="BC1270" s="364">
        <v>5.4359081890683137E-3</v>
      </c>
      <c r="BD1270" s="364">
        <v>8.5215089808313299E-3</v>
      </c>
      <c r="BE1270" s="364">
        <v>1.6966487142175946E-3</v>
      </c>
      <c r="BF1270" s="364">
        <v>1.0759399369162047E-3</v>
      </c>
      <c r="BG1270" s="364">
        <v>8.8782164590958407E-4</v>
      </c>
      <c r="BH1270" s="364">
        <v>8.0944468121739715E-4</v>
      </c>
      <c r="BI1270" s="364">
        <v>9.5525826731481715E-4</v>
      </c>
      <c r="BJ1270" s="364">
        <v>9.6793416131483491E-4</v>
      </c>
      <c r="BK1270" s="364">
        <v>6.6860722127040216E-4</v>
      </c>
      <c r="BL1270" s="364">
        <v>1.0883743203878294E-3</v>
      </c>
      <c r="BM1270" s="364">
        <v>6.6081812669237076E-4</v>
      </c>
      <c r="BN1270" s="364">
        <v>8.7828038849571005E-4</v>
      </c>
      <c r="BO1270" s="364">
        <v>8.4858023331657508E-3</v>
      </c>
      <c r="BP1270" s="364">
        <v>8.7299898136551396E-4</v>
      </c>
      <c r="BQ1270" s="364">
        <v>9.7482280319962646E-4</v>
      </c>
      <c r="BR1270" s="364">
        <v>4.2235613930581626E-4</v>
      </c>
      <c r="BS1270" s="364">
        <v>1.8782659398450591E-4</v>
      </c>
      <c r="BT1270" s="364">
        <v>9.8403624346267923E-5</v>
      </c>
      <c r="BU1270" s="364">
        <v>8.1874327050448993E-4</v>
      </c>
      <c r="BV1270" s="364">
        <v>2.2199756555373127E-4</v>
      </c>
      <c r="BW1270" s="364">
        <v>4.0508949260943179E-4</v>
      </c>
      <c r="BX1270" s="364">
        <v>3.3614297659582065E-4</v>
      </c>
      <c r="BY1270" s="364">
        <v>4.4608734648021102E-4</v>
      </c>
      <c r="BZ1270" s="364">
        <v>2.6623345507419241E-4</v>
      </c>
      <c r="CA1270" s="364">
        <v>2.4363223564680166E-4</v>
      </c>
      <c r="CB1270" s="364">
        <v>5.6106786403334775E-4</v>
      </c>
      <c r="CC1270" s="364">
        <v>6.5731849022467937E-4</v>
      </c>
      <c r="CD1270" s="365">
        <v>3.6275070293335162E-4</v>
      </c>
    </row>
    <row r="1271" spans="2:82">
      <c r="B1271" s="289"/>
      <c r="C1271" s="103" t="str">
        <f t="shared" si="90"/>
        <v>05</v>
      </c>
      <c r="D1271" s="284" t="str">
        <f t="shared" si="90"/>
        <v>飲食料品</v>
      </c>
      <c r="E1271" s="363">
        <v>0.115458752606697</v>
      </c>
      <c r="F1271" s="364">
        <v>8.5568784240800319E-3</v>
      </c>
      <c r="G1271" s="364">
        <v>0.11056912583428817</v>
      </c>
      <c r="H1271" s="364">
        <v>2.3589610969285339E-4</v>
      </c>
      <c r="I1271" s="364">
        <v>0.18256760098008046</v>
      </c>
      <c r="J1271" s="364">
        <v>5.1010128376232141E-3</v>
      </c>
      <c r="K1271" s="364">
        <v>2.8693515623620905E-3</v>
      </c>
      <c r="L1271" s="364">
        <v>1.0573208666538153E-2</v>
      </c>
      <c r="M1271" s="364">
        <v>1.3810111532580767E-4</v>
      </c>
      <c r="N1271" s="364">
        <v>2.4324558265246001E-3</v>
      </c>
      <c r="O1271" s="364">
        <v>7.6565867828294989E-4</v>
      </c>
      <c r="P1271" s="364">
        <v>2.8122977248336745E-4</v>
      </c>
      <c r="Q1271" s="364">
        <v>2.9883532689436022E-4</v>
      </c>
      <c r="R1271" s="364">
        <v>2.9915163992774116E-4</v>
      </c>
      <c r="S1271" s="364">
        <v>2.3559800928996547E-4</v>
      </c>
      <c r="T1271" s="364">
        <v>3.0504273269912457E-4</v>
      </c>
      <c r="U1271" s="364">
        <v>4.7029247979933381E-4</v>
      </c>
      <c r="V1271" s="364">
        <v>4.4183225780709221E-4</v>
      </c>
      <c r="W1271" s="364">
        <v>4.148656100121487E-4</v>
      </c>
      <c r="X1271" s="364">
        <v>5.079619769445047E-4</v>
      </c>
      <c r="Y1271" s="364">
        <v>4.7846567063217487E-4</v>
      </c>
      <c r="Z1271" s="364">
        <v>3.8629856018345585E-3</v>
      </c>
      <c r="AA1271" s="364">
        <v>5.5874797651884382E-4</v>
      </c>
      <c r="AB1271" s="364">
        <v>1.8447227226695584E-4</v>
      </c>
      <c r="AC1271" s="364">
        <v>4.8473033142193693E-4</v>
      </c>
      <c r="AD1271" s="364">
        <v>3.4741757399875221E-4</v>
      </c>
      <c r="AE1271" s="364">
        <v>3.766246075411555E-4</v>
      </c>
      <c r="AF1271" s="364">
        <v>2.8212498910526809E-4</v>
      </c>
      <c r="AG1271" s="364">
        <v>1.3616272245616128E-4</v>
      </c>
      <c r="AH1271" s="364">
        <v>3.2167294666890419E-4</v>
      </c>
      <c r="AI1271" s="364">
        <v>9.8921651608814163E-4</v>
      </c>
      <c r="AJ1271" s="364">
        <v>7.2732228180481459E-4</v>
      </c>
      <c r="AK1271" s="364">
        <v>5.181434799644666E-3</v>
      </c>
      <c r="AL1271" s="364">
        <v>8.675099854536638E-3</v>
      </c>
      <c r="AM1271" s="364">
        <v>2.0942959133364936E-3</v>
      </c>
      <c r="AN1271" s="364">
        <v>4.0995607180878966E-4</v>
      </c>
      <c r="AO1271" s="364">
        <v>8.2410520417343147E-2</v>
      </c>
      <c r="AP1271" s="364">
        <v>1.9620150380456405E-3</v>
      </c>
      <c r="AQ1271" s="364">
        <v>3.4208124874329287E-3</v>
      </c>
      <c r="AR1271" s="363">
        <v>0.13305167758691622</v>
      </c>
      <c r="AS1271" s="364">
        <v>2.8778135928480563E-2</v>
      </c>
      <c r="AT1271" s="364">
        <v>0.11444089484019709</v>
      </c>
      <c r="AU1271" s="364">
        <v>3.3790485580930237E-4</v>
      </c>
      <c r="AV1271" s="364">
        <v>1.2173310346713986</v>
      </c>
      <c r="AW1271" s="364">
        <v>4.6776877127817154E-3</v>
      </c>
      <c r="AX1271" s="364">
        <v>3.639892521489252E-3</v>
      </c>
      <c r="AY1271" s="364">
        <v>1.2020892106182301E-2</v>
      </c>
      <c r="AZ1271" s="364">
        <v>7.0391874149591685E-5</v>
      </c>
      <c r="BA1271" s="364">
        <v>2.9134361787838754E-3</v>
      </c>
      <c r="BB1271" s="364">
        <v>1.0873877197439779E-3</v>
      </c>
      <c r="BC1271" s="364">
        <v>2.6293084529762116E-4</v>
      </c>
      <c r="BD1271" s="364">
        <v>3.6034993145765421E-4</v>
      </c>
      <c r="BE1271" s="364">
        <v>2.881864329207843E-4</v>
      </c>
      <c r="BF1271" s="364">
        <v>2.9969501458112184E-4</v>
      </c>
      <c r="BG1271" s="364">
        <v>2.9049982403256516E-4</v>
      </c>
      <c r="BH1271" s="364">
        <v>4.9939927338572062E-4</v>
      </c>
      <c r="BI1271" s="364">
        <v>4.7250285241926551E-4</v>
      </c>
      <c r="BJ1271" s="364">
        <v>4.6844409445656468E-4</v>
      </c>
      <c r="BK1271" s="364">
        <v>4.8879628849626616E-4</v>
      </c>
      <c r="BL1271" s="364">
        <v>5.5418416772201867E-4</v>
      </c>
      <c r="BM1271" s="364">
        <v>3.0570812214563738E-3</v>
      </c>
      <c r="BN1271" s="364">
        <v>6.3568986491332915E-4</v>
      </c>
      <c r="BO1271" s="364">
        <v>2.1045071813168803E-4</v>
      </c>
      <c r="BP1271" s="364">
        <v>5.2623178947193991E-4</v>
      </c>
      <c r="BQ1271" s="364">
        <v>3.8548561356656613E-4</v>
      </c>
      <c r="BR1271" s="364">
        <v>4.4615113186429178E-4</v>
      </c>
      <c r="BS1271" s="364">
        <v>3.349440713949737E-4</v>
      </c>
      <c r="BT1271" s="364">
        <v>1.696826670060362E-4</v>
      </c>
      <c r="BU1271" s="364">
        <v>4.457371719124459E-4</v>
      </c>
      <c r="BV1271" s="364">
        <v>1.4688519671902224E-3</v>
      </c>
      <c r="BW1271" s="364">
        <v>9.2439151959891142E-4</v>
      </c>
      <c r="BX1271" s="364">
        <v>6.6207884863622663E-3</v>
      </c>
      <c r="BY1271" s="364">
        <v>1.0954625824025127E-2</v>
      </c>
      <c r="BZ1271" s="364">
        <v>2.5381137515314437E-3</v>
      </c>
      <c r="CA1271" s="364">
        <v>6.6793504794118231E-4</v>
      </c>
      <c r="CB1271" s="364">
        <v>0.10360938434662413</v>
      </c>
      <c r="CC1271" s="364">
        <v>1.9933539172952153E-3</v>
      </c>
      <c r="CD1271" s="365">
        <v>4.403171953876947E-3</v>
      </c>
    </row>
    <row r="1272" spans="2:82">
      <c r="B1272" s="289"/>
      <c r="C1272" s="103" t="str">
        <f t="shared" si="90"/>
        <v>06</v>
      </c>
      <c r="D1272" s="284" t="str">
        <f t="shared" si="90"/>
        <v>繊維製品</v>
      </c>
      <c r="E1272" s="363">
        <v>1.3008254501427551E-3</v>
      </c>
      <c r="F1272" s="364">
        <v>4.8060550563710201E-4</v>
      </c>
      <c r="G1272" s="364">
        <v>5.8779527990298567E-3</v>
      </c>
      <c r="H1272" s="364">
        <v>1.0516591652580556E-3</v>
      </c>
      <c r="I1272" s="364">
        <v>1.0956889664800935E-3</v>
      </c>
      <c r="J1272" s="364">
        <v>5.6519867881506272E-2</v>
      </c>
      <c r="K1272" s="364">
        <v>1.7414841571537602E-3</v>
      </c>
      <c r="L1272" s="364">
        <v>9.6845216642612805E-4</v>
      </c>
      <c r="M1272" s="364">
        <v>2.0983332954964642E-4</v>
      </c>
      <c r="N1272" s="364">
        <v>1.5957854516971761E-3</v>
      </c>
      <c r="O1272" s="364">
        <v>1.4149291551048594E-3</v>
      </c>
      <c r="P1272" s="364">
        <v>5.1673031629446888E-4</v>
      </c>
      <c r="Q1272" s="364">
        <v>6.6323859261526862E-4</v>
      </c>
      <c r="R1272" s="364">
        <v>7.3424236060165658E-4</v>
      </c>
      <c r="S1272" s="364">
        <v>6.5799343770175424E-4</v>
      </c>
      <c r="T1272" s="364">
        <v>7.3017791997222886E-4</v>
      </c>
      <c r="U1272" s="364">
        <v>1.0242291482820166E-3</v>
      </c>
      <c r="V1272" s="364">
        <v>1.6531910445954315E-3</v>
      </c>
      <c r="W1272" s="364">
        <v>1.0350795351633094E-3</v>
      </c>
      <c r="X1272" s="364">
        <v>1.0980456356407553E-3</v>
      </c>
      <c r="Y1272" s="364">
        <v>1.1584243014309686E-3</v>
      </c>
      <c r="Z1272" s="364">
        <v>4.5860182965455822E-3</v>
      </c>
      <c r="AA1272" s="364">
        <v>1.5892700568878903E-3</v>
      </c>
      <c r="AB1272" s="364">
        <v>3.2741429579625039E-4</v>
      </c>
      <c r="AC1272" s="364">
        <v>8.0111076149004805E-4</v>
      </c>
      <c r="AD1272" s="364">
        <v>1.0757834970967486E-3</v>
      </c>
      <c r="AE1272" s="364">
        <v>1.4537549200302961E-3</v>
      </c>
      <c r="AF1272" s="364">
        <v>7.3494529048958766E-4</v>
      </c>
      <c r="AG1272" s="364">
        <v>1.3800040282838447E-4</v>
      </c>
      <c r="AH1272" s="364">
        <v>9.3531748688305857E-4</v>
      </c>
      <c r="AI1272" s="364">
        <v>6.340822429607005E-4</v>
      </c>
      <c r="AJ1272" s="364">
        <v>1.4526687214269458E-3</v>
      </c>
      <c r="AK1272" s="364">
        <v>4.615164408068438E-4</v>
      </c>
      <c r="AL1272" s="364">
        <v>1.331950675641758E-3</v>
      </c>
      <c r="AM1272" s="364">
        <v>5.9172843702810923E-3</v>
      </c>
      <c r="AN1272" s="364">
        <v>9.152382631086981E-4</v>
      </c>
      <c r="AO1272" s="364">
        <v>1.5776425477503722E-3</v>
      </c>
      <c r="AP1272" s="364">
        <v>7.3124190893011261E-3</v>
      </c>
      <c r="AQ1272" s="364">
        <v>4.1415507506367401E-4</v>
      </c>
      <c r="AR1272" s="363">
        <v>1.7182518549022977E-3</v>
      </c>
      <c r="AS1272" s="364">
        <v>9.6678541111512801E-4</v>
      </c>
      <c r="AT1272" s="364">
        <v>7.996470876162046E-3</v>
      </c>
      <c r="AU1272" s="364">
        <v>1.4369579794329577E-3</v>
      </c>
      <c r="AV1272" s="364">
        <v>1.2642940891865848E-3</v>
      </c>
      <c r="AW1272" s="364">
        <v>1.07479349010537</v>
      </c>
      <c r="AX1272" s="364">
        <v>2.4638925945712777E-3</v>
      </c>
      <c r="AY1272" s="364">
        <v>1.0293208392192E-3</v>
      </c>
      <c r="AZ1272" s="364">
        <v>1.0353550680623485E-4</v>
      </c>
      <c r="BA1272" s="364">
        <v>2.1148144981986828E-3</v>
      </c>
      <c r="BB1272" s="364">
        <v>1.6471172075191636E-3</v>
      </c>
      <c r="BC1272" s="364">
        <v>5.0891140438899139E-4</v>
      </c>
      <c r="BD1272" s="364">
        <v>8.6718421322942913E-4</v>
      </c>
      <c r="BE1272" s="364">
        <v>7.8682992313650448E-4</v>
      </c>
      <c r="BF1272" s="364">
        <v>8.8870233725430185E-4</v>
      </c>
      <c r="BG1272" s="364">
        <v>1.0415959091746216E-3</v>
      </c>
      <c r="BH1272" s="364">
        <v>1.2392931807574451E-3</v>
      </c>
      <c r="BI1272" s="364">
        <v>1.9410079556821565E-3</v>
      </c>
      <c r="BJ1272" s="364">
        <v>1.4234415315190594E-3</v>
      </c>
      <c r="BK1272" s="364">
        <v>1.3064428823498725E-3</v>
      </c>
      <c r="BL1272" s="364">
        <v>1.5981309573069203E-3</v>
      </c>
      <c r="BM1272" s="364">
        <v>2.8399210916754359E-3</v>
      </c>
      <c r="BN1272" s="364">
        <v>1.9117196830610995E-3</v>
      </c>
      <c r="BO1272" s="364">
        <v>3.7594809199108757E-4</v>
      </c>
      <c r="BP1272" s="364">
        <v>9.1183011198529211E-4</v>
      </c>
      <c r="BQ1272" s="364">
        <v>1.3476777898417207E-3</v>
      </c>
      <c r="BR1272" s="364">
        <v>1.8226962182588586E-3</v>
      </c>
      <c r="BS1272" s="364">
        <v>9.1044146651767064E-4</v>
      </c>
      <c r="BT1272" s="364">
        <v>1.7262553137671594E-4</v>
      </c>
      <c r="BU1272" s="364">
        <v>1.0720673018162429E-3</v>
      </c>
      <c r="BV1272" s="364">
        <v>8.0958826652966246E-4</v>
      </c>
      <c r="BW1272" s="364">
        <v>1.806026123389435E-3</v>
      </c>
      <c r="BX1272" s="364">
        <v>5.8124768957664808E-4</v>
      </c>
      <c r="BY1272" s="364">
        <v>1.7088960285834478E-3</v>
      </c>
      <c r="BZ1272" s="364">
        <v>8.2190680329523123E-3</v>
      </c>
      <c r="CA1272" s="364">
        <v>1.0845210942831978E-3</v>
      </c>
      <c r="CB1272" s="364">
        <v>1.9863028596070077E-3</v>
      </c>
      <c r="CC1272" s="364">
        <v>9.0645410071074229E-3</v>
      </c>
      <c r="CD1272" s="365">
        <v>4.964844687074195E-4</v>
      </c>
    </row>
    <row r="1273" spans="2:82">
      <c r="B1273" s="289"/>
      <c r="C1273" s="103" t="str">
        <f t="shared" si="90"/>
        <v>07</v>
      </c>
      <c r="D1273" s="284" t="str">
        <f t="shared" si="90"/>
        <v>パルプ・紙・木製品</v>
      </c>
      <c r="E1273" s="363">
        <v>3.1746831883146885E-2</v>
      </c>
      <c r="F1273" s="364">
        <v>1.6009751689440417E-2</v>
      </c>
      <c r="G1273" s="364">
        <v>1.0178779093069714E-2</v>
      </c>
      <c r="H1273" s="364">
        <v>4.2377905998938568E-3</v>
      </c>
      <c r="I1273" s="364">
        <v>2.5661780125437881E-2</v>
      </c>
      <c r="J1273" s="364">
        <v>1.1394572925439326E-2</v>
      </c>
      <c r="K1273" s="364">
        <v>0.25080662746135002</v>
      </c>
      <c r="L1273" s="364">
        <v>2.3720610948936016E-2</v>
      </c>
      <c r="M1273" s="364">
        <v>1.8684118896624999E-3</v>
      </c>
      <c r="N1273" s="364">
        <v>1.2366277229605952E-2</v>
      </c>
      <c r="O1273" s="364">
        <v>1.9156718189995418E-2</v>
      </c>
      <c r="P1273" s="364">
        <v>4.5967720732493465E-3</v>
      </c>
      <c r="Q1273" s="364">
        <v>6.5034179040318737E-3</v>
      </c>
      <c r="R1273" s="364">
        <v>8.6711253662083328E-3</v>
      </c>
      <c r="S1273" s="364">
        <v>4.4198034493868731E-3</v>
      </c>
      <c r="T1273" s="364">
        <v>4.9606420423517258E-3</v>
      </c>
      <c r="U1273" s="364">
        <v>9.36779165700013E-3</v>
      </c>
      <c r="V1273" s="364">
        <v>9.1409188843649767E-3</v>
      </c>
      <c r="W1273" s="364">
        <v>1.0342492646576102E-2</v>
      </c>
      <c r="X1273" s="364">
        <v>1.0752880691662591E-2</v>
      </c>
      <c r="Y1273" s="364">
        <v>7.5432285262826597E-3</v>
      </c>
      <c r="Z1273" s="364">
        <v>5.1813741789449676E-2</v>
      </c>
      <c r="AA1273" s="364">
        <v>3.888852049316377E-2</v>
      </c>
      <c r="AB1273" s="364">
        <v>6.8195883782541482E-3</v>
      </c>
      <c r="AC1273" s="364">
        <v>9.7636746313085523E-3</v>
      </c>
      <c r="AD1273" s="364">
        <v>7.9706643211067355E-3</v>
      </c>
      <c r="AE1273" s="364">
        <v>9.3220698567983793E-3</v>
      </c>
      <c r="AF1273" s="364">
        <v>8.5791084265025817E-3</v>
      </c>
      <c r="AG1273" s="364">
        <v>2.1563501409269524E-3</v>
      </c>
      <c r="AH1273" s="364">
        <v>9.6891716322274057E-3</v>
      </c>
      <c r="AI1273" s="364">
        <v>1.3706894718003465E-2</v>
      </c>
      <c r="AJ1273" s="364">
        <v>4.7308820518863846E-3</v>
      </c>
      <c r="AK1273" s="364">
        <v>1.117699433514496E-2</v>
      </c>
      <c r="AL1273" s="364">
        <v>1.1160516561371523E-2</v>
      </c>
      <c r="AM1273" s="364">
        <v>2.1208786723366811E-2</v>
      </c>
      <c r="AN1273" s="364">
        <v>6.4553028579473733E-3</v>
      </c>
      <c r="AO1273" s="364">
        <v>1.0714163064309661E-2</v>
      </c>
      <c r="AP1273" s="364">
        <v>0.35619661159034616</v>
      </c>
      <c r="AQ1273" s="364">
        <v>3.7801185805513148E-3</v>
      </c>
      <c r="AR1273" s="363">
        <v>4.1562361607603487E-2</v>
      </c>
      <c r="AS1273" s="364">
        <v>4.5280803965433776E-2</v>
      </c>
      <c r="AT1273" s="364">
        <v>1.0029597906904988E-2</v>
      </c>
      <c r="AU1273" s="364">
        <v>6.1537569141014853E-3</v>
      </c>
      <c r="AV1273" s="364">
        <v>2.9697471216685121E-2</v>
      </c>
      <c r="AW1273" s="364">
        <v>1.2645925281354642E-2</v>
      </c>
      <c r="AX1273" s="364">
        <v>1.2964249791988622</v>
      </c>
      <c r="AY1273" s="364">
        <v>2.8699612109261786E-2</v>
      </c>
      <c r="AZ1273" s="364">
        <v>9.0137725188992198E-4</v>
      </c>
      <c r="BA1273" s="364">
        <v>1.4411577653618375E-2</v>
      </c>
      <c r="BB1273" s="364">
        <v>2.3917406356719031E-2</v>
      </c>
      <c r="BC1273" s="364">
        <v>4.7400733112888281E-3</v>
      </c>
      <c r="BD1273" s="364">
        <v>9.0507937206940146E-3</v>
      </c>
      <c r="BE1273" s="364">
        <v>8.2440446867921846E-3</v>
      </c>
      <c r="BF1273" s="364">
        <v>6.2076362447887473E-3</v>
      </c>
      <c r="BG1273" s="364">
        <v>5.4688822107127298E-3</v>
      </c>
      <c r="BH1273" s="364">
        <v>1.1571290925499298E-2</v>
      </c>
      <c r="BI1273" s="364">
        <v>1.0959409243773919E-2</v>
      </c>
      <c r="BJ1273" s="364">
        <v>1.2671217382711169E-2</v>
      </c>
      <c r="BK1273" s="364">
        <v>1.2080737673361316E-2</v>
      </c>
      <c r="BL1273" s="364">
        <v>7.9848819118357051E-3</v>
      </c>
      <c r="BM1273" s="364">
        <v>7.9903004146105738E-2</v>
      </c>
      <c r="BN1273" s="364">
        <v>4.895412199032996E-2</v>
      </c>
      <c r="BO1273" s="364">
        <v>8.5054952768296704E-3</v>
      </c>
      <c r="BP1273" s="364">
        <v>1.1352160896566658E-2</v>
      </c>
      <c r="BQ1273" s="364">
        <v>1.0098597274925031E-2</v>
      </c>
      <c r="BR1273" s="364">
        <v>1.1999907246082809E-2</v>
      </c>
      <c r="BS1273" s="364">
        <v>1.0916113498056134E-2</v>
      </c>
      <c r="BT1273" s="364">
        <v>2.8426939279203546E-3</v>
      </c>
      <c r="BU1273" s="364">
        <v>1.258710275433594E-2</v>
      </c>
      <c r="BV1273" s="364">
        <v>1.5981137792820687E-2</v>
      </c>
      <c r="BW1273" s="364">
        <v>5.8766386422794371E-3</v>
      </c>
      <c r="BX1273" s="364">
        <v>1.5253372245425688E-2</v>
      </c>
      <c r="BY1273" s="364">
        <v>1.3818340849090869E-2</v>
      </c>
      <c r="BZ1273" s="364">
        <v>2.7727119922190679E-2</v>
      </c>
      <c r="CA1273" s="364">
        <v>9.2673948557956097E-3</v>
      </c>
      <c r="CB1273" s="364">
        <v>1.2775554217111094E-2</v>
      </c>
      <c r="CC1273" s="364">
        <v>0.47308663179289084</v>
      </c>
      <c r="CD1273" s="365">
        <v>4.5544330920816211E-3</v>
      </c>
    </row>
    <row r="1274" spans="2:82">
      <c r="B1274" s="289"/>
      <c r="C1274" s="103" t="str">
        <f t="shared" si="90"/>
        <v>08</v>
      </c>
      <c r="D1274" s="284" t="str">
        <f t="shared" si="90"/>
        <v>化学製品</v>
      </c>
      <c r="E1274" s="363">
        <v>4.6143101928430783E-2</v>
      </c>
      <c r="F1274" s="364">
        <v>3.6151769739973575E-3</v>
      </c>
      <c r="G1274" s="364">
        <v>2.0534367821359704E-2</v>
      </c>
      <c r="H1274" s="364">
        <v>6.9747024906065339E-3</v>
      </c>
      <c r="I1274" s="364">
        <v>2.4499577523224222E-2</v>
      </c>
      <c r="J1274" s="364">
        <v>0.10713501233438243</v>
      </c>
      <c r="K1274" s="364">
        <v>3.9815321018584086E-2</v>
      </c>
      <c r="L1274" s="364">
        <v>0.24353135217068422</v>
      </c>
      <c r="M1274" s="364">
        <v>5.8892534613443175E-3</v>
      </c>
      <c r="N1274" s="364">
        <v>0.14245482528242537</v>
      </c>
      <c r="O1274" s="364">
        <v>2.5110350003037681E-2</v>
      </c>
      <c r="P1274" s="364">
        <v>1.0054785687344248E-2</v>
      </c>
      <c r="Q1274" s="364">
        <v>1.0152777263120054E-2</v>
      </c>
      <c r="R1274" s="364">
        <v>1.1797081045328402E-2</v>
      </c>
      <c r="S1274" s="364">
        <v>7.2479165234307962E-3</v>
      </c>
      <c r="T1274" s="364">
        <v>1.1333523236023355E-2</v>
      </c>
      <c r="U1274" s="364">
        <v>2.2929495334232369E-2</v>
      </c>
      <c r="V1274" s="364">
        <v>2.1118832293969131E-2</v>
      </c>
      <c r="W1274" s="364">
        <v>1.8616769228542357E-2</v>
      </c>
      <c r="X1274" s="364">
        <v>2.2515061061487505E-2</v>
      </c>
      <c r="Y1274" s="364">
        <v>2.4375701504688801E-2</v>
      </c>
      <c r="Z1274" s="364">
        <v>4.3631791286572831E-2</v>
      </c>
      <c r="AA1274" s="364">
        <v>1.1961296560693066E-2</v>
      </c>
      <c r="AB1274" s="364">
        <v>3.6167759091656816E-3</v>
      </c>
      <c r="AC1274" s="364">
        <v>1.6372350291886609E-2</v>
      </c>
      <c r="AD1274" s="364">
        <v>1.6037779333221643E-2</v>
      </c>
      <c r="AE1274" s="364">
        <v>3.0014064789591075E-3</v>
      </c>
      <c r="AF1274" s="364">
        <v>2.9609057663689971E-3</v>
      </c>
      <c r="AG1274" s="364">
        <v>8.4951172428080737E-4</v>
      </c>
      <c r="AH1274" s="364">
        <v>3.5936115798222926E-3</v>
      </c>
      <c r="AI1274" s="364">
        <v>4.5404070357016784E-3</v>
      </c>
      <c r="AJ1274" s="364">
        <v>3.5490737737731638E-3</v>
      </c>
      <c r="AK1274" s="364">
        <v>9.7718766092112618E-3</v>
      </c>
      <c r="AL1274" s="364">
        <v>0.11681099361996905</v>
      </c>
      <c r="AM1274" s="364">
        <v>7.0493059995252903E-3</v>
      </c>
      <c r="AN1274" s="364">
        <v>7.1568387049371759E-3</v>
      </c>
      <c r="AO1274" s="364">
        <v>1.2113708861982951E-2</v>
      </c>
      <c r="AP1274" s="364">
        <v>3.7755954455573164E-2</v>
      </c>
      <c r="AQ1274" s="364">
        <v>4.8455677231514418E-3</v>
      </c>
      <c r="AR1274" s="363">
        <v>6.0056893181806549E-2</v>
      </c>
      <c r="AS1274" s="364">
        <v>6.1725069065259024E-3</v>
      </c>
      <c r="AT1274" s="364">
        <v>1.9223692215939787E-2</v>
      </c>
      <c r="AU1274" s="364">
        <v>1.1523052746153605E-2</v>
      </c>
      <c r="AV1274" s="364">
        <v>2.6537382830627138E-2</v>
      </c>
      <c r="AW1274" s="364">
        <v>0.11031849400225438</v>
      </c>
      <c r="AX1274" s="364">
        <v>4.9910257249720105E-2</v>
      </c>
      <c r="AY1274" s="364">
        <v>1.2899645257336394</v>
      </c>
      <c r="AZ1274" s="364">
        <v>2.9621646204990382E-3</v>
      </c>
      <c r="BA1274" s="364">
        <v>0.17812053707069425</v>
      </c>
      <c r="BB1274" s="364">
        <v>3.3451298648437586E-2</v>
      </c>
      <c r="BC1274" s="364">
        <v>9.8121430891234349E-3</v>
      </c>
      <c r="BD1274" s="364">
        <v>1.451702889353498E-2</v>
      </c>
      <c r="BE1274" s="364">
        <v>1.2965331535292852E-2</v>
      </c>
      <c r="BF1274" s="364">
        <v>1.0766494291890779E-2</v>
      </c>
      <c r="BG1274" s="364">
        <v>1.0964021114343773E-2</v>
      </c>
      <c r="BH1274" s="364">
        <v>2.8181930425506162E-2</v>
      </c>
      <c r="BI1274" s="364">
        <v>2.471213988959391E-2</v>
      </c>
      <c r="BJ1274" s="364">
        <v>2.3700420470278889E-2</v>
      </c>
      <c r="BK1274" s="364">
        <v>2.3545134378711648E-2</v>
      </c>
      <c r="BL1274" s="364">
        <v>3.2304401818207214E-2</v>
      </c>
      <c r="BM1274" s="364">
        <v>4.5990242220805472E-2</v>
      </c>
      <c r="BN1274" s="364">
        <v>1.3196492872470504E-2</v>
      </c>
      <c r="BO1274" s="364">
        <v>3.5827401924900582E-3</v>
      </c>
      <c r="BP1274" s="364">
        <v>1.771187965636728E-2</v>
      </c>
      <c r="BQ1274" s="364">
        <v>1.9230292723875428E-2</v>
      </c>
      <c r="BR1274" s="364">
        <v>2.9939210298183957E-3</v>
      </c>
      <c r="BS1274" s="364">
        <v>3.1898619712364715E-3</v>
      </c>
      <c r="BT1274" s="364">
        <v>9.7469093229269796E-4</v>
      </c>
      <c r="BU1274" s="364">
        <v>3.9521723100754335E-3</v>
      </c>
      <c r="BV1274" s="364">
        <v>5.2552132526458364E-3</v>
      </c>
      <c r="BW1274" s="364">
        <v>4.0876063572925451E-3</v>
      </c>
      <c r="BX1274" s="364">
        <v>1.3123552852452092E-2</v>
      </c>
      <c r="BY1274" s="364">
        <v>0.14071186454501777</v>
      </c>
      <c r="BZ1274" s="364">
        <v>7.9312830410513974E-3</v>
      </c>
      <c r="CA1274" s="364">
        <v>8.3624384878811988E-3</v>
      </c>
      <c r="CB1274" s="364">
        <v>1.3719469125702159E-2</v>
      </c>
      <c r="CC1274" s="364">
        <v>4.0644587495723312E-2</v>
      </c>
      <c r="CD1274" s="365">
        <v>5.7292355297191245E-3</v>
      </c>
    </row>
    <row r="1275" spans="2:82">
      <c r="B1275" s="289"/>
      <c r="C1275" s="103" t="str">
        <f t="shared" si="90"/>
        <v>09</v>
      </c>
      <c r="D1275" s="284" t="str">
        <f t="shared" si="90"/>
        <v>石油・石炭製品</v>
      </c>
      <c r="E1275" s="363">
        <v>2.6576217920448966E-2</v>
      </c>
      <c r="F1275" s="364">
        <v>2.0757899910001664E-2</v>
      </c>
      <c r="G1275" s="364">
        <v>3.8619060848108275E-2</v>
      </c>
      <c r="H1275" s="364">
        <v>7.9206395289037432E-2</v>
      </c>
      <c r="I1275" s="364">
        <v>1.4857390335221035E-2</v>
      </c>
      <c r="J1275" s="364">
        <v>1.6028449142454822E-2</v>
      </c>
      <c r="K1275" s="364">
        <v>1.4527419706261094E-2</v>
      </c>
      <c r="L1275" s="364">
        <v>2.3447563473143723E-2</v>
      </c>
      <c r="M1275" s="364">
        <v>7.6012551230987116E-2</v>
      </c>
      <c r="N1275" s="364">
        <v>1.3109431611325347E-2</v>
      </c>
      <c r="O1275" s="364">
        <v>2.6115672490013651E-2</v>
      </c>
      <c r="P1275" s="364">
        <v>5.2602099453264807E-2</v>
      </c>
      <c r="Q1275" s="364">
        <v>9.7825579873180909E-3</v>
      </c>
      <c r="R1275" s="364">
        <v>1.8029691644374433E-2</v>
      </c>
      <c r="S1275" s="364">
        <v>1.3121281255190702E-2</v>
      </c>
      <c r="T1275" s="364">
        <v>1.0905143907948672E-2</v>
      </c>
      <c r="U1275" s="364">
        <v>9.6053550624357227E-3</v>
      </c>
      <c r="V1275" s="364">
        <v>8.3498364447346755E-3</v>
      </c>
      <c r="W1275" s="364">
        <v>9.9649063997542062E-3</v>
      </c>
      <c r="X1275" s="364">
        <v>7.0417210967656397E-3</v>
      </c>
      <c r="Y1275" s="364">
        <v>1.4359142992587948E-2</v>
      </c>
      <c r="Z1275" s="364">
        <v>1.7224372421320598E-2</v>
      </c>
      <c r="AA1275" s="364">
        <v>2.0582928344317214E-2</v>
      </c>
      <c r="AB1275" s="364">
        <v>3.4136880166008875E-2</v>
      </c>
      <c r="AC1275" s="364">
        <v>1.8781589368022402E-2</v>
      </c>
      <c r="AD1275" s="364">
        <v>1.9700429549832615E-2</v>
      </c>
      <c r="AE1275" s="364">
        <v>1.0933408277717637E-2</v>
      </c>
      <c r="AF1275" s="364">
        <v>5.1819906160475949E-3</v>
      </c>
      <c r="AG1275" s="364">
        <v>1.8283310721947999E-3</v>
      </c>
      <c r="AH1275" s="364">
        <v>2.8644821051778208E-2</v>
      </c>
      <c r="AI1275" s="364">
        <v>5.9741852236349308E-3</v>
      </c>
      <c r="AJ1275" s="364">
        <v>1.2107068281016195E-2</v>
      </c>
      <c r="AK1275" s="364">
        <v>8.2375348387285236E-3</v>
      </c>
      <c r="AL1275" s="364">
        <v>1.157566500442302E-2</v>
      </c>
      <c r="AM1275" s="364">
        <v>8.4630456723916222E-3</v>
      </c>
      <c r="AN1275" s="364">
        <v>5.7308732808597886E-3</v>
      </c>
      <c r="AO1275" s="364">
        <v>1.2672458368846864E-2</v>
      </c>
      <c r="AP1275" s="364">
        <v>1.3972810358009291E-2</v>
      </c>
      <c r="AQ1275" s="364">
        <v>1.2799295642863279E-2</v>
      </c>
      <c r="AR1275" s="363">
        <v>3.2909230888136368E-2</v>
      </c>
      <c r="AS1275" s="364">
        <v>2.7494517696078639E-2</v>
      </c>
      <c r="AT1275" s="364">
        <v>4.801209202273015E-2</v>
      </c>
      <c r="AU1275" s="364">
        <v>6.5915418385429789E-2</v>
      </c>
      <c r="AV1275" s="364">
        <v>1.6303861513541823E-2</v>
      </c>
      <c r="AW1275" s="364">
        <v>1.5944707541956645E-2</v>
      </c>
      <c r="AX1275" s="364">
        <v>1.6771355774530688E-2</v>
      </c>
      <c r="AY1275" s="364">
        <v>6.713150955172309E-2</v>
      </c>
      <c r="AZ1275" s="364">
        <v>1.0605431029166186</v>
      </c>
      <c r="BA1275" s="364">
        <v>1.5209500900128863E-2</v>
      </c>
      <c r="BB1275" s="364">
        <v>3.3215693950171619E-2</v>
      </c>
      <c r="BC1275" s="364">
        <v>5.5505882752768472E-2</v>
      </c>
      <c r="BD1275" s="364">
        <v>1.14228664984672E-2</v>
      </c>
      <c r="BE1275" s="364">
        <v>2.0185172013299019E-2</v>
      </c>
      <c r="BF1275" s="364">
        <v>1.2547385762660197E-2</v>
      </c>
      <c r="BG1275" s="364">
        <v>1.1114498295798773E-2</v>
      </c>
      <c r="BH1275" s="364">
        <v>1.0551638455648753E-2</v>
      </c>
      <c r="BI1275" s="364">
        <v>9.1707563086023697E-3</v>
      </c>
      <c r="BJ1275" s="364">
        <v>9.8709930202297569E-3</v>
      </c>
      <c r="BK1275" s="364">
        <v>7.4016507353960054E-3</v>
      </c>
      <c r="BL1275" s="364">
        <v>1.3784286407457878E-2</v>
      </c>
      <c r="BM1275" s="364">
        <v>1.6127480390280096E-2</v>
      </c>
      <c r="BN1275" s="364">
        <v>2.2365319276214563E-2</v>
      </c>
      <c r="BO1275" s="364">
        <v>3.6429749180412432E-2</v>
      </c>
      <c r="BP1275" s="364">
        <v>1.9150507268283296E-2</v>
      </c>
      <c r="BQ1275" s="364">
        <v>2.2745007887331897E-2</v>
      </c>
      <c r="BR1275" s="364">
        <v>1.2519182880133361E-2</v>
      </c>
      <c r="BS1275" s="364">
        <v>5.8376269400776159E-3</v>
      </c>
      <c r="BT1275" s="364">
        <v>2.1854603848663928E-3</v>
      </c>
      <c r="BU1275" s="364">
        <v>3.8713266470325816E-2</v>
      </c>
      <c r="BV1275" s="364">
        <v>6.5924220353496335E-3</v>
      </c>
      <c r="BW1275" s="364">
        <v>1.5059452370938076E-2</v>
      </c>
      <c r="BX1275" s="364">
        <v>9.5355799356252498E-3</v>
      </c>
      <c r="BY1275" s="364">
        <v>1.3244939794442136E-2</v>
      </c>
      <c r="BZ1275" s="364">
        <v>9.6912507489440129E-3</v>
      </c>
      <c r="CA1275" s="364">
        <v>6.6952698884030258E-3</v>
      </c>
      <c r="CB1275" s="364">
        <v>1.4383823010313978E-2</v>
      </c>
      <c r="CC1275" s="364">
        <v>1.4503437428789021E-2</v>
      </c>
      <c r="CD1275" s="365">
        <v>1.4960143272267096E-2</v>
      </c>
    </row>
    <row r="1276" spans="2:82">
      <c r="B1276" s="290"/>
      <c r="C1276" s="103" t="str">
        <f t="shared" si="90"/>
        <v>10</v>
      </c>
      <c r="D1276" s="284" t="str">
        <f t="shared" si="90"/>
        <v>プラスチック・ゴム製品</v>
      </c>
      <c r="E1276" s="363">
        <v>1.5434531787313197E-2</v>
      </c>
      <c r="F1276" s="364">
        <v>7.7847359490698436E-3</v>
      </c>
      <c r="G1276" s="364">
        <v>2.1223754933692718E-2</v>
      </c>
      <c r="H1276" s="364">
        <v>9.137283941479139E-3</v>
      </c>
      <c r="I1276" s="364">
        <v>2.8506768747950793E-2</v>
      </c>
      <c r="J1276" s="364">
        <v>1.4751070077226787E-2</v>
      </c>
      <c r="K1276" s="364">
        <v>2.7679755428578146E-2</v>
      </c>
      <c r="L1276" s="364">
        <v>3.6487077990671656E-2</v>
      </c>
      <c r="M1276" s="364">
        <v>1.6641285586423049E-3</v>
      </c>
      <c r="N1276" s="364">
        <v>0.16250829621855539</v>
      </c>
      <c r="O1276" s="364">
        <v>1.3064471271470113E-2</v>
      </c>
      <c r="P1276" s="364">
        <v>4.7161149354329702E-3</v>
      </c>
      <c r="Q1276" s="364">
        <v>8.4827630874420475E-3</v>
      </c>
      <c r="R1276" s="364">
        <v>1.0451401658935334E-2</v>
      </c>
      <c r="S1276" s="364">
        <v>1.2221252922271811E-2</v>
      </c>
      <c r="T1276" s="364">
        <v>2.9223101729624449E-2</v>
      </c>
      <c r="U1276" s="364">
        <v>4.3189967366999579E-2</v>
      </c>
      <c r="V1276" s="364">
        <v>2.2756669915101238E-2</v>
      </c>
      <c r="W1276" s="364">
        <v>3.461184946643997E-2</v>
      </c>
      <c r="X1276" s="364">
        <v>4.8425169023296855E-2</v>
      </c>
      <c r="Y1276" s="364">
        <v>5.0273153814081276E-2</v>
      </c>
      <c r="Z1276" s="364">
        <v>5.600921082112021E-2</v>
      </c>
      <c r="AA1276" s="364">
        <v>1.7016086443249114E-2</v>
      </c>
      <c r="AB1276" s="364">
        <v>3.0603018166310415E-3</v>
      </c>
      <c r="AC1276" s="364">
        <v>3.8779605127770504E-2</v>
      </c>
      <c r="AD1276" s="364">
        <v>1.9692131570744915E-2</v>
      </c>
      <c r="AE1276" s="364">
        <v>7.5988853984644347E-3</v>
      </c>
      <c r="AF1276" s="364">
        <v>5.9005239265639796E-3</v>
      </c>
      <c r="AG1276" s="364">
        <v>1.7603664001709014E-3</v>
      </c>
      <c r="AH1276" s="364">
        <v>6.0795456716600605E-3</v>
      </c>
      <c r="AI1276" s="364">
        <v>7.5580273996762011E-3</v>
      </c>
      <c r="AJ1276" s="364">
        <v>5.3087482758636551E-3</v>
      </c>
      <c r="AK1276" s="364">
        <v>7.314664707480256E-3</v>
      </c>
      <c r="AL1276" s="364">
        <v>9.6763778027958072E-3</v>
      </c>
      <c r="AM1276" s="364">
        <v>1.0718487355445059E-2</v>
      </c>
      <c r="AN1276" s="364">
        <v>1.1530256001022338E-2</v>
      </c>
      <c r="AO1276" s="364">
        <v>8.4264231168128794E-3</v>
      </c>
      <c r="AP1276" s="364">
        <v>5.8496224695204511E-2</v>
      </c>
      <c r="AQ1276" s="364">
        <v>4.4765434250011319E-3</v>
      </c>
      <c r="AR1276" s="363">
        <v>1.9122216342689017E-2</v>
      </c>
      <c r="AS1276" s="364">
        <v>1.6075790005327828E-2</v>
      </c>
      <c r="AT1276" s="364">
        <v>2.4549883726575145E-2</v>
      </c>
      <c r="AU1276" s="364">
        <v>1.1627052102641991E-2</v>
      </c>
      <c r="AV1276" s="364">
        <v>2.8130353738761105E-2</v>
      </c>
      <c r="AW1276" s="364">
        <v>1.5747388548905013E-2</v>
      </c>
      <c r="AX1276" s="364">
        <v>3.490516024278089E-2</v>
      </c>
      <c r="AY1276" s="364">
        <v>4.5106479675817816E-2</v>
      </c>
      <c r="AZ1276" s="364">
        <v>9.1275024083178815E-4</v>
      </c>
      <c r="BA1276" s="364">
        <v>1.2029486321064045</v>
      </c>
      <c r="BB1276" s="364">
        <v>1.3124918650809884E-2</v>
      </c>
      <c r="BC1276" s="364">
        <v>4.4130136766228224E-3</v>
      </c>
      <c r="BD1276" s="364">
        <v>1.2704601662111861E-2</v>
      </c>
      <c r="BE1276" s="364">
        <v>8.4260644625554146E-3</v>
      </c>
      <c r="BF1276" s="364">
        <v>1.958923563087436E-2</v>
      </c>
      <c r="BG1276" s="364">
        <v>2.7020410591278347E-2</v>
      </c>
      <c r="BH1276" s="364">
        <v>5.3465226836100388E-2</v>
      </c>
      <c r="BI1276" s="364">
        <v>2.4876878805248727E-2</v>
      </c>
      <c r="BJ1276" s="364">
        <v>4.8882368865197E-2</v>
      </c>
      <c r="BK1276" s="364">
        <v>5.2190094669716754E-2</v>
      </c>
      <c r="BL1276" s="364">
        <v>8.0147487019643152E-2</v>
      </c>
      <c r="BM1276" s="364">
        <v>6.1573815194051279E-2</v>
      </c>
      <c r="BN1276" s="364">
        <v>2.0341829004308892E-2</v>
      </c>
      <c r="BO1276" s="364">
        <v>3.6229222527529924E-3</v>
      </c>
      <c r="BP1276" s="364">
        <v>4.5750117319904013E-2</v>
      </c>
      <c r="BQ1276" s="364">
        <v>2.4576861393026773E-2</v>
      </c>
      <c r="BR1276" s="364">
        <v>8.2817695552867068E-3</v>
      </c>
      <c r="BS1276" s="364">
        <v>6.9586941327360284E-3</v>
      </c>
      <c r="BT1276" s="364">
        <v>2.2261026596519479E-3</v>
      </c>
      <c r="BU1276" s="364">
        <v>7.2603890536722315E-3</v>
      </c>
      <c r="BV1276" s="364">
        <v>9.9416577476662306E-3</v>
      </c>
      <c r="BW1276" s="364">
        <v>6.5278692401526933E-3</v>
      </c>
      <c r="BX1276" s="364">
        <v>9.4835425771065164E-3</v>
      </c>
      <c r="BY1276" s="364">
        <v>1.0532889157679302E-2</v>
      </c>
      <c r="BZ1276" s="364">
        <v>1.3132516983115227E-2</v>
      </c>
      <c r="CA1276" s="364">
        <v>1.4415162512079253E-2</v>
      </c>
      <c r="CB1276" s="364">
        <v>9.3615071264646268E-3</v>
      </c>
      <c r="CC1276" s="364">
        <v>6.9105446082316044E-2</v>
      </c>
      <c r="CD1276" s="365">
        <v>5.3794813523696606E-3</v>
      </c>
    </row>
    <row r="1277" spans="2:82">
      <c r="B1277" s="290"/>
      <c r="C1277" s="103" t="str">
        <f t="shared" si="90"/>
        <v>11</v>
      </c>
      <c r="D1277" s="284" t="str">
        <f t="shared" si="90"/>
        <v>窯業・土石製品</v>
      </c>
      <c r="E1277" s="363">
        <v>3.2056899137905921E-3</v>
      </c>
      <c r="F1277" s="364">
        <v>5.7225119332984255E-4</v>
      </c>
      <c r="G1277" s="364">
        <v>1.5123511522868785E-3</v>
      </c>
      <c r="H1277" s="364">
        <v>1.0477807495565159E-3</v>
      </c>
      <c r="I1277" s="364">
        <v>3.1213279736390623E-3</v>
      </c>
      <c r="J1277" s="364">
        <v>1.8281142244779105E-3</v>
      </c>
      <c r="K1277" s="364">
        <v>2.5129541449711227E-3</v>
      </c>
      <c r="L1277" s="364">
        <v>7.6636820245428493E-3</v>
      </c>
      <c r="M1277" s="364">
        <v>3.1243991001719484E-3</v>
      </c>
      <c r="N1277" s="364">
        <v>4.0354595109069373E-3</v>
      </c>
      <c r="O1277" s="364">
        <v>5.2785486556779712E-2</v>
      </c>
      <c r="P1277" s="364">
        <v>6.3992173232932693E-3</v>
      </c>
      <c r="Q1277" s="364">
        <v>7.5519833421145502E-3</v>
      </c>
      <c r="R1277" s="364">
        <v>6.8373547606054071E-3</v>
      </c>
      <c r="S1277" s="364">
        <v>5.310477788041011E-3</v>
      </c>
      <c r="T1277" s="364">
        <v>5.387083847402145E-3</v>
      </c>
      <c r="U1277" s="364">
        <v>9.4934542699883044E-3</v>
      </c>
      <c r="V1277" s="364">
        <v>2.5581105198702943E-2</v>
      </c>
      <c r="W1277" s="364">
        <v>1.074027184735294E-2</v>
      </c>
      <c r="X1277" s="364">
        <v>1.1284883023122128E-2</v>
      </c>
      <c r="Y1277" s="364">
        <v>1.0035417830831419E-2</v>
      </c>
      <c r="Z1277" s="364">
        <v>6.107321775339348E-3</v>
      </c>
      <c r="AA1277" s="364">
        <v>3.359870690199792E-2</v>
      </c>
      <c r="AB1277" s="364">
        <v>1.3895692118076322E-3</v>
      </c>
      <c r="AC1277" s="364">
        <v>5.8492469444195181E-3</v>
      </c>
      <c r="AD1277" s="364">
        <v>1.0745284230051862E-3</v>
      </c>
      <c r="AE1277" s="364">
        <v>7.4391721932558436E-4</v>
      </c>
      <c r="AF1277" s="364">
        <v>6.6183990570009338E-4</v>
      </c>
      <c r="AG1277" s="364">
        <v>6.5298999459906628E-4</v>
      </c>
      <c r="AH1277" s="364">
        <v>1.0084699344351088E-3</v>
      </c>
      <c r="AI1277" s="364">
        <v>9.3176774500893531E-4</v>
      </c>
      <c r="AJ1277" s="364">
        <v>1.031948217889448E-3</v>
      </c>
      <c r="AK1277" s="364">
        <v>1.8771484348274914E-3</v>
      </c>
      <c r="AL1277" s="364">
        <v>2.1653543399269577E-3</v>
      </c>
      <c r="AM1277" s="364">
        <v>9.7776812124901512E-4</v>
      </c>
      <c r="AN1277" s="364">
        <v>1.8159180101624767E-3</v>
      </c>
      <c r="AO1277" s="364">
        <v>1.5727231080592053E-3</v>
      </c>
      <c r="AP1277" s="364">
        <v>6.5051744237433085E-3</v>
      </c>
      <c r="AQ1277" s="364">
        <v>2.4742279682085587E-3</v>
      </c>
      <c r="AR1277" s="363">
        <v>4.6430318490627799E-3</v>
      </c>
      <c r="AS1277" s="364">
        <v>1.0987876605357445E-3</v>
      </c>
      <c r="AT1277" s="364">
        <v>1.54505786147104E-3</v>
      </c>
      <c r="AU1277" s="364">
        <v>1.9557381259435848E-3</v>
      </c>
      <c r="AV1277" s="364">
        <v>3.538693751540283E-3</v>
      </c>
      <c r="AW1277" s="364">
        <v>2.0801148616334465E-3</v>
      </c>
      <c r="AX1277" s="364">
        <v>3.8288903804550366E-3</v>
      </c>
      <c r="AY1277" s="364">
        <v>1.1039337072625284E-2</v>
      </c>
      <c r="AZ1277" s="364">
        <v>1.1061051006001727E-3</v>
      </c>
      <c r="BA1277" s="364">
        <v>5.4193513530114163E-3</v>
      </c>
      <c r="BB1277" s="364">
        <v>1.0845197411298291</v>
      </c>
      <c r="BC1277" s="364">
        <v>7.8915271080813969E-3</v>
      </c>
      <c r="BD1277" s="364">
        <v>1.1830270238983663E-2</v>
      </c>
      <c r="BE1277" s="364">
        <v>8.3728974344985593E-3</v>
      </c>
      <c r="BF1277" s="364">
        <v>9.8295878144176174E-3</v>
      </c>
      <c r="BG1277" s="364">
        <v>7.8004015113803905E-3</v>
      </c>
      <c r="BH1277" s="364">
        <v>1.9658549452377543E-2</v>
      </c>
      <c r="BI1277" s="364">
        <v>4.3221958539811214E-2</v>
      </c>
      <c r="BJ1277" s="364">
        <v>1.3733679719058861E-2</v>
      </c>
      <c r="BK1277" s="364">
        <v>1.3080994542376006E-2</v>
      </c>
      <c r="BL1277" s="364">
        <v>1.6270822844906097E-2</v>
      </c>
      <c r="BM1277" s="364">
        <v>5.7305404963206063E-3</v>
      </c>
      <c r="BN1277" s="364">
        <v>5.0988478658732121E-2</v>
      </c>
      <c r="BO1277" s="364">
        <v>1.7624346191799291E-3</v>
      </c>
      <c r="BP1277" s="364">
        <v>8.6985615417537413E-3</v>
      </c>
      <c r="BQ1277" s="364">
        <v>1.4490187965010188E-3</v>
      </c>
      <c r="BR1277" s="364">
        <v>9.4527080126215277E-4</v>
      </c>
      <c r="BS1277" s="364">
        <v>8.1388706034558043E-4</v>
      </c>
      <c r="BT1277" s="364">
        <v>9.58415742888252E-4</v>
      </c>
      <c r="BU1277" s="364">
        <v>1.2565329898055839E-3</v>
      </c>
      <c r="BV1277" s="364">
        <v>1.0756084949418944E-3</v>
      </c>
      <c r="BW1277" s="364">
        <v>1.3826521387594228E-3</v>
      </c>
      <c r="BX1277" s="364">
        <v>3.0351915855313929E-3</v>
      </c>
      <c r="BY1277" s="364">
        <v>2.6589944560692974E-3</v>
      </c>
      <c r="BZ1277" s="364">
        <v>1.3000867294672266E-3</v>
      </c>
      <c r="CA1277" s="364">
        <v>2.2358330196802726E-3</v>
      </c>
      <c r="CB1277" s="364">
        <v>2.1572995460334603E-3</v>
      </c>
      <c r="CC1277" s="364">
        <v>8.865073172529896E-3</v>
      </c>
      <c r="CD1277" s="365">
        <v>3.9121373020063839E-3</v>
      </c>
    </row>
    <row r="1278" spans="2:82">
      <c r="B1278" s="290"/>
      <c r="C1278" s="103" t="str">
        <f t="shared" si="90"/>
        <v>12</v>
      </c>
      <c r="D1278" s="284" t="str">
        <f t="shared" si="90"/>
        <v>鉄鋼</v>
      </c>
      <c r="E1278" s="363">
        <v>3.855483228954946E-3</v>
      </c>
      <c r="F1278" s="364">
        <v>1.6198961391093991E-3</v>
      </c>
      <c r="G1278" s="364">
        <v>7.5739394447505281E-3</v>
      </c>
      <c r="H1278" s="364">
        <v>6.6197207961046136E-3</v>
      </c>
      <c r="I1278" s="364">
        <v>6.7863794590936524E-3</v>
      </c>
      <c r="J1278" s="364">
        <v>2.5910492422406193E-3</v>
      </c>
      <c r="K1278" s="364">
        <v>1.0612814890134622E-2</v>
      </c>
      <c r="L1278" s="364">
        <v>7.4655438201758914E-3</v>
      </c>
      <c r="M1278" s="364">
        <v>1.1411461793675629E-3</v>
      </c>
      <c r="N1278" s="364">
        <v>7.3559948787683344E-3</v>
      </c>
      <c r="O1278" s="364">
        <v>1.0123907829239982E-2</v>
      </c>
      <c r="P1278" s="364">
        <v>0.39325013125300851</v>
      </c>
      <c r="Q1278" s="364">
        <v>3.6127557756643136E-3</v>
      </c>
      <c r="R1278" s="364">
        <v>0.15495573767800019</v>
      </c>
      <c r="S1278" s="364">
        <v>0.12228746931887383</v>
      </c>
      <c r="T1278" s="364">
        <v>9.4150046990132033E-2</v>
      </c>
      <c r="U1278" s="364">
        <v>3.4175164993280119E-2</v>
      </c>
      <c r="V1278" s="364">
        <v>1.6542430392307593E-2</v>
      </c>
      <c r="W1278" s="364">
        <v>6.1601011502290019E-2</v>
      </c>
      <c r="X1278" s="364">
        <v>2.2465854793776562E-2</v>
      </c>
      <c r="Y1278" s="364">
        <v>9.9087107387344012E-2</v>
      </c>
      <c r="Z1278" s="364">
        <v>1.2812841749982932E-2</v>
      </c>
      <c r="AA1278" s="364">
        <v>4.3041603431154152E-2</v>
      </c>
      <c r="AB1278" s="364">
        <v>2.6643732463265159E-3</v>
      </c>
      <c r="AC1278" s="364">
        <v>6.8860855387332274E-3</v>
      </c>
      <c r="AD1278" s="364">
        <v>1.9047380471246247E-3</v>
      </c>
      <c r="AE1278" s="364">
        <v>2.411915149555605E-3</v>
      </c>
      <c r="AF1278" s="364">
        <v>2.0213087388441619E-3</v>
      </c>
      <c r="AG1278" s="364">
        <v>1.1420109334862498E-3</v>
      </c>
      <c r="AH1278" s="364">
        <v>4.8108416024655624E-3</v>
      </c>
      <c r="AI1278" s="364">
        <v>2.820804216795239E-3</v>
      </c>
      <c r="AJ1278" s="364">
        <v>3.7629092906540703E-3</v>
      </c>
      <c r="AK1278" s="364">
        <v>2.131495453408563E-3</v>
      </c>
      <c r="AL1278" s="364">
        <v>2.6002464967787059E-3</v>
      </c>
      <c r="AM1278" s="364">
        <v>2.7275814407074477E-3</v>
      </c>
      <c r="AN1278" s="364">
        <v>8.3630851964697443E-3</v>
      </c>
      <c r="AO1278" s="364">
        <v>2.9094335842723661E-3</v>
      </c>
      <c r="AP1278" s="364">
        <v>1.217317060802918E-2</v>
      </c>
      <c r="AQ1278" s="364">
        <v>4.5086352410384457E-3</v>
      </c>
      <c r="AR1278" s="363">
        <v>4.2780666210556657E-3</v>
      </c>
      <c r="AS1278" s="364">
        <v>2.5695343202739923E-3</v>
      </c>
      <c r="AT1278" s="364">
        <v>8.3419668501413247E-3</v>
      </c>
      <c r="AU1278" s="364">
        <v>1.313241810242049E-2</v>
      </c>
      <c r="AV1278" s="364">
        <v>6.8392411910317636E-3</v>
      </c>
      <c r="AW1278" s="364">
        <v>3.0392044684504453E-3</v>
      </c>
      <c r="AX1278" s="364">
        <v>2.7504086555249167E-2</v>
      </c>
      <c r="AY1278" s="364">
        <v>7.873864461904783E-3</v>
      </c>
      <c r="AZ1278" s="364">
        <v>7.251636715805669E-4</v>
      </c>
      <c r="BA1278" s="364">
        <v>9.3550488602177368E-3</v>
      </c>
      <c r="BB1278" s="364">
        <v>1.9788631339822473E-2</v>
      </c>
      <c r="BC1278" s="364">
        <v>1.8234177982769286</v>
      </c>
      <c r="BD1278" s="364">
        <v>5.2897493853825538E-3</v>
      </c>
      <c r="BE1278" s="364">
        <v>0.35205541521263378</v>
      </c>
      <c r="BF1278" s="364">
        <v>0.19482706220814891</v>
      </c>
      <c r="BG1278" s="364">
        <v>0.16826126228153196</v>
      </c>
      <c r="BH1278" s="364">
        <v>5.5791310812689232E-2</v>
      </c>
      <c r="BI1278" s="364">
        <v>2.5432506971574252E-2</v>
      </c>
      <c r="BJ1278" s="364">
        <v>9.437909107954269E-2</v>
      </c>
      <c r="BK1278" s="364">
        <v>3.361737188922214E-2</v>
      </c>
      <c r="BL1278" s="364">
        <v>0.15434572093325324</v>
      </c>
      <c r="BM1278" s="364">
        <v>1.3353409149790775E-2</v>
      </c>
      <c r="BN1278" s="364">
        <v>6.686293444048344E-2</v>
      </c>
      <c r="BO1278" s="364">
        <v>3.3220996264983569E-3</v>
      </c>
      <c r="BP1278" s="364">
        <v>8.1964863901899422E-3</v>
      </c>
      <c r="BQ1278" s="364">
        <v>2.1846088959913941E-3</v>
      </c>
      <c r="BR1278" s="364">
        <v>2.8166292699943253E-3</v>
      </c>
      <c r="BS1278" s="364">
        <v>2.2585024946013832E-3</v>
      </c>
      <c r="BT1278" s="364">
        <v>1.5670919432742255E-3</v>
      </c>
      <c r="BU1278" s="364">
        <v>6.1047005475561092E-3</v>
      </c>
      <c r="BV1278" s="364">
        <v>3.0397114895637624E-3</v>
      </c>
      <c r="BW1278" s="364">
        <v>4.9189270052770644E-3</v>
      </c>
      <c r="BX1278" s="364">
        <v>2.6262513885064102E-3</v>
      </c>
      <c r="BY1278" s="364">
        <v>2.8044341304842846E-3</v>
      </c>
      <c r="BZ1278" s="364">
        <v>3.1514772793878984E-3</v>
      </c>
      <c r="CA1278" s="364">
        <v>8.7628083981152304E-3</v>
      </c>
      <c r="CB1278" s="364">
        <v>3.2137338294271449E-3</v>
      </c>
      <c r="CC1278" s="364">
        <v>1.4157556493802841E-2</v>
      </c>
      <c r="CD1278" s="365">
        <v>7.6217512638526467E-3</v>
      </c>
    </row>
    <row r="1279" spans="2:82">
      <c r="B1279" s="290"/>
      <c r="C1279" s="103" t="str">
        <f t="shared" si="90"/>
        <v>13</v>
      </c>
      <c r="D1279" s="284" t="str">
        <f t="shared" si="90"/>
        <v>非鉄金属</v>
      </c>
      <c r="E1279" s="363">
        <v>1.2215257895625857E-3</v>
      </c>
      <c r="F1279" s="364">
        <v>4.2028876407454983E-4</v>
      </c>
      <c r="G1279" s="364">
        <v>2.04525214320585E-3</v>
      </c>
      <c r="H1279" s="364">
        <v>1.3722102753487594E-3</v>
      </c>
      <c r="I1279" s="364">
        <v>2.8008002961032838E-3</v>
      </c>
      <c r="J1279" s="364">
        <v>1.3001037135246436E-3</v>
      </c>
      <c r="K1279" s="364">
        <v>2.5580234368075216E-3</v>
      </c>
      <c r="L1279" s="364">
        <v>7.8225354064217264E-3</v>
      </c>
      <c r="M1279" s="364">
        <v>3.8566355609447034E-4</v>
      </c>
      <c r="N1279" s="364">
        <v>4.062581970507532E-3</v>
      </c>
      <c r="O1279" s="364">
        <v>8.9260530043229359E-3</v>
      </c>
      <c r="P1279" s="364">
        <v>1.8614778061974802E-2</v>
      </c>
      <c r="Q1279" s="364">
        <v>0.38863648612658591</v>
      </c>
      <c r="R1279" s="364">
        <v>5.8752382149820058E-2</v>
      </c>
      <c r="S1279" s="364">
        <v>3.7125127225865667E-2</v>
      </c>
      <c r="T1279" s="364">
        <v>2.0726332001067195E-2</v>
      </c>
      <c r="U1279" s="364">
        <v>2.7388217167763958E-2</v>
      </c>
      <c r="V1279" s="364">
        <v>3.5354860390831667E-2</v>
      </c>
      <c r="W1279" s="364">
        <v>6.7196126539988979E-2</v>
      </c>
      <c r="X1279" s="364">
        <v>4.9480093474885412E-2</v>
      </c>
      <c r="Y1279" s="364">
        <v>3.018260485227281E-2</v>
      </c>
      <c r="Z1279" s="364">
        <v>1.6566880285356796E-2</v>
      </c>
      <c r="AA1279" s="364">
        <v>1.2465484778530501E-2</v>
      </c>
      <c r="AB1279" s="364">
        <v>1.1351578338655445E-3</v>
      </c>
      <c r="AC1279" s="364">
        <v>2.1852970902456474E-3</v>
      </c>
      <c r="AD1279" s="364">
        <v>7.1354281846314259E-4</v>
      </c>
      <c r="AE1279" s="364">
        <v>7.3716008004142579E-4</v>
      </c>
      <c r="AF1279" s="364">
        <v>7.6501342722824718E-4</v>
      </c>
      <c r="AG1279" s="364">
        <v>3.5073051198520369E-4</v>
      </c>
      <c r="AH1279" s="364">
        <v>1.2172854396142734E-3</v>
      </c>
      <c r="AI1279" s="364">
        <v>1.0918900275009736E-3</v>
      </c>
      <c r="AJ1279" s="364">
        <v>1.3340650708240926E-3</v>
      </c>
      <c r="AK1279" s="364">
        <v>9.1263150944006827E-4</v>
      </c>
      <c r="AL1279" s="364">
        <v>2.8135528979960581E-3</v>
      </c>
      <c r="AM1279" s="364">
        <v>1.213306694633493E-3</v>
      </c>
      <c r="AN1279" s="364">
        <v>2.9001453621920891E-3</v>
      </c>
      <c r="AO1279" s="364">
        <v>1.2121010593532345E-3</v>
      </c>
      <c r="AP1279" s="364">
        <v>5.5121661988797362E-3</v>
      </c>
      <c r="AQ1279" s="364">
        <v>2.46837814123501E-3</v>
      </c>
      <c r="AR1279" s="363">
        <v>1.1866316287670259E-3</v>
      </c>
      <c r="AS1279" s="364">
        <v>5.8176829107744446E-4</v>
      </c>
      <c r="AT1279" s="364">
        <v>2.0215572600507086E-3</v>
      </c>
      <c r="AU1279" s="364">
        <v>2.0343768460552515E-3</v>
      </c>
      <c r="AV1279" s="364">
        <v>2.449560473243754E-3</v>
      </c>
      <c r="AW1279" s="364">
        <v>1.149097104679633E-3</v>
      </c>
      <c r="AX1279" s="364">
        <v>4.0218160561792749E-3</v>
      </c>
      <c r="AY1279" s="364">
        <v>6.3529621401949886E-3</v>
      </c>
      <c r="AZ1279" s="364">
        <v>1.7388308849979717E-4</v>
      </c>
      <c r="BA1279" s="364">
        <v>4.0253152017674619E-3</v>
      </c>
      <c r="BB1279" s="364">
        <v>8.2102970102095572E-3</v>
      </c>
      <c r="BC1279" s="364">
        <v>1.3989762579535209E-2</v>
      </c>
      <c r="BD1279" s="364">
        <v>1.3069941103929945</v>
      </c>
      <c r="BE1279" s="364">
        <v>4.5161303944982453E-2</v>
      </c>
      <c r="BF1279" s="364">
        <v>3.1865164096608001E-2</v>
      </c>
      <c r="BG1279" s="364">
        <v>2.1005898207764179E-2</v>
      </c>
      <c r="BH1279" s="364">
        <v>4.3488318770548512E-2</v>
      </c>
      <c r="BI1279" s="364">
        <v>4.8449747906800636E-2</v>
      </c>
      <c r="BJ1279" s="364">
        <v>6.0053761554090673E-2</v>
      </c>
      <c r="BK1279" s="364">
        <v>4.263297361671755E-2</v>
      </c>
      <c r="BL1279" s="364">
        <v>3.4664078552893454E-2</v>
      </c>
      <c r="BM1279" s="364">
        <v>1.0805395004215188E-2</v>
      </c>
      <c r="BN1279" s="364">
        <v>1.2418472291905238E-2</v>
      </c>
      <c r="BO1279" s="364">
        <v>1.2878873629811442E-3</v>
      </c>
      <c r="BP1279" s="364">
        <v>2.0690442941460017E-3</v>
      </c>
      <c r="BQ1279" s="364">
        <v>6.9931701041381627E-4</v>
      </c>
      <c r="BR1279" s="364">
        <v>7.0130756708761035E-4</v>
      </c>
      <c r="BS1279" s="364">
        <v>7.1412934507174525E-4</v>
      </c>
      <c r="BT1279" s="364">
        <v>3.542349054610966E-4</v>
      </c>
      <c r="BU1279" s="364">
        <v>1.275070098827991E-3</v>
      </c>
      <c r="BV1279" s="364">
        <v>1.0340531916600048E-3</v>
      </c>
      <c r="BW1279" s="364">
        <v>1.4821841788932619E-3</v>
      </c>
      <c r="BX1279" s="364">
        <v>9.3485078731529454E-4</v>
      </c>
      <c r="BY1279" s="364">
        <v>2.6570358190751019E-3</v>
      </c>
      <c r="BZ1279" s="364">
        <v>1.1255494532590531E-3</v>
      </c>
      <c r="CA1279" s="364">
        <v>2.6861800209715602E-3</v>
      </c>
      <c r="CB1279" s="364">
        <v>1.1329245554138644E-3</v>
      </c>
      <c r="CC1279" s="364">
        <v>5.3612477892362332E-3</v>
      </c>
      <c r="CD1279" s="365">
        <v>2.4234103550846786E-3</v>
      </c>
    </row>
    <row r="1280" spans="2:82">
      <c r="B1280" s="290"/>
      <c r="C1280" s="103" t="str">
        <f t="shared" si="90"/>
        <v>14</v>
      </c>
      <c r="D1280" s="284" t="str">
        <f t="shared" si="90"/>
        <v>金属製品</v>
      </c>
      <c r="E1280" s="363">
        <v>6.2958986636156393E-3</v>
      </c>
      <c r="F1280" s="364">
        <v>2.0466906994420849E-3</v>
      </c>
      <c r="G1280" s="364">
        <v>5.0952881599776022E-3</v>
      </c>
      <c r="H1280" s="364">
        <v>7.7651953944489101E-3</v>
      </c>
      <c r="I1280" s="364">
        <v>1.382475870580631E-2</v>
      </c>
      <c r="J1280" s="364">
        <v>3.9345026925544742E-3</v>
      </c>
      <c r="K1280" s="364">
        <v>9.8291398243380082E-3</v>
      </c>
      <c r="L1280" s="364">
        <v>1.5484383616336339E-2</v>
      </c>
      <c r="M1280" s="364">
        <v>1.5424237088612499E-3</v>
      </c>
      <c r="N1280" s="364">
        <v>1.0113170732166306E-2</v>
      </c>
      <c r="O1280" s="364">
        <v>9.0257793931475486E-3</v>
      </c>
      <c r="P1280" s="364">
        <v>3.134573893714878E-3</v>
      </c>
      <c r="Q1280" s="364">
        <v>3.8418731442630854E-3</v>
      </c>
      <c r="R1280" s="364">
        <v>6.8639644621183868E-2</v>
      </c>
      <c r="S1280" s="364">
        <v>3.0323455161948162E-2</v>
      </c>
      <c r="T1280" s="364">
        <v>2.9999543003272174E-2</v>
      </c>
      <c r="U1280" s="364">
        <v>3.2106493685476627E-2</v>
      </c>
      <c r="V1280" s="364">
        <v>1.9113614069311172E-2</v>
      </c>
      <c r="W1280" s="364">
        <v>2.9964706661373016E-2</v>
      </c>
      <c r="X1280" s="364">
        <v>2.3917371145780714E-2</v>
      </c>
      <c r="Y1280" s="364">
        <v>2.2377936135800369E-2</v>
      </c>
      <c r="Z1280" s="364">
        <v>1.5567379739957655E-2</v>
      </c>
      <c r="AA1280" s="364">
        <v>6.605841501667313E-2</v>
      </c>
      <c r="AB1280" s="364">
        <v>3.233060396760701E-3</v>
      </c>
      <c r="AC1280" s="364">
        <v>6.1158103974927264E-3</v>
      </c>
      <c r="AD1280" s="364">
        <v>1.7826838612856014E-3</v>
      </c>
      <c r="AE1280" s="364">
        <v>3.1588013274186986E-3</v>
      </c>
      <c r="AF1280" s="364">
        <v>1.4817845053160606E-3</v>
      </c>
      <c r="AG1280" s="364">
        <v>1.4280678301339599E-3</v>
      </c>
      <c r="AH1280" s="364">
        <v>3.2843185509383865E-3</v>
      </c>
      <c r="AI1280" s="364">
        <v>2.2765791983405848E-3</v>
      </c>
      <c r="AJ1280" s="364">
        <v>4.1262429351393778E-3</v>
      </c>
      <c r="AK1280" s="364">
        <v>2.029407064300325E-3</v>
      </c>
      <c r="AL1280" s="364">
        <v>3.6503670843094525E-3</v>
      </c>
      <c r="AM1280" s="364">
        <v>3.2641302768147838E-3</v>
      </c>
      <c r="AN1280" s="364">
        <v>3.5587200538591689E-3</v>
      </c>
      <c r="AO1280" s="364">
        <v>4.6879293691088394E-3</v>
      </c>
      <c r="AP1280" s="364">
        <v>1.0149594772623134E-2</v>
      </c>
      <c r="AQ1280" s="364">
        <v>4.1705173798398205E-3</v>
      </c>
      <c r="AR1280" s="363">
        <v>7.0131950036485874E-3</v>
      </c>
      <c r="AS1280" s="364">
        <v>2.9669443181734294E-3</v>
      </c>
      <c r="AT1280" s="364">
        <v>5.0925724793298259E-3</v>
      </c>
      <c r="AU1280" s="364">
        <v>1.2659028582224414E-2</v>
      </c>
      <c r="AV1280" s="364">
        <v>1.4992221782245897E-2</v>
      </c>
      <c r="AW1280" s="364">
        <v>4.400902624746861E-3</v>
      </c>
      <c r="AX1280" s="364">
        <v>1.7624756588353239E-2</v>
      </c>
      <c r="AY1280" s="364">
        <v>1.7498641980047806E-2</v>
      </c>
      <c r="AZ1280" s="364">
        <v>9.8423796156706751E-4</v>
      </c>
      <c r="BA1280" s="364">
        <v>1.1287021716297519E-2</v>
      </c>
      <c r="BB1280" s="364">
        <v>1.2357548215545243E-2</v>
      </c>
      <c r="BC1280" s="364">
        <v>3.9810496050459573E-3</v>
      </c>
      <c r="BD1280" s="364">
        <v>4.7261673656539202E-3</v>
      </c>
      <c r="BE1280" s="364">
        <v>1.0689110287580932</v>
      </c>
      <c r="BF1280" s="364">
        <v>3.6729027236984617E-2</v>
      </c>
      <c r="BG1280" s="364">
        <v>3.5580141104963367E-2</v>
      </c>
      <c r="BH1280" s="364">
        <v>3.9307614083737771E-2</v>
      </c>
      <c r="BI1280" s="364">
        <v>2.6445029392976247E-2</v>
      </c>
      <c r="BJ1280" s="364">
        <v>3.4417288176923473E-2</v>
      </c>
      <c r="BK1280" s="364">
        <v>3.7392016645308813E-2</v>
      </c>
      <c r="BL1280" s="364">
        <v>2.0439739505378376E-2</v>
      </c>
      <c r="BM1280" s="364">
        <v>1.4257584826417129E-2</v>
      </c>
      <c r="BN1280" s="364">
        <v>9.045799396101252E-2</v>
      </c>
      <c r="BO1280" s="364">
        <v>3.7407248814926423E-3</v>
      </c>
      <c r="BP1280" s="364">
        <v>7.741868622928417E-3</v>
      </c>
      <c r="BQ1280" s="364">
        <v>2.0330181232622222E-3</v>
      </c>
      <c r="BR1280" s="364">
        <v>4.1878843718156679E-3</v>
      </c>
      <c r="BS1280" s="364">
        <v>1.6728561184185982E-3</v>
      </c>
      <c r="BT1280" s="364">
        <v>1.8821839442278567E-3</v>
      </c>
      <c r="BU1280" s="364">
        <v>3.9875268950739576E-3</v>
      </c>
      <c r="BV1280" s="364">
        <v>2.4424103346425722E-3</v>
      </c>
      <c r="BW1280" s="364">
        <v>5.8802775325391913E-3</v>
      </c>
      <c r="BX1280" s="364">
        <v>2.4484728694283606E-3</v>
      </c>
      <c r="BY1280" s="364">
        <v>3.8970327270387954E-3</v>
      </c>
      <c r="BZ1280" s="364">
        <v>4.0463606020217213E-3</v>
      </c>
      <c r="CA1280" s="364">
        <v>3.8058404646045762E-3</v>
      </c>
      <c r="CB1280" s="364">
        <v>5.3385206330170366E-3</v>
      </c>
      <c r="CC1280" s="364">
        <v>1.105926508638033E-2</v>
      </c>
      <c r="CD1280" s="365">
        <v>5.5166393973567545E-3</v>
      </c>
    </row>
    <row r="1281" spans="2:82">
      <c r="B1281" s="290"/>
      <c r="C1281" s="103" t="str">
        <f t="shared" si="90"/>
        <v>15</v>
      </c>
      <c r="D1281" s="284" t="str">
        <f t="shared" si="90"/>
        <v>はん用機械</v>
      </c>
      <c r="E1281" s="363">
        <v>7.7926569082784492E-4</v>
      </c>
      <c r="F1281" s="364">
        <v>4.341100789475858E-4</v>
      </c>
      <c r="G1281" s="364">
        <v>9.3189060426501226E-4</v>
      </c>
      <c r="H1281" s="364">
        <v>3.9137841311072596E-3</v>
      </c>
      <c r="I1281" s="364">
        <v>8.8153639690103757E-4</v>
      </c>
      <c r="J1281" s="364">
        <v>6.6818900552306272E-4</v>
      </c>
      <c r="K1281" s="364">
        <v>7.9055756775253682E-4</v>
      </c>
      <c r="L1281" s="364">
        <v>1.0056013580654504E-3</v>
      </c>
      <c r="M1281" s="364">
        <v>2.9845469502000398E-4</v>
      </c>
      <c r="N1281" s="364">
        <v>1.1661003768272573E-3</v>
      </c>
      <c r="O1281" s="364">
        <v>1.5798722925973521E-3</v>
      </c>
      <c r="P1281" s="364">
        <v>6.9900347909884514E-4</v>
      </c>
      <c r="Q1281" s="364">
        <v>4.8445292340259128E-4</v>
      </c>
      <c r="R1281" s="364">
        <v>1.5347059339800135E-3</v>
      </c>
      <c r="S1281" s="364">
        <v>0.1146932571252096</v>
      </c>
      <c r="T1281" s="364">
        <v>2.9586325379589596E-2</v>
      </c>
      <c r="U1281" s="364">
        <v>1.1949557917997931E-2</v>
      </c>
      <c r="V1281" s="364">
        <v>2.9483085752373475E-3</v>
      </c>
      <c r="W1281" s="364">
        <v>1.3727030666963855E-2</v>
      </c>
      <c r="X1281" s="364">
        <v>2.5982883622424654E-3</v>
      </c>
      <c r="Y1281" s="364">
        <v>1.4400229662753459E-2</v>
      </c>
      <c r="Z1281" s="364">
        <v>1.0092984787071473E-3</v>
      </c>
      <c r="AA1281" s="364">
        <v>6.4520303570818702E-3</v>
      </c>
      <c r="AB1281" s="364">
        <v>9.538565862129985E-4</v>
      </c>
      <c r="AC1281" s="364">
        <v>1.0708565769155952E-2</v>
      </c>
      <c r="AD1281" s="364">
        <v>9.3462125233150222E-4</v>
      </c>
      <c r="AE1281" s="364">
        <v>1.0167596395481962E-3</v>
      </c>
      <c r="AF1281" s="364">
        <v>1.2958375840117508E-3</v>
      </c>
      <c r="AG1281" s="364">
        <v>4.3394211474961306E-4</v>
      </c>
      <c r="AH1281" s="364">
        <v>1.205168636561847E-3</v>
      </c>
      <c r="AI1281" s="364">
        <v>1.7745562351588295E-3</v>
      </c>
      <c r="AJ1281" s="364">
        <v>1.3161817317921115E-3</v>
      </c>
      <c r="AK1281" s="364">
        <v>1.0562108453380117E-3</v>
      </c>
      <c r="AL1281" s="364">
        <v>8.2235693513253271E-4</v>
      </c>
      <c r="AM1281" s="364">
        <v>9.4635535380058677E-4</v>
      </c>
      <c r="AN1281" s="364">
        <v>8.6408370275559924E-3</v>
      </c>
      <c r="AO1281" s="364">
        <v>8.283074141666281E-4</v>
      </c>
      <c r="AP1281" s="364">
        <v>1.0401404617402835E-3</v>
      </c>
      <c r="AQ1281" s="364">
        <v>7.0661420866137707E-4</v>
      </c>
      <c r="AR1281" s="363">
        <v>7.3823181993741354E-4</v>
      </c>
      <c r="AS1281" s="364">
        <v>5.3593540312727437E-4</v>
      </c>
      <c r="AT1281" s="364">
        <v>8.9602480719133638E-4</v>
      </c>
      <c r="AU1281" s="364">
        <v>3.2411564684317385E-3</v>
      </c>
      <c r="AV1281" s="364">
        <v>8.2121022180736811E-4</v>
      </c>
      <c r="AW1281" s="364">
        <v>6.9034081332519529E-4</v>
      </c>
      <c r="AX1281" s="364">
        <v>8.4502042206352013E-4</v>
      </c>
      <c r="AY1281" s="364">
        <v>9.9680930277865651E-4</v>
      </c>
      <c r="AZ1281" s="364">
        <v>1.7399459773210778E-4</v>
      </c>
      <c r="BA1281" s="364">
        <v>1.2388766176490212E-3</v>
      </c>
      <c r="BB1281" s="364">
        <v>2.4398875994299197E-3</v>
      </c>
      <c r="BC1281" s="364">
        <v>7.4477250354833334E-4</v>
      </c>
      <c r="BD1281" s="364">
        <v>5.2828155922179584E-4</v>
      </c>
      <c r="BE1281" s="364">
        <v>1.4442054660570439E-3</v>
      </c>
      <c r="BF1281" s="364">
        <v>1.1346747712903873</v>
      </c>
      <c r="BG1281" s="364">
        <v>3.6897633245969459E-2</v>
      </c>
      <c r="BH1281" s="364">
        <v>1.2550994343712358E-2</v>
      </c>
      <c r="BI1281" s="364">
        <v>3.2445671066243381E-3</v>
      </c>
      <c r="BJ1281" s="364">
        <v>1.3992214142770463E-2</v>
      </c>
      <c r="BK1281" s="364">
        <v>3.0638712766686621E-3</v>
      </c>
      <c r="BL1281" s="364">
        <v>1.2035823637650831E-2</v>
      </c>
      <c r="BM1281" s="364">
        <v>1.1112099047496989E-3</v>
      </c>
      <c r="BN1281" s="364">
        <v>6.8992030007228346E-3</v>
      </c>
      <c r="BO1281" s="364">
        <v>1.0890442984999675E-3</v>
      </c>
      <c r="BP1281" s="364">
        <v>1.1345962560945421E-2</v>
      </c>
      <c r="BQ1281" s="364">
        <v>9.4002903286898975E-4</v>
      </c>
      <c r="BR1281" s="364">
        <v>9.7276759001469458E-4</v>
      </c>
      <c r="BS1281" s="364">
        <v>1.2799820266307777E-3</v>
      </c>
      <c r="BT1281" s="364">
        <v>4.6404794634347763E-4</v>
      </c>
      <c r="BU1281" s="364">
        <v>1.198792619044082E-3</v>
      </c>
      <c r="BV1281" s="364">
        <v>1.7331712669125916E-3</v>
      </c>
      <c r="BW1281" s="364">
        <v>1.4739610214984816E-3</v>
      </c>
      <c r="BX1281" s="364">
        <v>1.1485394086694965E-3</v>
      </c>
      <c r="BY1281" s="364">
        <v>8.3095285976005431E-4</v>
      </c>
      <c r="BZ1281" s="364">
        <v>9.6397818700459572E-4</v>
      </c>
      <c r="CA1281" s="364">
        <v>8.2217953846335772E-3</v>
      </c>
      <c r="CB1281" s="364">
        <v>8.3278849524216693E-4</v>
      </c>
      <c r="CC1281" s="364">
        <v>1.0382366823581909E-3</v>
      </c>
      <c r="CD1281" s="365">
        <v>7.2818432281901554E-4</v>
      </c>
    </row>
    <row r="1282" spans="2:82">
      <c r="B1282" s="290"/>
      <c r="C1282" s="103" t="str">
        <f t="shared" si="90"/>
        <v>16</v>
      </c>
      <c r="D1282" s="284" t="str">
        <f t="shared" si="90"/>
        <v>生産用機械</v>
      </c>
      <c r="E1282" s="363">
        <v>9.9601296422057047E-4</v>
      </c>
      <c r="F1282" s="364">
        <v>7.1329556689595007E-4</v>
      </c>
      <c r="G1282" s="364">
        <v>7.5518401769377179E-4</v>
      </c>
      <c r="H1282" s="364">
        <v>1.9943671441960595E-3</v>
      </c>
      <c r="I1282" s="364">
        <v>1.1647975027881477E-3</v>
      </c>
      <c r="J1282" s="364">
        <v>8.4921382522002017E-4</v>
      </c>
      <c r="K1282" s="364">
        <v>9.7042967226738518E-4</v>
      </c>
      <c r="L1282" s="364">
        <v>1.2895707522039223E-3</v>
      </c>
      <c r="M1282" s="364">
        <v>3.268676184272867E-4</v>
      </c>
      <c r="N1282" s="364">
        <v>3.1803315945876385E-3</v>
      </c>
      <c r="O1282" s="364">
        <v>1.8611322902496194E-3</v>
      </c>
      <c r="P1282" s="364">
        <v>7.8530723530132493E-4</v>
      </c>
      <c r="Q1282" s="364">
        <v>6.9916638696587013E-4</v>
      </c>
      <c r="R1282" s="364">
        <v>1.1844011326908488E-3</v>
      </c>
      <c r="S1282" s="364">
        <v>3.649892617610936E-3</v>
      </c>
      <c r="T1282" s="364">
        <v>0.12138772874812445</v>
      </c>
      <c r="U1282" s="364">
        <v>2.7410146929764691E-3</v>
      </c>
      <c r="V1282" s="364">
        <v>3.6799458487646501E-3</v>
      </c>
      <c r="W1282" s="364">
        <v>2.9856141331438555E-3</v>
      </c>
      <c r="X1282" s="364">
        <v>2.262160205627208E-3</v>
      </c>
      <c r="Y1282" s="364">
        <v>2.5831861798952284E-3</v>
      </c>
      <c r="Z1282" s="364">
        <v>1.2886510748934758E-3</v>
      </c>
      <c r="AA1282" s="364">
        <v>1.7551499180019656E-3</v>
      </c>
      <c r="AB1282" s="364">
        <v>1.0301751176782273E-3</v>
      </c>
      <c r="AC1282" s="364">
        <v>2.687235601511372E-3</v>
      </c>
      <c r="AD1282" s="364">
        <v>1.1185419566863829E-3</v>
      </c>
      <c r="AE1282" s="364">
        <v>1.2607186433557928E-3</v>
      </c>
      <c r="AF1282" s="364">
        <v>1.6662930665737926E-3</v>
      </c>
      <c r="AG1282" s="364">
        <v>4.6998541046383845E-4</v>
      </c>
      <c r="AH1282" s="364">
        <v>1.2093129769598706E-3</v>
      </c>
      <c r="AI1282" s="364">
        <v>2.2842654999231139E-3</v>
      </c>
      <c r="AJ1282" s="364">
        <v>1.2582118454469583E-3</v>
      </c>
      <c r="AK1282" s="364">
        <v>1.2344076812280732E-3</v>
      </c>
      <c r="AL1282" s="364">
        <v>9.1146385515037949E-4</v>
      </c>
      <c r="AM1282" s="364">
        <v>1.2148030907272473E-3</v>
      </c>
      <c r="AN1282" s="364">
        <v>1.0784905516260986E-2</v>
      </c>
      <c r="AO1282" s="364">
        <v>9.3145130009390136E-4</v>
      </c>
      <c r="AP1282" s="364">
        <v>1.2282689262806791E-3</v>
      </c>
      <c r="AQ1282" s="364">
        <v>7.5633647054914384E-4</v>
      </c>
      <c r="AR1282" s="363">
        <v>1.0189971537453311E-3</v>
      </c>
      <c r="AS1282" s="364">
        <v>9.0373596696888801E-4</v>
      </c>
      <c r="AT1282" s="364">
        <v>7.5232586150940275E-4</v>
      </c>
      <c r="AU1282" s="364">
        <v>2.671196459488131E-3</v>
      </c>
      <c r="AV1282" s="364">
        <v>1.1653969614497603E-3</v>
      </c>
      <c r="AW1282" s="364">
        <v>9.5933898723610971E-4</v>
      </c>
      <c r="AX1282" s="364">
        <v>1.0964971724573805E-3</v>
      </c>
      <c r="AY1282" s="364">
        <v>1.4034951674718578E-3</v>
      </c>
      <c r="AZ1282" s="364">
        <v>2.074501170429006E-4</v>
      </c>
      <c r="BA1282" s="364">
        <v>4.0230423046282342E-3</v>
      </c>
      <c r="BB1282" s="364">
        <v>2.5414642070412277E-3</v>
      </c>
      <c r="BC1282" s="364">
        <v>9.1455981814761271E-4</v>
      </c>
      <c r="BD1282" s="364">
        <v>7.7878303125066125E-4</v>
      </c>
      <c r="BE1282" s="364">
        <v>1.3306158765981917E-3</v>
      </c>
      <c r="BF1282" s="364">
        <v>5.8499840646556237E-3</v>
      </c>
      <c r="BG1282" s="364">
        <v>1.1332565774639971</v>
      </c>
      <c r="BH1282" s="364">
        <v>3.0273196205751894E-3</v>
      </c>
      <c r="BI1282" s="364">
        <v>4.4897637751296383E-3</v>
      </c>
      <c r="BJ1282" s="364">
        <v>3.7411708435618608E-3</v>
      </c>
      <c r="BK1282" s="364">
        <v>2.6839982932518112E-3</v>
      </c>
      <c r="BL1282" s="364">
        <v>2.7702485250285765E-3</v>
      </c>
      <c r="BM1282" s="364">
        <v>1.3271044758781389E-3</v>
      </c>
      <c r="BN1282" s="364">
        <v>1.9189135100284157E-3</v>
      </c>
      <c r="BO1282" s="364">
        <v>1.3993644347175698E-3</v>
      </c>
      <c r="BP1282" s="364">
        <v>2.8102537147823162E-3</v>
      </c>
      <c r="BQ1282" s="364">
        <v>1.2627404123896607E-3</v>
      </c>
      <c r="BR1282" s="364">
        <v>1.368529225542424E-3</v>
      </c>
      <c r="BS1282" s="364">
        <v>1.8765641752585447E-3</v>
      </c>
      <c r="BT1282" s="364">
        <v>5.7074298575627137E-4</v>
      </c>
      <c r="BU1282" s="364">
        <v>1.3212469249716877E-3</v>
      </c>
      <c r="BV1282" s="364">
        <v>2.5498676193593758E-3</v>
      </c>
      <c r="BW1282" s="364">
        <v>1.4761997302990167E-3</v>
      </c>
      <c r="BX1282" s="364">
        <v>1.5258928036161938E-3</v>
      </c>
      <c r="BY1282" s="364">
        <v>1.0189033764545225E-3</v>
      </c>
      <c r="BZ1282" s="364">
        <v>1.3893429146290667E-3</v>
      </c>
      <c r="CA1282" s="364">
        <v>1.2598340274656996E-2</v>
      </c>
      <c r="CB1282" s="364">
        <v>1.0372573280031732E-3</v>
      </c>
      <c r="CC1282" s="364">
        <v>1.251089632261896E-3</v>
      </c>
      <c r="CD1282" s="365">
        <v>8.5128359254351327E-4</v>
      </c>
    </row>
    <row r="1283" spans="2:82">
      <c r="B1283" s="290"/>
      <c r="C1283" s="103" t="str">
        <f t="shared" si="90"/>
        <v>17</v>
      </c>
      <c r="D1283" s="284" t="str">
        <f t="shared" si="90"/>
        <v>業務用機械</v>
      </c>
      <c r="E1283" s="363">
        <v>3.2886503450904028E-4</v>
      </c>
      <c r="F1283" s="364">
        <v>2.345629473301537E-4</v>
      </c>
      <c r="G1283" s="364">
        <v>2.7316120793759554E-4</v>
      </c>
      <c r="H1283" s="364">
        <v>4.843283805458738E-4</v>
      </c>
      <c r="I1283" s="364">
        <v>3.7200342722423015E-4</v>
      </c>
      <c r="J1283" s="364">
        <v>3.0384362758929123E-4</v>
      </c>
      <c r="K1283" s="364">
        <v>3.0972677758892144E-4</v>
      </c>
      <c r="L1283" s="364">
        <v>3.7621916935991564E-4</v>
      </c>
      <c r="M1283" s="364">
        <v>9.4056800167650558E-5</v>
      </c>
      <c r="N1283" s="364">
        <v>3.2355623534040929E-4</v>
      </c>
      <c r="O1283" s="364">
        <v>3.4603708150664669E-4</v>
      </c>
      <c r="P1283" s="364">
        <v>2.0718646123909045E-4</v>
      </c>
      <c r="Q1283" s="364">
        <v>1.7636967076350621E-4</v>
      </c>
      <c r="R1283" s="364">
        <v>2.5880753898980868E-4</v>
      </c>
      <c r="S1283" s="364">
        <v>1.6689402047517252E-3</v>
      </c>
      <c r="T1283" s="364">
        <v>4.1450665242632198E-3</v>
      </c>
      <c r="U1283" s="364">
        <v>8.5856488081237192E-2</v>
      </c>
      <c r="V1283" s="364">
        <v>4.0948627682083235E-4</v>
      </c>
      <c r="W1283" s="364">
        <v>7.7585150419444751E-4</v>
      </c>
      <c r="X1283" s="364">
        <v>5.1845043613116129E-4</v>
      </c>
      <c r="Y1283" s="364">
        <v>7.1528292999363042E-4</v>
      </c>
      <c r="Z1283" s="364">
        <v>4.6131135118722351E-4</v>
      </c>
      <c r="AA1283" s="364">
        <v>6.15807509971251E-4</v>
      </c>
      <c r="AB1283" s="364">
        <v>2.9487551828469587E-4</v>
      </c>
      <c r="AC1283" s="364">
        <v>7.7467347779527364E-4</v>
      </c>
      <c r="AD1283" s="364">
        <v>3.6923957439778719E-4</v>
      </c>
      <c r="AE1283" s="364">
        <v>9.2551466361199728E-4</v>
      </c>
      <c r="AF1283" s="364">
        <v>5.2987580460303108E-4</v>
      </c>
      <c r="AG1283" s="364">
        <v>1.4262702991361538E-4</v>
      </c>
      <c r="AH1283" s="364">
        <v>4.1165954114450186E-4</v>
      </c>
      <c r="AI1283" s="364">
        <v>7.2258474335959737E-4</v>
      </c>
      <c r="AJ1283" s="364">
        <v>2.3692047707312455E-3</v>
      </c>
      <c r="AK1283" s="364">
        <v>4.1168281197211251E-4</v>
      </c>
      <c r="AL1283" s="364">
        <v>7.4748237927879987E-3</v>
      </c>
      <c r="AM1283" s="364">
        <v>4.2789182751040873E-4</v>
      </c>
      <c r="AN1283" s="364">
        <v>3.2054643191848403E-3</v>
      </c>
      <c r="AO1283" s="364">
        <v>8.6858848597328538E-4</v>
      </c>
      <c r="AP1283" s="364">
        <v>1.4586749527686767E-2</v>
      </c>
      <c r="AQ1283" s="364">
        <v>4.2861428258397815E-4</v>
      </c>
      <c r="AR1283" s="363">
        <v>3.0755889876335788E-4</v>
      </c>
      <c r="AS1283" s="364">
        <v>2.7055225507413409E-4</v>
      </c>
      <c r="AT1283" s="364">
        <v>2.4221489849281363E-4</v>
      </c>
      <c r="AU1283" s="364">
        <v>4.4594507108453003E-4</v>
      </c>
      <c r="AV1283" s="364">
        <v>3.4073538018309719E-4</v>
      </c>
      <c r="AW1283" s="364">
        <v>3.0115115692106695E-4</v>
      </c>
      <c r="AX1283" s="364">
        <v>2.9698526839322208E-4</v>
      </c>
      <c r="AY1283" s="364">
        <v>3.5435999466153039E-4</v>
      </c>
      <c r="AZ1283" s="364">
        <v>4.8919838821936821E-5</v>
      </c>
      <c r="BA1283" s="364">
        <v>3.1465513806952169E-4</v>
      </c>
      <c r="BB1283" s="364">
        <v>3.4573702507123858E-4</v>
      </c>
      <c r="BC1283" s="364">
        <v>1.8274370771415076E-4</v>
      </c>
      <c r="BD1283" s="364">
        <v>1.7826396738153429E-4</v>
      </c>
      <c r="BE1283" s="364">
        <v>2.3744970551050165E-4</v>
      </c>
      <c r="BF1283" s="364">
        <v>2.0201516809155362E-3</v>
      </c>
      <c r="BG1283" s="364">
        <v>3.4222891508448585E-3</v>
      </c>
      <c r="BH1283" s="364">
        <v>1.0520735338566995</v>
      </c>
      <c r="BI1283" s="364">
        <v>3.7061611654448813E-4</v>
      </c>
      <c r="BJ1283" s="364">
        <v>8.1400795546279759E-4</v>
      </c>
      <c r="BK1283" s="364">
        <v>7.2897834966629378E-4</v>
      </c>
      <c r="BL1283" s="364">
        <v>6.6465784965577437E-4</v>
      </c>
      <c r="BM1283" s="364">
        <v>3.7919838301870234E-4</v>
      </c>
      <c r="BN1283" s="364">
        <v>5.6497807520518024E-4</v>
      </c>
      <c r="BO1283" s="364">
        <v>3.2935251431043163E-4</v>
      </c>
      <c r="BP1283" s="364">
        <v>6.7173074816070596E-4</v>
      </c>
      <c r="BQ1283" s="364">
        <v>3.5625496155707796E-4</v>
      </c>
      <c r="BR1283" s="364">
        <v>1.0134652189450763E-3</v>
      </c>
      <c r="BS1283" s="364">
        <v>5.0520676748378867E-4</v>
      </c>
      <c r="BT1283" s="364">
        <v>1.4554962937016945E-4</v>
      </c>
      <c r="BU1283" s="364">
        <v>3.6945760388720474E-4</v>
      </c>
      <c r="BV1283" s="364">
        <v>7.4142052185894919E-4</v>
      </c>
      <c r="BW1283" s="364">
        <v>2.9410947271634714E-3</v>
      </c>
      <c r="BX1283" s="364">
        <v>4.3172052958898868E-4</v>
      </c>
      <c r="BY1283" s="364">
        <v>7.5997587532844304E-3</v>
      </c>
      <c r="BZ1283" s="364">
        <v>4.2377353169158449E-4</v>
      </c>
      <c r="CA1283" s="364">
        <v>2.8222048143152533E-3</v>
      </c>
      <c r="CB1283" s="364">
        <v>9.1801612080133325E-4</v>
      </c>
      <c r="CC1283" s="364">
        <v>1.5053700346927606E-2</v>
      </c>
      <c r="CD1283" s="365">
        <v>4.7921158699763556E-4</v>
      </c>
    </row>
    <row r="1284" spans="2:82">
      <c r="B1284" s="290"/>
      <c r="C1284" s="103" t="str">
        <f t="shared" si="90"/>
        <v>18</v>
      </c>
      <c r="D1284" s="284" t="str">
        <f t="shared" si="90"/>
        <v>電子部品</v>
      </c>
      <c r="E1284" s="363">
        <v>1.1525531514706389E-3</v>
      </c>
      <c r="F1284" s="364">
        <v>7.684852080139926E-4</v>
      </c>
      <c r="G1284" s="364">
        <v>1.5226024093297937E-3</v>
      </c>
      <c r="H1284" s="364">
        <v>1.9515646591603416E-3</v>
      </c>
      <c r="I1284" s="364">
        <v>1.3575396265105028E-3</v>
      </c>
      <c r="J1284" s="364">
        <v>1.0226268764098323E-3</v>
      </c>
      <c r="K1284" s="364">
        <v>1.0844600103290093E-3</v>
      </c>
      <c r="L1284" s="364">
        <v>1.4580910506834749E-3</v>
      </c>
      <c r="M1284" s="364">
        <v>3.8152692005095424E-4</v>
      </c>
      <c r="N1284" s="364">
        <v>1.2147907836117507E-3</v>
      </c>
      <c r="O1284" s="364">
        <v>1.3717067183777816E-3</v>
      </c>
      <c r="P1284" s="364">
        <v>8.2102561816533215E-4</v>
      </c>
      <c r="Q1284" s="364">
        <v>8.2463501197859715E-4</v>
      </c>
      <c r="R1284" s="364">
        <v>7.1369042573376047E-3</v>
      </c>
      <c r="S1284" s="364">
        <v>7.5846638022442339E-3</v>
      </c>
      <c r="T1284" s="364">
        <v>1.1754139586617949E-2</v>
      </c>
      <c r="U1284" s="364">
        <v>9.8776071917711858E-2</v>
      </c>
      <c r="V1284" s="364">
        <v>0.23761960055196321</v>
      </c>
      <c r="W1284" s="364">
        <v>7.8255519081733935E-2</v>
      </c>
      <c r="X1284" s="364">
        <v>0.22585403330436946</v>
      </c>
      <c r="Y1284" s="364">
        <v>1.4436877865201054E-2</v>
      </c>
      <c r="Z1284" s="364">
        <v>2.5655206988530036E-3</v>
      </c>
      <c r="AA1284" s="364">
        <v>3.2493825381087081E-3</v>
      </c>
      <c r="AB1284" s="364">
        <v>1.2628633596217154E-3</v>
      </c>
      <c r="AC1284" s="364">
        <v>2.9581745443930797E-3</v>
      </c>
      <c r="AD1284" s="364">
        <v>1.3548324080128722E-3</v>
      </c>
      <c r="AE1284" s="364">
        <v>1.6528957949019094E-3</v>
      </c>
      <c r="AF1284" s="364">
        <v>2.1266340166198271E-3</v>
      </c>
      <c r="AG1284" s="364">
        <v>5.9046191700808082E-4</v>
      </c>
      <c r="AH1284" s="364">
        <v>1.7328451431876677E-3</v>
      </c>
      <c r="AI1284" s="364">
        <v>3.2460868873666975E-3</v>
      </c>
      <c r="AJ1284" s="364">
        <v>3.2188982126036625E-3</v>
      </c>
      <c r="AK1284" s="364">
        <v>2.2293979664928863E-3</v>
      </c>
      <c r="AL1284" s="364">
        <v>1.8725044101077018E-3</v>
      </c>
      <c r="AM1284" s="364">
        <v>1.6254405491402811E-3</v>
      </c>
      <c r="AN1284" s="364">
        <v>1.3148781959749981E-2</v>
      </c>
      <c r="AO1284" s="364">
        <v>1.2521542957535461E-3</v>
      </c>
      <c r="AP1284" s="364">
        <v>2.4721224808108812E-2</v>
      </c>
      <c r="AQ1284" s="364">
        <v>1.1394994327563524E-3</v>
      </c>
      <c r="AR1284" s="363">
        <v>1.0895315796865829E-3</v>
      </c>
      <c r="AS1284" s="364">
        <v>8.8133782257068013E-4</v>
      </c>
      <c r="AT1284" s="364">
        <v>1.5832966129710841E-3</v>
      </c>
      <c r="AU1284" s="364">
        <v>1.9965085992065599E-3</v>
      </c>
      <c r="AV1284" s="364">
        <v>1.2786354512412538E-3</v>
      </c>
      <c r="AW1284" s="364">
        <v>1.0912455585567423E-3</v>
      </c>
      <c r="AX1284" s="364">
        <v>1.1051165488515633E-3</v>
      </c>
      <c r="AY1284" s="364">
        <v>1.4411598623836354E-3</v>
      </c>
      <c r="AZ1284" s="364">
        <v>2.040686096018172E-4</v>
      </c>
      <c r="BA1284" s="364">
        <v>1.2190514470450113E-3</v>
      </c>
      <c r="BB1284" s="364">
        <v>1.448822462999873E-3</v>
      </c>
      <c r="BC1284" s="364">
        <v>7.6658225547815537E-4</v>
      </c>
      <c r="BD1284" s="364">
        <v>9.9379298061814838E-4</v>
      </c>
      <c r="BE1284" s="364">
        <v>2.7224119656459084E-3</v>
      </c>
      <c r="BF1284" s="364">
        <v>1.1974349689111471E-2</v>
      </c>
      <c r="BG1284" s="364">
        <v>1.3208688216806997E-2</v>
      </c>
      <c r="BH1284" s="364">
        <v>0.10309300499096911</v>
      </c>
      <c r="BI1284" s="364">
        <v>1.2379184573613873</v>
      </c>
      <c r="BJ1284" s="364">
        <v>0.12097356232956641</v>
      </c>
      <c r="BK1284" s="364">
        <v>0.24874416064143037</v>
      </c>
      <c r="BL1284" s="364">
        <v>2.0944800933433823E-2</v>
      </c>
      <c r="BM1284" s="364">
        <v>5.5168452167845211E-3</v>
      </c>
      <c r="BN1284" s="364">
        <v>3.0909871897259263E-3</v>
      </c>
      <c r="BO1284" s="364">
        <v>1.5081002839595539E-3</v>
      </c>
      <c r="BP1284" s="364">
        <v>2.7357367507134379E-3</v>
      </c>
      <c r="BQ1284" s="364">
        <v>1.3876495510549297E-3</v>
      </c>
      <c r="BR1284" s="364">
        <v>1.6310896546844575E-3</v>
      </c>
      <c r="BS1284" s="364">
        <v>2.1750870862886425E-3</v>
      </c>
      <c r="BT1284" s="364">
        <v>6.4006110839712682E-4</v>
      </c>
      <c r="BU1284" s="364">
        <v>1.7666805554440847E-3</v>
      </c>
      <c r="BV1284" s="364">
        <v>3.5396643854742455E-3</v>
      </c>
      <c r="BW1284" s="364">
        <v>3.9520975788353242E-3</v>
      </c>
      <c r="BX1284" s="364">
        <v>2.6483605397023329E-3</v>
      </c>
      <c r="BY1284" s="364">
        <v>1.8881680577021562E-3</v>
      </c>
      <c r="BZ1284" s="364">
        <v>1.7354295849095255E-3</v>
      </c>
      <c r="CA1284" s="364">
        <v>1.2796010274935573E-2</v>
      </c>
      <c r="CB1284" s="364">
        <v>1.2803054306430273E-3</v>
      </c>
      <c r="CC1284" s="364">
        <v>2.812269781113939E-2</v>
      </c>
      <c r="CD1284" s="365">
        <v>1.2241155450932557E-3</v>
      </c>
    </row>
    <row r="1285" spans="2:82">
      <c r="B1285" s="290"/>
      <c r="C1285" s="103" t="str">
        <f t="shared" si="90"/>
        <v>19</v>
      </c>
      <c r="D1285" s="284" t="str">
        <f t="shared" si="90"/>
        <v>電気機械</v>
      </c>
      <c r="E1285" s="363">
        <v>6.5513550422335474E-4</v>
      </c>
      <c r="F1285" s="364">
        <v>3.6271264088764179E-4</v>
      </c>
      <c r="G1285" s="364">
        <v>2.6576712970511601E-3</v>
      </c>
      <c r="H1285" s="364">
        <v>1.0606513794180919E-3</v>
      </c>
      <c r="I1285" s="364">
        <v>7.3477484910379541E-4</v>
      </c>
      <c r="J1285" s="364">
        <v>5.3481269848200689E-4</v>
      </c>
      <c r="K1285" s="364">
        <v>6.6660692074714002E-4</v>
      </c>
      <c r="L1285" s="364">
        <v>7.4928297709914843E-4</v>
      </c>
      <c r="M1285" s="364">
        <v>2.33115521557816E-4</v>
      </c>
      <c r="N1285" s="364">
        <v>6.958854681036415E-4</v>
      </c>
      <c r="O1285" s="364">
        <v>7.6922531597484038E-4</v>
      </c>
      <c r="P1285" s="364">
        <v>4.9642668583126581E-4</v>
      </c>
      <c r="Q1285" s="364">
        <v>4.1905173753510301E-4</v>
      </c>
      <c r="R1285" s="364">
        <v>1.1961433442764418E-3</v>
      </c>
      <c r="S1285" s="364">
        <v>2.1602061051916779E-2</v>
      </c>
      <c r="T1285" s="364">
        <v>1.645263585229793E-2</v>
      </c>
      <c r="U1285" s="364">
        <v>1.7620711436313004E-2</v>
      </c>
      <c r="V1285" s="364">
        <v>1.3347039635812057E-2</v>
      </c>
      <c r="W1285" s="364">
        <v>0.11525627812940184</v>
      </c>
      <c r="X1285" s="364">
        <v>2.1977523494190465E-2</v>
      </c>
      <c r="Y1285" s="364">
        <v>3.1662756257966843E-2</v>
      </c>
      <c r="Z1285" s="364">
        <v>1.6371058667815866E-3</v>
      </c>
      <c r="AA1285" s="364">
        <v>6.5216501528357401E-3</v>
      </c>
      <c r="AB1285" s="364">
        <v>7.804346626352276E-4</v>
      </c>
      <c r="AC1285" s="364">
        <v>2.0177280820958391E-3</v>
      </c>
      <c r="AD1285" s="364">
        <v>7.0495730406871799E-4</v>
      </c>
      <c r="AE1285" s="364">
        <v>9.0233083977814819E-4</v>
      </c>
      <c r="AF1285" s="364">
        <v>1.0033406632493516E-3</v>
      </c>
      <c r="AG1285" s="364">
        <v>3.6302102386244798E-4</v>
      </c>
      <c r="AH1285" s="364">
        <v>1.6069671337851248E-3</v>
      </c>
      <c r="AI1285" s="364">
        <v>1.4278262272683516E-3</v>
      </c>
      <c r="AJ1285" s="364">
        <v>2.1223845031188688E-3</v>
      </c>
      <c r="AK1285" s="364">
        <v>1.2248611616267546E-3</v>
      </c>
      <c r="AL1285" s="364">
        <v>6.9462401591260123E-4</v>
      </c>
      <c r="AM1285" s="364">
        <v>7.5495705513749949E-4</v>
      </c>
      <c r="AN1285" s="364">
        <v>6.319967392718613E-3</v>
      </c>
      <c r="AO1285" s="364">
        <v>7.0552902626786883E-4</v>
      </c>
      <c r="AP1285" s="364">
        <v>1.1664492899914852E-3</v>
      </c>
      <c r="AQ1285" s="364">
        <v>8.522508984893498E-4</v>
      </c>
      <c r="AR1285" s="363">
        <v>6.4118069340212628E-4</v>
      </c>
      <c r="AS1285" s="364">
        <v>4.3431544042127422E-4</v>
      </c>
      <c r="AT1285" s="364">
        <v>3.0570631419919287E-3</v>
      </c>
      <c r="AU1285" s="364">
        <v>1.440524799397756E-3</v>
      </c>
      <c r="AV1285" s="364">
        <v>7.2567992119721998E-4</v>
      </c>
      <c r="AW1285" s="364">
        <v>5.5065359618345407E-4</v>
      </c>
      <c r="AX1285" s="364">
        <v>6.7709509201211576E-4</v>
      </c>
      <c r="AY1285" s="364">
        <v>7.4173643949352035E-4</v>
      </c>
      <c r="AZ1285" s="364">
        <v>1.2900026918487067E-4</v>
      </c>
      <c r="BA1285" s="364">
        <v>6.999553797456847E-4</v>
      </c>
      <c r="BB1285" s="364">
        <v>8.2703723888878015E-4</v>
      </c>
      <c r="BC1285" s="364">
        <v>4.5638136774398441E-4</v>
      </c>
      <c r="BD1285" s="364">
        <v>4.7039361821652457E-4</v>
      </c>
      <c r="BE1285" s="364">
        <v>8.7511019750870255E-4</v>
      </c>
      <c r="BF1285" s="364">
        <v>1.8915518753189729E-2</v>
      </c>
      <c r="BG1285" s="364">
        <v>1.7197174589855747E-2</v>
      </c>
      <c r="BH1285" s="364">
        <v>1.4242293703256271E-2</v>
      </c>
      <c r="BI1285" s="364">
        <v>8.1824368329498753E-3</v>
      </c>
      <c r="BJ1285" s="364">
        <v>1.0879288732280157</v>
      </c>
      <c r="BK1285" s="364">
        <v>1.4436726994712141E-2</v>
      </c>
      <c r="BL1285" s="364">
        <v>5.1080353651441396E-2</v>
      </c>
      <c r="BM1285" s="364">
        <v>1.4311581161292155E-3</v>
      </c>
      <c r="BN1285" s="364">
        <v>6.5442923152114777E-3</v>
      </c>
      <c r="BO1285" s="364">
        <v>8.7046822063078849E-4</v>
      </c>
      <c r="BP1285" s="364">
        <v>1.8683778270313818E-3</v>
      </c>
      <c r="BQ1285" s="364">
        <v>7.1599033779127261E-4</v>
      </c>
      <c r="BR1285" s="364">
        <v>8.9333578941127678E-4</v>
      </c>
      <c r="BS1285" s="364">
        <v>1.0018906724417532E-3</v>
      </c>
      <c r="BT1285" s="364">
        <v>3.8633199134542368E-4</v>
      </c>
      <c r="BU1285" s="364">
        <v>1.7652513687709918E-3</v>
      </c>
      <c r="BV1285" s="364">
        <v>1.4714051977311629E-3</v>
      </c>
      <c r="BW1285" s="364">
        <v>2.5313056908865023E-3</v>
      </c>
      <c r="BX1285" s="364">
        <v>1.3214531842603843E-3</v>
      </c>
      <c r="BY1285" s="364">
        <v>7.0246283557842269E-4</v>
      </c>
      <c r="BZ1285" s="364">
        <v>7.7427106024844294E-4</v>
      </c>
      <c r="CA1285" s="364">
        <v>6.1311731162139354E-3</v>
      </c>
      <c r="CB1285" s="364">
        <v>7.2059297321927062E-4</v>
      </c>
      <c r="CC1285" s="364">
        <v>1.1246487715605834E-3</v>
      </c>
      <c r="CD1285" s="365">
        <v>9.0871188597331238E-4</v>
      </c>
    </row>
    <row r="1286" spans="2:82">
      <c r="B1286" s="290"/>
      <c r="C1286" s="103" t="str">
        <f t="shared" si="90"/>
        <v>20</v>
      </c>
      <c r="D1286" s="284" t="str">
        <f t="shared" si="90"/>
        <v>情報通信機器</v>
      </c>
      <c r="E1286" s="363">
        <v>5.0319596582605491E-5</v>
      </c>
      <c r="F1286" s="364">
        <v>4.3874147689276452E-5</v>
      </c>
      <c r="G1286" s="364">
        <v>1.3795722777134196E-4</v>
      </c>
      <c r="H1286" s="364">
        <v>6.403704284859606E-5</v>
      </c>
      <c r="I1286" s="364">
        <v>6.0003887412086205E-5</v>
      </c>
      <c r="J1286" s="364">
        <v>4.4778043967279399E-5</v>
      </c>
      <c r="K1286" s="364">
        <v>5.0991178220738731E-5</v>
      </c>
      <c r="L1286" s="364">
        <v>6.2948037057327172E-5</v>
      </c>
      <c r="M1286" s="364">
        <v>2.1343972343345172E-5</v>
      </c>
      <c r="N1286" s="364">
        <v>5.0514383241497285E-5</v>
      </c>
      <c r="O1286" s="364">
        <v>5.5459869666489883E-5</v>
      </c>
      <c r="P1286" s="364">
        <v>3.7549480095896824E-5</v>
      </c>
      <c r="Q1286" s="364">
        <v>3.127796786258884E-5</v>
      </c>
      <c r="R1286" s="364">
        <v>4.2238610991094291E-5</v>
      </c>
      <c r="S1286" s="364">
        <v>1.613045866953955E-4</v>
      </c>
      <c r="T1286" s="364">
        <v>8.4573975446690738E-5</v>
      </c>
      <c r="U1286" s="364">
        <v>5.8254631585616639E-5</v>
      </c>
      <c r="V1286" s="364">
        <v>6.1181762064964093E-5</v>
      </c>
      <c r="W1286" s="364">
        <v>5.9089680504209599E-5</v>
      </c>
      <c r="X1286" s="364">
        <v>1.763723057142979E-3</v>
      </c>
      <c r="Y1286" s="364">
        <v>1.1275867345364667E-3</v>
      </c>
      <c r="Z1286" s="364">
        <v>6.4315113610437732E-5</v>
      </c>
      <c r="AA1286" s="364">
        <v>2.9376747770650441E-4</v>
      </c>
      <c r="AB1286" s="364">
        <v>4.771689166497178E-5</v>
      </c>
      <c r="AC1286" s="364">
        <v>9.9775809053901822E-5</v>
      </c>
      <c r="AD1286" s="364">
        <v>4.9632296896698343E-5</v>
      </c>
      <c r="AE1286" s="364">
        <v>7.6311491278582399E-5</v>
      </c>
      <c r="AF1286" s="364">
        <v>7.789610620279443E-5</v>
      </c>
      <c r="AG1286" s="364">
        <v>2.9379660165948618E-5</v>
      </c>
      <c r="AH1286" s="364">
        <v>1.0641748690094855E-4</v>
      </c>
      <c r="AI1286" s="364">
        <v>1.0711618627251526E-4</v>
      </c>
      <c r="AJ1286" s="364">
        <v>2.8065577226669513E-4</v>
      </c>
      <c r="AK1286" s="364">
        <v>6.125669012121313E-5</v>
      </c>
      <c r="AL1286" s="364">
        <v>4.4345598543474505E-5</v>
      </c>
      <c r="AM1286" s="364">
        <v>5.7864510701644162E-5</v>
      </c>
      <c r="AN1286" s="364">
        <v>2.8936728000346335E-4</v>
      </c>
      <c r="AO1286" s="364">
        <v>5.7520596175454942E-5</v>
      </c>
      <c r="AP1286" s="364">
        <v>7.4204823336433099E-5</v>
      </c>
      <c r="AQ1286" s="364">
        <v>6.1200788074184588E-5</v>
      </c>
      <c r="AR1286" s="363">
        <v>6.2975419809641314E-5</v>
      </c>
      <c r="AS1286" s="364">
        <v>7.75120404308546E-5</v>
      </c>
      <c r="AT1286" s="364">
        <v>1.7625902566143316E-4</v>
      </c>
      <c r="AU1286" s="364">
        <v>9.6197882868580436E-5</v>
      </c>
      <c r="AV1286" s="364">
        <v>7.5636466565245469E-5</v>
      </c>
      <c r="AW1286" s="364">
        <v>6.0311729397535947E-5</v>
      </c>
      <c r="AX1286" s="364">
        <v>6.490704520791206E-5</v>
      </c>
      <c r="AY1286" s="364">
        <v>8.9096196812352252E-5</v>
      </c>
      <c r="AZ1286" s="364">
        <v>1.6237364220443899E-5</v>
      </c>
      <c r="BA1286" s="364">
        <v>6.7390263440306872E-5</v>
      </c>
      <c r="BB1286" s="364">
        <v>8.7387474168638878E-5</v>
      </c>
      <c r="BC1286" s="364">
        <v>4.6241265817958072E-5</v>
      </c>
      <c r="BD1286" s="364">
        <v>4.1911878988135301E-5</v>
      </c>
      <c r="BE1286" s="364">
        <v>6.2978259346733426E-5</v>
      </c>
      <c r="BF1286" s="364">
        <v>4.2212525357752543E-4</v>
      </c>
      <c r="BG1286" s="364">
        <v>1.2825240492279118E-4</v>
      </c>
      <c r="BH1286" s="364">
        <v>7.3071112615042907E-5</v>
      </c>
      <c r="BI1286" s="364">
        <v>8.3102863778160819E-5</v>
      </c>
      <c r="BJ1286" s="364">
        <v>7.812286760548509E-5</v>
      </c>
      <c r="BK1286" s="364">
        <v>1.0084675704554575</v>
      </c>
      <c r="BL1286" s="364">
        <v>3.4503732047117559E-3</v>
      </c>
      <c r="BM1286" s="364">
        <v>7.5561664577250575E-5</v>
      </c>
      <c r="BN1286" s="364">
        <v>6.6743635494039596E-4</v>
      </c>
      <c r="BO1286" s="364">
        <v>8.6906589281029068E-5</v>
      </c>
      <c r="BP1286" s="364">
        <v>1.5270769569306796E-4</v>
      </c>
      <c r="BQ1286" s="364">
        <v>7.73252307075555E-5</v>
      </c>
      <c r="BR1286" s="364">
        <v>1.4614976483904907E-4</v>
      </c>
      <c r="BS1286" s="364">
        <v>1.3383349922867791E-4</v>
      </c>
      <c r="BT1286" s="364">
        <v>6.0577806976628362E-5</v>
      </c>
      <c r="BU1286" s="364">
        <v>1.6773131827388667E-4</v>
      </c>
      <c r="BV1286" s="364">
        <v>1.8603898934377224E-4</v>
      </c>
      <c r="BW1286" s="364">
        <v>8.1850070004904738E-4</v>
      </c>
      <c r="BX1286" s="364">
        <v>1.1559941306483093E-4</v>
      </c>
      <c r="BY1286" s="364">
        <v>6.4177724164244499E-5</v>
      </c>
      <c r="BZ1286" s="364">
        <v>9.3133807148651387E-5</v>
      </c>
      <c r="CA1286" s="364">
        <v>5.5366128068443652E-4</v>
      </c>
      <c r="CB1286" s="364">
        <v>9.3363043224395221E-5</v>
      </c>
      <c r="CC1286" s="364">
        <v>8.1728355299988962E-5</v>
      </c>
      <c r="CD1286" s="365">
        <v>1.3353046317216146E-4</v>
      </c>
    </row>
    <row r="1287" spans="2:82">
      <c r="B1287" s="290"/>
      <c r="C1287" s="103" t="str">
        <f t="shared" ref="C1287:D1305" si="91">C29</f>
        <v>21</v>
      </c>
      <c r="D1287" s="284" t="str">
        <f t="shared" si="91"/>
        <v>輸送機械</v>
      </c>
      <c r="E1287" s="363">
        <v>3.9454946788531993E-3</v>
      </c>
      <c r="F1287" s="364">
        <v>2.6461266992382428E-3</v>
      </c>
      <c r="G1287" s="364">
        <v>4.8202918363162491E-2</v>
      </c>
      <c r="H1287" s="364">
        <v>5.1815595389068615E-3</v>
      </c>
      <c r="I1287" s="364">
        <v>5.1703659453828351E-3</v>
      </c>
      <c r="J1287" s="364">
        <v>3.0102286957262151E-3</v>
      </c>
      <c r="K1287" s="364">
        <v>3.8548823479125382E-3</v>
      </c>
      <c r="L1287" s="364">
        <v>4.1323015884792346E-3</v>
      </c>
      <c r="M1287" s="364">
        <v>1.8369276263668689E-3</v>
      </c>
      <c r="N1287" s="364">
        <v>3.3609719076728999E-3</v>
      </c>
      <c r="O1287" s="364">
        <v>4.2913085670508401E-3</v>
      </c>
      <c r="P1287" s="364">
        <v>2.9753380864381892E-3</v>
      </c>
      <c r="Q1287" s="364">
        <v>2.5888419151088734E-3</v>
      </c>
      <c r="R1287" s="364">
        <v>2.9022454009595515E-3</v>
      </c>
      <c r="S1287" s="364">
        <v>3.0868900192363904E-3</v>
      </c>
      <c r="T1287" s="364">
        <v>4.3601361922132346E-3</v>
      </c>
      <c r="U1287" s="364">
        <v>3.318591348263442E-3</v>
      </c>
      <c r="V1287" s="364">
        <v>3.6049607764490513E-3</v>
      </c>
      <c r="W1287" s="364">
        <v>3.4124117948309309E-3</v>
      </c>
      <c r="X1287" s="364">
        <v>3.5938793999796045E-3</v>
      </c>
      <c r="Y1287" s="364">
        <v>0.39100794990348736</v>
      </c>
      <c r="Z1287" s="364">
        <v>6.2147623905442701E-3</v>
      </c>
      <c r="AA1287" s="364">
        <v>5.0261256739196347E-3</v>
      </c>
      <c r="AB1287" s="364">
        <v>3.6456837415566787E-3</v>
      </c>
      <c r="AC1287" s="364">
        <v>6.605057464747455E-3</v>
      </c>
      <c r="AD1287" s="364">
        <v>4.3847585389231716E-3</v>
      </c>
      <c r="AE1287" s="364">
        <v>3.8306415772809532E-3</v>
      </c>
      <c r="AF1287" s="364">
        <v>5.1361396196901816E-3</v>
      </c>
      <c r="AG1287" s="364">
        <v>1.3246988416302844E-3</v>
      </c>
      <c r="AH1287" s="364">
        <v>2.4835731711167659E-2</v>
      </c>
      <c r="AI1287" s="364">
        <v>6.4296951110472227E-3</v>
      </c>
      <c r="AJ1287" s="364">
        <v>1.1850152785830199E-2</v>
      </c>
      <c r="AK1287" s="364">
        <v>3.8689411270492894E-3</v>
      </c>
      <c r="AL1287" s="364">
        <v>2.883499776946906E-3</v>
      </c>
      <c r="AM1287" s="364">
        <v>4.0770749491558416E-3</v>
      </c>
      <c r="AN1287" s="364">
        <v>2.6516515274244441E-2</v>
      </c>
      <c r="AO1287" s="364">
        <v>3.6648802363470241E-3</v>
      </c>
      <c r="AP1287" s="364">
        <v>5.1773108859209972E-3</v>
      </c>
      <c r="AQ1287" s="364">
        <v>4.0136705147407617E-3</v>
      </c>
      <c r="AR1287" s="363">
        <v>4.2186336114965863E-3</v>
      </c>
      <c r="AS1287" s="364">
        <v>3.3532291547730751E-3</v>
      </c>
      <c r="AT1287" s="364">
        <v>6.0600815310196413E-2</v>
      </c>
      <c r="AU1287" s="364">
        <v>6.1949834206949262E-3</v>
      </c>
      <c r="AV1287" s="364">
        <v>6.1050892423516112E-3</v>
      </c>
      <c r="AW1287" s="364">
        <v>3.3866609409245419E-3</v>
      </c>
      <c r="AX1287" s="364">
        <v>4.1242740061123075E-3</v>
      </c>
      <c r="AY1287" s="364">
        <v>4.617197136562984E-3</v>
      </c>
      <c r="AZ1287" s="364">
        <v>1.1570085260608515E-3</v>
      </c>
      <c r="BA1287" s="364">
        <v>3.7957144444568827E-3</v>
      </c>
      <c r="BB1287" s="364">
        <v>5.1724639886630832E-3</v>
      </c>
      <c r="BC1287" s="364">
        <v>3.0287335679137148E-3</v>
      </c>
      <c r="BD1287" s="364">
        <v>3.078882864208831E-3</v>
      </c>
      <c r="BE1287" s="364">
        <v>3.1688833903157515E-3</v>
      </c>
      <c r="BF1287" s="364">
        <v>3.5125043666906423E-3</v>
      </c>
      <c r="BG1287" s="364">
        <v>3.8893141450924052E-3</v>
      </c>
      <c r="BH1287" s="364">
        <v>3.5398481923292458E-3</v>
      </c>
      <c r="BI1287" s="364">
        <v>3.8632041430960557E-3</v>
      </c>
      <c r="BJ1287" s="364">
        <v>3.7337635654973011E-3</v>
      </c>
      <c r="BK1287" s="364">
        <v>3.7295231085025821E-3</v>
      </c>
      <c r="BL1287" s="364">
        <v>1.6222958885998631</v>
      </c>
      <c r="BM1287" s="364">
        <v>6.021013265164704E-3</v>
      </c>
      <c r="BN1287" s="364">
        <v>5.7565809655101483E-3</v>
      </c>
      <c r="BO1287" s="364">
        <v>4.7731812846824265E-3</v>
      </c>
      <c r="BP1287" s="364">
        <v>7.2467804384043107E-3</v>
      </c>
      <c r="BQ1287" s="364">
        <v>5.185003139947234E-3</v>
      </c>
      <c r="BR1287" s="364">
        <v>4.4817744796263603E-3</v>
      </c>
      <c r="BS1287" s="364">
        <v>6.0644888475601755E-3</v>
      </c>
      <c r="BT1287" s="364">
        <v>1.6980282702498564E-3</v>
      </c>
      <c r="BU1287" s="364">
        <v>3.386721892618149E-2</v>
      </c>
      <c r="BV1287" s="364">
        <v>7.5649497844262536E-3</v>
      </c>
      <c r="BW1287" s="364">
        <v>1.7497683275919329E-2</v>
      </c>
      <c r="BX1287" s="364">
        <v>5.0828919958756024E-3</v>
      </c>
      <c r="BY1287" s="364">
        <v>3.3540374868588014E-3</v>
      </c>
      <c r="BZ1287" s="364">
        <v>4.8370988039519568E-3</v>
      </c>
      <c r="CA1287" s="364">
        <v>3.4428623600520132E-2</v>
      </c>
      <c r="CB1287" s="364">
        <v>4.1409139622127066E-3</v>
      </c>
      <c r="CC1287" s="364">
        <v>5.4622143380926294E-3</v>
      </c>
      <c r="CD1287" s="365">
        <v>5.0689942964052539E-3</v>
      </c>
    </row>
    <row r="1288" spans="2:82">
      <c r="B1288" s="290"/>
      <c r="C1288" s="103" t="str">
        <f t="shared" si="91"/>
        <v>22</v>
      </c>
      <c r="D1288" s="284" t="str">
        <f t="shared" si="91"/>
        <v>その他の製造工業製品</v>
      </c>
      <c r="E1288" s="363">
        <v>3.3713343665928031E-3</v>
      </c>
      <c r="F1288" s="364">
        <v>2.2159912327606702E-3</v>
      </c>
      <c r="G1288" s="364">
        <v>5.082592493266572E-3</v>
      </c>
      <c r="H1288" s="364">
        <v>3.5693743445520997E-3</v>
      </c>
      <c r="I1288" s="364">
        <v>6.1461874020308374E-3</v>
      </c>
      <c r="J1288" s="364">
        <v>8.3119261894971132E-3</v>
      </c>
      <c r="K1288" s="364">
        <v>1.0199712121767847E-2</v>
      </c>
      <c r="L1288" s="364">
        <v>5.2628531515440721E-3</v>
      </c>
      <c r="M1288" s="364">
        <v>3.6224349270457105E-3</v>
      </c>
      <c r="N1288" s="364">
        <v>4.8990125129919028E-3</v>
      </c>
      <c r="O1288" s="364">
        <v>6.745781321866747E-3</v>
      </c>
      <c r="P1288" s="364">
        <v>1.0039889398965414E-2</v>
      </c>
      <c r="Q1288" s="364">
        <v>2.2725175393794428E-2</v>
      </c>
      <c r="R1288" s="364">
        <v>6.9937935403631092E-3</v>
      </c>
      <c r="S1288" s="364">
        <v>4.4689330015683639E-3</v>
      </c>
      <c r="T1288" s="364">
        <v>4.6406551334275221E-3</v>
      </c>
      <c r="U1288" s="364">
        <v>7.0921594305927834E-3</v>
      </c>
      <c r="V1288" s="364">
        <v>5.2593302982441381E-3</v>
      </c>
      <c r="W1288" s="364">
        <v>6.1864764187683332E-3</v>
      </c>
      <c r="X1288" s="364">
        <v>6.5581610655929623E-3</v>
      </c>
      <c r="Y1288" s="364">
        <v>5.302640692461928E-3</v>
      </c>
      <c r="Z1288" s="364">
        <v>2.1200041128822927E-2</v>
      </c>
      <c r="AA1288" s="364">
        <v>4.6079531670187579E-3</v>
      </c>
      <c r="AB1288" s="364">
        <v>5.3540341550270673E-3</v>
      </c>
      <c r="AC1288" s="364">
        <v>4.7198870368453808E-3</v>
      </c>
      <c r="AD1288" s="364">
        <v>4.1155575455385993E-3</v>
      </c>
      <c r="AE1288" s="364">
        <v>4.0846285985949088E-3</v>
      </c>
      <c r="AF1288" s="364">
        <v>8.2698094513465152E-3</v>
      </c>
      <c r="AG1288" s="364">
        <v>1.1079768319389846E-3</v>
      </c>
      <c r="AH1288" s="364">
        <v>2.678613543879035E-3</v>
      </c>
      <c r="AI1288" s="364">
        <v>1.0613364592167022E-2</v>
      </c>
      <c r="AJ1288" s="364">
        <v>4.3827988299845935E-3</v>
      </c>
      <c r="AK1288" s="364">
        <v>7.7949589608186437E-3</v>
      </c>
      <c r="AL1288" s="364">
        <v>3.625294081056715E-3</v>
      </c>
      <c r="AM1288" s="364">
        <v>1.7922691875825413E-2</v>
      </c>
      <c r="AN1288" s="364">
        <v>4.4271203435685032E-3</v>
      </c>
      <c r="AO1288" s="364">
        <v>4.8089652512014677E-3</v>
      </c>
      <c r="AP1288" s="364">
        <v>5.7257866522778089E-2</v>
      </c>
      <c r="AQ1288" s="364">
        <v>2.4138984521963288E-3</v>
      </c>
      <c r="AR1288" s="363">
        <v>4.3815753337617799E-3</v>
      </c>
      <c r="AS1288" s="364">
        <v>5.8903366447150187E-3</v>
      </c>
      <c r="AT1288" s="364">
        <v>8.1452431633963797E-3</v>
      </c>
      <c r="AU1288" s="364">
        <v>5.5632220137189856E-3</v>
      </c>
      <c r="AV1288" s="364">
        <v>9.1973752326751698E-3</v>
      </c>
      <c r="AW1288" s="364">
        <v>1.5551075240110427E-2</v>
      </c>
      <c r="AX1288" s="364">
        <v>1.5018527679142153E-2</v>
      </c>
      <c r="AY1288" s="364">
        <v>7.1870268641683306E-3</v>
      </c>
      <c r="AZ1288" s="364">
        <v>1.4280056067982462E-3</v>
      </c>
      <c r="BA1288" s="364">
        <v>7.3058351603349772E-3</v>
      </c>
      <c r="BB1288" s="364">
        <v>9.4103317448836956E-3</v>
      </c>
      <c r="BC1288" s="364">
        <v>1.4251726921952521E-2</v>
      </c>
      <c r="BD1288" s="364">
        <v>3.8252975306530421E-2</v>
      </c>
      <c r="BE1288" s="364">
        <v>6.9569888502180261E-3</v>
      </c>
      <c r="BF1288" s="364">
        <v>5.3531898931192378E-3</v>
      </c>
      <c r="BG1288" s="364">
        <v>5.9602292078210018E-3</v>
      </c>
      <c r="BH1288" s="364">
        <v>8.7726833138471287E-3</v>
      </c>
      <c r="BI1288" s="364">
        <v>6.6060026189084034E-3</v>
      </c>
      <c r="BJ1288" s="364">
        <v>8.0396488620355332E-3</v>
      </c>
      <c r="BK1288" s="364">
        <v>8.4655452074029851E-3</v>
      </c>
      <c r="BL1288" s="364">
        <v>6.3429403245643086E-3</v>
      </c>
      <c r="BM1288" s="364">
        <v>1.0339040456194444</v>
      </c>
      <c r="BN1288" s="364">
        <v>6.6448940295513311E-3</v>
      </c>
      <c r="BO1288" s="364">
        <v>8.8139082408021027E-3</v>
      </c>
      <c r="BP1288" s="364">
        <v>7.1817078396972491E-3</v>
      </c>
      <c r="BQ1288" s="364">
        <v>7.1759085592649815E-3</v>
      </c>
      <c r="BR1288" s="364">
        <v>6.6522199472679872E-3</v>
      </c>
      <c r="BS1288" s="364">
        <v>1.5024484541618402E-2</v>
      </c>
      <c r="BT1288" s="364">
        <v>1.8389888229510629E-3</v>
      </c>
      <c r="BU1288" s="364">
        <v>4.2813756488806216E-3</v>
      </c>
      <c r="BV1288" s="364">
        <v>2.1122032526363077E-2</v>
      </c>
      <c r="BW1288" s="364">
        <v>7.9733402543979096E-3</v>
      </c>
      <c r="BX1288" s="364">
        <v>1.6140215654298452E-2</v>
      </c>
      <c r="BY1288" s="364">
        <v>5.7692564296078731E-3</v>
      </c>
      <c r="BZ1288" s="364">
        <v>3.349571899678544E-2</v>
      </c>
      <c r="CA1288" s="364">
        <v>1.0015642602185707E-2</v>
      </c>
      <c r="CB1288" s="364">
        <v>7.847149745727167E-3</v>
      </c>
      <c r="CC1288" s="364">
        <v>0.10634281368959313</v>
      </c>
      <c r="CD1288" s="365">
        <v>3.7959590457831271E-3</v>
      </c>
    </row>
    <row r="1289" spans="2:82">
      <c r="B1289" s="290"/>
      <c r="C1289" s="103" t="str">
        <f t="shared" si="91"/>
        <v>23</v>
      </c>
      <c r="D1289" s="284" t="str">
        <f t="shared" si="91"/>
        <v>建設</v>
      </c>
      <c r="E1289" s="363">
        <v>2.4336027547049344E-3</v>
      </c>
      <c r="F1289" s="364">
        <v>9.3072146002939166E-4</v>
      </c>
      <c r="G1289" s="364">
        <v>1.7282507854975003E-3</v>
      </c>
      <c r="H1289" s="364">
        <v>1.0100482887429756E-3</v>
      </c>
      <c r="I1289" s="364">
        <v>2.7577153590961929E-3</v>
      </c>
      <c r="J1289" s="364">
        <v>1.9863227180178787E-3</v>
      </c>
      <c r="K1289" s="364">
        <v>3.4743321706904272E-3</v>
      </c>
      <c r="L1289" s="364">
        <v>2.763160480606556E-3</v>
      </c>
      <c r="M1289" s="364">
        <v>5.8520626618799461E-4</v>
      </c>
      <c r="N1289" s="364">
        <v>2.7525750308920664E-3</v>
      </c>
      <c r="O1289" s="364">
        <v>1.7509723374928338E-3</v>
      </c>
      <c r="P1289" s="364">
        <v>3.4290144422069197E-3</v>
      </c>
      <c r="Q1289" s="364">
        <v>2.9733236803230752E-3</v>
      </c>
      <c r="R1289" s="364">
        <v>2.609096190178141E-3</v>
      </c>
      <c r="S1289" s="364">
        <v>2.4735508251648034E-3</v>
      </c>
      <c r="T1289" s="364">
        <v>2.368342049745082E-3</v>
      </c>
      <c r="U1289" s="364">
        <v>2.741617376485231E-3</v>
      </c>
      <c r="V1289" s="364">
        <v>3.0180391794829755E-3</v>
      </c>
      <c r="W1289" s="364">
        <v>3.0038306780039172E-3</v>
      </c>
      <c r="X1289" s="364">
        <v>3.2739246369095512E-3</v>
      </c>
      <c r="Y1289" s="364">
        <v>3.0210016364724261E-3</v>
      </c>
      <c r="Z1289" s="364">
        <v>2.6138596637710304E-3</v>
      </c>
      <c r="AA1289" s="364">
        <v>2.3657615734700224E-3</v>
      </c>
      <c r="AB1289" s="364">
        <v>6.9483249530813591E-4</v>
      </c>
      <c r="AC1289" s="364">
        <v>1.388728571444535E-3</v>
      </c>
      <c r="AD1289" s="364">
        <v>9.6492850843585081E-4</v>
      </c>
      <c r="AE1289" s="364">
        <v>7.4724224893633093E-4</v>
      </c>
      <c r="AF1289" s="364">
        <v>8.9696343064926893E-4</v>
      </c>
      <c r="AG1289" s="364">
        <v>2.8104919318222251E-4</v>
      </c>
      <c r="AH1289" s="364">
        <v>9.4309643098762822E-4</v>
      </c>
      <c r="AI1289" s="364">
        <v>1.4462330561108791E-3</v>
      </c>
      <c r="AJ1289" s="364">
        <v>7.0765426421389745E-4</v>
      </c>
      <c r="AK1289" s="364">
        <v>8.2690944960739203E-4</v>
      </c>
      <c r="AL1289" s="364">
        <v>1.5321002234093149E-3</v>
      </c>
      <c r="AM1289" s="364">
        <v>1.225974618517267E-3</v>
      </c>
      <c r="AN1289" s="364">
        <v>1.0589515589369675E-3</v>
      </c>
      <c r="AO1289" s="364">
        <v>1.4002657775353249E-3</v>
      </c>
      <c r="AP1289" s="364">
        <v>5.8662632394228288E-3</v>
      </c>
      <c r="AQ1289" s="364">
        <v>7.8882183154431451E-4</v>
      </c>
      <c r="AR1289" s="363">
        <v>8.7278028256115719E-3</v>
      </c>
      <c r="AS1289" s="364">
        <v>3.5230505547002586E-3</v>
      </c>
      <c r="AT1289" s="364">
        <v>3.7261599148131867E-3</v>
      </c>
      <c r="AU1289" s="364">
        <v>1.0547263531877498E-2</v>
      </c>
      <c r="AV1289" s="364">
        <v>4.9169474541677681E-3</v>
      </c>
      <c r="AW1289" s="364">
        <v>6.7858067712533087E-3</v>
      </c>
      <c r="AX1289" s="364">
        <v>1.1386416916005485E-2</v>
      </c>
      <c r="AY1289" s="364">
        <v>8.3066261745382355E-3</v>
      </c>
      <c r="AZ1289" s="364">
        <v>1.4284298127881703E-3</v>
      </c>
      <c r="BA1289" s="364">
        <v>9.3159564826066129E-3</v>
      </c>
      <c r="BB1289" s="364">
        <v>1.1494626013732441E-2</v>
      </c>
      <c r="BC1289" s="364">
        <v>1.2360408981294204E-2</v>
      </c>
      <c r="BD1289" s="364">
        <v>8.1188698644273343E-3</v>
      </c>
      <c r="BE1289" s="364">
        <v>9.8895918118111353E-3</v>
      </c>
      <c r="BF1289" s="364">
        <v>6.2525576950636132E-3</v>
      </c>
      <c r="BG1289" s="364">
        <v>5.7525581463073868E-3</v>
      </c>
      <c r="BH1289" s="364">
        <v>5.8048896470587023E-3</v>
      </c>
      <c r="BI1289" s="364">
        <v>8.8661423860471825E-3</v>
      </c>
      <c r="BJ1289" s="364">
        <v>6.6274853730045906E-3</v>
      </c>
      <c r="BK1289" s="364">
        <v>6.7711596954071465E-3</v>
      </c>
      <c r="BL1289" s="364">
        <v>5.5723232958999431E-3</v>
      </c>
      <c r="BM1289" s="364">
        <v>6.4523244593117264E-3</v>
      </c>
      <c r="BN1289" s="364">
        <v>1.0050323456178392</v>
      </c>
      <c r="BO1289" s="364">
        <v>2.6135811906376757E-2</v>
      </c>
      <c r="BP1289" s="364">
        <v>5.7206291196363314E-2</v>
      </c>
      <c r="BQ1289" s="364">
        <v>7.5071233936024728E-3</v>
      </c>
      <c r="BR1289" s="364">
        <v>6.9305698052433522E-3</v>
      </c>
      <c r="BS1289" s="364">
        <v>6.0348321489277186E-3</v>
      </c>
      <c r="BT1289" s="364">
        <v>1.5010814486266112E-2</v>
      </c>
      <c r="BU1289" s="364">
        <v>1.0206118464635813E-2</v>
      </c>
      <c r="BV1289" s="364">
        <v>7.4894430643380576E-3</v>
      </c>
      <c r="BW1289" s="364">
        <v>1.0306298427728313E-2</v>
      </c>
      <c r="BX1289" s="364">
        <v>1.0714130985727672E-2</v>
      </c>
      <c r="BY1289" s="364">
        <v>6.0521458232028246E-3</v>
      </c>
      <c r="BZ1289" s="364">
        <v>4.4337828112723035E-3</v>
      </c>
      <c r="CA1289" s="364">
        <v>4.0064535913340573E-3</v>
      </c>
      <c r="CB1289" s="364">
        <v>7.2655388316499887E-3</v>
      </c>
      <c r="CC1289" s="364">
        <v>7.6644881494747916E-3</v>
      </c>
      <c r="CD1289" s="365">
        <v>1.7703299226424673E-2</v>
      </c>
    </row>
    <row r="1290" spans="2:82">
      <c r="B1290" s="290"/>
      <c r="C1290" s="103" t="str">
        <f t="shared" si="91"/>
        <v>24</v>
      </c>
      <c r="D1290" s="284" t="str">
        <f t="shared" si="91"/>
        <v>電力・ガス・熱供給</v>
      </c>
      <c r="E1290" s="363">
        <v>1.062704354290538E-2</v>
      </c>
      <c r="F1290" s="364">
        <v>4.2705760140150139E-3</v>
      </c>
      <c r="G1290" s="364">
        <v>8.7658212077008461E-3</v>
      </c>
      <c r="H1290" s="364">
        <v>4.0857261967388505E-3</v>
      </c>
      <c r="I1290" s="364">
        <v>1.212013505436162E-2</v>
      </c>
      <c r="J1290" s="364">
        <v>9.9253993817766725E-3</v>
      </c>
      <c r="K1290" s="364">
        <v>1.9302502984838689E-2</v>
      </c>
      <c r="L1290" s="364">
        <v>1.4701255053324692E-2</v>
      </c>
      <c r="M1290" s="364">
        <v>2.5532008755059198E-3</v>
      </c>
      <c r="N1290" s="364">
        <v>1.4082247731818404E-2</v>
      </c>
      <c r="O1290" s="364">
        <v>8.7343692896120085E-3</v>
      </c>
      <c r="P1290" s="364">
        <v>2.3668042794814711E-2</v>
      </c>
      <c r="Q1290" s="364">
        <v>1.9554471907539034E-2</v>
      </c>
      <c r="R1290" s="364">
        <v>1.5317650596868187E-2</v>
      </c>
      <c r="S1290" s="364">
        <v>1.3829185899613891E-2</v>
      </c>
      <c r="T1290" s="364">
        <v>1.2525176139710532E-2</v>
      </c>
      <c r="U1290" s="364">
        <v>1.4216302036023375E-2</v>
      </c>
      <c r="V1290" s="364">
        <v>1.6770961382574744E-2</v>
      </c>
      <c r="W1290" s="364">
        <v>1.5885928765350207E-2</v>
      </c>
      <c r="X1290" s="364">
        <v>1.7782424846113431E-2</v>
      </c>
      <c r="Y1290" s="364">
        <v>1.872600364596657E-2</v>
      </c>
      <c r="Z1290" s="364">
        <v>1.2079994930557092E-2</v>
      </c>
      <c r="AA1290" s="364">
        <v>1.1777638940661094E-2</v>
      </c>
      <c r="AB1290" s="364">
        <v>2.7255334542858499E-3</v>
      </c>
      <c r="AC1290" s="364">
        <v>5.7975905316716416E-3</v>
      </c>
      <c r="AD1290" s="364">
        <v>3.7544888945105245E-3</v>
      </c>
      <c r="AE1290" s="364">
        <v>2.6741565818536573E-3</v>
      </c>
      <c r="AF1290" s="364">
        <v>2.8313304630709505E-3</v>
      </c>
      <c r="AG1290" s="364">
        <v>8.8176682961771803E-4</v>
      </c>
      <c r="AH1290" s="364">
        <v>3.4811844200587786E-3</v>
      </c>
      <c r="AI1290" s="364">
        <v>4.2930454111739383E-3</v>
      </c>
      <c r="AJ1290" s="364">
        <v>2.6685488961261314E-3</v>
      </c>
      <c r="AK1290" s="364">
        <v>3.3763586727954312E-3</v>
      </c>
      <c r="AL1290" s="364">
        <v>7.7950559656861122E-3</v>
      </c>
      <c r="AM1290" s="364">
        <v>4.7855047370693226E-3</v>
      </c>
      <c r="AN1290" s="364">
        <v>4.5086324778908183E-3</v>
      </c>
      <c r="AO1290" s="364">
        <v>6.2231812424529426E-3</v>
      </c>
      <c r="AP1290" s="364">
        <v>3.1783632348890527E-2</v>
      </c>
      <c r="AQ1290" s="364">
        <v>2.6359891152418578E-3</v>
      </c>
      <c r="AR1290" s="363">
        <v>2.6722310586133426E-2</v>
      </c>
      <c r="AS1290" s="364">
        <v>1.9781484579184608E-2</v>
      </c>
      <c r="AT1290" s="364">
        <v>2.0125727411444212E-2</v>
      </c>
      <c r="AU1290" s="364">
        <v>5.270089423046205E-2</v>
      </c>
      <c r="AV1290" s="364">
        <v>2.941314732600285E-2</v>
      </c>
      <c r="AW1290" s="364">
        <v>4.0764813063231008E-2</v>
      </c>
      <c r="AX1290" s="364">
        <v>7.1867397535206157E-2</v>
      </c>
      <c r="AY1290" s="364">
        <v>4.9568569650240021E-2</v>
      </c>
      <c r="AZ1290" s="364">
        <v>9.645887568536583E-3</v>
      </c>
      <c r="BA1290" s="364">
        <v>4.8399612495235646E-2</v>
      </c>
      <c r="BB1290" s="364">
        <v>6.905940969700021E-2</v>
      </c>
      <c r="BC1290" s="364">
        <v>9.375415388089145E-2</v>
      </c>
      <c r="BD1290" s="364">
        <v>5.7764284482598814E-2</v>
      </c>
      <c r="BE1290" s="364">
        <v>4.6232154737409464E-2</v>
      </c>
      <c r="BF1290" s="364">
        <v>3.3953184493127821E-2</v>
      </c>
      <c r="BG1290" s="364">
        <v>2.8642783936713625E-2</v>
      </c>
      <c r="BH1290" s="364">
        <v>2.9843311024632595E-2</v>
      </c>
      <c r="BI1290" s="364">
        <v>5.3456923355317341E-2</v>
      </c>
      <c r="BJ1290" s="364">
        <v>2.9716602909953219E-2</v>
      </c>
      <c r="BK1290" s="364">
        <v>2.6507793620837699E-2</v>
      </c>
      <c r="BL1290" s="364">
        <v>4.0310570906013699E-2</v>
      </c>
      <c r="BM1290" s="364">
        <v>3.6782291629319737E-2</v>
      </c>
      <c r="BN1290" s="364">
        <v>1.993735349801537E-2</v>
      </c>
      <c r="BO1290" s="364">
        <v>1.1206066019600318</v>
      </c>
      <c r="BP1290" s="364">
        <v>7.144027221717178E-2</v>
      </c>
      <c r="BQ1290" s="364">
        <v>8.2509426223742854E-2</v>
      </c>
      <c r="BR1290" s="364">
        <v>2.8504796898358793E-2</v>
      </c>
      <c r="BS1290" s="364">
        <v>1.1107524487056934E-2</v>
      </c>
      <c r="BT1290" s="364">
        <v>7.6155944281900943E-3</v>
      </c>
      <c r="BU1290" s="364">
        <v>2.1688095907691728E-2</v>
      </c>
      <c r="BV1290" s="364">
        <v>1.3465828171537958E-2</v>
      </c>
      <c r="BW1290" s="364">
        <v>1.8681883945189062E-2</v>
      </c>
      <c r="BX1290" s="364">
        <v>2.2140448804235768E-2</v>
      </c>
      <c r="BY1290" s="364">
        <v>2.4933884960310401E-2</v>
      </c>
      <c r="BZ1290" s="364">
        <v>1.1926532435794862E-2</v>
      </c>
      <c r="CA1290" s="364">
        <v>1.2871819743145281E-2</v>
      </c>
      <c r="CB1290" s="364">
        <v>4.2536600215247036E-2</v>
      </c>
      <c r="CC1290" s="364">
        <v>4.1343429102937958E-2</v>
      </c>
      <c r="CD1290" s="365">
        <v>1.0079403625515232E-2</v>
      </c>
    </row>
    <row r="1291" spans="2:82">
      <c r="B1291" s="290"/>
      <c r="C1291" s="103" t="str">
        <f t="shared" si="91"/>
        <v>25</v>
      </c>
      <c r="D1291" s="284" t="str">
        <f t="shared" si="91"/>
        <v>水道</v>
      </c>
      <c r="E1291" s="363">
        <v>1.1049257329258724E-3</v>
      </c>
      <c r="F1291" s="364">
        <v>3.6331382415861037E-4</v>
      </c>
      <c r="G1291" s="364">
        <v>8.6516775217136482E-4</v>
      </c>
      <c r="H1291" s="364">
        <v>4.3555731359875893E-4</v>
      </c>
      <c r="I1291" s="364">
        <v>1.2535151135347217E-3</v>
      </c>
      <c r="J1291" s="364">
        <v>9.8398189207548779E-4</v>
      </c>
      <c r="K1291" s="364">
        <v>1.4326510461658726E-3</v>
      </c>
      <c r="L1291" s="364">
        <v>1.3712717989088747E-3</v>
      </c>
      <c r="M1291" s="364">
        <v>2.6967692533495606E-4</v>
      </c>
      <c r="N1291" s="364">
        <v>1.0565163482857117E-3</v>
      </c>
      <c r="O1291" s="364">
        <v>6.0731082034532543E-4</v>
      </c>
      <c r="P1291" s="364">
        <v>1.2409017214403786E-3</v>
      </c>
      <c r="Q1291" s="364">
        <v>6.9816144429982489E-4</v>
      </c>
      <c r="R1291" s="364">
        <v>8.1753755728421011E-4</v>
      </c>
      <c r="S1291" s="364">
        <v>7.971110788999329E-4</v>
      </c>
      <c r="T1291" s="364">
        <v>7.5085240889957868E-4</v>
      </c>
      <c r="U1291" s="364">
        <v>8.9750268054135688E-4</v>
      </c>
      <c r="V1291" s="364">
        <v>9.623680059108995E-4</v>
      </c>
      <c r="W1291" s="364">
        <v>9.2512281611195483E-4</v>
      </c>
      <c r="X1291" s="364">
        <v>1.0393808273674321E-3</v>
      </c>
      <c r="Y1291" s="364">
        <v>1.0361422219300168E-3</v>
      </c>
      <c r="Z1291" s="364">
        <v>9.937360832935596E-4</v>
      </c>
      <c r="AA1291" s="364">
        <v>7.7037473052200454E-4</v>
      </c>
      <c r="AB1291" s="364">
        <v>2.9009581181660247E-4</v>
      </c>
      <c r="AC1291" s="364">
        <v>5.2307332195610998E-4</v>
      </c>
      <c r="AD1291" s="364">
        <v>3.8925463014185044E-4</v>
      </c>
      <c r="AE1291" s="364">
        <v>3.0095749168632336E-4</v>
      </c>
      <c r="AF1291" s="364">
        <v>3.5770966497312577E-4</v>
      </c>
      <c r="AG1291" s="364">
        <v>1.0833729696853824E-4</v>
      </c>
      <c r="AH1291" s="364">
        <v>3.775523054374412E-4</v>
      </c>
      <c r="AI1291" s="364">
        <v>6.1595036354068506E-4</v>
      </c>
      <c r="AJ1291" s="364">
        <v>2.8464502321295265E-4</v>
      </c>
      <c r="AK1291" s="364">
        <v>3.7868295556914251E-4</v>
      </c>
      <c r="AL1291" s="364">
        <v>8.4972443128739246E-4</v>
      </c>
      <c r="AM1291" s="364">
        <v>5.0897972518061327E-4</v>
      </c>
      <c r="AN1291" s="364">
        <v>4.1319212182619101E-4</v>
      </c>
      <c r="AO1291" s="364">
        <v>7.3915660689499274E-4</v>
      </c>
      <c r="AP1291" s="364">
        <v>2.4021765840632082E-3</v>
      </c>
      <c r="AQ1291" s="364">
        <v>3.2465392172152099E-4</v>
      </c>
      <c r="AR1291" s="363">
        <v>2.7370584750640221E-3</v>
      </c>
      <c r="AS1291" s="364">
        <v>1.1944996118784783E-3</v>
      </c>
      <c r="AT1291" s="364">
        <v>1.5875496270802924E-3</v>
      </c>
      <c r="AU1291" s="364">
        <v>4.8658435195501372E-3</v>
      </c>
      <c r="AV1291" s="364">
        <v>3.4509157819573883E-3</v>
      </c>
      <c r="AW1291" s="364">
        <v>3.2644774620241546E-3</v>
      </c>
      <c r="AX1291" s="364">
        <v>4.5401709221065687E-3</v>
      </c>
      <c r="AY1291" s="364">
        <v>4.8913526817949094E-3</v>
      </c>
      <c r="AZ1291" s="364">
        <v>1.0107405943547512E-3</v>
      </c>
      <c r="BA1291" s="364">
        <v>2.1495727996907127E-3</v>
      </c>
      <c r="BB1291" s="364">
        <v>2.3241638606046871E-3</v>
      </c>
      <c r="BC1291" s="364">
        <v>4.3136126286433887E-3</v>
      </c>
      <c r="BD1291" s="364">
        <v>1.5869877631547137E-3</v>
      </c>
      <c r="BE1291" s="364">
        <v>2.0285095705421942E-3</v>
      </c>
      <c r="BF1291" s="364">
        <v>1.7184248624069148E-3</v>
      </c>
      <c r="BG1291" s="364">
        <v>1.5823626460817729E-3</v>
      </c>
      <c r="BH1291" s="364">
        <v>1.7467297700095887E-3</v>
      </c>
      <c r="BI1291" s="364">
        <v>2.6193618821527325E-3</v>
      </c>
      <c r="BJ1291" s="364">
        <v>1.7273597358048764E-3</v>
      </c>
      <c r="BK1291" s="364">
        <v>1.590087679649659E-3</v>
      </c>
      <c r="BL1291" s="364">
        <v>1.9255965045403185E-3</v>
      </c>
      <c r="BM1291" s="364">
        <v>2.0771811103248695E-3</v>
      </c>
      <c r="BN1291" s="364">
        <v>2.3344786540615975E-3</v>
      </c>
      <c r="BO1291" s="364">
        <v>1.830944672791277E-3</v>
      </c>
      <c r="BP1291" s="364">
        <v>1.093392469739052</v>
      </c>
      <c r="BQ1291" s="364">
        <v>9.9380349637686882E-3</v>
      </c>
      <c r="BR1291" s="364">
        <v>3.6391939940497459E-3</v>
      </c>
      <c r="BS1291" s="364">
        <v>2.2012207359579368E-3</v>
      </c>
      <c r="BT1291" s="364">
        <v>9.6003343847978037E-4</v>
      </c>
      <c r="BU1291" s="364">
        <v>3.7272807278280039E-3</v>
      </c>
      <c r="BV1291" s="364">
        <v>3.0344581023079723E-3</v>
      </c>
      <c r="BW1291" s="364">
        <v>5.015323261762638E-3</v>
      </c>
      <c r="BX1291" s="364">
        <v>1.0010747905741461E-2</v>
      </c>
      <c r="BY1291" s="364">
        <v>6.2622803076359222E-3</v>
      </c>
      <c r="BZ1291" s="364">
        <v>3.2838046549488343E-3</v>
      </c>
      <c r="CA1291" s="364">
        <v>1.7693252684811576E-3</v>
      </c>
      <c r="CB1291" s="364">
        <v>1.0264129916909113E-2</v>
      </c>
      <c r="CC1291" s="364">
        <v>3.1066833202807423E-3</v>
      </c>
      <c r="CD1291" s="365">
        <v>2.271884747848279E-3</v>
      </c>
    </row>
    <row r="1292" spans="2:82">
      <c r="B1292" s="290"/>
      <c r="C1292" s="103" t="str">
        <f t="shared" si="91"/>
        <v>26</v>
      </c>
      <c r="D1292" s="284" t="str">
        <f t="shared" si="91"/>
        <v>廃棄物処理</v>
      </c>
      <c r="E1292" s="363">
        <v>1.2967800053886084E-3</v>
      </c>
      <c r="F1292" s="364">
        <v>6.0243005893429987E-4</v>
      </c>
      <c r="G1292" s="364">
        <v>1.048291097056312E-3</v>
      </c>
      <c r="H1292" s="364">
        <v>7.1023891589049504E-4</v>
      </c>
      <c r="I1292" s="364">
        <v>1.469887242998155E-3</v>
      </c>
      <c r="J1292" s="364">
        <v>1.1860933821406009E-3</v>
      </c>
      <c r="K1292" s="364">
        <v>1.6395282847332972E-3</v>
      </c>
      <c r="L1292" s="364">
        <v>1.8542088269766677E-3</v>
      </c>
      <c r="M1292" s="364">
        <v>4.3109474910873227E-4</v>
      </c>
      <c r="N1292" s="364">
        <v>1.3458515892453675E-3</v>
      </c>
      <c r="O1292" s="364">
        <v>1.108569739541623E-3</v>
      </c>
      <c r="P1292" s="364">
        <v>1.1614547774155069E-3</v>
      </c>
      <c r="Q1292" s="364">
        <v>1.0772246182999855E-3</v>
      </c>
      <c r="R1292" s="364">
        <v>9.4022751206115332E-4</v>
      </c>
      <c r="S1292" s="364">
        <v>9.448038731379952E-4</v>
      </c>
      <c r="T1292" s="364">
        <v>8.7044347654853462E-4</v>
      </c>
      <c r="U1292" s="364">
        <v>1.1812567461252769E-3</v>
      </c>
      <c r="V1292" s="364">
        <v>1.3414563081649059E-3</v>
      </c>
      <c r="W1292" s="364">
        <v>1.1924128680311146E-3</v>
      </c>
      <c r="X1292" s="364">
        <v>1.3990697538441299E-3</v>
      </c>
      <c r="Y1292" s="364">
        <v>1.3864373028419582E-3</v>
      </c>
      <c r="Z1292" s="364">
        <v>1.5936278097034475E-3</v>
      </c>
      <c r="AA1292" s="364">
        <v>1.1031526851328953E-3</v>
      </c>
      <c r="AB1292" s="364">
        <v>6.8229483481759229E-4</v>
      </c>
      <c r="AC1292" s="364">
        <v>9.0802399844878599E-4</v>
      </c>
      <c r="AD1292" s="364">
        <v>7.5400547389287381E-4</v>
      </c>
      <c r="AE1292" s="364">
        <v>5.8148132756961055E-4</v>
      </c>
      <c r="AF1292" s="364">
        <v>8.0663034816932249E-4</v>
      </c>
      <c r="AG1292" s="364">
        <v>2.377374018487125E-4</v>
      </c>
      <c r="AH1292" s="364">
        <v>9.0225811375478323E-4</v>
      </c>
      <c r="AI1292" s="364">
        <v>1.3254537663715397E-3</v>
      </c>
      <c r="AJ1292" s="364">
        <v>8.1803488228960664E-4</v>
      </c>
      <c r="AK1292" s="364">
        <v>7.3560179649106939E-4</v>
      </c>
      <c r="AL1292" s="364">
        <v>1.2756173560366537E-3</v>
      </c>
      <c r="AM1292" s="364">
        <v>8.700029931184277E-4</v>
      </c>
      <c r="AN1292" s="364">
        <v>6.9164654209404475E-4</v>
      </c>
      <c r="AO1292" s="364">
        <v>1.2028269560026858E-3</v>
      </c>
      <c r="AP1292" s="364">
        <v>2.6396497446920697E-3</v>
      </c>
      <c r="AQ1292" s="364">
        <v>8.4461559839537758E-4</v>
      </c>
      <c r="AR1292" s="363">
        <v>2.3890355358793195E-3</v>
      </c>
      <c r="AS1292" s="364">
        <v>1.6316273197730885E-3</v>
      </c>
      <c r="AT1292" s="364">
        <v>1.6449893476647227E-3</v>
      </c>
      <c r="AU1292" s="364">
        <v>4.7726771747724737E-3</v>
      </c>
      <c r="AV1292" s="364">
        <v>3.5383311877577078E-3</v>
      </c>
      <c r="AW1292" s="364">
        <v>2.4506340872568768E-3</v>
      </c>
      <c r="AX1292" s="364">
        <v>4.2063414881657723E-3</v>
      </c>
      <c r="AY1292" s="364">
        <v>6.2615435495372296E-3</v>
      </c>
      <c r="AZ1292" s="364">
        <v>6.1548460218507916E-4</v>
      </c>
      <c r="BA1292" s="364">
        <v>2.4780516930417726E-3</v>
      </c>
      <c r="BB1292" s="364">
        <v>6.1044282592665573E-3</v>
      </c>
      <c r="BC1292" s="364">
        <v>2.9429090883764096E-3</v>
      </c>
      <c r="BD1292" s="364">
        <v>2.3325671021477757E-3</v>
      </c>
      <c r="BE1292" s="364">
        <v>1.9838586130447198E-3</v>
      </c>
      <c r="BF1292" s="364">
        <v>2.0844864918964402E-3</v>
      </c>
      <c r="BG1292" s="364">
        <v>1.5148487740082482E-3</v>
      </c>
      <c r="BH1292" s="364">
        <v>2.449115331162629E-3</v>
      </c>
      <c r="BI1292" s="364">
        <v>3.4916898551401064E-3</v>
      </c>
      <c r="BJ1292" s="364">
        <v>2.1168204602146066E-3</v>
      </c>
      <c r="BK1292" s="364">
        <v>2.2228285491054929E-3</v>
      </c>
      <c r="BL1292" s="364">
        <v>2.6970676739740684E-3</v>
      </c>
      <c r="BM1292" s="364">
        <v>3.1547149866641326E-3</v>
      </c>
      <c r="BN1292" s="364">
        <v>4.4149107547791751E-3</v>
      </c>
      <c r="BO1292" s="364">
        <v>1.9307012342828108E-2</v>
      </c>
      <c r="BP1292" s="364">
        <v>6.0178408195496781E-3</v>
      </c>
      <c r="BQ1292" s="364">
        <v>1.0028715661175445</v>
      </c>
      <c r="BR1292" s="364">
        <v>3.1158957144381311E-3</v>
      </c>
      <c r="BS1292" s="364">
        <v>6.5543456655685148E-3</v>
      </c>
      <c r="BT1292" s="364">
        <v>9.2147224401167307E-4</v>
      </c>
      <c r="BU1292" s="364">
        <v>1.2758682083366699E-2</v>
      </c>
      <c r="BV1292" s="364">
        <v>7.2926353415856326E-3</v>
      </c>
      <c r="BW1292" s="364">
        <v>2.9997679268821395E-2</v>
      </c>
      <c r="BX1292" s="364">
        <v>9.0843349732444168E-3</v>
      </c>
      <c r="BY1292" s="364">
        <v>7.3568995599074035E-3</v>
      </c>
      <c r="BZ1292" s="364">
        <v>1.9207493090553258E-3</v>
      </c>
      <c r="CA1292" s="364">
        <v>3.2077269141737581E-3</v>
      </c>
      <c r="CB1292" s="364">
        <v>2.3044327322922081E-2</v>
      </c>
      <c r="CC1292" s="364">
        <v>3.5558801510970702E-3</v>
      </c>
      <c r="CD1292" s="365">
        <v>1.7104267657312319E-2</v>
      </c>
    </row>
    <row r="1293" spans="2:82">
      <c r="B1293" s="290"/>
      <c r="C1293" s="103" t="str">
        <f t="shared" si="91"/>
        <v>27</v>
      </c>
      <c r="D1293" s="284" t="str">
        <f t="shared" si="91"/>
        <v>商業</v>
      </c>
      <c r="E1293" s="363">
        <v>7.3998634363548643E-2</v>
      </c>
      <c r="F1293" s="364">
        <v>2.0747744177366488E-2</v>
      </c>
      <c r="G1293" s="364">
        <v>7.2945143047016839E-2</v>
      </c>
      <c r="H1293" s="364">
        <v>3.2928896332945948E-2</v>
      </c>
      <c r="I1293" s="364">
        <v>8.8173679274797453E-2</v>
      </c>
      <c r="J1293" s="364">
        <v>8.5424856683813083E-2</v>
      </c>
      <c r="K1293" s="364">
        <v>9.4208220105916909E-2</v>
      </c>
      <c r="L1293" s="364">
        <v>6.4431946511880347E-2</v>
      </c>
      <c r="M1293" s="364">
        <v>1.3373470059472276E-2</v>
      </c>
      <c r="N1293" s="364">
        <v>6.8164302978321628E-2</v>
      </c>
      <c r="O1293" s="364">
        <v>3.9529428188426127E-2</v>
      </c>
      <c r="P1293" s="364">
        <v>3.6478764954380571E-2</v>
      </c>
      <c r="Q1293" s="364">
        <v>3.6231135831274151E-2</v>
      </c>
      <c r="R1293" s="364">
        <v>4.0363439071336243E-2</v>
      </c>
      <c r="S1293" s="364">
        <v>5.322297675162916E-2</v>
      </c>
      <c r="T1293" s="364">
        <v>4.8524078978345181E-2</v>
      </c>
      <c r="U1293" s="364">
        <v>7.259253909251806E-2</v>
      </c>
      <c r="V1293" s="364">
        <v>6.1367507260033448E-2</v>
      </c>
      <c r="W1293" s="364">
        <v>6.4956109420875319E-2</v>
      </c>
      <c r="X1293" s="364">
        <v>6.8460726582328157E-2</v>
      </c>
      <c r="Y1293" s="364">
        <v>6.4967085354026788E-2</v>
      </c>
      <c r="Z1293" s="364">
        <v>7.3199006259405286E-2</v>
      </c>
      <c r="AA1293" s="364">
        <v>5.6552910792096622E-2</v>
      </c>
      <c r="AB1293" s="364">
        <v>1.2279409207173896E-2</v>
      </c>
      <c r="AC1293" s="364">
        <v>3.2334442764181959E-2</v>
      </c>
      <c r="AD1293" s="364">
        <v>2.3467771185093488E-2</v>
      </c>
      <c r="AE1293" s="364">
        <v>1.647869577688749E-2</v>
      </c>
      <c r="AF1293" s="364">
        <v>1.3307961789464928E-2</v>
      </c>
      <c r="AG1293" s="364">
        <v>4.2891036379586285E-3</v>
      </c>
      <c r="AH1293" s="364">
        <v>1.569826558213968E-2</v>
      </c>
      <c r="AI1293" s="364">
        <v>1.9116945826689886E-2</v>
      </c>
      <c r="AJ1293" s="364">
        <v>1.5408275104209229E-2</v>
      </c>
      <c r="AK1293" s="364">
        <v>2.3126151549115976E-2</v>
      </c>
      <c r="AL1293" s="364">
        <v>4.8536714492972678E-2</v>
      </c>
      <c r="AM1293" s="364">
        <v>3.8702757601261399E-2</v>
      </c>
      <c r="AN1293" s="364">
        <v>2.6143252828704066E-2</v>
      </c>
      <c r="AO1293" s="364">
        <v>6.6201401732588303E-2</v>
      </c>
      <c r="AP1293" s="364">
        <v>0.23680521419077588</v>
      </c>
      <c r="AQ1293" s="364">
        <v>1.0814868440416651E-2</v>
      </c>
      <c r="AR1293" s="363">
        <v>9.0978218780384743E-2</v>
      </c>
      <c r="AS1293" s="364">
        <v>4.2487000642198729E-2</v>
      </c>
      <c r="AT1293" s="364">
        <v>7.7633508767733714E-2</v>
      </c>
      <c r="AU1293" s="364">
        <v>3.5547035084805272E-2</v>
      </c>
      <c r="AV1293" s="364">
        <v>0.10153508323895351</v>
      </c>
      <c r="AW1293" s="364">
        <v>9.7243511474924646E-2</v>
      </c>
      <c r="AX1293" s="364">
        <v>0.10421155589046004</v>
      </c>
      <c r="AY1293" s="364">
        <v>6.9410553828637409E-2</v>
      </c>
      <c r="AZ1293" s="364">
        <v>9.254984618977849E-3</v>
      </c>
      <c r="BA1293" s="364">
        <v>8.2732103900000881E-2</v>
      </c>
      <c r="BB1293" s="364">
        <v>4.8417809846374962E-2</v>
      </c>
      <c r="BC1293" s="364">
        <v>3.9034463491652273E-2</v>
      </c>
      <c r="BD1293" s="364">
        <v>4.0876432416446028E-2</v>
      </c>
      <c r="BE1293" s="364">
        <v>4.4995947092908196E-2</v>
      </c>
      <c r="BF1293" s="364">
        <v>5.9275924645040098E-2</v>
      </c>
      <c r="BG1293" s="364">
        <v>5.6667365344691911E-2</v>
      </c>
      <c r="BH1293" s="364">
        <v>7.4849494649469869E-2</v>
      </c>
      <c r="BI1293" s="364">
        <v>6.8786941078244665E-2</v>
      </c>
      <c r="BJ1293" s="364">
        <v>7.6440434302644633E-2</v>
      </c>
      <c r="BK1293" s="364">
        <v>7.2854150178544436E-2</v>
      </c>
      <c r="BL1293" s="364">
        <v>7.958661566829775E-2</v>
      </c>
      <c r="BM1293" s="364">
        <v>7.8092636437744417E-2</v>
      </c>
      <c r="BN1293" s="364">
        <v>6.8456940850064721E-2</v>
      </c>
      <c r="BO1293" s="364">
        <v>1.3857180353715453E-2</v>
      </c>
      <c r="BP1293" s="364">
        <v>3.6275543886661238E-2</v>
      </c>
      <c r="BQ1293" s="364">
        <v>2.8704452165560806E-2</v>
      </c>
      <c r="BR1293" s="364">
        <v>1.0198125325575127</v>
      </c>
      <c r="BS1293" s="364">
        <v>1.5755116156814596E-2</v>
      </c>
      <c r="BT1293" s="364">
        <v>5.4138809491950579E-3</v>
      </c>
      <c r="BU1293" s="364">
        <v>1.8633530038546134E-2</v>
      </c>
      <c r="BV1293" s="364">
        <v>2.3059784430276006E-2</v>
      </c>
      <c r="BW1293" s="364">
        <v>1.8982156012089579E-2</v>
      </c>
      <c r="BX1293" s="364">
        <v>3.023602880348783E-2</v>
      </c>
      <c r="BY1293" s="364">
        <v>5.8268795745183843E-2</v>
      </c>
      <c r="BZ1293" s="364">
        <v>4.8496471215891575E-2</v>
      </c>
      <c r="CA1293" s="364">
        <v>3.0998977016079614E-2</v>
      </c>
      <c r="CB1293" s="364">
        <v>7.9572000756146871E-2</v>
      </c>
      <c r="CC1293" s="364">
        <v>0.29068401027474261</v>
      </c>
      <c r="CD1293" s="365">
        <v>1.2901569640577589E-2</v>
      </c>
    </row>
    <row r="1294" spans="2:82">
      <c r="B1294" s="290"/>
      <c r="C1294" s="103" t="str">
        <f t="shared" si="91"/>
        <v>28</v>
      </c>
      <c r="D1294" s="284" t="str">
        <f t="shared" si="91"/>
        <v>金融・保険</v>
      </c>
      <c r="E1294" s="363">
        <v>9.1047765753301951E-3</v>
      </c>
      <c r="F1294" s="364">
        <v>6.8399346827570668E-3</v>
      </c>
      <c r="G1294" s="364">
        <v>9.0523600189447943E-3</v>
      </c>
      <c r="H1294" s="364">
        <v>1.7441393612009491E-2</v>
      </c>
      <c r="I1294" s="364">
        <v>1.0505129371331112E-2</v>
      </c>
      <c r="J1294" s="364">
        <v>1.123085441216571E-2</v>
      </c>
      <c r="K1294" s="364">
        <v>1.1845890213140413E-2</v>
      </c>
      <c r="L1294" s="364">
        <v>9.5141066766884202E-3</v>
      </c>
      <c r="M1294" s="364">
        <v>3.490220537160269E-3</v>
      </c>
      <c r="N1294" s="364">
        <v>7.9547405224880616E-3</v>
      </c>
      <c r="O1294" s="364">
        <v>7.883023110547744E-3</v>
      </c>
      <c r="P1294" s="364">
        <v>8.7673342713796582E-3</v>
      </c>
      <c r="Q1294" s="364">
        <v>9.3382831214920293E-3</v>
      </c>
      <c r="R1294" s="364">
        <v>9.1250636064337653E-3</v>
      </c>
      <c r="S1294" s="364">
        <v>8.3273615364011684E-3</v>
      </c>
      <c r="T1294" s="364">
        <v>8.0129380528157577E-3</v>
      </c>
      <c r="U1294" s="364">
        <v>9.8647231058185923E-3</v>
      </c>
      <c r="V1294" s="364">
        <v>8.9189167122302494E-3</v>
      </c>
      <c r="W1294" s="364">
        <v>9.3913190243275074E-3</v>
      </c>
      <c r="X1294" s="364">
        <v>9.3361135923526444E-3</v>
      </c>
      <c r="Y1294" s="364">
        <v>1.1632303661341074E-2</v>
      </c>
      <c r="Z1294" s="364">
        <v>1.3375926657817021E-2</v>
      </c>
      <c r="AA1294" s="364">
        <v>9.2724879169260657E-3</v>
      </c>
      <c r="AB1294" s="364">
        <v>7.0204510468789196E-3</v>
      </c>
      <c r="AC1294" s="364">
        <v>9.2812288873275646E-3</v>
      </c>
      <c r="AD1294" s="364">
        <v>9.1206250274009117E-3</v>
      </c>
      <c r="AE1294" s="364">
        <v>7.3364773937035299E-3</v>
      </c>
      <c r="AF1294" s="364">
        <v>1.9001532554089234E-2</v>
      </c>
      <c r="AG1294" s="364">
        <v>1.7075328088726496E-2</v>
      </c>
      <c r="AH1294" s="364">
        <v>8.6358537004657468E-3</v>
      </c>
      <c r="AI1294" s="364">
        <v>6.7063259953989715E-3</v>
      </c>
      <c r="AJ1294" s="364">
        <v>6.3547461216115434E-3</v>
      </c>
      <c r="AK1294" s="364">
        <v>5.3191187418995273E-3</v>
      </c>
      <c r="AL1294" s="364">
        <v>6.8156497306755912E-3</v>
      </c>
      <c r="AM1294" s="364">
        <v>9.9546338064849128E-3</v>
      </c>
      <c r="AN1294" s="364">
        <v>6.3948085976563568E-3</v>
      </c>
      <c r="AO1294" s="364">
        <v>8.7397488440566547E-3</v>
      </c>
      <c r="AP1294" s="364">
        <v>1.7646949081106283E-2</v>
      </c>
      <c r="AQ1294" s="364">
        <v>1.0235574346677627E-2</v>
      </c>
      <c r="AR1294" s="363">
        <v>1.777412614075715E-2</v>
      </c>
      <c r="AS1294" s="364">
        <v>2.0751692209565124E-2</v>
      </c>
      <c r="AT1294" s="364">
        <v>1.9781860579875986E-2</v>
      </c>
      <c r="AU1294" s="364">
        <v>5.9985019654219381E-2</v>
      </c>
      <c r="AV1294" s="364">
        <v>1.9209252618932967E-2</v>
      </c>
      <c r="AW1294" s="364">
        <v>2.9965110596010279E-2</v>
      </c>
      <c r="AX1294" s="364">
        <v>2.3692150558089538E-2</v>
      </c>
      <c r="AY1294" s="364">
        <v>1.9364833696915051E-2</v>
      </c>
      <c r="AZ1294" s="364">
        <v>6.7519922587890094E-3</v>
      </c>
      <c r="BA1294" s="364">
        <v>1.4696748626460154E-2</v>
      </c>
      <c r="BB1294" s="364">
        <v>2.2869299473117107E-2</v>
      </c>
      <c r="BC1294" s="364">
        <v>1.7137145260735818E-2</v>
      </c>
      <c r="BD1294" s="364">
        <v>1.8479804247264173E-2</v>
      </c>
      <c r="BE1294" s="364">
        <v>2.1322946129249024E-2</v>
      </c>
      <c r="BF1294" s="364">
        <v>1.5805581538533123E-2</v>
      </c>
      <c r="BG1294" s="364">
        <v>1.6000242123498321E-2</v>
      </c>
      <c r="BH1294" s="364">
        <v>2.2845149468484701E-2</v>
      </c>
      <c r="BI1294" s="364">
        <v>1.768369734093193E-2</v>
      </c>
      <c r="BJ1294" s="364">
        <v>1.759007914879035E-2</v>
      </c>
      <c r="BK1294" s="364">
        <v>1.8104238232354804E-2</v>
      </c>
      <c r="BL1294" s="364">
        <v>1.8371948544360157E-2</v>
      </c>
      <c r="BM1294" s="364">
        <v>3.1738239384320965E-2</v>
      </c>
      <c r="BN1294" s="364">
        <v>2.1991186979505074E-2</v>
      </c>
      <c r="BO1294" s="364">
        <v>2.9647643382497042E-2</v>
      </c>
      <c r="BP1294" s="364">
        <v>2.9127006095770885E-2</v>
      </c>
      <c r="BQ1294" s="364">
        <v>3.5711929233455279E-2</v>
      </c>
      <c r="BR1294" s="364">
        <v>2.8839369390437634E-2</v>
      </c>
      <c r="BS1294" s="364">
        <v>1.0857240193340632</v>
      </c>
      <c r="BT1294" s="364">
        <v>8.6348094127820782E-2</v>
      </c>
      <c r="BU1294" s="364">
        <v>3.161616068669465E-2</v>
      </c>
      <c r="BV1294" s="364">
        <v>1.6310530288647672E-2</v>
      </c>
      <c r="BW1294" s="364">
        <v>2.4954363604543481E-2</v>
      </c>
      <c r="BX1294" s="364">
        <v>1.590826818793115E-2</v>
      </c>
      <c r="BY1294" s="364">
        <v>1.6974335919454232E-2</v>
      </c>
      <c r="BZ1294" s="364">
        <v>3.4684559706527555E-2</v>
      </c>
      <c r="CA1294" s="364">
        <v>1.8708098121136912E-2</v>
      </c>
      <c r="CB1294" s="364">
        <v>2.4853875083985878E-2</v>
      </c>
      <c r="CC1294" s="364">
        <v>2.181086028082356E-2</v>
      </c>
      <c r="CD1294" s="365">
        <v>4.3637596490494E-2</v>
      </c>
    </row>
    <row r="1295" spans="2:82">
      <c r="B1295" s="290"/>
      <c r="C1295" s="103" t="str">
        <f t="shared" si="91"/>
        <v>29</v>
      </c>
      <c r="D1295" s="284" t="str">
        <f t="shared" si="91"/>
        <v>不動産</v>
      </c>
      <c r="E1295" s="363">
        <v>6.2803891051021882E-3</v>
      </c>
      <c r="F1295" s="364">
        <v>2.849011669254956E-3</v>
      </c>
      <c r="G1295" s="364">
        <v>5.7917494394115953E-3</v>
      </c>
      <c r="H1295" s="364">
        <v>3.9373538450534172E-3</v>
      </c>
      <c r="I1295" s="364">
        <v>7.5514482573398886E-3</v>
      </c>
      <c r="J1295" s="364">
        <v>6.3103443941678805E-3</v>
      </c>
      <c r="K1295" s="364">
        <v>7.710943179372984E-3</v>
      </c>
      <c r="L1295" s="364">
        <v>6.5713974161766223E-3</v>
      </c>
      <c r="M1295" s="364">
        <v>1.8442307588889765E-3</v>
      </c>
      <c r="N1295" s="364">
        <v>6.2728190647517567E-3</v>
      </c>
      <c r="O1295" s="364">
        <v>4.5088771275429264E-3</v>
      </c>
      <c r="P1295" s="364">
        <v>4.5407760314037423E-3</v>
      </c>
      <c r="Q1295" s="364">
        <v>4.3506178910882268E-3</v>
      </c>
      <c r="R1295" s="364">
        <v>4.5288740877260742E-3</v>
      </c>
      <c r="S1295" s="364">
        <v>5.2467265870241118E-3</v>
      </c>
      <c r="T1295" s="364">
        <v>5.0933676427564155E-3</v>
      </c>
      <c r="U1295" s="364">
        <v>6.2708083627854268E-3</v>
      </c>
      <c r="V1295" s="364">
        <v>5.7132465085247249E-3</v>
      </c>
      <c r="W1295" s="364">
        <v>6.1798672250038249E-3</v>
      </c>
      <c r="X1295" s="364">
        <v>6.5040596935975557E-3</v>
      </c>
      <c r="Y1295" s="364">
        <v>6.3562557476253886E-3</v>
      </c>
      <c r="Z1295" s="364">
        <v>7.4512362767019157E-3</v>
      </c>
      <c r="AA1295" s="364">
        <v>5.7085629993007918E-3</v>
      </c>
      <c r="AB1295" s="364">
        <v>2.5905527154945736E-3</v>
      </c>
      <c r="AC1295" s="364">
        <v>4.9223845524517659E-3</v>
      </c>
      <c r="AD1295" s="364">
        <v>3.4399528868248046E-3</v>
      </c>
      <c r="AE1295" s="364">
        <v>3.4404387587242476E-3</v>
      </c>
      <c r="AF1295" s="364">
        <v>4.1417735222472286E-3</v>
      </c>
      <c r="AG1295" s="364">
        <v>1.647645413957401E-3</v>
      </c>
      <c r="AH1295" s="364">
        <v>3.7047972458797243E-3</v>
      </c>
      <c r="AI1295" s="364">
        <v>7.2785218692680903E-3</v>
      </c>
      <c r="AJ1295" s="364">
        <v>2.8415375386060277E-3</v>
      </c>
      <c r="AK1295" s="364">
        <v>3.3669190356881043E-3</v>
      </c>
      <c r="AL1295" s="364">
        <v>4.9015825998551844E-3</v>
      </c>
      <c r="AM1295" s="364">
        <v>5.0931277272365204E-3</v>
      </c>
      <c r="AN1295" s="364">
        <v>4.0184805332110539E-3</v>
      </c>
      <c r="AO1295" s="364">
        <v>5.8967281849168817E-3</v>
      </c>
      <c r="AP1295" s="364">
        <v>1.5412210942740473E-2</v>
      </c>
      <c r="AQ1295" s="364">
        <v>3.3123847133445686E-3</v>
      </c>
      <c r="AR1295" s="363">
        <v>9.5998398571630391E-3</v>
      </c>
      <c r="AS1295" s="364">
        <v>8.2151989626128401E-3</v>
      </c>
      <c r="AT1295" s="364">
        <v>8.9317726153764487E-3</v>
      </c>
      <c r="AU1295" s="364">
        <v>2.1019865419179686E-2</v>
      </c>
      <c r="AV1295" s="364">
        <v>1.3801646806742677E-2</v>
      </c>
      <c r="AW1295" s="364">
        <v>1.414277269507141E-2</v>
      </c>
      <c r="AX1295" s="364">
        <v>1.352735518938691E-2</v>
      </c>
      <c r="AY1295" s="364">
        <v>1.2916210394115045E-2</v>
      </c>
      <c r="AZ1295" s="364">
        <v>2.5605206598558641E-3</v>
      </c>
      <c r="BA1295" s="364">
        <v>1.327277635035131E-2</v>
      </c>
      <c r="BB1295" s="364">
        <v>1.3027627405154186E-2</v>
      </c>
      <c r="BC1295" s="364">
        <v>8.684672862992987E-3</v>
      </c>
      <c r="BD1295" s="364">
        <v>7.660215672612534E-3</v>
      </c>
      <c r="BE1295" s="364">
        <v>1.1556242102245116E-2</v>
      </c>
      <c r="BF1295" s="364">
        <v>1.1237739411559131E-2</v>
      </c>
      <c r="BG1295" s="364">
        <v>1.0174508346380447E-2</v>
      </c>
      <c r="BH1295" s="364">
        <v>1.0848682028722977E-2</v>
      </c>
      <c r="BI1295" s="364">
        <v>9.8134065087117691E-3</v>
      </c>
      <c r="BJ1295" s="364">
        <v>1.1027472887046551E-2</v>
      </c>
      <c r="BK1295" s="364">
        <v>1.150277648305901E-2</v>
      </c>
      <c r="BL1295" s="364">
        <v>1.0027005876924186E-2</v>
      </c>
      <c r="BM1295" s="364">
        <v>1.498035148653446E-2</v>
      </c>
      <c r="BN1295" s="364">
        <v>1.4945660150582782E-2</v>
      </c>
      <c r="BO1295" s="364">
        <v>1.4873768500154875E-2</v>
      </c>
      <c r="BP1295" s="364">
        <v>1.1343817135487801E-2</v>
      </c>
      <c r="BQ1295" s="364">
        <v>9.3271661292719001E-3</v>
      </c>
      <c r="BR1295" s="364">
        <v>4.3752646746243608E-2</v>
      </c>
      <c r="BS1295" s="364">
        <v>2.8217659088088369E-2</v>
      </c>
      <c r="BT1295" s="364">
        <v>1.0589130987758908</v>
      </c>
      <c r="BU1295" s="364">
        <v>3.6609468944870258E-2</v>
      </c>
      <c r="BV1295" s="364">
        <v>4.474838674190542E-2</v>
      </c>
      <c r="BW1295" s="364">
        <v>1.0175371921082208E-2</v>
      </c>
      <c r="BX1295" s="364">
        <v>1.6992325298591009E-2</v>
      </c>
      <c r="BY1295" s="364">
        <v>2.7463430771428918E-2</v>
      </c>
      <c r="BZ1295" s="364">
        <v>2.7542813134888537E-2</v>
      </c>
      <c r="CA1295" s="364">
        <v>2.0941929588264904E-2</v>
      </c>
      <c r="CB1295" s="364">
        <v>4.5351658595483374E-2</v>
      </c>
      <c r="CC1295" s="364">
        <v>1.9700444111728652E-2</v>
      </c>
      <c r="CD1295" s="365">
        <v>2.7281714357579895E-2</v>
      </c>
    </row>
    <row r="1296" spans="2:82">
      <c r="B1296" s="290"/>
      <c r="C1296" s="103" t="str">
        <f t="shared" si="91"/>
        <v>30</v>
      </c>
      <c r="D1296" s="284" t="str">
        <f t="shared" si="91"/>
        <v>運輸・郵便</v>
      </c>
      <c r="E1296" s="363">
        <v>3.266715497657522E-2</v>
      </c>
      <c r="F1296" s="364">
        <v>2.791566337711272E-2</v>
      </c>
      <c r="G1296" s="364">
        <v>2.7901410685011244E-2</v>
      </c>
      <c r="H1296" s="364">
        <v>2.3085454034382644E-2</v>
      </c>
      <c r="I1296" s="364">
        <v>3.9458956875091072E-2</v>
      </c>
      <c r="J1296" s="364">
        <v>2.2311106716632403E-2</v>
      </c>
      <c r="K1296" s="364">
        <v>4.1453774209334257E-2</v>
      </c>
      <c r="L1296" s="364">
        <v>2.7837320820957162E-2</v>
      </c>
      <c r="M1296" s="364">
        <v>2.2015782192094754E-2</v>
      </c>
      <c r="N1296" s="364">
        <v>2.2284877302693344E-2</v>
      </c>
      <c r="O1296" s="364">
        <v>3.3894893513529749E-2</v>
      </c>
      <c r="P1296" s="364">
        <v>3.228507403672639E-2</v>
      </c>
      <c r="Q1296" s="364">
        <v>3.1961852379553873E-2</v>
      </c>
      <c r="R1296" s="364">
        <v>2.5255512152096898E-2</v>
      </c>
      <c r="S1296" s="364">
        <v>2.3229114986039651E-2</v>
      </c>
      <c r="T1296" s="364">
        <v>1.9915957393795727E-2</v>
      </c>
      <c r="U1296" s="364">
        <v>2.3710746420318767E-2</v>
      </c>
      <c r="V1296" s="364">
        <v>2.1855818098433691E-2</v>
      </c>
      <c r="W1296" s="364">
        <v>2.5737311755853844E-2</v>
      </c>
      <c r="X1296" s="364">
        <v>2.4049068172875488E-2</v>
      </c>
      <c r="Y1296" s="364">
        <v>2.8757123911077011E-2</v>
      </c>
      <c r="Z1296" s="364">
        <v>6.8858727295235608E-2</v>
      </c>
      <c r="AA1296" s="364">
        <v>2.6874829973846191E-2</v>
      </c>
      <c r="AB1296" s="364">
        <v>2.2484482441271669E-2</v>
      </c>
      <c r="AC1296" s="364">
        <v>1.9140743066587012E-2</v>
      </c>
      <c r="AD1296" s="364">
        <v>3.3755397776904984E-2</v>
      </c>
      <c r="AE1296" s="364">
        <v>1.5072841817702534E-2</v>
      </c>
      <c r="AF1296" s="364">
        <v>2.0266205374019478E-2</v>
      </c>
      <c r="AG1296" s="364">
        <v>3.6156870605848104E-3</v>
      </c>
      <c r="AH1296" s="364">
        <v>4.2688333587411108E-2</v>
      </c>
      <c r="AI1296" s="364">
        <v>1.6587445794821319E-2</v>
      </c>
      <c r="AJ1296" s="364">
        <v>1.6567042494575589E-2</v>
      </c>
      <c r="AK1296" s="364">
        <v>1.5282024305548115E-2</v>
      </c>
      <c r="AL1296" s="364">
        <v>1.5750971767800302E-2</v>
      </c>
      <c r="AM1296" s="364">
        <v>2.3269858334249539E-2</v>
      </c>
      <c r="AN1296" s="364">
        <v>1.1404568833938013E-2</v>
      </c>
      <c r="AO1296" s="364">
        <v>2.2013755436993136E-2</v>
      </c>
      <c r="AP1296" s="364">
        <v>6.7273027095920673E-2</v>
      </c>
      <c r="AQ1296" s="364">
        <v>2.6408311181920385E-2</v>
      </c>
      <c r="AR1296" s="363">
        <v>5.2303815877677552E-2</v>
      </c>
      <c r="AS1296" s="364">
        <v>5.4165713974110553E-2</v>
      </c>
      <c r="AT1296" s="364">
        <v>4.1385469746472732E-2</v>
      </c>
      <c r="AU1296" s="364">
        <v>4.9598834087375684E-2</v>
      </c>
      <c r="AV1296" s="364">
        <v>6.0902124723601896E-2</v>
      </c>
      <c r="AW1296" s="364">
        <v>3.3219404382022706E-2</v>
      </c>
      <c r="AX1296" s="364">
        <v>6.4150632825493159E-2</v>
      </c>
      <c r="AY1296" s="364">
        <v>4.3207214754491408E-2</v>
      </c>
      <c r="AZ1296" s="364">
        <v>2.4837731110890618E-2</v>
      </c>
      <c r="BA1296" s="364">
        <v>3.4868130017697146E-2</v>
      </c>
      <c r="BB1296" s="364">
        <v>6.5687390242660862E-2</v>
      </c>
      <c r="BC1296" s="364">
        <v>4.8577884041650837E-2</v>
      </c>
      <c r="BD1296" s="364">
        <v>5.38367511595996E-2</v>
      </c>
      <c r="BE1296" s="364">
        <v>3.9311114647125639E-2</v>
      </c>
      <c r="BF1296" s="364">
        <v>3.3153952750657266E-2</v>
      </c>
      <c r="BG1296" s="364">
        <v>2.951247234642131E-2</v>
      </c>
      <c r="BH1296" s="364">
        <v>3.5173137905278741E-2</v>
      </c>
      <c r="BI1296" s="364">
        <v>3.2841783522321227E-2</v>
      </c>
      <c r="BJ1296" s="364">
        <v>3.7140990646387602E-2</v>
      </c>
      <c r="BK1296" s="364">
        <v>3.5967233479574069E-2</v>
      </c>
      <c r="BL1296" s="364">
        <v>4.6055599625046288E-2</v>
      </c>
      <c r="BM1296" s="364">
        <v>0.11076939649741174</v>
      </c>
      <c r="BN1296" s="364">
        <v>4.6049485845005532E-2</v>
      </c>
      <c r="BO1296" s="364">
        <v>3.8992305382169912E-2</v>
      </c>
      <c r="BP1296" s="364">
        <v>3.1807288246169199E-2</v>
      </c>
      <c r="BQ1296" s="364">
        <v>7.0777377930374377E-2</v>
      </c>
      <c r="BR1296" s="364">
        <v>3.1340096000216755E-2</v>
      </c>
      <c r="BS1296" s="364">
        <v>3.8156246654103006E-2</v>
      </c>
      <c r="BT1296" s="364">
        <v>6.5276726779721038E-3</v>
      </c>
      <c r="BU1296" s="364">
        <v>1.1171887716915032</v>
      </c>
      <c r="BV1296" s="364">
        <v>2.8201264357779785E-2</v>
      </c>
      <c r="BW1296" s="364">
        <v>3.3650005383890839E-2</v>
      </c>
      <c r="BX1296" s="364">
        <v>3.0963648454025685E-2</v>
      </c>
      <c r="BY1296" s="364">
        <v>2.5327508552845681E-2</v>
      </c>
      <c r="BZ1296" s="364">
        <v>4.2986382706453649E-2</v>
      </c>
      <c r="CA1296" s="364">
        <v>2.0248206849956436E-2</v>
      </c>
      <c r="CB1296" s="364">
        <v>3.7221651476916376E-2</v>
      </c>
      <c r="CC1296" s="364">
        <v>0.1080550287485386</v>
      </c>
      <c r="CD1296" s="365">
        <v>5.6058035047149832E-2</v>
      </c>
    </row>
    <row r="1297" spans="2:82">
      <c r="B1297" s="290"/>
      <c r="C1297" s="103" t="str">
        <f t="shared" si="91"/>
        <v>31</v>
      </c>
      <c r="D1297" s="284" t="str">
        <f t="shared" si="91"/>
        <v>情報通信</v>
      </c>
      <c r="E1297" s="363">
        <v>1.6794628107024534E-2</v>
      </c>
      <c r="F1297" s="364">
        <v>8.3669391198316328E-3</v>
      </c>
      <c r="G1297" s="364">
        <v>1.5426581454133751E-2</v>
      </c>
      <c r="H1297" s="364">
        <v>1.7154056330518627E-2</v>
      </c>
      <c r="I1297" s="364">
        <v>1.970226401095063E-2</v>
      </c>
      <c r="J1297" s="364">
        <v>1.7058467471123689E-2</v>
      </c>
      <c r="K1297" s="364">
        <v>1.8533798261149967E-2</v>
      </c>
      <c r="L1297" s="364">
        <v>2.3436551019966313E-2</v>
      </c>
      <c r="M1297" s="364">
        <v>4.7957797519604583E-3</v>
      </c>
      <c r="N1297" s="364">
        <v>1.7178158537713463E-2</v>
      </c>
      <c r="O1297" s="364">
        <v>1.5206102357217066E-2</v>
      </c>
      <c r="P1297" s="364">
        <v>1.3029106082801686E-2</v>
      </c>
      <c r="Q1297" s="364">
        <v>1.0407617566120048E-2</v>
      </c>
      <c r="R1297" s="364">
        <v>1.5144259474630498E-2</v>
      </c>
      <c r="S1297" s="364">
        <v>1.6765087293688995E-2</v>
      </c>
      <c r="T1297" s="364">
        <v>1.8698412719097356E-2</v>
      </c>
      <c r="U1297" s="364">
        <v>1.8148453047834436E-2</v>
      </c>
      <c r="V1297" s="364">
        <v>1.7798764979240374E-2</v>
      </c>
      <c r="W1297" s="364">
        <v>2.1184775867888035E-2</v>
      </c>
      <c r="X1297" s="364">
        <v>2.7082455135969703E-2</v>
      </c>
      <c r="Y1297" s="364">
        <v>1.8045994572356693E-2</v>
      </c>
      <c r="Z1297" s="364">
        <v>1.9841155953932686E-2</v>
      </c>
      <c r="AA1297" s="364">
        <v>2.073657947481845E-2</v>
      </c>
      <c r="AB1297" s="364">
        <v>1.6138663772920635E-2</v>
      </c>
      <c r="AC1297" s="364">
        <v>4.1352960291564954E-2</v>
      </c>
      <c r="AD1297" s="364">
        <v>1.6503619149288908E-2</v>
      </c>
      <c r="AE1297" s="364">
        <v>3.3472983607324126E-2</v>
      </c>
      <c r="AF1297" s="364">
        <v>4.6436222686285729E-2</v>
      </c>
      <c r="AG1297" s="364">
        <v>8.2762063618192459E-3</v>
      </c>
      <c r="AH1297" s="364">
        <v>1.7464292038584683E-2</v>
      </c>
      <c r="AI1297" s="364">
        <v>0.12855040674093912</v>
      </c>
      <c r="AJ1297" s="364">
        <v>2.5778051864861425E-2</v>
      </c>
      <c r="AK1297" s="364">
        <v>2.64755102062562E-2</v>
      </c>
      <c r="AL1297" s="364">
        <v>1.940897674825285E-2</v>
      </c>
      <c r="AM1297" s="364">
        <v>4.7412298978231432E-2</v>
      </c>
      <c r="AN1297" s="364">
        <v>3.5562684534086161E-2</v>
      </c>
      <c r="AO1297" s="364">
        <v>2.5284373712906701E-2</v>
      </c>
      <c r="AP1297" s="364">
        <v>2.7349490951552299E-2</v>
      </c>
      <c r="AQ1297" s="364">
        <v>3.3468728737561168E-2</v>
      </c>
      <c r="AR1297" s="363">
        <v>2.3582281354579977E-2</v>
      </c>
      <c r="AS1297" s="364">
        <v>1.5529885550726973E-2</v>
      </c>
      <c r="AT1297" s="364">
        <v>2.0347999946159087E-2</v>
      </c>
      <c r="AU1297" s="364">
        <v>3.6227587037159878E-2</v>
      </c>
      <c r="AV1297" s="364">
        <v>2.6492709111161493E-2</v>
      </c>
      <c r="AW1297" s="364">
        <v>2.4072475699069906E-2</v>
      </c>
      <c r="AX1297" s="364">
        <v>2.4927217547539762E-2</v>
      </c>
      <c r="AY1297" s="364">
        <v>3.5317218739819307E-2</v>
      </c>
      <c r="AZ1297" s="364">
        <v>4.3687518874202342E-3</v>
      </c>
      <c r="BA1297" s="364">
        <v>2.4294114741693178E-2</v>
      </c>
      <c r="BB1297" s="364">
        <v>2.6514426614468952E-2</v>
      </c>
      <c r="BC1297" s="364">
        <v>1.7228963254228392E-2</v>
      </c>
      <c r="BD1297" s="364">
        <v>1.4573858065893454E-2</v>
      </c>
      <c r="BE1297" s="364">
        <v>2.2690348274313796E-2</v>
      </c>
      <c r="BF1297" s="364">
        <v>2.5940178684485012E-2</v>
      </c>
      <c r="BG1297" s="364">
        <v>2.657404733667788E-2</v>
      </c>
      <c r="BH1297" s="364">
        <v>2.5283934995847031E-2</v>
      </c>
      <c r="BI1297" s="364">
        <v>2.597519666451956E-2</v>
      </c>
      <c r="BJ1297" s="364">
        <v>2.9738986089019266E-2</v>
      </c>
      <c r="BK1297" s="364">
        <v>4.3186583820051611E-2</v>
      </c>
      <c r="BL1297" s="364">
        <v>2.3914507589153863E-2</v>
      </c>
      <c r="BM1297" s="364">
        <v>2.6389784108571013E-2</v>
      </c>
      <c r="BN1297" s="364">
        <v>3.4352195733936594E-2</v>
      </c>
      <c r="BO1297" s="364">
        <v>3.3179505004742912E-2</v>
      </c>
      <c r="BP1297" s="364">
        <v>7.2519196910541428E-2</v>
      </c>
      <c r="BQ1297" s="364">
        <v>3.0060071616009466E-2</v>
      </c>
      <c r="BR1297" s="364">
        <v>6.1727238821006419E-2</v>
      </c>
      <c r="BS1297" s="364">
        <v>8.9305881172476759E-2</v>
      </c>
      <c r="BT1297" s="364">
        <v>1.6014176915952579E-2</v>
      </c>
      <c r="BU1297" s="364">
        <v>3.1064582576940669E-2</v>
      </c>
      <c r="BV1297" s="364">
        <v>1.2126118224503637</v>
      </c>
      <c r="BW1297" s="364">
        <v>5.1230514723653309E-2</v>
      </c>
      <c r="BX1297" s="364">
        <v>5.6079290370110599E-2</v>
      </c>
      <c r="BY1297" s="364">
        <v>3.2988895338230594E-2</v>
      </c>
      <c r="BZ1297" s="364">
        <v>9.1107752908549305E-2</v>
      </c>
      <c r="CA1297" s="364">
        <v>0.13064092532247384</v>
      </c>
      <c r="CB1297" s="364">
        <v>4.6022395204874229E-2</v>
      </c>
      <c r="CC1297" s="364">
        <v>3.0273193338345942E-2</v>
      </c>
      <c r="CD1297" s="365">
        <v>6.5472116129800098E-2</v>
      </c>
    </row>
    <row r="1298" spans="2:82">
      <c r="B1298" s="290"/>
      <c r="C1298" s="103" t="str">
        <f t="shared" si="91"/>
        <v>32</v>
      </c>
      <c r="D1298" s="284" t="str">
        <f t="shared" si="91"/>
        <v>公務</v>
      </c>
      <c r="E1298" s="363">
        <v>1.8666210339997558E-4</v>
      </c>
      <c r="F1298" s="364">
        <v>5.452000325243665E-5</v>
      </c>
      <c r="G1298" s="364">
        <v>1.6667228489696049E-4</v>
      </c>
      <c r="H1298" s="364">
        <v>7.7315834300614679E-5</v>
      </c>
      <c r="I1298" s="364">
        <v>2.3676100694502416E-4</v>
      </c>
      <c r="J1298" s="364">
        <v>1.0708713672161244E-4</v>
      </c>
      <c r="K1298" s="364">
        <v>1.7408850624151757E-4</v>
      </c>
      <c r="L1298" s="364">
        <v>1.2656843213579015E-4</v>
      </c>
      <c r="M1298" s="364">
        <v>3.8903639174859271E-5</v>
      </c>
      <c r="N1298" s="364">
        <v>1.2304343771489976E-4</v>
      </c>
      <c r="O1298" s="364">
        <v>1.1848942418561114E-4</v>
      </c>
      <c r="P1298" s="364">
        <v>2.3877500860826318E-4</v>
      </c>
      <c r="Q1298" s="364">
        <v>2.1469124157779063E-4</v>
      </c>
      <c r="R1298" s="364">
        <v>1.7758550480079704E-4</v>
      </c>
      <c r="S1298" s="364">
        <v>2.119098896426255E-4</v>
      </c>
      <c r="T1298" s="364">
        <v>1.9601754378242126E-4</v>
      </c>
      <c r="U1298" s="364">
        <v>1.5679029097098011E-4</v>
      </c>
      <c r="V1298" s="364">
        <v>1.3936970979651291E-4</v>
      </c>
      <c r="W1298" s="364">
        <v>1.8452074342565828E-4</v>
      </c>
      <c r="X1298" s="364">
        <v>1.515640637933961E-4</v>
      </c>
      <c r="Y1298" s="364">
        <v>2.0278206653261436E-4</v>
      </c>
      <c r="Z1298" s="364">
        <v>1.4513968197890859E-4</v>
      </c>
      <c r="AA1298" s="364">
        <v>1.6108581235579328E-4</v>
      </c>
      <c r="AB1298" s="364">
        <v>4.8970946900555795E-5</v>
      </c>
      <c r="AC1298" s="364">
        <v>9.6743811147847043E-5</v>
      </c>
      <c r="AD1298" s="364">
        <v>5.8596547560819378E-5</v>
      </c>
      <c r="AE1298" s="364">
        <v>5.3102358250519908E-5</v>
      </c>
      <c r="AF1298" s="364">
        <v>7.0115943316295115E-5</v>
      </c>
      <c r="AG1298" s="364">
        <v>2.7414665804290436E-5</v>
      </c>
      <c r="AH1298" s="364">
        <v>6.1064563916010293E-5</v>
      </c>
      <c r="AI1298" s="364">
        <v>1.0509546312238133E-4</v>
      </c>
      <c r="AJ1298" s="364">
        <v>5.087789446178017E-5</v>
      </c>
      <c r="AK1298" s="364">
        <v>5.7047556747634294E-5</v>
      </c>
      <c r="AL1298" s="364">
        <v>7.9337499009755544E-5</v>
      </c>
      <c r="AM1298" s="364">
        <v>8.1082623461965289E-5</v>
      </c>
      <c r="AN1298" s="364">
        <v>7.9418481907054671E-5</v>
      </c>
      <c r="AO1298" s="364">
        <v>1.1900370443264358E-4</v>
      </c>
      <c r="AP1298" s="364">
        <v>3.005969467812764E-4</v>
      </c>
      <c r="AQ1298" s="364">
        <v>5.5332070863152048E-5</v>
      </c>
      <c r="AR1298" s="363">
        <v>6.6053927848579315E-4</v>
      </c>
      <c r="AS1298" s="364">
        <v>1.7766470085899406E-4</v>
      </c>
      <c r="AT1298" s="364">
        <v>8.917644904142542E-4</v>
      </c>
      <c r="AU1298" s="364">
        <v>8.8191351001730401E-4</v>
      </c>
      <c r="AV1298" s="364">
        <v>6.7993296078003253E-4</v>
      </c>
      <c r="AW1298" s="364">
        <v>3.8173706068850657E-4</v>
      </c>
      <c r="AX1298" s="364">
        <v>5.1200538655204303E-4</v>
      </c>
      <c r="AY1298" s="364">
        <v>2.548368157757983E-4</v>
      </c>
      <c r="AZ1298" s="364">
        <v>1.1479864520470086E-4</v>
      </c>
      <c r="BA1298" s="364">
        <v>3.4871943529515728E-4</v>
      </c>
      <c r="BB1298" s="364">
        <v>9.5999240328670959E-4</v>
      </c>
      <c r="BC1298" s="364">
        <v>8.7218560241108243E-4</v>
      </c>
      <c r="BD1298" s="364">
        <v>6.0254693669248023E-4</v>
      </c>
      <c r="BE1298" s="364">
        <v>6.7081685216130839E-4</v>
      </c>
      <c r="BF1298" s="364">
        <v>8.4969957161786056E-4</v>
      </c>
      <c r="BG1298" s="364">
        <v>6.8361269662204217E-4</v>
      </c>
      <c r="BH1298" s="364">
        <v>3.9426136222575994E-4</v>
      </c>
      <c r="BI1298" s="364">
        <v>2.6091198666150392E-4</v>
      </c>
      <c r="BJ1298" s="364">
        <v>4.2962415544299949E-4</v>
      </c>
      <c r="BK1298" s="364">
        <v>4.1172058367954737E-4</v>
      </c>
      <c r="BL1298" s="364">
        <v>3.8301403740219418E-4</v>
      </c>
      <c r="BM1298" s="364">
        <v>3.6203445801679838E-4</v>
      </c>
      <c r="BN1298" s="364">
        <v>1.3503429223582959E-3</v>
      </c>
      <c r="BO1298" s="364">
        <v>4.2457670005777523E-4</v>
      </c>
      <c r="BP1298" s="364">
        <v>8.2247488620968833E-4</v>
      </c>
      <c r="BQ1298" s="364">
        <v>7.2115438414133365E-4</v>
      </c>
      <c r="BR1298" s="364">
        <v>4.7230482915724817E-4</v>
      </c>
      <c r="BS1298" s="364">
        <v>9.1175054737115634E-4</v>
      </c>
      <c r="BT1298" s="364">
        <v>4.1034590416983877E-4</v>
      </c>
      <c r="BU1298" s="364">
        <v>4.6874085159004792E-4</v>
      </c>
      <c r="BV1298" s="364">
        <v>5.4049653848314621E-4</v>
      </c>
      <c r="BW1298" s="364">
        <v>1.0001700311796347</v>
      </c>
      <c r="BX1298" s="364">
        <v>5.4565929526935919E-4</v>
      </c>
      <c r="BY1298" s="364">
        <v>3.6733668267732489E-4</v>
      </c>
      <c r="BZ1298" s="364">
        <v>1.109425746860831E-3</v>
      </c>
      <c r="CA1298" s="364">
        <v>4.3398116278792382E-4</v>
      </c>
      <c r="CB1298" s="364">
        <v>5.4365771748558626E-4</v>
      </c>
      <c r="CC1298" s="364">
        <v>4.2443372142213486E-4</v>
      </c>
      <c r="CD1298" s="365">
        <v>0.1016503342446012</v>
      </c>
    </row>
    <row r="1299" spans="2:82">
      <c r="B1299" s="290"/>
      <c r="C1299" s="103" t="str">
        <f t="shared" si="91"/>
        <v>33</v>
      </c>
      <c r="D1299" s="284" t="str">
        <f t="shared" si="91"/>
        <v>教育・研究</v>
      </c>
      <c r="E1299" s="363">
        <v>2.7039944299965632E-4</v>
      </c>
      <c r="F1299" s="364">
        <v>4.2281344414233361E-4</v>
      </c>
      <c r="G1299" s="364">
        <v>2.3489606188868223E-4</v>
      </c>
      <c r="H1299" s="364">
        <v>3.1962823416876134E-4</v>
      </c>
      <c r="I1299" s="364">
        <v>3.846801822286164E-4</v>
      </c>
      <c r="J1299" s="364">
        <v>2.4490836803370779E-4</v>
      </c>
      <c r="K1299" s="364">
        <v>3.580179342570822E-4</v>
      </c>
      <c r="L1299" s="364">
        <v>4.7576296254425103E-4</v>
      </c>
      <c r="M1299" s="364">
        <v>9.9731614674842354E-5</v>
      </c>
      <c r="N1299" s="364">
        <v>3.2898345838642461E-4</v>
      </c>
      <c r="O1299" s="364">
        <v>3.6863309795744071E-4</v>
      </c>
      <c r="P1299" s="364">
        <v>2.6019463930786489E-4</v>
      </c>
      <c r="Q1299" s="364">
        <v>1.7980596871770857E-4</v>
      </c>
      <c r="R1299" s="364">
        <v>3.8054578923193988E-4</v>
      </c>
      <c r="S1299" s="364">
        <v>4.6995415595242298E-4</v>
      </c>
      <c r="T1299" s="364">
        <v>5.1562115226477193E-4</v>
      </c>
      <c r="U1299" s="364">
        <v>5.193332918574672E-4</v>
      </c>
      <c r="V1299" s="364">
        <v>8.9631980867808188E-4</v>
      </c>
      <c r="W1299" s="364">
        <v>8.4021622275773399E-4</v>
      </c>
      <c r="X1299" s="364">
        <v>1.5728355485036358E-3</v>
      </c>
      <c r="Y1299" s="364">
        <v>4.889984906957549E-4</v>
      </c>
      <c r="Z1299" s="364">
        <v>3.4687291401720559E-4</v>
      </c>
      <c r="AA1299" s="364">
        <v>3.756794235558297E-4</v>
      </c>
      <c r="AB1299" s="364">
        <v>3.9780699285732083E-4</v>
      </c>
      <c r="AC1299" s="364">
        <v>4.45847256358361E-4</v>
      </c>
      <c r="AD1299" s="364">
        <v>3.0091406236749404E-4</v>
      </c>
      <c r="AE1299" s="364">
        <v>3.6483957576640064E-4</v>
      </c>
      <c r="AF1299" s="364">
        <v>4.5541068204753358E-4</v>
      </c>
      <c r="AG1299" s="364">
        <v>8.5211042243658923E-5</v>
      </c>
      <c r="AH1299" s="364">
        <v>5.216049145662379E-4</v>
      </c>
      <c r="AI1299" s="364">
        <v>2.5924190953051755E-3</v>
      </c>
      <c r="AJ1299" s="364">
        <v>2.8601933139709937E-4</v>
      </c>
      <c r="AK1299" s="364">
        <v>2.5423186592397586E-4</v>
      </c>
      <c r="AL1299" s="364">
        <v>2.7724053328944716E-4</v>
      </c>
      <c r="AM1299" s="364">
        <v>3.9828623481513308E-4</v>
      </c>
      <c r="AN1299" s="364">
        <v>5.3037827096292524E-4</v>
      </c>
      <c r="AO1299" s="364">
        <v>4.6035150277191976E-4</v>
      </c>
      <c r="AP1299" s="364">
        <v>4.9013243197623278E-4</v>
      </c>
      <c r="AQ1299" s="364">
        <v>1.0585420281755264E-3</v>
      </c>
      <c r="AR1299" s="363">
        <v>3.8272015395939354E-4</v>
      </c>
      <c r="AS1299" s="364">
        <v>8.0612934517781639E-4</v>
      </c>
      <c r="AT1299" s="364">
        <v>2.8247715407256878E-4</v>
      </c>
      <c r="AU1299" s="364">
        <v>1.0100398129410644E-3</v>
      </c>
      <c r="AV1299" s="364">
        <v>5.8210200301165346E-4</v>
      </c>
      <c r="AW1299" s="364">
        <v>3.3460769438659196E-4</v>
      </c>
      <c r="AX1299" s="364">
        <v>5.786895061795635E-4</v>
      </c>
      <c r="AY1299" s="364">
        <v>7.4053648184971787E-4</v>
      </c>
      <c r="AZ1299" s="364">
        <v>9.0756743277402974E-5</v>
      </c>
      <c r="BA1299" s="364">
        <v>5.104157958028074E-4</v>
      </c>
      <c r="BB1299" s="364">
        <v>8.0109613784484931E-4</v>
      </c>
      <c r="BC1299" s="364">
        <v>3.9682575443273483E-4</v>
      </c>
      <c r="BD1299" s="364">
        <v>2.6044036518828285E-4</v>
      </c>
      <c r="BE1299" s="364">
        <v>7.3987055351139482E-4</v>
      </c>
      <c r="BF1299" s="364">
        <v>1.0942809992510859E-3</v>
      </c>
      <c r="BG1299" s="364">
        <v>7.7599669734248057E-4</v>
      </c>
      <c r="BH1299" s="364">
        <v>8.1691157768387331E-4</v>
      </c>
      <c r="BI1299" s="364">
        <v>1.9251463357754268E-3</v>
      </c>
      <c r="BJ1299" s="364">
        <v>1.7510546783912259E-3</v>
      </c>
      <c r="BK1299" s="364">
        <v>2.3192499920141043E-3</v>
      </c>
      <c r="BL1299" s="364">
        <v>7.2908696373894693E-4</v>
      </c>
      <c r="BM1299" s="364">
        <v>4.5453610206288192E-4</v>
      </c>
      <c r="BN1299" s="364">
        <v>6.1030873425699825E-4</v>
      </c>
      <c r="BO1299" s="364">
        <v>1.0179658382326925E-3</v>
      </c>
      <c r="BP1299" s="364">
        <v>7.3289016056552337E-4</v>
      </c>
      <c r="BQ1299" s="364">
        <v>6.1152264673227535E-4</v>
      </c>
      <c r="BR1299" s="364">
        <v>6.5583082344996375E-4</v>
      </c>
      <c r="BS1299" s="364">
        <v>8.081379003256941E-4</v>
      </c>
      <c r="BT1299" s="364">
        <v>1.5070510132104696E-4</v>
      </c>
      <c r="BU1299" s="364">
        <v>1.2943511063242205E-3</v>
      </c>
      <c r="BV1299" s="364">
        <v>5.9502476209625762E-3</v>
      </c>
      <c r="BW1299" s="364">
        <v>5.5269883782443408E-4</v>
      </c>
      <c r="BX1299" s="364">
        <v>1.0004368912807979</v>
      </c>
      <c r="BY1299" s="364">
        <v>4.3931917269657712E-4</v>
      </c>
      <c r="BZ1299" s="364">
        <v>6.1236673992530889E-4</v>
      </c>
      <c r="CA1299" s="364">
        <v>1.3137073657793551E-3</v>
      </c>
      <c r="CB1299" s="364">
        <v>9.142662557506965E-4</v>
      </c>
      <c r="CC1299" s="364">
        <v>5.6383296853774328E-4</v>
      </c>
      <c r="CD1299" s="365">
        <v>2.7647436720110354E-3</v>
      </c>
    </row>
    <row r="1300" spans="2:82">
      <c r="B1300" s="290"/>
      <c r="C1300" s="103" t="str">
        <f t="shared" si="91"/>
        <v>34</v>
      </c>
      <c r="D1300" s="284" t="str">
        <f t="shared" si="91"/>
        <v>医療・福祉</v>
      </c>
      <c r="E1300" s="363">
        <v>4.1973210992922792E-5</v>
      </c>
      <c r="F1300" s="364">
        <v>3.2009392407558275E-5</v>
      </c>
      <c r="G1300" s="364">
        <v>3.6148425350501416E-5</v>
      </c>
      <c r="H1300" s="364">
        <v>3.2053327590896826E-5</v>
      </c>
      <c r="I1300" s="364">
        <v>4.9972433331376629E-5</v>
      </c>
      <c r="J1300" s="364">
        <v>3.2033118091043024E-5</v>
      </c>
      <c r="K1300" s="364">
        <v>5.2090111972711774E-5</v>
      </c>
      <c r="L1300" s="364">
        <v>4.0078956962192396E-5</v>
      </c>
      <c r="M1300" s="364">
        <v>2.4304001769766421E-5</v>
      </c>
      <c r="N1300" s="364">
        <v>3.1935774111709675E-5</v>
      </c>
      <c r="O1300" s="364">
        <v>4.1275052500770523E-5</v>
      </c>
      <c r="P1300" s="364">
        <v>3.9887173104713777E-5</v>
      </c>
      <c r="Q1300" s="364">
        <v>3.7992585677087779E-5</v>
      </c>
      <c r="R1300" s="364">
        <v>3.3001706429987625E-5</v>
      </c>
      <c r="S1300" s="364">
        <v>3.1711327554157133E-5</v>
      </c>
      <c r="T1300" s="364">
        <v>2.8823007976175125E-5</v>
      </c>
      <c r="U1300" s="364">
        <v>3.3259432301660189E-5</v>
      </c>
      <c r="V1300" s="364">
        <v>3.1150482396445792E-5</v>
      </c>
      <c r="W1300" s="364">
        <v>3.6002450313395797E-5</v>
      </c>
      <c r="X1300" s="364">
        <v>3.6221947621366973E-5</v>
      </c>
      <c r="Y1300" s="364">
        <v>3.8621781938859848E-5</v>
      </c>
      <c r="Z1300" s="364">
        <v>7.8975097490355275E-5</v>
      </c>
      <c r="AA1300" s="364">
        <v>3.6999180413907212E-5</v>
      </c>
      <c r="AB1300" s="364">
        <v>2.8979533845295957E-5</v>
      </c>
      <c r="AC1300" s="364">
        <v>3.5366085223472491E-5</v>
      </c>
      <c r="AD1300" s="364">
        <v>4.0885439551450643E-5</v>
      </c>
      <c r="AE1300" s="364">
        <v>2.7015987386250007E-5</v>
      </c>
      <c r="AF1300" s="364">
        <v>3.7779652763316482E-5</v>
      </c>
      <c r="AG1300" s="364">
        <v>8.5795179851777881E-6</v>
      </c>
      <c r="AH1300" s="364">
        <v>5.5036917229764939E-5</v>
      </c>
      <c r="AI1300" s="364">
        <v>5.8648928857564125E-5</v>
      </c>
      <c r="AJ1300" s="364">
        <v>2.6109079678299366E-5</v>
      </c>
      <c r="AK1300" s="364">
        <v>2.6325341530786101E-5</v>
      </c>
      <c r="AL1300" s="364">
        <v>8.7255655744312275E-5</v>
      </c>
      <c r="AM1300" s="364">
        <v>4.0190412584439852E-5</v>
      </c>
      <c r="AN1300" s="364">
        <v>2.4974062601161046E-5</v>
      </c>
      <c r="AO1300" s="364">
        <v>3.5605248031951276E-5</v>
      </c>
      <c r="AP1300" s="364">
        <v>8.5030148586660056E-5</v>
      </c>
      <c r="AQ1300" s="364">
        <v>3.8834860034198522E-5</v>
      </c>
      <c r="AR1300" s="363">
        <v>6.695802948861281E-5</v>
      </c>
      <c r="AS1300" s="364">
        <v>6.327245530217682E-5</v>
      </c>
      <c r="AT1300" s="364">
        <v>5.3951520118191909E-5</v>
      </c>
      <c r="AU1300" s="364">
        <v>7.3550861569885137E-5</v>
      </c>
      <c r="AV1300" s="364">
        <v>7.6406591464145158E-5</v>
      </c>
      <c r="AW1300" s="364">
        <v>4.9441424482966758E-5</v>
      </c>
      <c r="AX1300" s="364">
        <v>8.2358834546678332E-5</v>
      </c>
      <c r="AY1300" s="364">
        <v>6.8102032896303133E-5</v>
      </c>
      <c r="AZ1300" s="364">
        <v>2.7478343326222415E-5</v>
      </c>
      <c r="BA1300" s="364">
        <v>5.0428717043308314E-5</v>
      </c>
      <c r="BB1300" s="364">
        <v>8.1950376237358637E-5</v>
      </c>
      <c r="BC1300" s="364">
        <v>6.375952562572831E-5</v>
      </c>
      <c r="BD1300" s="364">
        <v>6.3840528164616276E-5</v>
      </c>
      <c r="BE1300" s="364">
        <v>5.3018837292130221E-5</v>
      </c>
      <c r="BF1300" s="364">
        <v>4.7646916952486669E-5</v>
      </c>
      <c r="BG1300" s="364">
        <v>4.3605147273142385E-5</v>
      </c>
      <c r="BH1300" s="364">
        <v>4.9706310240288512E-5</v>
      </c>
      <c r="BI1300" s="364">
        <v>4.773525185620074E-5</v>
      </c>
      <c r="BJ1300" s="364">
        <v>5.2545549921898043E-5</v>
      </c>
      <c r="BK1300" s="364">
        <v>5.4957528838844111E-5</v>
      </c>
      <c r="BL1300" s="364">
        <v>6.0203953177367045E-5</v>
      </c>
      <c r="BM1300" s="364">
        <v>1.3072624260947443E-4</v>
      </c>
      <c r="BN1300" s="364">
        <v>6.6831516214113662E-5</v>
      </c>
      <c r="BO1300" s="364">
        <v>8.217129001581049E-5</v>
      </c>
      <c r="BP1300" s="364">
        <v>2.0011131693964339E-4</v>
      </c>
      <c r="BQ1300" s="364">
        <v>8.9536459741468871E-5</v>
      </c>
      <c r="BR1300" s="364">
        <v>7.6566524513174361E-5</v>
      </c>
      <c r="BS1300" s="364">
        <v>1.8818691365420686E-4</v>
      </c>
      <c r="BT1300" s="364">
        <v>3.5371678208216791E-5</v>
      </c>
      <c r="BU1300" s="364">
        <v>1.112756469645895E-3</v>
      </c>
      <c r="BV1300" s="364">
        <v>3.7468925297761503E-4</v>
      </c>
      <c r="BW1300" s="364">
        <v>7.5122205777677426E-5</v>
      </c>
      <c r="BX1300" s="364">
        <v>6.9730541123907928E-5</v>
      </c>
      <c r="BY1300" s="364">
        <v>1.0146547928695799</v>
      </c>
      <c r="BZ1300" s="364">
        <v>8.4536438482472206E-5</v>
      </c>
      <c r="CA1300" s="364">
        <v>9.0165684349584015E-5</v>
      </c>
      <c r="CB1300" s="364">
        <v>3.3349750782489805E-4</v>
      </c>
      <c r="CC1300" s="364">
        <v>1.2839388496308925E-4</v>
      </c>
      <c r="CD1300" s="365">
        <v>2.151671771693788E-4</v>
      </c>
    </row>
    <row r="1301" spans="2:82">
      <c r="B1301" s="290"/>
      <c r="C1301" s="103" t="str">
        <f t="shared" si="91"/>
        <v>35</v>
      </c>
      <c r="D1301" s="284" t="str">
        <f t="shared" si="91"/>
        <v>他に分類されない会員制団体</v>
      </c>
      <c r="E1301" s="363">
        <v>8.2061774741527859E-4</v>
      </c>
      <c r="F1301" s="364">
        <v>3.5886094410696206E-4</v>
      </c>
      <c r="G1301" s="364">
        <v>1.1276179795777824E-3</v>
      </c>
      <c r="H1301" s="364">
        <v>3.2612494498778693E-4</v>
      </c>
      <c r="I1301" s="364">
        <v>1.0580640684503008E-3</v>
      </c>
      <c r="J1301" s="364">
        <v>4.9107325550963869E-4</v>
      </c>
      <c r="K1301" s="364">
        <v>5.9566078285041148E-4</v>
      </c>
      <c r="L1301" s="364">
        <v>6.5626607436977864E-4</v>
      </c>
      <c r="M1301" s="364">
        <v>1.5574943995853044E-4</v>
      </c>
      <c r="N1301" s="364">
        <v>5.3481933082696821E-4</v>
      </c>
      <c r="O1301" s="364">
        <v>3.6760224529478158E-4</v>
      </c>
      <c r="P1301" s="364">
        <v>5.67019902095664E-4</v>
      </c>
      <c r="Q1301" s="364">
        <v>6.9564327505727472E-4</v>
      </c>
      <c r="R1301" s="364">
        <v>4.4254953060036956E-4</v>
      </c>
      <c r="S1301" s="364">
        <v>6.4242057337180337E-4</v>
      </c>
      <c r="T1301" s="364">
        <v>4.8560017351084739E-4</v>
      </c>
      <c r="U1301" s="364">
        <v>5.1014494054448065E-4</v>
      </c>
      <c r="V1301" s="364">
        <v>4.8944113089121081E-4</v>
      </c>
      <c r="W1301" s="364">
        <v>5.4605434658868887E-4</v>
      </c>
      <c r="X1301" s="364">
        <v>5.3054039833218692E-4</v>
      </c>
      <c r="Y1301" s="364">
        <v>5.5302868916004121E-4</v>
      </c>
      <c r="Z1301" s="364">
        <v>5.6242750702272545E-4</v>
      </c>
      <c r="AA1301" s="364">
        <v>4.464524300439415E-4</v>
      </c>
      <c r="AB1301" s="364">
        <v>2.2963842566282701E-4</v>
      </c>
      <c r="AC1301" s="364">
        <v>4.677249932996264E-4</v>
      </c>
      <c r="AD1301" s="364">
        <v>2.7188076132921907E-4</v>
      </c>
      <c r="AE1301" s="364">
        <v>2.2228945661147516E-4</v>
      </c>
      <c r="AF1301" s="364">
        <v>3.3150345285254038E-4</v>
      </c>
      <c r="AG1301" s="364">
        <v>1.1826276582647563E-4</v>
      </c>
      <c r="AH1301" s="364">
        <v>2.7002584806286285E-4</v>
      </c>
      <c r="AI1301" s="364">
        <v>4.3275796786158361E-4</v>
      </c>
      <c r="AJ1301" s="364">
        <v>2.0742880101165179E-4</v>
      </c>
      <c r="AK1301" s="364">
        <v>2.6421068609704801E-4</v>
      </c>
      <c r="AL1301" s="364">
        <v>4.1803545572553368E-4</v>
      </c>
      <c r="AM1301" s="364">
        <v>3.1343930306975944E-4</v>
      </c>
      <c r="AN1301" s="364">
        <v>3.2592416361457036E-4</v>
      </c>
      <c r="AO1301" s="364">
        <v>5.2066431513697522E-4</v>
      </c>
      <c r="AP1301" s="364">
        <v>9.4443731763151463E-4</v>
      </c>
      <c r="AQ1301" s="364">
        <v>2.2366298413329771E-4</v>
      </c>
      <c r="AR1301" s="363">
        <v>3.235023209999386E-3</v>
      </c>
      <c r="AS1301" s="364">
        <v>1.9890794750913651E-3</v>
      </c>
      <c r="AT1301" s="364">
        <v>1.2573145578422281E-2</v>
      </c>
      <c r="AU1301" s="364">
        <v>3.9231295954191151E-3</v>
      </c>
      <c r="AV1301" s="364">
        <v>2.7830659027961533E-3</v>
      </c>
      <c r="AW1301" s="364">
        <v>1.8412520367728491E-3</v>
      </c>
      <c r="AX1301" s="364">
        <v>1.5552878285060884E-3</v>
      </c>
      <c r="AY1301" s="364">
        <v>2.0548042084226489E-3</v>
      </c>
      <c r="AZ1301" s="364">
        <v>3.8205681566249358E-4</v>
      </c>
      <c r="BA1301" s="364">
        <v>1.2651199592066992E-3</v>
      </c>
      <c r="BB1301" s="364">
        <v>1.6224519317784868E-3</v>
      </c>
      <c r="BC1301" s="364">
        <v>1.7148077991272798E-3</v>
      </c>
      <c r="BD1301" s="364">
        <v>1.8595583981995199E-3</v>
      </c>
      <c r="BE1301" s="364">
        <v>9.897430638777043E-4</v>
      </c>
      <c r="BF1301" s="364">
        <v>2.9554406622368003E-3</v>
      </c>
      <c r="BG1301" s="364">
        <v>1.1853785252438026E-3</v>
      </c>
      <c r="BH1301" s="364">
        <v>1.2545002072822519E-3</v>
      </c>
      <c r="BI1301" s="364">
        <v>1.0991878722839297E-3</v>
      </c>
      <c r="BJ1301" s="364">
        <v>1.1029938936192093E-3</v>
      </c>
      <c r="BK1301" s="364">
        <v>9.5310563147587147E-4</v>
      </c>
      <c r="BL1301" s="364">
        <v>9.3714593365475433E-4</v>
      </c>
      <c r="BM1301" s="364">
        <v>1.6341456045959833E-3</v>
      </c>
      <c r="BN1301" s="364">
        <v>1.7049139875211501E-3</v>
      </c>
      <c r="BO1301" s="364">
        <v>2.5436892337629496E-3</v>
      </c>
      <c r="BP1301" s="364">
        <v>1.0153407951351168E-2</v>
      </c>
      <c r="BQ1301" s="364">
        <v>2.6143039209327356E-3</v>
      </c>
      <c r="BR1301" s="364">
        <v>1.1247576691012634E-3</v>
      </c>
      <c r="BS1301" s="364">
        <v>3.8006007162891841E-3</v>
      </c>
      <c r="BT1301" s="364">
        <v>6.8422931917556723E-4</v>
      </c>
      <c r="BU1301" s="364">
        <v>2.2455347090896876E-3</v>
      </c>
      <c r="BV1301" s="364">
        <v>1.7880141588865449E-3</v>
      </c>
      <c r="BW1301" s="364">
        <v>6.125507267604139E-4</v>
      </c>
      <c r="BX1301" s="364">
        <v>3.092297794978494E-3</v>
      </c>
      <c r="BY1301" s="364">
        <v>1.7713523067396115E-3</v>
      </c>
      <c r="BZ1301" s="364">
        <v>1.0006719642864508</v>
      </c>
      <c r="CA1301" s="364">
        <v>2.4937163945567943E-3</v>
      </c>
      <c r="CB1301" s="364">
        <v>3.8753097499851334E-3</v>
      </c>
      <c r="CC1301" s="364">
        <v>1.226964126933229E-3</v>
      </c>
      <c r="CD1301" s="365">
        <v>8.0585090200647796E-4</v>
      </c>
    </row>
    <row r="1302" spans="2:82">
      <c r="B1302" s="290"/>
      <c r="C1302" s="103" t="str">
        <f t="shared" si="91"/>
        <v>36</v>
      </c>
      <c r="D1302" s="284" t="str">
        <f t="shared" si="91"/>
        <v>対事業所サービス</v>
      </c>
      <c r="E1302" s="363">
        <v>5.2566432638533139E-2</v>
      </c>
      <c r="F1302" s="364">
        <v>2.6076944241581593E-2</v>
      </c>
      <c r="G1302" s="364">
        <v>3.9405594931111794E-2</v>
      </c>
      <c r="H1302" s="364">
        <v>6.0048610306460838E-2</v>
      </c>
      <c r="I1302" s="364">
        <v>6.080541616946445E-2</v>
      </c>
      <c r="J1302" s="364">
        <v>4.5266849085369952E-2</v>
      </c>
      <c r="K1302" s="364">
        <v>4.9327990951130947E-2</v>
      </c>
      <c r="L1302" s="364">
        <v>6.2891370806913219E-2</v>
      </c>
      <c r="M1302" s="364">
        <v>1.451606801489473E-2</v>
      </c>
      <c r="N1302" s="364">
        <v>5.4236557915327832E-2</v>
      </c>
      <c r="O1302" s="364">
        <v>4.7968256166058508E-2</v>
      </c>
      <c r="P1302" s="364">
        <v>3.5198043777602349E-2</v>
      </c>
      <c r="Q1302" s="364">
        <v>3.3008204292448197E-2</v>
      </c>
      <c r="R1302" s="364">
        <v>3.7805933238010556E-2</v>
      </c>
      <c r="S1302" s="364">
        <v>4.4817703954162673E-2</v>
      </c>
      <c r="T1302" s="364">
        <v>4.6034608693276295E-2</v>
      </c>
      <c r="U1302" s="364">
        <v>5.2879451401407762E-2</v>
      </c>
      <c r="V1302" s="364">
        <v>5.8797974888052093E-2</v>
      </c>
      <c r="W1302" s="364">
        <v>5.3468769023931273E-2</v>
      </c>
      <c r="X1302" s="364">
        <v>5.9764300341673918E-2</v>
      </c>
      <c r="Y1302" s="364">
        <v>5.710103126057435E-2</v>
      </c>
      <c r="Z1302" s="364">
        <v>5.5022414529293191E-2</v>
      </c>
      <c r="AA1302" s="364">
        <v>6.6109919029874967E-2</v>
      </c>
      <c r="AB1302" s="364">
        <v>3.8981833230356838E-2</v>
      </c>
      <c r="AC1302" s="364">
        <v>8.7512226841558113E-2</v>
      </c>
      <c r="AD1302" s="364">
        <v>4.2936019993261604E-2</v>
      </c>
      <c r="AE1302" s="364">
        <v>4.8189707379423338E-2</v>
      </c>
      <c r="AF1302" s="364">
        <v>6.4472369285491576E-2</v>
      </c>
      <c r="AG1302" s="364">
        <v>1.8556097079494526E-2</v>
      </c>
      <c r="AH1302" s="364">
        <v>4.4476304864623624E-2</v>
      </c>
      <c r="AI1302" s="364">
        <v>9.4412093556240015E-2</v>
      </c>
      <c r="AJ1302" s="364">
        <v>4.65746281213801E-2</v>
      </c>
      <c r="AK1302" s="364">
        <v>4.7529748917299719E-2</v>
      </c>
      <c r="AL1302" s="364">
        <v>4.3187140412469016E-2</v>
      </c>
      <c r="AM1302" s="364">
        <v>5.1785475010782886E-2</v>
      </c>
      <c r="AN1302" s="364">
        <v>7.4986329528482235E-2</v>
      </c>
      <c r="AO1302" s="364">
        <v>4.4494910024783091E-2</v>
      </c>
      <c r="AP1302" s="364">
        <v>7.2315928923120623E-2</v>
      </c>
      <c r="AQ1302" s="364">
        <v>3.255116281982022E-2</v>
      </c>
      <c r="AR1302" s="363">
        <v>9.0683500929364363E-2</v>
      </c>
      <c r="AS1302" s="364">
        <v>6.3667762623900503E-2</v>
      </c>
      <c r="AT1302" s="364">
        <v>5.9200660529668714E-2</v>
      </c>
      <c r="AU1302" s="364">
        <v>0.16470936883052964</v>
      </c>
      <c r="AV1302" s="364">
        <v>0.10212320124116306</v>
      </c>
      <c r="AW1302" s="364">
        <v>8.6655543870827675E-2</v>
      </c>
      <c r="AX1302" s="364">
        <v>8.2033132273595183E-2</v>
      </c>
      <c r="AY1302" s="364">
        <v>0.11977245099913819</v>
      </c>
      <c r="AZ1302" s="364">
        <v>1.6366867955920916E-2</v>
      </c>
      <c r="BA1302" s="364">
        <v>9.9353886250713938E-2</v>
      </c>
      <c r="BB1302" s="364">
        <v>0.11785312131869145</v>
      </c>
      <c r="BC1302" s="364">
        <v>5.7596465856554417E-2</v>
      </c>
      <c r="BD1302" s="364">
        <v>5.524196957994508E-2</v>
      </c>
      <c r="BE1302" s="364">
        <v>7.2647076914720721E-2</v>
      </c>
      <c r="BF1302" s="364">
        <v>9.0384248295816177E-2</v>
      </c>
      <c r="BG1302" s="364">
        <v>8.2900482656812061E-2</v>
      </c>
      <c r="BH1302" s="364">
        <v>9.0147818687655257E-2</v>
      </c>
      <c r="BI1302" s="364">
        <v>0.10419737862828125</v>
      </c>
      <c r="BJ1302" s="364">
        <v>9.4863018847151162E-2</v>
      </c>
      <c r="BK1302" s="364">
        <v>9.6209757502810828E-2</v>
      </c>
      <c r="BL1302" s="364">
        <v>9.7012589463701185E-2</v>
      </c>
      <c r="BM1302" s="364">
        <v>9.9109268868978306E-2</v>
      </c>
      <c r="BN1302" s="364">
        <v>0.15831277287150447</v>
      </c>
      <c r="BO1302" s="364">
        <v>0.13127284471089068</v>
      </c>
      <c r="BP1302" s="364">
        <v>0.22651258522786105</v>
      </c>
      <c r="BQ1302" s="364">
        <v>0.11391395397993077</v>
      </c>
      <c r="BR1302" s="364">
        <v>0.12832183751872753</v>
      </c>
      <c r="BS1302" s="364">
        <v>0.17812517786480461</v>
      </c>
      <c r="BT1302" s="364">
        <v>5.3934384911004989E-2</v>
      </c>
      <c r="BU1302" s="364">
        <v>0.1151925162042204</v>
      </c>
      <c r="BV1302" s="364">
        <v>0.24154566312954898</v>
      </c>
      <c r="BW1302" s="364">
        <v>0.13487181490032962</v>
      </c>
      <c r="BX1302" s="364">
        <v>0.1427196427531805</v>
      </c>
      <c r="BY1302" s="364">
        <v>9.2381487543194557E-2</v>
      </c>
      <c r="BZ1302" s="364">
        <v>0.12891129533850471</v>
      </c>
      <c r="CA1302" s="364">
        <v>1.2117384081229137</v>
      </c>
      <c r="CB1302" s="364">
        <v>9.4617509996215599E-2</v>
      </c>
      <c r="CC1302" s="364">
        <v>8.5009642769661858E-2</v>
      </c>
      <c r="CD1302" s="365">
        <v>7.8408060296636092E-2</v>
      </c>
    </row>
    <row r="1303" spans="2:82">
      <c r="B1303" s="290"/>
      <c r="C1303" s="103" t="str">
        <f t="shared" si="91"/>
        <v>37</v>
      </c>
      <c r="D1303" s="284" t="str">
        <f t="shared" si="91"/>
        <v>対個人サービス</v>
      </c>
      <c r="E1303" s="363">
        <v>1.6449680824212269E-3</v>
      </c>
      <c r="F1303" s="364">
        <v>3.2383655261993124E-4</v>
      </c>
      <c r="G1303" s="364">
        <v>1.0620989144164102E-3</v>
      </c>
      <c r="H1303" s="364">
        <v>5.9807502764909677E-4</v>
      </c>
      <c r="I1303" s="364">
        <v>1.106213249253953E-3</v>
      </c>
      <c r="J1303" s="364">
        <v>5.7357143614363264E-4</v>
      </c>
      <c r="K1303" s="364">
        <v>6.0382047643679196E-4</v>
      </c>
      <c r="L1303" s="364">
        <v>7.8478228441889364E-4</v>
      </c>
      <c r="M1303" s="364">
        <v>1.8976069544383346E-4</v>
      </c>
      <c r="N1303" s="364">
        <v>5.8023007589677914E-4</v>
      </c>
      <c r="O1303" s="364">
        <v>5.8705417125994833E-4</v>
      </c>
      <c r="P1303" s="364">
        <v>4.5581892354757742E-4</v>
      </c>
      <c r="Q1303" s="364">
        <v>3.7347784843203008E-4</v>
      </c>
      <c r="R1303" s="364">
        <v>4.8262886592585741E-4</v>
      </c>
      <c r="S1303" s="364">
        <v>5.399772080374464E-4</v>
      </c>
      <c r="T1303" s="364">
        <v>6.0075930312219084E-4</v>
      </c>
      <c r="U1303" s="364">
        <v>6.513147650965812E-4</v>
      </c>
      <c r="V1303" s="364">
        <v>7.0434562293885295E-4</v>
      </c>
      <c r="W1303" s="364">
        <v>6.5564547450459052E-4</v>
      </c>
      <c r="X1303" s="364">
        <v>8.2519812926023996E-4</v>
      </c>
      <c r="Y1303" s="364">
        <v>6.7648997641036083E-4</v>
      </c>
      <c r="Z1303" s="364">
        <v>7.3566252008459843E-4</v>
      </c>
      <c r="AA1303" s="364">
        <v>7.7041748269113047E-4</v>
      </c>
      <c r="AB1303" s="364">
        <v>4.6355611498573264E-4</v>
      </c>
      <c r="AC1303" s="364">
        <v>1.1357549086172972E-3</v>
      </c>
      <c r="AD1303" s="364">
        <v>4.8461436085258655E-4</v>
      </c>
      <c r="AE1303" s="364">
        <v>9.3814455539389333E-4</v>
      </c>
      <c r="AF1303" s="364">
        <v>1.0019695627387485E-3</v>
      </c>
      <c r="AG1303" s="364">
        <v>5.5631056098100369E-4</v>
      </c>
      <c r="AH1303" s="364">
        <v>8.2157068721474104E-4</v>
      </c>
      <c r="AI1303" s="364">
        <v>4.5142662811104208E-3</v>
      </c>
      <c r="AJ1303" s="364">
        <v>7.3111732858035519E-4</v>
      </c>
      <c r="AK1303" s="364">
        <v>5.0272050344624163E-3</v>
      </c>
      <c r="AL1303" s="364">
        <v>1.0546598384796005E-2</v>
      </c>
      <c r="AM1303" s="364">
        <v>1.9072042008007452E-3</v>
      </c>
      <c r="AN1303" s="364">
        <v>1.5106040493831807E-3</v>
      </c>
      <c r="AO1303" s="364">
        <v>6.9100349882129332E-3</v>
      </c>
      <c r="AP1303" s="364">
        <v>9.2266105811480851E-4</v>
      </c>
      <c r="AQ1303" s="364">
        <v>2.1254630657619434E-3</v>
      </c>
      <c r="AR1303" s="363">
        <v>3.2955548203361289E-3</v>
      </c>
      <c r="AS1303" s="364">
        <v>5.603996804006546E-4</v>
      </c>
      <c r="AT1303" s="364">
        <v>1.75936276284064E-3</v>
      </c>
      <c r="AU1303" s="364">
        <v>1.1900488424811877E-3</v>
      </c>
      <c r="AV1303" s="364">
        <v>1.5501139063678756E-3</v>
      </c>
      <c r="AW1303" s="364">
        <v>8.7720007130956911E-4</v>
      </c>
      <c r="AX1303" s="364">
        <v>8.4116566672373639E-4</v>
      </c>
      <c r="AY1303" s="364">
        <v>1.1034502419163196E-3</v>
      </c>
      <c r="AZ1303" s="364">
        <v>1.824405763237593E-4</v>
      </c>
      <c r="BA1303" s="364">
        <v>8.2579341763461451E-4</v>
      </c>
      <c r="BB1303" s="364">
        <v>1.1414817582711095E-3</v>
      </c>
      <c r="BC1303" s="364">
        <v>5.9197984278819109E-4</v>
      </c>
      <c r="BD1303" s="364">
        <v>5.3938543510087652E-4</v>
      </c>
      <c r="BE1303" s="364">
        <v>6.7790731967895795E-4</v>
      </c>
      <c r="BF1303" s="364">
        <v>8.3507238859960894E-4</v>
      </c>
      <c r="BG1303" s="364">
        <v>7.9602027157802682E-4</v>
      </c>
      <c r="BH1303" s="364">
        <v>8.2854313463786721E-4</v>
      </c>
      <c r="BI1303" s="364">
        <v>1.0674971978096137E-3</v>
      </c>
      <c r="BJ1303" s="364">
        <v>9.2196581784169916E-4</v>
      </c>
      <c r="BK1303" s="364">
        <v>1.1088821513935007E-3</v>
      </c>
      <c r="BL1303" s="364">
        <v>8.6591532698525049E-4</v>
      </c>
      <c r="BM1303" s="364">
        <v>1.8979949756389326E-3</v>
      </c>
      <c r="BN1303" s="364">
        <v>1.2924933938521408E-3</v>
      </c>
      <c r="BO1303" s="364">
        <v>9.1463717227344957E-4</v>
      </c>
      <c r="BP1303" s="364">
        <v>1.9008777877179452E-3</v>
      </c>
      <c r="BQ1303" s="364">
        <v>8.2960833111396092E-4</v>
      </c>
      <c r="BR1303" s="364">
        <v>1.7382833114916655E-3</v>
      </c>
      <c r="BS1303" s="364">
        <v>1.7627226904844218E-3</v>
      </c>
      <c r="BT1303" s="364">
        <v>1.2133788232542679E-3</v>
      </c>
      <c r="BU1303" s="364">
        <v>1.5436197912508901E-3</v>
      </c>
      <c r="BV1303" s="364">
        <v>1.2231745912518252E-2</v>
      </c>
      <c r="BW1303" s="364">
        <v>1.404923313881477E-3</v>
      </c>
      <c r="BX1303" s="364">
        <v>1.0270102719080873E-2</v>
      </c>
      <c r="BY1303" s="364">
        <v>2.3986148043842567E-2</v>
      </c>
      <c r="BZ1303" s="364">
        <v>3.7704024611501202E-3</v>
      </c>
      <c r="CA1303" s="364">
        <v>4.7323753324510949E-3</v>
      </c>
      <c r="CB1303" s="364">
        <v>1.0185403867434835</v>
      </c>
      <c r="CC1303" s="364">
        <v>1.0701860034966718E-3</v>
      </c>
      <c r="CD1303" s="365">
        <v>4.408254222095712E-3</v>
      </c>
    </row>
    <row r="1304" spans="2:82">
      <c r="B1304" s="290"/>
      <c r="C1304" s="103" t="str">
        <f t="shared" si="91"/>
        <v>38</v>
      </c>
      <c r="D1304" s="284" t="str">
        <f t="shared" si="91"/>
        <v>事務用品</v>
      </c>
      <c r="E1304" s="363">
        <v>5.8701455171659175E-4</v>
      </c>
      <c r="F1304" s="364">
        <v>6.3366288431180261E-4</v>
      </c>
      <c r="G1304" s="364">
        <v>5.4044507703087286E-4</v>
      </c>
      <c r="H1304" s="364">
        <v>3.4275188614371014E-4</v>
      </c>
      <c r="I1304" s="364">
        <v>7.0953854593195471E-4</v>
      </c>
      <c r="J1304" s="364">
        <v>5.3767050441851311E-4</v>
      </c>
      <c r="K1304" s="364">
        <v>7.5796869332614653E-4</v>
      </c>
      <c r="L1304" s="364">
        <v>5.9475059604722808E-4</v>
      </c>
      <c r="M1304" s="364">
        <v>1.5361670251905302E-4</v>
      </c>
      <c r="N1304" s="364">
        <v>4.9440793219589121E-4</v>
      </c>
      <c r="O1304" s="364">
        <v>4.1077181511002065E-4</v>
      </c>
      <c r="P1304" s="364">
        <v>3.7657285856490004E-4</v>
      </c>
      <c r="Q1304" s="364">
        <v>4.4933104502722476E-4</v>
      </c>
      <c r="R1304" s="364">
        <v>3.972861225643686E-4</v>
      </c>
      <c r="S1304" s="364">
        <v>5.000178438493172E-4</v>
      </c>
      <c r="T1304" s="364">
        <v>5.2647651221414871E-4</v>
      </c>
      <c r="U1304" s="364">
        <v>6.7161782268615174E-4</v>
      </c>
      <c r="V1304" s="364">
        <v>7.4744178357240504E-4</v>
      </c>
      <c r="W1304" s="364">
        <v>6.6416155776298112E-4</v>
      </c>
      <c r="X1304" s="364">
        <v>7.8191977722078237E-4</v>
      </c>
      <c r="Y1304" s="364">
        <v>6.4320145505736986E-4</v>
      </c>
      <c r="Z1304" s="364">
        <v>6.3274782542046984E-4</v>
      </c>
      <c r="AA1304" s="364">
        <v>5.0858473890911463E-4</v>
      </c>
      <c r="AB1304" s="364">
        <v>2.251543168542392E-4</v>
      </c>
      <c r="AC1304" s="364">
        <v>4.1596508836309431E-4</v>
      </c>
      <c r="AD1304" s="364">
        <v>2.9278454361849769E-4</v>
      </c>
      <c r="AE1304" s="364">
        <v>2.569760609335694E-4</v>
      </c>
      <c r="AF1304" s="364">
        <v>3.5359115902053117E-4</v>
      </c>
      <c r="AG1304" s="364">
        <v>1.290988210878817E-4</v>
      </c>
      <c r="AH1304" s="364">
        <v>3.0257246009333656E-4</v>
      </c>
      <c r="AI1304" s="364">
        <v>5.2499365200186403E-4</v>
      </c>
      <c r="AJ1304" s="364">
        <v>2.4506242261795056E-4</v>
      </c>
      <c r="AK1304" s="364">
        <v>2.7275973441942975E-4</v>
      </c>
      <c r="AL1304" s="364">
        <v>3.9614771571476394E-4</v>
      </c>
      <c r="AM1304" s="364">
        <v>3.9703598561257312E-4</v>
      </c>
      <c r="AN1304" s="364">
        <v>3.5844329229085939E-4</v>
      </c>
      <c r="AO1304" s="364">
        <v>4.5700872574815711E-4</v>
      </c>
      <c r="AP1304" s="364">
        <v>1.3394700870652892E-3</v>
      </c>
      <c r="AQ1304" s="364">
        <v>2.6169074212102985E-4</v>
      </c>
      <c r="AR1304" s="363">
        <v>1.2066136062155201E-3</v>
      </c>
      <c r="AS1304" s="364">
        <v>4.6777500220479542E-3</v>
      </c>
      <c r="AT1304" s="364">
        <v>1.7040514046028452E-3</v>
      </c>
      <c r="AU1304" s="364">
        <v>2.009582729240443E-3</v>
      </c>
      <c r="AV1304" s="364">
        <v>1.7035977105936163E-3</v>
      </c>
      <c r="AW1304" s="364">
        <v>1.9513543585772354E-3</v>
      </c>
      <c r="AX1304" s="364">
        <v>1.7933989309538887E-3</v>
      </c>
      <c r="AY1304" s="364">
        <v>1.4598560090473985E-3</v>
      </c>
      <c r="AZ1304" s="364">
        <v>1.9572890930779296E-4</v>
      </c>
      <c r="BA1304" s="364">
        <v>8.819453770387472E-4</v>
      </c>
      <c r="BB1304" s="364">
        <v>1.798032200475625E-3</v>
      </c>
      <c r="BC1304" s="364">
        <v>7.4942817460084551E-4</v>
      </c>
      <c r="BD1304" s="364">
        <v>9.4320009083303049E-4</v>
      </c>
      <c r="BE1304" s="364">
        <v>1.1782853665354021E-3</v>
      </c>
      <c r="BF1304" s="364">
        <v>1.5558194676801164E-3</v>
      </c>
      <c r="BG1304" s="364">
        <v>1.6695734073983134E-3</v>
      </c>
      <c r="BH1304" s="364">
        <v>1.7261891402678483E-3</v>
      </c>
      <c r="BI1304" s="364">
        <v>2.2405491495869692E-3</v>
      </c>
      <c r="BJ1304" s="364">
        <v>1.7367053070528593E-3</v>
      </c>
      <c r="BK1304" s="364">
        <v>1.8873978552360208E-3</v>
      </c>
      <c r="BL1304" s="364">
        <v>1.2678970203354903E-3</v>
      </c>
      <c r="BM1304" s="364">
        <v>2.075049831176067E-3</v>
      </c>
      <c r="BN1304" s="364">
        <v>1.6035447413528005E-3</v>
      </c>
      <c r="BO1304" s="364">
        <v>6.8299238797286672E-4</v>
      </c>
      <c r="BP1304" s="364">
        <v>1.8745290842954202E-3</v>
      </c>
      <c r="BQ1304" s="364">
        <v>3.553175629771351E-3</v>
      </c>
      <c r="BR1304" s="364">
        <v>2.5439344415605436E-3</v>
      </c>
      <c r="BS1304" s="364">
        <v>4.3665155994898871E-3</v>
      </c>
      <c r="BT1304" s="364">
        <v>8.6481848363245825E-4</v>
      </c>
      <c r="BU1304" s="364">
        <v>3.1432506510477138E-3</v>
      </c>
      <c r="BV1304" s="364">
        <v>2.6737790929067294E-3</v>
      </c>
      <c r="BW1304" s="364">
        <v>3.2629266404597158E-3</v>
      </c>
      <c r="BX1304" s="364">
        <v>4.6622007269833277E-3</v>
      </c>
      <c r="BY1304" s="364">
        <v>3.1144939349124164E-3</v>
      </c>
      <c r="BZ1304" s="364">
        <v>5.3283035519318999E-3</v>
      </c>
      <c r="CA1304" s="364">
        <v>2.3429532126753609E-3</v>
      </c>
      <c r="CB1304" s="364">
        <v>2.6208959481010801E-3</v>
      </c>
      <c r="CC1304" s="364">
        <v>1.0017481798198078</v>
      </c>
      <c r="CD1304" s="365">
        <v>1.053257239317624E-3</v>
      </c>
    </row>
    <row r="1305" spans="2:82">
      <c r="B1305" s="406"/>
      <c r="C1305" s="103" t="str">
        <f t="shared" si="91"/>
        <v>39</v>
      </c>
      <c r="D1305" s="284" t="str">
        <f t="shared" si="91"/>
        <v>分類不明</v>
      </c>
      <c r="E1305" s="366">
        <v>1.8391695346287385E-3</v>
      </c>
      <c r="F1305" s="367">
        <v>5.3718203739985468E-4</v>
      </c>
      <c r="G1305" s="367">
        <v>1.6422111562335018E-3</v>
      </c>
      <c r="H1305" s="367">
        <v>7.6178787445353919E-4</v>
      </c>
      <c r="I1305" s="367">
        <v>2.3327907648627117E-3</v>
      </c>
      <c r="J1305" s="367">
        <v>1.0551225761502793E-3</v>
      </c>
      <c r="K1305" s="367">
        <v>1.7152827016116545E-3</v>
      </c>
      <c r="L1305" s="367">
        <v>1.2470705097063677E-3</v>
      </c>
      <c r="M1305" s="367">
        <v>3.8331502031386432E-4</v>
      </c>
      <c r="N1305" s="367">
        <v>1.2123389695032332E-3</v>
      </c>
      <c r="O1305" s="367">
        <v>1.1674685711160059E-3</v>
      </c>
      <c r="P1305" s="367">
        <v>2.3526345919398328E-3</v>
      </c>
      <c r="Q1305" s="367">
        <v>2.1153388056246608E-3</v>
      </c>
      <c r="R1305" s="367">
        <v>1.7497384004156369E-3</v>
      </c>
      <c r="S1305" s="367">
        <v>2.0879343263486756E-3</v>
      </c>
      <c r="T1305" s="367">
        <v>1.9313480787521826E-3</v>
      </c>
      <c r="U1305" s="367">
        <v>1.5448445143763428E-3</v>
      </c>
      <c r="V1305" s="367">
        <v>1.3732006638677388E-3</v>
      </c>
      <c r="W1305" s="367">
        <v>1.8180708544161899E-3</v>
      </c>
      <c r="X1305" s="367">
        <v>1.4933508387400781E-3</v>
      </c>
      <c r="Y1305" s="367">
        <v>1.9979984803701243E-3</v>
      </c>
      <c r="Z1305" s="367">
        <v>1.4300518235848153E-3</v>
      </c>
      <c r="AA1305" s="367">
        <v>1.5871680065174673E-3</v>
      </c>
      <c r="AB1305" s="367">
        <v>4.8250754695736299E-4</v>
      </c>
      <c r="AC1305" s="367">
        <v>9.532104636458291E-4</v>
      </c>
      <c r="AD1305" s="367">
        <v>5.7734796268398318E-4</v>
      </c>
      <c r="AE1305" s="367">
        <v>5.2321407362492E-4</v>
      </c>
      <c r="AF1305" s="367">
        <v>6.9084781801029651E-4</v>
      </c>
      <c r="AG1305" s="367">
        <v>2.7011491476253141E-4</v>
      </c>
      <c r="AH1305" s="367">
        <v>6.0166516691962984E-4</v>
      </c>
      <c r="AI1305" s="367">
        <v>1.035498746032062E-3</v>
      </c>
      <c r="AJ1305" s="367">
        <v>5.0129657694714775E-4</v>
      </c>
      <c r="AK1305" s="367">
        <v>5.6208585719422915E-4</v>
      </c>
      <c r="AL1305" s="367">
        <v>7.8170720502230868E-4</v>
      </c>
      <c r="AM1305" s="367">
        <v>7.989018024696674E-4</v>
      </c>
      <c r="AN1305" s="367">
        <v>7.82505124229398E-4</v>
      </c>
      <c r="AO1305" s="367">
        <v>1.1725357408594896E-3</v>
      </c>
      <c r="AP1305" s="367">
        <v>2.961762118033714E-3</v>
      </c>
      <c r="AQ1305" s="367">
        <v>5.4518328662228632E-4</v>
      </c>
      <c r="AR1305" s="366">
        <v>6.508250444459943E-3</v>
      </c>
      <c r="AS1305" s="367">
        <v>1.7505187140135531E-3</v>
      </c>
      <c r="AT1305" s="367">
        <v>8.7864973819524236E-3</v>
      </c>
      <c r="AU1305" s="367">
        <v>8.6894363143747502E-3</v>
      </c>
      <c r="AV1305" s="367">
        <v>6.6993351316575614E-3</v>
      </c>
      <c r="AW1305" s="367">
        <v>3.7612303701122602E-3</v>
      </c>
      <c r="AX1305" s="367">
        <v>5.0447556914889639E-3</v>
      </c>
      <c r="AY1305" s="367">
        <v>2.5108905307487596E-3</v>
      </c>
      <c r="AZ1305" s="367">
        <v>1.1311035664519731E-3</v>
      </c>
      <c r="BA1305" s="367">
        <v>3.4359098598257562E-3</v>
      </c>
      <c r="BB1305" s="367">
        <v>9.4587425590971497E-3</v>
      </c>
      <c r="BC1305" s="367">
        <v>8.5935878749799095E-3</v>
      </c>
      <c r="BD1305" s="367">
        <v>5.9368556818096257E-3</v>
      </c>
      <c r="BE1305" s="367">
        <v>6.6095147077978884E-3</v>
      </c>
      <c r="BF1305" s="367">
        <v>8.37203447963966E-3</v>
      </c>
      <c r="BG1305" s="367">
        <v>6.7355913289940065E-3</v>
      </c>
      <c r="BH1305" s="367">
        <v>3.8846314965876368E-3</v>
      </c>
      <c r="BI1305" s="367">
        <v>2.5707487933909171E-3</v>
      </c>
      <c r="BJ1305" s="367">
        <v>4.2330587925404764E-3</v>
      </c>
      <c r="BK1305" s="367">
        <v>4.0566560672490783E-3</v>
      </c>
      <c r="BL1305" s="367">
        <v>3.7738123384146965E-3</v>
      </c>
      <c r="BM1305" s="367">
        <v>3.5671019105767226E-3</v>
      </c>
      <c r="BN1305" s="367">
        <v>1.3304840773069541E-2</v>
      </c>
      <c r="BO1305" s="367">
        <v>4.1833265437186008E-3</v>
      </c>
      <c r="BP1305" s="367">
        <v>8.1037914293335608E-3</v>
      </c>
      <c r="BQ1305" s="367">
        <v>7.1054871284433659E-3</v>
      </c>
      <c r="BR1305" s="367">
        <v>4.6535886879122976E-3</v>
      </c>
      <c r="BS1305" s="367">
        <v>8.9834186980790581E-3</v>
      </c>
      <c r="BT1305" s="367">
        <v>4.0431114396675656E-3</v>
      </c>
      <c r="BU1305" s="367">
        <v>4.6184730493102318E-3</v>
      </c>
      <c r="BV1305" s="367">
        <v>5.325477153873227E-3</v>
      </c>
      <c r="BW1305" s="367">
        <v>1.6753061270877998E-3</v>
      </c>
      <c r="BX1305" s="367">
        <v>5.3763454598815151E-3</v>
      </c>
      <c r="BY1305" s="367">
        <v>3.6193443844574646E-3</v>
      </c>
      <c r="BZ1305" s="367">
        <v>1.0931099550437414E-2</v>
      </c>
      <c r="CA1305" s="367">
        <v>4.2759881018377566E-3</v>
      </c>
      <c r="CB1305" s="367">
        <v>5.3566240444787505E-3</v>
      </c>
      <c r="CC1305" s="367">
        <v>4.1819177845436916E-3</v>
      </c>
      <c r="CD1305" s="368">
        <v>1.0015541158180443</v>
      </c>
    </row>
    <row r="1307" spans="2:82" ht="14.25">
      <c r="B1307" s="444" t="s">
        <v>332</v>
      </c>
    </row>
    <row r="1308" spans="2:82" ht="14.25">
      <c r="B1308" s="196" t="s">
        <v>542</v>
      </c>
      <c r="E1308" s="474"/>
      <c r="F1308" s="474"/>
      <c r="G1308" s="474"/>
    </row>
    <row r="1309" spans="2:82" ht="49.9" customHeight="1" thickBot="1">
      <c r="B1309" s="275"/>
      <c r="C1309" s="452" t="s">
        <v>224</v>
      </c>
      <c r="D1309" s="277" t="s">
        <v>48</v>
      </c>
      <c r="E1309" s="401"/>
      <c r="F1309" s="299" t="s">
        <v>331</v>
      </c>
      <c r="H1309" s="278" t="s">
        <v>232</v>
      </c>
      <c r="I1309" s="120"/>
      <c r="J1309" s="278" t="s">
        <v>276</v>
      </c>
      <c r="K1309" s="120"/>
      <c r="L1309" s="278" t="s">
        <v>277</v>
      </c>
      <c r="M1309" s="120"/>
      <c r="N1309" s="278" t="s">
        <v>278</v>
      </c>
      <c r="O1309" s="120"/>
      <c r="P1309" s="278" t="s">
        <v>233</v>
      </c>
      <c r="Q1309" s="120"/>
      <c r="R1309" s="278" t="s">
        <v>234</v>
      </c>
    </row>
    <row r="1310" spans="2:82">
      <c r="B1310" s="279" t="s">
        <v>416</v>
      </c>
      <c r="C1310" s="103" t="str">
        <f t="shared" ref="C1310:D1329" si="92">C9</f>
        <v>01</v>
      </c>
      <c r="D1310" s="284" t="str">
        <f t="shared" si="92"/>
        <v>農業</v>
      </c>
      <c r="E1310" s="387"/>
      <c r="F1310" s="390">
        <f t="array" ref="F1310:F1387">+MMULT(E1228:CD1305,F1142:F1219)</f>
        <v>0</v>
      </c>
      <c r="H1310" s="301">
        <f t="shared" ref="H1310:H1373" si="93">H615</f>
        <v>0.42721038226158625</v>
      </c>
      <c r="I1310" s="389"/>
      <c r="J1310" s="312">
        <f>$F1310*H1310</f>
        <v>0</v>
      </c>
      <c r="K1310" s="120"/>
      <c r="L1310" s="301">
        <f t="shared" ref="L1310:L1373" si="94">L615</f>
        <v>0.15155149614048036</v>
      </c>
      <c r="M1310" s="389"/>
      <c r="N1310" s="312">
        <f>$F1310*L1310</f>
        <v>0</v>
      </c>
      <c r="O1310" s="120"/>
      <c r="P1310" s="301">
        <f t="shared" ref="P1310:P1348" si="95">P615</f>
        <v>0.12265584155979949</v>
      </c>
      <c r="Q1310" s="387"/>
      <c r="R1310" s="437">
        <f>$F1310*P1310</f>
        <v>0</v>
      </c>
    </row>
    <row r="1311" spans="2:82">
      <c r="B1311" s="285"/>
      <c r="C1311" s="103" t="str">
        <f t="shared" si="92"/>
        <v>02</v>
      </c>
      <c r="D1311" s="284" t="str">
        <f t="shared" si="92"/>
        <v>林業</v>
      </c>
      <c r="E1311" s="387"/>
      <c r="F1311" s="393">
        <v>0</v>
      </c>
      <c r="H1311" s="304">
        <f t="shared" si="93"/>
        <v>0.63987813845992225</v>
      </c>
      <c r="I1311" s="389"/>
      <c r="J1311" s="313">
        <f t="shared" ref="J1311:J1374" si="96">$F1311*H1311</f>
        <v>0</v>
      </c>
      <c r="K1311" s="120"/>
      <c r="L1311" s="304">
        <f t="shared" si="94"/>
        <v>0.22817522849038765</v>
      </c>
      <c r="M1311" s="389"/>
      <c r="N1311" s="313">
        <f t="shared" ref="N1311:N1374" si="97">$F1311*L1311</f>
        <v>0</v>
      </c>
      <c r="O1311" s="120"/>
      <c r="P1311" s="304">
        <f t="shared" si="95"/>
        <v>0.26862065342998215</v>
      </c>
      <c r="Q1311" s="387"/>
      <c r="R1311" s="437">
        <f t="shared" ref="R1311:R1374" si="98">$F1311*P1311</f>
        <v>0</v>
      </c>
    </row>
    <row r="1312" spans="2:82">
      <c r="B1312" s="285"/>
      <c r="C1312" s="103" t="str">
        <f t="shared" si="92"/>
        <v>03</v>
      </c>
      <c r="D1312" s="284" t="str">
        <f t="shared" si="92"/>
        <v>漁業</v>
      </c>
      <c r="E1312" s="387"/>
      <c r="F1312" s="393">
        <v>0</v>
      </c>
      <c r="H1312" s="304">
        <f t="shared" si="93"/>
        <v>0.47381340455197063</v>
      </c>
      <c r="I1312" s="389"/>
      <c r="J1312" s="313">
        <f t="shared" si="96"/>
        <v>0</v>
      </c>
      <c r="K1312" s="120"/>
      <c r="L1312" s="304">
        <f t="shared" si="94"/>
        <v>0.17153349174243465</v>
      </c>
      <c r="M1312" s="389"/>
      <c r="N1312" s="313">
        <f t="shared" si="97"/>
        <v>0</v>
      </c>
      <c r="O1312" s="120"/>
      <c r="P1312" s="304">
        <f t="shared" si="95"/>
        <v>4.2279520059697977E-2</v>
      </c>
      <c r="Q1312" s="387"/>
      <c r="R1312" s="320">
        <f t="shared" si="98"/>
        <v>0</v>
      </c>
    </row>
    <row r="1313" spans="2:18">
      <c r="B1313" s="285"/>
      <c r="C1313" s="103" t="str">
        <f t="shared" si="92"/>
        <v>04</v>
      </c>
      <c r="D1313" s="284" t="str">
        <f t="shared" si="92"/>
        <v>鉱業</v>
      </c>
      <c r="E1313" s="387"/>
      <c r="F1313" s="393">
        <v>0</v>
      </c>
      <c r="H1313" s="304">
        <f t="shared" si="93"/>
        <v>0.54360066960888753</v>
      </c>
      <c r="I1313" s="389"/>
      <c r="J1313" s="313">
        <f t="shared" si="96"/>
        <v>0</v>
      </c>
      <c r="K1313" s="120"/>
      <c r="L1313" s="304">
        <f t="shared" si="94"/>
        <v>0.2579516055394917</v>
      </c>
      <c r="M1313" s="389"/>
      <c r="N1313" s="313">
        <f t="shared" si="97"/>
        <v>0</v>
      </c>
      <c r="O1313" s="120"/>
      <c r="P1313" s="304">
        <f t="shared" si="95"/>
        <v>3.926343022371024E-2</v>
      </c>
      <c r="Q1313" s="387"/>
      <c r="R1313" s="320">
        <f t="shared" si="98"/>
        <v>0</v>
      </c>
    </row>
    <row r="1314" spans="2:18">
      <c r="B1314" s="285"/>
      <c r="C1314" s="103" t="str">
        <f t="shared" si="92"/>
        <v>05</v>
      </c>
      <c r="D1314" s="284" t="str">
        <f t="shared" si="92"/>
        <v>飲食料品</v>
      </c>
      <c r="E1314" s="387"/>
      <c r="F1314" s="393">
        <v>0</v>
      </c>
      <c r="H1314" s="304">
        <f t="shared" si="93"/>
        <v>0.33651535386825859</v>
      </c>
      <c r="I1314" s="389"/>
      <c r="J1314" s="313">
        <f t="shared" si="96"/>
        <v>0</v>
      </c>
      <c r="K1314" s="120"/>
      <c r="L1314" s="304">
        <f t="shared" si="94"/>
        <v>0.13770114594385849</v>
      </c>
      <c r="M1314" s="389"/>
      <c r="N1314" s="313">
        <f t="shared" si="97"/>
        <v>0</v>
      </c>
      <c r="O1314" s="120"/>
      <c r="P1314" s="304">
        <f t="shared" si="95"/>
        <v>3.3355134693599395E-2</v>
      </c>
      <c r="Q1314" s="387"/>
      <c r="R1314" s="320">
        <f t="shared" si="98"/>
        <v>0</v>
      </c>
    </row>
    <row r="1315" spans="2:18">
      <c r="B1315" s="285"/>
      <c r="C1315" s="103" t="str">
        <f t="shared" si="92"/>
        <v>06</v>
      </c>
      <c r="D1315" s="284" t="str">
        <f t="shared" si="92"/>
        <v>繊維製品</v>
      </c>
      <c r="E1315" s="387"/>
      <c r="F1315" s="393">
        <v>0</v>
      </c>
      <c r="H1315" s="304">
        <f t="shared" si="93"/>
        <v>0.39077170920544851</v>
      </c>
      <c r="I1315" s="389"/>
      <c r="J1315" s="313">
        <f t="shared" si="96"/>
        <v>0</v>
      </c>
      <c r="K1315" s="120"/>
      <c r="L1315" s="304">
        <f t="shared" si="94"/>
        <v>0.2721720626600464</v>
      </c>
      <c r="M1315" s="389"/>
      <c r="N1315" s="313">
        <f t="shared" si="97"/>
        <v>0</v>
      </c>
      <c r="O1315" s="120"/>
      <c r="P1315" s="304">
        <f t="shared" si="95"/>
        <v>9.5492852763317662E-2</v>
      </c>
      <c r="Q1315" s="387"/>
      <c r="R1315" s="320">
        <f t="shared" si="98"/>
        <v>0</v>
      </c>
    </row>
    <row r="1316" spans="2:18">
      <c r="B1316" s="285"/>
      <c r="C1316" s="103" t="str">
        <f t="shared" si="92"/>
        <v>07</v>
      </c>
      <c r="D1316" s="284" t="str">
        <f t="shared" si="92"/>
        <v>パルプ・紙・木製品</v>
      </c>
      <c r="E1316" s="387"/>
      <c r="F1316" s="393">
        <v>0</v>
      </c>
      <c r="H1316" s="304">
        <f t="shared" si="93"/>
        <v>0.35598651785260127</v>
      </c>
      <c r="I1316" s="389"/>
      <c r="J1316" s="313">
        <f t="shared" si="96"/>
        <v>0</v>
      </c>
      <c r="K1316" s="120"/>
      <c r="L1316" s="304">
        <f t="shared" si="94"/>
        <v>0.17335642824825784</v>
      </c>
      <c r="M1316" s="389"/>
      <c r="N1316" s="313">
        <f t="shared" si="97"/>
        <v>0</v>
      </c>
      <c r="O1316" s="120"/>
      <c r="P1316" s="304">
        <f t="shared" si="95"/>
        <v>3.8757158040430381E-2</v>
      </c>
      <c r="Q1316" s="387"/>
      <c r="R1316" s="320">
        <f t="shared" si="98"/>
        <v>0</v>
      </c>
    </row>
    <row r="1317" spans="2:18">
      <c r="B1317" s="285"/>
      <c r="C1317" s="103" t="str">
        <f t="shared" si="92"/>
        <v>08</v>
      </c>
      <c r="D1317" s="284" t="str">
        <f t="shared" si="92"/>
        <v>化学製品</v>
      </c>
      <c r="E1317" s="387"/>
      <c r="F1317" s="393">
        <v>0</v>
      </c>
      <c r="H1317" s="304">
        <f t="shared" si="93"/>
        <v>0.35842164855867914</v>
      </c>
      <c r="I1317" s="389"/>
      <c r="J1317" s="313">
        <f t="shared" si="96"/>
        <v>0</v>
      </c>
      <c r="K1317" s="120"/>
      <c r="L1317" s="304">
        <f t="shared" si="94"/>
        <v>0.1171240792325445</v>
      </c>
      <c r="M1317" s="389"/>
      <c r="N1317" s="313">
        <f t="shared" si="97"/>
        <v>0</v>
      </c>
      <c r="O1317" s="120"/>
      <c r="P1317" s="304">
        <f t="shared" si="95"/>
        <v>1.5634458686506418E-2</v>
      </c>
      <c r="Q1317" s="387"/>
      <c r="R1317" s="320">
        <f t="shared" si="98"/>
        <v>0</v>
      </c>
    </row>
    <row r="1318" spans="2:18">
      <c r="B1318" s="285"/>
      <c r="C1318" s="103" t="str">
        <f t="shared" si="92"/>
        <v>09</v>
      </c>
      <c r="D1318" s="284" t="str">
        <f t="shared" si="92"/>
        <v>石油・石炭製品</v>
      </c>
      <c r="E1318" s="387"/>
      <c r="F1318" s="393">
        <v>0</v>
      </c>
      <c r="H1318" s="304">
        <f t="shared" si="93"/>
        <v>0.2627694146106877</v>
      </c>
      <c r="I1318" s="389"/>
      <c r="J1318" s="313">
        <f t="shared" si="96"/>
        <v>0</v>
      </c>
      <c r="K1318" s="120"/>
      <c r="L1318" s="304">
        <f t="shared" si="94"/>
        <v>1.5279579137581789E-2</v>
      </c>
      <c r="M1318" s="389"/>
      <c r="N1318" s="313">
        <f t="shared" si="97"/>
        <v>0</v>
      </c>
      <c r="O1318" s="120"/>
      <c r="P1318" s="304">
        <f t="shared" si="95"/>
        <v>1.0339400475073228E-2</v>
      </c>
      <c r="Q1318" s="387"/>
      <c r="R1318" s="320">
        <f t="shared" si="98"/>
        <v>0</v>
      </c>
    </row>
    <row r="1319" spans="2:18">
      <c r="B1319" s="285"/>
      <c r="C1319" s="103" t="str">
        <f t="shared" si="92"/>
        <v>10</v>
      </c>
      <c r="D1319" s="284" t="str">
        <f t="shared" si="92"/>
        <v>プラスチック・ゴム製品</v>
      </c>
      <c r="E1319" s="387"/>
      <c r="F1319" s="393">
        <v>0</v>
      </c>
      <c r="H1319" s="304">
        <f t="shared" si="93"/>
        <v>0.42825667105631338</v>
      </c>
      <c r="I1319" s="389"/>
      <c r="J1319" s="313">
        <f t="shared" si="96"/>
        <v>0</v>
      </c>
      <c r="K1319" s="120"/>
      <c r="L1319" s="304">
        <f t="shared" si="94"/>
        <v>0.24054742090319753</v>
      </c>
      <c r="M1319" s="389"/>
      <c r="N1319" s="313">
        <f t="shared" si="97"/>
        <v>0</v>
      </c>
      <c r="O1319" s="120"/>
      <c r="P1319" s="304">
        <f t="shared" si="95"/>
        <v>4.9008807340167618E-2</v>
      </c>
      <c r="Q1319" s="387"/>
      <c r="R1319" s="320">
        <f t="shared" si="98"/>
        <v>0</v>
      </c>
    </row>
    <row r="1320" spans="2:18">
      <c r="B1320" s="285"/>
      <c r="C1320" s="103" t="str">
        <f t="shared" si="92"/>
        <v>11</v>
      </c>
      <c r="D1320" s="284" t="str">
        <f t="shared" si="92"/>
        <v>窯業・土石製品</v>
      </c>
      <c r="E1320" s="387"/>
      <c r="F1320" s="393">
        <v>0</v>
      </c>
      <c r="H1320" s="304">
        <f t="shared" si="93"/>
        <v>0.48997194925916815</v>
      </c>
      <c r="I1320" s="389"/>
      <c r="J1320" s="313">
        <f t="shared" si="96"/>
        <v>0</v>
      </c>
      <c r="K1320" s="120"/>
      <c r="L1320" s="304">
        <f t="shared" si="94"/>
        <v>0.21766947174074985</v>
      </c>
      <c r="M1320" s="389"/>
      <c r="N1320" s="313">
        <f t="shared" si="97"/>
        <v>0</v>
      </c>
      <c r="O1320" s="120"/>
      <c r="P1320" s="304">
        <f t="shared" si="95"/>
        <v>3.6576455199010559E-2</v>
      </c>
      <c r="Q1320" s="387"/>
      <c r="R1320" s="320">
        <f t="shared" si="98"/>
        <v>0</v>
      </c>
    </row>
    <row r="1321" spans="2:18">
      <c r="B1321" s="285"/>
      <c r="C1321" s="103" t="str">
        <f t="shared" si="92"/>
        <v>12</v>
      </c>
      <c r="D1321" s="284" t="str">
        <f t="shared" si="92"/>
        <v>鉄鋼</v>
      </c>
      <c r="E1321" s="387"/>
      <c r="F1321" s="393">
        <v>0</v>
      </c>
      <c r="H1321" s="304">
        <f t="shared" si="93"/>
        <v>0.21331101927013058</v>
      </c>
      <c r="I1321" s="389"/>
      <c r="J1321" s="313">
        <f t="shared" si="96"/>
        <v>0</v>
      </c>
      <c r="K1321" s="120"/>
      <c r="L1321" s="304">
        <f t="shared" si="94"/>
        <v>6.2445810408374151E-2</v>
      </c>
      <c r="M1321" s="389"/>
      <c r="N1321" s="313">
        <f t="shared" si="97"/>
        <v>0</v>
      </c>
      <c r="O1321" s="120"/>
      <c r="P1321" s="304">
        <f t="shared" si="95"/>
        <v>1.2523714081279422E-2</v>
      </c>
      <c r="Q1321" s="387"/>
      <c r="R1321" s="320">
        <f t="shared" si="98"/>
        <v>0</v>
      </c>
    </row>
    <row r="1322" spans="2:18">
      <c r="B1322" s="285"/>
      <c r="C1322" s="103" t="str">
        <f t="shared" si="92"/>
        <v>13</v>
      </c>
      <c r="D1322" s="284" t="str">
        <f t="shared" si="92"/>
        <v>非鉄金属</v>
      </c>
      <c r="E1322" s="387"/>
      <c r="F1322" s="393">
        <v>0</v>
      </c>
      <c r="H1322" s="304">
        <f t="shared" si="93"/>
        <v>0.2109583665362576</v>
      </c>
      <c r="I1322" s="389"/>
      <c r="J1322" s="313">
        <f t="shared" si="96"/>
        <v>0</v>
      </c>
      <c r="K1322" s="120"/>
      <c r="L1322" s="304">
        <f t="shared" si="94"/>
        <v>0.11671945764775135</v>
      </c>
      <c r="M1322" s="389"/>
      <c r="N1322" s="313">
        <f t="shared" si="97"/>
        <v>0</v>
      </c>
      <c r="O1322" s="120"/>
      <c r="P1322" s="304">
        <f t="shared" si="95"/>
        <v>2.9972730221401771E-2</v>
      </c>
      <c r="Q1322" s="387"/>
      <c r="R1322" s="320">
        <f t="shared" si="98"/>
        <v>0</v>
      </c>
    </row>
    <row r="1323" spans="2:18">
      <c r="B1323" s="285"/>
      <c r="C1323" s="103" t="str">
        <f t="shared" si="92"/>
        <v>14</v>
      </c>
      <c r="D1323" s="284" t="str">
        <f t="shared" si="92"/>
        <v>金属製品</v>
      </c>
      <c r="E1323" s="387"/>
      <c r="F1323" s="393">
        <v>0</v>
      </c>
      <c r="H1323" s="304">
        <f t="shared" si="93"/>
        <v>0.45791147145628314</v>
      </c>
      <c r="I1323" s="389"/>
      <c r="J1323" s="313">
        <f t="shared" si="96"/>
        <v>0</v>
      </c>
      <c r="K1323" s="120"/>
      <c r="L1323" s="304">
        <f t="shared" si="94"/>
        <v>0.29005387701730417</v>
      </c>
      <c r="M1323" s="389"/>
      <c r="N1323" s="313">
        <f t="shared" si="97"/>
        <v>0</v>
      </c>
      <c r="O1323" s="120"/>
      <c r="P1323" s="304">
        <f t="shared" si="95"/>
        <v>5.4782163530779596E-2</v>
      </c>
      <c r="Q1323" s="387"/>
      <c r="R1323" s="320">
        <f t="shared" si="98"/>
        <v>0</v>
      </c>
    </row>
    <row r="1324" spans="2:18">
      <c r="B1324" s="285"/>
      <c r="C1324" s="103" t="str">
        <f t="shared" si="92"/>
        <v>15</v>
      </c>
      <c r="D1324" s="284" t="str">
        <f t="shared" si="92"/>
        <v>はん用機械</v>
      </c>
      <c r="E1324" s="387"/>
      <c r="F1324" s="393">
        <v>0</v>
      </c>
      <c r="H1324" s="304">
        <f t="shared" si="93"/>
        <v>0.43073258580094059</v>
      </c>
      <c r="I1324" s="389"/>
      <c r="J1324" s="313">
        <f t="shared" si="96"/>
        <v>0</v>
      </c>
      <c r="K1324" s="120"/>
      <c r="L1324" s="304">
        <f t="shared" si="94"/>
        <v>0.21325815420745545</v>
      </c>
      <c r="M1324" s="389"/>
      <c r="N1324" s="313">
        <f t="shared" si="97"/>
        <v>0</v>
      </c>
      <c r="O1324" s="120"/>
      <c r="P1324" s="304">
        <f t="shared" si="95"/>
        <v>2.2183368519679003E-2</v>
      </c>
      <c r="Q1324" s="387"/>
      <c r="R1324" s="320">
        <f t="shared" si="98"/>
        <v>0</v>
      </c>
    </row>
    <row r="1325" spans="2:18">
      <c r="B1325" s="285"/>
      <c r="C1325" s="103" t="str">
        <f t="shared" si="92"/>
        <v>16</v>
      </c>
      <c r="D1325" s="284" t="str">
        <f t="shared" si="92"/>
        <v>生産用機械</v>
      </c>
      <c r="E1325" s="387"/>
      <c r="F1325" s="393">
        <v>0</v>
      </c>
      <c r="H1325" s="304">
        <f t="shared" si="93"/>
        <v>0.43764444987651224</v>
      </c>
      <c r="I1325" s="389"/>
      <c r="J1325" s="313">
        <f t="shared" si="96"/>
        <v>0</v>
      </c>
      <c r="K1325" s="120"/>
      <c r="L1325" s="304">
        <f t="shared" si="94"/>
        <v>0.24379890925547271</v>
      </c>
      <c r="M1325" s="389"/>
      <c r="N1325" s="313">
        <f t="shared" si="97"/>
        <v>0</v>
      </c>
      <c r="O1325" s="120"/>
      <c r="P1325" s="304">
        <f t="shared" si="95"/>
        <v>3.6503495425501575E-2</v>
      </c>
      <c r="Q1325" s="387"/>
      <c r="R1325" s="320">
        <f t="shared" si="98"/>
        <v>0</v>
      </c>
    </row>
    <row r="1326" spans="2:18">
      <c r="B1326" s="285"/>
      <c r="C1326" s="103" t="str">
        <f t="shared" si="92"/>
        <v>17</v>
      </c>
      <c r="D1326" s="284" t="str">
        <f t="shared" si="92"/>
        <v>業務用機械</v>
      </c>
      <c r="E1326" s="387"/>
      <c r="F1326" s="393">
        <v>0</v>
      </c>
      <c r="H1326" s="304">
        <f t="shared" si="93"/>
        <v>0.36721364788140759</v>
      </c>
      <c r="I1326" s="389"/>
      <c r="J1326" s="313">
        <f t="shared" si="96"/>
        <v>0</v>
      </c>
      <c r="K1326" s="120"/>
      <c r="L1326" s="304">
        <f t="shared" si="94"/>
        <v>0.24633125110096343</v>
      </c>
      <c r="M1326" s="389"/>
      <c r="N1326" s="313">
        <f t="shared" si="97"/>
        <v>0</v>
      </c>
      <c r="O1326" s="120"/>
      <c r="P1326" s="304">
        <f t="shared" si="95"/>
        <v>3.8550657867992791E-2</v>
      </c>
      <c r="Q1326" s="387"/>
      <c r="R1326" s="320">
        <f t="shared" si="98"/>
        <v>0</v>
      </c>
    </row>
    <row r="1327" spans="2:18">
      <c r="B1327" s="285"/>
      <c r="C1327" s="103" t="str">
        <f t="shared" si="92"/>
        <v>18</v>
      </c>
      <c r="D1327" s="284" t="str">
        <f t="shared" si="92"/>
        <v>電子部品</v>
      </c>
      <c r="E1327" s="387"/>
      <c r="F1327" s="393">
        <v>0</v>
      </c>
      <c r="H1327" s="304">
        <f t="shared" si="93"/>
        <v>0.33318683873123567</v>
      </c>
      <c r="I1327" s="389"/>
      <c r="J1327" s="313">
        <f t="shared" si="96"/>
        <v>0</v>
      </c>
      <c r="K1327" s="120"/>
      <c r="L1327" s="304">
        <f t="shared" si="94"/>
        <v>0.2605848403511512</v>
      </c>
      <c r="M1327" s="389"/>
      <c r="N1327" s="313">
        <f t="shared" si="97"/>
        <v>0</v>
      </c>
      <c r="O1327" s="120"/>
      <c r="P1327" s="304">
        <f t="shared" si="95"/>
        <v>4.249917369780222E-2</v>
      </c>
      <c r="Q1327" s="387"/>
      <c r="R1327" s="320">
        <f t="shared" si="98"/>
        <v>0</v>
      </c>
    </row>
    <row r="1328" spans="2:18">
      <c r="B1328" s="285"/>
      <c r="C1328" s="103" t="str">
        <f t="shared" si="92"/>
        <v>19</v>
      </c>
      <c r="D1328" s="284" t="str">
        <f t="shared" si="92"/>
        <v>電気機械</v>
      </c>
      <c r="E1328" s="387"/>
      <c r="F1328" s="393">
        <v>0</v>
      </c>
      <c r="H1328" s="304">
        <f t="shared" si="93"/>
        <v>0.33811565690794865</v>
      </c>
      <c r="I1328" s="389"/>
      <c r="J1328" s="313">
        <f t="shared" si="96"/>
        <v>0</v>
      </c>
      <c r="K1328" s="120"/>
      <c r="L1328" s="304">
        <f t="shared" si="94"/>
        <v>0.20415569699579933</v>
      </c>
      <c r="M1328" s="389"/>
      <c r="N1328" s="313">
        <f t="shared" si="97"/>
        <v>0</v>
      </c>
      <c r="O1328" s="120"/>
      <c r="P1328" s="304">
        <f t="shared" si="95"/>
        <v>3.3531988342571602E-2</v>
      </c>
      <c r="Q1328" s="387"/>
      <c r="R1328" s="320">
        <f t="shared" si="98"/>
        <v>0</v>
      </c>
    </row>
    <row r="1329" spans="2:18">
      <c r="B1329" s="285"/>
      <c r="C1329" s="103" t="str">
        <f t="shared" si="92"/>
        <v>20</v>
      </c>
      <c r="D1329" s="284" t="str">
        <f t="shared" si="92"/>
        <v>情報通信機器</v>
      </c>
      <c r="E1329" s="387"/>
      <c r="F1329" s="393">
        <v>0</v>
      </c>
      <c r="H1329" s="304">
        <f t="shared" si="93"/>
        <v>0.29536956526946395</v>
      </c>
      <c r="I1329" s="389"/>
      <c r="J1329" s="313">
        <f t="shared" si="96"/>
        <v>0</v>
      </c>
      <c r="K1329" s="120"/>
      <c r="L1329" s="304">
        <f t="shared" si="94"/>
        <v>0.16481626532719168</v>
      </c>
      <c r="M1329" s="389"/>
      <c r="N1329" s="313">
        <f t="shared" si="97"/>
        <v>0</v>
      </c>
      <c r="O1329" s="120"/>
      <c r="P1329" s="304">
        <f t="shared" si="95"/>
        <v>2.035082172191522E-2</v>
      </c>
      <c r="Q1329" s="387"/>
      <c r="R1329" s="320">
        <f t="shared" si="98"/>
        <v>0</v>
      </c>
    </row>
    <row r="1330" spans="2:18">
      <c r="B1330" s="285"/>
      <c r="C1330" s="103" t="str">
        <f t="shared" ref="C1330:D1348" si="99">C29</f>
        <v>21</v>
      </c>
      <c r="D1330" s="284" t="str">
        <f t="shared" si="99"/>
        <v>輸送機械</v>
      </c>
      <c r="E1330" s="387"/>
      <c r="F1330" s="393">
        <v>0</v>
      </c>
      <c r="H1330" s="304">
        <f t="shared" si="93"/>
        <v>0.29628808224417325</v>
      </c>
      <c r="I1330" s="389"/>
      <c r="J1330" s="313">
        <f t="shared" si="96"/>
        <v>0</v>
      </c>
      <c r="K1330" s="120"/>
      <c r="L1330" s="304">
        <f t="shared" si="94"/>
        <v>0.18177207604774032</v>
      </c>
      <c r="M1330" s="389"/>
      <c r="N1330" s="313">
        <f t="shared" si="97"/>
        <v>0</v>
      </c>
      <c r="O1330" s="120"/>
      <c r="P1330" s="304">
        <f t="shared" si="95"/>
        <v>3.018459578819983E-2</v>
      </c>
      <c r="Q1330" s="387"/>
      <c r="R1330" s="320">
        <f t="shared" si="98"/>
        <v>0</v>
      </c>
    </row>
    <row r="1331" spans="2:18">
      <c r="B1331" s="285"/>
      <c r="C1331" s="103" t="str">
        <f t="shared" si="99"/>
        <v>22</v>
      </c>
      <c r="D1331" s="284" t="str">
        <f t="shared" si="99"/>
        <v>その他の製造工業製品</v>
      </c>
      <c r="E1331" s="387"/>
      <c r="F1331" s="393">
        <v>0</v>
      </c>
      <c r="H1331" s="304">
        <f t="shared" si="93"/>
        <v>0.40202182464221792</v>
      </c>
      <c r="I1331" s="389"/>
      <c r="J1331" s="313">
        <f t="shared" si="96"/>
        <v>0</v>
      </c>
      <c r="K1331" s="120"/>
      <c r="L1331" s="304">
        <f t="shared" si="94"/>
        <v>0.28848634430593861</v>
      </c>
      <c r="M1331" s="389"/>
      <c r="N1331" s="313">
        <f t="shared" si="97"/>
        <v>0</v>
      </c>
      <c r="O1331" s="120"/>
      <c r="P1331" s="304">
        <f t="shared" si="95"/>
        <v>6.5944675090492746E-2</v>
      </c>
      <c r="Q1331" s="387"/>
      <c r="R1331" s="320">
        <f t="shared" si="98"/>
        <v>0</v>
      </c>
    </row>
    <row r="1332" spans="2:18">
      <c r="B1332" s="285"/>
      <c r="C1332" s="103" t="str">
        <f t="shared" si="99"/>
        <v>23</v>
      </c>
      <c r="D1332" s="284" t="str">
        <f t="shared" si="99"/>
        <v>建設</v>
      </c>
      <c r="E1332" s="387"/>
      <c r="F1332" s="393">
        <v>0</v>
      </c>
      <c r="H1332" s="304">
        <f t="shared" si="93"/>
        <v>0.46362091424568164</v>
      </c>
      <c r="I1332" s="389"/>
      <c r="J1332" s="313">
        <f t="shared" si="96"/>
        <v>0</v>
      </c>
      <c r="K1332" s="120"/>
      <c r="L1332" s="304">
        <f t="shared" si="94"/>
        <v>0.33838967095036887</v>
      </c>
      <c r="M1332" s="389"/>
      <c r="N1332" s="313">
        <f t="shared" si="97"/>
        <v>0</v>
      </c>
      <c r="O1332" s="120"/>
      <c r="P1332" s="304">
        <f t="shared" si="95"/>
        <v>5.6949248710145881E-2</v>
      </c>
      <c r="Q1332" s="387"/>
      <c r="R1332" s="320">
        <f t="shared" si="98"/>
        <v>0</v>
      </c>
    </row>
    <row r="1333" spans="2:18">
      <c r="B1333" s="285"/>
      <c r="C1333" s="103" t="str">
        <f t="shared" si="99"/>
        <v>24</v>
      </c>
      <c r="D1333" s="284" t="str">
        <f t="shared" si="99"/>
        <v>電力・ガス・熱供給</v>
      </c>
      <c r="E1333" s="387"/>
      <c r="F1333" s="393">
        <v>0</v>
      </c>
      <c r="H1333" s="304">
        <f t="shared" si="93"/>
        <v>0.39948542779773355</v>
      </c>
      <c r="I1333" s="389"/>
      <c r="J1333" s="313">
        <f t="shared" si="96"/>
        <v>0</v>
      </c>
      <c r="K1333" s="120"/>
      <c r="L1333" s="304">
        <f t="shared" si="94"/>
        <v>7.0262508387801376E-2</v>
      </c>
      <c r="M1333" s="389"/>
      <c r="N1333" s="313">
        <f t="shared" si="97"/>
        <v>0</v>
      </c>
      <c r="O1333" s="120"/>
      <c r="P1333" s="304">
        <f t="shared" si="95"/>
        <v>2.9145126840892164E-3</v>
      </c>
      <c r="Q1333" s="387"/>
      <c r="R1333" s="320">
        <f t="shared" si="98"/>
        <v>0</v>
      </c>
    </row>
    <row r="1334" spans="2:18">
      <c r="B1334" s="285"/>
      <c r="C1334" s="103" t="str">
        <f t="shared" si="99"/>
        <v>25</v>
      </c>
      <c r="D1334" s="284" t="str">
        <f t="shared" si="99"/>
        <v>水道</v>
      </c>
      <c r="E1334" s="387"/>
      <c r="F1334" s="393">
        <v>0</v>
      </c>
      <c r="H1334" s="304">
        <f t="shared" si="93"/>
        <v>0.44272670787830282</v>
      </c>
      <c r="I1334" s="389"/>
      <c r="J1334" s="313">
        <f t="shared" si="96"/>
        <v>0</v>
      </c>
      <c r="K1334" s="120"/>
      <c r="L1334" s="304">
        <f t="shared" si="94"/>
        <v>0.11380414292785156</v>
      </c>
      <c r="M1334" s="389"/>
      <c r="N1334" s="313">
        <f t="shared" si="97"/>
        <v>0</v>
      </c>
      <c r="O1334" s="120"/>
      <c r="P1334" s="304">
        <f t="shared" si="95"/>
        <v>2.1120085933633119E-2</v>
      </c>
      <c r="Q1334" s="387"/>
      <c r="R1334" s="320">
        <f t="shared" si="98"/>
        <v>0</v>
      </c>
    </row>
    <row r="1335" spans="2:18">
      <c r="B1335" s="285"/>
      <c r="C1335" s="103" t="str">
        <f t="shared" si="99"/>
        <v>26</v>
      </c>
      <c r="D1335" s="284" t="str">
        <f t="shared" si="99"/>
        <v>廃棄物処理</v>
      </c>
      <c r="E1335" s="387"/>
      <c r="F1335" s="393">
        <v>0</v>
      </c>
      <c r="H1335" s="304">
        <f t="shared" si="93"/>
        <v>0.63278689994307047</v>
      </c>
      <c r="I1335" s="389"/>
      <c r="J1335" s="313">
        <f t="shared" si="96"/>
        <v>0</v>
      </c>
      <c r="K1335" s="120"/>
      <c r="L1335" s="304">
        <f t="shared" si="94"/>
        <v>0.4529749017181946</v>
      </c>
      <c r="M1335" s="389"/>
      <c r="N1335" s="313">
        <f t="shared" si="97"/>
        <v>0</v>
      </c>
      <c r="O1335" s="120"/>
      <c r="P1335" s="304">
        <f t="shared" si="95"/>
        <v>8.4336323251883824E-2</v>
      </c>
      <c r="Q1335" s="387"/>
      <c r="R1335" s="320">
        <f t="shared" si="98"/>
        <v>0</v>
      </c>
    </row>
    <row r="1336" spans="2:18">
      <c r="B1336" s="285"/>
      <c r="C1336" s="103" t="str">
        <f t="shared" si="99"/>
        <v>27</v>
      </c>
      <c r="D1336" s="284" t="str">
        <f t="shared" si="99"/>
        <v>商業</v>
      </c>
      <c r="E1336" s="387"/>
      <c r="F1336" s="393">
        <v>0</v>
      </c>
      <c r="H1336" s="304">
        <f t="shared" si="93"/>
        <v>0.68044247766447119</v>
      </c>
      <c r="I1336" s="389"/>
      <c r="J1336" s="313">
        <f t="shared" si="96"/>
        <v>0</v>
      </c>
      <c r="K1336" s="120"/>
      <c r="L1336" s="304">
        <f t="shared" si="94"/>
        <v>0.43749758717185111</v>
      </c>
      <c r="M1336" s="389"/>
      <c r="N1336" s="313">
        <f t="shared" si="97"/>
        <v>0</v>
      </c>
      <c r="O1336" s="120"/>
      <c r="P1336" s="304">
        <f t="shared" si="95"/>
        <v>0.1433320704064108</v>
      </c>
      <c r="Q1336" s="387"/>
      <c r="R1336" s="320">
        <f t="shared" si="98"/>
        <v>0</v>
      </c>
    </row>
    <row r="1337" spans="2:18">
      <c r="B1337" s="285"/>
      <c r="C1337" s="103" t="str">
        <f t="shared" si="99"/>
        <v>28</v>
      </c>
      <c r="D1337" s="284" t="str">
        <f t="shared" si="99"/>
        <v>金融・保険</v>
      </c>
      <c r="E1337" s="387"/>
      <c r="F1337" s="393">
        <v>0</v>
      </c>
      <c r="H1337" s="304">
        <f t="shared" si="93"/>
        <v>0.60548890850388704</v>
      </c>
      <c r="I1337" s="389"/>
      <c r="J1337" s="313">
        <f t="shared" si="96"/>
        <v>0</v>
      </c>
      <c r="K1337" s="120"/>
      <c r="L1337" s="304">
        <f t="shared" si="94"/>
        <v>0.30282397072447498</v>
      </c>
      <c r="M1337" s="389"/>
      <c r="N1337" s="313">
        <f t="shared" si="97"/>
        <v>0</v>
      </c>
      <c r="O1337" s="120"/>
      <c r="P1337" s="304">
        <f t="shared" si="95"/>
        <v>3.9154079363329694E-2</v>
      </c>
      <c r="Q1337" s="387"/>
      <c r="R1337" s="320">
        <f t="shared" si="98"/>
        <v>0</v>
      </c>
    </row>
    <row r="1338" spans="2:18">
      <c r="B1338" s="285"/>
      <c r="C1338" s="103" t="str">
        <f t="shared" si="99"/>
        <v>29</v>
      </c>
      <c r="D1338" s="284" t="str">
        <f t="shared" si="99"/>
        <v>不動産</v>
      </c>
      <c r="E1338" s="387"/>
      <c r="F1338" s="393">
        <v>0</v>
      </c>
      <c r="H1338" s="304">
        <f t="shared" si="93"/>
        <v>0.81306518983088305</v>
      </c>
      <c r="I1338" s="389"/>
      <c r="J1338" s="313">
        <f t="shared" si="96"/>
        <v>0</v>
      </c>
      <c r="K1338" s="120"/>
      <c r="L1338" s="304">
        <f t="shared" si="94"/>
        <v>5.8650173764370726E-2</v>
      </c>
      <c r="M1338" s="389"/>
      <c r="N1338" s="313">
        <f t="shared" si="97"/>
        <v>0</v>
      </c>
      <c r="O1338" s="120"/>
      <c r="P1338" s="304">
        <f t="shared" si="95"/>
        <v>1.3229670821596217E-2</v>
      </c>
      <c r="Q1338" s="387"/>
      <c r="R1338" s="320">
        <f t="shared" si="98"/>
        <v>0</v>
      </c>
    </row>
    <row r="1339" spans="2:18">
      <c r="B1339" s="285"/>
      <c r="C1339" s="103" t="str">
        <f t="shared" si="99"/>
        <v>30</v>
      </c>
      <c r="D1339" s="284" t="str">
        <f t="shared" si="99"/>
        <v>運輸・郵便</v>
      </c>
      <c r="E1339" s="387"/>
      <c r="F1339" s="393">
        <v>0</v>
      </c>
      <c r="H1339" s="304">
        <f t="shared" si="93"/>
        <v>0.63403708963374472</v>
      </c>
      <c r="I1339" s="389"/>
      <c r="J1339" s="313">
        <f t="shared" si="96"/>
        <v>0</v>
      </c>
      <c r="K1339" s="120"/>
      <c r="L1339" s="304">
        <f t="shared" si="94"/>
        <v>0.40235165952905672</v>
      </c>
      <c r="M1339" s="389"/>
      <c r="N1339" s="313">
        <f t="shared" si="97"/>
        <v>0</v>
      </c>
      <c r="O1339" s="120"/>
      <c r="P1339" s="304">
        <f t="shared" si="95"/>
        <v>7.3600662533244779E-2</v>
      </c>
      <c r="Q1339" s="387"/>
      <c r="R1339" s="320">
        <f t="shared" si="98"/>
        <v>0</v>
      </c>
    </row>
    <row r="1340" spans="2:18">
      <c r="B1340" s="285"/>
      <c r="C1340" s="103" t="str">
        <f t="shared" si="99"/>
        <v>31</v>
      </c>
      <c r="D1340" s="284" t="str">
        <f t="shared" si="99"/>
        <v>情報通信</v>
      </c>
      <c r="E1340" s="387"/>
      <c r="F1340" s="393">
        <v>0</v>
      </c>
      <c r="H1340" s="304">
        <f t="shared" si="93"/>
        <v>0.4997199825516766</v>
      </c>
      <c r="I1340" s="389"/>
      <c r="J1340" s="313">
        <f t="shared" si="96"/>
        <v>0</v>
      </c>
      <c r="K1340" s="120"/>
      <c r="L1340" s="304">
        <f t="shared" si="94"/>
        <v>0.18003386475673192</v>
      </c>
      <c r="M1340" s="389"/>
      <c r="N1340" s="313">
        <f t="shared" si="97"/>
        <v>0</v>
      </c>
      <c r="O1340" s="120"/>
      <c r="P1340" s="304">
        <f t="shared" si="95"/>
        <v>3.1059891839156476E-2</v>
      </c>
      <c r="Q1340" s="387"/>
      <c r="R1340" s="320">
        <f t="shared" si="98"/>
        <v>0</v>
      </c>
    </row>
    <row r="1341" spans="2:18">
      <c r="B1341" s="285"/>
      <c r="C1341" s="103" t="str">
        <f t="shared" si="99"/>
        <v>32</v>
      </c>
      <c r="D1341" s="284" t="str">
        <f t="shared" si="99"/>
        <v>公務</v>
      </c>
      <c r="E1341" s="387"/>
      <c r="F1341" s="393">
        <v>0</v>
      </c>
      <c r="H1341" s="304">
        <f t="shared" si="93"/>
        <v>0.70859596344355691</v>
      </c>
      <c r="I1341" s="389"/>
      <c r="J1341" s="313">
        <f t="shared" si="96"/>
        <v>0</v>
      </c>
      <c r="K1341" s="120"/>
      <c r="L1341" s="304">
        <f t="shared" si="94"/>
        <v>0.33345520667958617</v>
      </c>
      <c r="M1341" s="389"/>
      <c r="N1341" s="313">
        <f t="shared" si="97"/>
        <v>0</v>
      </c>
      <c r="O1341" s="120"/>
      <c r="P1341" s="304">
        <f t="shared" si="95"/>
        <v>4.8027598057070089E-2</v>
      </c>
      <c r="Q1341" s="387"/>
      <c r="R1341" s="320">
        <f t="shared" si="98"/>
        <v>0</v>
      </c>
    </row>
    <row r="1342" spans="2:18">
      <c r="B1342" s="285"/>
      <c r="C1342" s="103" t="str">
        <f t="shared" si="99"/>
        <v>33</v>
      </c>
      <c r="D1342" s="284" t="str">
        <f t="shared" si="99"/>
        <v>教育・研究</v>
      </c>
      <c r="E1342" s="387"/>
      <c r="F1342" s="393">
        <v>0</v>
      </c>
      <c r="H1342" s="304">
        <f t="shared" si="93"/>
        <v>0.70623799726049996</v>
      </c>
      <c r="I1342" s="389"/>
      <c r="J1342" s="313">
        <f t="shared" si="96"/>
        <v>0</v>
      </c>
      <c r="K1342" s="120"/>
      <c r="L1342" s="304">
        <f t="shared" si="94"/>
        <v>0.52314226927728547</v>
      </c>
      <c r="M1342" s="389"/>
      <c r="N1342" s="313">
        <f t="shared" si="97"/>
        <v>0</v>
      </c>
      <c r="O1342" s="120"/>
      <c r="P1342" s="304">
        <f t="shared" si="95"/>
        <v>9.0562666353757981E-2</v>
      </c>
      <c r="Q1342" s="387"/>
      <c r="R1342" s="320">
        <f t="shared" si="98"/>
        <v>0</v>
      </c>
    </row>
    <row r="1343" spans="2:18">
      <c r="B1343" s="285"/>
      <c r="C1343" s="103" t="str">
        <f t="shared" si="99"/>
        <v>34</v>
      </c>
      <c r="D1343" s="284" t="str">
        <f t="shared" si="99"/>
        <v>医療・福祉</v>
      </c>
      <c r="E1343" s="387"/>
      <c r="F1343" s="393">
        <v>0</v>
      </c>
      <c r="H1343" s="304">
        <f t="shared" si="93"/>
        <v>0.58132099287543681</v>
      </c>
      <c r="I1343" s="389"/>
      <c r="J1343" s="313">
        <f t="shared" si="96"/>
        <v>0</v>
      </c>
      <c r="K1343" s="120"/>
      <c r="L1343" s="304">
        <f t="shared" si="94"/>
        <v>0.50896339569449323</v>
      </c>
      <c r="M1343" s="389"/>
      <c r="N1343" s="313">
        <f t="shared" si="97"/>
        <v>0</v>
      </c>
      <c r="O1343" s="120"/>
      <c r="P1343" s="304">
        <f t="shared" si="95"/>
        <v>0.11755967401821014</v>
      </c>
      <c r="Q1343" s="387"/>
      <c r="R1343" s="320">
        <f t="shared" si="98"/>
        <v>0</v>
      </c>
    </row>
    <row r="1344" spans="2:18">
      <c r="B1344" s="285"/>
      <c r="C1344" s="103" t="str">
        <f t="shared" si="99"/>
        <v>35</v>
      </c>
      <c r="D1344" s="284" t="str">
        <f t="shared" si="99"/>
        <v>他に分類されない会員制団体</v>
      </c>
      <c r="E1344" s="387"/>
      <c r="F1344" s="393">
        <v>0</v>
      </c>
      <c r="H1344" s="304">
        <f t="shared" si="93"/>
        <v>0.58706867988829459</v>
      </c>
      <c r="I1344" s="389"/>
      <c r="J1344" s="313">
        <f t="shared" si="96"/>
        <v>0</v>
      </c>
      <c r="K1344" s="120"/>
      <c r="L1344" s="304">
        <f t="shared" si="94"/>
        <v>0.53299358903562055</v>
      </c>
      <c r="M1344" s="389"/>
      <c r="N1344" s="313">
        <f t="shared" si="97"/>
        <v>0</v>
      </c>
      <c r="O1344" s="120"/>
      <c r="P1344" s="304">
        <f t="shared" si="95"/>
        <v>0.11770088827882173</v>
      </c>
      <c r="Q1344" s="387"/>
      <c r="R1344" s="320">
        <f t="shared" si="98"/>
        <v>0</v>
      </c>
    </row>
    <row r="1345" spans="2:18">
      <c r="B1345" s="286"/>
      <c r="C1345" s="103" t="str">
        <f t="shared" si="99"/>
        <v>36</v>
      </c>
      <c r="D1345" s="284" t="str">
        <f t="shared" si="99"/>
        <v>対事業所サービス</v>
      </c>
      <c r="E1345" s="387"/>
      <c r="F1345" s="393">
        <v>0</v>
      </c>
      <c r="H1345" s="304">
        <f t="shared" si="93"/>
        <v>0.62240825035949521</v>
      </c>
      <c r="I1345" s="389"/>
      <c r="J1345" s="313">
        <f t="shared" si="96"/>
        <v>0</v>
      </c>
      <c r="K1345" s="120"/>
      <c r="L1345" s="304">
        <f t="shared" si="94"/>
        <v>0.37257380440005849</v>
      </c>
      <c r="M1345" s="389"/>
      <c r="N1345" s="313">
        <f t="shared" si="97"/>
        <v>0</v>
      </c>
      <c r="O1345" s="120"/>
      <c r="P1345" s="304">
        <f t="shared" si="95"/>
        <v>0.11291103502841897</v>
      </c>
      <c r="Q1345" s="387"/>
      <c r="R1345" s="320">
        <f t="shared" si="98"/>
        <v>0</v>
      </c>
    </row>
    <row r="1346" spans="2:18">
      <c r="B1346" s="286"/>
      <c r="C1346" s="103" t="str">
        <f t="shared" si="99"/>
        <v>37</v>
      </c>
      <c r="D1346" s="284" t="str">
        <f t="shared" si="99"/>
        <v>対個人サービス</v>
      </c>
      <c r="E1346" s="387"/>
      <c r="F1346" s="393">
        <v>0</v>
      </c>
      <c r="H1346" s="304">
        <f t="shared" si="93"/>
        <v>0.5344179716450459</v>
      </c>
      <c r="I1346" s="389"/>
      <c r="J1346" s="313">
        <f t="shared" si="96"/>
        <v>0</v>
      </c>
      <c r="K1346" s="120"/>
      <c r="L1346" s="304">
        <f t="shared" si="94"/>
        <v>0.32381925449611038</v>
      </c>
      <c r="M1346" s="389"/>
      <c r="N1346" s="313">
        <f t="shared" si="97"/>
        <v>0</v>
      </c>
      <c r="O1346" s="120"/>
      <c r="P1346" s="304">
        <f t="shared" si="95"/>
        <v>0.16230318686650563</v>
      </c>
      <c r="Q1346" s="387"/>
      <c r="R1346" s="320">
        <f t="shared" si="98"/>
        <v>0</v>
      </c>
    </row>
    <row r="1347" spans="2:18">
      <c r="B1347" s="286"/>
      <c r="C1347" s="103" t="str">
        <f t="shared" si="99"/>
        <v>38</v>
      </c>
      <c r="D1347" s="284" t="str">
        <f t="shared" si="99"/>
        <v>事務用品</v>
      </c>
      <c r="E1347" s="387"/>
      <c r="F1347" s="393">
        <v>0</v>
      </c>
      <c r="H1347" s="304">
        <f t="shared" si="93"/>
        <v>0</v>
      </c>
      <c r="I1347" s="389"/>
      <c r="J1347" s="313">
        <f t="shared" si="96"/>
        <v>0</v>
      </c>
      <c r="K1347" s="120"/>
      <c r="L1347" s="304">
        <f t="shared" si="94"/>
        <v>0</v>
      </c>
      <c r="M1347" s="389"/>
      <c r="N1347" s="313">
        <f t="shared" si="97"/>
        <v>0</v>
      </c>
      <c r="O1347" s="120"/>
      <c r="P1347" s="304">
        <f t="shared" si="95"/>
        <v>0</v>
      </c>
      <c r="Q1347" s="387"/>
      <c r="R1347" s="320">
        <f t="shared" si="98"/>
        <v>0</v>
      </c>
    </row>
    <row r="1348" spans="2:18" ht="12.75" thickBot="1">
      <c r="B1348" s="394"/>
      <c r="C1348" s="103" t="str">
        <f t="shared" si="99"/>
        <v>39</v>
      </c>
      <c r="D1348" s="284" t="str">
        <f t="shared" si="99"/>
        <v>分類不明</v>
      </c>
      <c r="E1348" s="387"/>
      <c r="F1348" s="507">
        <v>0</v>
      </c>
      <c r="H1348" s="306">
        <f t="shared" si="93"/>
        <v>0.64740426293918441</v>
      </c>
      <c r="I1348" s="389"/>
      <c r="J1348" s="311">
        <f t="shared" si="96"/>
        <v>0</v>
      </c>
      <c r="K1348" s="120"/>
      <c r="L1348" s="306">
        <f t="shared" si="94"/>
        <v>7.4261727822867345E-3</v>
      </c>
      <c r="M1348" s="389"/>
      <c r="N1348" s="311">
        <f t="shared" si="97"/>
        <v>0</v>
      </c>
      <c r="O1348" s="120"/>
      <c r="P1348" s="306">
        <f t="shared" si="95"/>
        <v>3.6024838177901608E-3</v>
      </c>
      <c r="Q1348" s="387"/>
      <c r="R1348" s="320">
        <f t="shared" si="98"/>
        <v>0</v>
      </c>
    </row>
    <row r="1349" spans="2:18">
      <c r="B1349" s="464" t="s">
        <v>61</v>
      </c>
      <c r="C1349" s="103" t="str">
        <f t="shared" ref="C1349:D1368" si="100">C9</f>
        <v>01</v>
      </c>
      <c r="D1349" s="284" t="str">
        <f t="shared" si="100"/>
        <v>農業</v>
      </c>
      <c r="E1349" s="387"/>
      <c r="F1349" s="390">
        <v>0</v>
      </c>
      <c r="H1349" s="324">
        <f t="shared" si="93"/>
        <v>0.44532358249304954</v>
      </c>
      <c r="I1349" s="389"/>
      <c r="J1349" s="312">
        <f t="shared" si="96"/>
        <v>0</v>
      </c>
      <c r="K1349" s="120"/>
      <c r="L1349" s="324">
        <f t="shared" si="94"/>
        <v>0.16160007526037862</v>
      </c>
      <c r="M1349" s="389"/>
      <c r="N1349" s="312">
        <f t="shared" si="97"/>
        <v>0</v>
      </c>
      <c r="O1349" s="120"/>
      <c r="P1349" s="324">
        <f t="shared" ref="P1349:P1387" si="101">P654</f>
        <v>8.2199088458177264E-2</v>
      </c>
      <c r="Q1349" s="387"/>
      <c r="R1349" s="436">
        <f t="shared" si="98"/>
        <v>0</v>
      </c>
    </row>
    <row r="1350" spans="2:18">
      <c r="B1350" s="289"/>
      <c r="C1350" s="103" t="str">
        <f t="shared" si="100"/>
        <v>02</v>
      </c>
      <c r="D1350" s="284" t="str">
        <f t="shared" si="100"/>
        <v>林業</v>
      </c>
      <c r="E1350" s="387"/>
      <c r="F1350" s="393">
        <v>0</v>
      </c>
      <c r="H1350" s="326">
        <f t="shared" si="93"/>
        <v>0.5632609005779009</v>
      </c>
      <c r="I1350" s="389"/>
      <c r="J1350" s="313">
        <f t="shared" si="96"/>
        <v>0</v>
      </c>
      <c r="K1350" s="120"/>
      <c r="L1350" s="326">
        <f t="shared" si="94"/>
        <v>0.22984008807133993</v>
      </c>
      <c r="M1350" s="389"/>
      <c r="N1350" s="313">
        <f t="shared" si="97"/>
        <v>0</v>
      </c>
      <c r="O1350" s="120"/>
      <c r="P1350" s="326">
        <f t="shared" si="101"/>
        <v>9.217209441290708E-2</v>
      </c>
      <c r="Q1350" s="387"/>
      <c r="R1350" s="437">
        <f t="shared" si="98"/>
        <v>0</v>
      </c>
    </row>
    <row r="1351" spans="2:18">
      <c r="B1351" s="289"/>
      <c r="C1351" s="103" t="str">
        <f t="shared" si="100"/>
        <v>03</v>
      </c>
      <c r="D1351" s="284" t="str">
        <f t="shared" si="100"/>
        <v>漁業</v>
      </c>
      <c r="E1351" s="387"/>
      <c r="F1351" s="393">
        <v>0</v>
      </c>
      <c r="H1351" s="326">
        <f t="shared" si="93"/>
        <v>0.51837107896809387</v>
      </c>
      <c r="I1351" s="389"/>
      <c r="J1351" s="313">
        <f t="shared" si="96"/>
        <v>0</v>
      </c>
      <c r="K1351" s="120"/>
      <c r="L1351" s="326">
        <f t="shared" si="94"/>
        <v>0.17384121861733803</v>
      </c>
      <c r="M1351" s="389"/>
      <c r="N1351" s="313">
        <f t="shared" si="97"/>
        <v>0</v>
      </c>
      <c r="O1351" s="120"/>
      <c r="P1351" s="326">
        <f t="shared" si="101"/>
        <v>5.7394110528438888E-2</v>
      </c>
      <c r="Q1351" s="387"/>
      <c r="R1351" s="320">
        <f t="shared" si="98"/>
        <v>0</v>
      </c>
    </row>
    <row r="1352" spans="2:18">
      <c r="B1352" s="289"/>
      <c r="C1352" s="103" t="str">
        <f t="shared" si="100"/>
        <v>04</v>
      </c>
      <c r="D1352" s="284" t="str">
        <f t="shared" si="100"/>
        <v>鉱業</v>
      </c>
      <c r="E1352" s="387"/>
      <c r="F1352" s="393">
        <v>0</v>
      </c>
      <c r="H1352" s="326">
        <f t="shared" si="93"/>
        <v>0.54201868919610852</v>
      </c>
      <c r="I1352" s="389"/>
      <c r="J1352" s="313">
        <f t="shared" si="96"/>
        <v>0</v>
      </c>
      <c r="K1352" s="120"/>
      <c r="L1352" s="326">
        <f t="shared" si="94"/>
        <v>0.19632256464413722</v>
      </c>
      <c r="M1352" s="389"/>
      <c r="N1352" s="313">
        <f t="shared" si="97"/>
        <v>0</v>
      </c>
      <c r="O1352" s="120"/>
      <c r="P1352" s="326">
        <f t="shared" si="101"/>
        <v>4.158866167434716E-2</v>
      </c>
      <c r="Q1352" s="387"/>
      <c r="R1352" s="320">
        <f t="shared" si="98"/>
        <v>0</v>
      </c>
    </row>
    <row r="1353" spans="2:18">
      <c r="B1353" s="289"/>
      <c r="C1353" s="103" t="str">
        <f t="shared" si="100"/>
        <v>05</v>
      </c>
      <c r="D1353" s="284" t="str">
        <f t="shared" si="100"/>
        <v>飲食料品</v>
      </c>
      <c r="E1353" s="387"/>
      <c r="F1353" s="393">
        <v>0</v>
      </c>
      <c r="H1353" s="326">
        <f t="shared" si="93"/>
        <v>0.3531731120537856</v>
      </c>
      <c r="I1353" s="389"/>
      <c r="J1353" s="313">
        <f t="shared" si="96"/>
        <v>0</v>
      </c>
      <c r="K1353" s="120"/>
      <c r="L1353" s="326">
        <f t="shared" si="94"/>
        <v>0.12926002836368097</v>
      </c>
      <c r="M1353" s="389"/>
      <c r="N1353" s="313">
        <f t="shared" si="97"/>
        <v>0</v>
      </c>
      <c r="O1353" s="120"/>
      <c r="P1353" s="326">
        <f t="shared" si="101"/>
        <v>3.6577549299523893E-2</v>
      </c>
      <c r="Q1353" s="387"/>
      <c r="R1353" s="320">
        <f t="shared" si="98"/>
        <v>0</v>
      </c>
    </row>
    <row r="1354" spans="2:18">
      <c r="B1354" s="289"/>
      <c r="C1354" s="103" t="str">
        <f t="shared" si="100"/>
        <v>06</v>
      </c>
      <c r="D1354" s="284" t="str">
        <f t="shared" si="100"/>
        <v>繊維製品</v>
      </c>
      <c r="E1354" s="387"/>
      <c r="F1354" s="393">
        <v>0</v>
      </c>
      <c r="H1354" s="326">
        <f t="shared" si="93"/>
        <v>0.42389792537136611</v>
      </c>
      <c r="I1354" s="389"/>
      <c r="J1354" s="313">
        <f t="shared" si="96"/>
        <v>0</v>
      </c>
      <c r="K1354" s="120"/>
      <c r="L1354" s="326">
        <f t="shared" si="94"/>
        <v>0.28586235980387131</v>
      </c>
      <c r="M1354" s="389"/>
      <c r="N1354" s="313">
        <f t="shared" si="97"/>
        <v>0</v>
      </c>
      <c r="O1354" s="120"/>
      <c r="P1354" s="326">
        <f t="shared" si="101"/>
        <v>9.2946121188866707E-2</v>
      </c>
      <c r="Q1354" s="387"/>
      <c r="R1354" s="320">
        <f t="shared" si="98"/>
        <v>0</v>
      </c>
    </row>
    <row r="1355" spans="2:18">
      <c r="B1355" s="289"/>
      <c r="C1355" s="103" t="str">
        <f t="shared" si="100"/>
        <v>07</v>
      </c>
      <c r="D1355" s="284" t="str">
        <f t="shared" si="100"/>
        <v>パルプ・紙・木製品</v>
      </c>
      <c r="E1355" s="387"/>
      <c r="F1355" s="393">
        <v>0</v>
      </c>
      <c r="H1355" s="326">
        <f t="shared" si="93"/>
        <v>0.37014582133215862</v>
      </c>
      <c r="I1355" s="389"/>
      <c r="J1355" s="313">
        <f t="shared" si="96"/>
        <v>0</v>
      </c>
      <c r="K1355" s="120"/>
      <c r="L1355" s="326">
        <f t="shared" si="94"/>
        <v>0.17142769362836457</v>
      </c>
      <c r="M1355" s="389"/>
      <c r="N1355" s="313">
        <f t="shared" si="97"/>
        <v>0</v>
      </c>
      <c r="O1355" s="120"/>
      <c r="P1355" s="326">
        <f t="shared" si="101"/>
        <v>3.9789908847548371E-2</v>
      </c>
      <c r="Q1355" s="387"/>
      <c r="R1355" s="320">
        <f t="shared" si="98"/>
        <v>0</v>
      </c>
    </row>
    <row r="1356" spans="2:18">
      <c r="B1356" s="289"/>
      <c r="C1356" s="103" t="str">
        <f t="shared" si="100"/>
        <v>08</v>
      </c>
      <c r="D1356" s="284" t="str">
        <f t="shared" si="100"/>
        <v>化学製品</v>
      </c>
      <c r="E1356" s="387"/>
      <c r="F1356" s="393">
        <v>0</v>
      </c>
      <c r="H1356" s="326">
        <f t="shared" si="93"/>
        <v>0.34110231092712345</v>
      </c>
      <c r="I1356" s="389"/>
      <c r="J1356" s="313">
        <f t="shared" si="96"/>
        <v>0</v>
      </c>
      <c r="K1356" s="120"/>
      <c r="L1356" s="326">
        <f t="shared" si="94"/>
        <v>0.10321321409888379</v>
      </c>
      <c r="M1356" s="389"/>
      <c r="N1356" s="313">
        <f t="shared" si="97"/>
        <v>0</v>
      </c>
      <c r="O1356" s="120"/>
      <c r="P1356" s="326">
        <f t="shared" si="101"/>
        <v>1.7628967083617834E-2</v>
      </c>
      <c r="Q1356" s="387"/>
      <c r="R1356" s="320">
        <f t="shared" si="98"/>
        <v>0</v>
      </c>
    </row>
    <row r="1357" spans="2:18">
      <c r="B1357" s="289"/>
      <c r="C1357" s="103" t="str">
        <f t="shared" si="100"/>
        <v>09</v>
      </c>
      <c r="D1357" s="284" t="str">
        <f t="shared" si="100"/>
        <v>石油・石炭製品</v>
      </c>
      <c r="E1357" s="387"/>
      <c r="F1357" s="393">
        <v>0</v>
      </c>
      <c r="H1357" s="326">
        <f t="shared" si="93"/>
        <v>0.39897024627224392</v>
      </c>
      <c r="I1357" s="389"/>
      <c r="J1357" s="313">
        <f t="shared" si="96"/>
        <v>0</v>
      </c>
      <c r="K1357" s="120"/>
      <c r="L1357" s="326">
        <f t="shared" si="94"/>
        <v>1.5283967659840275E-2</v>
      </c>
      <c r="M1357" s="389"/>
      <c r="N1357" s="313">
        <f t="shared" si="97"/>
        <v>0</v>
      </c>
      <c r="O1357" s="120"/>
      <c r="P1357" s="326">
        <f t="shared" si="101"/>
        <v>2.341361439227389E-3</v>
      </c>
      <c r="Q1357" s="387"/>
      <c r="R1357" s="320">
        <f t="shared" si="98"/>
        <v>0</v>
      </c>
    </row>
    <row r="1358" spans="2:18">
      <c r="B1358" s="289"/>
      <c r="C1358" s="103" t="str">
        <f t="shared" si="100"/>
        <v>10</v>
      </c>
      <c r="D1358" s="284" t="str">
        <f t="shared" si="100"/>
        <v>プラスチック・ゴム製品</v>
      </c>
      <c r="E1358" s="387"/>
      <c r="F1358" s="393">
        <v>0</v>
      </c>
      <c r="H1358" s="326">
        <f t="shared" si="93"/>
        <v>0.42255123944779971</v>
      </c>
      <c r="I1358" s="389"/>
      <c r="J1358" s="313">
        <f t="shared" si="96"/>
        <v>0</v>
      </c>
      <c r="K1358" s="120"/>
      <c r="L1358" s="326">
        <f t="shared" si="94"/>
        <v>0.2328213152034492</v>
      </c>
      <c r="M1358" s="389"/>
      <c r="N1358" s="313">
        <f t="shared" si="97"/>
        <v>0</v>
      </c>
      <c r="O1358" s="120"/>
      <c r="P1358" s="326">
        <f t="shared" si="101"/>
        <v>4.4988033648026129E-2</v>
      </c>
      <c r="Q1358" s="387"/>
      <c r="R1358" s="320">
        <f t="shared" si="98"/>
        <v>0</v>
      </c>
    </row>
    <row r="1359" spans="2:18">
      <c r="B1359" s="289"/>
      <c r="C1359" s="103" t="str">
        <f t="shared" si="100"/>
        <v>11</v>
      </c>
      <c r="D1359" s="284" t="str">
        <f t="shared" si="100"/>
        <v>窯業・土石製品</v>
      </c>
      <c r="E1359" s="387"/>
      <c r="F1359" s="393">
        <v>0</v>
      </c>
      <c r="H1359" s="326">
        <f t="shared" si="93"/>
        <v>0.48847996236565888</v>
      </c>
      <c r="I1359" s="389"/>
      <c r="J1359" s="313">
        <f t="shared" si="96"/>
        <v>0</v>
      </c>
      <c r="K1359" s="120"/>
      <c r="L1359" s="326">
        <f t="shared" si="94"/>
        <v>0.2274579492301684</v>
      </c>
      <c r="M1359" s="389"/>
      <c r="N1359" s="313">
        <f t="shared" si="97"/>
        <v>0</v>
      </c>
      <c r="O1359" s="120"/>
      <c r="P1359" s="326">
        <f t="shared" si="101"/>
        <v>4.4979199943078377E-2</v>
      </c>
      <c r="Q1359" s="387"/>
      <c r="R1359" s="320">
        <f t="shared" si="98"/>
        <v>0</v>
      </c>
    </row>
    <row r="1360" spans="2:18">
      <c r="B1360" s="289"/>
      <c r="C1360" s="103" t="str">
        <f t="shared" si="100"/>
        <v>12</v>
      </c>
      <c r="D1360" s="284" t="str">
        <f t="shared" si="100"/>
        <v>鉄鋼</v>
      </c>
      <c r="E1360" s="387"/>
      <c r="F1360" s="393">
        <v>0</v>
      </c>
      <c r="H1360" s="326">
        <f t="shared" si="93"/>
        <v>0.27192078591172769</v>
      </c>
      <c r="I1360" s="389"/>
      <c r="J1360" s="313">
        <f t="shared" si="96"/>
        <v>0</v>
      </c>
      <c r="K1360" s="120"/>
      <c r="L1360" s="326">
        <f t="shared" si="94"/>
        <v>7.5935571679909358E-2</v>
      </c>
      <c r="M1360" s="389"/>
      <c r="N1360" s="313">
        <f t="shared" si="97"/>
        <v>0</v>
      </c>
      <c r="O1360" s="120"/>
      <c r="P1360" s="326">
        <f t="shared" si="101"/>
        <v>1.2945413056277185E-2</v>
      </c>
      <c r="Q1360" s="387"/>
      <c r="R1360" s="320">
        <f t="shared" si="98"/>
        <v>0</v>
      </c>
    </row>
    <row r="1361" spans="2:18">
      <c r="B1361" s="289"/>
      <c r="C1361" s="103" t="str">
        <f t="shared" si="100"/>
        <v>13</v>
      </c>
      <c r="D1361" s="284" t="str">
        <f t="shared" si="100"/>
        <v>非鉄金属</v>
      </c>
      <c r="E1361" s="387"/>
      <c r="F1361" s="393">
        <v>0</v>
      </c>
      <c r="H1361" s="326">
        <f t="shared" si="93"/>
        <v>0.20172465253538038</v>
      </c>
      <c r="I1361" s="389"/>
      <c r="J1361" s="313">
        <f t="shared" si="96"/>
        <v>0</v>
      </c>
      <c r="K1361" s="120"/>
      <c r="L1361" s="326">
        <f t="shared" si="94"/>
        <v>0.10534314947398654</v>
      </c>
      <c r="M1361" s="389"/>
      <c r="N1361" s="313">
        <f t="shared" si="97"/>
        <v>0</v>
      </c>
      <c r="O1361" s="120"/>
      <c r="P1361" s="326">
        <f t="shared" si="101"/>
        <v>1.971537108119378E-2</v>
      </c>
      <c r="Q1361" s="387"/>
      <c r="R1361" s="320">
        <f t="shared" si="98"/>
        <v>0</v>
      </c>
    </row>
    <row r="1362" spans="2:18">
      <c r="B1362" s="289"/>
      <c r="C1362" s="103" t="str">
        <f t="shared" si="100"/>
        <v>14</v>
      </c>
      <c r="D1362" s="284" t="str">
        <f t="shared" si="100"/>
        <v>金属製品</v>
      </c>
      <c r="E1362" s="387"/>
      <c r="F1362" s="393">
        <v>0</v>
      </c>
      <c r="H1362" s="326">
        <f t="shared" si="93"/>
        <v>0.49490367674882518</v>
      </c>
      <c r="I1362" s="389"/>
      <c r="J1362" s="313">
        <f t="shared" si="96"/>
        <v>0</v>
      </c>
      <c r="K1362" s="120"/>
      <c r="L1362" s="326">
        <f t="shared" si="94"/>
        <v>0.30415278292369585</v>
      </c>
      <c r="M1362" s="389"/>
      <c r="N1362" s="313">
        <f t="shared" si="97"/>
        <v>0</v>
      </c>
      <c r="O1362" s="120"/>
      <c r="P1362" s="326">
        <f t="shared" si="101"/>
        <v>6.1609645897765762E-2</v>
      </c>
      <c r="Q1362" s="387"/>
      <c r="R1362" s="320">
        <f t="shared" si="98"/>
        <v>0</v>
      </c>
    </row>
    <row r="1363" spans="2:18">
      <c r="B1363" s="289"/>
      <c r="C1363" s="103" t="str">
        <f t="shared" si="100"/>
        <v>15</v>
      </c>
      <c r="D1363" s="284" t="str">
        <f t="shared" si="100"/>
        <v>はん用機械</v>
      </c>
      <c r="E1363" s="387"/>
      <c r="F1363" s="393">
        <v>0</v>
      </c>
      <c r="H1363" s="326">
        <f t="shared" si="93"/>
        <v>0.45614593557595473</v>
      </c>
      <c r="I1363" s="389"/>
      <c r="J1363" s="313">
        <f t="shared" si="96"/>
        <v>0</v>
      </c>
      <c r="K1363" s="120"/>
      <c r="L1363" s="326">
        <f t="shared" si="94"/>
        <v>0.24214713332571844</v>
      </c>
      <c r="M1363" s="389"/>
      <c r="N1363" s="313">
        <f t="shared" si="97"/>
        <v>0</v>
      </c>
      <c r="O1363" s="120"/>
      <c r="P1363" s="326">
        <f t="shared" si="101"/>
        <v>3.8383176605526058E-2</v>
      </c>
      <c r="Q1363" s="387"/>
      <c r="R1363" s="320">
        <f t="shared" si="98"/>
        <v>0</v>
      </c>
    </row>
    <row r="1364" spans="2:18">
      <c r="B1364" s="289"/>
      <c r="C1364" s="103" t="str">
        <f t="shared" si="100"/>
        <v>16</v>
      </c>
      <c r="D1364" s="284" t="str">
        <f t="shared" si="100"/>
        <v>生産用機械</v>
      </c>
      <c r="E1364" s="387"/>
      <c r="F1364" s="393">
        <v>0</v>
      </c>
      <c r="H1364" s="326">
        <f t="shared" si="93"/>
        <v>0.47706484546845068</v>
      </c>
      <c r="I1364" s="389"/>
      <c r="J1364" s="313">
        <f t="shared" si="96"/>
        <v>0</v>
      </c>
      <c r="K1364" s="120"/>
      <c r="L1364" s="326">
        <f t="shared" si="94"/>
        <v>0.27821707327890105</v>
      </c>
      <c r="M1364" s="389"/>
      <c r="N1364" s="313">
        <f t="shared" si="97"/>
        <v>0</v>
      </c>
      <c r="O1364" s="120"/>
      <c r="P1364" s="326">
        <f t="shared" si="101"/>
        <v>4.5164685842475794E-2</v>
      </c>
      <c r="Q1364" s="387"/>
      <c r="R1364" s="320">
        <f t="shared" si="98"/>
        <v>0</v>
      </c>
    </row>
    <row r="1365" spans="2:18">
      <c r="B1365" s="289"/>
      <c r="C1365" s="103" t="str">
        <f t="shared" si="100"/>
        <v>17</v>
      </c>
      <c r="D1365" s="284" t="str">
        <f t="shared" si="100"/>
        <v>業務用機械</v>
      </c>
      <c r="E1365" s="387"/>
      <c r="F1365" s="393">
        <v>0</v>
      </c>
      <c r="H1365" s="326">
        <f t="shared" si="93"/>
        <v>0.40490559908946694</v>
      </c>
      <c r="I1365" s="389"/>
      <c r="J1365" s="313">
        <f t="shared" si="96"/>
        <v>0</v>
      </c>
      <c r="K1365" s="120"/>
      <c r="L1365" s="326">
        <f t="shared" si="94"/>
        <v>0.27089270776958946</v>
      </c>
      <c r="M1365" s="389"/>
      <c r="N1365" s="313">
        <f t="shared" si="97"/>
        <v>0</v>
      </c>
      <c r="O1365" s="120"/>
      <c r="P1365" s="326">
        <f t="shared" si="101"/>
        <v>4.6019543869441161E-2</v>
      </c>
      <c r="Q1365" s="387"/>
      <c r="R1365" s="320">
        <f t="shared" si="98"/>
        <v>0</v>
      </c>
    </row>
    <row r="1366" spans="2:18">
      <c r="B1366" s="289"/>
      <c r="C1366" s="103" t="str">
        <f t="shared" si="100"/>
        <v>18</v>
      </c>
      <c r="D1366" s="284" t="str">
        <f t="shared" si="100"/>
        <v>電子部品</v>
      </c>
      <c r="E1366" s="387"/>
      <c r="F1366" s="393">
        <v>0</v>
      </c>
      <c r="H1366" s="326">
        <f t="shared" si="93"/>
        <v>0.35285893963381143</v>
      </c>
      <c r="I1366" s="389"/>
      <c r="J1366" s="313">
        <f t="shared" si="96"/>
        <v>0</v>
      </c>
      <c r="K1366" s="120"/>
      <c r="L1366" s="326">
        <f t="shared" si="94"/>
        <v>0.21190148403682063</v>
      </c>
      <c r="M1366" s="389"/>
      <c r="N1366" s="313">
        <f t="shared" si="97"/>
        <v>0</v>
      </c>
      <c r="O1366" s="120"/>
      <c r="P1366" s="326">
        <f t="shared" si="101"/>
        <v>3.5682280700125621E-2</v>
      </c>
      <c r="Q1366" s="387"/>
      <c r="R1366" s="320">
        <f t="shared" si="98"/>
        <v>0</v>
      </c>
    </row>
    <row r="1367" spans="2:18">
      <c r="B1367" s="289"/>
      <c r="C1367" s="103" t="str">
        <f t="shared" si="100"/>
        <v>19</v>
      </c>
      <c r="D1367" s="284" t="str">
        <f t="shared" si="100"/>
        <v>電気機械</v>
      </c>
      <c r="E1367" s="387"/>
      <c r="F1367" s="393">
        <v>0</v>
      </c>
      <c r="H1367" s="326">
        <f t="shared" si="93"/>
        <v>0.35135053440391312</v>
      </c>
      <c r="I1367" s="389"/>
      <c r="J1367" s="313">
        <f t="shared" si="96"/>
        <v>0</v>
      </c>
      <c r="K1367" s="120"/>
      <c r="L1367" s="326">
        <f t="shared" si="94"/>
        <v>0.19771030404178813</v>
      </c>
      <c r="M1367" s="389"/>
      <c r="N1367" s="313">
        <f t="shared" si="97"/>
        <v>0</v>
      </c>
      <c r="O1367" s="120"/>
      <c r="P1367" s="326">
        <f t="shared" si="101"/>
        <v>3.539136497112344E-2</v>
      </c>
      <c r="Q1367" s="387"/>
      <c r="R1367" s="320">
        <f t="shared" si="98"/>
        <v>0</v>
      </c>
    </row>
    <row r="1368" spans="2:18">
      <c r="B1368" s="289"/>
      <c r="C1368" s="103" t="str">
        <f t="shared" si="100"/>
        <v>20</v>
      </c>
      <c r="D1368" s="284" t="str">
        <f t="shared" si="100"/>
        <v>情報通信機器</v>
      </c>
      <c r="E1368" s="387"/>
      <c r="F1368" s="393">
        <v>0</v>
      </c>
      <c r="H1368" s="326">
        <f t="shared" si="93"/>
        <v>0.3238645538796821</v>
      </c>
      <c r="I1368" s="389"/>
      <c r="J1368" s="313">
        <f t="shared" si="96"/>
        <v>0</v>
      </c>
      <c r="K1368" s="120"/>
      <c r="L1368" s="326">
        <f t="shared" si="94"/>
        <v>0.1838859354864682</v>
      </c>
      <c r="M1368" s="389"/>
      <c r="N1368" s="313">
        <f t="shared" si="97"/>
        <v>0</v>
      </c>
      <c r="O1368" s="120"/>
      <c r="P1368" s="326">
        <f t="shared" si="101"/>
        <v>2.9053642032377997E-2</v>
      </c>
      <c r="Q1368" s="387"/>
      <c r="R1368" s="320">
        <f t="shared" si="98"/>
        <v>0</v>
      </c>
    </row>
    <row r="1369" spans="2:18">
      <c r="B1369" s="289"/>
      <c r="C1369" s="103" t="str">
        <f t="shared" ref="C1369:D1387" si="102">C29</f>
        <v>21</v>
      </c>
      <c r="D1369" s="284" t="str">
        <f t="shared" si="102"/>
        <v>輸送機械</v>
      </c>
      <c r="E1369" s="387"/>
      <c r="F1369" s="393">
        <v>0</v>
      </c>
      <c r="H1369" s="326">
        <f t="shared" si="93"/>
        <v>0.22498172507165698</v>
      </c>
      <c r="I1369" s="389"/>
      <c r="J1369" s="313">
        <f t="shared" si="96"/>
        <v>0</v>
      </c>
      <c r="K1369" s="120"/>
      <c r="L1369" s="326">
        <f t="shared" si="94"/>
        <v>0.1459695961429596</v>
      </c>
      <c r="M1369" s="389"/>
      <c r="N1369" s="313">
        <f t="shared" si="97"/>
        <v>0</v>
      </c>
      <c r="O1369" s="120"/>
      <c r="P1369" s="326">
        <f t="shared" si="101"/>
        <v>2.4586710640473436E-2</v>
      </c>
      <c r="Q1369" s="387"/>
      <c r="R1369" s="320">
        <f t="shared" si="98"/>
        <v>0</v>
      </c>
    </row>
    <row r="1370" spans="2:18">
      <c r="B1370" s="289"/>
      <c r="C1370" s="103" t="str">
        <f t="shared" si="102"/>
        <v>22</v>
      </c>
      <c r="D1370" s="284" t="str">
        <f t="shared" si="102"/>
        <v>その他の製造工業製品</v>
      </c>
      <c r="E1370" s="387"/>
      <c r="F1370" s="393">
        <v>0</v>
      </c>
      <c r="H1370" s="326">
        <f t="shared" si="93"/>
        <v>0.4777787046416016</v>
      </c>
      <c r="I1370" s="389"/>
      <c r="J1370" s="313">
        <f t="shared" si="96"/>
        <v>0</v>
      </c>
      <c r="K1370" s="120"/>
      <c r="L1370" s="326">
        <f t="shared" si="94"/>
        <v>0.27530095930405768</v>
      </c>
      <c r="M1370" s="389"/>
      <c r="N1370" s="313">
        <f t="shared" si="97"/>
        <v>0</v>
      </c>
      <c r="O1370" s="120"/>
      <c r="P1370" s="326">
        <f t="shared" si="101"/>
        <v>7.2991956146100226E-2</v>
      </c>
      <c r="Q1370" s="387"/>
      <c r="R1370" s="320">
        <f t="shared" si="98"/>
        <v>0</v>
      </c>
    </row>
    <row r="1371" spans="2:18">
      <c r="B1371" s="289"/>
      <c r="C1371" s="103" t="str">
        <f t="shared" si="102"/>
        <v>23</v>
      </c>
      <c r="D1371" s="284" t="str">
        <f t="shared" si="102"/>
        <v>建設</v>
      </c>
      <c r="E1371" s="387"/>
      <c r="F1371" s="393">
        <v>0</v>
      </c>
      <c r="H1371" s="326">
        <f t="shared" si="93"/>
        <v>0.47532606539144523</v>
      </c>
      <c r="I1371" s="389"/>
      <c r="J1371" s="313">
        <f t="shared" si="96"/>
        <v>0</v>
      </c>
      <c r="K1371" s="120"/>
      <c r="L1371" s="326">
        <f t="shared" si="94"/>
        <v>0.3438889480646411</v>
      </c>
      <c r="M1371" s="389"/>
      <c r="N1371" s="313">
        <f t="shared" si="97"/>
        <v>0</v>
      </c>
      <c r="O1371" s="120"/>
      <c r="P1371" s="326">
        <f t="shared" si="101"/>
        <v>6.1551533643574213E-2</v>
      </c>
      <c r="Q1371" s="387"/>
      <c r="R1371" s="320">
        <f t="shared" si="98"/>
        <v>0</v>
      </c>
    </row>
    <row r="1372" spans="2:18">
      <c r="B1372" s="289"/>
      <c r="C1372" s="103" t="str">
        <f t="shared" si="102"/>
        <v>24</v>
      </c>
      <c r="D1372" s="284" t="str">
        <f t="shared" si="102"/>
        <v>電力・ガス・熱供給</v>
      </c>
      <c r="E1372" s="387"/>
      <c r="F1372" s="393">
        <v>0</v>
      </c>
      <c r="H1372" s="326">
        <f t="shared" si="93"/>
        <v>0.43566088417809079</v>
      </c>
      <c r="I1372" s="389"/>
      <c r="J1372" s="313">
        <f t="shared" si="96"/>
        <v>0</v>
      </c>
      <c r="K1372" s="120"/>
      <c r="L1372" s="326">
        <f t="shared" si="94"/>
        <v>7.845939969959051E-2</v>
      </c>
      <c r="M1372" s="389"/>
      <c r="N1372" s="313">
        <f t="shared" si="97"/>
        <v>0</v>
      </c>
      <c r="O1372" s="120"/>
      <c r="P1372" s="326">
        <f t="shared" si="101"/>
        <v>7.981424675547558E-3</v>
      </c>
      <c r="Q1372" s="387"/>
      <c r="R1372" s="320">
        <f t="shared" si="98"/>
        <v>0</v>
      </c>
    </row>
    <row r="1373" spans="2:18">
      <c r="B1373" s="289"/>
      <c r="C1373" s="103" t="str">
        <f t="shared" si="102"/>
        <v>25</v>
      </c>
      <c r="D1373" s="284" t="str">
        <f t="shared" si="102"/>
        <v>水道</v>
      </c>
      <c r="E1373" s="387"/>
      <c r="F1373" s="393">
        <v>0</v>
      </c>
      <c r="H1373" s="326">
        <f t="shared" si="93"/>
        <v>0.46918659314820399</v>
      </c>
      <c r="I1373" s="389"/>
      <c r="J1373" s="313">
        <f t="shared" si="96"/>
        <v>0</v>
      </c>
      <c r="K1373" s="120"/>
      <c r="L1373" s="326">
        <f t="shared" si="94"/>
        <v>0.12010514003350307</v>
      </c>
      <c r="M1373" s="389"/>
      <c r="N1373" s="313">
        <f t="shared" si="97"/>
        <v>0</v>
      </c>
      <c r="O1373" s="120"/>
      <c r="P1373" s="326">
        <f t="shared" si="101"/>
        <v>1.85534052897629E-2</v>
      </c>
      <c r="Q1373" s="387"/>
      <c r="R1373" s="320">
        <f t="shared" si="98"/>
        <v>0</v>
      </c>
    </row>
    <row r="1374" spans="2:18">
      <c r="B1374" s="289"/>
      <c r="C1374" s="103" t="str">
        <f t="shared" si="102"/>
        <v>26</v>
      </c>
      <c r="D1374" s="284" t="str">
        <f t="shared" si="102"/>
        <v>廃棄物処理</v>
      </c>
      <c r="E1374" s="387"/>
      <c r="F1374" s="393">
        <v>0</v>
      </c>
      <c r="H1374" s="326">
        <f t="shared" ref="H1374:H1387" si="103">H679</f>
        <v>0.63252452578626561</v>
      </c>
      <c r="I1374" s="389"/>
      <c r="J1374" s="313">
        <f t="shared" si="96"/>
        <v>0</v>
      </c>
      <c r="K1374" s="120"/>
      <c r="L1374" s="326">
        <f t="shared" ref="L1374:L1387" si="104">L679</f>
        <v>0.4548751186032669</v>
      </c>
      <c r="M1374" s="389"/>
      <c r="N1374" s="313">
        <f t="shared" si="97"/>
        <v>0</v>
      </c>
      <c r="O1374" s="120"/>
      <c r="P1374" s="326">
        <f t="shared" si="101"/>
        <v>8.6301058338073999E-2</v>
      </c>
      <c r="Q1374" s="387"/>
      <c r="R1374" s="320">
        <f t="shared" si="98"/>
        <v>0</v>
      </c>
    </row>
    <row r="1375" spans="2:18">
      <c r="B1375" s="289"/>
      <c r="C1375" s="103" t="str">
        <f t="shared" si="102"/>
        <v>27</v>
      </c>
      <c r="D1375" s="284" t="str">
        <f t="shared" si="102"/>
        <v>商業</v>
      </c>
      <c r="E1375" s="387"/>
      <c r="F1375" s="393">
        <v>0</v>
      </c>
      <c r="H1375" s="326">
        <f t="shared" si="103"/>
        <v>0.68987926539247335</v>
      </c>
      <c r="I1375" s="389"/>
      <c r="J1375" s="313">
        <f t="shared" ref="J1375:J1387" si="105">$F1375*H1375</f>
        <v>0</v>
      </c>
      <c r="K1375" s="120"/>
      <c r="L1375" s="326">
        <f t="shared" si="104"/>
        <v>0.43464671425237822</v>
      </c>
      <c r="M1375" s="389"/>
      <c r="N1375" s="313">
        <f t="shared" ref="N1375:N1387" si="106">$F1375*L1375</f>
        <v>0</v>
      </c>
      <c r="O1375" s="120"/>
      <c r="P1375" s="326">
        <f t="shared" si="101"/>
        <v>0.11644689522549076</v>
      </c>
      <c r="Q1375" s="387"/>
      <c r="R1375" s="320">
        <f t="shared" ref="R1375:R1387" si="107">$F1375*P1375</f>
        <v>0</v>
      </c>
    </row>
    <row r="1376" spans="2:18">
      <c r="B1376" s="289"/>
      <c r="C1376" s="103" t="str">
        <f t="shared" si="102"/>
        <v>28</v>
      </c>
      <c r="D1376" s="284" t="str">
        <f t="shared" si="102"/>
        <v>金融・保険</v>
      </c>
      <c r="E1376" s="387"/>
      <c r="F1376" s="393">
        <v>0</v>
      </c>
      <c r="H1376" s="326">
        <f t="shared" si="103"/>
        <v>0.61015388409758475</v>
      </c>
      <c r="I1376" s="389"/>
      <c r="J1376" s="313">
        <f t="shared" si="105"/>
        <v>0</v>
      </c>
      <c r="K1376" s="120"/>
      <c r="L1376" s="326">
        <f t="shared" si="104"/>
        <v>0.30376237951681073</v>
      </c>
      <c r="M1376" s="389"/>
      <c r="N1376" s="313">
        <f t="shared" si="106"/>
        <v>0</v>
      </c>
      <c r="O1376" s="120"/>
      <c r="P1376" s="326">
        <f t="shared" si="101"/>
        <v>4.6192715285453878E-2</v>
      </c>
      <c r="Q1376" s="387"/>
      <c r="R1376" s="320">
        <f t="shared" si="107"/>
        <v>0</v>
      </c>
    </row>
    <row r="1377" spans="2:18">
      <c r="B1377" s="289"/>
      <c r="C1377" s="103" t="str">
        <f t="shared" si="102"/>
        <v>29</v>
      </c>
      <c r="D1377" s="284" t="str">
        <f t="shared" si="102"/>
        <v>不動産</v>
      </c>
      <c r="E1377" s="387"/>
      <c r="F1377" s="393">
        <v>0</v>
      </c>
      <c r="H1377" s="326">
        <f t="shared" si="103"/>
        <v>0.80384098057857989</v>
      </c>
      <c r="I1377" s="389"/>
      <c r="J1377" s="313">
        <f t="shared" si="105"/>
        <v>0</v>
      </c>
      <c r="K1377" s="120"/>
      <c r="L1377" s="326">
        <f t="shared" si="104"/>
        <v>6.4942022721134002E-2</v>
      </c>
      <c r="M1377" s="389"/>
      <c r="N1377" s="313">
        <f t="shared" si="106"/>
        <v>0</v>
      </c>
      <c r="O1377" s="120"/>
      <c r="P1377" s="326">
        <f t="shared" si="101"/>
        <v>1.2877830805197991E-2</v>
      </c>
      <c r="Q1377" s="387"/>
      <c r="R1377" s="320">
        <f t="shared" si="107"/>
        <v>0</v>
      </c>
    </row>
    <row r="1378" spans="2:18">
      <c r="B1378" s="289"/>
      <c r="C1378" s="103" t="str">
        <f t="shared" si="102"/>
        <v>30</v>
      </c>
      <c r="D1378" s="284" t="str">
        <f t="shared" si="102"/>
        <v>運輸・郵便</v>
      </c>
      <c r="E1378" s="387"/>
      <c r="F1378" s="393">
        <v>0</v>
      </c>
      <c r="H1378" s="326">
        <f t="shared" si="103"/>
        <v>0.62171345962725577</v>
      </c>
      <c r="I1378" s="389"/>
      <c r="J1378" s="313">
        <f t="shared" si="105"/>
        <v>0</v>
      </c>
      <c r="K1378" s="120"/>
      <c r="L1378" s="326">
        <f t="shared" si="104"/>
        <v>0.4010662301581509</v>
      </c>
      <c r="M1378" s="389"/>
      <c r="N1378" s="313">
        <f t="shared" si="106"/>
        <v>0</v>
      </c>
      <c r="O1378" s="120"/>
      <c r="P1378" s="326">
        <f t="shared" si="101"/>
        <v>8.2994132403291079E-2</v>
      </c>
      <c r="Q1378" s="387"/>
      <c r="R1378" s="320">
        <f t="shared" si="107"/>
        <v>0</v>
      </c>
    </row>
    <row r="1379" spans="2:18">
      <c r="B1379" s="289"/>
      <c r="C1379" s="103" t="str">
        <f t="shared" si="102"/>
        <v>31</v>
      </c>
      <c r="D1379" s="284" t="str">
        <f t="shared" si="102"/>
        <v>情報通信</v>
      </c>
      <c r="E1379" s="387"/>
      <c r="F1379" s="393">
        <v>0</v>
      </c>
      <c r="H1379" s="326">
        <f t="shared" si="103"/>
        <v>0.5247845551766146</v>
      </c>
      <c r="I1379" s="389"/>
      <c r="J1379" s="313">
        <f t="shared" si="105"/>
        <v>0</v>
      </c>
      <c r="K1379" s="120"/>
      <c r="L1379" s="326">
        <f t="shared" si="104"/>
        <v>0.22991583333702342</v>
      </c>
      <c r="M1379" s="389"/>
      <c r="N1379" s="313">
        <f t="shared" si="106"/>
        <v>0</v>
      </c>
      <c r="O1379" s="120"/>
      <c r="P1379" s="326">
        <f t="shared" si="101"/>
        <v>3.2389290418055661E-2</v>
      </c>
      <c r="Q1379" s="387"/>
      <c r="R1379" s="320">
        <f t="shared" si="107"/>
        <v>0</v>
      </c>
    </row>
    <row r="1380" spans="2:18">
      <c r="B1380" s="289"/>
      <c r="C1380" s="103" t="str">
        <f t="shared" si="102"/>
        <v>32</v>
      </c>
      <c r="D1380" s="284" t="str">
        <f t="shared" si="102"/>
        <v>公務</v>
      </c>
      <c r="E1380" s="387"/>
      <c r="F1380" s="393">
        <v>0</v>
      </c>
      <c r="H1380" s="326">
        <f t="shared" si="103"/>
        <v>0.69975509946428771</v>
      </c>
      <c r="I1380" s="389"/>
      <c r="J1380" s="313">
        <f t="shared" si="105"/>
        <v>0</v>
      </c>
      <c r="K1380" s="120"/>
      <c r="L1380" s="326">
        <f t="shared" si="104"/>
        <v>0.33968063629951817</v>
      </c>
      <c r="M1380" s="389"/>
      <c r="N1380" s="313">
        <f t="shared" si="106"/>
        <v>0</v>
      </c>
      <c r="O1380" s="120"/>
      <c r="P1380" s="326">
        <f t="shared" si="101"/>
        <v>4.7624887255193545E-2</v>
      </c>
      <c r="Q1380" s="387"/>
      <c r="R1380" s="320">
        <f t="shared" si="107"/>
        <v>0</v>
      </c>
    </row>
    <row r="1381" spans="2:18">
      <c r="B1381" s="290"/>
      <c r="C1381" s="103" t="str">
        <f t="shared" si="102"/>
        <v>33</v>
      </c>
      <c r="D1381" s="284" t="str">
        <f t="shared" si="102"/>
        <v>教育・研究</v>
      </c>
      <c r="E1381" s="387"/>
      <c r="F1381" s="393">
        <v>0</v>
      </c>
      <c r="H1381" s="326">
        <f t="shared" si="103"/>
        <v>0.68709305740051996</v>
      </c>
      <c r="I1381" s="389"/>
      <c r="J1381" s="313">
        <f t="shared" si="105"/>
        <v>0</v>
      </c>
      <c r="K1381" s="120"/>
      <c r="L1381" s="326">
        <f t="shared" si="104"/>
        <v>0.48567862759160269</v>
      </c>
      <c r="M1381" s="389"/>
      <c r="N1381" s="313">
        <f t="shared" si="106"/>
        <v>0</v>
      </c>
      <c r="O1381" s="120"/>
      <c r="P1381" s="326">
        <f t="shared" si="101"/>
        <v>7.5487959761468659E-2</v>
      </c>
      <c r="Q1381" s="387"/>
      <c r="R1381" s="320">
        <f t="shared" si="107"/>
        <v>0</v>
      </c>
    </row>
    <row r="1382" spans="2:18">
      <c r="B1382" s="290"/>
      <c r="C1382" s="103" t="str">
        <f t="shared" si="102"/>
        <v>34</v>
      </c>
      <c r="D1382" s="284" t="str">
        <f t="shared" si="102"/>
        <v>医療・福祉</v>
      </c>
      <c r="E1382" s="387"/>
      <c r="F1382" s="393">
        <v>0</v>
      </c>
      <c r="H1382" s="326">
        <f t="shared" si="103"/>
        <v>0.58468116762471634</v>
      </c>
      <c r="I1382" s="389"/>
      <c r="J1382" s="313">
        <f t="shared" si="105"/>
        <v>0</v>
      </c>
      <c r="K1382" s="120"/>
      <c r="L1382" s="326">
        <f t="shared" si="104"/>
        <v>0.51426194108086898</v>
      </c>
      <c r="M1382" s="389"/>
      <c r="N1382" s="313">
        <f t="shared" si="106"/>
        <v>0</v>
      </c>
      <c r="O1382" s="120"/>
      <c r="P1382" s="326">
        <f t="shared" si="101"/>
        <v>0.11412257730984801</v>
      </c>
      <c r="Q1382" s="387"/>
      <c r="R1382" s="320">
        <f t="shared" si="107"/>
        <v>0</v>
      </c>
    </row>
    <row r="1383" spans="2:18">
      <c r="B1383" s="290"/>
      <c r="C1383" s="103" t="str">
        <f t="shared" si="102"/>
        <v>35</v>
      </c>
      <c r="D1383" s="284" t="str">
        <f t="shared" si="102"/>
        <v>他に分類されない会員制団体</v>
      </c>
      <c r="E1383" s="387"/>
      <c r="F1383" s="393">
        <v>0</v>
      </c>
      <c r="H1383" s="326">
        <f t="shared" si="103"/>
        <v>0.58201188037090767</v>
      </c>
      <c r="I1383" s="389"/>
      <c r="J1383" s="313">
        <f t="shared" si="105"/>
        <v>0</v>
      </c>
      <c r="K1383" s="120"/>
      <c r="L1383" s="326">
        <f t="shared" si="104"/>
        <v>0.53202777074326157</v>
      </c>
      <c r="M1383" s="389"/>
      <c r="N1383" s="313">
        <f t="shared" si="106"/>
        <v>0</v>
      </c>
      <c r="O1383" s="120"/>
      <c r="P1383" s="326">
        <f t="shared" si="101"/>
        <v>0.12142251224060358</v>
      </c>
      <c r="Q1383" s="387"/>
      <c r="R1383" s="320">
        <f t="shared" si="107"/>
        <v>0</v>
      </c>
    </row>
    <row r="1384" spans="2:18">
      <c r="B1384" s="290"/>
      <c r="C1384" s="103" t="str">
        <f t="shared" si="102"/>
        <v>36</v>
      </c>
      <c r="D1384" s="284" t="str">
        <f t="shared" si="102"/>
        <v>対事業所サービス</v>
      </c>
      <c r="E1384" s="387"/>
      <c r="F1384" s="393">
        <v>0</v>
      </c>
      <c r="H1384" s="326">
        <f t="shared" si="103"/>
        <v>0.58627431759767246</v>
      </c>
      <c r="I1384" s="389"/>
      <c r="J1384" s="313">
        <f t="shared" si="105"/>
        <v>0</v>
      </c>
      <c r="K1384" s="120"/>
      <c r="L1384" s="326">
        <f t="shared" si="104"/>
        <v>0.35064567323453227</v>
      </c>
      <c r="M1384" s="389"/>
      <c r="N1384" s="313">
        <f t="shared" si="106"/>
        <v>0</v>
      </c>
      <c r="O1384" s="120"/>
      <c r="P1384" s="326">
        <f t="shared" si="101"/>
        <v>8.4377298337944953E-2</v>
      </c>
      <c r="Q1384" s="387"/>
      <c r="R1384" s="320">
        <f t="shared" si="107"/>
        <v>0</v>
      </c>
    </row>
    <row r="1385" spans="2:18">
      <c r="B1385" s="290"/>
      <c r="C1385" s="103" t="str">
        <f t="shared" si="102"/>
        <v>37</v>
      </c>
      <c r="D1385" s="284" t="str">
        <f t="shared" si="102"/>
        <v>対個人サービス</v>
      </c>
      <c r="E1385" s="387"/>
      <c r="F1385" s="393">
        <v>0</v>
      </c>
      <c r="H1385" s="326">
        <f t="shared" si="103"/>
        <v>0.53827964382459326</v>
      </c>
      <c r="I1385" s="389"/>
      <c r="J1385" s="313">
        <f t="shared" si="105"/>
        <v>0</v>
      </c>
      <c r="K1385" s="120"/>
      <c r="L1385" s="326">
        <f t="shared" si="104"/>
        <v>0.31207287104425752</v>
      </c>
      <c r="M1385" s="389"/>
      <c r="N1385" s="313">
        <f t="shared" si="106"/>
        <v>0</v>
      </c>
      <c r="O1385" s="120"/>
      <c r="P1385" s="326">
        <f t="shared" si="101"/>
        <v>0.15008541561496341</v>
      </c>
      <c r="Q1385" s="387"/>
      <c r="R1385" s="320">
        <f t="shared" si="107"/>
        <v>0</v>
      </c>
    </row>
    <row r="1386" spans="2:18">
      <c r="B1386" s="290"/>
      <c r="C1386" s="103" t="str">
        <f t="shared" si="102"/>
        <v>38</v>
      </c>
      <c r="D1386" s="284" t="str">
        <f t="shared" si="102"/>
        <v>事務用品</v>
      </c>
      <c r="E1386" s="387"/>
      <c r="F1386" s="393">
        <v>0</v>
      </c>
      <c r="H1386" s="326">
        <f t="shared" si="103"/>
        <v>0</v>
      </c>
      <c r="I1386" s="389"/>
      <c r="J1386" s="313">
        <f t="shared" si="105"/>
        <v>0</v>
      </c>
      <c r="K1386" s="120"/>
      <c r="L1386" s="326">
        <f t="shared" si="104"/>
        <v>0</v>
      </c>
      <c r="M1386" s="389"/>
      <c r="N1386" s="313">
        <f t="shared" si="106"/>
        <v>0</v>
      </c>
      <c r="O1386" s="120"/>
      <c r="P1386" s="326">
        <f t="shared" si="101"/>
        <v>0</v>
      </c>
      <c r="Q1386" s="387"/>
      <c r="R1386" s="320">
        <f t="shared" si="107"/>
        <v>0</v>
      </c>
    </row>
    <row r="1387" spans="2:18" ht="12.75" thickBot="1">
      <c r="B1387" s="290"/>
      <c r="C1387" s="103" t="str">
        <f t="shared" si="102"/>
        <v>39</v>
      </c>
      <c r="D1387" s="284" t="str">
        <f t="shared" si="102"/>
        <v>分類不明</v>
      </c>
      <c r="E1387" s="387"/>
      <c r="F1387" s="507">
        <v>0</v>
      </c>
      <c r="H1387" s="328">
        <f t="shared" si="103"/>
        <v>0.64804261520413031</v>
      </c>
      <c r="I1387" s="389"/>
      <c r="J1387" s="311">
        <f t="shared" si="105"/>
        <v>0</v>
      </c>
      <c r="K1387" s="120"/>
      <c r="L1387" s="328">
        <f t="shared" si="104"/>
        <v>7.4224608228824797E-3</v>
      </c>
      <c r="M1387" s="389"/>
      <c r="N1387" s="311">
        <f t="shared" si="106"/>
        <v>0</v>
      </c>
      <c r="O1387" s="120"/>
      <c r="P1387" s="328">
        <f t="shared" si="101"/>
        <v>1.6876337556437791E-3</v>
      </c>
      <c r="Q1387" s="387"/>
      <c r="R1387" s="322">
        <f t="shared" si="107"/>
        <v>0</v>
      </c>
    </row>
    <row r="1388" spans="2:18">
      <c r="B1388" s="194" t="s">
        <v>497</v>
      </c>
      <c r="C1388" s="291"/>
      <c r="D1388" s="281"/>
      <c r="E1388" s="514"/>
      <c r="F1388" s="293">
        <f>SUM(F1310:F1348)</f>
        <v>0</v>
      </c>
      <c r="J1388" s="293">
        <f>SUM(J1310:J1348)</f>
        <v>0</v>
      </c>
      <c r="N1388" s="293">
        <f>SUM(N1310:N1348)</f>
        <v>0</v>
      </c>
      <c r="R1388" s="437">
        <f>SUM(R1310:R1348)</f>
        <v>0</v>
      </c>
    </row>
    <row r="1389" spans="2:18">
      <c r="B1389" s="195" t="s">
        <v>226</v>
      </c>
      <c r="C1389" s="103"/>
      <c r="D1389" s="284"/>
      <c r="E1389" s="139"/>
      <c r="F1389" s="293">
        <f>SUM(F1349:F1387)</f>
        <v>0</v>
      </c>
      <c r="J1389" s="293">
        <f>SUM(J1349:J1387)</f>
        <v>0</v>
      </c>
      <c r="N1389" s="293">
        <f>SUM(N1349:N1387)</f>
        <v>0</v>
      </c>
      <c r="R1389" s="437">
        <f>SUM(R1349:R1387)</f>
        <v>0</v>
      </c>
    </row>
    <row r="1390" spans="2:18">
      <c r="B1390" s="294" t="s">
        <v>66</v>
      </c>
      <c r="C1390" s="295"/>
      <c r="D1390" s="296"/>
      <c r="E1390" s="139"/>
      <c r="F1390" s="297">
        <f>SUM(F1310:F1387)</f>
        <v>0</v>
      </c>
      <c r="J1390" s="297">
        <f>SUM(J1310:J1387)</f>
        <v>0</v>
      </c>
      <c r="N1390" s="297">
        <f>SUM(N1310:N1387)</f>
        <v>0</v>
      </c>
      <c r="R1390" s="438">
        <f>SUM(R1310:R1387)</f>
        <v>0</v>
      </c>
    </row>
    <row r="1391" spans="2:18">
      <c r="B1391" s="132"/>
      <c r="C1391" s="103"/>
      <c r="D1391" s="132"/>
      <c r="E1391" s="401"/>
      <c r="F1391" s="402"/>
    </row>
    <row r="1392" spans="2:18" ht="17.25">
      <c r="B1392" s="298" t="s">
        <v>347</v>
      </c>
      <c r="C1392" s="103"/>
      <c r="D1392" s="132"/>
      <c r="E1392" s="401"/>
      <c r="F1392" s="402"/>
    </row>
    <row r="1393" spans="2:6">
      <c r="B1393" s="132"/>
      <c r="C1393" s="103"/>
      <c r="D1393" s="132"/>
      <c r="E1393" s="401"/>
      <c r="F1393" s="402"/>
    </row>
  </sheetData>
  <phoneticPr fontId="5"/>
  <pageMargins left="0.78740157480314965" right="0.78740157480314965" top="0.98425196850393704" bottom="0.98425196850393704" header="0.51181102362204722" footer="0.51181102362204722"/>
  <pageSetup paperSize="9" scale="39" pageOrder="overThenDown" orientation="landscape" r:id="rId1"/>
  <headerFooter alignWithMargins="0"/>
  <rowBreaks count="15" manualBreakCount="15">
    <brk id="92" min="1" max="75" man="1"/>
    <brk id="180" min="1" max="75" man="1"/>
    <brk id="267" min="1" max="75" man="1"/>
    <brk id="354" min="1" max="75" man="1"/>
    <brk id="443" min="1" max="75" man="1"/>
    <brk id="528" min="1" max="75" man="1"/>
    <brk id="611" min="1" max="75" man="1"/>
    <brk id="699" min="1" max="75" man="1"/>
    <brk id="788" min="1" max="81" man="1"/>
    <brk id="876" min="1" max="75" man="1"/>
    <brk id="963" min="1" max="75" man="1"/>
    <brk id="1051" min="1" max="75" man="1"/>
    <brk id="1138" min="1" max="75" man="1"/>
    <brk id="1223" min="1" max="75" man="1"/>
    <brk id="1306" min="1" max="75" man="1"/>
  </rowBreaks>
  <colBreaks count="2" manualBreakCount="2">
    <brk id="28" min="1" max="1110" man="1"/>
    <brk id="55" min="1" max="1110"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B2263-2BAE-4EC2-81A9-59E58FD3B14C}">
  <dimension ref="A1:E37"/>
  <sheetViews>
    <sheetView workbookViewId="0"/>
  </sheetViews>
  <sheetFormatPr defaultColWidth="8.625" defaultRowHeight="13.5"/>
  <cols>
    <col min="1" max="2" width="2.375" style="860" customWidth="1"/>
    <col min="3" max="3" width="4.625" style="860" customWidth="1"/>
    <col min="4" max="4" width="143.375" style="860" customWidth="1"/>
    <col min="5" max="5" width="2.5" style="860" customWidth="1"/>
    <col min="6" max="16384" width="8.625" style="860"/>
  </cols>
  <sheetData>
    <row r="1" spans="1:5" ht="14.25">
      <c r="A1" s="859" t="s">
        <v>785</v>
      </c>
      <c r="B1" s="859"/>
      <c r="C1" s="859"/>
      <c r="D1" s="859"/>
    </row>
    <row r="2" spans="1:5">
      <c r="A2" s="861"/>
      <c r="B2" s="862" t="s">
        <v>786</v>
      </c>
      <c r="C2" s="863"/>
      <c r="D2" s="863"/>
      <c r="E2" s="864"/>
    </row>
    <row r="3" spans="1:5">
      <c r="A3" s="865"/>
      <c r="E3" s="866"/>
    </row>
    <row r="4" spans="1:5">
      <c r="A4" s="865"/>
      <c r="B4" s="867" t="s">
        <v>787</v>
      </c>
      <c r="C4" s="867"/>
      <c r="D4" s="867"/>
      <c r="E4" s="866"/>
    </row>
    <row r="5" spans="1:5">
      <c r="A5" s="865"/>
      <c r="C5" s="868" t="s">
        <v>788</v>
      </c>
      <c r="D5" s="869"/>
      <c r="E5" s="866"/>
    </row>
    <row r="6" spans="1:5">
      <c r="A6" s="865"/>
      <c r="C6" s="868" t="s">
        <v>789</v>
      </c>
      <c r="D6" s="869"/>
      <c r="E6" s="866"/>
    </row>
    <row r="7" spans="1:5">
      <c r="A7" s="865"/>
      <c r="C7" s="868" t="s">
        <v>790</v>
      </c>
      <c r="D7" s="869"/>
      <c r="E7" s="866"/>
    </row>
    <row r="8" spans="1:5">
      <c r="A8" s="865"/>
      <c r="C8" s="868" t="s">
        <v>791</v>
      </c>
      <c r="D8" s="869"/>
      <c r="E8" s="866"/>
    </row>
    <row r="9" spans="1:5">
      <c r="A9" s="865"/>
      <c r="C9" s="868" t="s">
        <v>792</v>
      </c>
      <c r="D9" s="869"/>
      <c r="E9" s="866"/>
    </row>
    <row r="10" spans="1:5">
      <c r="A10" s="865"/>
      <c r="C10" s="868" t="s">
        <v>793</v>
      </c>
      <c r="D10" s="869"/>
      <c r="E10" s="866"/>
    </row>
    <row r="11" spans="1:5">
      <c r="A11" s="865"/>
      <c r="C11" s="868" t="s">
        <v>794</v>
      </c>
      <c r="D11" s="869"/>
      <c r="E11" s="866"/>
    </row>
    <row r="12" spans="1:5">
      <c r="A12" s="865"/>
      <c r="E12" s="866"/>
    </row>
    <row r="13" spans="1:5">
      <c r="A13" s="865"/>
      <c r="B13" s="867" t="s">
        <v>795</v>
      </c>
      <c r="C13" s="867"/>
      <c r="D13" s="867"/>
      <c r="E13" s="866"/>
    </row>
    <row r="14" spans="1:5">
      <c r="A14" s="865"/>
      <c r="C14" s="870" t="s">
        <v>796</v>
      </c>
      <c r="D14" s="871" t="s">
        <v>797</v>
      </c>
      <c r="E14" s="866"/>
    </row>
    <row r="15" spans="1:5">
      <c r="A15" s="865"/>
      <c r="C15" s="870" t="s">
        <v>798</v>
      </c>
      <c r="D15" s="871" t="s">
        <v>799</v>
      </c>
      <c r="E15" s="866"/>
    </row>
    <row r="16" spans="1:5">
      <c r="A16" s="865"/>
      <c r="C16" s="870" t="s">
        <v>800</v>
      </c>
      <c r="D16" s="871" t="s">
        <v>801</v>
      </c>
      <c r="E16" s="866"/>
    </row>
    <row r="17" spans="1:5">
      <c r="A17" s="865"/>
      <c r="C17" s="870" t="s">
        <v>802</v>
      </c>
      <c r="D17" s="871" t="s">
        <v>803</v>
      </c>
      <c r="E17" s="866"/>
    </row>
    <row r="18" spans="1:5">
      <c r="A18" s="865"/>
      <c r="C18" s="870" t="s">
        <v>804</v>
      </c>
      <c r="D18" s="871" t="s">
        <v>805</v>
      </c>
      <c r="E18" s="866"/>
    </row>
    <row r="19" spans="1:5">
      <c r="A19" s="865"/>
      <c r="C19" s="870" t="s">
        <v>806</v>
      </c>
      <c r="D19" s="871" t="s">
        <v>807</v>
      </c>
      <c r="E19" s="866"/>
    </row>
    <row r="20" spans="1:5">
      <c r="A20" s="865"/>
      <c r="C20" s="870" t="s">
        <v>808</v>
      </c>
      <c r="D20" s="871" t="s">
        <v>809</v>
      </c>
      <c r="E20" s="866"/>
    </row>
    <row r="21" spans="1:5">
      <c r="A21" s="865"/>
      <c r="C21" s="870" t="s">
        <v>810</v>
      </c>
      <c r="D21" s="871" t="s">
        <v>811</v>
      </c>
      <c r="E21" s="866"/>
    </row>
    <row r="22" spans="1:5">
      <c r="A22" s="865"/>
      <c r="E22" s="866"/>
    </row>
    <row r="23" spans="1:5">
      <c r="A23" s="865"/>
      <c r="B23" s="872" t="s">
        <v>812</v>
      </c>
      <c r="C23" s="872"/>
      <c r="D23" s="872"/>
      <c r="E23" s="866"/>
    </row>
    <row r="24" spans="1:5">
      <c r="A24" s="865"/>
      <c r="C24" s="870" t="s">
        <v>796</v>
      </c>
      <c r="D24" s="871" t="s">
        <v>813</v>
      </c>
      <c r="E24" s="866"/>
    </row>
    <row r="25" spans="1:5">
      <c r="A25" s="865"/>
      <c r="C25" s="870" t="s">
        <v>798</v>
      </c>
      <c r="D25" s="871" t="s">
        <v>814</v>
      </c>
      <c r="E25" s="866"/>
    </row>
    <row r="26" spans="1:5">
      <c r="A26" s="865"/>
      <c r="C26" s="870" t="s">
        <v>800</v>
      </c>
      <c r="D26" s="871" t="s">
        <v>815</v>
      </c>
      <c r="E26" s="866"/>
    </row>
    <row r="27" spans="1:5">
      <c r="A27" s="865"/>
      <c r="C27" s="870" t="s">
        <v>802</v>
      </c>
      <c r="D27" s="871" t="s">
        <v>816</v>
      </c>
      <c r="E27" s="866"/>
    </row>
    <row r="28" spans="1:5">
      <c r="A28" s="865"/>
      <c r="C28" s="869"/>
      <c r="D28" s="871" t="s">
        <v>817</v>
      </c>
      <c r="E28" s="866"/>
    </row>
    <row r="29" spans="1:5">
      <c r="A29" s="865"/>
      <c r="C29" s="869" t="s">
        <v>818</v>
      </c>
      <c r="D29" s="871" t="s">
        <v>819</v>
      </c>
      <c r="E29" s="866"/>
    </row>
    <row r="30" spans="1:5">
      <c r="A30" s="865"/>
      <c r="E30" s="866"/>
    </row>
    <row r="31" spans="1:5">
      <c r="A31" s="865"/>
      <c r="B31" s="872" t="s">
        <v>820</v>
      </c>
      <c r="C31" s="872"/>
      <c r="D31" s="872"/>
      <c r="E31" s="866"/>
    </row>
    <row r="32" spans="1:5">
      <c r="A32" s="865"/>
      <c r="C32" s="870" t="s">
        <v>796</v>
      </c>
      <c r="D32" s="869" t="s">
        <v>821</v>
      </c>
      <c r="E32" s="866"/>
    </row>
    <row r="33" spans="1:5">
      <c r="A33" s="865"/>
      <c r="C33" s="869"/>
      <c r="D33" s="869" t="s">
        <v>822</v>
      </c>
      <c r="E33" s="866"/>
    </row>
    <row r="34" spans="1:5">
      <c r="A34" s="865"/>
      <c r="C34" s="869"/>
      <c r="D34" s="871" t="s">
        <v>823</v>
      </c>
      <c r="E34" s="866"/>
    </row>
    <row r="35" spans="1:5">
      <c r="A35" s="865"/>
      <c r="C35" s="870" t="s">
        <v>798</v>
      </c>
      <c r="D35" s="869" t="s">
        <v>824</v>
      </c>
      <c r="E35" s="866"/>
    </row>
    <row r="36" spans="1:5">
      <c r="A36" s="865"/>
      <c r="C36" s="869"/>
      <c r="D36" s="869" t="s">
        <v>825</v>
      </c>
      <c r="E36" s="866"/>
    </row>
    <row r="37" spans="1:5">
      <c r="A37" s="873"/>
      <c r="B37" s="874"/>
      <c r="C37" s="875"/>
      <c r="D37" s="875"/>
      <c r="E37" s="876"/>
    </row>
  </sheetData>
  <phoneticPr fontId="5"/>
  <pageMargins left="0.75" right="0.75" top="1" bottom="1" header="0.51200000000000001" footer="0.5120000000000000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B1:P82"/>
  <sheetViews>
    <sheetView showGridLines="0" view="pageBreakPreview" zoomScale="85" zoomScaleNormal="75" zoomScaleSheetLayoutView="85" workbookViewId="0">
      <selection activeCell="B1" sqref="B1"/>
    </sheetView>
  </sheetViews>
  <sheetFormatPr defaultColWidth="9" defaultRowHeight="12"/>
  <cols>
    <col min="1" max="1" width="2.75" style="517" customWidth="1"/>
    <col min="2" max="2" width="9.125" style="517" customWidth="1"/>
    <col min="3" max="3" width="3.375" style="516" customWidth="1"/>
    <col min="4" max="4" width="30.5" style="517" bestFit="1" customWidth="1"/>
    <col min="5" max="15" width="15" style="517" customWidth="1"/>
    <col min="16" max="16" width="3.375" style="517" customWidth="1"/>
    <col min="17" max="16384" width="9" style="517"/>
  </cols>
  <sheetData>
    <row r="1" spans="2:16" ht="17.25">
      <c r="B1" s="515" t="s">
        <v>370</v>
      </c>
    </row>
    <row r="2" spans="2:16" ht="43.5" customHeight="1">
      <c r="B2" s="276"/>
      <c r="C2" s="518" t="s">
        <v>224</v>
      </c>
      <c r="D2" s="519" t="s">
        <v>48</v>
      </c>
      <c r="E2" s="520" t="s">
        <v>348</v>
      </c>
      <c r="F2" s="520" t="s">
        <v>349</v>
      </c>
      <c r="G2" s="520" t="s">
        <v>350</v>
      </c>
      <c r="H2" s="521" t="s">
        <v>351</v>
      </c>
      <c r="I2" s="58" t="s">
        <v>352</v>
      </c>
      <c r="J2" s="58" t="s">
        <v>141</v>
      </c>
      <c r="K2" s="522" t="s">
        <v>353</v>
      </c>
      <c r="L2" s="58" t="s">
        <v>354</v>
      </c>
      <c r="M2" s="521" t="s">
        <v>355</v>
      </c>
      <c r="N2" s="58" t="s">
        <v>356</v>
      </c>
      <c r="O2" s="521" t="s">
        <v>401</v>
      </c>
      <c r="P2" s="523" t="str">
        <f>C2</f>
        <v>コード</v>
      </c>
    </row>
    <row r="3" spans="2:16" ht="13.5">
      <c r="B3" s="524" t="s">
        <v>734</v>
      </c>
      <c r="C3" s="525" t="str">
        <f>入力_県内外!B6</f>
        <v>01</v>
      </c>
      <c r="D3" s="526" t="str">
        <f>入力_県内外!C6</f>
        <v>農業</v>
      </c>
      <c r="E3" s="784">
        <f>('R2地域間取引基本表'!AR46+'R2地域間取引基本表'!CO46)/'R2県内表'!AX5</f>
        <v>0.57780637517336897</v>
      </c>
      <c r="F3" s="784">
        <f>-'R2地域間取引基本表'!CZ6/'R2県内表'!AX5</f>
        <v>0.24886071845285865</v>
      </c>
      <c r="G3" s="784">
        <f>E3+F3</f>
        <v>0.82666709362622759</v>
      </c>
      <c r="H3" s="784">
        <f>1-G3</f>
        <v>0.17333290637377241</v>
      </c>
      <c r="I3" s="784">
        <f>1-F3</f>
        <v>0.75113928154714138</v>
      </c>
      <c r="J3" s="785">
        <f t="array" ref="J3:J41">TRANSPOSE('R2地域間取引基本表'!E96:AQ96)</f>
        <v>0.42721038226158625</v>
      </c>
      <c r="K3" s="785">
        <f t="array" ref="K3:K41">TRANSPOSE('R2地域間取引基本表'!E97:AQ97)</f>
        <v>0.15155149614048036</v>
      </c>
      <c r="L3" s="786">
        <f t="array" ref="L3:L41">TRANSPOSE('R2地域間取引基本表'!E100:AQ100)</f>
        <v>0.12265584155979949</v>
      </c>
      <c r="M3" s="787">
        <f>('R2地域間取引基本表'!CI6+'R2地域間取引基本表'!CI46)/'R2地域間取引基本表'!$CI$86</f>
        <v>1.1299182227411633E-2</v>
      </c>
      <c r="N3" s="765">
        <v>0.2299277737084626</v>
      </c>
      <c r="O3" s="766">
        <v>5.2926667697776014E-2</v>
      </c>
      <c r="P3" s="767" t="str">
        <f t="shared" ref="P3:P72" si="0">C3</f>
        <v>01</v>
      </c>
    </row>
    <row r="4" spans="2:16" ht="12.95" customHeight="1">
      <c r="B4" s="527"/>
      <c r="C4" s="528" t="str">
        <f>入力_県内外!B7</f>
        <v>02</v>
      </c>
      <c r="D4" s="529" t="str">
        <f>入力_県内外!C7</f>
        <v>林業</v>
      </c>
      <c r="E4" s="788">
        <f>('R2地域間取引基本表'!AR47+'R2地域間取引基本表'!CO47)/'R2県内表'!AX6</f>
        <v>0.48140360713951968</v>
      </c>
      <c r="F4" s="788">
        <f>-'R2地域間取引基本表'!CZ7/'R2県内表'!AX6</f>
        <v>0.12508176805905991</v>
      </c>
      <c r="G4" s="788">
        <f t="shared" ref="G4:G41" si="1">E4+F4</f>
        <v>0.60648537519857959</v>
      </c>
      <c r="H4" s="788">
        <f t="shared" ref="H4:H41" si="2">1-G4</f>
        <v>0.39351462480142041</v>
      </c>
      <c r="I4" s="788">
        <f t="shared" ref="I4:I41" si="3">1-F4</f>
        <v>0.87491823194094009</v>
      </c>
      <c r="J4" s="789">
        <v>0.63987813845992225</v>
      </c>
      <c r="K4" s="789">
        <v>0.22817522849038765</v>
      </c>
      <c r="L4" s="790">
        <v>0.26862065342998215</v>
      </c>
      <c r="M4" s="791">
        <f>('R2地域間取引基本表'!CI7+'R2地域間取引基本表'!CI47)/'R2地域間取引基本表'!$CI$86</f>
        <v>5.0911500837573466E-4</v>
      </c>
      <c r="N4" s="768">
        <v>0.2414317513362782</v>
      </c>
      <c r="O4" s="769">
        <v>3.9969837268012239E-2</v>
      </c>
      <c r="P4" s="770" t="str">
        <f t="shared" si="0"/>
        <v>02</v>
      </c>
    </row>
    <row r="5" spans="2:16" ht="12.95" customHeight="1">
      <c r="B5" s="527"/>
      <c r="C5" s="528" t="str">
        <f>入力_県内外!B8</f>
        <v>03</v>
      </c>
      <c r="D5" s="529" t="str">
        <f>入力_県内外!C8</f>
        <v>漁業</v>
      </c>
      <c r="E5" s="788">
        <f>('R2地域間取引基本表'!AR48+'R2地域間取引基本表'!CO48)/'R2県内表'!AX7</f>
        <v>0.76047840812870449</v>
      </c>
      <c r="F5" s="788">
        <f>-'R2地域間取引基本表'!CZ8/'R2県内表'!AX7</f>
        <v>0.1128069432684166</v>
      </c>
      <c r="G5" s="788">
        <f t="shared" si="1"/>
        <v>0.87328535139712105</v>
      </c>
      <c r="H5" s="788">
        <f t="shared" si="2"/>
        <v>0.12671464860287895</v>
      </c>
      <c r="I5" s="788">
        <f t="shared" si="3"/>
        <v>0.88719305673158344</v>
      </c>
      <c r="J5" s="789">
        <v>0.47381340455197063</v>
      </c>
      <c r="K5" s="789">
        <v>0.17153349174243465</v>
      </c>
      <c r="L5" s="790">
        <v>4.2279520059697977E-2</v>
      </c>
      <c r="M5" s="791">
        <f>('R2地域間取引基本表'!CI8+'R2地域間取引基本表'!CI48)/'R2地域間取引基本表'!$CI$86</f>
        <v>1.1608350684055029E-3</v>
      </c>
      <c r="N5" s="768">
        <v>0.29613490948112331</v>
      </c>
      <c r="O5" s="769">
        <v>4.2867468785782126E-2</v>
      </c>
      <c r="P5" s="770" t="str">
        <f t="shared" si="0"/>
        <v>03</v>
      </c>
    </row>
    <row r="6" spans="2:16" ht="12.95" customHeight="1">
      <c r="B6" s="527"/>
      <c r="C6" s="528" t="str">
        <f>入力_県内外!B9</f>
        <v>04</v>
      </c>
      <c r="D6" s="529" t="str">
        <f>入力_県内外!C9</f>
        <v>鉱業</v>
      </c>
      <c r="E6" s="788">
        <f>('R2地域間取引基本表'!AR49+'R2地域間取引基本表'!CO49)/'R2県内表'!AX8</f>
        <v>1.4826774126872264E-2</v>
      </c>
      <c r="F6" s="788">
        <f>-'R2地域間取引基本表'!CZ9/'R2県内表'!AX8</f>
        <v>0.97582470879466954</v>
      </c>
      <c r="G6" s="788">
        <f t="shared" si="1"/>
        <v>0.99065148292154181</v>
      </c>
      <c r="H6" s="788">
        <f t="shared" si="2"/>
        <v>9.348517078458185E-3</v>
      </c>
      <c r="I6" s="788">
        <f t="shared" si="3"/>
        <v>2.4175291205330462E-2</v>
      </c>
      <c r="J6" s="789">
        <v>0.54360066960888753</v>
      </c>
      <c r="K6" s="789">
        <v>0.2579516055394917</v>
      </c>
      <c r="L6" s="790">
        <v>3.926343022371024E-2</v>
      </c>
      <c r="M6" s="791">
        <f>('R2地域間取引基本表'!CI9+'R2地域間取引基本表'!CI49)/'R2地域間取引基本表'!$CI$86</f>
        <v>-1.9466162084954558E-5</v>
      </c>
      <c r="N6" s="768">
        <v>1.277017230258868E-2</v>
      </c>
      <c r="O6" s="769">
        <v>7.5257662349945367E-2</v>
      </c>
      <c r="P6" s="770" t="str">
        <f t="shared" si="0"/>
        <v>04</v>
      </c>
    </row>
    <row r="7" spans="2:16" ht="12.95" customHeight="1">
      <c r="B7" s="527"/>
      <c r="C7" s="528" t="str">
        <f>入力_県内外!B10</f>
        <v>05</v>
      </c>
      <c r="D7" s="529" t="str">
        <f>入力_県内外!C10</f>
        <v>飲食料品</v>
      </c>
      <c r="E7" s="788">
        <f>('R2地域間取引基本表'!AR50+'R2地域間取引基本表'!CO50)/'R2県内表'!AX9</f>
        <v>0.56732103727766281</v>
      </c>
      <c r="F7" s="788">
        <f>-'R2地域間取引基本表'!CZ10/'R2県内表'!AX9</f>
        <v>0.17098706714960613</v>
      </c>
      <c r="G7" s="788">
        <f t="shared" si="1"/>
        <v>0.73830810442726891</v>
      </c>
      <c r="H7" s="788">
        <f t="shared" si="2"/>
        <v>0.26169189557273109</v>
      </c>
      <c r="I7" s="788">
        <f t="shared" si="3"/>
        <v>0.8290129328503939</v>
      </c>
      <c r="J7" s="789">
        <v>0.33651535386825859</v>
      </c>
      <c r="K7" s="789">
        <v>0.13770114594385849</v>
      </c>
      <c r="L7" s="790">
        <v>3.3355134693599395E-2</v>
      </c>
      <c r="M7" s="791">
        <f>('R2地域間取引基本表'!CI10+'R2地域間取引基本表'!CI50)/'R2地域間取引基本表'!$CI$86</f>
        <v>0.10146071966313146</v>
      </c>
      <c r="N7" s="768">
        <v>0.31897337124918018</v>
      </c>
      <c r="O7" s="769">
        <v>3.4973973027581803E-2</v>
      </c>
      <c r="P7" s="770" t="str">
        <f t="shared" si="0"/>
        <v>05</v>
      </c>
    </row>
    <row r="8" spans="2:16" ht="12.95" customHeight="1">
      <c r="B8" s="527"/>
      <c r="C8" s="528" t="str">
        <f>入力_県内外!B11</f>
        <v>06</v>
      </c>
      <c r="D8" s="529" t="str">
        <f>入力_県内外!C11</f>
        <v>繊維製品</v>
      </c>
      <c r="E8" s="788">
        <f>('R2地域間取引基本表'!AR51+'R2地域間取引基本表'!CO51)/'R2県内表'!AX10</f>
        <v>0.25081850533807831</v>
      </c>
      <c r="F8" s="788">
        <f>-'R2地域間取引基本表'!CZ11/'R2県内表'!AX10</f>
        <v>0.66637112353838335</v>
      </c>
      <c r="G8" s="788">
        <f t="shared" si="1"/>
        <v>0.9171896288764616</v>
      </c>
      <c r="H8" s="788">
        <f t="shared" si="2"/>
        <v>8.2810371123538395E-2</v>
      </c>
      <c r="I8" s="788">
        <f t="shared" si="3"/>
        <v>0.33362887646161665</v>
      </c>
      <c r="J8" s="789">
        <v>0.39077170920544851</v>
      </c>
      <c r="K8" s="789">
        <v>0.2721720626600464</v>
      </c>
      <c r="L8" s="790">
        <v>9.5492852763317662E-2</v>
      </c>
      <c r="M8" s="791">
        <f>('R2地域間取引基本表'!CI11+'R2地域間取引基本表'!CI51)/'R2地域間取引基本表'!$CI$86</f>
        <v>1.212874021164739E-2</v>
      </c>
      <c r="N8" s="768">
        <v>0.43288911114566259</v>
      </c>
      <c r="O8" s="769">
        <v>3.1827546858595429E-2</v>
      </c>
      <c r="P8" s="770" t="str">
        <f t="shared" si="0"/>
        <v>06</v>
      </c>
    </row>
    <row r="9" spans="2:16" ht="12.95" customHeight="1">
      <c r="B9" s="527"/>
      <c r="C9" s="528" t="str">
        <f>入力_県内外!B12</f>
        <v>07</v>
      </c>
      <c r="D9" s="529" t="str">
        <f>入力_県内外!C12</f>
        <v>パルプ・紙・木製品</v>
      </c>
      <c r="E9" s="788">
        <f>('R2地域間取引基本表'!AR52+'R2地域間取引基本表'!CO52)/'R2県内表'!AX11</f>
        <v>0.55796021116433669</v>
      </c>
      <c r="F9" s="788">
        <f>-'R2地域間取引基本表'!CZ12/'R2県内表'!AX11</f>
        <v>0.14444634535796919</v>
      </c>
      <c r="G9" s="788">
        <f t="shared" si="1"/>
        <v>0.70240655652230588</v>
      </c>
      <c r="H9" s="788">
        <f t="shared" si="2"/>
        <v>0.29759344347769412</v>
      </c>
      <c r="I9" s="788">
        <f t="shared" si="3"/>
        <v>0.85555365464203081</v>
      </c>
      <c r="J9" s="789">
        <v>0.35598651785260127</v>
      </c>
      <c r="K9" s="789">
        <v>0.17335642824825784</v>
      </c>
      <c r="L9" s="790">
        <v>3.8757158040430381E-2</v>
      </c>
      <c r="M9" s="791">
        <f>('R2地域間取引基本表'!CI12+'R2地域間取引基本表'!CI52)/'R2地域間取引基本表'!$CI$86</f>
        <v>1.9165801846449152E-3</v>
      </c>
      <c r="N9" s="768">
        <v>0.22777404050280578</v>
      </c>
      <c r="O9" s="769">
        <v>6.8733145769724807E-2</v>
      </c>
      <c r="P9" s="770" t="str">
        <f t="shared" si="0"/>
        <v>07</v>
      </c>
    </row>
    <row r="10" spans="2:16" ht="12.95" customHeight="1">
      <c r="B10" s="527"/>
      <c r="C10" s="528" t="str">
        <f>入力_県内外!B13</f>
        <v>08</v>
      </c>
      <c r="D10" s="529" t="str">
        <f>入力_県内外!C13</f>
        <v>化学製品</v>
      </c>
      <c r="E10" s="788">
        <f>('R2地域間取引基本表'!AR53+'R2地域間取引基本表'!CO53)/'R2県内表'!AX12</f>
        <v>0.51332494583269062</v>
      </c>
      <c r="F10" s="788">
        <f>-'R2地域間取引基本表'!CZ13/'R2県内表'!AX12</f>
        <v>0.27074455814901355</v>
      </c>
      <c r="G10" s="788">
        <f t="shared" si="1"/>
        <v>0.78406950398170416</v>
      </c>
      <c r="H10" s="788">
        <f t="shared" si="2"/>
        <v>0.21593049601829584</v>
      </c>
      <c r="I10" s="788">
        <f t="shared" si="3"/>
        <v>0.72925544185098645</v>
      </c>
      <c r="J10" s="789">
        <v>0.35842164855867914</v>
      </c>
      <c r="K10" s="789">
        <v>0.1171240792325445</v>
      </c>
      <c r="L10" s="790">
        <v>1.5634458686506418E-2</v>
      </c>
      <c r="M10" s="791">
        <f>('R2地域間取引基本表'!CI13+'R2地域間取引基本表'!CI53)/'R2地域間取引基本表'!$CI$86</f>
        <v>7.9892300155183192E-3</v>
      </c>
      <c r="N10" s="768">
        <v>0.20916578648341741</v>
      </c>
      <c r="O10" s="769">
        <v>2.9711496082798602E-2</v>
      </c>
      <c r="P10" s="770" t="str">
        <f t="shared" si="0"/>
        <v>08</v>
      </c>
    </row>
    <row r="11" spans="2:16" ht="12.95" customHeight="1">
      <c r="B11" s="527"/>
      <c r="C11" s="528" t="str">
        <f>入力_県内外!B14</f>
        <v>09</v>
      </c>
      <c r="D11" s="529" t="str">
        <f>入力_県内外!C14</f>
        <v>石油・石炭製品</v>
      </c>
      <c r="E11" s="788">
        <f>('R2地域間取引基本表'!AR54+'R2地域間取引基本表'!CO54)/'R2県内表'!AX13</f>
        <v>0.69819431744317995</v>
      </c>
      <c r="F11" s="788">
        <f>-'R2地域間取引基本表'!CZ14/'R2県内表'!AX13</f>
        <v>0.11410062906939594</v>
      </c>
      <c r="G11" s="788">
        <f t="shared" si="1"/>
        <v>0.81229494651257594</v>
      </c>
      <c r="H11" s="788">
        <f t="shared" si="2"/>
        <v>0.18770505348742406</v>
      </c>
      <c r="I11" s="788">
        <f t="shared" si="3"/>
        <v>0.885899370930604</v>
      </c>
      <c r="J11" s="789">
        <v>0.2627694146106877</v>
      </c>
      <c r="K11" s="789">
        <v>1.5279579137581789E-2</v>
      </c>
      <c r="L11" s="790">
        <v>1.0339400475073228E-2</v>
      </c>
      <c r="M11" s="791">
        <f>('R2地域間取引基本表'!CI14+'R2地域間取引基本表'!CI54)/'R2地域間取引基本表'!$CI$86</f>
        <v>6.0242927132958465E-3</v>
      </c>
      <c r="N11" s="768">
        <v>0.18250341317981927</v>
      </c>
      <c r="O11" s="769">
        <v>2.3246482054168363E-2</v>
      </c>
      <c r="P11" s="770" t="str">
        <f t="shared" si="0"/>
        <v>09</v>
      </c>
    </row>
    <row r="12" spans="2:16" ht="12.95" customHeight="1">
      <c r="B12" s="527"/>
      <c r="C12" s="528" t="str">
        <f>入力_県内外!B15</f>
        <v>10</v>
      </c>
      <c r="D12" s="529" t="str">
        <f>入力_県内外!C15</f>
        <v>プラスチック・ゴム製品</v>
      </c>
      <c r="E12" s="788">
        <f>('R2地域間取引基本表'!AR55+'R2地域間取引基本表'!CO55)/'R2県内表'!AX14</f>
        <v>0.62737449698093561</v>
      </c>
      <c r="F12" s="788">
        <f>-'R2地域間取引基本表'!CZ15/'R2県内表'!AX14</f>
        <v>0.13016936400150478</v>
      </c>
      <c r="G12" s="788">
        <f t="shared" si="1"/>
        <v>0.75754386098244042</v>
      </c>
      <c r="H12" s="788">
        <f t="shared" si="2"/>
        <v>0.24245613901755958</v>
      </c>
      <c r="I12" s="788">
        <f t="shared" si="3"/>
        <v>0.86983063599849519</v>
      </c>
      <c r="J12" s="789">
        <v>0.42825667105631338</v>
      </c>
      <c r="K12" s="789">
        <v>0.24054742090319753</v>
      </c>
      <c r="L12" s="790">
        <v>4.9008807340167618E-2</v>
      </c>
      <c r="M12" s="791">
        <f>('R2地域間取引基本表'!CI15+'R2地域間取引基本表'!CI55)/'R2地域間取引基本表'!$CI$86</f>
        <v>2.8816966460243139E-3</v>
      </c>
      <c r="N12" s="768">
        <v>0.18507748312665584</v>
      </c>
      <c r="O12" s="769">
        <v>3.2260839046717366E-2</v>
      </c>
      <c r="P12" s="770" t="str">
        <f t="shared" si="0"/>
        <v>10</v>
      </c>
    </row>
    <row r="13" spans="2:16" ht="12.95" customHeight="1">
      <c r="B13" s="527"/>
      <c r="C13" s="528" t="str">
        <f>入力_県内外!B16</f>
        <v>11</v>
      </c>
      <c r="D13" s="529" t="str">
        <f>入力_県内外!C16</f>
        <v>窯業・土石製品</v>
      </c>
      <c r="E13" s="788">
        <f>('R2地域間取引基本表'!AR56+'R2地域間取引基本表'!CO56)/'R2県内表'!AX15</f>
        <v>0.49113037155770017</v>
      </c>
      <c r="F13" s="788">
        <f>-'R2地域間取引基本表'!CZ16/'R2県内表'!AX15</f>
        <v>0.1005527509481042</v>
      </c>
      <c r="G13" s="788">
        <f t="shared" si="1"/>
        <v>0.59168312250580435</v>
      </c>
      <c r="H13" s="788">
        <f t="shared" si="2"/>
        <v>0.40831687749419565</v>
      </c>
      <c r="I13" s="788">
        <f t="shared" si="3"/>
        <v>0.89944724905189577</v>
      </c>
      <c r="J13" s="789">
        <v>0.48997194925916815</v>
      </c>
      <c r="K13" s="789">
        <v>0.21766947174074985</v>
      </c>
      <c r="L13" s="790">
        <v>3.6576455199010559E-2</v>
      </c>
      <c r="M13" s="791">
        <f>('R2地域間取引基本表'!CI16+'R2地域間取引基本表'!CI56)/'R2地域間取引基本表'!$CI$86</f>
        <v>4.4543159123807785E-4</v>
      </c>
      <c r="N13" s="768">
        <v>0.17883609489207672</v>
      </c>
      <c r="O13" s="769">
        <v>6.6271205902616259E-2</v>
      </c>
      <c r="P13" s="770" t="str">
        <f t="shared" si="0"/>
        <v>11</v>
      </c>
    </row>
    <row r="14" spans="2:16" ht="12.95" customHeight="1">
      <c r="B14" s="527"/>
      <c r="C14" s="528" t="str">
        <f>入力_県内外!B17</f>
        <v>12</v>
      </c>
      <c r="D14" s="529" t="str">
        <f>入力_県内外!C17</f>
        <v>鉄鋼</v>
      </c>
      <c r="E14" s="788">
        <f>('R2地域間取引基本表'!AR57+'R2地域間取引基本表'!CO57)/'R2県内表'!AX16</f>
        <v>0.2391508431870322</v>
      </c>
      <c r="F14" s="788">
        <f>-'R2地域間取引基本表'!CZ17/'R2県内表'!AX16</f>
        <v>3.9748296001433696E-2</v>
      </c>
      <c r="G14" s="788">
        <f t="shared" si="1"/>
        <v>0.27889913918846587</v>
      </c>
      <c r="H14" s="788">
        <f t="shared" si="2"/>
        <v>0.72110086081153413</v>
      </c>
      <c r="I14" s="788">
        <f t="shared" si="3"/>
        <v>0.9602517039985663</v>
      </c>
      <c r="J14" s="789">
        <v>0.21331101927013058</v>
      </c>
      <c r="K14" s="789">
        <v>6.2445810408374151E-2</v>
      </c>
      <c r="L14" s="790">
        <v>1.2523714081279422E-2</v>
      </c>
      <c r="M14" s="791">
        <f>('R2地域間取引基本表'!CI17+'R2地域間取引基本表'!CI57)/'R2地域間取引基本表'!$CI$86</f>
        <v>-1.2604560155461526E-4</v>
      </c>
      <c r="N14" s="768">
        <v>4.4136684029070707E-2</v>
      </c>
      <c r="O14" s="769">
        <v>3.2259733117485527E-2</v>
      </c>
      <c r="P14" s="770" t="str">
        <f t="shared" si="0"/>
        <v>12</v>
      </c>
    </row>
    <row r="15" spans="2:16" ht="12.95" customHeight="1">
      <c r="B15" s="527"/>
      <c r="C15" s="528" t="str">
        <f>入力_県内外!B18</f>
        <v>13</v>
      </c>
      <c r="D15" s="529" t="str">
        <f>入力_県内外!C18</f>
        <v>非鉄金属</v>
      </c>
      <c r="E15" s="788">
        <f>('R2地域間取引基本表'!AR58+'R2地域間取引基本表'!CO58)/'R2県内表'!AX17</f>
        <v>0.56728278252173558</v>
      </c>
      <c r="F15" s="788">
        <f>-'R2地域間取引基本表'!CZ18/'R2県内表'!AX17</f>
        <v>0.38311831062411905</v>
      </c>
      <c r="G15" s="788">
        <f t="shared" si="1"/>
        <v>0.95040109314585464</v>
      </c>
      <c r="H15" s="788">
        <f t="shared" si="2"/>
        <v>4.9598906854145364E-2</v>
      </c>
      <c r="I15" s="788">
        <f t="shared" si="3"/>
        <v>0.61688168937588095</v>
      </c>
      <c r="J15" s="789">
        <v>0.2109583665362576</v>
      </c>
      <c r="K15" s="789">
        <v>0.11671945764775135</v>
      </c>
      <c r="L15" s="790">
        <v>2.9972730221401771E-2</v>
      </c>
      <c r="M15" s="791">
        <f>('R2地域間取引基本表'!CI18+'R2地域間取引基本表'!CI58)/'R2地域間取引基本表'!$CI$86</f>
        <v>7.0439320449493942E-4</v>
      </c>
      <c r="N15" s="768">
        <v>8.3707677576120507E-2</v>
      </c>
      <c r="O15" s="769">
        <v>3.285072636067244E-2</v>
      </c>
      <c r="P15" s="770" t="str">
        <f t="shared" si="0"/>
        <v>13</v>
      </c>
    </row>
    <row r="16" spans="2:16" ht="12.95" customHeight="1">
      <c r="B16" s="527"/>
      <c r="C16" s="528" t="str">
        <f>入力_県内外!B19</f>
        <v>14</v>
      </c>
      <c r="D16" s="529" t="str">
        <f>入力_県内外!C19</f>
        <v>金属製品</v>
      </c>
      <c r="E16" s="788">
        <f>('R2地域間取引基本表'!AR59+'R2地域間取引基本表'!CO59)/'R2県内表'!AX18</f>
        <v>0.62288044800674069</v>
      </c>
      <c r="F16" s="788">
        <f>-'R2地域間取引基本表'!CZ19/'R2県内表'!AX18</f>
        <v>9.3007884424720272E-2</v>
      </c>
      <c r="G16" s="788">
        <f t="shared" si="1"/>
        <v>0.71588833243146099</v>
      </c>
      <c r="H16" s="788">
        <f t="shared" si="2"/>
        <v>0.28411166756853901</v>
      </c>
      <c r="I16" s="788">
        <f t="shared" si="3"/>
        <v>0.9069921155752797</v>
      </c>
      <c r="J16" s="789">
        <v>0.45791147145628314</v>
      </c>
      <c r="K16" s="789">
        <v>0.29005387701730417</v>
      </c>
      <c r="L16" s="790">
        <v>5.4782163530779596E-2</v>
      </c>
      <c r="M16" s="791">
        <f>('R2地域間取引基本表'!CI19+'R2地域間取引基本表'!CI59)/'R2地域間取引基本表'!$CI$86</f>
        <v>2.3737267060065176E-3</v>
      </c>
      <c r="N16" s="768">
        <v>0.10045191089862339</v>
      </c>
      <c r="O16" s="769">
        <v>4.5402979811794537E-2</v>
      </c>
      <c r="P16" s="770" t="str">
        <f t="shared" si="0"/>
        <v>14</v>
      </c>
    </row>
    <row r="17" spans="2:16" ht="12.95" customHeight="1">
      <c r="B17" s="527"/>
      <c r="C17" s="528" t="str">
        <f>入力_県内外!B20</f>
        <v>15</v>
      </c>
      <c r="D17" s="529" t="str">
        <f>入力_県内外!C20</f>
        <v>はん用機械</v>
      </c>
      <c r="E17" s="788">
        <f>('R2地域間取引基本表'!AR60+'R2地域間取引基本表'!CO60)/'R2県内表'!AX19</f>
        <v>0.55367903735136359</v>
      </c>
      <c r="F17" s="788">
        <f>-'R2地域間取引基本表'!CZ20/'R2県内表'!AX19</f>
        <v>0.16351951499933237</v>
      </c>
      <c r="G17" s="788">
        <f t="shared" si="1"/>
        <v>0.71719855235069596</v>
      </c>
      <c r="H17" s="788">
        <f t="shared" si="2"/>
        <v>0.28280144764930404</v>
      </c>
      <c r="I17" s="788">
        <f t="shared" si="3"/>
        <v>0.83648048500066763</v>
      </c>
      <c r="J17" s="789">
        <v>0.43073258580094059</v>
      </c>
      <c r="K17" s="789">
        <v>0.21325815420745545</v>
      </c>
      <c r="L17" s="790">
        <v>2.2183368519679003E-2</v>
      </c>
      <c r="M17" s="791">
        <f>('R2地域間取引基本表'!CI20+'R2地域間取引基本表'!CI60)/'R2地域間取引基本表'!$CI$86</f>
        <v>5.2408897921031505E-5</v>
      </c>
      <c r="N17" s="768">
        <v>0.1236190709404834</v>
      </c>
      <c r="O17" s="769">
        <v>1.5240610059349222E-2</v>
      </c>
      <c r="P17" s="770" t="str">
        <f t="shared" si="0"/>
        <v>15</v>
      </c>
    </row>
    <row r="18" spans="2:16" ht="12.95" customHeight="1">
      <c r="B18" s="527"/>
      <c r="C18" s="528" t="str">
        <f>入力_県内外!B21</f>
        <v>16</v>
      </c>
      <c r="D18" s="529" t="str">
        <f>入力_県内外!C21</f>
        <v>生産用機械</v>
      </c>
      <c r="E18" s="788">
        <f>('R2地域間取引基本表'!AR61+'R2地域間取引基本表'!CO61)/'R2県内表'!AX20</f>
        <v>0.53220511268192527</v>
      </c>
      <c r="F18" s="788">
        <f>-'R2地域間取引基本表'!CZ21/'R2県内表'!AX20</f>
        <v>0.1493631102864649</v>
      </c>
      <c r="G18" s="788">
        <f t="shared" si="1"/>
        <v>0.68156822296839015</v>
      </c>
      <c r="H18" s="788">
        <f t="shared" si="2"/>
        <v>0.31843177703160985</v>
      </c>
      <c r="I18" s="788">
        <f t="shared" si="3"/>
        <v>0.85063688971353513</v>
      </c>
      <c r="J18" s="789">
        <v>0.43764444987651224</v>
      </c>
      <c r="K18" s="789">
        <v>0.24379890925547271</v>
      </c>
      <c r="L18" s="790">
        <v>3.6503495425501575E-2</v>
      </c>
      <c r="M18" s="791">
        <f>('R2地域間取引基本表'!CI21+'R2地域間取引基本表'!CI61)/'R2地域間取引基本表'!$CI$86</f>
        <v>7.2227388731505603E-6</v>
      </c>
      <c r="N18" s="768">
        <v>0.13307505497583852</v>
      </c>
      <c r="O18" s="769">
        <v>1.3002631979161374E-2</v>
      </c>
      <c r="P18" s="770" t="str">
        <f t="shared" si="0"/>
        <v>16</v>
      </c>
    </row>
    <row r="19" spans="2:16" ht="12.95" customHeight="1">
      <c r="B19" s="527"/>
      <c r="C19" s="528" t="str">
        <f>入力_県内外!B22</f>
        <v>17</v>
      </c>
      <c r="D19" s="529" t="str">
        <f>入力_県内外!C22</f>
        <v>業務用機械</v>
      </c>
      <c r="E19" s="788">
        <f>('R2地域間取引基本表'!AR62+'R2地域間取引基本表'!CO62)/'R2県内表'!AX21</f>
        <v>0.56832735990126038</v>
      </c>
      <c r="F19" s="788">
        <f>-'R2地域間取引基本表'!CZ22/'R2県内表'!AX21</f>
        <v>0.36596330492986162</v>
      </c>
      <c r="G19" s="788">
        <f t="shared" si="1"/>
        <v>0.934290664831122</v>
      </c>
      <c r="H19" s="788">
        <f t="shared" si="2"/>
        <v>6.5709335168878003E-2</v>
      </c>
      <c r="I19" s="788">
        <f t="shared" si="3"/>
        <v>0.63403669507013838</v>
      </c>
      <c r="J19" s="789">
        <v>0.36721364788140759</v>
      </c>
      <c r="K19" s="789">
        <v>0.24633125110096343</v>
      </c>
      <c r="L19" s="790">
        <v>3.8550657867992791E-2</v>
      </c>
      <c r="M19" s="791">
        <f>('R2地域間取引基本表'!CI22+'R2地域間取引基本表'!CI62)/'R2地域間取引基本表'!$CI$86</f>
        <v>2.8080599423907303E-4</v>
      </c>
      <c r="N19" s="768">
        <v>0.20693389562783923</v>
      </c>
      <c r="O19" s="769">
        <v>1.5496284781023193E-2</v>
      </c>
      <c r="P19" s="770" t="str">
        <f t="shared" si="0"/>
        <v>17</v>
      </c>
    </row>
    <row r="20" spans="2:16" ht="12.95" customHeight="1">
      <c r="B20" s="527"/>
      <c r="C20" s="528" t="str">
        <f>入力_県内外!B23</f>
        <v>18</v>
      </c>
      <c r="D20" s="529" t="str">
        <f>入力_県内外!C23</f>
        <v>電子部品</v>
      </c>
      <c r="E20" s="788">
        <f>('R2地域間取引基本表'!AR63+'R2地域間取引基本表'!CO63)/'R2県内表'!AX22</f>
        <v>0.52467594244262117</v>
      </c>
      <c r="F20" s="788">
        <f>-'R2地域間取引基本表'!CZ23/'R2県内表'!AX22</f>
        <v>0.34439964368814185</v>
      </c>
      <c r="G20" s="788">
        <f t="shared" si="1"/>
        <v>0.86907558613076308</v>
      </c>
      <c r="H20" s="788">
        <f t="shared" si="2"/>
        <v>0.13092441386923692</v>
      </c>
      <c r="I20" s="788">
        <f t="shared" si="3"/>
        <v>0.6556003563118582</v>
      </c>
      <c r="J20" s="789">
        <v>0.33318683873123567</v>
      </c>
      <c r="K20" s="789">
        <v>0.2605848403511512</v>
      </c>
      <c r="L20" s="790">
        <v>4.249917369780222E-2</v>
      </c>
      <c r="M20" s="791">
        <f>('R2地域間取引基本表'!CI23+'R2地域間取引基本表'!CI63)/'R2地域間取引基本表'!$CI$86</f>
        <v>9.8123550057191766E-5</v>
      </c>
      <c r="N20" s="768">
        <v>6.7976828865455044E-2</v>
      </c>
      <c r="O20" s="769">
        <v>1.0993871975732818E-2</v>
      </c>
      <c r="P20" s="770" t="str">
        <f t="shared" si="0"/>
        <v>18</v>
      </c>
    </row>
    <row r="21" spans="2:16" ht="12.95" customHeight="1">
      <c r="B21" s="527"/>
      <c r="C21" s="528" t="str">
        <f>入力_県内外!B24</f>
        <v>19</v>
      </c>
      <c r="D21" s="529" t="str">
        <f>入力_県内外!C24</f>
        <v>電気機械</v>
      </c>
      <c r="E21" s="788">
        <f>('R2地域間取引基本表'!AR64+'R2地域間取引基本表'!CO64)/'R2県内表'!AX23</f>
        <v>0.58592205634451899</v>
      </c>
      <c r="F21" s="788">
        <f>-'R2地域間取引基本表'!CZ24/'R2県内表'!AX23</f>
        <v>0.26099057690675137</v>
      </c>
      <c r="G21" s="788">
        <f t="shared" si="1"/>
        <v>0.84691263325127042</v>
      </c>
      <c r="H21" s="788">
        <f t="shared" si="2"/>
        <v>0.15308736674872958</v>
      </c>
      <c r="I21" s="788">
        <f t="shared" si="3"/>
        <v>0.73900942309324869</v>
      </c>
      <c r="J21" s="789">
        <v>0.33811565690794865</v>
      </c>
      <c r="K21" s="789">
        <v>0.20415569699579933</v>
      </c>
      <c r="L21" s="790">
        <v>3.3531988342571602E-2</v>
      </c>
      <c r="M21" s="791">
        <f>('R2地域間取引基本表'!CI24+'R2地域間取引基本表'!CI64)/'R2地域間取引基本表'!$CI$86</f>
        <v>8.8175548492147558E-3</v>
      </c>
      <c r="N21" s="768">
        <v>0.18806332509313814</v>
      </c>
      <c r="O21" s="769">
        <v>1.1049325330265493E-2</v>
      </c>
      <c r="P21" s="770" t="str">
        <f t="shared" si="0"/>
        <v>19</v>
      </c>
    </row>
    <row r="22" spans="2:16" ht="12.95" customHeight="1">
      <c r="B22" s="527"/>
      <c r="C22" s="528" t="str">
        <f>入力_県内外!B25</f>
        <v>20</v>
      </c>
      <c r="D22" s="529" t="str">
        <f>入力_県内外!C25</f>
        <v>情報通信機器</v>
      </c>
      <c r="E22" s="788">
        <f>('R2地域間取引基本表'!AR65+'R2地域間取引基本表'!CO65)/'R2県内表'!AX24</f>
        <v>0.12469188751007404</v>
      </c>
      <c r="F22" s="788">
        <f>-'R2地域間取引基本表'!CZ25/'R2県内表'!AX24</f>
        <v>0.68645813204888328</v>
      </c>
      <c r="G22" s="788">
        <f t="shared" si="1"/>
        <v>0.81115001955895738</v>
      </c>
      <c r="H22" s="788">
        <f t="shared" si="2"/>
        <v>0.18884998044104262</v>
      </c>
      <c r="I22" s="788">
        <f t="shared" si="3"/>
        <v>0.31354186795111672</v>
      </c>
      <c r="J22" s="789">
        <v>0.29536956526946395</v>
      </c>
      <c r="K22" s="789">
        <v>0.16481626532719168</v>
      </c>
      <c r="L22" s="790">
        <v>2.035082172191522E-2</v>
      </c>
      <c r="M22" s="791">
        <f>('R2地域間取引基本表'!CI25+'R2地域間取引基本表'!CI65)/'R2地域間取引基本表'!$CI$86</f>
        <v>2.2388024205688101E-2</v>
      </c>
      <c r="N22" s="768">
        <v>0.1934627447343559</v>
      </c>
      <c r="O22" s="769">
        <v>8.7390249027079186E-3</v>
      </c>
      <c r="P22" s="770" t="str">
        <f t="shared" si="0"/>
        <v>20</v>
      </c>
    </row>
    <row r="23" spans="2:16" ht="12.95" customHeight="1">
      <c r="B23" s="527"/>
      <c r="C23" s="528" t="str">
        <f>入力_県内外!B26</f>
        <v>21</v>
      </c>
      <c r="D23" s="529" t="str">
        <f>入力_県内外!C26</f>
        <v>輸送機械</v>
      </c>
      <c r="E23" s="788">
        <f>('R2地域間取引基本表'!AR66+'R2地域間取引基本表'!CO66)/'R2県内表'!AX25</f>
        <v>0.64019991611056271</v>
      </c>
      <c r="F23" s="788">
        <f>-'R2地域間取引基本表'!CZ26/'R2県内表'!AX25</f>
        <v>0.14824339676401999</v>
      </c>
      <c r="G23" s="788">
        <f t="shared" si="1"/>
        <v>0.78844331287458269</v>
      </c>
      <c r="H23" s="788">
        <f t="shared" si="2"/>
        <v>0.21155668712541731</v>
      </c>
      <c r="I23" s="788">
        <f t="shared" si="3"/>
        <v>0.85175660323598001</v>
      </c>
      <c r="J23" s="789">
        <v>0.29628808224417325</v>
      </c>
      <c r="K23" s="789">
        <v>0.18177207604774032</v>
      </c>
      <c r="L23" s="790">
        <v>3.018459578819983E-2</v>
      </c>
      <c r="M23" s="791">
        <f>('R2地域間取引基本表'!CI26+'R2地域間取引基本表'!CI66)/'R2地域間取引基本表'!$CI$86</f>
        <v>7.2231792840574596E-3</v>
      </c>
      <c r="N23" s="768">
        <v>9.5805722682401659E-2</v>
      </c>
      <c r="O23" s="769">
        <v>1.8393509592828379E-2</v>
      </c>
      <c r="P23" s="770" t="str">
        <f t="shared" si="0"/>
        <v>21</v>
      </c>
    </row>
    <row r="24" spans="2:16" ht="12.95" customHeight="1">
      <c r="B24" s="527"/>
      <c r="C24" s="528" t="str">
        <f>入力_県内外!B27</f>
        <v>22</v>
      </c>
      <c r="D24" s="529" t="str">
        <f>入力_県内外!C27</f>
        <v>その他の製造工業製品</v>
      </c>
      <c r="E24" s="788">
        <f>('R2地域間取引基本表'!AR67+'R2地域間取引基本表'!CO67)/'R2県内表'!AX26</f>
        <v>0.36657906596658502</v>
      </c>
      <c r="F24" s="788">
        <f>-'R2地域間取引基本表'!CZ27/'R2県内表'!AX26</f>
        <v>0.23101607762435589</v>
      </c>
      <c r="G24" s="788">
        <f t="shared" si="1"/>
        <v>0.5975951435909409</v>
      </c>
      <c r="H24" s="788">
        <f t="shared" si="2"/>
        <v>0.4024048564090591</v>
      </c>
      <c r="I24" s="788">
        <f t="shared" si="3"/>
        <v>0.76898392237564406</v>
      </c>
      <c r="J24" s="789">
        <v>0.40202182464221792</v>
      </c>
      <c r="K24" s="789">
        <v>0.28848634430593861</v>
      </c>
      <c r="L24" s="790">
        <v>6.5944675090492746E-2</v>
      </c>
      <c r="M24" s="791">
        <f>('R2地域間取引基本表'!CI27+'R2地域間取引基本表'!CI67)/'R2地域間取引基本表'!$CI$86</f>
        <v>7.7130042947109994E-3</v>
      </c>
      <c r="N24" s="768">
        <v>0.3102277989937019</v>
      </c>
      <c r="O24" s="769">
        <v>4.8667963807104558E-2</v>
      </c>
      <c r="P24" s="770" t="str">
        <f t="shared" si="0"/>
        <v>22</v>
      </c>
    </row>
    <row r="25" spans="2:16" ht="12.95" customHeight="1">
      <c r="B25" s="527"/>
      <c r="C25" s="528" t="str">
        <f>入力_県内外!B28</f>
        <v>23</v>
      </c>
      <c r="D25" s="529" t="str">
        <f>入力_県内外!C28</f>
        <v>建設</v>
      </c>
      <c r="E25" s="788">
        <f>('R2地域間取引基本表'!AR68+'R2地域間取引基本表'!CO68)/'R2県内表'!AX27</f>
        <v>0</v>
      </c>
      <c r="F25" s="788">
        <f>-'R2地域間取引基本表'!CZ28/'R2県内表'!AX27</f>
        <v>0</v>
      </c>
      <c r="G25" s="788">
        <f t="shared" si="1"/>
        <v>0</v>
      </c>
      <c r="H25" s="788">
        <f t="shared" si="2"/>
        <v>1</v>
      </c>
      <c r="I25" s="788">
        <f t="shared" si="3"/>
        <v>1</v>
      </c>
      <c r="J25" s="789">
        <v>0.46362091424568164</v>
      </c>
      <c r="K25" s="789">
        <v>0.33838967095036887</v>
      </c>
      <c r="L25" s="790">
        <v>5.6949248710145881E-2</v>
      </c>
      <c r="M25" s="791">
        <f>('R2地域間取引基本表'!CI28+'R2地域間取引基本表'!CI68)/'R2地域間取引基本表'!$CI$86</f>
        <v>0</v>
      </c>
      <c r="N25" s="768">
        <v>0</v>
      </c>
      <c r="O25" s="769">
        <v>0</v>
      </c>
      <c r="P25" s="770" t="str">
        <f t="shared" si="0"/>
        <v>23</v>
      </c>
    </row>
    <row r="26" spans="2:16" ht="12.95" customHeight="1">
      <c r="B26" s="527"/>
      <c r="C26" s="528" t="str">
        <f>入力_県内外!B29</f>
        <v>24</v>
      </c>
      <c r="D26" s="529" t="str">
        <f>入力_県内外!C29</f>
        <v>電力・ガス・熱供給</v>
      </c>
      <c r="E26" s="788">
        <f>('R2地域間取引基本表'!AR69+'R2地域間取引基本表'!CO69)/'R2県内表'!AX28</f>
        <v>5.9991703084878874E-4</v>
      </c>
      <c r="F26" s="788">
        <f>-'R2地域間取引基本表'!CZ29/'R2県内表'!AX28</f>
        <v>7.5101386872277579E-5</v>
      </c>
      <c r="G26" s="788">
        <f t="shared" si="1"/>
        <v>6.7501841772106628E-4</v>
      </c>
      <c r="H26" s="788">
        <f t="shared" si="2"/>
        <v>0.99932498158227889</v>
      </c>
      <c r="I26" s="788">
        <f t="shared" si="3"/>
        <v>0.99992489861312772</v>
      </c>
      <c r="J26" s="789">
        <v>0.39948542779773355</v>
      </c>
      <c r="K26" s="789">
        <v>7.0262508387801376E-2</v>
      </c>
      <c r="L26" s="790">
        <v>2.9145126840892164E-3</v>
      </c>
      <c r="M26" s="791">
        <f>('R2地域間取引基本表'!CI29+'R2地域間取引基本表'!CI69)/'R2地域間取引基本表'!$CI$86</f>
        <v>3.314462019579964E-2</v>
      </c>
      <c r="N26" s="768">
        <v>0</v>
      </c>
      <c r="O26" s="769">
        <v>0</v>
      </c>
      <c r="P26" s="770" t="str">
        <f t="shared" si="0"/>
        <v>24</v>
      </c>
    </row>
    <row r="27" spans="2:16" ht="12.95" customHeight="1">
      <c r="B27" s="527"/>
      <c r="C27" s="528" t="str">
        <f>入力_県内外!B30</f>
        <v>25</v>
      </c>
      <c r="D27" s="529" t="str">
        <f>入力_県内外!C30</f>
        <v>水道</v>
      </c>
      <c r="E27" s="788">
        <f>('R2地域間取引基本表'!AR70+'R2地域間取引基本表'!CO70)/'R2県内表'!AX29</f>
        <v>0</v>
      </c>
      <c r="F27" s="788">
        <f>-'R2地域間取引基本表'!CZ30/'R2県内表'!AX29</f>
        <v>1.6391622294721368E-4</v>
      </c>
      <c r="G27" s="788">
        <f t="shared" si="1"/>
        <v>1.6391622294721368E-4</v>
      </c>
      <c r="H27" s="788">
        <f t="shared" si="2"/>
        <v>0.9998360837770528</v>
      </c>
      <c r="I27" s="788">
        <f t="shared" si="3"/>
        <v>0.9998360837770528</v>
      </c>
      <c r="J27" s="789">
        <v>0.44272670787830282</v>
      </c>
      <c r="K27" s="789">
        <v>0.11380414292785156</v>
      </c>
      <c r="L27" s="790">
        <v>2.1120085933633119E-2</v>
      </c>
      <c r="M27" s="791">
        <f>('R2地域間取引基本表'!CI30+'R2地域間取引基本表'!CI70)/'R2地域間取引基本表'!$CI$86</f>
        <v>7.2296973654795713E-3</v>
      </c>
      <c r="N27" s="768">
        <v>0</v>
      </c>
      <c r="O27" s="769">
        <v>0</v>
      </c>
      <c r="P27" s="770" t="str">
        <f t="shared" si="0"/>
        <v>25</v>
      </c>
    </row>
    <row r="28" spans="2:16" ht="12.95" customHeight="1">
      <c r="B28" s="527"/>
      <c r="C28" s="528" t="str">
        <f>入力_県内外!B31</f>
        <v>26</v>
      </c>
      <c r="D28" s="529" t="str">
        <f>入力_県内外!C31</f>
        <v>廃棄物処理</v>
      </c>
      <c r="E28" s="788">
        <f>('R2地域間取引基本表'!AR71+'R2地域間取引基本表'!CO71)/'R2県内表'!AX30</f>
        <v>8.8481796505213706E-3</v>
      </c>
      <c r="F28" s="788">
        <f>-'R2地域間取引基本表'!CZ31/'R2県内表'!AX30</f>
        <v>6.6728353322182278E-5</v>
      </c>
      <c r="G28" s="788">
        <f t="shared" si="1"/>
        <v>8.9149080038435531E-3</v>
      </c>
      <c r="H28" s="788">
        <f t="shared" si="2"/>
        <v>0.99108509199615646</v>
      </c>
      <c r="I28" s="788">
        <f t="shared" si="3"/>
        <v>0.99993327164667778</v>
      </c>
      <c r="J28" s="789">
        <v>0.63278689994307047</v>
      </c>
      <c r="K28" s="789">
        <v>0.4529749017181946</v>
      </c>
      <c r="L28" s="790">
        <v>8.4336323251883824E-2</v>
      </c>
      <c r="M28" s="791">
        <f>('R2地域間取引基本表'!CI31+'R2地域間取引基本表'!CI71)/'R2地域間取引基本表'!$CI$86</f>
        <v>7.7168799106917146E-4</v>
      </c>
      <c r="N28" s="768">
        <v>0</v>
      </c>
      <c r="O28" s="769">
        <v>0</v>
      </c>
      <c r="P28" s="770" t="str">
        <f t="shared" si="0"/>
        <v>26</v>
      </c>
    </row>
    <row r="29" spans="2:16" ht="12.95" customHeight="1">
      <c r="B29" s="527"/>
      <c r="C29" s="528" t="str">
        <f>入力_県内外!B32</f>
        <v>27</v>
      </c>
      <c r="D29" s="529" t="str">
        <f>入力_県内外!C32</f>
        <v>商業</v>
      </c>
      <c r="E29" s="788">
        <f>('R2地域間取引基本表'!AR72+'R2地域間取引基本表'!CO72)/'R2県内表'!AX31</f>
        <v>0.75148041297212076</v>
      </c>
      <c r="F29" s="788">
        <f>-'R2地域間取引基本表'!CZ32/'R2県内表'!AX31</f>
        <v>2.4586878827726234E-3</v>
      </c>
      <c r="G29" s="788">
        <f t="shared" si="1"/>
        <v>0.75393910085489335</v>
      </c>
      <c r="H29" s="788">
        <f t="shared" si="2"/>
        <v>0.24606089914510665</v>
      </c>
      <c r="I29" s="788">
        <f t="shared" si="3"/>
        <v>0.99754131211722741</v>
      </c>
      <c r="J29" s="789">
        <v>0.68044247766447119</v>
      </c>
      <c r="K29" s="789">
        <v>0.43749758717185111</v>
      </c>
      <c r="L29" s="790">
        <v>0.1433320704064108</v>
      </c>
      <c r="M29" s="791">
        <f>('R2地域間取引基本表'!CI32+'R2地域間取引基本表'!CI72)/'R2地域間取引基本表'!$CI$86</f>
        <v>0.137069350800852</v>
      </c>
      <c r="N29" s="780"/>
      <c r="O29" s="769">
        <v>0</v>
      </c>
      <c r="P29" s="770" t="str">
        <f t="shared" si="0"/>
        <v>27</v>
      </c>
    </row>
    <row r="30" spans="2:16" ht="12.95" customHeight="1">
      <c r="B30" s="527"/>
      <c r="C30" s="528" t="str">
        <f>入力_県内外!B33</f>
        <v>28</v>
      </c>
      <c r="D30" s="529" t="str">
        <f>入力_県内外!C33</f>
        <v>金融・保険</v>
      </c>
      <c r="E30" s="788">
        <f>('R2地域間取引基本表'!AR73+'R2地域間取引基本表'!CO73)/'R2県内表'!AX32</f>
        <v>0.17010791108645085</v>
      </c>
      <c r="F30" s="788">
        <f>-'R2地域間取引基本表'!CZ33/'R2県内表'!AX32</f>
        <v>7.6115619120776634E-2</v>
      </c>
      <c r="G30" s="788">
        <f t="shared" si="1"/>
        <v>0.24622353020722748</v>
      </c>
      <c r="H30" s="788">
        <f t="shared" si="2"/>
        <v>0.75377646979277246</v>
      </c>
      <c r="I30" s="788">
        <f t="shared" si="3"/>
        <v>0.92388438087922342</v>
      </c>
      <c r="J30" s="789">
        <v>0.60548890850388704</v>
      </c>
      <c r="K30" s="789">
        <v>0.30282397072447498</v>
      </c>
      <c r="L30" s="790">
        <v>3.9154079363329694E-2</v>
      </c>
      <c r="M30" s="791">
        <f>('R2地域間取引基本表'!CI33+'R2地域間取引基本表'!CI73)/'R2地域間取引基本表'!$CI$86</f>
        <v>5.7629969222324183E-2</v>
      </c>
      <c r="N30" s="768">
        <v>0</v>
      </c>
      <c r="O30" s="769">
        <v>0</v>
      </c>
      <c r="P30" s="770" t="str">
        <f t="shared" si="0"/>
        <v>28</v>
      </c>
    </row>
    <row r="31" spans="2:16" ht="12.95" customHeight="1">
      <c r="B31" s="527"/>
      <c r="C31" s="528" t="str">
        <f>入力_県内外!B34</f>
        <v>29</v>
      </c>
      <c r="D31" s="529" t="str">
        <f>入力_県内外!C34</f>
        <v>不動産</v>
      </c>
      <c r="E31" s="788">
        <f>('R2地域間取引基本表'!AR74+'R2地域間取引基本表'!CO74)/'R2県内表'!AX33</f>
        <v>8.797302519035129E-3</v>
      </c>
      <c r="F31" s="788">
        <f>-'R2地域間取引基本表'!CZ34/'R2県内表'!AX33</f>
        <v>2.2595321509973832E-5</v>
      </c>
      <c r="G31" s="788">
        <f t="shared" si="1"/>
        <v>8.8198978405451024E-3</v>
      </c>
      <c r="H31" s="788">
        <f t="shared" si="2"/>
        <v>0.99118010215945485</v>
      </c>
      <c r="I31" s="788">
        <f t="shared" si="3"/>
        <v>0.99997740467849006</v>
      </c>
      <c r="J31" s="789">
        <v>0.81306518983088305</v>
      </c>
      <c r="K31" s="789">
        <v>5.8650173764370726E-2</v>
      </c>
      <c r="L31" s="790">
        <v>1.3229670821596217E-2</v>
      </c>
      <c r="M31" s="791">
        <f>('R2地域間取引基本表'!CI34+'R2地域間取引基本表'!CI74)/'R2地域間取引基本表'!$CI$86</f>
        <v>0.2375179181177472</v>
      </c>
      <c r="N31" s="768">
        <v>0</v>
      </c>
      <c r="O31" s="769">
        <v>0</v>
      </c>
      <c r="P31" s="770" t="str">
        <f t="shared" si="0"/>
        <v>29</v>
      </c>
    </row>
    <row r="32" spans="2:16" ht="12.95" customHeight="1">
      <c r="B32" s="527"/>
      <c r="C32" s="528" t="str">
        <f>入力_県内外!B35</f>
        <v>30</v>
      </c>
      <c r="D32" s="529" t="str">
        <f>入力_県内外!C35</f>
        <v>運輸・郵便</v>
      </c>
      <c r="E32" s="788">
        <f>('R2地域間取引基本表'!AR75+'R2地域間取引基本表'!CO75)/'R2県内表'!AX34</f>
        <v>0.384375844470566</v>
      </c>
      <c r="F32" s="788">
        <f>-'R2地域間取引基本表'!CZ35/'R2県内表'!AX34</f>
        <v>3.4572750699213249E-2</v>
      </c>
      <c r="G32" s="788">
        <f t="shared" si="1"/>
        <v>0.41894859516977923</v>
      </c>
      <c r="H32" s="788">
        <f t="shared" si="2"/>
        <v>0.58105140483022077</v>
      </c>
      <c r="I32" s="788">
        <f t="shared" si="3"/>
        <v>0.96542724930078672</v>
      </c>
      <c r="J32" s="789">
        <v>0.63403708963374472</v>
      </c>
      <c r="K32" s="789">
        <v>0.40235165952905672</v>
      </c>
      <c r="L32" s="790">
        <v>7.3600662533244779E-2</v>
      </c>
      <c r="M32" s="791">
        <f>('R2地域間取引基本表'!CI35+'R2地域間取引基本表'!CI75)/'R2地域間取引基本表'!$CI$86</f>
        <v>4.2719417558337268E-2</v>
      </c>
      <c r="N32" s="768">
        <v>0</v>
      </c>
      <c r="O32" s="781"/>
      <c r="P32" s="770" t="str">
        <f t="shared" si="0"/>
        <v>30</v>
      </c>
    </row>
    <row r="33" spans="2:16" ht="12.95" customHeight="1">
      <c r="B33" s="527"/>
      <c r="C33" s="528" t="str">
        <f>入力_県内外!B36</f>
        <v>31</v>
      </c>
      <c r="D33" s="529" t="str">
        <f>入力_県内外!C36</f>
        <v>情報通信</v>
      </c>
      <c r="E33" s="788">
        <f>('R2地域間取引基本表'!AR76+'R2地域間取引基本表'!CO76)/'R2県内表'!AX35</f>
        <v>0.43475292657238612</v>
      </c>
      <c r="F33" s="788">
        <f>-'R2地域間取引基本表'!CZ36/'R2県内表'!AX35</f>
        <v>9.0680359354895532E-2</v>
      </c>
      <c r="G33" s="788">
        <f t="shared" si="1"/>
        <v>0.52543328592728167</v>
      </c>
      <c r="H33" s="788">
        <f t="shared" si="2"/>
        <v>0.47456671407271833</v>
      </c>
      <c r="I33" s="788">
        <f t="shared" si="3"/>
        <v>0.90931964064510451</v>
      </c>
      <c r="J33" s="789">
        <v>0.4997199825516766</v>
      </c>
      <c r="K33" s="789">
        <v>0.18003386475673192</v>
      </c>
      <c r="L33" s="790">
        <v>3.1059891839156476E-2</v>
      </c>
      <c r="M33" s="791">
        <f>('R2地域間取引基本表'!CI36+'R2地域間取引基本表'!CI76)/'R2地域間取引基本表'!$CI$86</f>
        <v>5.150358926080905E-2</v>
      </c>
      <c r="N33" s="768">
        <v>3.4860271439561788E-2</v>
      </c>
      <c r="O33" s="769">
        <v>4.8155258972889942E-3</v>
      </c>
      <c r="P33" s="770" t="str">
        <f t="shared" si="0"/>
        <v>31</v>
      </c>
    </row>
    <row r="34" spans="2:16" ht="12.95" customHeight="1">
      <c r="B34" s="527"/>
      <c r="C34" s="528" t="str">
        <f>入力_県内外!B37</f>
        <v>32</v>
      </c>
      <c r="D34" s="529" t="str">
        <f>入力_県内外!C37</f>
        <v>公務</v>
      </c>
      <c r="E34" s="788">
        <f>('R2地域間取引基本表'!AR77+'R2地域間取引基本表'!CO77)/'R2県内表'!AX36</f>
        <v>0</v>
      </c>
      <c r="F34" s="788">
        <f>-'R2地域間取引基本表'!CZ37/'R2県内表'!AX36</f>
        <v>0</v>
      </c>
      <c r="G34" s="788">
        <f t="shared" si="1"/>
        <v>0</v>
      </c>
      <c r="H34" s="788">
        <f t="shared" si="2"/>
        <v>1</v>
      </c>
      <c r="I34" s="788">
        <f t="shared" si="3"/>
        <v>1</v>
      </c>
      <c r="J34" s="789">
        <v>0.70859596344355691</v>
      </c>
      <c r="K34" s="789">
        <v>0.33345520667958617</v>
      </c>
      <c r="L34" s="790">
        <v>4.8027598057070089E-2</v>
      </c>
      <c r="M34" s="791">
        <f>('R2地域間取引基本表'!CI37+'R2地域間取引基本表'!CI77)/'R2地域間取引基本表'!$CI$86</f>
        <v>5.0851604954235139E-3</v>
      </c>
      <c r="N34" s="768">
        <v>0</v>
      </c>
      <c r="O34" s="769">
        <v>0</v>
      </c>
      <c r="P34" s="770" t="str">
        <f t="shared" si="0"/>
        <v>32</v>
      </c>
    </row>
    <row r="35" spans="2:16" ht="12.95" customHeight="1">
      <c r="B35" s="527"/>
      <c r="C35" s="528" t="str">
        <f>入力_県内外!B38</f>
        <v>33</v>
      </c>
      <c r="D35" s="529" t="str">
        <f>入力_県内外!C38</f>
        <v>教育・研究</v>
      </c>
      <c r="E35" s="788">
        <f>('R2地域間取引基本表'!AR78+'R2地域間取引基本表'!CO78)/'R2県内表'!AX37</f>
        <v>0.1644322583342977</v>
      </c>
      <c r="F35" s="788">
        <f>-'R2地域間取引基本表'!CZ38/'R2県内表'!AX37</f>
        <v>4.6290956724181695E-2</v>
      </c>
      <c r="G35" s="788">
        <f t="shared" si="1"/>
        <v>0.21072321505847941</v>
      </c>
      <c r="H35" s="788">
        <f t="shared" si="2"/>
        <v>0.78927678494152054</v>
      </c>
      <c r="I35" s="788">
        <f t="shared" si="3"/>
        <v>0.95370904327581829</v>
      </c>
      <c r="J35" s="789">
        <v>0.70623799726049996</v>
      </c>
      <c r="K35" s="789">
        <v>0.52314226927728547</v>
      </c>
      <c r="L35" s="790">
        <v>9.0562666353757981E-2</v>
      </c>
      <c r="M35" s="791">
        <f>('R2地域間取引基本表'!CI38+'R2地域間取引基本表'!CI78)/'R2地域間取引基本表'!$CI$86</f>
        <v>3.428475595158087E-2</v>
      </c>
      <c r="N35" s="768">
        <v>0</v>
      </c>
      <c r="O35" s="769">
        <v>1.4399715311367549E-5</v>
      </c>
      <c r="P35" s="770" t="str">
        <f t="shared" si="0"/>
        <v>33</v>
      </c>
    </row>
    <row r="36" spans="2:16" ht="12.95" customHeight="1">
      <c r="B36" s="527"/>
      <c r="C36" s="528" t="str">
        <f>入力_県内外!B39</f>
        <v>34</v>
      </c>
      <c r="D36" s="529" t="str">
        <f>入力_県内外!C39</f>
        <v>医療・福祉</v>
      </c>
      <c r="E36" s="788">
        <f>('R2地域間取引基本表'!AR79+'R2地域間取引基本表'!CO79)/'R2県内表'!AX38</f>
        <v>3.9758360417358508E-3</v>
      </c>
      <c r="F36" s="788">
        <f>-'R2地域間取引基本表'!CZ39/'R2県内表'!AX38</f>
        <v>7.6257838833294179E-5</v>
      </c>
      <c r="G36" s="788">
        <f t="shared" si="1"/>
        <v>4.052093880569145E-3</v>
      </c>
      <c r="H36" s="788">
        <f t="shared" si="2"/>
        <v>0.99594790611943085</v>
      </c>
      <c r="I36" s="788">
        <f t="shared" si="3"/>
        <v>0.99992374216116675</v>
      </c>
      <c r="J36" s="789">
        <v>0.58132099287543681</v>
      </c>
      <c r="K36" s="789">
        <v>0.50896339569449323</v>
      </c>
      <c r="L36" s="790">
        <v>0.11755967401821014</v>
      </c>
      <c r="M36" s="791">
        <f>('R2地域間取引基本表'!CI39+'R2地域間取引基本表'!CI79)/'R2地域間取引基本表'!$CI$86</f>
        <v>5.504775199299148E-2</v>
      </c>
      <c r="N36" s="768">
        <v>0</v>
      </c>
      <c r="O36" s="769">
        <v>0</v>
      </c>
      <c r="P36" s="770" t="str">
        <f t="shared" si="0"/>
        <v>34</v>
      </c>
    </row>
    <row r="37" spans="2:16" ht="12.95" customHeight="1">
      <c r="B37" s="527"/>
      <c r="C37" s="528" t="str">
        <f>入力_県内外!B40</f>
        <v>35</v>
      </c>
      <c r="D37" s="529" t="str">
        <f>入力_県内外!C40</f>
        <v>他に分類されない会員制団体</v>
      </c>
      <c r="E37" s="788">
        <f>('R2地域間取引基本表'!AR80+'R2地域間取引基本表'!CO80)/'R2県内表'!AX39</f>
        <v>9.901343280539758E-3</v>
      </c>
      <c r="F37" s="788">
        <f>-'R2地域間取引基本表'!CZ40/'R2県内表'!AX39</f>
        <v>2.4557165861513689E-2</v>
      </c>
      <c r="G37" s="788">
        <f t="shared" si="1"/>
        <v>3.4458509142053451E-2</v>
      </c>
      <c r="H37" s="788">
        <f t="shared" si="2"/>
        <v>0.96554149085794649</v>
      </c>
      <c r="I37" s="788">
        <f t="shared" si="3"/>
        <v>0.97544283413848631</v>
      </c>
      <c r="J37" s="789">
        <v>0.58706867988829459</v>
      </c>
      <c r="K37" s="789">
        <v>0.53299358903562055</v>
      </c>
      <c r="L37" s="790">
        <v>0.11770088827882173</v>
      </c>
      <c r="M37" s="791">
        <f>('R2地域間取引基本表'!CI40+'R2地域間取引基本表'!CI80)/'R2地域間取引基本表'!$CI$86</f>
        <v>1.3420289237220641E-2</v>
      </c>
      <c r="N37" s="768">
        <v>0</v>
      </c>
      <c r="O37" s="769">
        <v>0</v>
      </c>
      <c r="P37" s="770" t="str">
        <f t="shared" si="0"/>
        <v>35</v>
      </c>
    </row>
    <row r="38" spans="2:16" ht="12.95" customHeight="1">
      <c r="B38" s="527"/>
      <c r="C38" s="528" t="str">
        <f>入力_県内外!B41</f>
        <v>36</v>
      </c>
      <c r="D38" s="529" t="str">
        <f>入力_県内外!C41</f>
        <v>対事業所サービス</v>
      </c>
      <c r="E38" s="788">
        <f>('R2地域間取引基本表'!AR81+'R2地域間取引基本表'!CO81)/'R2県内表'!AX40</f>
        <v>0.25057602332106366</v>
      </c>
      <c r="F38" s="788">
        <f>-'R2地域間取引基本表'!CZ41/'R2県内表'!AX40</f>
        <v>6.5880505448749516E-2</v>
      </c>
      <c r="G38" s="788">
        <f t="shared" si="1"/>
        <v>0.31645652876981317</v>
      </c>
      <c r="H38" s="788">
        <f t="shared" si="2"/>
        <v>0.68354347123018688</v>
      </c>
      <c r="I38" s="788">
        <f t="shared" si="3"/>
        <v>0.93411949455125054</v>
      </c>
      <c r="J38" s="789">
        <v>0.62240825035949521</v>
      </c>
      <c r="K38" s="789">
        <v>0.37257380440005849</v>
      </c>
      <c r="L38" s="790">
        <v>0.11291103502841897</v>
      </c>
      <c r="M38" s="791">
        <f>('R2地域間取引基本表'!CI41+'R2地域間取引基本表'!CI81)/'R2地域間取引基本表'!$CI$86</f>
        <v>1.4147055315786071E-2</v>
      </c>
      <c r="N38" s="768">
        <v>0</v>
      </c>
      <c r="O38" s="769">
        <v>0</v>
      </c>
      <c r="P38" s="770" t="str">
        <f t="shared" si="0"/>
        <v>36</v>
      </c>
    </row>
    <row r="39" spans="2:16" ht="12.95" customHeight="1">
      <c r="B39" s="527"/>
      <c r="C39" s="528" t="str">
        <f>入力_県内外!B42</f>
        <v>37</v>
      </c>
      <c r="D39" s="529" t="str">
        <f>入力_県内外!C42</f>
        <v>対個人サービス</v>
      </c>
      <c r="E39" s="788">
        <f>('R2地域間取引基本表'!AR82+'R2地域間取引基本表'!CO82)/'R2県内表'!AX41</f>
        <v>0.42754351686950259</v>
      </c>
      <c r="F39" s="788">
        <f>-'R2地域間取引基本表'!CZ42/'R2県内表'!AX41</f>
        <v>1.258265549855129E-2</v>
      </c>
      <c r="G39" s="788">
        <f t="shared" si="1"/>
        <v>0.4401261723680539</v>
      </c>
      <c r="H39" s="788">
        <f t="shared" si="2"/>
        <v>0.55987382763194615</v>
      </c>
      <c r="I39" s="788">
        <f t="shared" si="3"/>
        <v>0.98741734450144869</v>
      </c>
      <c r="J39" s="789">
        <v>0.5344179716450459</v>
      </c>
      <c r="K39" s="789">
        <v>0.32381925449611038</v>
      </c>
      <c r="L39" s="790">
        <v>0.16230318686650563</v>
      </c>
      <c r="M39" s="791">
        <f>('R2地域間取引基本表'!CI42+'R2地域間取引基本表'!CI82)/'R2地域間取引基本表'!$CI$86</f>
        <v>0.11509284654657072</v>
      </c>
      <c r="N39" s="768">
        <v>2.4065710635694622E-5</v>
      </c>
      <c r="O39" s="769">
        <v>9.9211704282147083E-6</v>
      </c>
      <c r="P39" s="770" t="str">
        <f t="shared" si="0"/>
        <v>37</v>
      </c>
    </row>
    <row r="40" spans="2:16" ht="12.95" customHeight="1">
      <c r="B40" s="530"/>
      <c r="C40" s="528" t="str">
        <f>入力_県内外!B43</f>
        <v>38</v>
      </c>
      <c r="D40" s="529" t="str">
        <f>入力_県内外!C43</f>
        <v>事務用品</v>
      </c>
      <c r="E40" s="788">
        <f>('R2地域間取引基本表'!AR83+'R2地域間取引基本表'!CO83)/'R2県内表'!AX42</f>
        <v>0</v>
      </c>
      <c r="F40" s="788">
        <f>-'R2地域間取引基本表'!CZ43/'R2県内表'!AX42</f>
        <v>0</v>
      </c>
      <c r="G40" s="788">
        <f t="shared" si="1"/>
        <v>0</v>
      </c>
      <c r="H40" s="788">
        <f t="shared" si="2"/>
        <v>1</v>
      </c>
      <c r="I40" s="788">
        <f t="shared" si="3"/>
        <v>1</v>
      </c>
      <c r="J40" s="789">
        <v>0</v>
      </c>
      <c r="K40" s="789">
        <v>0</v>
      </c>
      <c r="L40" s="790">
        <v>0</v>
      </c>
      <c r="M40" s="791">
        <f>('R2地域間取引基本表'!CI43+'R2地域間取引基本表'!CI83)/'R2地域間取引基本表'!$CI$86</f>
        <v>0</v>
      </c>
      <c r="N40" s="768">
        <v>0</v>
      </c>
      <c r="O40" s="769">
        <v>0</v>
      </c>
      <c r="P40" s="770" t="str">
        <f t="shared" si="0"/>
        <v>38</v>
      </c>
    </row>
    <row r="41" spans="2:16" ht="12.95" customHeight="1">
      <c r="B41" s="530"/>
      <c r="C41" s="528" t="str">
        <f>入力_県内外!B44</f>
        <v>39</v>
      </c>
      <c r="D41" s="531" t="str">
        <f>入力_県内外!C44</f>
        <v>分類不明</v>
      </c>
      <c r="E41" s="792">
        <f>('R2地域間取引基本表'!AR84+'R2地域間取引基本表'!CO84)/'R2県内表'!AX43</f>
        <v>0</v>
      </c>
      <c r="F41" s="792">
        <f>-'R2地域間取引基本表'!CZ44/'R2県内表'!AX43</f>
        <v>0.36438291264180245</v>
      </c>
      <c r="G41" s="792">
        <f t="shared" si="1"/>
        <v>0.36438291264180245</v>
      </c>
      <c r="H41" s="792">
        <f t="shared" si="2"/>
        <v>0.63561708735819755</v>
      </c>
      <c r="I41" s="792">
        <f t="shared" si="3"/>
        <v>0.63561708735819755</v>
      </c>
      <c r="J41" s="793">
        <v>0.64740426293918441</v>
      </c>
      <c r="K41" s="793">
        <v>7.4261727822867345E-3</v>
      </c>
      <c r="L41" s="794">
        <v>3.6024838177901608E-3</v>
      </c>
      <c r="M41" s="795">
        <f>('R2地域間取引基本表'!CI44+'R2地域間取引基本表'!CI84)/'R2地域間取引基本表'!$CI$86</f>
        <v>7.1346566917706757E-6</v>
      </c>
      <c r="N41" s="771">
        <v>1.5753233448746726E-2</v>
      </c>
      <c r="O41" s="772">
        <v>3.6043000647173973E-2</v>
      </c>
      <c r="P41" s="773" t="str">
        <f t="shared" si="0"/>
        <v>39</v>
      </c>
    </row>
    <row r="42" spans="2:16" ht="12.95" customHeight="1">
      <c r="B42" s="532" t="s">
        <v>735</v>
      </c>
      <c r="C42" s="525" t="str">
        <f>入力_県内外!B6</f>
        <v>01</v>
      </c>
      <c r="D42" s="526" t="str">
        <f>入力_県内外!C6</f>
        <v>農業</v>
      </c>
      <c r="E42" s="784">
        <f>('R2地域間取引基本表'!CF6+'R2地域間取引基本表'!CW6)/('R2全国表'!AX5-'R2県内表'!AX5)</f>
        <v>6.4290580442314272E-3</v>
      </c>
      <c r="F42" s="784">
        <f>-'R2地域間取引基本表'!CZ46/('R2全国表'!AX5-'R2県内表'!AX5)</f>
        <v>0.16202040583040275</v>
      </c>
      <c r="G42" s="784">
        <f>E42+F42</f>
        <v>0.16844946387463419</v>
      </c>
      <c r="H42" s="784">
        <f>1-G42</f>
        <v>0.83155053612536578</v>
      </c>
      <c r="I42" s="784">
        <f>1-F42</f>
        <v>0.83797959416959722</v>
      </c>
      <c r="J42" s="785">
        <f t="array" ref="J42:J80">TRANSPOSE('R2地域間取引基本表'!AS96:CE96)</f>
        <v>0.44532358249304954</v>
      </c>
      <c r="K42" s="785">
        <f t="array" ref="K42:K80">TRANSPOSE('R2地域間取引基本表'!AS97:CE97)</f>
        <v>0.16160007526037862</v>
      </c>
      <c r="L42" s="786">
        <f t="array" ref="L42:L80">TRANSPOSE('R2地域間取引基本表'!AS100:CE100)</f>
        <v>8.2199088458177264E-2</v>
      </c>
      <c r="M42" s="787">
        <f>('R2地域間取引基本表'!CQ6+'R2地域間取引基本表'!CQ46)/'R2地域間取引基本表'!$CQ$86</f>
        <v>1.1055109974739137E-2</v>
      </c>
      <c r="N42" s="765">
        <f>N3</f>
        <v>0.2299277737084626</v>
      </c>
      <c r="O42" s="766">
        <f>O3</f>
        <v>5.2926667697776014E-2</v>
      </c>
      <c r="P42" s="767" t="str">
        <f t="shared" si="0"/>
        <v>01</v>
      </c>
    </row>
    <row r="43" spans="2:16" ht="12.95" customHeight="1">
      <c r="B43" s="533"/>
      <c r="C43" s="528" t="str">
        <f>入力_県内外!B7</f>
        <v>02</v>
      </c>
      <c r="D43" s="529" t="str">
        <f>入力_県内外!C7</f>
        <v>林業</v>
      </c>
      <c r="E43" s="788">
        <f>('R2地域間取引基本表'!CF7+'R2地域間取引基本表'!CW7)/('R2全国表'!AX6-'R2県内表'!AX6)</f>
        <v>1.0884567203622306E-3</v>
      </c>
      <c r="F43" s="788">
        <f>-'R2地域間取引基本表'!CZ47/('R2全国表'!AX6-'R2県内表'!AX6)</f>
        <v>0.11855107779278627</v>
      </c>
      <c r="G43" s="788">
        <f t="shared" ref="G43:G80" si="4">E43+F43</f>
        <v>0.1196395345131485</v>
      </c>
      <c r="H43" s="788">
        <f t="shared" ref="H43:H80" si="5">1-G43</f>
        <v>0.88036046548685154</v>
      </c>
      <c r="I43" s="788">
        <f t="shared" ref="I43:I80" si="6">1-F43</f>
        <v>0.88144892220721371</v>
      </c>
      <c r="J43" s="789">
        <v>0.5632609005779009</v>
      </c>
      <c r="K43" s="789">
        <v>0.22984008807133993</v>
      </c>
      <c r="L43" s="790">
        <v>9.217209441290708E-2</v>
      </c>
      <c r="M43" s="791">
        <f>('R2地域間取引基本表'!CQ7+'R2地域間取引基本表'!CQ47)/'R2地域間取引基本表'!$CQ$86</f>
        <v>6.3137975241131072E-4</v>
      </c>
      <c r="N43" s="768">
        <f t="shared" ref="N43:O43" si="7">N4</f>
        <v>0.2414317513362782</v>
      </c>
      <c r="O43" s="769">
        <f t="shared" si="7"/>
        <v>3.9969837268012239E-2</v>
      </c>
      <c r="P43" s="770" t="str">
        <f t="shared" si="0"/>
        <v>02</v>
      </c>
    </row>
    <row r="44" spans="2:16" ht="12.95" customHeight="1">
      <c r="B44" s="533"/>
      <c r="C44" s="528" t="str">
        <f>入力_県内外!B8</f>
        <v>03</v>
      </c>
      <c r="D44" s="529" t="str">
        <f>入力_県内外!C8</f>
        <v>漁業</v>
      </c>
      <c r="E44" s="788">
        <f>('R2地域間取引基本表'!CF8+'R2地域間取引基本表'!CW8)/('R2全国表'!AX7-'R2県内表'!AX7)</f>
        <v>2.9851985306931176E-2</v>
      </c>
      <c r="F44" s="788">
        <f>-'R2地域間取引基本表'!CZ48/('R2全国表'!AX7-'R2県内表'!AX7)</f>
        <v>0.12754895517022308</v>
      </c>
      <c r="G44" s="788">
        <f t="shared" si="4"/>
        <v>0.15740094047715425</v>
      </c>
      <c r="H44" s="788">
        <f t="shared" si="5"/>
        <v>0.84259905952284575</v>
      </c>
      <c r="I44" s="788">
        <f t="shared" si="6"/>
        <v>0.87245104482977687</v>
      </c>
      <c r="J44" s="789">
        <v>0.51837107896809387</v>
      </c>
      <c r="K44" s="789">
        <v>0.17384121861733803</v>
      </c>
      <c r="L44" s="790">
        <v>5.7394110528438888E-2</v>
      </c>
      <c r="M44" s="791">
        <f>('R2地域間取引基本表'!CQ8+'R2地域間取引基本表'!CQ48)/'R2地域間取引基本表'!$CQ$86</f>
        <v>1.0976914427831567E-3</v>
      </c>
      <c r="N44" s="768">
        <f t="shared" ref="N44:O44" si="8">N5</f>
        <v>0.29613490948112331</v>
      </c>
      <c r="O44" s="769">
        <f t="shared" si="8"/>
        <v>4.2867468785782126E-2</v>
      </c>
      <c r="P44" s="770" t="str">
        <f t="shared" si="0"/>
        <v>03</v>
      </c>
    </row>
    <row r="45" spans="2:16" ht="12.95" customHeight="1">
      <c r="B45" s="533"/>
      <c r="C45" s="528" t="str">
        <f>入力_県内外!B9</f>
        <v>04</v>
      </c>
      <c r="D45" s="529" t="str">
        <f>入力_県内外!C9</f>
        <v>鉱業</v>
      </c>
      <c r="E45" s="788">
        <f>('R2地域間取引基本表'!CF9+'R2地域間取引基本表'!CW9)/('R2全国表'!AX8-'R2県内表'!AX8)</f>
        <v>3.6611675688121888E-5</v>
      </c>
      <c r="F45" s="788">
        <f>-'R2地域間取引基本表'!CZ49/('R2全国表'!AX8-'R2県内表'!AX8)</f>
        <v>0.96559995951691147</v>
      </c>
      <c r="G45" s="788">
        <f t="shared" si="4"/>
        <v>0.9656365711925996</v>
      </c>
      <c r="H45" s="788">
        <f t="shared" si="5"/>
        <v>3.4363428807400398E-2</v>
      </c>
      <c r="I45" s="788">
        <f t="shared" si="6"/>
        <v>3.4400040483088534E-2</v>
      </c>
      <c r="J45" s="789">
        <v>0.54201868919610852</v>
      </c>
      <c r="K45" s="789">
        <v>0.19632256464413722</v>
      </c>
      <c r="L45" s="790">
        <v>4.158866167434716E-2</v>
      </c>
      <c r="M45" s="791">
        <f>('R2地域間取引基本表'!CQ9+'R2地域間取引基本表'!CQ49)/'R2地域間取引基本表'!$CQ$86</f>
        <v>-1.7396487988778195E-5</v>
      </c>
      <c r="N45" s="768">
        <f t="shared" ref="N45:O45" si="9">N6</f>
        <v>1.277017230258868E-2</v>
      </c>
      <c r="O45" s="769">
        <f t="shared" si="9"/>
        <v>7.5257662349945367E-2</v>
      </c>
      <c r="P45" s="770" t="str">
        <f t="shared" si="0"/>
        <v>04</v>
      </c>
    </row>
    <row r="46" spans="2:16" ht="12.95" customHeight="1">
      <c r="B46" s="533"/>
      <c r="C46" s="528" t="str">
        <f>入力_県内外!B10</f>
        <v>05</v>
      </c>
      <c r="D46" s="529" t="str">
        <f>入力_県内外!C10</f>
        <v>飲食料品</v>
      </c>
      <c r="E46" s="788">
        <f>('R2地域間取引基本表'!CF10+'R2地域間取引基本表'!CW10)/('R2全国表'!AX9-'R2県内表'!AX9)</f>
        <v>3.7211009644067664E-2</v>
      </c>
      <c r="F46" s="788">
        <f>-'R2地域間取引基本表'!CZ50/('R2全国表'!AX9-'R2県内表'!AX9)</f>
        <v>0.16959362677520978</v>
      </c>
      <c r="G46" s="788">
        <f t="shared" si="4"/>
        <v>0.20680463641927743</v>
      </c>
      <c r="H46" s="788">
        <f t="shared" si="5"/>
        <v>0.79319536358072251</v>
      </c>
      <c r="I46" s="788">
        <f t="shared" si="6"/>
        <v>0.83040637322479016</v>
      </c>
      <c r="J46" s="789">
        <v>0.3531731120537856</v>
      </c>
      <c r="K46" s="789">
        <v>0.12926002836368097</v>
      </c>
      <c r="L46" s="790">
        <v>3.6577549299523893E-2</v>
      </c>
      <c r="M46" s="791">
        <f>('R2地域間取引基本表'!CQ10+'R2地域間取引基本表'!CQ50)/'R2地域間取引基本表'!$CQ$86</f>
        <v>0.10217148523143839</v>
      </c>
      <c r="N46" s="768">
        <f t="shared" ref="N46:O46" si="10">N7</f>
        <v>0.31897337124918018</v>
      </c>
      <c r="O46" s="769">
        <f t="shared" si="10"/>
        <v>3.4973973027581803E-2</v>
      </c>
      <c r="P46" s="770" t="str">
        <f t="shared" si="0"/>
        <v>05</v>
      </c>
    </row>
    <row r="47" spans="2:16" ht="12.95" customHeight="1">
      <c r="B47" s="533"/>
      <c r="C47" s="528" t="str">
        <f>入力_県内外!B11</f>
        <v>06</v>
      </c>
      <c r="D47" s="529" t="str">
        <f>入力_県内外!C11</f>
        <v>繊維製品</v>
      </c>
      <c r="E47" s="788">
        <f>('R2地域間取引基本表'!CF11+'R2地域間取引基本表'!CW11)/('R2全国表'!AX10-'R2県内表'!AX10)</f>
        <v>8.6913478090622307E-3</v>
      </c>
      <c r="F47" s="788">
        <f>-'R2地域間取引基本表'!CZ51/('R2全国表'!AX10-'R2県内表'!AX10)</f>
        <v>0.65566496494351811</v>
      </c>
      <c r="G47" s="788">
        <f t="shared" si="4"/>
        <v>0.66435631275258034</v>
      </c>
      <c r="H47" s="788">
        <f t="shared" si="5"/>
        <v>0.33564368724741966</v>
      </c>
      <c r="I47" s="788">
        <f t="shared" si="6"/>
        <v>0.34433503505648189</v>
      </c>
      <c r="J47" s="789">
        <v>0.42389792537136611</v>
      </c>
      <c r="K47" s="789">
        <v>0.28586235980387131</v>
      </c>
      <c r="L47" s="790">
        <v>9.2946121188866707E-2</v>
      </c>
      <c r="M47" s="791">
        <f>('R2地域間取引基本表'!CQ11+'R2地域間取引基本表'!CQ51)/'R2地域間取引基本表'!$CQ$86</f>
        <v>1.2976453849961227E-2</v>
      </c>
      <c r="N47" s="768">
        <f t="shared" ref="N47:O47" si="11">N8</f>
        <v>0.43288911114566259</v>
      </c>
      <c r="O47" s="769">
        <f t="shared" si="11"/>
        <v>3.1827546858595429E-2</v>
      </c>
      <c r="P47" s="770" t="str">
        <f t="shared" si="0"/>
        <v>06</v>
      </c>
    </row>
    <row r="48" spans="2:16" ht="12.95" customHeight="1">
      <c r="B48" s="533"/>
      <c r="C48" s="528" t="str">
        <f>入力_県内外!B12</f>
        <v>07</v>
      </c>
      <c r="D48" s="529" t="str">
        <f>入力_県内外!C12</f>
        <v>パルプ・紙・木製品</v>
      </c>
      <c r="E48" s="788">
        <f>('R2地域間取引基本表'!CF12+'R2地域間取引基本表'!CW12)/('R2全国表'!AX11-'R2県内表'!AX11)</f>
        <v>1.6322196624301413E-2</v>
      </c>
      <c r="F48" s="788">
        <f>-'R2地域間取引基本表'!CZ52/('R2全国表'!AX11-'R2県内表'!AX11)</f>
        <v>0.16557245196730003</v>
      </c>
      <c r="G48" s="788">
        <f t="shared" si="4"/>
        <v>0.18189464859160143</v>
      </c>
      <c r="H48" s="788">
        <f t="shared" si="5"/>
        <v>0.81810535140839857</v>
      </c>
      <c r="I48" s="788">
        <f t="shared" si="6"/>
        <v>0.83442754803269992</v>
      </c>
      <c r="J48" s="789">
        <v>0.37014582133215862</v>
      </c>
      <c r="K48" s="789">
        <v>0.17142769362836457</v>
      </c>
      <c r="L48" s="790">
        <v>3.9789908847548371E-2</v>
      </c>
      <c r="M48" s="791">
        <f>('R2地域間取引基本表'!CQ12+'R2地域間取引基本表'!CQ52)/'R2地域間取引基本表'!$CQ$86</f>
        <v>1.4240582095991282E-3</v>
      </c>
      <c r="N48" s="768">
        <f t="shared" ref="N48:O48" si="12">N9</f>
        <v>0.22777404050280578</v>
      </c>
      <c r="O48" s="769">
        <f t="shared" si="12"/>
        <v>6.8733145769724807E-2</v>
      </c>
      <c r="P48" s="770" t="str">
        <f t="shared" si="0"/>
        <v>07</v>
      </c>
    </row>
    <row r="49" spans="2:16" ht="12.95" customHeight="1">
      <c r="B49" s="533"/>
      <c r="C49" s="528" t="str">
        <f>入力_県内外!B13</f>
        <v>08</v>
      </c>
      <c r="D49" s="529" t="str">
        <f>入力_県内外!C13</f>
        <v>化学製品</v>
      </c>
      <c r="E49" s="788">
        <f>('R2地域間取引基本表'!CF13+'R2地域間取引基本表'!CW13)/('R2全国表'!AX12-'R2県内表'!AX12)</f>
        <v>4.2325225448843588E-2</v>
      </c>
      <c r="F49" s="788">
        <f>-'R2地域間取引基本表'!CZ53/('R2全国表'!AX12-'R2県内表'!AX12)</f>
        <v>0.2658533855863402</v>
      </c>
      <c r="G49" s="788">
        <f t="shared" si="4"/>
        <v>0.30817861103518379</v>
      </c>
      <c r="H49" s="788">
        <f t="shared" si="5"/>
        <v>0.69182138896481615</v>
      </c>
      <c r="I49" s="788">
        <f t="shared" si="6"/>
        <v>0.7341466144136598</v>
      </c>
      <c r="J49" s="789">
        <v>0.34110231092712345</v>
      </c>
      <c r="K49" s="789">
        <v>0.10321321409888379</v>
      </c>
      <c r="L49" s="790">
        <v>1.7628967083617834E-2</v>
      </c>
      <c r="M49" s="791">
        <f>('R2地域間取引基本表'!CQ13+'R2地域間取引基本表'!CQ53)/'R2地域間取引基本表'!$CQ$86</f>
        <v>8.9927644793813388E-3</v>
      </c>
      <c r="N49" s="768">
        <f t="shared" ref="N49:O49" si="13">N10</f>
        <v>0.20916578648341741</v>
      </c>
      <c r="O49" s="769">
        <f t="shared" si="13"/>
        <v>2.9711496082798602E-2</v>
      </c>
      <c r="P49" s="770" t="str">
        <f t="shared" si="0"/>
        <v>08</v>
      </c>
    </row>
    <row r="50" spans="2:16" ht="12.95" customHeight="1">
      <c r="B50" s="533"/>
      <c r="C50" s="528" t="str">
        <f>入力_県内外!B14</f>
        <v>09</v>
      </c>
      <c r="D50" s="529" t="str">
        <f>入力_県内外!C14</f>
        <v>石油・石炭製品</v>
      </c>
      <c r="E50" s="788">
        <f>('R2地域間取引基本表'!CF14+'R2地域間取引基本表'!CW14)/('R2全国表'!AX13-'R2県内表'!AX13)</f>
        <v>3.6239606417945141E-3</v>
      </c>
      <c r="F50" s="788">
        <f>-'R2地域間取引基本表'!CZ54/('R2全国表'!AX13-'R2県内表'!AX13)</f>
        <v>0.15913323392527837</v>
      </c>
      <c r="G50" s="788">
        <f t="shared" si="4"/>
        <v>0.16275719456707288</v>
      </c>
      <c r="H50" s="788">
        <f t="shared" si="5"/>
        <v>0.83724280543292706</v>
      </c>
      <c r="I50" s="788">
        <f t="shared" si="6"/>
        <v>0.84086676607472166</v>
      </c>
      <c r="J50" s="789">
        <v>0.39897024627224392</v>
      </c>
      <c r="K50" s="789">
        <v>1.5283967659840275E-2</v>
      </c>
      <c r="L50" s="790">
        <v>2.341361439227389E-3</v>
      </c>
      <c r="M50" s="791">
        <f>('R2地域間取引基本表'!CQ14+'R2地域間取引基本表'!CQ54)/'R2地域間取引基本表'!$CQ$86</f>
        <v>1.409380765024495E-2</v>
      </c>
      <c r="N50" s="768">
        <f t="shared" ref="N50:O50" si="14">N11</f>
        <v>0.18250341317981927</v>
      </c>
      <c r="O50" s="769">
        <f t="shared" si="14"/>
        <v>2.3246482054168363E-2</v>
      </c>
      <c r="P50" s="770" t="str">
        <f t="shared" si="0"/>
        <v>09</v>
      </c>
    </row>
    <row r="51" spans="2:16" ht="12.95" customHeight="1">
      <c r="B51" s="533"/>
      <c r="C51" s="528" t="str">
        <f>入力_県内外!B15</f>
        <v>10</v>
      </c>
      <c r="D51" s="529" t="str">
        <f>入力_県内外!C15</f>
        <v>プラスチック・ゴム製品</v>
      </c>
      <c r="E51" s="788">
        <f>('R2地域間取引基本表'!CF15+'R2地域間取引基本表'!CW15)/('R2全国表'!AX14-'R2県内表'!AX14)</f>
        <v>2.3641495000817806E-2</v>
      </c>
      <c r="F51" s="788">
        <f>-'R2地域間取引基本表'!CZ55/('R2全国表'!AX14-'R2県内表'!AX14)</f>
        <v>0.1430411774754298</v>
      </c>
      <c r="G51" s="788">
        <f t="shared" si="4"/>
        <v>0.1666826724762476</v>
      </c>
      <c r="H51" s="788">
        <f t="shared" si="5"/>
        <v>0.83331732752375243</v>
      </c>
      <c r="I51" s="788">
        <f t="shared" si="6"/>
        <v>0.85695882252457023</v>
      </c>
      <c r="J51" s="789">
        <v>0.42255123944779971</v>
      </c>
      <c r="K51" s="789">
        <v>0.2328213152034492</v>
      </c>
      <c r="L51" s="790">
        <v>4.4988033648026129E-2</v>
      </c>
      <c r="M51" s="791">
        <f>('R2地域間取引基本表'!CQ15+'R2地域間取引基本表'!CQ55)/'R2地域間取引基本表'!$CQ$86</f>
        <v>2.8048273190419163E-3</v>
      </c>
      <c r="N51" s="768">
        <f t="shared" ref="N51:O51" si="15">N12</f>
        <v>0.18507748312665584</v>
      </c>
      <c r="O51" s="769">
        <f t="shared" si="15"/>
        <v>3.2260839046717366E-2</v>
      </c>
      <c r="P51" s="770" t="str">
        <f t="shared" si="0"/>
        <v>10</v>
      </c>
    </row>
    <row r="52" spans="2:16" ht="12.95" customHeight="1">
      <c r="B52" s="533"/>
      <c r="C52" s="528" t="str">
        <f>入力_県内外!B16</f>
        <v>11</v>
      </c>
      <c r="D52" s="529" t="str">
        <f>入力_県内外!C16</f>
        <v>窯業・土石製品</v>
      </c>
      <c r="E52" s="788">
        <f>('R2地域間取引基本表'!CF16+'R2地域間取引基本表'!CW16)/('R2全国表'!AX15-'R2県内表'!AX15)</f>
        <v>2.5266552622914218E-2</v>
      </c>
      <c r="F52" s="788">
        <f>-'R2地域間取引基本表'!CZ56/('R2全国表'!AX15-'R2県内表'!AX15)</f>
        <v>9.3905051587842028E-2</v>
      </c>
      <c r="G52" s="788">
        <f t="shared" si="4"/>
        <v>0.11917160421075625</v>
      </c>
      <c r="H52" s="788">
        <f t="shared" si="5"/>
        <v>0.88082839578924377</v>
      </c>
      <c r="I52" s="788">
        <f t="shared" si="6"/>
        <v>0.90609494841215799</v>
      </c>
      <c r="J52" s="789">
        <v>0.48847996236565888</v>
      </c>
      <c r="K52" s="789">
        <v>0.2274579492301684</v>
      </c>
      <c r="L52" s="790">
        <v>4.4979199943078377E-2</v>
      </c>
      <c r="M52" s="791">
        <f>('R2地域間取引基本表'!CQ16+'R2地域間取引基本表'!CQ56)/'R2地域間取引基本表'!$CQ$86</f>
        <v>3.5981582331783549E-4</v>
      </c>
      <c r="N52" s="768">
        <f t="shared" ref="N52:O52" si="16">N13</f>
        <v>0.17883609489207672</v>
      </c>
      <c r="O52" s="769">
        <f t="shared" si="16"/>
        <v>6.6271205902616259E-2</v>
      </c>
      <c r="P52" s="770" t="str">
        <f t="shared" si="0"/>
        <v>11</v>
      </c>
    </row>
    <row r="53" spans="2:16" ht="12.95" customHeight="1">
      <c r="B53" s="533"/>
      <c r="C53" s="528" t="str">
        <f>入力_県内外!B17</f>
        <v>12</v>
      </c>
      <c r="D53" s="529" t="str">
        <f>入力_県内外!C17</f>
        <v>鉄鋼</v>
      </c>
      <c r="E53" s="788">
        <f>('R2地域間取引基本表'!CF17+'R2地域間取引基本表'!CW17)/('R2全国表'!AX16-'R2県内表'!AX16)</f>
        <v>4.1263692795509031E-2</v>
      </c>
      <c r="F53" s="788">
        <f>-'R2地域間取引基本表'!CZ57/('R2全国表'!AX16-'R2県内表'!AX16)</f>
        <v>4.6042596396512744E-2</v>
      </c>
      <c r="G53" s="788">
        <f t="shared" si="4"/>
        <v>8.7306289192021769E-2</v>
      </c>
      <c r="H53" s="788">
        <f t="shared" si="5"/>
        <v>0.91269371080797823</v>
      </c>
      <c r="I53" s="788">
        <f t="shared" si="6"/>
        <v>0.95395740360348724</v>
      </c>
      <c r="J53" s="789">
        <v>0.27192078591172769</v>
      </c>
      <c r="K53" s="789">
        <v>7.5935571679909358E-2</v>
      </c>
      <c r="L53" s="790">
        <v>1.2945413056277185E-2</v>
      </c>
      <c r="M53" s="791">
        <f>('R2地域間取引基本表'!CQ17+'R2地域間取引基本表'!CQ57)/'R2地域間取引基本表'!$CQ$86</f>
        <v>-1.1280413287790704E-4</v>
      </c>
      <c r="N53" s="768">
        <f t="shared" ref="N53:O53" si="17">N14</f>
        <v>4.4136684029070707E-2</v>
      </c>
      <c r="O53" s="769">
        <f t="shared" si="17"/>
        <v>3.2259733117485527E-2</v>
      </c>
      <c r="P53" s="770" t="str">
        <f t="shared" si="0"/>
        <v>12</v>
      </c>
    </row>
    <row r="54" spans="2:16" ht="12.95" customHeight="1">
      <c r="B54" s="533"/>
      <c r="C54" s="528" t="str">
        <f>入力_県内外!B18</f>
        <v>13</v>
      </c>
      <c r="D54" s="529" t="str">
        <f>入力_県内外!C18</f>
        <v>非鉄金属</v>
      </c>
      <c r="E54" s="788">
        <f>('R2地域間取引基本表'!CF18+'R2地域間取引基本表'!CW18)/('R2全国表'!AX17-'R2県内表'!AX17)</f>
        <v>1.8326221799448584E-2</v>
      </c>
      <c r="F54" s="788">
        <f>-'R2地域間取引基本表'!CZ58/('R2全国表'!AX17-'R2県内表'!AX17)</f>
        <v>0.41659526388753726</v>
      </c>
      <c r="G54" s="788">
        <f t="shared" si="4"/>
        <v>0.43492148568698585</v>
      </c>
      <c r="H54" s="788">
        <f t="shared" si="5"/>
        <v>0.56507851431301415</v>
      </c>
      <c r="I54" s="788">
        <f t="shared" si="6"/>
        <v>0.5834047361124628</v>
      </c>
      <c r="J54" s="789">
        <v>0.20172465253538038</v>
      </c>
      <c r="K54" s="789">
        <v>0.10534314947398654</v>
      </c>
      <c r="L54" s="790">
        <v>1.971537108119378E-2</v>
      </c>
      <c r="M54" s="791">
        <f>('R2地域間取引基本表'!CQ18+'R2地域間取引基本表'!CQ58)/'R2地域間取引基本表'!$CQ$86</f>
        <v>6.3625544971758258E-4</v>
      </c>
      <c r="N54" s="768">
        <f t="shared" ref="N54:O54" si="18">N15</f>
        <v>8.3707677576120507E-2</v>
      </c>
      <c r="O54" s="769">
        <f t="shared" si="18"/>
        <v>3.285072636067244E-2</v>
      </c>
      <c r="P54" s="770" t="str">
        <f t="shared" si="0"/>
        <v>13</v>
      </c>
    </row>
    <row r="55" spans="2:16" ht="12.95" customHeight="1">
      <c r="B55" s="533"/>
      <c r="C55" s="528" t="str">
        <f>入力_県内外!B19</f>
        <v>14</v>
      </c>
      <c r="D55" s="529" t="str">
        <f>入力_県内外!C19</f>
        <v>金属製品</v>
      </c>
      <c r="E55" s="788">
        <f>('R2地域間取引基本表'!CF19+'R2地域間取引基本表'!CW19)/('R2全国表'!AX18-'R2県内表'!AX18)</f>
        <v>3.9038108593773262E-2</v>
      </c>
      <c r="F55" s="788">
        <f>-'R2地域間取引基本表'!CZ59/('R2全国表'!AX18-'R2県内表'!AX18)</f>
        <v>9.0827020925185159E-2</v>
      </c>
      <c r="G55" s="788">
        <f t="shared" si="4"/>
        <v>0.12986512951895843</v>
      </c>
      <c r="H55" s="788">
        <f t="shared" si="5"/>
        <v>0.87013487048104154</v>
      </c>
      <c r="I55" s="788">
        <f t="shared" si="6"/>
        <v>0.90917297907481487</v>
      </c>
      <c r="J55" s="789">
        <v>0.49490367674882518</v>
      </c>
      <c r="K55" s="789">
        <v>0.30415278292369585</v>
      </c>
      <c r="L55" s="790">
        <v>6.1609645897765762E-2</v>
      </c>
      <c r="M55" s="791">
        <f>('R2地域間取引基本表'!CQ19+'R2地域間取引基本表'!CQ59)/'R2地域間取引基本表'!$CQ$86</f>
        <v>8.7394835286959643E-4</v>
      </c>
      <c r="N55" s="768">
        <f t="shared" ref="N55:O55" si="19">N16</f>
        <v>0.10045191089862339</v>
      </c>
      <c r="O55" s="769">
        <f t="shared" si="19"/>
        <v>4.5402979811794537E-2</v>
      </c>
      <c r="P55" s="770" t="str">
        <f t="shared" si="0"/>
        <v>14</v>
      </c>
    </row>
    <row r="56" spans="2:16" ht="12.95" customHeight="1">
      <c r="B56" s="533"/>
      <c r="C56" s="528" t="str">
        <f>入力_県内外!B20</f>
        <v>15</v>
      </c>
      <c r="D56" s="529" t="str">
        <f>入力_県内外!C20</f>
        <v>はん用機械</v>
      </c>
      <c r="E56" s="788">
        <f>('R2地域間取引基本表'!CF20+'R2地域間取引基本表'!CW20)/('R2全国表'!AX19-'R2県内表'!AX19)</f>
        <v>0.10411416178216966</v>
      </c>
      <c r="F56" s="788">
        <f>-'R2地域間取引基本表'!CZ60/('R2全国表'!AX19-'R2県内表'!AX19)</f>
        <v>0.16380393760291762</v>
      </c>
      <c r="G56" s="788">
        <f t="shared" si="4"/>
        <v>0.26791809938508726</v>
      </c>
      <c r="H56" s="788">
        <f t="shared" si="5"/>
        <v>0.73208190061491274</v>
      </c>
      <c r="I56" s="788">
        <f t="shared" si="6"/>
        <v>0.83619606239708233</v>
      </c>
      <c r="J56" s="789">
        <v>0.45614593557595473</v>
      </c>
      <c r="K56" s="789">
        <v>0.24214713332571844</v>
      </c>
      <c r="L56" s="790">
        <v>3.8383176605526058E-2</v>
      </c>
      <c r="M56" s="791">
        <f>('R2地域間取引基本表'!CQ20+'R2地域間取引基本表'!CQ60)/'R2地域間取引基本表'!$CQ$86</f>
        <v>4.6845699718660566E-5</v>
      </c>
      <c r="N56" s="768">
        <f t="shared" ref="N56:O56" si="20">N17</f>
        <v>0.1236190709404834</v>
      </c>
      <c r="O56" s="769">
        <f t="shared" si="20"/>
        <v>1.5240610059349222E-2</v>
      </c>
      <c r="P56" s="770" t="str">
        <f t="shared" si="0"/>
        <v>15</v>
      </c>
    </row>
    <row r="57" spans="2:16" ht="12.95" customHeight="1">
      <c r="B57" s="533"/>
      <c r="C57" s="528" t="str">
        <f>入力_県内外!B21</f>
        <v>16</v>
      </c>
      <c r="D57" s="529" t="str">
        <f>入力_県内外!C21</f>
        <v>生産用機械</v>
      </c>
      <c r="E57" s="788">
        <f>('R2地域間取引基本表'!CF21+'R2地域間取引基本表'!CW21)/('R2全国表'!AX20-'R2県内表'!AX20)</f>
        <v>3.6510444257989737E-2</v>
      </c>
      <c r="F57" s="788">
        <f>-'R2地域間取引基本表'!CZ61/('R2全国表'!AX20-'R2県内表'!AX20)</f>
        <v>0.17092961577277244</v>
      </c>
      <c r="G57" s="788">
        <f t="shared" si="4"/>
        <v>0.20744006003076218</v>
      </c>
      <c r="H57" s="788">
        <f t="shared" si="5"/>
        <v>0.79255993996923779</v>
      </c>
      <c r="I57" s="788">
        <f t="shared" si="6"/>
        <v>0.82907038422722756</v>
      </c>
      <c r="J57" s="789">
        <v>0.47706484546845068</v>
      </c>
      <c r="K57" s="789">
        <v>0.27821707327890105</v>
      </c>
      <c r="L57" s="790">
        <v>4.5164685842475794E-2</v>
      </c>
      <c r="M57" s="791">
        <f>('R2地域間取引基本表'!CQ21+'R2地域間取引基本表'!CQ61)/'R2地域間取引基本表'!$CQ$86</f>
        <v>2.1711923350038501E-5</v>
      </c>
      <c r="N57" s="768">
        <f t="shared" ref="N57:O57" si="21">N18</f>
        <v>0.13307505497583852</v>
      </c>
      <c r="O57" s="769">
        <f t="shared" si="21"/>
        <v>1.3002631979161374E-2</v>
      </c>
      <c r="P57" s="770" t="str">
        <f t="shared" si="0"/>
        <v>16</v>
      </c>
    </row>
    <row r="58" spans="2:16" ht="12.95" customHeight="1">
      <c r="B58" s="533"/>
      <c r="C58" s="528" t="str">
        <f>入力_県内外!B22</f>
        <v>17</v>
      </c>
      <c r="D58" s="529" t="str">
        <f>入力_県内外!C22</f>
        <v>業務用機械</v>
      </c>
      <c r="E58" s="788">
        <f>('R2地域間取引基本表'!CF22+'R2地域間取引基本表'!CW22)/('R2全国表'!AX21-'R2県内表'!AX21)</f>
        <v>3.3774933745467188E-2</v>
      </c>
      <c r="F58" s="788">
        <f>-'R2地域間取引基本表'!CZ62/('R2全国表'!AX21-'R2県内表'!AX21)</f>
        <v>0.3763210433006452</v>
      </c>
      <c r="G58" s="788">
        <f t="shared" si="4"/>
        <v>0.41009597704611239</v>
      </c>
      <c r="H58" s="788">
        <f t="shared" si="5"/>
        <v>0.58990402295388766</v>
      </c>
      <c r="I58" s="788">
        <f t="shared" si="6"/>
        <v>0.6236789566993548</v>
      </c>
      <c r="J58" s="789">
        <v>0.40490559908946694</v>
      </c>
      <c r="K58" s="789">
        <v>0.27089270776958946</v>
      </c>
      <c r="L58" s="790">
        <v>4.6019543869441161E-2</v>
      </c>
      <c r="M58" s="791">
        <f>('R2地域間取引基本表'!CQ22+'R2地域間取引基本表'!CQ62)/'R2地域間取引基本表'!$CQ$86</f>
        <v>2.4219272852049316E-4</v>
      </c>
      <c r="N58" s="768">
        <f t="shared" ref="N58:O58" si="22">N19</f>
        <v>0.20693389562783923</v>
      </c>
      <c r="O58" s="769">
        <f t="shared" si="22"/>
        <v>1.5496284781023193E-2</v>
      </c>
      <c r="P58" s="770" t="str">
        <f t="shared" si="0"/>
        <v>17</v>
      </c>
    </row>
    <row r="59" spans="2:16" ht="12.95" customHeight="1">
      <c r="B59" s="533"/>
      <c r="C59" s="528" t="str">
        <f>入力_県内外!B23</f>
        <v>18</v>
      </c>
      <c r="D59" s="529" t="str">
        <f>入力_県内外!C23</f>
        <v>電子部品</v>
      </c>
      <c r="E59" s="788">
        <f>('R2地域間取引基本表'!CF23+'R2地域間取引基本表'!CW23)/('R2全国表'!AX22-'R2県内表'!AX22)</f>
        <v>1.6063272857253751E-2</v>
      </c>
      <c r="F59" s="788">
        <f>-'R2地域間取引基本表'!CZ63/('R2全国表'!AX22-'R2県内表'!AX22)</f>
        <v>0.35396533795251539</v>
      </c>
      <c r="G59" s="788">
        <f t="shared" si="4"/>
        <v>0.37002861080976912</v>
      </c>
      <c r="H59" s="788">
        <f t="shared" si="5"/>
        <v>0.62997138919023088</v>
      </c>
      <c r="I59" s="788">
        <f t="shared" si="6"/>
        <v>0.64603466204748461</v>
      </c>
      <c r="J59" s="789">
        <v>0.35285893963381143</v>
      </c>
      <c r="K59" s="789">
        <v>0.21190148403682063</v>
      </c>
      <c r="L59" s="790">
        <v>3.5682280700125621E-2</v>
      </c>
      <c r="M59" s="791">
        <f>('R2地域間取引基本表'!CQ23+'R2地域間取引基本表'!CQ63)/'R2地域間取引基本表'!$CQ$86</f>
        <v>1.2001307296783489E-4</v>
      </c>
      <c r="N59" s="768">
        <f t="shared" ref="N59:O59" si="23">N20</f>
        <v>6.7976828865455044E-2</v>
      </c>
      <c r="O59" s="769">
        <f t="shared" si="23"/>
        <v>1.0993871975732818E-2</v>
      </c>
      <c r="P59" s="770" t="str">
        <f t="shared" si="0"/>
        <v>18</v>
      </c>
    </row>
    <row r="60" spans="2:16" ht="12.95" customHeight="1">
      <c r="B60" s="533"/>
      <c r="C60" s="528" t="str">
        <f>入力_県内外!B24</f>
        <v>19</v>
      </c>
      <c r="D60" s="529" t="str">
        <f>入力_県内外!C24</f>
        <v>電気機械</v>
      </c>
      <c r="E60" s="788">
        <f>('R2地域間取引基本表'!CF24+'R2地域間取引基本表'!CW24)/('R2全国表'!AX23-'R2県内表'!AX23)</f>
        <v>6.2570977539047071E-2</v>
      </c>
      <c r="F60" s="788">
        <f>-'R2地域間取引基本表'!CZ64/('R2全国表'!AX23-'R2県内表'!AX23)</f>
        <v>0.30472200973400065</v>
      </c>
      <c r="G60" s="788">
        <f t="shared" si="4"/>
        <v>0.36729298727304771</v>
      </c>
      <c r="H60" s="788">
        <f t="shared" si="5"/>
        <v>0.63270701272695229</v>
      </c>
      <c r="I60" s="788">
        <f t="shared" si="6"/>
        <v>0.69527799026599935</v>
      </c>
      <c r="J60" s="789">
        <v>0.35135053440391312</v>
      </c>
      <c r="K60" s="789">
        <v>0.19771030404178813</v>
      </c>
      <c r="L60" s="790">
        <v>3.539136497112344E-2</v>
      </c>
      <c r="M60" s="791">
        <f>('R2地域間取引基本表'!CQ24+'R2地域間取引基本表'!CQ64)/'R2地域間取引基本表'!$CQ$86</f>
        <v>1.0625878405626697E-2</v>
      </c>
      <c r="N60" s="768">
        <f t="shared" ref="N60:O60" si="24">N21</f>
        <v>0.18806332509313814</v>
      </c>
      <c r="O60" s="769">
        <f t="shared" si="24"/>
        <v>1.1049325330265493E-2</v>
      </c>
      <c r="P60" s="770" t="str">
        <f t="shared" si="0"/>
        <v>19</v>
      </c>
    </row>
    <row r="61" spans="2:16" ht="12.95" customHeight="1">
      <c r="B61" s="533"/>
      <c r="C61" s="528" t="str">
        <f>入力_県内外!B25</f>
        <v>20</v>
      </c>
      <c r="D61" s="529" t="str">
        <f>入力_県内外!C25</f>
        <v>情報通信機器</v>
      </c>
      <c r="E61" s="788">
        <f>('R2地域間取引基本表'!CF25+'R2地域間取引基本表'!CW25)/('R2全国表'!AX24-'R2県内表'!AX24)</f>
        <v>2.4035803244801236E-2</v>
      </c>
      <c r="F61" s="788">
        <f>-'R2地域間取引基本表'!CZ65/('R2全国表'!AX24-'R2県内表'!AX24)</f>
        <v>0.65113022808351861</v>
      </c>
      <c r="G61" s="788">
        <f t="shared" si="4"/>
        <v>0.67516603132831987</v>
      </c>
      <c r="H61" s="788">
        <f t="shared" si="5"/>
        <v>0.32483396867168013</v>
      </c>
      <c r="I61" s="788">
        <f t="shared" si="6"/>
        <v>0.34886977191648139</v>
      </c>
      <c r="J61" s="789">
        <v>0.3238645538796821</v>
      </c>
      <c r="K61" s="789">
        <v>0.1838859354864682</v>
      </c>
      <c r="L61" s="790">
        <v>2.9053642032377997E-2</v>
      </c>
      <c r="M61" s="791">
        <f>('R2地域間取引基本表'!CQ25+'R2地域間取引基本表'!CQ65)/'R2地域間取引基本表'!$CQ$86</f>
        <v>1.1630038017248011E-2</v>
      </c>
      <c r="N61" s="768">
        <f t="shared" ref="N61:O61" si="25">N22</f>
        <v>0.1934627447343559</v>
      </c>
      <c r="O61" s="769">
        <f t="shared" si="25"/>
        <v>8.7390249027079186E-3</v>
      </c>
      <c r="P61" s="770" t="str">
        <f t="shared" si="0"/>
        <v>20</v>
      </c>
    </row>
    <row r="62" spans="2:16" ht="12.95" customHeight="1">
      <c r="B62" s="533"/>
      <c r="C62" s="528" t="str">
        <f>入力_県内外!B26</f>
        <v>21</v>
      </c>
      <c r="D62" s="529" t="str">
        <f>入力_県内外!C26</f>
        <v>輸送機械</v>
      </c>
      <c r="E62" s="788">
        <f>('R2地域間取引基本表'!CF26+'R2地域間取引基本表'!CW26)/('R2全国表'!AX25-'R2県内表'!AX25)</f>
        <v>1.9106092655502706E-2</v>
      </c>
      <c r="F62" s="788">
        <f>-'R2地域間取引基本表'!CZ66/('R2全国表'!AX25-'R2県内表'!AX25)</f>
        <v>0.10786321201538127</v>
      </c>
      <c r="G62" s="788">
        <f t="shared" si="4"/>
        <v>0.12696930467088396</v>
      </c>
      <c r="H62" s="788">
        <f t="shared" si="5"/>
        <v>0.87303069532911604</v>
      </c>
      <c r="I62" s="788">
        <f t="shared" si="6"/>
        <v>0.89213678798461871</v>
      </c>
      <c r="J62" s="789">
        <v>0.22498172507165698</v>
      </c>
      <c r="K62" s="789">
        <v>0.1459695961429596</v>
      </c>
      <c r="L62" s="790">
        <v>2.4586710640473436E-2</v>
      </c>
      <c r="M62" s="791">
        <f>('R2地域間取引基本表'!CQ26+'R2地域間取引基本表'!CQ66)/'R2地域間取引基本表'!$CQ$86</f>
        <v>1.9903380061732638E-2</v>
      </c>
      <c r="N62" s="768">
        <f t="shared" ref="N62:O62" si="26">N23</f>
        <v>9.5805722682401659E-2</v>
      </c>
      <c r="O62" s="769">
        <f t="shared" si="26"/>
        <v>1.8393509592828379E-2</v>
      </c>
      <c r="P62" s="770" t="str">
        <f t="shared" si="0"/>
        <v>21</v>
      </c>
    </row>
    <row r="63" spans="2:16" ht="12.95" customHeight="1">
      <c r="B63" s="533"/>
      <c r="C63" s="528" t="str">
        <f>入力_県内外!B27</f>
        <v>22</v>
      </c>
      <c r="D63" s="529" t="str">
        <f>入力_県内外!C27</f>
        <v>その他の製造工業製品</v>
      </c>
      <c r="E63" s="788">
        <f>('R2地域間取引基本表'!CF27+'R2地域間取引基本表'!CW27)/('R2全国表'!AX26-'R2県内表'!AX26)</f>
        <v>2.0141364650575873E-2</v>
      </c>
      <c r="F63" s="788">
        <f>-'R2地域間取引基本表'!CZ67/('R2全国表'!AX26-'R2県内表'!AX26)</f>
        <v>0.24232436280211642</v>
      </c>
      <c r="G63" s="788">
        <f t="shared" si="4"/>
        <v>0.26246572745269231</v>
      </c>
      <c r="H63" s="788">
        <f t="shared" si="5"/>
        <v>0.73753427254730775</v>
      </c>
      <c r="I63" s="788">
        <f t="shared" si="6"/>
        <v>0.75767563719788356</v>
      </c>
      <c r="J63" s="789">
        <v>0.4777787046416016</v>
      </c>
      <c r="K63" s="789">
        <v>0.27530095930405768</v>
      </c>
      <c r="L63" s="790">
        <v>7.2991956146100226E-2</v>
      </c>
      <c r="M63" s="791">
        <f>('R2地域間取引基本表'!CQ27+'R2地域間取引基本表'!CQ67)/'R2地域間取引基本表'!$CQ$86</f>
        <v>8.1809910185613229E-3</v>
      </c>
      <c r="N63" s="768">
        <f t="shared" ref="N63:O63" si="27">N24</f>
        <v>0.3102277989937019</v>
      </c>
      <c r="O63" s="769">
        <f t="shared" si="27"/>
        <v>4.8667963807104558E-2</v>
      </c>
      <c r="P63" s="770" t="str">
        <f t="shared" si="0"/>
        <v>22</v>
      </c>
    </row>
    <row r="64" spans="2:16" ht="12.95" customHeight="1">
      <c r="B64" s="533"/>
      <c r="C64" s="528" t="str">
        <f>入力_県内外!B28</f>
        <v>23</v>
      </c>
      <c r="D64" s="529" t="str">
        <f>入力_県内外!C28</f>
        <v>建設</v>
      </c>
      <c r="E64" s="788">
        <f>('R2地域間取引基本表'!CF28+'R2地域間取引基本表'!CW28)/('R2全国表'!AX27-'R2県内表'!AX27)</f>
        <v>0</v>
      </c>
      <c r="F64" s="788">
        <f>-'R2地域間取引基本表'!CZ68/('R2全国表'!AX27-'R2県内表'!AX27)</f>
        <v>0</v>
      </c>
      <c r="G64" s="788">
        <f t="shared" si="4"/>
        <v>0</v>
      </c>
      <c r="H64" s="788">
        <f t="shared" si="5"/>
        <v>1</v>
      </c>
      <c r="I64" s="788">
        <f t="shared" si="6"/>
        <v>1</v>
      </c>
      <c r="J64" s="789">
        <v>0.47532606539144523</v>
      </c>
      <c r="K64" s="789">
        <v>0.3438889480646411</v>
      </c>
      <c r="L64" s="790">
        <v>6.1551533643574213E-2</v>
      </c>
      <c r="M64" s="791">
        <f>('R2地域間取引基本表'!CQ28+'R2地域間取引基本表'!CQ68)/'R2地域間取引基本表'!$CQ$86</f>
        <v>0</v>
      </c>
      <c r="N64" s="768">
        <f t="shared" ref="N64:O64" si="28">N25</f>
        <v>0</v>
      </c>
      <c r="O64" s="769">
        <f t="shared" si="28"/>
        <v>0</v>
      </c>
      <c r="P64" s="770" t="str">
        <f t="shared" si="0"/>
        <v>23</v>
      </c>
    </row>
    <row r="65" spans="2:16" ht="12.95" customHeight="1">
      <c r="B65" s="533"/>
      <c r="C65" s="528" t="str">
        <f>入力_県内外!B29</f>
        <v>24</v>
      </c>
      <c r="D65" s="529" t="str">
        <f>入力_県内外!C29</f>
        <v>電力・ガス・熱供給</v>
      </c>
      <c r="E65" s="788">
        <f>('R2地域間取引基本表'!CF29+'R2地域間取引基本表'!CW29)/('R2全国表'!AX28-'R2県内表'!AX28)</f>
        <v>1.1916271771865689E-2</v>
      </c>
      <c r="F65" s="788">
        <f>-'R2地域間取引基本表'!CZ69/('R2全国表'!AX28-'R2県内表'!AX28)</f>
        <v>1.5772860668296785E-4</v>
      </c>
      <c r="G65" s="788">
        <f t="shared" si="4"/>
        <v>1.2074000378548656E-2</v>
      </c>
      <c r="H65" s="788">
        <f t="shared" si="5"/>
        <v>0.98792599962145133</v>
      </c>
      <c r="I65" s="788">
        <f t="shared" si="6"/>
        <v>0.99984227139331705</v>
      </c>
      <c r="J65" s="789">
        <v>0.43566088417809079</v>
      </c>
      <c r="K65" s="789">
        <v>7.845939969959051E-2</v>
      </c>
      <c r="L65" s="790">
        <v>7.981424675547558E-3</v>
      </c>
      <c r="M65" s="791">
        <f>('R2地域間取引基本表'!CQ29+'R2地域間取引基本表'!CQ69)/'R2地域間取引基本表'!$CQ$86</f>
        <v>2.3125811741547164E-2</v>
      </c>
      <c r="N65" s="768">
        <f t="shared" ref="N65:O65" si="29">N26</f>
        <v>0</v>
      </c>
      <c r="O65" s="769">
        <f t="shared" si="29"/>
        <v>0</v>
      </c>
      <c r="P65" s="770" t="str">
        <f t="shared" si="0"/>
        <v>24</v>
      </c>
    </row>
    <row r="66" spans="2:16" ht="12.95" customHeight="1">
      <c r="B66" s="533"/>
      <c r="C66" s="528" t="str">
        <f>入力_県内外!B30</f>
        <v>25</v>
      </c>
      <c r="D66" s="529" t="str">
        <f>入力_県内外!C30</f>
        <v>水道</v>
      </c>
      <c r="E66" s="788">
        <f>('R2地域間取引基本表'!CF30+'R2地域間取引基本表'!CW30)/('R2全国表'!AX29-'R2県内表'!AX29)</f>
        <v>0</v>
      </c>
      <c r="F66" s="788">
        <f>-'R2地域間取引基本表'!CZ70/('R2全国表'!AX29-'R2県内表'!AX29)</f>
        <v>1.9527427022307718E-4</v>
      </c>
      <c r="G66" s="788">
        <f t="shared" si="4"/>
        <v>1.9527427022307718E-4</v>
      </c>
      <c r="H66" s="788">
        <f t="shared" si="5"/>
        <v>0.99980472572977697</v>
      </c>
      <c r="I66" s="788">
        <f t="shared" si="6"/>
        <v>0.99980472572977697</v>
      </c>
      <c r="J66" s="789">
        <v>0.46918659314820399</v>
      </c>
      <c r="K66" s="789">
        <v>0.12010514003350307</v>
      </c>
      <c r="L66" s="790">
        <v>1.85534052897629E-2</v>
      </c>
      <c r="M66" s="791">
        <f>('R2地域間取引基本表'!CQ30+'R2地域間取引基本表'!CQ70)/'R2地域間取引基本表'!$CQ$86</f>
        <v>6.6059670365133062E-3</v>
      </c>
      <c r="N66" s="768">
        <f t="shared" ref="N66:O66" si="30">N27</f>
        <v>0</v>
      </c>
      <c r="O66" s="769">
        <f t="shared" si="30"/>
        <v>0</v>
      </c>
      <c r="P66" s="770" t="str">
        <f t="shared" si="0"/>
        <v>25</v>
      </c>
    </row>
    <row r="67" spans="2:16" ht="12.95" customHeight="1">
      <c r="B67" s="533"/>
      <c r="C67" s="528" t="str">
        <f>入力_県内外!B31</f>
        <v>26</v>
      </c>
      <c r="D67" s="529" t="str">
        <f>入力_県内外!C31</f>
        <v>廃棄物処理</v>
      </c>
      <c r="E67" s="788">
        <f>('R2地域間取引基本表'!CF31+'R2地域間取引基本表'!CW31)/('R2全国表'!AX30-'R2県内表'!AX30)</f>
        <v>0</v>
      </c>
      <c r="F67" s="788">
        <f>-'R2地域間取引基本表'!CZ71/('R2全国表'!AX30-'R2県内表'!AX30)</f>
        <v>5.3472305772699992E-5</v>
      </c>
      <c r="G67" s="788">
        <f t="shared" si="4"/>
        <v>5.3472305772699992E-5</v>
      </c>
      <c r="H67" s="788">
        <f t="shared" si="5"/>
        <v>0.99994652769422732</v>
      </c>
      <c r="I67" s="788">
        <f t="shared" si="6"/>
        <v>0.99994652769422732</v>
      </c>
      <c r="J67" s="789">
        <v>0.63252452578626561</v>
      </c>
      <c r="K67" s="789">
        <v>0.4548751186032669</v>
      </c>
      <c r="L67" s="790">
        <v>8.6301058338073999E-2</v>
      </c>
      <c r="M67" s="791">
        <f>('R2地域間取引基本表'!CQ31+'R2地域間取引基本表'!CQ71)/'R2地域間取引基本表'!$CQ$86</f>
        <v>1.8031782482881233E-3</v>
      </c>
      <c r="N67" s="768">
        <f t="shared" ref="N67:O67" si="31">N28</f>
        <v>0</v>
      </c>
      <c r="O67" s="769">
        <f t="shared" si="31"/>
        <v>0</v>
      </c>
      <c r="P67" s="770" t="str">
        <f t="shared" si="0"/>
        <v>26</v>
      </c>
    </row>
    <row r="68" spans="2:16" ht="12.95" customHeight="1">
      <c r="B68" s="533"/>
      <c r="C68" s="528" t="str">
        <f>入力_県内外!B32</f>
        <v>27</v>
      </c>
      <c r="D68" s="529" t="str">
        <f>入力_県内外!C32</f>
        <v>商業</v>
      </c>
      <c r="E68" s="788">
        <f>('R2地域間取引基本表'!CF32+'R2地域間取引基本表'!CW32)/('R2全国表'!AX31-'R2県内表'!AX31)</f>
        <v>2.4978733870155145E-2</v>
      </c>
      <c r="F68" s="788">
        <f>-'R2地域間取引基本表'!CZ72/('R2全国表'!AX31-'R2県内表'!AX31)</f>
        <v>1.3157463364248546E-3</v>
      </c>
      <c r="G68" s="788">
        <f t="shared" si="4"/>
        <v>2.6294480206579998E-2</v>
      </c>
      <c r="H68" s="788">
        <f t="shared" si="5"/>
        <v>0.97370551979342002</v>
      </c>
      <c r="I68" s="788">
        <f t="shared" si="6"/>
        <v>0.99868425366357516</v>
      </c>
      <c r="J68" s="789">
        <v>0.68987926539247335</v>
      </c>
      <c r="K68" s="789">
        <v>0.43464671425237822</v>
      </c>
      <c r="L68" s="790">
        <v>0.11644689522549076</v>
      </c>
      <c r="M68" s="791">
        <f>('R2地域間取引基本表'!CQ32+'R2地域間取引基本表'!CQ72)/'R2地域間取引基本表'!$CQ$86</f>
        <v>0.16362587332780956</v>
      </c>
      <c r="N68" s="780"/>
      <c r="O68" s="769">
        <f t="shared" ref="O68" si="32">O29</f>
        <v>0</v>
      </c>
      <c r="P68" s="770" t="str">
        <f t="shared" si="0"/>
        <v>27</v>
      </c>
    </row>
    <row r="69" spans="2:16" ht="12.95" customHeight="1">
      <c r="B69" s="533"/>
      <c r="C69" s="528" t="str">
        <f>入力_県内外!B33</f>
        <v>28</v>
      </c>
      <c r="D69" s="529" t="str">
        <f>入力_県内外!C33</f>
        <v>金融・保険</v>
      </c>
      <c r="E69" s="788">
        <f>('R2地域間取引基本表'!CF33+'R2地域間取引基本表'!CW33)/('R2全国表'!AX32-'R2県内表'!AX32)</f>
        <v>1.1514638871456247E-3</v>
      </c>
      <c r="F69" s="788">
        <f>-'R2地域間取引基本表'!CZ73/('R2全国表'!AX32-'R2県内表'!AX32)</f>
        <v>6.5503996249535401E-2</v>
      </c>
      <c r="G69" s="788">
        <f t="shared" si="4"/>
        <v>6.6655460136681027E-2</v>
      </c>
      <c r="H69" s="788">
        <f t="shared" si="5"/>
        <v>0.933344539863319</v>
      </c>
      <c r="I69" s="788">
        <f t="shared" si="6"/>
        <v>0.9344960037504646</v>
      </c>
      <c r="J69" s="789">
        <v>0.61015388409758475</v>
      </c>
      <c r="K69" s="789">
        <v>0.30376237951681073</v>
      </c>
      <c r="L69" s="790">
        <v>4.6192715285453878E-2</v>
      </c>
      <c r="M69" s="791">
        <f>('R2地域間取引基本表'!CQ33+'R2地域間取引基本表'!CQ73)/'R2地域間取引基本表'!$CQ$86</f>
        <v>5.4855562626675944E-2</v>
      </c>
      <c r="N69" s="768">
        <f t="shared" ref="N69:O69" si="33">N30</f>
        <v>0</v>
      </c>
      <c r="O69" s="769">
        <f t="shared" si="33"/>
        <v>0</v>
      </c>
      <c r="P69" s="770" t="str">
        <f t="shared" si="0"/>
        <v>28</v>
      </c>
    </row>
    <row r="70" spans="2:16" ht="12.95" customHeight="1">
      <c r="B70" s="533"/>
      <c r="C70" s="528" t="str">
        <f>入力_県内外!B34</f>
        <v>29</v>
      </c>
      <c r="D70" s="529" t="str">
        <f>入力_県内外!C34</f>
        <v>不動産</v>
      </c>
      <c r="E70" s="788">
        <f>('R2地域間取引基本表'!CF34+'R2地域間取引基本表'!CW34)/('R2全国表'!AX33-'R2県内表'!AX33)</f>
        <v>5.1806033842326086E-4</v>
      </c>
      <c r="F70" s="788">
        <f>-'R2地域間取引基本表'!CZ74/('R2全国表'!AX33-'R2県内表'!AX33)</f>
        <v>1.6100322407519707E-5</v>
      </c>
      <c r="G70" s="788">
        <f t="shared" si="4"/>
        <v>5.3416066083078061E-4</v>
      </c>
      <c r="H70" s="788">
        <f t="shared" si="5"/>
        <v>0.99946583933916922</v>
      </c>
      <c r="I70" s="788">
        <f t="shared" si="6"/>
        <v>0.99998389967759249</v>
      </c>
      <c r="J70" s="789">
        <v>0.80384098057857989</v>
      </c>
      <c r="K70" s="789">
        <v>6.4942022721134002E-2</v>
      </c>
      <c r="L70" s="790">
        <v>1.2877830805197991E-2</v>
      </c>
      <c r="M70" s="791">
        <f>('R2地域間取引基本表'!CQ34+'R2地域間取引基本表'!CQ74)/'R2地域間取引基本表'!$CQ$86</f>
        <v>0.23007061030936446</v>
      </c>
      <c r="N70" s="768">
        <f t="shared" ref="N70:O70" si="34">N31</f>
        <v>0</v>
      </c>
      <c r="O70" s="769">
        <f t="shared" si="34"/>
        <v>0</v>
      </c>
      <c r="P70" s="770" t="str">
        <f t="shared" si="0"/>
        <v>29</v>
      </c>
    </row>
    <row r="71" spans="2:16" ht="12.95" customHeight="1">
      <c r="B71" s="533"/>
      <c r="C71" s="528" t="str">
        <f>入力_県内外!B35</f>
        <v>30</v>
      </c>
      <c r="D71" s="529" t="str">
        <f>入力_県内外!C35</f>
        <v>運輸・郵便</v>
      </c>
      <c r="E71" s="788">
        <f>('R2地域間取引基本表'!CF35+'R2地域間取引基本表'!CW35)/('R2全国表'!AX34-'R2県内表'!AX34)</f>
        <v>2.1054457273677586E-2</v>
      </c>
      <c r="F71" s="788">
        <f>-'R2地域間取引基本表'!CZ75/('R2全国表'!AX34-'R2県内表'!AX34)</f>
        <v>5.5706273746692014E-2</v>
      </c>
      <c r="G71" s="788">
        <f t="shared" si="4"/>
        <v>7.6760731020369594E-2</v>
      </c>
      <c r="H71" s="788">
        <f t="shared" si="5"/>
        <v>0.92323926897963038</v>
      </c>
      <c r="I71" s="788">
        <f t="shared" si="6"/>
        <v>0.94429372625330799</v>
      </c>
      <c r="J71" s="789">
        <v>0.62171345962725577</v>
      </c>
      <c r="K71" s="789">
        <v>0.4010662301581509</v>
      </c>
      <c r="L71" s="790">
        <v>8.2994132403291079E-2</v>
      </c>
      <c r="M71" s="791">
        <f>('R2地域間取引基本表'!CQ35+'R2地域間取引基本表'!CQ75)/'R2地域間取引基本表'!$CQ$86</f>
        <v>3.6417859726748762E-2</v>
      </c>
      <c r="N71" s="768">
        <f t="shared" ref="N71" si="35">N32</f>
        <v>0</v>
      </c>
      <c r="O71" s="781"/>
      <c r="P71" s="770" t="str">
        <f t="shared" si="0"/>
        <v>30</v>
      </c>
    </row>
    <row r="72" spans="2:16" ht="12.95" customHeight="1">
      <c r="B72" s="533"/>
      <c r="C72" s="528" t="str">
        <f>入力_県内外!B36</f>
        <v>31</v>
      </c>
      <c r="D72" s="529" t="str">
        <f>入力_県内外!C36</f>
        <v>情報通信</v>
      </c>
      <c r="E72" s="788">
        <f>('R2地域間取引基本表'!CF36+'R2地域間取引基本表'!CW36)/('R2全国表'!AX35-'R2県内表'!AX35)</f>
        <v>2.141294382945184E-3</v>
      </c>
      <c r="F72" s="788">
        <f>-'R2地域間取引基本表'!CZ76/('R2全国表'!AX35-'R2県内表'!AX35)</f>
        <v>5.4269365782528389E-2</v>
      </c>
      <c r="G72" s="788">
        <f t="shared" si="4"/>
        <v>5.6410660165473574E-2</v>
      </c>
      <c r="H72" s="788">
        <f t="shared" si="5"/>
        <v>0.94358933983452642</v>
      </c>
      <c r="I72" s="788">
        <f t="shared" si="6"/>
        <v>0.94573063421747161</v>
      </c>
      <c r="J72" s="789">
        <v>0.5247845551766146</v>
      </c>
      <c r="K72" s="789">
        <v>0.22991583333702342</v>
      </c>
      <c r="L72" s="790">
        <v>3.2389290418055661E-2</v>
      </c>
      <c r="M72" s="791">
        <f>('R2地域間取引基本表'!CQ36+'R2地域間取引基本表'!CQ76)/'R2地域間取引基本表'!$CQ$86</f>
        <v>5.6454426109080365E-2</v>
      </c>
      <c r="N72" s="768">
        <f t="shared" ref="N72:O72" si="36">N33</f>
        <v>3.4860271439561788E-2</v>
      </c>
      <c r="O72" s="769">
        <f t="shared" si="36"/>
        <v>4.8155258972889942E-3</v>
      </c>
      <c r="P72" s="770" t="str">
        <f t="shared" si="0"/>
        <v>31</v>
      </c>
    </row>
    <row r="73" spans="2:16" ht="12.95" customHeight="1">
      <c r="B73" s="533"/>
      <c r="C73" s="528" t="str">
        <f>入力_県内外!B37</f>
        <v>32</v>
      </c>
      <c r="D73" s="529" t="str">
        <f>入力_県内外!C37</f>
        <v>公務</v>
      </c>
      <c r="E73" s="788">
        <f>('R2地域間取引基本表'!CF37+'R2地域間取引基本表'!CW37)/('R2全国表'!AX36-'R2県内表'!AX36)</f>
        <v>0</v>
      </c>
      <c r="F73" s="788">
        <f>-'R2地域間取引基本表'!CZ77/('R2全国表'!AX36-'R2県内表'!AX36)</f>
        <v>0</v>
      </c>
      <c r="G73" s="788">
        <f t="shared" si="4"/>
        <v>0</v>
      </c>
      <c r="H73" s="788">
        <f t="shared" si="5"/>
        <v>1</v>
      </c>
      <c r="I73" s="788">
        <f t="shared" si="6"/>
        <v>1</v>
      </c>
      <c r="J73" s="789">
        <v>0.69975509946428771</v>
      </c>
      <c r="K73" s="789">
        <v>0.33968063629951817</v>
      </c>
      <c r="L73" s="790">
        <v>4.7624887255193545E-2</v>
      </c>
      <c r="M73" s="791">
        <f>('R2地域間取引基本表'!CQ37+'R2地域間取引基本表'!CQ77)/'R2地域間取引基本表'!$CQ$86</f>
        <v>4.1679091716383884E-3</v>
      </c>
      <c r="N73" s="768">
        <f t="shared" ref="N73:O73" si="37">N34</f>
        <v>0</v>
      </c>
      <c r="O73" s="769">
        <f t="shared" si="37"/>
        <v>0</v>
      </c>
      <c r="P73" s="770" t="str">
        <f t="shared" ref="P73:P80" si="38">C73</f>
        <v>32</v>
      </c>
    </row>
    <row r="74" spans="2:16" ht="12.95" customHeight="1">
      <c r="B74" s="533"/>
      <c r="C74" s="528" t="str">
        <f>入力_県内外!B38</f>
        <v>33</v>
      </c>
      <c r="D74" s="529" t="str">
        <f>入力_県内外!C38</f>
        <v>教育・研究</v>
      </c>
      <c r="E74" s="788">
        <f>('R2地域間取引基本表'!CF38+'R2地域間取引基本表'!CW38)/('R2全国表'!AX37-'R2県内表'!AX37)</f>
        <v>1.6309208494904332E-3</v>
      </c>
      <c r="F74" s="788">
        <f>-'R2地域間取引基本表'!CZ78/('R2全国表'!AX37-'R2県内表'!AX37)</f>
        <v>4.3013390055044967E-2</v>
      </c>
      <c r="G74" s="788">
        <f t="shared" si="4"/>
        <v>4.4644310904535398E-2</v>
      </c>
      <c r="H74" s="788">
        <f t="shared" si="5"/>
        <v>0.95535568909546464</v>
      </c>
      <c r="I74" s="788">
        <f t="shared" si="6"/>
        <v>0.95698660994495499</v>
      </c>
      <c r="J74" s="789">
        <v>0.68709305740051996</v>
      </c>
      <c r="K74" s="789">
        <v>0.48567862759160269</v>
      </c>
      <c r="L74" s="790">
        <v>7.5487959761468659E-2</v>
      </c>
      <c r="M74" s="791">
        <f>('R2地域間取引基本表'!CQ38+'R2地域間取引基本表'!CQ78)/'R2地域間取引基本表'!$CQ$86</f>
        <v>3.2898092068370223E-2</v>
      </c>
      <c r="N74" s="768">
        <f t="shared" ref="N74:O74" si="39">N35</f>
        <v>0</v>
      </c>
      <c r="O74" s="769">
        <f t="shared" si="39"/>
        <v>1.4399715311367549E-5</v>
      </c>
      <c r="P74" s="770" t="str">
        <f t="shared" si="38"/>
        <v>33</v>
      </c>
    </row>
    <row r="75" spans="2:16" ht="12.95" customHeight="1">
      <c r="B75" s="533"/>
      <c r="C75" s="528" t="str">
        <f>入力_県内外!B39</f>
        <v>34</v>
      </c>
      <c r="D75" s="529" t="str">
        <f>入力_県内外!C39</f>
        <v>医療・福祉</v>
      </c>
      <c r="E75" s="788">
        <f>('R2地域間取引基本表'!CF39+'R2地域間取引基本表'!CW39)/('R2全国表'!AX38-'R2県内表'!AX38)</f>
        <v>3.6182532231186922E-4</v>
      </c>
      <c r="F75" s="788">
        <f>-'R2地域間取引基本表'!CZ79/('R2全国表'!AX38-'R2県内表'!AX38)</f>
        <v>6.8904593613930393E-5</v>
      </c>
      <c r="G75" s="788">
        <f t="shared" si="4"/>
        <v>4.3072991592579964E-4</v>
      </c>
      <c r="H75" s="788">
        <f t="shared" si="5"/>
        <v>0.99956927008407415</v>
      </c>
      <c r="I75" s="788">
        <f t="shared" si="6"/>
        <v>0.99993109540638603</v>
      </c>
      <c r="J75" s="789">
        <v>0.58468116762471634</v>
      </c>
      <c r="K75" s="789">
        <v>0.51426194108086898</v>
      </c>
      <c r="L75" s="790">
        <v>0.11412257730984801</v>
      </c>
      <c r="M75" s="791">
        <f>('R2地域間取引基本表'!CQ39+'R2地域間取引基本表'!CQ79)/'R2地域間取引基本表'!$CQ$86</f>
        <v>5.2414260206866299E-2</v>
      </c>
      <c r="N75" s="768">
        <f t="shared" ref="N75:O75" si="40">N36</f>
        <v>0</v>
      </c>
      <c r="O75" s="769">
        <f t="shared" si="40"/>
        <v>0</v>
      </c>
      <c r="P75" s="770" t="str">
        <f t="shared" si="38"/>
        <v>34</v>
      </c>
    </row>
    <row r="76" spans="2:16" ht="12.95" customHeight="1">
      <c r="B76" s="533"/>
      <c r="C76" s="528" t="str">
        <f>入力_県内外!B40</f>
        <v>35</v>
      </c>
      <c r="D76" s="529" t="str">
        <f>入力_県内外!C40</f>
        <v>他に分類されない会員制団体</v>
      </c>
      <c r="E76" s="788">
        <f>('R2地域間取引基本表'!CF40+'R2地域間取引基本表'!CW40)/('R2全国表'!AX39-'R2県内表'!AX39)</f>
        <v>0</v>
      </c>
      <c r="F76" s="788">
        <f>-'R2地域間取引基本表'!CZ80/('R2全国表'!AX39-'R2県内表'!AX39)</f>
        <v>2.0861613892497549E-2</v>
      </c>
      <c r="G76" s="788">
        <f t="shared" si="4"/>
        <v>2.0861613892497549E-2</v>
      </c>
      <c r="H76" s="788">
        <f t="shared" si="5"/>
        <v>0.97913838610750248</v>
      </c>
      <c r="I76" s="788">
        <f t="shared" si="6"/>
        <v>0.97913838610750248</v>
      </c>
      <c r="J76" s="789">
        <v>0.58201188037090767</v>
      </c>
      <c r="K76" s="789">
        <v>0.53202777074326157</v>
      </c>
      <c r="L76" s="790">
        <v>0.12142251224060358</v>
      </c>
      <c r="M76" s="791">
        <f>('R2地域間取引基本表'!CQ40+'R2地域間取引基本表'!CQ80)/'R2地域間取引基本表'!$CQ$86</f>
        <v>1.2610411317938072E-2</v>
      </c>
      <c r="N76" s="768">
        <f t="shared" ref="N76:O76" si="41">N37</f>
        <v>0</v>
      </c>
      <c r="O76" s="769">
        <f t="shared" si="41"/>
        <v>0</v>
      </c>
      <c r="P76" s="770" t="str">
        <f t="shared" si="38"/>
        <v>35</v>
      </c>
    </row>
    <row r="77" spans="2:16" ht="12.95" customHeight="1">
      <c r="B77" s="533"/>
      <c r="C77" s="528" t="str">
        <f>入力_県内外!B41</f>
        <v>36</v>
      </c>
      <c r="D77" s="529" t="str">
        <f>入力_県内外!C41</f>
        <v>対事業所サービス</v>
      </c>
      <c r="E77" s="788">
        <f>('R2地域間取引基本表'!CF41+'R2地域間取引基本表'!CW41)/('R2全国表'!AX40-'R2県内表'!AX40)</f>
        <v>1.2725297853839119E-3</v>
      </c>
      <c r="F77" s="788">
        <f>-'R2地域間取引基本表'!CZ81/('R2全国表'!AX40-'R2県内表'!AX40)</f>
        <v>4.7544389969090023E-2</v>
      </c>
      <c r="G77" s="788">
        <f t="shared" si="4"/>
        <v>4.8816919754473935E-2</v>
      </c>
      <c r="H77" s="788">
        <f t="shared" si="5"/>
        <v>0.95118308024552611</v>
      </c>
      <c r="I77" s="788">
        <f t="shared" si="6"/>
        <v>0.95245561003090995</v>
      </c>
      <c r="J77" s="789">
        <v>0.58627431759767246</v>
      </c>
      <c r="K77" s="789">
        <v>0.35064567323453227</v>
      </c>
      <c r="L77" s="790">
        <v>8.4377298337944953E-2</v>
      </c>
      <c r="M77" s="791">
        <f>('R2地域間取引基本表'!CQ41+'R2地域間取引基本表'!CQ81)/'R2地域間取引基本表'!$CQ$86</f>
        <v>1.4260411113690681E-2</v>
      </c>
      <c r="N77" s="768">
        <f t="shared" ref="N77:O77" si="42">N38</f>
        <v>0</v>
      </c>
      <c r="O77" s="769">
        <f t="shared" si="42"/>
        <v>0</v>
      </c>
      <c r="P77" s="770" t="str">
        <f t="shared" si="38"/>
        <v>36</v>
      </c>
    </row>
    <row r="78" spans="2:16" ht="12.95" customHeight="1">
      <c r="B78" s="533"/>
      <c r="C78" s="528" t="str">
        <f>入力_県内外!B42</f>
        <v>37</v>
      </c>
      <c r="D78" s="529" t="str">
        <f>入力_県内外!C42</f>
        <v>対個人サービス</v>
      </c>
      <c r="E78" s="788">
        <f>('R2地域間取引基本表'!CF42+'R2地域間取引基本表'!CW42)/('R2全国表'!AX41-'R2県内表'!AX41)</f>
        <v>1.5454241907751527E-2</v>
      </c>
      <c r="F78" s="788">
        <f>-'R2地域間取引基本表'!CZ82/('R2全国表'!AX41-'R2県内表'!AX41)</f>
        <v>1.1004985512735909E-2</v>
      </c>
      <c r="G78" s="788">
        <f t="shared" si="4"/>
        <v>2.6459227420487438E-2</v>
      </c>
      <c r="H78" s="788">
        <f t="shared" si="5"/>
        <v>0.97354077257951255</v>
      </c>
      <c r="I78" s="788">
        <f t="shared" si="6"/>
        <v>0.98899501448726412</v>
      </c>
      <c r="J78" s="789">
        <v>0.53827964382459326</v>
      </c>
      <c r="K78" s="789">
        <v>0.31207287104425752</v>
      </c>
      <c r="L78" s="790">
        <v>0.15008541561496341</v>
      </c>
      <c r="M78" s="791">
        <f>('R2地域間取引基本表'!CQ42+'R2地域間取引基本表'!CQ82)/'R2地域間取引基本表'!$CQ$86</f>
        <v>0.10292501981767062</v>
      </c>
      <c r="N78" s="768">
        <f t="shared" ref="N78:O78" si="43">N39</f>
        <v>2.4065710635694622E-5</v>
      </c>
      <c r="O78" s="769">
        <f t="shared" si="43"/>
        <v>9.9211704282147083E-6</v>
      </c>
      <c r="P78" s="770" t="str">
        <f t="shared" si="38"/>
        <v>37</v>
      </c>
    </row>
    <row r="79" spans="2:16" ht="12.95" customHeight="1">
      <c r="B79" s="534"/>
      <c r="C79" s="528" t="str">
        <f>入力_県内外!B43</f>
        <v>38</v>
      </c>
      <c r="D79" s="529" t="str">
        <f>入力_県内外!C43</f>
        <v>事務用品</v>
      </c>
      <c r="E79" s="788">
        <f>('R2地域間取引基本表'!CF43+'R2地域間取引基本表'!CW43)/('R2全国表'!AX42-'R2県内表'!AX42)</f>
        <v>0</v>
      </c>
      <c r="F79" s="788">
        <f>-'R2地域間取引基本表'!CZ83/('R2全国表'!AX42-'R2県内表'!AX42)</f>
        <v>0</v>
      </c>
      <c r="G79" s="788">
        <f t="shared" si="4"/>
        <v>0</v>
      </c>
      <c r="H79" s="788">
        <f t="shared" si="5"/>
        <v>1</v>
      </c>
      <c r="I79" s="788">
        <f t="shared" si="6"/>
        <v>1</v>
      </c>
      <c r="J79" s="789">
        <v>0</v>
      </c>
      <c r="K79" s="789">
        <v>0</v>
      </c>
      <c r="L79" s="790">
        <v>0</v>
      </c>
      <c r="M79" s="791">
        <f>('R2地域間取引基本表'!CQ43+'R2地域間取引基本表'!CQ83)/'R2地域間取引基本表'!$CQ$86</f>
        <v>0</v>
      </c>
      <c r="N79" s="768">
        <f t="shared" ref="N79:O79" si="44">N40</f>
        <v>0</v>
      </c>
      <c r="O79" s="769">
        <f t="shared" si="44"/>
        <v>0</v>
      </c>
      <c r="P79" s="770" t="str">
        <f t="shared" si="38"/>
        <v>38</v>
      </c>
    </row>
    <row r="80" spans="2:16" ht="12.95" customHeight="1" thickBot="1">
      <c r="B80" s="534"/>
      <c r="C80" s="528" t="str">
        <f>入力_県内外!B44</f>
        <v>39</v>
      </c>
      <c r="D80" s="535" t="str">
        <f>入力_県内外!C44</f>
        <v>分類不明</v>
      </c>
      <c r="E80" s="796">
        <f>('R2地域間取引基本表'!CF44+'R2地域間取引基本表'!CW44)/('R2全国表'!AX43-'R2県内表'!AX43)</f>
        <v>0</v>
      </c>
      <c r="F80" s="796">
        <f>-'R2地域間取引基本表'!CZ84/('R2全国表'!AX43-'R2県内表'!AX43)</f>
        <v>0.26651870741593503</v>
      </c>
      <c r="G80" s="796">
        <f t="shared" si="4"/>
        <v>0.26651870741593503</v>
      </c>
      <c r="H80" s="796">
        <f t="shared" si="5"/>
        <v>0.73348129258406503</v>
      </c>
      <c r="I80" s="796">
        <f t="shared" si="6"/>
        <v>0.73348129258406503</v>
      </c>
      <c r="J80" s="793">
        <v>0.64804261520413031</v>
      </c>
      <c r="K80" s="793">
        <v>7.4224608228824797E-3</v>
      </c>
      <c r="L80" s="797">
        <v>1.6876337556437791E-3</v>
      </c>
      <c r="M80" s="798">
        <f>('R2地域間取引基本表'!CQ44+'R2地域間取引基本表'!CQ84)/'R2地域間取引基本表'!$CQ$86</f>
        <v>6.1593354334504129E-6</v>
      </c>
      <c r="N80" s="771">
        <f t="shared" ref="N80:O80" si="45">N41</f>
        <v>1.5753233448746726E-2</v>
      </c>
      <c r="O80" s="772">
        <f t="shared" si="45"/>
        <v>3.6043000647173973E-2</v>
      </c>
      <c r="P80" s="774" t="str">
        <f t="shared" si="38"/>
        <v>39</v>
      </c>
    </row>
    <row r="81" spans="2:16" ht="36.4" customHeight="1" thickTop="1">
      <c r="B81" s="536"/>
      <c r="C81" s="537"/>
      <c r="D81" s="538"/>
      <c r="E81" s="1050" t="s">
        <v>692</v>
      </c>
      <c r="F81" s="1051"/>
      <c r="G81" s="1051"/>
      <c r="H81" s="1051"/>
      <c r="I81" s="1052"/>
      <c r="J81" s="1053" t="s">
        <v>693</v>
      </c>
      <c r="K81" s="1054"/>
      <c r="L81" s="1054"/>
      <c r="M81" s="1046"/>
      <c r="N81" s="1045" t="s">
        <v>363</v>
      </c>
      <c r="O81" s="1046"/>
      <c r="P81" s="775"/>
    </row>
    <row r="82" spans="2:16" ht="92.65" customHeight="1">
      <c r="B82" s="1047" t="s">
        <v>364</v>
      </c>
      <c r="C82" s="1048"/>
      <c r="D82" s="1049"/>
      <c r="E82" s="779" t="s">
        <v>696</v>
      </c>
      <c r="F82" s="779" t="s">
        <v>697</v>
      </c>
      <c r="G82" s="779" t="s">
        <v>698</v>
      </c>
      <c r="H82" s="779" t="s">
        <v>688</v>
      </c>
      <c r="I82" s="779" t="s">
        <v>688</v>
      </c>
      <c r="J82" s="776" t="s">
        <v>701</v>
      </c>
      <c r="K82" s="776" t="s">
        <v>694</v>
      </c>
      <c r="L82" s="777" t="s">
        <v>702</v>
      </c>
      <c r="M82" s="778" t="s">
        <v>695</v>
      </c>
      <c r="N82" s="778" t="s">
        <v>365</v>
      </c>
      <c r="O82" s="778" t="s">
        <v>366</v>
      </c>
      <c r="P82" s="776"/>
    </row>
  </sheetData>
  <mergeCells count="4">
    <mergeCell ref="N81:O81"/>
    <mergeCell ref="B82:D82"/>
    <mergeCell ref="E81:I81"/>
    <mergeCell ref="J81:M81"/>
  </mergeCells>
  <phoneticPr fontId="5"/>
  <pageMargins left="0.23622047244094491" right="0.23622047244094491" top="0.74803149606299213" bottom="0.74803149606299213" header="0.31496062992125984" footer="0.31496062992125984"/>
  <pageSetup paperSize="9" scale="61" fitToHeight="2" orientation="landscape" r:id="rId1"/>
  <headerFooter alignWithMargins="0"/>
  <rowBreaks count="1" manualBreakCount="1">
    <brk id="41" min="1" max="15"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CF551-C77F-4FE8-BCE3-C2987616DF80}">
  <dimension ref="A1:DB100"/>
  <sheetViews>
    <sheetView workbookViewId="0">
      <pane xSplit="4" ySplit="5" topLeftCell="CG12" activePane="bottomRight" state="frozen"/>
      <selection activeCell="CG96" sqref="CG96"/>
      <selection pane="topRight" activeCell="CG96" sqref="CG96"/>
      <selection pane="bottomLeft" activeCell="CG96" sqref="CG96"/>
      <selection pane="bottomRight" activeCell="CQ18" sqref="CQ18"/>
    </sheetView>
  </sheetViews>
  <sheetFormatPr defaultColWidth="9" defaultRowHeight="12"/>
  <cols>
    <col min="1" max="2" width="3" style="617" bestFit="1" customWidth="1"/>
    <col min="3" max="3" width="3.25" style="617" bestFit="1" customWidth="1"/>
    <col min="4" max="4" width="16" style="619" bestFit="1" customWidth="1"/>
    <col min="5" max="84" width="10.625" style="619" customWidth="1"/>
    <col min="85" max="85" width="11.5" style="619" bestFit="1" customWidth="1"/>
    <col min="86" max="91" width="10.625" style="619" customWidth="1"/>
    <col min="92" max="92" width="10.625" style="619" hidden="1" customWidth="1"/>
    <col min="93" max="99" width="10.625" style="619" customWidth="1"/>
    <col min="100" max="100" width="10.625" style="619" hidden="1" customWidth="1"/>
    <col min="101" max="103" width="10.625" style="619" customWidth="1"/>
    <col min="104" max="104" width="11.625" style="619" customWidth="1"/>
    <col min="105" max="105" width="10.625" style="619" customWidth="1"/>
    <col min="106" max="106" width="3.375" style="619" customWidth="1"/>
    <col min="107" max="107" width="10.625" style="619" bestFit="1" customWidth="1"/>
    <col min="108" max="16384" width="9" style="619"/>
  </cols>
  <sheetData>
    <row r="1" spans="1:106" ht="13.5">
      <c r="B1" s="618" t="s">
        <v>553</v>
      </c>
      <c r="CY1" s="619" t="s">
        <v>554</v>
      </c>
    </row>
    <row r="2" spans="1:106">
      <c r="A2" s="620"/>
      <c r="B2" s="621"/>
      <c r="C2" s="621"/>
      <c r="D2" s="622"/>
      <c r="E2" s="623" t="s">
        <v>555</v>
      </c>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624"/>
      <c r="AN2" s="624"/>
      <c r="AO2" s="624"/>
      <c r="AP2" s="624"/>
      <c r="AQ2" s="624"/>
      <c r="AR2" s="624"/>
      <c r="AS2" s="624"/>
      <c r="AT2" s="624"/>
      <c r="AU2" s="624"/>
      <c r="AV2" s="624"/>
      <c r="AW2" s="624"/>
      <c r="AX2" s="624"/>
      <c r="AY2" s="624"/>
      <c r="AZ2" s="624"/>
      <c r="BA2" s="624"/>
      <c r="BB2" s="624"/>
      <c r="BC2" s="624"/>
      <c r="BD2" s="624"/>
      <c r="BE2" s="624"/>
      <c r="BF2" s="624"/>
      <c r="BG2" s="624"/>
      <c r="BH2" s="624"/>
      <c r="BI2" s="624"/>
      <c r="BJ2" s="624"/>
      <c r="BK2" s="624"/>
      <c r="BL2" s="624"/>
      <c r="BM2" s="624"/>
      <c r="BN2" s="624"/>
      <c r="BO2" s="624"/>
      <c r="BP2" s="624"/>
      <c r="BQ2" s="624"/>
      <c r="BR2" s="624"/>
      <c r="BS2" s="624"/>
      <c r="BT2" s="624"/>
      <c r="BU2" s="624"/>
      <c r="BV2" s="624"/>
      <c r="BW2" s="624"/>
      <c r="BX2" s="624"/>
      <c r="BY2" s="624"/>
      <c r="BZ2" s="624"/>
      <c r="CA2" s="624"/>
      <c r="CB2" s="624"/>
      <c r="CC2" s="624"/>
      <c r="CD2" s="624"/>
      <c r="CE2" s="624"/>
      <c r="CF2" s="624"/>
      <c r="CG2" s="625"/>
      <c r="CH2" s="626" t="s">
        <v>556</v>
      </c>
      <c r="CI2" s="626"/>
      <c r="CJ2" s="626"/>
      <c r="CK2" s="626"/>
      <c r="CL2" s="626"/>
      <c r="CM2" s="626"/>
      <c r="CN2" s="626"/>
      <c r="CO2" s="626"/>
      <c r="CP2" s="626"/>
      <c r="CQ2" s="626"/>
      <c r="CR2" s="626"/>
      <c r="CS2" s="626"/>
      <c r="CT2" s="626"/>
      <c r="CU2" s="626"/>
      <c r="CV2" s="626"/>
      <c r="CW2" s="626"/>
      <c r="CX2" s="627"/>
      <c r="CY2" s="628"/>
      <c r="CZ2" s="629"/>
      <c r="DA2" s="630"/>
    </row>
    <row r="3" spans="1:106">
      <c r="A3" s="631"/>
      <c r="D3" s="632"/>
      <c r="E3" s="633" t="s">
        <v>557</v>
      </c>
      <c r="F3" s="633"/>
      <c r="G3" s="633"/>
      <c r="H3" s="633"/>
      <c r="I3" s="633"/>
      <c r="J3" s="633"/>
      <c r="K3" s="633"/>
      <c r="L3" s="633"/>
      <c r="M3" s="633"/>
      <c r="N3" s="633"/>
      <c r="O3" s="633"/>
      <c r="P3" s="633"/>
      <c r="Q3" s="633"/>
      <c r="R3" s="633"/>
      <c r="S3" s="633"/>
      <c r="T3" s="633"/>
      <c r="U3" s="633"/>
      <c r="V3" s="633"/>
      <c r="W3" s="633"/>
      <c r="X3" s="633"/>
      <c r="Y3" s="633"/>
      <c r="Z3" s="633"/>
      <c r="AA3" s="633"/>
      <c r="AB3" s="633"/>
      <c r="AC3" s="633"/>
      <c r="AD3" s="633"/>
      <c r="AE3" s="633"/>
      <c r="AF3" s="633"/>
      <c r="AG3" s="633"/>
      <c r="AH3" s="633"/>
      <c r="AI3" s="633"/>
      <c r="AJ3" s="633"/>
      <c r="AK3" s="633"/>
      <c r="AL3" s="633"/>
      <c r="AM3" s="633"/>
      <c r="AN3" s="633"/>
      <c r="AO3" s="633"/>
      <c r="AP3" s="634"/>
      <c r="AQ3" s="634"/>
      <c r="AR3" s="635"/>
      <c r="AS3" s="636" t="s">
        <v>558</v>
      </c>
      <c r="AT3" s="636"/>
      <c r="AU3" s="636"/>
      <c r="AV3" s="636"/>
      <c r="AW3" s="636"/>
      <c r="AX3" s="636"/>
      <c r="AY3" s="636"/>
      <c r="AZ3" s="636"/>
      <c r="BA3" s="636"/>
      <c r="BB3" s="636"/>
      <c r="BC3" s="636"/>
      <c r="BD3" s="636"/>
      <c r="BE3" s="636"/>
      <c r="BF3" s="636"/>
      <c r="BG3" s="636"/>
      <c r="BH3" s="636"/>
      <c r="BI3" s="636"/>
      <c r="BJ3" s="636"/>
      <c r="BK3" s="636"/>
      <c r="BL3" s="636"/>
      <c r="BM3" s="636"/>
      <c r="BN3" s="636"/>
      <c r="BO3" s="636"/>
      <c r="BP3" s="636"/>
      <c r="BQ3" s="636"/>
      <c r="BR3" s="636"/>
      <c r="BS3" s="636"/>
      <c r="BT3" s="636"/>
      <c r="BU3" s="636"/>
      <c r="BV3" s="636"/>
      <c r="BW3" s="636"/>
      <c r="BX3" s="636"/>
      <c r="BY3" s="636"/>
      <c r="BZ3" s="636"/>
      <c r="CA3" s="636"/>
      <c r="CB3" s="636"/>
      <c r="CC3" s="636"/>
      <c r="CD3" s="637"/>
      <c r="CE3" s="637"/>
      <c r="CF3" s="638"/>
      <c r="CG3" s="639"/>
      <c r="CH3" s="634" t="s">
        <v>557</v>
      </c>
      <c r="CI3" s="634"/>
      <c r="CJ3" s="634"/>
      <c r="CK3" s="634"/>
      <c r="CL3" s="634"/>
      <c r="CM3" s="634"/>
      <c r="CN3" s="634"/>
      <c r="CO3" s="635"/>
      <c r="CP3" s="637" t="s">
        <v>558</v>
      </c>
      <c r="CQ3" s="637"/>
      <c r="CR3" s="637"/>
      <c r="CS3" s="637"/>
      <c r="CT3" s="637"/>
      <c r="CU3" s="637"/>
      <c r="CV3" s="637"/>
      <c r="CW3" s="638"/>
      <c r="CX3" s="640"/>
      <c r="CY3" s="641"/>
      <c r="CZ3" s="642"/>
      <c r="DA3" s="643"/>
    </row>
    <row r="4" spans="1:106" s="617" customFormat="1">
      <c r="A4" s="631"/>
      <c r="C4" s="617" t="s">
        <v>559</v>
      </c>
      <c r="D4" s="644"/>
      <c r="E4" s="645" t="s">
        <v>49</v>
      </c>
      <c r="F4" s="645" t="s">
        <v>50</v>
      </c>
      <c r="G4" s="645" t="s">
        <v>51</v>
      </c>
      <c r="H4" s="645" t="s">
        <v>52</v>
      </c>
      <c r="I4" s="645" t="s">
        <v>53</v>
      </c>
      <c r="J4" s="645" t="s">
        <v>54</v>
      </c>
      <c r="K4" s="645" t="s">
        <v>55</v>
      </c>
      <c r="L4" s="645" t="s">
        <v>56</v>
      </c>
      <c r="M4" s="645" t="s">
        <v>57</v>
      </c>
      <c r="N4" s="645" t="s">
        <v>235</v>
      </c>
      <c r="O4" s="645" t="s">
        <v>236</v>
      </c>
      <c r="P4" s="645" t="s">
        <v>237</v>
      </c>
      <c r="Q4" s="645" t="s">
        <v>238</v>
      </c>
      <c r="R4" s="645" t="s">
        <v>239</v>
      </c>
      <c r="S4" s="645" t="s">
        <v>240</v>
      </c>
      <c r="T4" s="645" t="s">
        <v>241</v>
      </c>
      <c r="U4" s="645" t="s">
        <v>242</v>
      </c>
      <c r="V4" s="645" t="s">
        <v>243</v>
      </c>
      <c r="W4" s="645" t="s">
        <v>244</v>
      </c>
      <c r="X4" s="645" t="s">
        <v>245</v>
      </c>
      <c r="Y4" s="645" t="s">
        <v>246</v>
      </c>
      <c r="Z4" s="645" t="s">
        <v>247</v>
      </c>
      <c r="AA4" s="645" t="s">
        <v>248</v>
      </c>
      <c r="AB4" s="645" t="s">
        <v>249</v>
      </c>
      <c r="AC4" s="645" t="s">
        <v>250</v>
      </c>
      <c r="AD4" s="645" t="s">
        <v>251</v>
      </c>
      <c r="AE4" s="645" t="s">
        <v>252</v>
      </c>
      <c r="AF4" s="645" t="s">
        <v>253</v>
      </c>
      <c r="AG4" s="645" t="s">
        <v>254</v>
      </c>
      <c r="AH4" s="645" t="s">
        <v>255</v>
      </c>
      <c r="AI4" s="645" t="s">
        <v>256</v>
      </c>
      <c r="AJ4" s="645" t="s">
        <v>257</v>
      </c>
      <c r="AK4" s="645" t="s">
        <v>258</v>
      </c>
      <c r="AL4" s="645" t="s">
        <v>259</v>
      </c>
      <c r="AM4" s="645">
        <v>35</v>
      </c>
      <c r="AN4" s="645">
        <v>36</v>
      </c>
      <c r="AO4" s="645">
        <v>37</v>
      </c>
      <c r="AP4" s="645">
        <v>38</v>
      </c>
      <c r="AQ4" s="645">
        <v>39</v>
      </c>
      <c r="AR4" s="646"/>
      <c r="AS4" s="645" t="s">
        <v>49</v>
      </c>
      <c r="AT4" s="645" t="s">
        <v>50</v>
      </c>
      <c r="AU4" s="645" t="s">
        <v>51</v>
      </c>
      <c r="AV4" s="645" t="s">
        <v>52</v>
      </c>
      <c r="AW4" s="645" t="s">
        <v>53</v>
      </c>
      <c r="AX4" s="645" t="s">
        <v>54</v>
      </c>
      <c r="AY4" s="645" t="s">
        <v>55</v>
      </c>
      <c r="AZ4" s="645" t="s">
        <v>56</v>
      </c>
      <c r="BA4" s="645" t="s">
        <v>57</v>
      </c>
      <c r="BB4" s="645" t="s">
        <v>235</v>
      </c>
      <c r="BC4" s="645" t="s">
        <v>236</v>
      </c>
      <c r="BD4" s="645" t="s">
        <v>237</v>
      </c>
      <c r="BE4" s="645" t="s">
        <v>238</v>
      </c>
      <c r="BF4" s="645" t="s">
        <v>239</v>
      </c>
      <c r="BG4" s="645" t="s">
        <v>240</v>
      </c>
      <c r="BH4" s="645" t="s">
        <v>241</v>
      </c>
      <c r="BI4" s="645" t="s">
        <v>242</v>
      </c>
      <c r="BJ4" s="645" t="s">
        <v>243</v>
      </c>
      <c r="BK4" s="645" t="s">
        <v>244</v>
      </c>
      <c r="BL4" s="645" t="s">
        <v>245</v>
      </c>
      <c r="BM4" s="645" t="s">
        <v>246</v>
      </c>
      <c r="BN4" s="645" t="s">
        <v>247</v>
      </c>
      <c r="BO4" s="645" t="s">
        <v>248</v>
      </c>
      <c r="BP4" s="645" t="s">
        <v>249</v>
      </c>
      <c r="BQ4" s="645" t="s">
        <v>250</v>
      </c>
      <c r="BR4" s="645" t="s">
        <v>251</v>
      </c>
      <c r="BS4" s="645" t="s">
        <v>252</v>
      </c>
      <c r="BT4" s="645" t="s">
        <v>253</v>
      </c>
      <c r="BU4" s="645" t="s">
        <v>254</v>
      </c>
      <c r="BV4" s="645" t="s">
        <v>255</v>
      </c>
      <c r="BW4" s="645" t="s">
        <v>256</v>
      </c>
      <c r="BX4" s="645" t="s">
        <v>257</v>
      </c>
      <c r="BY4" s="645" t="s">
        <v>258</v>
      </c>
      <c r="BZ4" s="645" t="s">
        <v>259</v>
      </c>
      <c r="CA4" s="645">
        <v>35</v>
      </c>
      <c r="CB4" s="645">
        <v>36</v>
      </c>
      <c r="CC4" s="645">
        <v>37</v>
      </c>
      <c r="CD4" s="645">
        <v>38</v>
      </c>
      <c r="CE4" s="645">
        <v>39</v>
      </c>
      <c r="CF4" s="647"/>
      <c r="CG4" s="648"/>
      <c r="CH4" s="620" t="s">
        <v>361</v>
      </c>
      <c r="CI4" s="621" t="s">
        <v>362</v>
      </c>
      <c r="CJ4" s="621" t="s">
        <v>560</v>
      </c>
      <c r="CK4" s="621" t="s">
        <v>561</v>
      </c>
      <c r="CL4" s="621" t="s">
        <v>562</v>
      </c>
      <c r="CM4" s="621" t="s">
        <v>563</v>
      </c>
      <c r="CN4" s="649">
        <v>44</v>
      </c>
      <c r="CO4" s="646"/>
      <c r="CP4" s="620" t="s">
        <v>361</v>
      </c>
      <c r="CQ4" s="621" t="s">
        <v>362</v>
      </c>
      <c r="CR4" s="621" t="s">
        <v>560</v>
      </c>
      <c r="CS4" s="621" t="s">
        <v>561</v>
      </c>
      <c r="CT4" s="621" t="s">
        <v>562</v>
      </c>
      <c r="CU4" s="621" t="s">
        <v>563</v>
      </c>
      <c r="CV4" s="649">
        <v>44</v>
      </c>
      <c r="CW4" s="647"/>
      <c r="CX4" s="650"/>
      <c r="CY4" s="631"/>
      <c r="CZ4" s="651"/>
      <c r="DA4" s="652"/>
    </row>
    <row r="5" spans="1:106" s="663" customFormat="1" ht="36">
      <c r="A5" s="653"/>
      <c r="B5" s="654"/>
      <c r="C5" s="654"/>
      <c r="D5" s="655"/>
      <c r="E5" s="656" t="s">
        <v>564</v>
      </c>
      <c r="F5" s="656" t="s">
        <v>565</v>
      </c>
      <c r="G5" s="656" t="s">
        <v>566</v>
      </c>
      <c r="H5" s="656" t="s">
        <v>126</v>
      </c>
      <c r="I5" s="656" t="s">
        <v>376</v>
      </c>
      <c r="J5" s="656" t="s">
        <v>377</v>
      </c>
      <c r="K5" s="656" t="s">
        <v>60</v>
      </c>
      <c r="L5" s="656" t="s">
        <v>378</v>
      </c>
      <c r="M5" s="656" t="s">
        <v>379</v>
      </c>
      <c r="N5" s="656" t="s">
        <v>567</v>
      </c>
      <c r="O5" s="656" t="s">
        <v>380</v>
      </c>
      <c r="P5" s="656" t="s">
        <v>381</v>
      </c>
      <c r="Q5" s="656" t="s">
        <v>382</v>
      </c>
      <c r="R5" s="656" t="s">
        <v>383</v>
      </c>
      <c r="S5" s="656" t="s">
        <v>384</v>
      </c>
      <c r="T5" s="656" t="s">
        <v>385</v>
      </c>
      <c r="U5" s="656" t="s">
        <v>386</v>
      </c>
      <c r="V5" s="656" t="s">
        <v>387</v>
      </c>
      <c r="W5" s="656" t="s">
        <v>388</v>
      </c>
      <c r="X5" s="656" t="s">
        <v>568</v>
      </c>
      <c r="Y5" s="656" t="s">
        <v>389</v>
      </c>
      <c r="Z5" s="656" t="s">
        <v>63</v>
      </c>
      <c r="AA5" s="656" t="s">
        <v>127</v>
      </c>
      <c r="AB5" s="656" t="s">
        <v>357</v>
      </c>
      <c r="AC5" s="656" t="s">
        <v>358</v>
      </c>
      <c r="AD5" s="656" t="s">
        <v>359</v>
      </c>
      <c r="AE5" s="656" t="s">
        <v>128</v>
      </c>
      <c r="AF5" s="656" t="s">
        <v>369</v>
      </c>
      <c r="AG5" s="656" t="s">
        <v>129</v>
      </c>
      <c r="AH5" s="656" t="s">
        <v>390</v>
      </c>
      <c r="AI5" s="656" t="s">
        <v>391</v>
      </c>
      <c r="AJ5" s="656" t="s">
        <v>130</v>
      </c>
      <c r="AK5" s="656" t="s">
        <v>392</v>
      </c>
      <c r="AL5" s="656" t="s">
        <v>393</v>
      </c>
      <c r="AM5" s="656" t="s">
        <v>569</v>
      </c>
      <c r="AN5" s="656" t="s">
        <v>64</v>
      </c>
      <c r="AO5" s="656" t="s">
        <v>65</v>
      </c>
      <c r="AP5" s="656" t="s">
        <v>394</v>
      </c>
      <c r="AQ5" s="656" t="s">
        <v>131</v>
      </c>
      <c r="AR5" s="657" t="s">
        <v>570</v>
      </c>
      <c r="AS5" s="656" t="s">
        <v>564</v>
      </c>
      <c r="AT5" s="656" t="s">
        <v>565</v>
      </c>
      <c r="AU5" s="656" t="s">
        <v>566</v>
      </c>
      <c r="AV5" s="656" t="s">
        <v>126</v>
      </c>
      <c r="AW5" s="656" t="s">
        <v>376</v>
      </c>
      <c r="AX5" s="656" t="s">
        <v>377</v>
      </c>
      <c r="AY5" s="656" t="s">
        <v>60</v>
      </c>
      <c r="AZ5" s="656" t="s">
        <v>378</v>
      </c>
      <c r="BA5" s="656" t="s">
        <v>379</v>
      </c>
      <c r="BB5" s="656" t="s">
        <v>567</v>
      </c>
      <c r="BC5" s="656" t="s">
        <v>380</v>
      </c>
      <c r="BD5" s="656" t="s">
        <v>381</v>
      </c>
      <c r="BE5" s="656" t="s">
        <v>382</v>
      </c>
      <c r="BF5" s="656" t="s">
        <v>383</v>
      </c>
      <c r="BG5" s="656" t="s">
        <v>384</v>
      </c>
      <c r="BH5" s="656" t="s">
        <v>385</v>
      </c>
      <c r="BI5" s="656" t="s">
        <v>386</v>
      </c>
      <c r="BJ5" s="656" t="s">
        <v>387</v>
      </c>
      <c r="BK5" s="656" t="s">
        <v>388</v>
      </c>
      <c r="BL5" s="656" t="s">
        <v>568</v>
      </c>
      <c r="BM5" s="656" t="s">
        <v>389</v>
      </c>
      <c r="BN5" s="656" t="s">
        <v>63</v>
      </c>
      <c r="BO5" s="656" t="s">
        <v>127</v>
      </c>
      <c r="BP5" s="656" t="s">
        <v>357</v>
      </c>
      <c r="BQ5" s="656" t="s">
        <v>358</v>
      </c>
      <c r="BR5" s="656" t="s">
        <v>359</v>
      </c>
      <c r="BS5" s="656" t="s">
        <v>128</v>
      </c>
      <c r="BT5" s="656" t="s">
        <v>369</v>
      </c>
      <c r="BU5" s="656" t="s">
        <v>129</v>
      </c>
      <c r="BV5" s="656" t="s">
        <v>390</v>
      </c>
      <c r="BW5" s="656" t="s">
        <v>391</v>
      </c>
      <c r="BX5" s="656" t="s">
        <v>130</v>
      </c>
      <c r="BY5" s="656" t="s">
        <v>392</v>
      </c>
      <c r="BZ5" s="656" t="s">
        <v>393</v>
      </c>
      <c r="CA5" s="656" t="s">
        <v>569</v>
      </c>
      <c r="CB5" s="656" t="s">
        <v>64</v>
      </c>
      <c r="CC5" s="656" t="s">
        <v>65</v>
      </c>
      <c r="CD5" s="656" t="s">
        <v>394</v>
      </c>
      <c r="CE5" s="656" t="s">
        <v>131</v>
      </c>
      <c r="CF5" s="658" t="s">
        <v>570</v>
      </c>
      <c r="CG5" s="659" t="s">
        <v>571</v>
      </c>
      <c r="CH5" s="653" t="s">
        <v>572</v>
      </c>
      <c r="CI5" s="654" t="s">
        <v>573</v>
      </c>
      <c r="CJ5" s="654" t="s">
        <v>574</v>
      </c>
      <c r="CK5" s="654" t="s">
        <v>575</v>
      </c>
      <c r="CL5" s="654" t="s">
        <v>576</v>
      </c>
      <c r="CM5" s="654" t="s">
        <v>577</v>
      </c>
      <c r="CN5" s="655" t="s">
        <v>578</v>
      </c>
      <c r="CO5" s="657" t="s">
        <v>579</v>
      </c>
      <c r="CP5" s="653" t="s">
        <v>572</v>
      </c>
      <c r="CQ5" s="654" t="s">
        <v>573</v>
      </c>
      <c r="CR5" s="654" t="s">
        <v>574</v>
      </c>
      <c r="CS5" s="654" t="s">
        <v>575</v>
      </c>
      <c r="CT5" s="654" t="s">
        <v>576</v>
      </c>
      <c r="CU5" s="654" t="s">
        <v>577</v>
      </c>
      <c r="CV5" s="655" t="s">
        <v>578</v>
      </c>
      <c r="CW5" s="658" t="s">
        <v>579</v>
      </c>
      <c r="CX5" s="660" t="s">
        <v>580</v>
      </c>
      <c r="CY5" s="653" t="s">
        <v>581</v>
      </c>
      <c r="CZ5" s="661" t="s">
        <v>582</v>
      </c>
      <c r="DA5" s="662" t="s">
        <v>583</v>
      </c>
    </row>
    <row r="6" spans="1:106">
      <c r="A6" s="664" t="s">
        <v>584</v>
      </c>
      <c r="B6" s="665" t="s">
        <v>585</v>
      </c>
      <c r="C6" s="617" t="s">
        <v>586</v>
      </c>
      <c r="D6" s="632" t="s">
        <v>587</v>
      </c>
      <c r="E6" s="666">
        <v>10213.285978181033</v>
      </c>
      <c r="F6" s="666">
        <v>2.5331617489597864</v>
      </c>
      <c r="G6" s="666">
        <v>0</v>
      </c>
      <c r="H6" s="666">
        <v>0</v>
      </c>
      <c r="I6" s="666">
        <v>127603.80116760096</v>
      </c>
      <c r="J6" s="666">
        <v>382.92961771775435</v>
      </c>
      <c r="K6" s="666">
        <v>203.07513354160955</v>
      </c>
      <c r="L6" s="666">
        <v>806.38982341886526</v>
      </c>
      <c r="M6" s="666">
        <v>0</v>
      </c>
      <c r="N6" s="666">
        <v>1113.3245886678262</v>
      </c>
      <c r="O6" s="666">
        <v>5.9107107475728355</v>
      </c>
      <c r="P6" s="666">
        <v>0</v>
      </c>
      <c r="Q6" s="666">
        <v>0</v>
      </c>
      <c r="R6" s="666">
        <v>0</v>
      </c>
      <c r="S6" s="666">
        <v>0</v>
      </c>
      <c r="T6" s="666">
        <v>0</v>
      </c>
      <c r="U6" s="666">
        <v>0</v>
      </c>
      <c r="V6" s="666">
        <v>0</v>
      </c>
      <c r="W6" s="666">
        <v>0</v>
      </c>
      <c r="X6" s="666">
        <v>0</v>
      </c>
      <c r="Y6" s="666">
        <v>0</v>
      </c>
      <c r="Z6" s="666">
        <v>636.24579261373299</v>
      </c>
      <c r="AA6" s="666">
        <v>839.74311978016931</v>
      </c>
      <c r="AB6" s="666">
        <v>0</v>
      </c>
      <c r="AC6" s="666">
        <v>0</v>
      </c>
      <c r="AD6" s="666">
        <v>0</v>
      </c>
      <c r="AE6" s="666">
        <v>188.72055029750408</v>
      </c>
      <c r="AF6" s="666">
        <v>0</v>
      </c>
      <c r="AG6" s="666">
        <v>6.7550979972260965</v>
      </c>
      <c r="AH6" s="666">
        <v>19.420906742025029</v>
      </c>
      <c r="AI6" s="666">
        <v>0</v>
      </c>
      <c r="AJ6" s="666">
        <v>10.132646995839146</v>
      </c>
      <c r="AK6" s="666">
        <v>865.49693089459379</v>
      </c>
      <c r="AL6" s="666">
        <v>1991.4873283072188</v>
      </c>
      <c r="AM6" s="666">
        <v>184.07642042441114</v>
      </c>
      <c r="AN6" s="666">
        <v>8.8660661213592533</v>
      </c>
      <c r="AO6" s="666">
        <v>7418.3641818287342</v>
      </c>
      <c r="AP6" s="666">
        <v>0</v>
      </c>
      <c r="AQ6" s="666">
        <v>0</v>
      </c>
      <c r="AR6" s="667">
        <v>152500.55922362738</v>
      </c>
      <c r="AS6" s="666">
        <v>8758.7172333713061</v>
      </c>
      <c r="AT6" s="666">
        <v>6.6733622499122234</v>
      </c>
      <c r="AU6" s="666">
        <v>0</v>
      </c>
      <c r="AV6" s="666">
        <v>0</v>
      </c>
      <c r="AW6" s="666">
        <v>38712.63730391999</v>
      </c>
      <c r="AX6" s="666">
        <v>100.91692412030073</v>
      </c>
      <c r="AY6" s="666">
        <v>130.57416887834032</v>
      </c>
      <c r="AZ6" s="666">
        <v>204.84907646334602</v>
      </c>
      <c r="BA6" s="666">
        <v>0</v>
      </c>
      <c r="BB6" s="666">
        <v>649.00698050711844</v>
      </c>
      <c r="BC6" s="666">
        <v>5.31040194453516</v>
      </c>
      <c r="BD6" s="666">
        <v>0</v>
      </c>
      <c r="BE6" s="666">
        <v>0.24430420568079428</v>
      </c>
      <c r="BF6" s="666">
        <v>0</v>
      </c>
      <c r="BG6" s="666">
        <v>0</v>
      </c>
      <c r="BH6" s="666">
        <v>0</v>
      </c>
      <c r="BI6" s="666">
        <v>0</v>
      </c>
      <c r="BJ6" s="666">
        <v>0</v>
      </c>
      <c r="BK6" s="666">
        <v>0</v>
      </c>
      <c r="BL6" s="666">
        <v>0</v>
      </c>
      <c r="BM6" s="666">
        <v>0</v>
      </c>
      <c r="BN6" s="666">
        <v>97.753827562538874</v>
      </c>
      <c r="BO6" s="666">
        <v>377.8807446657907</v>
      </c>
      <c r="BP6" s="666">
        <v>0</v>
      </c>
      <c r="BQ6" s="666">
        <v>0</v>
      </c>
      <c r="BR6" s="666">
        <v>0</v>
      </c>
      <c r="BS6" s="666">
        <v>70.816074357209189</v>
      </c>
      <c r="BT6" s="666">
        <v>0</v>
      </c>
      <c r="BU6" s="666">
        <v>2.488045463117563</v>
      </c>
      <c r="BV6" s="666">
        <v>11.739459988766589</v>
      </c>
      <c r="BW6" s="666">
        <v>0</v>
      </c>
      <c r="BX6" s="666">
        <v>5.4968446278178718</v>
      </c>
      <c r="BY6" s="666">
        <v>352.38952952041308</v>
      </c>
      <c r="BZ6" s="666">
        <v>713.72187878035209</v>
      </c>
      <c r="CA6" s="666">
        <v>65.460669006364412</v>
      </c>
      <c r="CB6" s="666">
        <v>4.1917458448388913</v>
      </c>
      <c r="CC6" s="666">
        <v>2938.9153037595129</v>
      </c>
      <c r="CD6" s="666">
        <v>0</v>
      </c>
      <c r="CE6" s="666">
        <v>0</v>
      </c>
      <c r="CF6" s="667">
        <v>53209.783879237242</v>
      </c>
      <c r="CG6" s="667">
        <v>205710.34310286463</v>
      </c>
      <c r="CH6" s="666">
        <v>769.65897805894838</v>
      </c>
      <c r="CI6" s="666">
        <v>54158.998192760235</v>
      </c>
      <c r="CJ6" s="666">
        <v>0</v>
      </c>
      <c r="CK6" s="666">
        <v>0</v>
      </c>
      <c r="CL6" s="666">
        <v>3154.6307647045869</v>
      </c>
      <c r="CM6" s="666">
        <v>368.15284084882228</v>
      </c>
      <c r="CN6" s="666">
        <v>0</v>
      </c>
      <c r="CO6" s="667">
        <v>58451.44077637259</v>
      </c>
      <c r="CP6" s="666">
        <v>303.03365091484841</v>
      </c>
      <c r="CQ6" s="666">
        <v>20043.629960294646</v>
      </c>
      <c r="CR6" s="666">
        <v>0</v>
      </c>
      <c r="CS6" s="666">
        <v>0</v>
      </c>
      <c r="CT6" s="666">
        <v>1643.3893882083935</v>
      </c>
      <c r="CU6" s="666">
        <v>277.16312134486111</v>
      </c>
      <c r="CV6" s="666">
        <v>0</v>
      </c>
      <c r="CW6" s="667">
        <v>22267.216120762747</v>
      </c>
      <c r="CX6" s="667">
        <v>80718.656897135341</v>
      </c>
      <c r="CY6" s="666">
        <v>501</v>
      </c>
      <c r="CZ6" s="668">
        <v>-124345</v>
      </c>
      <c r="DA6" s="667">
        <v>162585</v>
      </c>
      <c r="DB6" s="669"/>
    </row>
    <row r="7" spans="1:106">
      <c r="A7" s="670" t="s">
        <v>588</v>
      </c>
      <c r="B7" s="665" t="s">
        <v>589</v>
      </c>
      <c r="C7" s="617" t="s">
        <v>590</v>
      </c>
      <c r="D7" s="632" t="s">
        <v>591</v>
      </c>
      <c r="E7" s="666">
        <v>42.524904214559385</v>
      </c>
      <c r="F7" s="666">
        <v>931.91771797028321</v>
      </c>
      <c r="G7" s="666">
        <v>9.853331464349127</v>
      </c>
      <c r="H7" s="666">
        <v>0</v>
      </c>
      <c r="I7" s="666">
        <v>548.67498364638823</v>
      </c>
      <c r="J7" s="666">
        <v>0.51859639286048032</v>
      </c>
      <c r="K7" s="666">
        <v>3627.5817680590599</v>
      </c>
      <c r="L7" s="666">
        <v>260.33538921596113</v>
      </c>
      <c r="M7" s="666">
        <v>0</v>
      </c>
      <c r="N7" s="666">
        <v>0</v>
      </c>
      <c r="O7" s="666">
        <v>0</v>
      </c>
      <c r="P7" s="666">
        <v>0</v>
      </c>
      <c r="Q7" s="666">
        <v>0</v>
      </c>
      <c r="R7" s="666">
        <v>0</v>
      </c>
      <c r="S7" s="666">
        <v>0</v>
      </c>
      <c r="T7" s="666">
        <v>0</v>
      </c>
      <c r="U7" s="666">
        <v>0</v>
      </c>
      <c r="V7" s="666">
        <v>0</v>
      </c>
      <c r="W7" s="666">
        <v>0</v>
      </c>
      <c r="X7" s="666">
        <v>0</v>
      </c>
      <c r="Y7" s="666">
        <v>0.51859639286048032</v>
      </c>
      <c r="Z7" s="666">
        <v>73.640687786188209</v>
      </c>
      <c r="AA7" s="666">
        <v>28.004205214465937</v>
      </c>
      <c r="AB7" s="666">
        <v>0</v>
      </c>
      <c r="AC7" s="666">
        <v>0</v>
      </c>
      <c r="AD7" s="666">
        <v>0</v>
      </c>
      <c r="AE7" s="666">
        <v>0</v>
      </c>
      <c r="AF7" s="666">
        <v>0</v>
      </c>
      <c r="AG7" s="666">
        <v>0</v>
      </c>
      <c r="AH7" s="666">
        <v>0</v>
      </c>
      <c r="AI7" s="666">
        <v>0</v>
      </c>
      <c r="AJ7" s="666">
        <v>2.0743855714419213</v>
      </c>
      <c r="AK7" s="666">
        <v>40.450518643117462</v>
      </c>
      <c r="AL7" s="666">
        <v>68.973320250443891</v>
      </c>
      <c r="AM7" s="666">
        <v>0</v>
      </c>
      <c r="AN7" s="666">
        <v>0</v>
      </c>
      <c r="AO7" s="666">
        <v>889.9114101485842</v>
      </c>
      <c r="AP7" s="666">
        <v>0</v>
      </c>
      <c r="AQ7" s="666">
        <v>0</v>
      </c>
      <c r="AR7" s="671">
        <v>6524.9798149705639</v>
      </c>
      <c r="AS7" s="666">
        <v>5.861339439150612</v>
      </c>
      <c r="AT7" s="666">
        <v>163.77572888602339</v>
      </c>
      <c r="AU7" s="666">
        <v>0.36463300132134724</v>
      </c>
      <c r="AV7" s="666">
        <v>5.5511292738473758E-2</v>
      </c>
      <c r="AW7" s="666">
        <v>20.822177060529469</v>
      </c>
      <c r="AX7" s="666">
        <v>2.0680677686882379E-2</v>
      </c>
      <c r="AY7" s="666">
        <v>284.97320778491701</v>
      </c>
      <c r="AZ7" s="666">
        <v>6.3217566318638347</v>
      </c>
      <c r="BA7" s="666">
        <v>0</v>
      </c>
      <c r="BB7" s="666">
        <v>0</v>
      </c>
      <c r="BC7" s="666">
        <v>3.2653701610866918E-3</v>
      </c>
      <c r="BD7" s="666">
        <v>1.0884567203622306E-3</v>
      </c>
      <c r="BE7" s="666">
        <v>0</v>
      </c>
      <c r="BF7" s="666">
        <v>0</v>
      </c>
      <c r="BG7" s="666">
        <v>0</v>
      </c>
      <c r="BH7" s="666">
        <v>0</v>
      </c>
      <c r="BI7" s="666">
        <v>0</v>
      </c>
      <c r="BJ7" s="666">
        <v>0</v>
      </c>
      <c r="BK7" s="666">
        <v>0</v>
      </c>
      <c r="BL7" s="666">
        <v>0</v>
      </c>
      <c r="BM7" s="666">
        <v>1.0884567203622306E-2</v>
      </c>
      <c r="BN7" s="666">
        <v>1.4400282410392311</v>
      </c>
      <c r="BO7" s="666">
        <v>2.7875376608476725</v>
      </c>
      <c r="BP7" s="666">
        <v>0</v>
      </c>
      <c r="BQ7" s="666">
        <v>0</v>
      </c>
      <c r="BR7" s="666">
        <v>0</v>
      </c>
      <c r="BS7" s="666">
        <v>0</v>
      </c>
      <c r="BT7" s="666">
        <v>0</v>
      </c>
      <c r="BU7" s="666">
        <v>0</v>
      </c>
      <c r="BV7" s="666">
        <v>0</v>
      </c>
      <c r="BW7" s="666">
        <v>0</v>
      </c>
      <c r="BX7" s="666">
        <v>0.16871079165614575</v>
      </c>
      <c r="BY7" s="666">
        <v>2.2520169544294548</v>
      </c>
      <c r="BZ7" s="666">
        <v>3.4721769379555156</v>
      </c>
      <c r="CA7" s="666">
        <v>0</v>
      </c>
      <c r="CB7" s="666">
        <v>0</v>
      </c>
      <c r="CC7" s="666">
        <v>45.008773843698599</v>
      </c>
      <c r="CD7" s="666">
        <v>0</v>
      </c>
      <c r="CE7" s="666">
        <v>0</v>
      </c>
      <c r="CF7" s="671">
        <v>537.33951759794274</v>
      </c>
      <c r="CG7" s="671">
        <v>7062.319332568507</v>
      </c>
      <c r="CH7" s="666">
        <v>58.601392393234278</v>
      </c>
      <c r="CI7" s="666">
        <v>2997.4871507335765</v>
      </c>
      <c r="CJ7" s="666">
        <v>0</v>
      </c>
      <c r="CK7" s="666">
        <v>0</v>
      </c>
      <c r="CL7" s="666">
        <v>0</v>
      </c>
      <c r="CM7" s="666">
        <v>1517.9316419026259</v>
      </c>
      <c r="CN7" s="666">
        <v>0</v>
      </c>
      <c r="CO7" s="671">
        <v>4574.0201850294361</v>
      </c>
      <c r="CP7" s="666">
        <v>3.1815589936188</v>
      </c>
      <c r="CQ7" s="666">
        <v>193.80624980081731</v>
      </c>
      <c r="CR7" s="666">
        <v>0</v>
      </c>
      <c r="CS7" s="666">
        <v>0</v>
      </c>
      <c r="CT7" s="666">
        <v>0</v>
      </c>
      <c r="CU7" s="666">
        <v>153.67267360762116</v>
      </c>
      <c r="CV7" s="666">
        <v>0</v>
      </c>
      <c r="CW7" s="671">
        <v>350.66048240205726</v>
      </c>
      <c r="CX7" s="671">
        <v>4924.680667431493</v>
      </c>
      <c r="CY7" s="666">
        <v>209</v>
      </c>
      <c r="CZ7" s="668">
        <v>-2677</v>
      </c>
      <c r="DA7" s="671">
        <v>9519</v>
      </c>
      <c r="DB7" s="669"/>
    </row>
    <row r="8" spans="1:106">
      <c r="A8" s="670" t="s">
        <v>592</v>
      </c>
      <c r="B8" s="665" t="s">
        <v>593</v>
      </c>
      <c r="C8" s="617" t="s">
        <v>594</v>
      </c>
      <c r="D8" s="632" t="s">
        <v>595</v>
      </c>
      <c r="E8" s="666">
        <v>0</v>
      </c>
      <c r="F8" s="666">
        <v>0</v>
      </c>
      <c r="G8" s="666">
        <v>650.54064352243859</v>
      </c>
      <c r="H8" s="666">
        <v>0</v>
      </c>
      <c r="I8" s="666">
        <v>5415.1041490262505</v>
      </c>
      <c r="J8" s="666">
        <v>0</v>
      </c>
      <c r="K8" s="666">
        <v>0</v>
      </c>
      <c r="L8" s="666">
        <v>19.640770533446229</v>
      </c>
      <c r="M8" s="666">
        <v>0</v>
      </c>
      <c r="N8" s="666">
        <v>0</v>
      </c>
      <c r="O8" s="666">
        <v>0</v>
      </c>
      <c r="P8" s="666">
        <v>0</v>
      </c>
      <c r="Q8" s="666">
        <v>0</v>
      </c>
      <c r="R8" s="666">
        <v>0</v>
      </c>
      <c r="S8" s="666">
        <v>0</v>
      </c>
      <c r="T8" s="666">
        <v>0</v>
      </c>
      <c r="U8" s="666">
        <v>0</v>
      </c>
      <c r="V8" s="666">
        <v>0</v>
      </c>
      <c r="W8" s="666">
        <v>0</v>
      </c>
      <c r="X8" s="666">
        <v>0</v>
      </c>
      <c r="Y8" s="666">
        <v>0</v>
      </c>
      <c r="Z8" s="666">
        <v>189.94062235393733</v>
      </c>
      <c r="AA8" s="666">
        <v>0</v>
      </c>
      <c r="AB8" s="666">
        <v>0</v>
      </c>
      <c r="AC8" s="666">
        <v>0</v>
      </c>
      <c r="AD8" s="666">
        <v>0</v>
      </c>
      <c r="AE8" s="666">
        <v>0</v>
      </c>
      <c r="AF8" s="666">
        <v>0</v>
      </c>
      <c r="AG8" s="666">
        <v>0</v>
      </c>
      <c r="AH8" s="666">
        <v>1.1976079593564775</v>
      </c>
      <c r="AI8" s="666">
        <v>0</v>
      </c>
      <c r="AJ8" s="666">
        <v>1.6766511430990683</v>
      </c>
      <c r="AK8" s="666">
        <v>35.928238780694329</v>
      </c>
      <c r="AL8" s="666">
        <v>212.21613039796785</v>
      </c>
      <c r="AM8" s="666">
        <v>0</v>
      </c>
      <c r="AN8" s="666">
        <v>0</v>
      </c>
      <c r="AO8" s="666">
        <v>1330.7819644369183</v>
      </c>
      <c r="AP8" s="666">
        <v>0</v>
      </c>
      <c r="AQ8" s="666">
        <v>0</v>
      </c>
      <c r="AR8" s="671">
        <v>7857.0267781541088</v>
      </c>
      <c r="AS8" s="666">
        <v>0</v>
      </c>
      <c r="AT8" s="666">
        <v>0</v>
      </c>
      <c r="AU8" s="666">
        <v>1622.7240692994721</v>
      </c>
      <c r="AV8" s="666">
        <v>0</v>
      </c>
      <c r="AW8" s="666">
        <v>26479.367710924711</v>
      </c>
      <c r="AX8" s="666">
        <v>5.9703970613862366E-2</v>
      </c>
      <c r="AY8" s="666">
        <v>0</v>
      </c>
      <c r="AZ8" s="666">
        <v>47.494508623327512</v>
      </c>
      <c r="BA8" s="666">
        <v>0</v>
      </c>
      <c r="BB8" s="666">
        <v>0</v>
      </c>
      <c r="BC8" s="666">
        <v>0</v>
      </c>
      <c r="BD8" s="666">
        <v>0</v>
      </c>
      <c r="BE8" s="666">
        <v>0</v>
      </c>
      <c r="BF8" s="666">
        <v>0</v>
      </c>
      <c r="BG8" s="666">
        <v>0</v>
      </c>
      <c r="BH8" s="666">
        <v>0</v>
      </c>
      <c r="BI8" s="666">
        <v>0</v>
      </c>
      <c r="BJ8" s="666">
        <v>0</v>
      </c>
      <c r="BK8" s="666">
        <v>0</v>
      </c>
      <c r="BL8" s="666">
        <v>0</v>
      </c>
      <c r="BM8" s="666">
        <v>0</v>
      </c>
      <c r="BN8" s="666">
        <v>619.99588283965375</v>
      </c>
      <c r="BO8" s="666">
        <v>0</v>
      </c>
      <c r="BP8" s="666">
        <v>0</v>
      </c>
      <c r="BQ8" s="666">
        <v>0</v>
      </c>
      <c r="BR8" s="666">
        <v>0</v>
      </c>
      <c r="BS8" s="666">
        <v>0</v>
      </c>
      <c r="BT8" s="666">
        <v>0</v>
      </c>
      <c r="BU8" s="666">
        <v>0</v>
      </c>
      <c r="BV8" s="666">
        <v>5.1345414727921632</v>
      </c>
      <c r="BW8" s="666">
        <v>0</v>
      </c>
      <c r="BX8" s="666">
        <v>7.7018122091882448</v>
      </c>
      <c r="BY8" s="666">
        <v>127.58738520182388</v>
      </c>
      <c r="BZ8" s="666">
        <v>621.01085034008941</v>
      </c>
      <c r="CA8" s="666">
        <v>0</v>
      </c>
      <c r="CB8" s="666">
        <v>0</v>
      </c>
      <c r="CC8" s="666">
        <v>3978.9711215608572</v>
      </c>
      <c r="CD8" s="666">
        <v>0</v>
      </c>
      <c r="CE8" s="666">
        <v>0</v>
      </c>
      <c r="CF8" s="671">
        <v>33510.047586442524</v>
      </c>
      <c r="CG8" s="671">
        <v>41367.074364596636</v>
      </c>
      <c r="CH8" s="666">
        <v>112.81466977138018</v>
      </c>
      <c r="CI8" s="666">
        <v>3156.6550592718031</v>
      </c>
      <c r="CJ8" s="666">
        <v>0</v>
      </c>
      <c r="CK8" s="666">
        <v>0</v>
      </c>
      <c r="CL8" s="666">
        <v>0</v>
      </c>
      <c r="CM8" s="666">
        <v>188.50349280270962</v>
      </c>
      <c r="CN8" s="666">
        <v>0</v>
      </c>
      <c r="CO8" s="671">
        <v>3457.973221845893</v>
      </c>
      <c r="CP8" s="666">
        <v>363.44792111188713</v>
      </c>
      <c r="CQ8" s="666">
        <v>9241.0104235989238</v>
      </c>
      <c r="CR8" s="666">
        <v>0</v>
      </c>
      <c r="CS8" s="666">
        <v>0</v>
      </c>
      <c r="CT8" s="666">
        <v>0</v>
      </c>
      <c r="CU8" s="666">
        <v>396.49406884665996</v>
      </c>
      <c r="CV8" s="666">
        <v>0</v>
      </c>
      <c r="CW8" s="671">
        <v>10000.95241355747</v>
      </c>
      <c r="CX8" s="671">
        <v>13458.925635403364</v>
      </c>
      <c r="CY8" s="666">
        <v>1426</v>
      </c>
      <c r="CZ8" s="668">
        <v>-5329</v>
      </c>
      <c r="DA8" s="671">
        <v>50923</v>
      </c>
      <c r="DB8" s="669"/>
    </row>
    <row r="9" spans="1:106">
      <c r="A9" s="670" t="s">
        <v>596</v>
      </c>
      <c r="B9" s="665" t="s">
        <v>597</v>
      </c>
      <c r="C9" s="617" t="s">
        <v>598</v>
      </c>
      <c r="D9" s="632" t="s">
        <v>126</v>
      </c>
      <c r="E9" s="666">
        <v>0.98517322587312772</v>
      </c>
      <c r="F9" s="666">
        <v>3.9406929034925109</v>
      </c>
      <c r="G9" s="666">
        <v>0</v>
      </c>
      <c r="H9" s="666">
        <v>4.9258661293656383</v>
      </c>
      <c r="I9" s="666">
        <v>435.44656583592246</v>
      </c>
      <c r="J9" s="666">
        <v>16.747944839843171</v>
      </c>
      <c r="K9" s="666">
        <v>755.62786424468902</v>
      </c>
      <c r="L9" s="666">
        <v>7696.1732405208741</v>
      </c>
      <c r="M9" s="666">
        <v>71436.880954512235</v>
      </c>
      <c r="N9" s="666">
        <v>36.451409357305728</v>
      </c>
      <c r="O9" s="666">
        <v>13557.953934465984</v>
      </c>
      <c r="P9" s="666">
        <v>121065.96738109693</v>
      </c>
      <c r="Q9" s="666">
        <v>26817.400381492411</v>
      </c>
      <c r="R9" s="666">
        <v>44.332795164290751</v>
      </c>
      <c r="S9" s="666">
        <v>46.303141616037003</v>
      </c>
      <c r="T9" s="666">
        <v>13.792425162223788</v>
      </c>
      <c r="U9" s="666">
        <v>4.9258661293656383</v>
      </c>
      <c r="V9" s="666">
        <v>23.644157420955064</v>
      </c>
      <c r="W9" s="666">
        <v>20.688637743335683</v>
      </c>
      <c r="X9" s="666">
        <v>0</v>
      </c>
      <c r="Y9" s="666">
        <v>47.288314841910129</v>
      </c>
      <c r="Z9" s="666">
        <v>78.813858069850212</v>
      </c>
      <c r="AA9" s="666">
        <v>3973.2036199463241</v>
      </c>
      <c r="AB9" s="666">
        <v>349145.39124943648</v>
      </c>
      <c r="AC9" s="666">
        <v>0</v>
      </c>
      <c r="AD9" s="666">
        <v>0</v>
      </c>
      <c r="AE9" s="666">
        <v>4.9258661293656383</v>
      </c>
      <c r="AF9" s="666">
        <v>0.98517322587312772</v>
      </c>
      <c r="AG9" s="666">
        <v>1.9703464517462554</v>
      </c>
      <c r="AH9" s="666">
        <v>8.8665590328581487</v>
      </c>
      <c r="AI9" s="666">
        <v>0</v>
      </c>
      <c r="AJ9" s="666">
        <v>8.8665590328581487</v>
      </c>
      <c r="AK9" s="666">
        <v>61.080740004133922</v>
      </c>
      <c r="AL9" s="666">
        <v>15.762771613970044</v>
      </c>
      <c r="AM9" s="666">
        <v>5.9110393552387661</v>
      </c>
      <c r="AN9" s="666">
        <v>8.8665590328581487</v>
      </c>
      <c r="AO9" s="666">
        <v>2.9555196776193831</v>
      </c>
      <c r="AP9" s="666">
        <v>0</v>
      </c>
      <c r="AQ9" s="666">
        <v>24.629330646828194</v>
      </c>
      <c r="AR9" s="671">
        <v>595371.70593835879</v>
      </c>
      <c r="AS9" s="666">
        <v>2.7458756766091412E-3</v>
      </c>
      <c r="AT9" s="666">
        <v>1.109333773350093E-2</v>
      </c>
      <c r="AU9" s="666">
        <v>0</v>
      </c>
      <c r="AV9" s="666">
        <v>4.6533439799602914E-2</v>
      </c>
      <c r="AW9" s="666">
        <v>0.24192995294710939</v>
      </c>
      <c r="AX9" s="666">
        <v>2.1198160223422569E-2</v>
      </c>
      <c r="AY9" s="666">
        <v>0.88461130797640086</v>
      </c>
      <c r="AZ9" s="666">
        <v>4.1546929570880708</v>
      </c>
      <c r="BA9" s="666">
        <v>230.33598716024909</v>
      </c>
      <c r="BB9" s="666">
        <v>4.3787564122993769E-2</v>
      </c>
      <c r="BC9" s="666">
        <v>10.134697617283146</v>
      </c>
      <c r="BD9" s="666">
        <v>40.703213504647941</v>
      </c>
      <c r="BE9" s="666">
        <v>51.126667408083307</v>
      </c>
      <c r="BF9" s="666">
        <v>3.9394163040419143E-2</v>
      </c>
      <c r="BG9" s="666">
        <v>1.3070368220659512E-2</v>
      </c>
      <c r="BH9" s="666">
        <v>2.5554949630309073E-2</v>
      </c>
      <c r="BI9" s="666">
        <v>1.7170875897729164E-2</v>
      </c>
      <c r="BJ9" s="666">
        <v>4.0236231581245951E-2</v>
      </c>
      <c r="BK9" s="666">
        <v>1.0910279355060322E-2</v>
      </c>
      <c r="BL9" s="666">
        <v>2.9289340550497505E-4</v>
      </c>
      <c r="BM9" s="666">
        <v>0.12048902468960912</v>
      </c>
      <c r="BN9" s="666">
        <v>0.13923420264192751</v>
      </c>
      <c r="BO9" s="666">
        <v>4.5532110469532778</v>
      </c>
      <c r="BP9" s="666">
        <v>163.33658403931037</v>
      </c>
      <c r="BQ9" s="666">
        <v>0</v>
      </c>
      <c r="BR9" s="666">
        <v>2.9289340550497505E-4</v>
      </c>
      <c r="BS9" s="666">
        <v>5.7480330830351357E-3</v>
      </c>
      <c r="BT9" s="666">
        <v>1.1349619463317784E-3</v>
      </c>
      <c r="BU9" s="666">
        <v>2.4163705954160443E-3</v>
      </c>
      <c r="BV9" s="666">
        <v>6.2972082183569639E-3</v>
      </c>
      <c r="BW9" s="666">
        <v>4.0272843256934068E-4</v>
      </c>
      <c r="BX9" s="666">
        <v>1.1532677841758392E-2</v>
      </c>
      <c r="BY9" s="666">
        <v>6.7328871590456141E-2</v>
      </c>
      <c r="BZ9" s="666">
        <v>1.3326649950476365E-2</v>
      </c>
      <c r="CA9" s="666">
        <v>5.8944797857876227E-3</v>
      </c>
      <c r="CB9" s="666">
        <v>1.050755092249098E-2</v>
      </c>
      <c r="CC9" s="666">
        <v>1.0141434165609762E-2</v>
      </c>
      <c r="CD9" s="666">
        <v>0</v>
      </c>
      <c r="CE9" s="666">
        <v>3.657506401243376E-2</v>
      </c>
      <c r="CF9" s="671">
        <v>506.17490528450759</v>
      </c>
      <c r="CG9" s="671">
        <v>595877.88084364333</v>
      </c>
      <c r="CH9" s="666">
        <v>-165.50910194668546</v>
      </c>
      <c r="CI9" s="666">
        <v>-217.72328291796123</v>
      </c>
      <c r="CJ9" s="666">
        <v>0</v>
      </c>
      <c r="CK9" s="666">
        <v>0</v>
      </c>
      <c r="CL9" s="666">
        <v>-158.61288936557355</v>
      </c>
      <c r="CM9" s="666">
        <v>10489.13933587119</v>
      </c>
      <c r="CN9" s="666">
        <v>0</v>
      </c>
      <c r="CO9" s="671">
        <v>9947.2940616409705</v>
      </c>
      <c r="CP9" s="666">
        <v>-0.158601779080944</v>
      </c>
      <c r="CQ9" s="666">
        <v>-0.17961688092592595</v>
      </c>
      <c r="CR9" s="666">
        <v>0</v>
      </c>
      <c r="CS9" s="666">
        <v>0</v>
      </c>
      <c r="CT9" s="666">
        <v>-0.1763584417896831</v>
      </c>
      <c r="CU9" s="666">
        <v>-0.66032818271096627</v>
      </c>
      <c r="CV9" s="666">
        <v>0</v>
      </c>
      <c r="CW9" s="671">
        <v>-1.1749052845075192</v>
      </c>
      <c r="CX9" s="671">
        <v>9946.1191563564626</v>
      </c>
      <c r="CY9" s="666">
        <v>322</v>
      </c>
      <c r="CZ9" s="668">
        <v>-599575</v>
      </c>
      <c r="DA9" s="671">
        <v>6571</v>
      </c>
      <c r="DB9" s="669"/>
    </row>
    <row r="10" spans="1:106">
      <c r="A10" s="670"/>
      <c r="B10" s="665"/>
      <c r="C10" s="617" t="s">
        <v>599</v>
      </c>
      <c r="D10" s="632" t="s">
        <v>600</v>
      </c>
      <c r="E10" s="666">
        <v>9553.5514969092055</v>
      </c>
      <c r="F10" s="666">
        <v>28.556811539674257</v>
      </c>
      <c r="G10" s="666">
        <v>3124.8074687807193</v>
      </c>
      <c r="H10" s="666">
        <v>0</v>
      </c>
      <c r="I10" s="666">
        <v>207117.3619497047</v>
      </c>
      <c r="J10" s="666">
        <v>117.25599889775339</v>
      </c>
      <c r="K10" s="666">
        <v>234.94467675822909</v>
      </c>
      <c r="L10" s="666">
        <v>7399.6756204774101</v>
      </c>
      <c r="M10" s="666">
        <v>0</v>
      </c>
      <c r="N10" s="666">
        <v>3.4614317017786975</v>
      </c>
      <c r="O10" s="666">
        <v>35.046995980509315</v>
      </c>
      <c r="P10" s="666">
        <v>0.43267896272233719</v>
      </c>
      <c r="Q10" s="666">
        <v>0</v>
      </c>
      <c r="R10" s="666">
        <v>0</v>
      </c>
      <c r="S10" s="666">
        <v>0</v>
      </c>
      <c r="T10" s="666">
        <v>0</v>
      </c>
      <c r="U10" s="666">
        <v>0</v>
      </c>
      <c r="V10" s="666">
        <v>0</v>
      </c>
      <c r="W10" s="666">
        <v>0</v>
      </c>
      <c r="X10" s="666">
        <v>0</v>
      </c>
      <c r="Y10" s="666">
        <v>0</v>
      </c>
      <c r="Z10" s="666">
        <v>508.83046016146852</v>
      </c>
      <c r="AA10" s="666">
        <v>9.951616142613755</v>
      </c>
      <c r="AB10" s="666">
        <v>0</v>
      </c>
      <c r="AC10" s="666">
        <v>0</v>
      </c>
      <c r="AD10" s="666">
        <v>0</v>
      </c>
      <c r="AE10" s="666">
        <v>180.85980641793694</v>
      </c>
      <c r="AF10" s="666">
        <v>0</v>
      </c>
      <c r="AG10" s="666">
        <v>0</v>
      </c>
      <c r="AH10" s="666">
        <v>57.546302042070849</v>
      </c>
      <c r="AI10" s="666">
        <v>0</v>
      </c>
      <c r="AJ10" s="666">
        <v>437.87111027500521</v>
      </c>
      <c r="AK10" s="666">
        <v>3888.053159022922</v>
      </c>
      <c r="AL10" s="666">
        <v>8790.7384856297249</v>
      </c>
      <c r="AM10" s="666">
        <v>139.32262599659256</v>
      </c>
      <c r="AN10" s="666">
        <v>3.0287527390563604</v>
      </c>
      <c r="AO10" s="666">
        <v>69755.637012169755</v>
      </c>
      <c r="AP10" s="666">
        <v>0</v>
      </c>
      <c r="AQ10" s="666">
        <v>318.45171656364016</v>
      </c>
      <c r="AR10" s="671">
        <v>311705.38617687346</v>
      </c>
      <c r="AS10" s="666">
        <v>45251.936718054247</v>
      </c>
      <c r="AT10" s="666">
        <v>661.72338450045527</v>
      </c>
      <c r="AU10" s="666">
        <v>5469.2369864754219</v>
      </c>
      <c r="AV10" s="666">
        <v>0</v>
      </c>
      <c r="AW10" s="666">
        <v>269478.44795238326</v>
      </c>
      <c r="AX10" s="666">
        <v>277.63134295438886</v>
      </c>
      <c r="AY10" s="666">
        <v>624.47516384674361</v>
      </c>
      <c r="AZ10" s="666">
        <v>9097.4592708105956</v>
      </c>
      <c r="BA10" s="666">
        <v>2.6791926943728721</v>
      </c>
      <c r="BB10" s="666">
        <v>8.3352661602711571</v>
      </c>
      <c r="BC10" s="666">
        <v>106.79559767847419</v>
      </c>
      <c r="BD10" s="666">
        <v>0.63258716394915027</v>
      </c>
      <c r="BE10" s="666">
        <v>0</v>
      </c>
      <c r="BF10" s="666">
        <v>0</v>
      </c>
      <c r="BG10" s="666">
        <v>0</v>
      </c>
      <c r="BH10" s="666">
        <v>0</v>
      </c>
      <c r="BI10" s="666">
        <v>0</v>
      </c>
      <c r="BJ10" s="666">
        <v>0</v>
      </c>
      <c r="BK10" s="666">
        <v>0</v>
      </c>
      <c r="BL10" s="666">
        <v>0</v>
      </c>
      <c r="BM10" s="666">
        <v>0</v>
      </c>
      <c r="BN10" s="666">
        <v>515.03758448354051</v>
      </c>
      <c r="BO10" s="666">
        <v>68.579890774016704</v>
      </c>
      <c r="BP10" s="666">
        <v>0</v>
      </c>
      <c r="BQ10" s="666">
        <v>0</v>
      </c>
      <c r="BR10" s="666">
        <v>0</v>
      </c>
      <c r="BS10" s="666">
        <v>470.08668483350681</v>
      </c>
      <c r="BT10" s="666">
        <v>0</v>
      </c>
      <c r="BU10" s="666">
        <v>0</v>
      </c>
      <c r="BV10" s="666">
        <v>199.56264472113489</v>
      </c>
      <c r="BW10" s="666">
        <v>0.48374312537287967</v>
      </c>
      <c r="BX10" s="666">
        <v>1063.3790225985217</v>
      </c>
      <c r="BY10" s="666">
        <v>8743.9546791919529</v>
      </c>
      <c r="BZ10" s="666">
        <v>17801.300481606242</v>
      </c>
      <c r="CA10" s="666">
        <v>279.67794848481259</v>
      </c>
      <c r="CB10" s="666">
        <v>9.8237065460338631</v>
      </c>
      <c r="CC10" s="666">
        <v>145440.57079018565</v>
      </c>
      <c r="CD10" s="666">
        <v>0</v>
      </c>
      <c r="CE10" s="666">
        <v>1087.3057017996573</v>
      </c>
      <c r="CF10" s="671">
        <v>506659.1163410726</v>
      </c>
      <c r="CG10" s="671">
        <v>818364.50251794606</v>
      </c>
      <c r="CH10" s="666">
        <v>13809.814453208837</v>
      </c>
      <c r="CI10" s="666">
        <v>498397.27233334479</v>
      </c>
      <c r="CJ10" s="666">
        <v>0</v>
      </c>
      <c r="CK10" s="666">
        <v>0</v>
      </c>
      <c r="CL10" s="666">
        <v>0</v>
      </c>
      <c r="CM10" s="666">
        <v>-7423.4729634271389</v>
      </c>
      <c r="CN10" s="666">
        <v>0</v>
      </c>
      <c r="CO10" s="671">
        <v>504783.61382312648</v>
      </c>
      <c r="CP10" s="666">
        <v>30036.317663585334</v>
      </c>
      <c r="CQ10" s="666">
        <v>1072178.5705261219</v>
      </c>
      <c r="CR10" s="666">
        <v>0</v>
      </c>
      <c r="CS10" s="666">
        <v>0</v>
      </c>
      <c r="CT10" s="666">
        <v>0</v>
      </c>
      <c r="CU10" s="666">
        <v>-4255.0045307798491</v>
      </c>
      <c r="CV10" s="666">
        <v>0</v>
      </c>
      <c r="CW10" s="671">
        <v>1097959.8836589274</v>
      </c>
      <c r="CX10" s="671">
        <v>1602743.4974820539</v>
      </c>
      <c r="CY10" s="666">
        <v>14572</v>
      </c>
      <c r="CZ10" s="668">
        <v>-322662</v>
      </c>
      <c r="DA10" s="671">
        <v>2113018</v>
      </c>
      <c r="DB10" s="669"/>
    </row>
    <row r="11" spans="1:106">
      <c r="A11" s="670"/>
      <c r="B11" s="665"/>
      <c r="C11" s="617" t="s">
        <v>601</v>
      </c>
      <c r="D11" s="632" t="s">
        <v>377</v>
      </c>
      <c r="E11" s="666">
        <v>294.42832740213521</v>
      </c>
      <c r="F11" s="666">
        <v>4.4950889679715305</v>
      </c>
      <c r="G11" s="666">
        <v>695.24042704626333</v>
      </c>
      <c r="H11" s="666">
        <v>12.73608540925267</v>
      </c>
      <c r="I11" s="666">
        <v>1612.9877580071175</v>
      </c>
      <c r="J11" s="666">
        <v>12744.326405693952</v>
      </c>
      <c r="K11" s="666">
        <v>812.86192170818504</v>
      </c>
      <c r="L11" s="666">
        <v>1780.0552313167259</v>
      </c>
      <c r="M11" s="666">
        <v>23.224626334519574</v>
      </c>
      <c r="N11" s="666">
        <v>1281.849537366548</v>
      </c>
      <c r="O11" s="666">
        <v>725.20768683274025</v>
      </c>
      <c r="P11" s="666">
        <v>598.59601423487538</v>
      </c>
      <c r="Q11" s="666">
        <v>122.86576512455517</v>
      </c>
      <c r="R11" s="666">
        <v>598.59601423487538</v>
      </c>
      <c r="S11" s="666">
        <v>784.39302491103194</v>
      </c>
      <c r="T11" s="666">
        <v>614.32882562277587</v>
      </c>
      <c r="U11" s="666">
        <v>217.2626334519573</v>
      </c>
      <c r="V11" s="666">
        <v>672.01580071174374</v>
      </c>
      <c r="W11" s="666">
        <v>1277.3544483985766</v>
      </c>
      <c r="X11" s="666">
        <v>344.62348754448396</v>
      </c>
      <c r="Y11" s="666">
        <v>1256.3773665480426</v>
      </c>
      <c r="Z11" s="666">
        <v>3933.952028469751</v>
      </c>
      <c r="AA11" s="666">
        <v>6264.6556583629899</v>
      </c>
      <c r="AB11" s="666">
        <v>191.04128113879003</v>
      </c>
      <c r="AC11" s="666">
        <v>125.86249110320284</v>
      </c>
      <c r="AD11" s="666">
        <v>458.49907473309611</v>
      </c>
      <c r="AE11" s="666">
        <v>9567.0476868327405</v>
      </c>
      <c r="AF11" s="666">
        <v>1219.6674733096086</v>
      </c>
      <c r="AG11" s="666">
        <v>131.85594306049822</v>
      </c>
      <c r="AH11" s="666">
        <v>3056.6604982206404</v>
      </c>
      <c r="AI11" s="666">
        <v>558.88939501779362</v>
      </c>
      <c r="AJ11" s="666">
        <v>4620.2022775800715</v>
      </c>
      <c r="AK11" s="666">
        <v>594.85010676156583</v>
      </c>
      <c r="AL11" s="666">
        <v>7760.0219217081849</v>
      </c>
      <c r="AM11" s="666">
        <v>2845.3913167259789</v>
      </c>
      <c r="AN11" s="666">
        <v>3298.6461209964414</v>
      </c>
      <c r="AO11" s="666">
        <v>4464.3725266903912</v>
      </c>
      <c r="AP11" s="666">
        <v>819.60455516014235</v>
      </c>
      <c r="AQ11" s="666">
        <v>31.465622775800711</v>
      </c>
      <c r="AR11" s="671">
        <v>76416.512455515985</v>
      </c>
      <c r="AS11" s="666">
        <v>251.8578768110053</v>
      </c>
      <c r="AT11" s="666">
        <v>8.891248808670662</v>
      </c>
      <c r="AU11" s="666">
        <v>225.2102044284205</v>
      </c>
      <c r="AV11" s="666">
        <v>12.67198510561273</v>
      </c>
      <c r="AW11" s="666">
        <v>272.61281537904591</v>
      </c>
      <c r="AX11" s="666">
        <v>5059.946250175467</v>
      </c>
      <c r="AY11" s="666">
        <v>404.06945099111215</v>
      </c>
      <c r="AZ11" s="666">
        <v>279.81794271275851</v>
      </c>
      <c r="BA11" s="666">
        <v>5.2843394679098354</v>
      </c>
      <c r="BB11" s="666">
        <v>442.71118335020282</v>
      </c>
      <c r="BC11" s="666">
        <v>174.57441209282396</v>
      </c>
      <c r="BD11" s="666">
        <v>55.572477891143897</v>
      </c>
      <c r="BE11" s="666">
        <v>75.293146069906101</v>
      </c>
      <c r="BF11" s="666">
        <v>115.51670373024609</v>
      </c>
      <c r="BG11" s="666">
        <v>92.09352138482339</v>
      </c>
      <c r="BH11" s="666">
        <v>214.61545144917363</v>
      </c>
      <c r="BI11" s="666">
        <v>79.75180749595502</v>
      </c>
      <c r="BJ11" s="666">
        <v>368.21764127873041</v>
      </c>
      <c r="BK11" s="666">
        <v>256.02103241154612</v>
      </c>
      <c r="BL11" s="666">
        <v>56.267785715868875</v>
      </c>
      <c r="BM11" s="666">
        <v>699.07117832630229</v>
      </c>
      <c r="BN11" s="666">
        <v>431.49934467651252</v>
      </c>
      <c r="BO11" s="666">
        <v>2151.4301626118372</v>
      </c>
      <c r="BP11" s="666">
        <v>32.827220674828041</v>
      </c>
      <c r="BQ11" s="666">
        <v>30.384951940481557</v>
      </c>
      <c r="BR11" s="666">
        <v>137.49712233936447</v>
      </c>
      <c r="BS11" s="666">
        <v>3335.6089189009481</v>
      </c>
      <c r="BT11" s="666">
        <v>432.11643037095592</v>
      </c>
      <c r="BU11" s="666">
        <v>41.231754006191217</v>
      </c>
      <c r="BV11" s="666">
        <v>648.96555820705862</v>
      </c>
      <c r="BW11" s="666">
        <v>514.527790296484</v>
      </c>
      <c r="BX11" s="666">
        <v>1476.4600917600644</v>
      </c>
      <c r="BY11" s="666">
        <v>198.92756865381631</v>
      </c>
      <c r="BZ11" s="666">
        <v>2094.6408960274248</v>
      </c>
      <c r="CA11" s="666">
        <v>856.26289480100183</v>
      </c>
      <c r="CB11" s="666">
        <v>1287.9882145205499</v>
      </c>
      <c r="CC11" s="666">
        <v>1330.5323620459096</v>
      </c>
      <c r="CD11" s="666">
        <v>248.90281855592414</v>
      </c>
      <c r="CE11" s="666">
        <v>14.436328710852363</v>
      </c>
      <c r="CF11" s="671">
        <v>24414.308884176931</v>
      </c>
      <c r="CG11" s="671">
        <v>100830.82133969292</v>
      </c>
      <c r="CH11" s="666">
        <v>3224.4771530249109</v>
      </c>
      <c r="CI11" s="666">
        <v>103160.79345195729</v>
      </c>
      <c r="CJ11" s="666">
        <v>0</v>
      </c>
      <c r="CK11" s="666">
        <v>17.980355871886122</v>
      </c>
      <c r="CL11" s="666">
        <v>4414.1773665480432</v>
      </c>
      <c r="CM11" s="666">
        <v>-3028.9407829181496</v>
      </c>
      <c r="CN11" s="666">
        <v>0</v>
      </c>
      <c r="CO11" s="671">
        <v>107788.48754448399</v>
      </c>
      <c r="CP11" s="666">
        <v>966.53002445457435</v>
      </c>
      <c r="CQ11" s="666">
        <v>31806.004689958849</v>
      </c>
      <c r="CR11" s="666">
        <v>0</v>
      </c>
      <c r="CS11" s="666">
        <v>6.6662637695507305</v>
      </c>
      <c r="CT11" s="666">
        <v>2229.1047379814263</v>
      </c>
      <c r="CU11" s="666">
        <v>-602.61460034132972</v>
      </c>
      <c r="CV11" s="666">
        <v>0</v>
      </c>
      <c r="CW11" s="671">
        <v>34405.691115823065</v>
      </c>
      <c r="CX11" s="671">
        <v>142194.17866030705</v>
      </c>
      <c r="CY11" s="666">
        <v>3998</v>
      </c>
      <c r="CZ11" s="668">
        <v>-163844</v>
      </c>
      <c r="DA11" s="671">
        <v>83178.999999999971</v>
      </c>
      <c r="DB11" s="669"/>
    </row>
    <row r="12" spans="1:106">
      <c r="A12" s="670"/>
      <c r="B12" s="665"/>
      <c r="C12" s="617" t="s">
        <v>602</v>
      </c>
      <c r="D12" s="632" t="s">
        <v>60</v>
      </c>
      <c r="E12" s="666">
        <v>1898.1188532603383</v>
      </c>
      <c r="F12" s="666">
        <v>41.109700361716691</v>
      </c>
      <c r="G12" s="666">
        <v>87.081838400625671</v>
      </c>
      <c r="H12" s="666">
        <v>1.7681591553426532</v>
      </c>
      <c r="I12" s="666">
        <v>15075.324958451463</v>
      </c>
      <c r="J12" s="666">
        <v>195.38158666536319</v>
      </c>
      <c r="K12" s="666">
        <v>50931.38242985629</v>
      </c>
      <c r="L12" s="666">
        <v>13123.719290742007</v>
      </c>
      <c r="M12" s="666">
        <v>14.58731303157689</v>
      </c>
      <c r="N12" s="666">
        <v>1320.814889040962</v>
      </c>
      <c r="O12" s="666">
        <v>2084.2176043601526</v>
      </c>
      <c r="P12" s="666">
        <v>328.87760289373352</v>
      </c>
      <c r="Q12" s="666">
        <v>124.2131806628214</v>
      </c>
      <c r="R12" s="666">
        <v>1632.4529401701047</v>
      </c>
      <c r="S12" s="666">
        <v>381.92237755401311</v>
      </c>
      <c r="T12" s="666">
        <v>421.70595854922283</v>
      </c>
      <c r="U12" s="666">
        <v>419.49575960504444</v>
      </c>
      <c r="V12" s="666">
        <v>439.38755010264936</v>
      </c>
      <c r="W12" s="666">
        <v>3039.9076278228567</v>
      </c>
      <c r="X12" s="666">
        <v>1066.1999706716199</v>
      </c>
      <c r="Y12" s="666">
        <v>1278.3790693127382</v>
      </c>
      <c r="Z12" s="666">
        <v>9156.8542257307654</v>
      </c>
      <c r="AA12" s="666">
        <v>41383.32299100596</v>
      </c>
      <c r="AB12" s="666">
        <v>2435.6392364845046</v>
      </c>
      <c r="AC12" s="666">
        <v>319.59476732818456</v>
      </c>
      <c r="AD12" s="666">
        <v>449.11242545703396</v>
      </c>
      <c r="AE12" s="666">
        <v>9670.5044603578062</v>
      </c>
      <c r="AF12" s="666">
        <v>2390.993217812103</v>
      </c>
      <c r="AG12" s="666">
        <v>826.17236533385471</v>
      </c>
      <c r="AH12" s="666">
        <v>5872.4985946817869</v>
      </c>
      <c r="AI12" s="666">
        <v>4389.0130633493009</v>
      </c>
      <c r="AJ12" s="666">
        <v>767.38107341871148</v>
      </c>
      <c r="AK12" s="666">
        <v>6141.2587862938708</v>
      </c>
      <c r="AL12" s="666">
        <v>8010.2030134910547</v>
      </c>
      <c r="AM12" s="666">
        <v>1556.4220964903704</v>
      </c>
      <c r="AN12" s="666">
        <v>3353.7558778961775</v>
      </c>
      <c r="AO12" s="666">
        <v>3323.6971722553526</v>
      </c>
      <c r="AP12" s="666">
        <v>10430.370857366312</v>
      </c>
      <c r="AQ12" s="666">
        <v>51.276615504936942</v>
      </c>
      <c r="AR12" s="671">
        <v>204434.1195009287</v>
      </c>
      <c r="AS12" s="666">
        <v>4688.6978801001997</v>
      </c>
      <c r="AT12" s="666">
        <v>377.94046283569918</v>
      </c>
      <c r="AU12" s="666">
        <v>66.300762687912339</v>
      </c>
      <c r="AV12" s="666">
        <v>11.996814518861537</v>
      </c>
      <c r="AW12" s="666">
        <v>8535.0888034033251</v>
      </c>
      <c r="AX12" s="666">
        <v>230.25722777902001</v>
      </c>
      <c r="AY12" s="666">
        <v>49308.344025823862</v>
      </c>
      <c r="AZ12" s="666">
        <v>7634.4299936743728</v>
      </c>
      <c r="BA12" s="666">
        <v>9.466874042094819</v>
      </c>
      <c r="BB12" s="666">
        <v>1201.1830939755896</v>
      </c>
      <c r="BC12" s="666">
        <v>1684.6955245772704</v>
      </c>
      <c r="BD12" s="666">
        <v>101.68728496939779</v>
      </c>
      <c r="BE12" s="666">
        <v>307.95088371069477</v>
      </c>
      <c r="BF12" s="666">
        <v>729.21045638728992</v>
      </c>
      <c r="BG12" s="666">
        <v>253.95705727750567</v>
      </c>
      <c r="BH12" s="666">
        <v>290.2413003733277</v>
      </c>
      <c r="BI12" s="666">
        <v>475.40029887940295</v>
      </c>
      <c r="BJ12" s="666">
        <v>854.23848252943867</v>
      </c>
      <c r="BK12" s="666">
        <v>1451.7451343552405</v>
      </c>
      <c r="BL12" s="666">
        <v>387.1461817318052</v>
      </c>
      <c r="BM12" s="666">
        <v>1094.2237394965423</v>
      </c>
      <c r="BN12" s="666">
        <v>9301.3016795379062</v>
      </c>
      <c r="BO12" s="666">
        <v>44642.758376143669</v>
      </c>
      <c r="BP12" s="666">
        <v>1393.3932814233631</v>
      </c>
      <c r="BQ12" s="666">
        <v>228.8371966727058</v>
      </c>
      <c r="BR12" s="666">
        <v>429.56757075836458</v>
      </c>
      <c r="BS12" s="666">
        <v>11068.065208742164</v>
      </c>
      <c r="BT12" s="666">
        <v>2600.5339771668228</v>
      </c>
      <c r="BU12" s="666">
        <v>816.43627514755667</v>
      </c>
      <c r="BV12" s="666">
        <v>4622.78885013127</v>
      </c>
      <c r="BW12" s="666">
        <v>8792.1307558428234</v>
      </c>
      <c r="BX12" s="666">
        <v>778.04646868719976</v>
      </c>
      <c r="BY12" s="666">
        <v>6058.4566208115739</v>
      </c>
      <c r="BZ12" s="666">
        <v>6982.3255941402822</v>
      </c>
      <c r="CA12" s="666">
        <v>1397.131064450328</v>
      </c>
      <c r="CB12" s="666">
        <v>5104.4079059245323</v>
      </c>
      <c r="CC12" s="666">
        <v>3082.8875318081778</v>
      </c>
      <c r="CD12" s="666">
        <v>10075.72462057451</v>
      </c>
      <c r="CE12" s="666">
        <v>74.314961230444325</v>
      </c>
      <c r="CF12" s="671">
        <v>197143.31022232259</v>
      </c>
      <c r="CG12" s="671">
        <v>401577.42972325126</v>
      </c>
      <c r="CH12" s="666">
        <v>1475.0867753446084</v>
      </c>
      <c r="CI12" s="666">
        <v>9618.3437652751982</v>
      </c>
      <c r="CJ12" s="666">
        <v>19.449750708769187</v>
      </c>
      <c r="CK12" s="666">
        <v>132.61193665069899</v>
      </c>
      <c r="CL12" s="666">
        <v>4256.4011266986017</v>
      </c>
      <c r="CM12" s="666">
        <v>-2898.0128556066088</v>
      </c>
      <c r="CN12" s="666">
        <v>0</v>
      </c>
      <c r="CO12" s="671">
        <v>12603.880499071269</v>
      </c>
      <c r="CP12" s="666">
        <v>1408.3770579244717</v>
      </c>
      <c r="CQ12" s="666">
        <v>6554.994164319447</v>
      </c>
      <c r="CR12" s="666">
        <v>35.419166674734065</v>
      </c>
      <c r="CS12" s="666">
        <v>152.26977230810789</v>
      </c>
      <c r="CT12" s="666">
        <v>4900.8864362161175</v>
      </c>
      <c r="CU12" s="666">
        <v>-2814.2568197654255</v>
      </c>
      <c r="CV12" s="666">
        <v>0</v>
      </c>
      <c r="CW12" s="671">
        <v>10237.689777677453</v>
      </c>
      <c r="CX12" s="671">
        <v>22841.570276748724</v>
      </c>
      <c r="CY12" s="666">
        <v>20034</v>
      </c>
      <c r="CZ12" s="668">
        <v>-70922</v>
      </c>
      <c r="DA12" s="671">
        <v>373531</v>
      </c>
      <c r="DB12" s="669"/>
    </row>
    <row r="13" spans="1:106">
      <c r="A13" s="670"/>
      <c r="B13" s="665"/>
      <c r="C13" s="617" t="s">
        <v>603</v>
      </c>
      <c r="D13" s="632" t="s">
        <v>378</v>
      </c>
      <c r="E13" s="666">
        <v>3711.8706381340689</v>
      </c>
      <c r="F13" s="666">
        <v>4.3800754875057848</v>
      </c>
      <c r="G13" s="666">
        <v>398.1001943088591</v>
      </c>
      <c r="H13" s="666">
        <v>16.060276787521211</v>
      </c>
      <c r="I13" s="666">
        <v>11461.684200694304</v>
      </c>
      <c r="J13" s="666">
        <v>5451.7339567822</v>
      </c>
      <c r="K13" s="666">
        <v>5827.447098599363</v>
      </c>
      <c r="L13" s="666">
        <v>275197.70950471761</v>
      </c>
      <c r="M13" s="666">
        <v>431.68077304640343</v>
      </c>
      <c r="N13" s="666">
        <v>38990.458639668163</v>
      </c>
      <c r="O13" s="666">
        <v>3524.0140672254875</v>
      </c>
      <c r="P13" s="666">
        <v>5175.302526015168</v>
      </c>
      <c r="Q13" s="666">
        <v>604.93709232996559</v>
      </c>
      <c r="R13" s="666">
        <v>2555.5307094325417</v>
      </c>
      <c r="S13" s="666">
        <v>1291.1489187058719</v>
      </c>
      <c r="T13" s="666">
        <v>1631.8214566229885</v>
      </c>
      <c r="U13" s="666">
        <v>1473.1653889644456</v>
      </c>
      <c r="V13" s="666">
        <v>1938.9134158025606</v>
      </c>
      <c r="W13" s="666">
        <v>5693.1247836491857</v>
      </c>
      <c r="X13" s="666">
        <v>2119.4698608986323</v>
      </c>
      <c r="Y13" s="666">
        <v>6483.4850716168958</v>
      </c>
      <c r="Z13" s="666">
        <v>7234.4246801970539</v>
      </c>
      <c r="AA13" s="666">
        <v>5255.6039099527743</v>
      </c>
      <c r="AB13" s="666">
        <v>1206.4674592807601</v>
      </c>
      <c r="AC13" s="666">
        <v>819.56079121774906</v>
      </c>
      <c r="AD13" s="666">
        <v>1671.7288110647078</v>
      </c>
      <c r="AE13" s="666">
        <v>17.520301950023139</v>
      </c>
      <c r="AF13" s="666">
        <v>15.5736017333539</v>
      </c>
      <c r="AG13" s="666">
        <v>58.401006500077131</v>
      </c>
      <c r="AH13" s="666">
        <v>581.09001467576741</v>
      </c>
      <c r="AI13" s="666">
        <v>329.96568672543577</v>
      </c>
      <c r="AJ13" s="666">
        <v>648.25117215085618</v>
      </c>
      <c r="AK13" s="666">
        <v>7510.369435909919</v>
      </c>
      <c r="AL13" s="666">
        <v>236220.87776656615</v>
      </c>
      <c r="AM13" s="666">
        <v>201.48347242526609</v>
      </c>
      <c r="AN13" s="666">
        <v>4276.4137009681481</v>
      </c>
      <c r="AO13" s="666">
        <v>6638.2477388421003</v>
      </c>
      <c r="AP13" s="666">
        <v>247.71760257116051</v>
      </c>
      <c r="AQ13" s="666">
        <v>340.18586286294925</v>
      </c>
      <c r="AR13" s="671">
        <v>647255.92166508397</v>
      </c>
      <c r="AS13" s="666">
        <v>22143.372848522402</v>
      </c>
      <c r="AT13" s="666">
        <v>23.194223545966292</v>
      </c>
      <c r="AU13" s="666">
        <v>642.62389798979234</v>
      </c>
      <c r="AV13" s="666">
        <v>184.11473070246964</v>
      </c>
      <c r="AW13" s="666">
        <v>14696.037804671127</v>
      </c>
      <c r="AX13" s="666">
        <v>13149.220115417689</v>
      </c>
      <c r="AY13" s="666">
        <v>17134.98659593529</v>
      </c>
      <c r="AZ13" s="666">
        <v>355524.19057925453</v>
      </c>
      <c r="BA13" s="666">
        <v>1412.4774236788085</v>
      </c>
      <c r="BB13" s="666">
        <v>90596.848796671577</v>
      </c>
      <c r="BC13" s="666">
        <v>7933.0170058767553</v>
      </c>
      <c r="BD13" s="666">
        <v>3488.7836832972798</v>
      </c>
      <c r="BE13" s="666">
        <v>2876.2530206016154</v>
      </c>
      <c r="BF13" s="666">
        <v>4232.564870109808</v>
      </c>
      <c r="BG13" s="666">
        <v>1750.5289993387223</v>
      </c>
      <c r="BH13" s="666">
        <v>2535.3233296111803</v>
      </c>
      <c r="BI13" s="666">
        <v>3854.4736311752886</v>
      </c>
      <c r="BJ13" s="666">
        <v>8459.0349077549836</v>
      </c>
      <c r="BK13" s="666">
        <v>7210.9063344940341</v>
      </c>
      <c r="BL13" s="666">
        <v>1925.1205543152021</v>
      </c>
      <c r="BM13" s="666">
        <v>22084.498459923059</v>
      </c>
      <c r="BN13" s="666">
        <v>12425.670386369708</v>
      </c>
      <c r="BO13" s="666">
        <v>14028.018771412027</v>
      </c>
      <c r="BP13" s="666">
        <v>1029.7727351703647</v>
      </c>
      <c r="BQ13" s="666">
        <v>1532.1308360226892</v>
      </c>
      <c r="BR13" s="666">
        <v>3773.4208244407532</v>
      </c>
      <c r="BS13" s="666">
        <v>45.245666004813806</v>
      </c>
      <c r="BT13" s="666">
        <v>41.309420038071352</v>
      </c>
      <c r="BU13" s="666">
        <v>122.44687722350452</v>
      </c>
      <c r="BV13" s="666">
        <v>1053.0939343926775</v>
      </c>
      <c r="BW13" s="666">
        <v>2227.2380135690478</v>
      </c>
      <c r="BX13" s="666">
        <v>1672.3119827092594</v>
      </c>
      <c r="BY13" s="666">
        <v>19166.004864323499</v>
      </c>
      <c r="BZ13" s="666">
        <v>439064.40848819306</v>
      </c>
      <c r="CA13" s="666">
        <v>436.0344725739867</v>
      </c>
      <c r="CB13" s="666">
        <v>13628.934220654883</v>
      </c>
      <c r="CC13" s="666">
        <v>13945.95015926672</v>
      </c>
      <c r="CD13" s="666">
        <v>563.68735252769898</v>
      </c>
      <c r="CE13" s="666">
        <v>1174.1017539509214</v>
      </c>
      <c r="CF13" s="671">
        <v>1107787.352571731</v>
      </c>
      <c r="CG13" s="671">
        <v>1755043.2742368151</v>
      </c>
      <c r="CH13" s="666">
        <v>3542.9943943380126</v>
      </c>
      <c r="CI13" s="666">
        <v>44142.4007630833</v>
      </c>
      <c r="CJ13" s="666">
        <v>0</v>
      </c>
      <c r="CK13" s="666">
        <v>0</v>
      </c>
      <c r="CL13" s="666">
        <v>0</v>
      </c>
      <c r="CM13" s="666">
        <v>-7165.3168225052968</v>
      </c>
      <c r="CN13" s="666">
        <v>0</v>
      </c>
      <c r="CO13" s="671">
        <v>40520.078334916019</v>
      </c>
      <c r="CP13" s="666">
        <v>7964.7609249633879</v>
      </c>
      <c r="CQ13" s="666">
        <v>107339.2266013434</v>
      </c>
      <c r="CR13" s="666">
        <v>0</v>
      </c>
      <c r="CS13" s="666">
        <v>0</v>
      </c>
      <c r="CT13" s="666">
        <v>0</v>
      </c>
      <c r="CU13" s="666">
        <v>3440.6599019619448</v>
      </c>
      <c r="CV13" s="666">
        <v>0</v>
      </c>
      <c r="CW13" s="671">
        <v>118744.64742826873</v>
      </c>
      <c r="CX13" s="671">
        <v>159264.72576318475</v>
      </c>
      <c r="CY13" s="666">
        <v>176398</v>
      </c>
      <c r="CZ13" s="668">
        <v>-382620</v>
      </c>
      <c r="DA13" s="671">
        <v>1708085.9999999998</v>
      </c>
      <c r="DB13" s="669"/>
    </row>
    <row r="14" spans="1:106">
      <c r="A14" s="670"/>
      <c r="B14" s="665"/>
      <c r="C14" s="617" t="s">
        <v>604</v>
      </c>
      <c r="D14" s="632" t="s">
        <v>379</v>
      </c>
      <c r="E14" s="666">
        <v>1052.0946093930747</v>
      </c>
      <c r="F14" s="666">
        <v>54.928634225341256</v>
      </c>
      <c r="G14" s="666">
        <v>622.62512311471983</v>
      </c>
      <c r="H14" s="666">
        <v>197.07911070960353</v>
      </c>
      <c r="I14" s="666">
        <v>3083.850464365587</v>
      </c>
      <c r="J14" s="666">
        <v>191.64660842358074</v>
      </c>
      <c r="K14" s="666">
        <v>562.86759796846945</v>
      </c>
      <c r="L14" s="666">
        <v>4092.1832497879241</v>
      </c>
      <c r="M14" s="666">
        <v>3988.3620949883771</v>
      </c>
      <c r="N14" s="666">
        <v>239.93551763267192</v>
      </c>
      <c r="O14" s="666">
        <v>1913.1462217276821</v>
      </c>
      <c r="P14" s="666">
        <v>18496.764866859834</v>
      </c>
      <c r="Q14" s="666">
        <v>280.98109046039951</v>
      </c>
      <c r="R14" s="666">
        <v>990.52625015148351</v>
      </c>
      <c r="S14" s="666">
        <v>972.41790919807408</v>
      </c>
      <c r="T14" s="666">
        <v>583.69219006488993</v>
      </c>
      <c r="U14" s="666">
        <v>203.11522436073989</v>
      </c>
      <c r="V14" s="666">
        <v>133.69991737267128</v>
      </c>
      <c r="W14" s="666">
        <v>548.07911952318523</v>
      </c>
      <c r="X14" s="666">
        <v>60.361136511364009</v>
      </c>
      <c r="Y14" s="666">
        <v>1416.3740682391567</v>
      </c>
      <c r="Z14" s="666">
        <v>978.75582853176729</v>
      </c>
      <c r="AA14" s="666">
        <v>11023.452555387852</v>
      </c>
      <c r="AB14" s="666">
        <v>15329.01242274345</v>
      </c>
      <c r="AC14" s="666">
        <v>836.30354636494849</v>
      </c>
      <c r="AD14" s="666">
        <v>1180.6638301622802</v>
      </c>
      <c r="AE14" s="666">
        <v>9016.7465720675573</v>
      </c>
      <c r="AF14" s="666">
        <v>916.5838579250626</v>
      </c>
      <c r="AG14" s="666">
        <v>864.97508620784629</v>
      </c>
      <c r="AH14" s="666">
        <v>17087.634135002038</v>
      </c>
      <c r="AI14" s="666">
        <v>875.84009077989185</v>
      </c>
      <c r="AJ14" s="666">
        <v>5038.9476759686677</v>
      </c>
      <c r="AK14" s="666">
        <v>3134.8556247176903</v>
      </c>
      <c r="AL14" s="666">
        <v>2958.2993004219506</v>
      </c>
      <c r="AM14" s="666">
        <v>343.15306106710443</v>
      </c>
      <c r="AN14" s="666">
        <v>2272.5967896528555</v>
      </c>
      <c r="AO14" s="666">
        <v>3774.0800603730349</v>
      </c>
      <c r="AP14" s="666">
        <v>0</v>
      </c>
      <c r="AQ14" s="666">
        <v>623.53054016239025</v>
      </c>
      <c r="AR14" s="671">
        <v>115940.16198261519</v>
      </c>
      <c r="AS14" s="666">
        <v>886.41714902229637</v>
      </c>
      <c r="AT14" s="666">
        <v>58.041353638980937</v>
      </c>
      <c r="AU14" s="666">
        <v>216.4736649769535</v>
      </c>
      <c r="AV14" s="666">
        <v>122.61308435447559</v>
      </c>
      <c r="AW14" s="666">
        <v>539.90490433583034</v>
      </c>
      <c r="AX14" s="666">
        <v>66.713491454795204</v>
      </c>
      <c r="AY14" s="666">
        <v>225.63866144005183</v>
      </c>
      <c r="AZ14" s="666">
        <v>5233.1948606259348</v>
      </c>
      <c r="BA14" s="666">
        <v>3108.2927862310053</v>
      </c>
      <c r="BB14" s="666">
        <v>76.882325015670617</v>
      </c>
      <c r="BC14" s="666">
        <v>591.62244665487981</v>
      </c>
      <c r="BD14" s="666">
        <v>2011.461234424836</v>
      </c>
      <c r="BE14" s="666">
        <v>124.81282846404486</v>
      </c>
      <c r="BF14" s="666">
        <v>237.30781470663015</v>
      </c>
      <c r="BG14" s="666">
        <v>78.176078964791259</v>
      </c>
      <c r="BH14" s="666">
        <v>120.63077788341398</v>
      </c>
      <c r="BI14" s="666">
        <v>62.832229607433284</v>
      </c>
      <c r="BJ14" s="666">
        <v>68.775525059976289</v>
      </c>
      <c r="BK14" s="666">
        <v>74.135362849190372</v>
      </c>
      <c r="BL14" s="666">
        <v>11.792367928399349</v>
      </c>
      <c r="BM14" s="666">
        <v>313.73352068143464</v>
      </c>
      <c r="BN14" s="666">
        <v>209.89980037273824</v>
      </c>
      <c r="BO14" s="666">
        <v>3795.3377405449764</v>
      </c>
      <c r="BP14" s="666">
        <v>2607.5701443542575</v>
      </c>
      <c r="BQ14" s="666">
        <v>194.80962826030589</v>
      </c>
      <c r="BR14" s="666">
        <v>367.23767559688889</v>
      </c>
      <c r="BS14" s="666">
        <v>3338.5918610564049</v>
      </c>
      <c r="BT14" s="666">
        <v>330.97994937573475</v>
      </c>
      <c r="BU14" s="666">
        <v>277.43230693257902</v>
      </c>
      <c r="BV14" s="666">
        <v>5052.6708852155834</v>
      </c>
      <c r="BW14" s="666">
        <v>668.23659858305757</v>
      </c>
      <c r="BX14" s="666">
        <v>1905.1414771158686</v>
      </c>
      <c r="BY14" s="666">
        <v>949.27837031486399</v>
      </c>
      <c r="BZ14" s="666">
        <v>802.50796432218613</v>
      </c>
      <c r="CA14" s="666">
        <v>100.90556011012644</v>
      </c>
      <c r="CB14" s="666">
        <v>1023.4934602981738</v>
      </c>
      <c r="CC14" s="666">
        <v>1175.9788522229617</v>
      </c>
      <c r="CD14" s="666">
        <v>0</v>
      </c>
      <c r="CE14" s="666">
        <v>297.75185425112085</v>
      </c>
      <c r="CF14" s="671">
        <v>37327.276597248856</v>
      </c>
      <c r="CG14" s="671">
        <v>153267.43857986404</v>
      </c>
      <c r="CH14" s="666">
        <v>169.01118223181925</v>
      </c>
      <c r="CI14" s="666">
        <v>20641.697852791149</v>
      </c>
      <c r="CJ14" s="666">
        <v>0</v>
      </c>
      <c r="CK14" s="666">
        <v>0</v>
      </c>
      <c r="CL14" s="666">
        <v>0</v>
      </c>
      <c r="CM14" s="666">
        <v>222.12898236181957</v>
      </c>
      <c r="CN14" s="666">
        <v>0</v>
      </c>
      <c r="CO14" s="671">
        <v>21032.838017384787</v>
      </c>
      <c r="CP14" s="666">
        <v>52.431462565483031</v>
      </c>
      <c r="CQ14" s="666">
        <v>14403.82295856161</v>
      </c>
      <c r="CR14" s="666">
        <v>0</v>
      </c>
      <c r="CS14" s="666">
        <v>0</v>
      </c>
      <c r="CT14" s="666">
        <v>0</v>
      </c>
      <c r="CU14" s="666">
        <v>41.468981624054621</v>
      </c>
      <c r="CV14" s="666">
        <v>0</v>
      </c>
      <c r="CW14" s="671">
        <v>14497.723402751148</v>
      </c>
      <c r="CX14" s="671">
        <v>35530.561420135935</v>
      </c>
      <c r="CY14" s="666">
        <v>228</v>
      </c>
      <c r="CZ14" s="668">
        <v>-51784</v>
      </c>
      <c r="DA14" s="671">
        <v>137241.99999999997</v>
      </c>
      <c r="DB14" s="669"/>
    </row>
    <row r="15" spans="1:106">
      <c r="A15" s="670"/>
      <c r="B15" s="665"/>
      <c r="C15" s="617" t="s">
        <v>235</v>
      </c>
      <c r="D15" s="632" t="s">
        <v>605</v>
      </c>
      <c r="E15" s="666">
        <v>487.76678345195523</v>
      </c>
      <c r="F15" s="666">
        <v>18.258649647934153</v>
      </c>
      <c r="G15" s="666">
        <v>287.66688833071771</v>
      </c>
      <c r="H15" s="666">
        <v>17.886024144915091</v>
      </c>
      <c r="I15" s="666">
        <v>17934.092834804549</v>
      </c>
      <c r="J15" s="666">
        <v>266.05460915561196</v>
      </c>
      <c r="K15" s="666">
        <v>2717.930419021056</v>
      </c>
      <c r="L15" s="666">
        <v>18641.708665037753</v>
      </c>
      <c r="M15" s="666">
        <v>8.9430120724575453</v>
      </c>
      <c r="N15" s="666">
        <v>37321.797756886466</v>
      </c>
      <c r="O15" s="666">
        <v>1061.2374325982953</v>
      </c>
      <c r="P15" s="666">
        <v>756.05714562568164</v>
      </c>
      <c r="Q15" s="666">
        <v>263.81885613749756</v>
      </c>
      <c r="R15" s="666">
        <v>1925.3559740995056</v>
      </c>
      <c r="S15" s="666">
        <v>3801.8980073035136</v>
      </c>
      <c r="T15" s="666">
        <v>8966.1148536447272</v>
      </c>
      <c r="U15" s="666">
        <v>3375.2418063466848</v>
      </c>
      <c r="V15" s="666">
        <v>1758.0471232439459</v>
      </c>
      <c r="W15" s="666">
        <v>13606.420242741136</v>
      </c>
      <c r="X15" s="666">
        <v>7663.043469587059</v>
      </c>
      <c r="Y15" s="666">
        <v>14100.894285247436</v>
      </c>
      <c r="Z15" s="666">
        <v>8498.8424728588197</v>
      </c>
      <c r="AA15" s="666">
        <v>11589.77102040196</v>
      </c>
      <c r="AB15" s="666">
        <v>8.9430120724575453</v>
      </c>
      <c r="AC15" s="666">
        <v>2789.8471411037353</v>
      </c>
      <c r="AD15" s="666">
        <v>1717.8035689178869</v>
      </c>
      <c r="AE15" s="666">
        <v>6557.8362276325133</v>
      </c>
      <c r="AF15" s="666">
        <v>1145.823421783623</v>
      </c>
      <c r="AG15" s="666">
        <v>918.52186494199373</v>
      </c>
      <c r="AH15" s="666">
        <v>1751.3398641896024</v>
      </c>
      <c r="AI15" s="666">
        <v>1111.914501008888</v>
      </c>
      <c r="AJ15" s="666">
        <v>971.43468637070077</v>
      </c>
      <c r="AK15" s="666">
        <v>2672.8427331557486</v>
      </c>
      <c r="AL15" s="666">
        <v>2660.9187170591385</v>
      </c>
      <c r="AM15" s="666">
        <v>504.53493108781322</v>
      </c>
      <c r="AN15" s="666">
        <v>6269.4240882957583</v>
      </c>
      <c r="AO15" s="666">
        <v>1579.1868817947948</v>
      </c>
      <c r="AP15" s="666">
        <v>937.52576559596605</v>
      </c>
      <c r="AQ15" s="666">
        <v>153.14908174083547</v>
      </c>
      <c r="AR15" s="671">
        <v>186819.89481914116</v>
      </c>
      <c r="AS15" s="666">
        <v>2331.3351050206452</v>
      </c>
      <c r="AT15" s="666">
        <v>177.31121250613353</v>
      </c>
      <c r="AU15" s="666">
        <v>485.83272226680583</v>
      </c>
      <c r="AV15" s="666">
        <v>90.428718378128096</v>
      </c>
      <c r="AW15" s="666">
        <v>14642.170796796499</v>
      </c>
      <c r="AX15" s="666">
        <v>538.0095017336107</v>
      </c>
      <c r="AY15" s="666">
        <v>5930.7290774001549</v>
      </c>
      <c r="AZ15" s="666">
        <v>20007.371672282094</v>
      </c>
      <c r="BA15" s="666">
        <v>36.975298181279044</v>
      </c>
      <c r="BB15" s="666">
        <v>60480.216265477124</v>
      </c>
      <c r="BC15" s="666">
        <v>1139.7801154844271</v>
      </c>
      <c r="BD15" s="666">
        <v>318.0490322460019</v>
      </c>
      <c r="BE15" s="666">
        <v>1193.0444037212696</v>
      </c>
      <c r="BF15" s="666">
        <v>1270.9431297489643</v>
      </c>
      <c r="BG15" s="666">
        <v>2851.2115800886286</v>
      </c>
      <c r="BH15" s="666">
        <v>7268.0338836164146</v>
      </c>
      <c r="BI15" s="666">
        <v>5753.7015628340314</v>
      </c>
      <c r="BJ15" s="666">
        <v>4856.5068275529957</v>
      </c>
      <c r="BK15" s="666">
        <v>13198.857526996573</v>
      </c>
      <c r="BL15" s="666">
        <v>4436.3974613884629</v>
      </c>
      <c r="BM15" s="666">
        <v>49058.01708779201</v>
      </c>
      <c r="BN15" s="666">
        <v>10620.114176792369</v>
      </c>
      <c r="BO15" s="666">
        <v>22532.165130894427</v>
      </c>
      <c r="BP15" s="666">
        <v>8.1799572702829604</v>
      </c>
      <c r="BQ15" s="666">
        <v>3765.4991162552556</v>
      </c>
      <c r="BR15" s="666">
        <v>2828.8940088078566</v>
      </c>
      <c r="BS15" s="666">
        <v>10869.224609615987</v>
      </c>
      <c r="BT15" s="666">
        <v>2118.7744234682923</v>
      </c>
      <c r="BU15" s="666">
        <v>1526.200351272794</v>
      </c>
      <c r="BV15" s="666">
        <v>2289.6078663442017</v>
      </c>
      <c r="BW15" s="666">
        <v>6010.3536325629093</v>
      </c>
      <c r="BX15" s="666">
        <v>1837.7006894035694</v>
      </c>
      <c r="BY15" s="666">
        <v>4775.771122125203</v>
      </c>
      <c r="BZ15" s="666">
        <v>3720.7694077137085</v>
      </c>
      <c r="CA15" s="666">
        <v>812.06171178309069</v>
      </c>
      <c r="CB15" s="666">
        <v>15402.339427052795</v>
      </c>
      <c r="CC15" s="666">
        <v>2525.5499864523636</v>
      </c>
      <c r="CD15" s="666">
        <v>1555.8704274988204</v>
      </c>
      <c r="CE15" s="666">
        <v>385.68734944334165</v>
      </c>
      <c r="CF15" s="671">
        <v>289649.68637626956</v>
      </c>
      <c r="CG15" s="671">
        <v>476469.58119541069</v>
      </c>
      <c r="CH15" s="666">
        <v>331.6366976869673</v>
      </c>
      <c r="CI15" s="666">
        <v>12190.815956771708</v>
      </c>
      <c r="CJ15" s="666">
        <v>20.867028169067602</v>
      </c>
      <c r="CK15" s="666">
        <v>0</v>
      </c>
      <c r="CL15" s="666">
        <v>0</v>
      </c>
      <c r="CM15" s="666">
        <v>-3242.214501768879</v>
      </c>
      <c r="CN15" s="666">
        <v>0</v>
      </c>
      <c r="CO15" s="671">
        <v>9301.1051808588636</v>
      </c>
      <c r="CP15" s="666">
        <v>534.72333392849703</v>
      </c>
      <c r="CQ15" s="666">
        <v>18700.233413686874</v>
      </c>
      <c r="CR15" s="666">
        <v>77.213122672670949</v>
      </c>
      <c r="CS15" s="666">
        <v>0</v>
      </c>
      <c r="CT15" s="666">
        <v>-13.215595705457153</v>
      </c>
      <c r="CU15" s="666">
        <v>-2951.6406508521027</v>
      </c>
      <c r="CV15" s="666">
        <v>0</v>
      </c>
      <c r="CW15" s="671">
        <v>16347.313623730483</v>
      </c>
      <c r="CX15" s="671">
        <v>25648.418804589346</v>
      </c>
      <c r="CY15" s="666">
        <v>77444</v>
      </c>
      <c r="CZ15" s="668">
        <v>-68511</v>
      </c>
      <c r="DA15" s="671">
        <v>511051</v>
      </c>
      <c r="DB15" s="669"/>
    </row>
    <row r="16" spans="1:106">
      <c r="A16" s="670"/>
      <c r="B16" s="665"/>
      <c r="C16" s="617" t="s">
        <v>236</v>
      </c>
      <c r="D16" s="632" t="s">
        <v>380</v>
      </c>
      <c r="E16" s="666">
        <v>217.79620097330437</v>
      </c>
      <c r="F16" s="666">
        <v>1.0177392568845998</v>
      </c>
      <c r="G16" s="666">
        <v>0.50886962844229988</v>
      </c>
      <c r="H16" s="666">
        <v>0</v>
      </c>
      <c r="I16" s="666">
        <v>2632.3825879320175</v>
      </c>
      <c r="J16" s="666">
        <v>12.721740711057498</v>
      </c>
      <c r="K16" s="666">
        <v>236.11550759722715</v>
      </c>
      <c r="L16" s="666">
        <v>6994.9219125678546</v>
      </c>
      <c r="M16" s="666">
        <v>339.92491179945631</v>
      </c>
      <c r="N16" s="666">
        <v>702.2400872503739</v>
      </c>
      <c r="O16" s="666">
        <v>13318.135915591873</v>
      </c>
      <c r="P16" s="666">
        <v>4628.67814031116</v>
      </c>
      <c r="Q16" s="666">
        <v>799.43418628285315</v>
      </c>
      <c r="R16" s="666">
        <v>2278.7181961646188</v>
      </c>
      <c r="S16" s="666">
        <v>2565.2117969776336</v>
      </c>
      <c r="T16" s="666">
        <v>1905.2078888879707</v>
      </c>
      <c r="U16" s="666">
        <v>626.92738224091352</v>
      </c>
      <c r="V16" s="666">
        <v>3909.136485693748</v>
      </c>
      <c r="W16" s="666">
        <v>5527.8507737687041</v>
      </c>
      <c r="X16" s="666">
        <v>486.98823441928101</v>
      </c>
      <c r="Y16" s="666">
        <v>4299.9483603374338</v>
      </c>
      <c r="Z16" s="666">
        <v>1509.8161875883038</v>
      </c>
      <c r="AA16" s="666">
        <v>64345.546777271942</v>
      </c>
      <c r="AB16" s="666">
        <v>41.218439903826294</v>
      </c>
      <c r="AC16" s="666">
        <v>517.52041212581901</v>
      </c>
      <c r="AD16" s="666">
        <v>55.975659128652993</v>
      </c>
      <c r="AE16" s="666">
        <v>309.90160372136063</v>
      </c>
      <c r="AF16" s="666">
        <v>7.1241747981921986</v>
      </c>
      <c r="AG16" s="666">
        <v>119.58436268394048</v>
      </c>
      <c r="AH16" s="666">
        <v>48.851484330460792</v>
      </c>
      <c r="AI16" s="666">
        <v>2.0354785137691995</v>
      </c>
      <c r="AJ16" s="666">
        <v>152.15201890424768</v>
      </c>
      <c r="AK16" s="666">
        <v>1547.9814097214762</v>
      </c>
      <c r="AL16" s="666">
        <v>1061.5020449306376</v>
      </c>
      <c r="AM16" s="666">
        <v>40.200700646941691</v>
      </c>
      <c r="AN16" s="666">
        <v>757.19800712214226</v>
      </c>
      <c r="AO16" s="666">
        <v>790.78340259933407</v>
      </c>
      <c r="AP16" s="666">
        <v>149.60767076203618</v>
      </c>
      <c r="AQ16" s="666">
        <v>266.64768530376517</v>
      </c>
      <c r="AR16" s="671">
        <v>123207.51443844964</v>
      </c>
      <c r="AS16" s="666">
        <v>710.34386044061023</v>
      </c>
      <c r="AT16" s="666">
        <v>7.1251678396618079</v>
      </c>
      <c r="AU16" s="666">
        <v>1.0106621049165685</v>
      </c>
      <c r="AV16" s="666">
        <v>9.5507568914615728</v>
      </c>
      <c r="AW16" s="666">
        <v>1551.8969286520139</v>
      </c>
      <c r="AX16" s="666">
        <v>31.608457331265679</v>
      </c>
      <c r="AY16" s="666">
        <v>498.63541601321202</v>
      </c>
      <c r="AZ16" s="666">
        <v>5404.4145398308583</v>
      </c>
      <c r="BA16" s="666">
        <v>305.54842086890159</v>
      </c>
      <c r="BB16" s="666">
        <v>892.36410553608414</v>
      </c>
      <c r="BC16" s="666">
        <v>13829.698111257341</v>
      </c>
      <c r="BD16" s="666">
        <v>1808.1755719062328</v>
      </c>
      <c r="BE16" s="666">
        <v>1749.7087691368092</v>
      </c>
      <c r="BF16" s="666">
        <v>1612.0565904471725</v>
      </c>
      <c r="BG16" s="666">
        <v>1548.1827454164454</v>
      </c>
      <c r="BH16" s="666">
        <v>1919.0199382629573</v>
      </c>
      <c r="BI16" s="666">
        <v>1970.7911045873086</v>
      </c>
      <c r="BJ16" s="666">
        <v>11255.238531403365</v>
      </c>
      <c r="BK16" s="666">
        <v>2639.4956863053562</v>
      </c>
      <c r="BL16" s="666">
        <v>335.84301746377571</v>
      </c>
      <c r="BM16" s="666">
        <v>9838.0375947841076</v>
      </c>
      <c r="BN16" s="666">
        <v>880.16036061921659</v>
      </c>
      <c r="BO16" s="666">
        <v>86664.78082764821</v>
      </c>
      <c r="BP16" s="666">
        <v>29.258667937334661</v>
      </c>
      <c r="BQ16" s="666">
        <v>523.82616897825744</v>
      </c>
      <c r="BR16" s="666">
        <v>72.439206369895047</v>
      </c>
      <c r="BS16" s="666">
        <v>441.3561412170655</v>
      </c>
      <c r="BT16" s="666">
        <v>10.788817969984368</v>
      </c>
      <c r="BU16" s="666">
        <v>140.75996466225507</v>
      </c>
      <c r="BV16" s="666">
        <v>51.998565297957448</v>
      </c>
      <c r="BW16" s="666">
        <v>13.921870495225731</v>
      </c>
      <c r="BX16" s="666">
        <v>202.58721893052615</v>
      </c>
      <c r="BY16" s="666">
        <v>2169.7146733875124</v>
      </c>
      <c r="BZ16" s="666">
        <v>1257.6679233581779</v>
      </c>
      <c r="CA16" s="666">
        <v>51.771166324351221</v>
      </c>
      <c r="CB16" s="666">
        <v>1477.0826663355649</v>
      </c>
      <c r="CC16" s="666">
        <v>998.35729378920928</v>
      </c>
      <c r="CD16" s="666">
        <v>194.45138898594777</v>
      </c>
      <c r="CE16" s="666">
        <v>524.91263074104279</v>
      </c>
      <c r="CF16" s="671">
        <v>153624.58152952761</v>
      </c>
      <c r="CG16" s="671">
        <v>276832.09596797725</v>
      </c>
      <c r="CH16" s="666">
        <v>178.10436995480498</v>
      </c>
      <c r="CI16" s="666">
        <v>2573.3537110327106</v>
      </c>
      <c r="CJ16" s="666">
        <v>0</v>
      </c>
      <c r="CK16" s="666">
        <v>0</v>
      </c>
      <c r="CL16" s="666">
        <v>0</v>
      </c>
      <c r="CM16" s="666">
        <v>-2780.972519437169</v>
      </c>
      <c r="CN16" s="666">
        <v>0</v>
      </c>
      <c r="CO16" s="671">
        <v>-29.514438449653426</v>
      </c>
      <c r="CP16" s="666">
        <v>229.21816539507773</v>
      </c>
      <c r="CQ16" s="666">
        <v>2563.8476277523509</v>
      </c>
      <c r="CR16" s="666">
        <v>0</v>
      </c>
      <c r="CS16" s="666">
        <v>0</v>
      </c>
      <c r="CT16" s="666">
        <v>0</v>
      </c>
      <c r="CU16" s="666">
        <v>-947.64732267502052</v>
      </c>
      <c r="CV16" s="666">
        <v>0</v>
      </c>
      <c r="CW16" s="671">
        <v>1845.4184704724084</v>
      </c>
      <c r="CX16" s="671">
        <v>1815.904032022755</v>
      </c>
      <c r="CY16" s="666">
        <v>26255</v>
      </c>
      <c r="CZ16" s="668">
        <v>-24340</v>
      </c>
      <c r="DA16" s="671">
        <v>280563</v>
      </c>
      <c r="DB16" s="669"/>
    </row>
    <row r="17" spans="1:106">
      <c r="A17" s="670"/>
      <c r="B17" s="665"/>
      <c r="C17" s="617" t="s">
        <v>237</v>
      </c>
      <c r="D17" s="632" t="s">
        <v>381</v>
      </c>
      <c r="E17" s="666">
        <v>3.8042457840648392</v>
      </c>
      <c r="F17" s="666">
        <v>0</v>
      </c>
      <c r="G17" s="666">
        <v>11.412737352194517</v>
      </c>
      <c r="H17" s="666">
        <v>11.412737352194517</v>
      </c>
      <c r="I17" s="666">
        <v>0</v>
      </c>
      <c r="J17" s="666">
        <v>7.6084915681296783</v>
      </c>
      <c r="K17" s="666">
        <v>699.22037511111739</v>
      </c>
      <c r="L17" s="666">
        <v>25.868871331640907</v>
      </c>
      <c r="M17" s="666">
        <v>0</v>
      </c>
      <c r="N17" s="666">
        <v>801.1741621240551</v>
      </c>
      <c r="O17" s="666">
        <v>1245.5100697028283</v>
      </c>
      <c r="P17" s="666">
        <v>897631.57482817594</v>
      </c>
      <c r="Q17" s="666">
        <v>114.88822267875814</v>
      </c>
      <c r="R17" s="666">
        <v>87502.21812843217</v>
      </c>
      <c r="S17" s="666">
        <v>118942.78783541445</v>
      </c>
      <c r="T17" s="666">
        <v>53414.654204897597</v>
      </c>
      <c r="U17" s="666">
        <v>3029.7013424292381</v>
      </c>
      <c r="V17" s="666">
        <v>1002.0383395226786</v>
      </c>
      <c r="W17" s="666">
        <v>46572.337737678572</v>
      </c>
      <c r="X17" s="666">
        <v>3238.1740113959913</v>
      </c>
      <c r="Y17" s="666">
        <v>59423.079996249602</v>
      </c>
      <c r="Z17" s="666">
        <v>1708.8672062019259</v>
      </c>
      <c r="AA17" s="666">
        <v>32299.568405024111</v>
      </c>
      <c r="AB17" s="666">
        <v>0</v>
      </c>
      <c r="AC17" s="666">
        <v>5.3259440976907744</v>
      </c>
      <c r="AD17" s="666">
        <v>0</v>
      </c>
      <c r="AE17" s="666">
        <v>0</v>
      </c>
      <c r="AF17" s="666">
        <v>0</v>
      </c>
      <c r="AG17" s="666">
        <v>0</v>
      </c>
      <c r="AH17" s="666">
        <v>420.74958371757123</v>
      </c>
      <c r="AI17" s="666">
        <v>0</v>
      </c>
      <c r="AJ17" s="666">
        <v>34.238212056583549</v>
      </c>
      <c r="AK17" s="666">
        <v>0</v>
      </c>
      <c r="AL17" s="666">
        <v>6.0867932545037426</v>
      </c>
      <c r="AM17" s="666">
        <v>0.76084915681296783</v>
      </c>
      <c r="AN17" s="666">
        <v>255.6453166891572</v>
      </c>
      <c r="AO17" s="666">
        <v>68.476424113167099</v>
      </c>
      <c r="AP17" s="666">
        <v>0.76084915681296783</v>
      </c>
      <c r="AQ17" s="666">
        <v>360.64250032934677</v>
      </c>
      <c r="AR17" s="671">
        <v>1308838.5884209992</v>
      </c>
      <c r="AS17" s="666">
        <v>14.524819864019179</v>
      </c>
      <c r="AT17" s="666">
        <v>0.6602190847281445</v>
      </c>
      <c r="AU17" s="666">
        <v>10.64603274124133</v>
      </c>
      <c r="AV17" s="666">
        <v>82.032221277471947</v>
      </c>
      <c r="AW17" s="666">
        <v>0</v>
      </c>
      <c r="AX17" s="666">
        <v>20.301736855390441</v>
      </c>
      <c r="AY17" s="666">
        <v>4236.6258667005031</v>
      </c>
      <c r="AZ17" s="666">
        <v>30.205023126312611</v>
      </c>
      <c r="BA17" s="666">
        <v>-0.24758215677305417</v>
      </c>
      <c r="BB17" s="666">
        <v>997.63230071702185</v>
      </c>
      <c r="BC17" s="666">
        <v>1910.508976432068</v>
      </c>
      <c r="BD17" s="666">
        <v>381043.5878846728</v>
      </c>
      <c r="BE17" s="666">
        <v>338.40354461596957</v>
      </c>
      <c r="BF17" s="666">
        <v>91799.419889554527</v>
      </c>
      <c r="BG17" s="666">
        <v>34926.910020288298</v>
      </c>
      <c r="BH17" s="666">
        <v>49947.141780010359</v>
      </c>
      <c r="BI17" s="666">
        <v>4700.8011469571838</v>
      </c>
      <c r="BJ17" s="666">
        <v>3337.7788465359299</v>
      </c>
      <c r="BK17" s="666">
        <v>25076.606330915565</v>
      </c>
      <c r="BL17" s="666">
        <v>1623.9738936600534</v>
      </c>
      <c r="BM17" s="666">
        <v>97377.775991193805</v>
      </c>
      <c r="BN17" s="666">
        <v>1131.8218296880173</v>
      </c>
      <c r="BO17" s="666">
        <v>53166.45256453038</v>
      </c>
      <c r="BP17" s="666">
        <v>0</v>
      </c>
      <c r="BQ17" s="666">
        <v>5.1992252922341375</v>
      </c>
      <c r="BR17" s="666">
        <v>0</v>
      </c>
      <c r="BS17" s="666">
        <v>0</v>
      </c>
      <c r="BT17" s="666">
        <v>0</v>
      </c>
      <c r="BU17" s="666">
        <v>0</v>
      </c>
      <c r="BV17" s="666">
        <v>533.12691091797672</v>
      </c>
      <c r="BW17" s="666">
        <v>0</v>
      </c>
      <c r="BX17" s="666">
        <v>67.342346642270741</v>
      </c>
      <c r="BY17" s="666">
        <v>0</v>
      </c>
      <c r="BZ17" s="666">
        <v>8.5003207158748602</v>
      </c>
      <c r="CA17" s="666">
        <v>0.90780124150119867</v>
      </c>
      <c r="CB17" s="666">
        <v>477.09081610167539</v>
      </c>
      <c r="CC17" s="666">
        <v>68.869103275704575</v>
      </c>
      <c r="CD17" s="666">
        <v>1.444229247842816</v>
      </c>
      <c r="CE17" s="666">
        <v>779.34736582877906</v>
      </c>
      <c r="CF17" s="671">
        <v>753715.39145652868</v>
      </c>
      <c r="CG17" s="671">
        <v>2062553.9798775278</v>
      </c>
      <c r="CH17" s="666">
        <v>0</v>
      </c>
      <c r="CI17" s="666">
        <v>-1088.7751433993569</v>
      </c>
      <c r="CJ17" s="666">
        <v>0</v>
      </c>
      <c r="CK17" s="666">
        <v>-655.85197317277834</v>
      </c>
      <c r="CL17" s="666">
        <v>-3937.3943865071087</v>
      </c>
      <c r="CM17" s="666">
        <v>-21008.566917919667</v>
      </c>
      <c r="CN17" s="666">
        <v>0</v>
      </c>
      <c r="CO17" s="671">
        <v>-26690.588420998909</v>
      </c>
      <c r="CP17" s="666">
        <v>0</v>
      </c>
      <c r="CQ17" s="666">
        <v>-1312.6805952107331</v>
      </c>
      <c r="CR17" s="666">
        <v>0</v>
      </c>
      <c r="CS17" s="666">
        <v>-1076.6935361132171</v>
      </c>
      <c r="CT17" s="666">
        <v>-6467.2998355329255</v>
      </c>
      <c r="CU17" s="666">
        <v>-13805.717489671842</v>
      </c>
      <c r="CV17" s="666">
        <v>0</v>
      </c>
      <c r="CW17" s="671">
        <v>-22662.39145652872</v>
      </c>
      <c r="CX17" s="671">
        <v>-49352.979877527629</v>
      </c>
      <c r="CY17" s="666">
        <v>218634</v>
      </c>
      <c r="CZ17" s="668">
        <v>-66982</v>
      </c>
      <c r="DA17" s="671">
        <v>2164853</v>
      </c>
      <c r="DB17" s="669"/>
    </row>
    <row r="18" spans="1:106">
      <c r="A18" s="670"/>
      <c r="B18" s="665"/>
      <c r="C18" s="617" t="s">
        <v>238</v>
      </c>
      <c r="D18" s="632" t="s">
        <v>382</v>
      </c>
      <c r="E18" s="666">
        <v>0</v>
      </c>
      <c r="F18" s="666">
        <v>0</v>
      </c>
      <c r="G18" s="666">
        <v>0</v>
      </c>
      <c r="H18" s="666">
        <v>0.43271721747826419</v>
      </c>
      <c r="I18" s="666">
        <v>1248.3891724247924</v>
      </c>
      <c r="J18" s="666">
        <v>0.43271721747826419</v>
      </c>
      <c r="K18" s="666">
        <v>130.68059967843581</v>
      </c>
      <c r="L18" s="666">
        <v>4786.285142527081</v>
      </c>
      <c r="M18" s="666">
        <v>0.43271721747826419</v>
      </c>
      <c r="N18" s="666">
        <v>519.69337819139537</v>
      </c>
      <c r="O18" s="666">
        <v>1102.130752917139</v>
      </c>
      <c r="P18" s="666">
        <v>11185.307354595652</v>
      </c>
      <c r="Q18" s="666">
        <v>55113.461121336601</v>
      </c>
      <c r="R18" s="666">
        <v>18685.162167928927</v>
      </c>
      <c r="S18" s="666">
        <v>20170.680375531811</v>
      </c>
      <c r="T18" s="666">
        <v>6176.1728450672654</v>
      </c>
      <c r="U18" s="666">
        <v>1998.7208275321027</v>
      </c>
      <c r="V18" s="666">
        <v>3540.9249906246359</v>
      </c>
      <c r="W18" s="666">
        <v>36750.240563211504</v>
      </c>
      <c r="X18" s="666">
        <v>8622.3232754718938</v>
      </c>
      <c r="Y18" s="666">
        <v>10818.795871391563</v>
      </c>
      <c r="Z18" s="666">
        <v>3001.3266204292408</v>
      </c>
      <c r="AA18" s="666">
        <v>7797.5642589583222</v>
      </c>
      <c r="AB18" s="666">
        <v>209.00241604200164</v>
      </c>
      <c r="AC18" s="666">
        <v>16.010537046695777</v>
      </c>
      <c r="AD18" s="666">
        <v>0.43271721747826419</v>
      </c>
      <c r="AE18" s="666">
        <v>16.44325426417404</v>
      </c>
      <c r="AF18" s="666">
        <v>0</v>
      </c>
      <c r="AG18" s="666">
        <v>0</v>
      </c>
      <c r="AH18" s="666">
        <v>14.279668176782721</v>
      </c>
      <c r="AI18" s="666">
        <v>30.722922440956758</v>
      </c>
      <c r="AJ18" s="666">
        <v>118.99723480652267</v>
      </c>
      <c r="AK18" s="666">
        <v>60.147693229478733</v>
      </c>
      <c r="AL18" s="666">
        <v>2227.195518360626</v>
      </c>
      <c r="AM18" s="666">
        <v>16.875971481652307</v>
      </c>
      <c r="AN18" s="666">
        <v>352.66453224478533</v>
      </c>
      <c r="AO18" s="666">
        <v>247.51424839756714</v>
      </c>
      <c r="AP18" s="666">
        <v>22.934012526348006</v>
      </c>
      <c r="AQ18" s="666">
        <v>179.1449280360014</v>
      </c>
      <c r="AR18" s="671">
        <v>195161.52312374194</v>
      </c>
      <c r="AS18" s="666">
        <v>0</v>
      </c>
      <c r="AT18" s="666">
        <v>0</v>
      </c>
      <c r="AU18" s="666">
        <v>0</v>
      </c>
      <c r="AV18" s="666">
        <v>8.6316504675402843</v>
      </c>
      <c r="AW18" s="666">
        <v>799.81129799333462</v>
      </c>
      <c r="AX18" s="666">
        <v>0.42150310138731745</v>
      </c>
      <c r="AY18" s="666">
        <v>481.22825823172042</v>
      </c>
      <c r="AZ18" s="666">
        <v>2469.9715216860814</v>
      </c>
      <c r="BA18" s="666">
        <v>4.1233999048759316</v>
      </c>
      <c r="BB18" s="666">
        <v>603.86733451363034</v>
      </c>
      <c r="BC18" s="666">
        <v>966.57991636831673</v>
      </c>
      <c r="BD18" s="666">
        <v>3237.9868248573725</v>
      </c>
      <c r="BE18" s="666">
        <v>59958.852824789508</v>
      </c>
      <c r="BF18" s="666">
        <v>10937.510673012303</v>
      </c>
      <c r="BG18" s="666">
        <v>5173.4924139843351</v>
      </c>
      <c r="BH18" s="666">
        <v>5168.4527029894871</v>
      </c>
      <c r="BI18" s="666">
        <v>4587.4564932815683</v>
      </c>
      <c r="BJ18" s="666">
        <v>11544.255224348446</v>
      </c>
      <c r="BK18" s="666">
        <v>16878.285341295952</v>
      </c>
      <c r="BL18" s="666">
        <v>3199.7766524055223</v>
      </c>
      <c r="BM18" s="666">
        <v>19440.034581753673</v>
      </c>
      <c r="BN18" s="666">
        <v>1808.1016951771962</v>
      </c>
      <c r="BO18" s="666">
        <v>10914.951093977181</v>
      </c>
      <c r="BP18" s="666">
        <v>241.55792953853179</v>
      </c>
      <c r="BQ18" s="666">
        <v>17.831413810863474</v>
      </c>
      <c r="BR18" s="666">
        <v>0.38485065778842026</v>
      </c>
      <c r="BS18" s="666">
        <v>22.303011929928928</v>
      </c>
      <c r="BT18" s="666">
        <v>0</v>
      </c>
      <c r="BU18" s="666">
        <v>0</v>
      </c>
      <c r="BV18" s="666">
        <v>13.378141913597467</v>
      </c>
      <c r="BW18" s="666">
        <v>60.769751486971508</v>
      </c>
      <c r="BX18" s="666">
        <v>179.23044919860718</v>
      </c>
      <c r="BY18" s="666">
        <v>78.2712933054449</v>
      </c>
      <c r="BZ18" s="666">
        <v>2016.6357730331217</v>
      </c>
      <c r="CA18" s="666">
        <v>17.776435145465129</v>
      </c>
      <c r="CB18" s="666">
        <v>493.21360728855979</v>
      </c>
      <c r="CC18" s="666">
        <v>241.53960331673235</v>
      </c>
      <c r="CD18" s="666">
        <v>25.25353363964015</v>
      </c>
      <c r="CE18" s="666">
        <v>301.46634860092922</v>
      </c>
      <c r="CF18" s="671">
        <v>161893.40354700561</v>
      </c>
      <c r="CG18" s="671">
        <v>357054.92667074758</v>
      </c>
      <c r="CH18" s="666">
        <v>20.770426438956683</v>
      </c>
      <c r="CI18" s="666">
        <v>3460.4395881736791</v>
      </c>
      <c r="CJ18" s="666">
        <v>0</v>
      </c>
      <c r="CK18" s="666">
        <v>0</v>
      </c>
      <c r="CL18" s="666">
        <v>-3627.9011513377673</v>
      </c>
      <c r="CM18" s="666">
        <v>5758.1680129832621</v>
      </c>
      <c r="CN18" s="666">
        <v>0</v>
      </c>
      <c r="CO18" s="671">
        <v>5611.4768762581307</v>
      </c>
      <c r="CP18" s="666">
        <v>22.706188809516796</v>
      </c>
      <c r="CQ18" s="666">
        <v>3288.2923036968591</v>
      </c>
      <c r="CR18" s="666">
        <v>0</v>
      </c>
      <c r="CS18" s="666">
        <v>0</v>
      </c>
      <c r="CT18" s="666">
        <v>-1109.4511415168179</v>
      </c>
      <c r="CU18" s="666">
        <v>-452.9508979951712</v>
      </c>
      <c r="CV18" s="666">
        <v>0</v>
      </c>
      <c r="CW18" s="671">
        <v>1748.5964529943872</v>
      </c>
      <c r="CX18" s="671">
        <v>7360.0733292525183</v>
      </c>
      <c r="CY18" s="666">
        <v>63072</v>
      </c>
      <c r="CZ18" s="668">
        <v>-177760</v>
      </c>
      <c r="DA18" s="671">
        <v>249727.00000000012</v>
      </c>
      <c r="DB18" s="669"/>
    </row>
    <row r="19" spans="1:106">
      <c r="A19" s="670"/>
      <c r="B19" s="665"/>
      <c r="C19" s="617" t="s">
        <v>239</v>
      </c>
      <c r="D19" s="632" t="s">
        <v>383</v>
      </c>
      <c r="E19" s="666">
        <v>173.09787436490615</v>
      </c>
      <c r="F19" s="666">
        <v>4.5254346239191143</v>
      </c>
      <c r="G19" s="666">
        <v>35.07211833537314</v>
      </c>
      <c r="H19" s="666">
        <v>21.118694911622534</v>
      </c>
      <c r="I19" s="666">
        <v>10332.69860506332</v>
      </c>
      <c r="J19" s="666">
        <v>29.415325055474248</v>
      </c>
      <c r="K19" s="666">
        <v>807.41296081756877</v>
      </c>
      <c r="L19" s="666">
        <v>9128.55587554884</v>
      </c>
      <c r="M19" s="666">
        <v>49.402661311117001</v>
      </c>
      <c r="N19" s="666">
        <v>1447.0077209981368</v>
      </c>
      <c r="O19" s="666">
        <v>927.71409790341863</v>
      </c>
      <c r="P19" s="666">
        <v>468.38248357562838</v>
      </c>
      <c r="Q19" s="666">
        <v>176.11483078085223</v>
      </c>
      <c r="R19" s="666">
        <v>23764.565688407245</v>
      </c>
      <c r="S19" s="666">
        <v>16786.345498323968</v>
      </c>
      <c r="T19" s="666">
        <v>10798.441251774995</v>
      </c>
      <c r="U19" s="666">
        <v>2923.0536474997552</v>
      </c>
      <c r="V19" s="666">
        <v>1707.5973314254793</v>
      </c>
      <c r="W19" s="666">
        <v>14666.933616121853</v>
      </c>
      <c r="X19" s="666">
        <v>3685.2122620781329</v>
      </c>
      <c r="Y19" s="666">
        <v>8898.13582928096</v>
      </c>
      <c r="Z19" s="666">
        <v>2447.8830119882477</v>
      </c>
      <c r="AA19" s="666">
        <v>76361.429604907156</v>
      </c>
      <c r="AB19" s="666">
        <v>344.6872705218392</v>
      </c>
      <c r="AC19" s="666">
        <v>52.042498175069824</v>
      </c>
      <c r="AD19" s="666">
        <v>12.444945215777565</v>
      </c>
      <c r="AE19" s="666">
        <v>2977.3588629867845</v>
      </c>
      <c r="AF19" s="666">
        <v>50.911139519090042</v>
      </c>
      <c r="AG19" s="666">
        <v>382.77634527315843</v>
      </c>
      <c r="AH19" s="666">
        <v>1377.9948429833703</v>
      </c>
      <c r="AI19" s="666">
        <v>183.28010226872414</v>
      </c>
      <c r="AJ19" s="666">
        <v>1923.6868347176169</v>
      </c>
      <c r="AK19" s="666">
        <v>136.14015826956671</v>
      </c>
      <c r="AL19" s="666">
        <v>445.00107135204632</v>
      </c>
      <c r="AM19" s="666">
        <v>154.61901631723643</v>
      </c>
      <c r="AN19" s="666">
        <v>1041.2270830533896</v>
      </c>
      <c r="AO19" s="666">
        <v>1557.5037497321619</v>
      </c>
      <c r="AP19" s="666">
        <v>7.919510591858451</v>
      </c>
      <c r="AQ19" s="666">
        <v>217.22086194811749</v>
      </c>
      <c r="AR19" s="671">
        <v>196504.93071802377</v>
      </c>
      <c r="AS19" s="666">
        <v>1009.4474120177889</v>
      </c>
      <c r="AT19" s="666">
        <v>28.458781164860707</v>
      </c>
      <c r="AU19" s="666">
        <v>86.430372426613999</v>
      </c>
      <c r="AV19" s="666">
        <v>220.25300868606874</v>
      </c>
      <c r="AW19" s="666">
        <v>15125.393250874637</v>
      </c>
      <c r="AX19" s="666">
        <v>146.31483100946218</v>
      </c>
      <c r="AY19" s="666">
        <v>5268.6221739242328</v>
      </c>
      <c r="AZ19" s="666">
        <v>13047.394730428086</v>
      </c>
      <c r="BA19" s="666">
        <v>238.17150053061067</v>
      </c>
      <c r="BB19" s="666">
        <v>3291.26389743243</v>
      </c>
      <c r="BC19" s="666">
        <v>2344.9411070107722</v>
      </c>
      <c r="BD19" s="666">
        <v>793.91801447156683</v>
      </c>
      <c r="BE19" s="666">
        <v>655.68407194101565</v>
      </c>
      <c r="BF19" s="666">
        <v>31815.511970404896</v>
      </c>
      <c r="BG19" s="666">
        <v>11240.437797948103</v>
      </c>
      <c r="BH19" s="666">
        <v>18338.971312205456</v>
      </c>
      <c r="BI19" s="666">
        <v>7463.6179058263224</v>
      </c>
      <c r="BJ19" s="666">
        <v>10100.99348431305</v>
      </c>
      <c r="BK19" s="666">
        <v>16116.375637527572</v>
      </c>
      <c r="BL19" s="666">
        <v>5422.1200169149497</v>
      </c>
      <c r="BM19" s="666">
        <v>18276.861681432765</v>
      </c>
      <c r="BN19" s="666">
        <v>3674.4229332803143</v>
      </c>
      <c r="BO19" s="666">
        <v>244383.40052248625</v>
      </c>
      <c r="BP19" s="666">
        <v>475.21089591200189</v>
      </c>
      <c r="BQ19" s="666">
        <v>122.89196585319823</v>
      </c>
      <c r="BR19" s="666">
        <v>34.392573671114242</v>
      </c>
      <c r="BS19" s="666">
        <v>10236.104378156098</v>
      </c>
      <c r="BT19" s="666">
        <v>157.01127276415605</v>
      </c>
      <c r="BU19" s="666">
        <v>956.12135567869473</v>
      </c>
      <c r="BV19" s="666">
        <v>2869.76943894546</v>
      </c>
      <c r="BW19" s="666">
        <v>926.33527882164572</v>
      </c>
      <c r="BX19" s="666">
        <v>6644.129930225834</v>
      </c>
      <c r="BY19" s="666">
        <v>371.83798435569031</v>
      </c>
      <c r="BZ19" s="666">
        <v>1033.4168106943657</v>
      </c>
      <c r="CA19" s="666">
        <v>402.1705947330521</v>
      </c>
      <c r="CB19" s="666">
        <v>3627.7723935107551</v>
      </c>
      <c r="CC19" s="666">
        <v>3736.4935259444137</v>
      </c>
      <c r="CD19" s="666">
        <v>21.705188378137933</v>
      </c>
      <c r="CE19" s="666">
        <v>893.34807705990727</v>
      </c>
      <c r="CF19" s="671">
        <v>441597.71807896235</v>
      </c>
      <c r="CG19" s="671">
        <v>638102.64879698609</v>
      </c>
      <c r="CH19" s="666">
        <v>425.39085464839684</v>
      </c>
      <c r="CI19" s="666">
        <v>10162.994806666353</v>
      </c>
      <c r="CJ19" s="666">
        <v>4.5254346239191143</v>
      </c>
      <c r="CK19" s="666">
        <v>325.83129292217632</v>
      </c>
      <c r="CL19" s="666">
        <v>5278.9194888016482</v>
      </c>
      <c r="CM19" s="666">
        <v>-5020.5925956862648</v>
      </c>
      <c r="CN19" s="666">
        <v>0</v>
      </c>
      <c r="CO19" s="671">
        <v>11177.069281976228</v>
      </c>
      <c r="CP19" s="666">
        <v>1137.9999036170843</v>
      </c>
      <c r="CQ19" s="666">
        <v>9621.4493583471394</v>
      </c>
      <c r="CR19" s="666">
        <v>20.651159446106053</v>
      </c>
      <c r="CS19" s="666">
        <v>1047.821872765468</v>
      </c>
      <c r="CT19" s="666">
        <v>15742.039214221879</v>
      </c>
      <c r="CU19" s="666">
        <v>-5001.6795873600113</v>
      </c>
      <c r="CV19" s="666">
        <v>0</v>
      </c>
      <c r="CW19" s="671">
        <v>22568.281921037662</v>
      </c>
      <c r="CX19" s="671">
        <v>33745.351203013888</v>
      </c>
      <c r="CY19" s="666">
        <v>27886</v>
      </c>
      <c r="CZ19" s="668">
        <v>-51220</v>
      </c>
      <c r="DA19" s="671">
        <v>648514</v>
      </c>
      <c r="DB19" s="669"/>
    </row>
    <row r="20" spans="1:106">
      <c r="A20" s="670"/>
      <c r="B20" s="665"/>
      <c r="C20" s="617" t="s">
        <v>240</v>
      </c>
      <c r="D20" s="632" t="s">
        <v>384</v>
      </c>
      <c r="E20" s="666">
        <v>0</v>
      </c>
      <c r="F20" s="666">
        <v>0</v>
      </c>
      <c r="G20" s="666">
        <v>0</v>
      </c>
      <c r="H20" s="666">
        <v>11.604345028864545</v>
      </c>
      <c r="I20" s="666">
        <v>0</v>
      </c>
      <c r="J20" s="666">
        <v>0</v>
      </c>
      <c r="K20" s="666">
        <v>8.4800982903240918</v>
      </c>
      <c r="L20" s="666">
        <v>23.655011020377728</v>
      </c>
      <c r="M20" s="666">
        <v>0</v>
      </c>
      <c r="N20" s="666">
        <v>78.106168463511366</v>
      </c>
      <c r="O20" s="666">
        <v>106.22438911037545</v>
      </c>
      <c r="P20" s="666">
        <v>42.400491451620454</v>
      </c>
      <c r="Q20" s="666">
        <v>0</v>
      </c>
      <c r="R20" s="666">
        <v>342.77449931415271</v>
      </c>
      <c r="S20" s="666">
        <v>100992.16846524549</v>
      </c>
      <c r="T20" s="666">
        <v>14284.502409569606</v>
      </c>
      <c r="U20" s="666">
        <v>1444.740956093636</v>
      </c>
      <c r="V20" s="666">
        <v>236.10378924112865</v>
      </c>
      <c r="W20" s="666">
        <v>9058.5302579167237</v>
      </c>
      <c r="X20" s="666">
        <v>263.32936796269547</v>
      </c>
      <c r="Y20" s="666">
        <v>7930.6771853036189</v>
      </c>
      <c r="Z20" s="666">
        <v>17.852838505945456</v>
      </c>
      <c r="AA20" s="666">
        <v>7459.36224874666</v>
      </c>
      <c r="AB20" s="666">
        <v>0</v>
      </c>
      <c r="AC20" s="666">
        <v>1029.2161398677554</v>
      </c>
      <c r="AD20" s="666">
        <v>0</v>
      </c>
      <c r="AE20" s="666">
        <v>4.9095305891349996</v>
      </c>
      <c r="AF20" s="666">
        <v>0</v>
      </c>
      <c r="AG20" s="666">
        <v>0</v>
      </c>
      <c r="AH20" s="666">
        <v>91.049476380321821</v>
      </c>
      <c r="AI20" s="666">
        <v>0.89264192529727282</v>
      </c>
      <c r="AJ20" s="666">
        <v>181.65263179799501</v>
      </c>
      <c r="AK20" s="666">
        <v>0</v>
      </c>
      <c r="AL20" s="666">
        <v>0</v>
      </c>
      <c r="AM20" s="666">
        <v>0</v>
      </c>
      <c r="AN20" s="666">
        <v>9576.2625745891419</v>
      </c>
      <c r="AO20" s="666">
        <v>23.20869005772909</v>
      </c>
      <c r="AP20" s="666">
        <v>0</v>
      </c>
      <c r="AQ20" s="666">
        <v>0</v>
      </c>
      <c r="AR20" s="671">
        <v>153207.70420647209</v>
      </c>
      <c r="AS20" s="666">
        <v>0</v>
      </c>
      <c r="AT20" s="666">
        <v>2.394625720989902</v>
      </c>
      <c r="AU20" s="666">
        <v>0</v>
      </c>
      <c r="AV20" s="666">
        <v>120.56419934375246</v>
      </c>
      <c r="AW20" s="666">
        <v>0</v>
      </c>
      <c r="AX20" s="666">
        <v>0</v>
      </c>
      <c r="AY20" s="666">
        <v>117.75311697563389</v>
      </c>
      <c r="AZ20" s="666">
        <v>46.851372801976346</v>
      </c>
      <c r="BA20" s="666">
        <v>0</v>
      </c>
      <c r="BB20" s="666">
        <v>476.6346326387727</v>
      </c>
      <c r="BC20" s="666">
        <v>1050.8242348674385</v>
      </c>
      <c r="BD20" s="666">
        <v>228.53058511186242</v>
      </c>
      <c r="BE20" s="666">
        <v>11.244329472474323</v>
      </c>
      <c r="BF20" s="666">
        <v>1022.2969545391239</v>
      </c>
      <c r="BG20" s="666">
        <v>149913.35686517542</v>
      </c>
      <c r="BH20" s="666">
        <v>61074.929013847453</v>
      </c>
      <c r="BI20" s="666">
        <v>7315.3733493005866</v>
      </c>
      <c r="BJ20" s="666">
        <v>2719.2536774267073</v>
      </c>
      <c r="BK20" s="666">
        <v>20953.495629470555</v>
      </c>
      <c r="BL20" s="666">
        <v>856.33898065834546</v>
      </c>
      <c r="BM20" s="666">
        <v>36387.691314544732</v>
      </c>
      <c r="BN20" s="666">
        <v>273.5079030017597</v>
      </c>
      <c r="BO20" s="666">
        <v>45509.549484927746</v>
      </c>
      <c r="BP20" s="666">
        <v>0</v>
      </c>
      <c r="BQ20" s="666">
        <v>4629.0197469970453</v>
      </c>
      <c r="BR20" s="666">
        <v>0</v>
      </c>
      <c r="BS20" s="666">
        <v>36.023499976630703</v>
      </c>
      <c r="BT20" s="666">
        <v>0.10411416178216966</v>
      </c>
      <c r="BU20" s="666">
        <v>0</v>
      </c>
      <c r="BV20" s="666">
        <v>398.96546794927417</v>
      </c>
      <c r="BW20" s="666">
        <v>25.612083798413735</v>
      </c>
      <c r="BX20" s="666">
        <v>1500.8056420899757</v>
      </c>
      <c r="BY20" s="666">
        <v>0</v>
      </c>
      <c r="BZ20" s="666">
        <v>1.0411416178216966</v>
      </c>
      <c r="CA20" s="666">
        <v>0</v>
      </c>
      <c r="CB20" s="666">
        <v>62115.34183253668</v>
      </c>
      <c r="CC20" s="666">
        <v>89.954635779794586</v>
      </c>
      <c r="CD20" s="666">
        <v>0</v>
      </c>
      <c r="CE20" s="666">
        <v>0</v>
      </c>
      <c r="CF20" s="671">
        <v>396877.45843473275</v>
      </c>
      <c r="CG20" s="671">
        <v>550085.16264120489</v>
      </c>
      <c r="CH20" s="666">
        <v>0</v>
      </c>
      <c r="CI20" s="666">
        <v>265.56097277593864</v>
      </c>
      <c r="CJ20" s="666">
        <v>0</v>
      </c>
      <c r="CK20" s="666">
        <v>4577.9141138870636</v>
      </c>
      <c r="CL20" s="666">
        <v>91723.867354883914</v>
      </c>
      <c r="CM20" s="666">
        <v>7599.9533519809793</v>
      </c>
      <c r="CN20" s="666">
        <v>0</v>
      </c>
      <c r="CO20" s="671">
        <v>104167.2957935279</v>
      </c>
      <c r="CP20" s="666">
        <v>0</v>
      </c>
      <c r="CQ20" s="666">
        <v>1375.4521913042433</v>
      </c>
      <c r="CR20" s="666">
        <v>0</v>
      </c>
      <c r="CS20" s="666">
        <v>32556.602503446236</v>
      </c>
      <c r="CT20" s="666">
        <v>459389.05876701232</v>
      </c>
      <c r="CU20" s="666">
        <v>-5847.5718964955595</v>
      </c>
      <c r="CV20" s="666">
        <v>0</v>
      </c>
      <c r="CW20" s="671">
        <v>487473.54156526725</v>
      </c>
      <c r="CX20" s="671">
        <v>591640.83735879511</v>
      </c>
      <c r="CY20" s="666">
        <v>267473</v>
      </c>
      <c r="CZ20" s="668">
        <v>-94295</v>
      </c>
      <c r="DA20" s="671">
        <v>1314904</v>
      </c>
      <c r="DB20" s="669"/>
    </row>
    <row r="21" spans="1:106">
      <c r="A21" s="670"/>
      <c r="B21" s="665"/>
      <c r="C21" s="617" t="s">
        <v>241</v>
      </c>
      <c r="D21" s="632" t="s">
        <v>385</v>
      </c>
      <c r="E21" s="666">
        <v>0</v>
      </c>
      <c r="F21" s="666">
        <v>0.93558977463614967</v>
      </c>
      <c r="G21" s="666">
        <v>0</v>
      </c>
      <c r="H21" s="666">
        <v>1.8711795492722993</v>
      </c>
      <c r="I21" s="666">
        <v>0</v>
      </c>
      <c r="J21" s="666">
        <v>0</v>
      </c>
      <c r="K21" s="666">
        <v>10.291487520997647</v>
      </c>
      <c r="L21" s="666">
        <v>0</v>
      </c>
      <c r="M21" s="666">
        <v>1.4033846619542247</v>
      </c>
      <c r="N21" s="666">
        <v>640.87899562576263</v>
      </c>
      <c r="O21" s="666">
        <v>136.12831220955979</v>
      </c>
      <c r="P21" s="666">
        <v>65.491284224530489</v>
      </c>
      <c r="Q21" s="666">
        <v>16.372821056132622</v>
      </c>
      <c r="R21" s="666">
        <v>152.03333837837434</v>
      </c>
      <c r="S21" s="666">
        <v>1999.355348397452</v>
      </c>
      <c r="T21" s="666">
        <v>79691.198029070641</v>
      </c>
      <c r="U21" s="666">
        <v>183.84339071600343</v>
      </c>
      <c r="V21" s="666">
        <v>350.84616548855615</v>
      </c>
      <c r="W21" s="666">
        <v>1193.8125524357272</v>
      </c>
      <c r="X21" s="666">
        <v>99.640310998749953</v>
      </c>
      <c r="Y21" s="666">
        <v>810.68853972222382</v>
      </c>
      <c r="Z21" s="666">
        <v>8.4203079717253484</v>
      </c>
      <c r="AA21" s="666">
        <v>53.328617154260535</v>
      </c>
      <c r="AB21" s="666">
        <v>7.0169233097711237</v>
      </c>
      <c r="AC21" s="666">
        <v>29.471077901038718</v>
      </c>
      <c r="AD21" s="666">
        <v>0</v>
      </c>
      <c r="AE21" s="666">
        <v>3.7423590985445987</v>
      </c>
      <c r="AF21" s="666">
        <v>0</v>
      </c>
      <c r="AG21" s="666">
        <v>0</v>
      </c>
      <c r="AH21" s="666">
        <v>66.426873999166631</v>
      </c>
      <c r="AI21" s="666">
        <v>1.4033846619542247</v>
      </c>
      <c r="AJ21" s="666">
        <v>12.630461957588022</v>
      </c>
      <c r="AK21" s="666">
        <v>0</v>
      </c>
      <c r="AL21" s="666">
        <v>0</v>
      </c>
      <c r="AM21" s="666">
        <v>0</v>
      </c>
      <c r="AN21" s="666">
        <v>13946.368975613766</v>
      </c>
      <c r="AO21" s="666">
        <v>7.4847181970891974</v>
      </c>
      <c r="AP21" s="666">
        <v>0</v>
      </c>
      <c r="AQ21" s="666">
        <v>0</v>
      </c>
      <c r="AR21" s="671">
        <v>99491.08442969546</v>
      </c>
      <c r="AS21" s="666">
        <v>0</v>
      </c>
      <c r="AT21" s="666">
        <v>4.5638055322487174</v>
      </c>
      <c r="AU21" s="666">
        <v>0</v>
      </c>
      <c r="AV21" s="666">
        <v>18.218711684736878</v>
      </c>
      <c r="AW21" s="666">
        <v>0</v>
      </c>
      <c r="AX21" s="666">
        <v>0</v>
      </c>
      <c r="AY21" s="666">
        <v>39.942426018240774</v>
      </c>
      <c r="AZ21" s="666">
        <v>0</v>
      </c>
      <c r="BA21" s="666">
        <v>6.9004739647600601</v>
      </c>
      <c r="BB21" s="666">
        <v>1307.3294775458385</v>
      </c>
      <c r="BC21" s="666">
        <v>293.47095094572148</v>
      </c>
      <c r="BD21" s="666">
        <v>110.15201032635504</v>
      </c>
      <c r="BE21" s="666">
        <v>32.421274501094885</v>
      </c>
      <c r="BF21" s="666">
        <v>199.71213009120385</v>
      </c>
      <c r="BG21" s="666">
        <v>1514.3802069328983</v>
      </c>
      <c r="BH21" s="666">
        <v>83544.147822682819</v>
      </c>
      <c r="BI21" s="666">
        <v>323.774619679853</v>
      </c>
      <c r="BJ21" s="666">
        <v>1340.773044486157</v>
      </c>
      <c r="BK21" s="666">
        <v>1165.6324433805803</v>
      </c>
      <c r="BL21" s="666">
        <v>140.52869994900249</v>
      </c>
      <c r="BM21" s="666">
        <v>1452.2394308057997</v>
      </c>
      <c r="BN21" s="666">
        <v>28.624188298263952</v>
      </c>
      <c r="BO21" s="666">
        <v>147.53870524653652</v>
      </c>
      <c r="BP21" s="666">
        <v>4.7463577535386658</v>
      </c>
      <c r="BQ21" s="666">
        <v>43.885553998103667</v>
      </c>
      <c r="BR21" s="666">
        <v>0</v>
      </c>
      <c r="BS21" s="666">
        <v>10.076882615205168</v>
      </c>
      <c r="BT21" s="666">
        <v>0</v>
      </c>
      <c r="BU21" s="666">
        <v>0</v>
      </c>
      <c r="BV21" s="666">
        <v>91.385641977748307</v>
      </c>
      <c r="BW21" s="666">
        <v>8.9450588432074856</v>
      </c>
      <c r="BX21" s="666">
        <v>32.932420720706745</v>
      </c>
      <c r="BY21" s="666">
        <v>0</v>
      </c>
      <c r="BZ21" s="666">
        <v>0</v>
      </c>
      <c r="CA21" s="666">
        <v>0</v>
      </c>
      <c r="CB21" s="666">
        <v>34214.667523047341</v>
      </c>
      <c r="CC21" s="666">
        <v>13.107249488618315</v>
      </c>
      <c r="CD21" s="666">
        <v>0</v>
      </c>
      <c r="CE21" s="666">
        <v>0</v>
      </c>
      <c r="CF21" s="671">
        <v>126090.09711051657</v>
      </c>
      <c r="CG21" s="671">
        <v>225581.18154021201</v>
      </c>
      <c r="CH21" s="666">
        <v>0</v>
      </c>
      <c r="CI21" s="666">
        <v>38.35918076008214</v>
      </c>
      <c r="CJ21" s="666">
        <v>0</v>
      </c>
      <c r="CK21" s="666">
        <v>842.96638694717092</v>
      </c>
      <c r="CL21" s="666">
        <v>143863.30067136415</v>
      </c>
      <c r="CM21" s="666">
        <v>6118.2893312331016</v>
      </c>
      <c r="CN21" s="666">
        <v>0</v>
      </c>
      <c r="CO21" s="671">
        <v>150862.9155703045</v>
      </c>
      <c r="CP21" s="666">
        <v>0</v>
      </c>
      <c r="CQ21" s="666">
        <v>223.55345019167115</v>
      </c>
      <c r="CR21" s="666">
        <v>0</v>
      </c>
      <c r="CS21" s="666">
        <v>2043.2705024541376</v>
      </c>
      <c r="CT21" s="666">
        <v>304126.70665463712</v>
      </c>
      <c r="CU21" s="666">
        <v>-4216.6277177994925</v>
      </c>
      <c r="CV21" s="666">
        <v>0</v>
      </c>
      <c r="CW21" s="671">
        <v>302176.90288948343</v>
      </c>
      <c r="CX21" s="671">
        <v>453039.81845978793</v>
      </c>
      <c r="CY21" s="666">
        <v>309502</v>
      </c>
      <c r="CZ21" s="668">
        <v>-79936</v>
      </c>
      <c r="DA21" s="671">
        <v>908187</v>
      </c>
      <c r="DB21" s="669"/>
    </row>
    <row r="22" spans="1:106">
      <c r="A22" s="670"/>
      <c r="B22" s="665"/>
      <c r="C22" s="617" t="s">
        <v>242</v>
      </c>
      <c r="D22" s="632" t="s">
        <v>386</v>
      </c>
      <c r="E22" s="666">
        <v>0.86334528019747925</v>
      </c>
      <c r="F22" s="666">
        <v>0</v>
      </c>
      <c r="G22" s="666">
        <v>0.43167264009873962</v>
      </c>
      <c r="H22" s="666">
        <v>0</v>
      </c>
      <c r="I22" s="666">
        <v>0</v>
      </c>
      <c r="J22" s="666">
        <v>0</v>
      </c>
      <c r="K22" s="666">
        <v>0</v>
      </c>
      <c r="L22" s="666">
        <v>1.7266905603949585</v>
      </c>
      <c r="M22" s="666">
        <v>0</v>
      </c>
      <c r="N22" s="666">
        <v>0</v>
      </c>
      <c r="O22" s="666">
        <v>0</v>
      </c>
      <c r="P22" s="666">
        <v>0</v>
      </c>
      <c r="Q22" s="666">
        <v>0</v>
      </c>
      <c r="R22" s="666">
        <v>6.906762241579834</v>
      </c>
      <c r="S22" s="666">
        <v>1069.6848021646767</v>
      </c>
      <c r="T22" s="666">
        <v>2116.9226270442191</v>
      </c>
      <c r="U22" s="666">
        <v>13541.570719897463</v>
      </c>
      <c r="V22" s="666">
        <v>3.8850537608886571</v>
      </c>
      <c r="W22" s="666">
        <v>315.98437255227742</v>
      </c>
      <c r="X22" s="666">
        <v>44.030609290071446</v>
      </c>
      <c r="Y22" s="666">
        <v>227.05980869193706</v>
      </c>
      <c r="Z22" s="666">
        <v>23.74199520543068</v>
      </c>
      <c r="AA22" s="666">
        <v>195.54770596472906</v>
      </c>
      <c r="AB22" s="666">
        <v>0</v>
      </c>
      <c r="AC22" s="666">
        <v>9.4967980821722726</v>
      </c>
      <c r="AD22" s="666">
        <v>2.1583632004936981</v>
      </c>
      <c r="AE22" s="666">
        <v>1129.2556264983029</v>
      </c>
      <c r="AF22" s="666">
        <v>6.4750896014810948</v>
      </c>
      <c r="AG22" s="666">
        <v>0</v>
      </c>
      <c r="AH22" s="666">
        <v>44.030609290071446</v>
      </c>
      <c r="AI22" s="666">
        <v>29.353739526714293</v>
      </c>
      <c r="AJ22" s="666">
        <v>2034.9048254254585</v>
      </c>
      <c r="AK22" s="666">
        <v>0</v>
      </c>
      <c r="AL22" s="666">
        <v>15534.171626593245</v>
      </c>
      <c r="AM22" s="666">
        <v>0</v>
      </c>
      <c r="AN22" s="666">
        <v>4029.2324226816354</v>
      </c>
      <c r="AO22" s="666">
        <v>568.08119436994139</v>
      </c>
      <c r="AP22" s="666">
        <v>552.10930668628805</v>
      </c>
      <c r="AQ22" s="666">
        <v>0</v>
      </c>
      <c r="AR22" s="671">
        <v>41487.625767249767</v>
      </c>
      <c r="AS22" s="666">
        <v>4.5596160556380703</v>
      </c>
      <c r="AT22" s="666">
        <v>0.70927360865481093</v>
      </c>
      <c r="AU22" s="666">
        <v>0.40529920494560623</v>
      </c>
      <c r="AV22" s="666">
        <v>0</v>
      </c>
      <c r="AW22" s="666">
        <v>0.16887466872733595</v>
      </c>
      <c r="AX22" s="666">
        <v>0</v>
      </c>
      <c r="AY22" s="666">
        <v>0</v>
      </c>
      <c r="AZ22" s="666">
        <v>0.50662400618200787</v>
      </c>
      <c r="BA22" s="666">
        <v>0</v>
      </c>
      <c r="BB22" s="666">
        <v>0</v>
      </c>
      <c r="BC22" s="666">
        <v>0</v>
      </c>
      <c r="BD22" s="666">
        <v>0</v>
      </c>
      <c r="BE22" s="666">
        <v>0</v>
      </c>
      <c r="BF22" s="666">
        <v>6.3159126104023642</v>
      </c>
      <c r="BG22" s="666">
        <v>734.67235883140222</v>
      </c>
      <c r="BH22" s="666">
        <v>2295.8173464143865</v>
      </c>
      <c r="BI22" s="666">
        <v>15382.827349306775</v>
      </c>
      <c r="BJ22" s="666">
        <v>15.097395384223834</v>
      </c>
      <c r="BK22" s="666">
        <v>339.80960841314538</v>
      </c>
      <c r="BL22" s="666">
        <v>94.029415547380651</v>
      </c>
      <c r="BM22" s="666">
        <v>473.05172203901344</v>
      </c>
      <c r="BN22" s="666">
        <v>24.757026435427449</v>
      </c>
      <c r="BO22" s="666">
        <v>391.85678131491034</v>
      </c>
      <c r="BP22" s="666">
        <v>0</v>
      </c>
      <c r="BQ22" s="666">
        <v>14.286796974332621</v>
      </c>
      <c r="BR22" s="666">
        <v>4.4920661881471355</v>
      </c>
      <c r="BS22" s="666">
        <v>3206.2206855234544</v>
      </c>
      <c r="BT22" s="666">
        <v>15.60401939040584</v>
      </c>
      <c r="BU22" s="666">
        <v>0</v>
      </c>
      <c r="BV22" s="666">
        <v>46.74450830372659</v>
      </c>
      <c r="BW22" s="666">
        <v>350.04341333802194</v>
      </c>
      <c r="BX22" s="666">
        <v>5709.7200995387193</v>
      </c>
      <c r="BY22" s="666">
        <v>0</v>
      </c>
      <c r="BZ22" s="666">
        <v>26781.563513998244</v>
      </c>
      <c r="CA22" s="666">
        <v>0</v>
      </c>
      <c r="CB22" s="666">
        <v>9890.9555724263209</v>
      </c>
      <c r="CC22" s="666">
        <v>1207.8254056716521</v>
      </c>
      <c r="CD22" s="666">
        <v>1130.4808073945323</v>
      </c>
      <c r="CE22" s="666">
        <v>0</v>
      </c>
      <c r="CF22" s="671">
        <v>68122.52149258877</v>
      </c>
      <c r="CG22" s="671">
        <v>109610.14725983853</v>
      </c>
      <c r="CH22" s="666">
        <v>35.397156488096648</v>
      </c>
      <c r="CI22" s="666">
        <v>1376.172376634782</v>
      </c>
      <c r="CJ22" s="666">
        <v>2.1583632004936981</v>
      </c>
      <c r="CK22" s="666">
        <v>6816.1109871590997</v>
      </c>
      <c r="CL22" s="666">
        <v>42386.368203935344</v>
      </c>
      <c r="CM22" s="666">
        <v>-1169.8328546675843</v>
      </c>
      <c r="CN22" s="666">
        <v>0</v>
      </c>
      <c r="CO22" s="671">
        <v>49446.374232750233</v>
      </c>
      <c r="CP22" s="666">
        <v>71.704184341626842</v>
      </c>
      <c r="CQ22" s="666">
        <v>2306.8617497491546</v>
      </c>
      <c r="CR22" s="666">
        <v>7.2278358215299781</v>
      </c>
      <c r="CS22" s="666">
        <v>16563.801682650781</v>
      </c>
      <c r="CT22" s="666">
        <v>102018.70725020219</v>
      </c>
      <c r="CU22" s="666">
        <v>-2372.8241953540519</v>
      </c>
      <c r="CV22" s="666">
        <v>0</v>
      </c>
      <c r="CW22" s="671">
        <v>118595.47850741123</v>
      </c>
      <c r="CX22" s="671">
        <v>168041.85274016147</v>
      </c>
      <c r="CY22" s="666">
        <v>20837</v>
      </c>
      <c r="CZ22" s="668">
        <v>-77092</v>
      </c>
      <c r="DA22" s="671">
        <v>221397</v>
      </c>
      <c r="DB22" s="669"/>
    </row>
    <row r="23" spans="1:106">
      <c r="A23" s="670"/>
      <c r="B23" s="665"/>
      <c r="C23" s="617" t="s">
        <v>243</v>
      </c>
      <c r="D23" s="632" t="s">
        <v>606</v>
      </c>
      <c r="E23" s="666">
        <v>0</v>
      </c>
      <c r="F23" s="666">
        <v>0</v>
      </c>
      <c r="G23" s="666">
        <v>0</v>
      </c>
      <c r="H23" s="666">
        <v>0</v>
      </c>
      <c r="I23" s="666">
        <v>0</v>
      </c>
      <c r="J23" s="666">
        <v>0</v>
      </c>
      <c r="K23" s="666">
        <v>1.4259721726721371</v>
      </c>
      <c r="L23" s="666">
        <v>3.8025924604590324</v>
      </c>
      <c r="M23" s="666">
        <v>0</v>
      </c>
      <c r="N23" s="666">
        <v>0</v>
      </c>
      <c r="O23" s="666">
        <v>0</v>
      </c>
      <c r="P23" s="666">
        <v>0.47532405755737905</v>
      </c>
      <c r="Q23" s="666">
        <v>5.2285646331311693</v>
      </c>
      <c r="R23" s="666">
        <v>2653.2588892852896</v>
      </c>
      <c r="S23" s="666">
        <v>2421.3007491972885</v>
      </c>
      <c r="T23" s="666">
        <v>4144.3504578427874</v>
      </c>
      <c r="U23" s="666">
        <v>13377.995599952432</v>
      </c>
      <c r="V23" s="666">
        <v>45214.72565108812</v>
      </c>
      <c r="W23" s="666">
        <v>53117.938756094663</v>
      </c>
      <c r="X23" s="666">
        <v>64530.469378047332</v>
      </c>
      <c r="Y23" s="666">
        <v>4544.0979902485433</v>
      </c>
      <c r="Z23" s="666">
        <v>257.15031513854206</v>
      </c>
      <c r="AA23" s="666">
        <v>405.92674515400165</v>
      </c>
      <c r="AB23" s="666">
        <v>2.3766202877868952</v>
      </c>
      <c r="AC23" s="666">
        <v>1.9012962302295162</v>
      </c>
      <c r="AD23" s="666">
        <v>0</v>
      </c>
      <c r="AE23" s="666">
        <v>38.025924604590323</v>
      </c>
      <c r="AF23" s="666">
        <v>25.192175050541088</v>
      </c>
      <c r="AG23" s="666">
        <v>0</v>
      </c>
      <c r="AH23" s="666">
        <v>7.129860863360685</v>
      </c>
      <c r="AI23" s="666">
        <v>284.24378641931264</v>
      </c>
      <c r="AJ23" s="666">
        <v>1113.6842668569391</v>
      </c>
      <c r="AK23" s="666">
        <v>728.67178023546205</v>
      </c>
      <c r="AL23" s="666">
        <v>2.3766202877868952</v>
      </c>
      <c r="AM23" s="666">
        <v>0</v>
      </c>
      <c r="AN23" s="666">
        <v>14481.222737543108</v>
      </c>
      <c r="AO23" s="666">
        <v>23.766202877868949</v>
      </c>
      <c r="AP23" s="666">
        <v>831.8171007254133</v>
      </c>
      <c r="AQ23" s="666">
        <v>0</v>
      </c>
      <c r="AR23" s="671">
        <v>208218.55535735516</v>
      </c>
      <c r="AS23" s="666">
        <v>0</v>
      </c>
      <c r="AT23" s="666">
        <v>0</v>
      </c>
      <c r="AU23" s="666">
        <v>0.16063272857253749</v>
      </c>
      <c r="AV23" s="666">
        <v>0.3052021842878212</v>
      </c>
      <c r="AW23" s="666">
        <v>0.49796145857486618</v>
      </c>
      <c r="AX23" s="666">
        <v>0</v>
      </c>
      <c r="AY23" s="666">
        <v>1.6866436500116435</v>
      </c>
      <c r="AZ23" s="666">
        <v>2.2167316543010172</v>
      </c>
      <c r="BA23" s="666">
        <v>8.0316364286268746E-2</v>
      </c>
      <c r="BB23" s="666">
        <v>0</v>
      </c>
      <c r="BC23" s="666">
        <v>1.6063272857253747E-2</v>
      </c>
      <c r="BD23" s="666">
        <v>0.32126545714507498</v>
      </c>
      <c r="BE23" s="666">
        <v>20.159407435853453</v>
      </c>
      <c r="BF23" s="666">
        <v>385.05271366122957</v>
      </c>
      <c r="BG23" s="666">
        <v>1370.2935543608883</v>
      </c>
      <c r="BH23" s="666">
        <v>2705.3924778915334</v>
      </c>
      <c r="BI23" s="666">
        <v>10708.211395012495</v>
      </c>
      <c r="BJ23" s="666">
        <v>61517.949769791827</v>
      </c>
      <c r="BK23" s="666">
        <v>32351.158458870475</v>
      </c>
      <c r="BL23" s="666">
        <v>21874.193939911005</v>
      </c>
      <c r="BM23" s="666">
        <v>7494.1593188231636</v>
      </c>
      <c r="BN23" s="666">
        <v>701.49918894912844</v>
      </c>
      <c r="BO23" s="666">
        <v>365.45552077538002</v>
      </c>
      <c r="BP23" s="666">
        <v>1.2529352828657923</v>
      </c>
      <c r="BQ23" s="666">
        <v>1.4617578300100911</v>
      </c>
      <c r="BR23" s="666">
        <v>0</v>
      </c>
      <c r="BS23" s="666">
        <v>35.082187920242184</v>
      </c>
      <c r="BT23" s="666">
        <v>26.134944938751847</v>
      </c>
      <c r="BU23" s="666">
        <v>0</v>
      </c>
      <c r="BV23" s="666">
        <v>3.999754941456183</v>
      </c>
      <c r="BW23" s="666">
        <v>845.81163229869605</v>
      </c>
      <c r="BX23" s="666">
        <v>1347.483706903588</v>
      </c>
      <c r="BY23" s="666">
        <v>750.28334861660801</v>
      </c>
      <c r="BZ23" s="666">
        <v>2.8271360228766595</v>
      </c>
      <c r="CA23" s="666">
        <v>0</v>
      </c>
      <c r="CB23" s="666">
        <v>15361.500592666047</v>
      </c>
      <c r="CC23" s="666">
        <v>14.906717211531477</v>
      </c>
      <c r="CD23" s="666">
        <v>735.08749249364598</v>
      </c>
      <c r="CE23" s="666">
        <v>0</v>
      </c>
      <c r="CF23" s="671">
        <v>158624.64276937937</v>
      </c>
      <c r="CG23" s="671">
        <v>366843.19812673453</v>
      </c>
      <c r="CH23" s="666">
        <v>7.129860863360685</v>
      </c>
      <c r="CI23" s="666">
        <v>529.51100011892015</v>
      </c>
      <c r="CJ23" s="666">
        <v>0</v>
      </c>
      <c r="CK23" s="666">
        <v>0</v>
      </c>
      <c r="CL23" s="666">
        <v>0</v>
      </c>
      <c r="CM23" s="666">
        <v>3085.8037816625047</v>
      </c>
      <c r="CN23" s="666">
        <v>0</v>
      </c>
      <c r="CO23" s="671">
        <v>3622.4446426447857</v>
      </c>
      <c r="CP23" s="666">
        <v>6.2164865957572006</v>
      </c>
      <c r="CQ23" s="666">
        <v>543.66146985375315</v>
      </c>
      <c r="CR23" s="666">
        <v>0</v>
      </c>
      <c r="CS23" s="666">
        <v>0</v>
      </c>
      <c r="CT23" s="666">
        <v>0</v>
      </c>
      <c r="CU23" s="666">
        <v>1616.4792741711592</v>
      </c>
      <c r="CV23" s="666">
        <v>0</v>
      </c>
      <c r="CW23" s="671">
        <v>2166.3572306206697</v>
      </c>
      <c r="CX23" s="671">
        <v>5788.8018732654555</v>
      </c>
      <c r="CY23" s="666">
        <v>56182</v>
      </c>
      <c r="CZ23" s="668">
        <v>-153491</v>
      </c>
      <c r="DA23" s="671">
        <v>275323</v>
      </c>
      <c r="DB23" s="669"/>
    </row>
    <row r="24" spans="1:106">
      <c r="A24" s="670"/>
      <c r="B24" s="665"/>
      <c r="C24" s="617" t="s">
        <v>244</v>
      </c>
      <c r="D24" s="632" t="s">
        <v>388</v>
      </c>
      <c r="E24" s="666">
        <v>2.0703897182774051</v>
      </c>
      <c r="F24" s="666">
        <v>0</v>
      </c>
      <c r="G24" s="666">
        <v>19.87574129546309</v>
      </c>
      <c r="H24" s="666">
        <v>0</v>
      </c>
      <c r="I24" s="666">
        <v>0.41407794365548101</v>
      </c>
      <c r="J24" s="666">
        <v>0</v>
      </c>
      <c r="K24" s="666">
        <v>9.937870647731545</v>
      </c>
      <c r="L24" s="666">
        <v>3.7267014928993296</v>
      </c>
      <c r="M24" s="666">
        <v>0</v>
      </c>
      <c r="N24" s="666">
        <v>5.7970912111767348</v>
      </c>
      <c r="O24" s="666">
        <v>2.0703897182774051</v>
      </c>
      <c r="P24" s="666">
        <v>0</v>
      </c>
      <c r="Q24" s="666">
        <v>0.41407794365548101</v>
      </c>
      <c r="R24" s="666">
        <v>237.26666171459061</v>
      </c>
      <c r="S24" s="666">
        <v>15127.509515565689</v>
      </c>
      <c r="T24" s="666">
        <v>7220.2771035206224</v>
      </c>
      <c r="U24" s="666">
        <v>2070.8037962210606</v>
      </c>
      <c r="V24" s="666">
        <v>1855.0691875765551</v>
      </c>
      <c r="W24" s="666">
        <v>87425.932555756328</v>
      </c>
      <c r="X24" s="666">
        <v>5117.5893056380901</v>
      </c>
      <c r="Y24" s="666">
        <v>13054.635329626351</v>
      </c>
      <c r="Z24" s="666">
        <v>195.44478940538704</v>
      </c>
      <c r="AA24" s="666">
        <v>7507.2331184738705</v>
      </c>
      <c r="AB24" s="666">
        <v>2.0703897182774051</v>
      </c>
      <c r="AC24" s="666">
        <v>20.703897182774053</v>
      </c>
      <c r="AD24" s="666">
        <v>0</v>
      </c>
      <c r="AE24" s="666">
        <v>242.23559703845643</v>
      </c>
      <c r="AF24" s="666">
        <v>1.656311774621924</v>
      </c>
      <c r="AG24" s="666">
        <v>31.055845774161078</v>
      </c>
      <c r="AH24" s="666">
        <v>164.38894363122597</v>
      </c>
      <c r="AI24" s="666">
        <v>44.720417914791952</v>
      </c>
      <c r="AJ24" s="666">
        <v>930.0190614502103</v>
      </c>
      <c r="AK24" s="666">
        <v>478.26002492208056</v>
      </c>
      <c r="AL24" s="666">
        <v>78.674809294541404</v>
      </c>
      <c r="AM24" s="666">
        <v>0</v>
      </c>
      <c r="AN24" s="666">
        <v>5542.4332758286137</v>
      </c>
      <c r="AO24" s="666">
        <v>85.300056393029095</v>
      </c>
      <c r="AP24" s="666">
        <v>0</v>
      </c>
      <c r="AQ24" s="666">
        <v>18.219429520841167</v>
      </c>
      <c r="AR24" s="671">
        <v>147495.80576391332</v>
      </c>
      <c r="AS24" s="666">
        <v>30.409495083976875</v>
      </c>
      <c r="AT24" s="666">
        <v>0.56313879785142362</v>
      </c>
      <c r="AU24" s="666">
        <v>95.233027814429647</v>
      </c>
      <c r="AV24" s="666">
        <v>18.959006194331263</v>
      </c>
      <c r="AW24" s="666">
        <v>2.7531230117180709</v>
      </c>
      <c r="AX24" s="666">
        <v>0.3754258652342824</v>
      </c>
      <c r="AY24" s="666">
        <v>62.320693628890879</v>
      </c>
      <c r="AZ24" s="666">
        <v>6.5699526415999427</v>
      </c>
      <c r="BA24" s="666">
        <v>0.12514195507809414</v>
      </c>
      <c r="BB24" s="666">
        <v>23.589258532220747</v>
      </c>
      <c r="BC24" s="666">
        <v>11.888485732418943</v>
      </c>
      <c r="BD24" s="666">
        <v>1.1262775957028472</v>
      </c>
      <c r="BE24" s="666">
        <v>20.961277475580768</v>
      </c>
      <c r="BF24" s="666">
        <v>335.75586547452656</v>
      </c>
      <c r="BG24" s="666">
        <v>12855.833045172611</v>
      </c>
      <c r="BH24" s="666">
        <v>19629.391647684613</v>
      </c>
      <c r="BI24" s="666">
        <v>5988.9185441723512</v>
      </c>
      <c r="BJ24" s="666">
        <v>6828.1204949260509</v>
      </c>
      <c r="BK24" s="666">
        <v>111891.36173562768</v>
      </c>
      <c r="BL24" s="666">
        <v>4765.4056493738253</v>
      </c>
      <c r="BM24" s="666">
        <v>127834.88480941964</v>
      </c>
      <c r="BN24" s="666">
        <v>515.52228394420877</v>
      </c>
      <c r="BO24" s="666">
        <v>32936.424011891293</v>
      </c>
      <c r="BP24" s="666">
        <v>6.0068138437485183</v>
      </c>
      <c r="BQ24" s="666">
        <v>59.692712572250905</v>
      </c>
      <c r="BR24" s="666">
        <v>2.2525551914056945</v>
      </c>
      <c r="BS24" s="666">
        <v>1169.0761443395554</v>
      </c>
      <c r="BT24" s="666">
        <v>8.0090851249980251</v>
      </c>
      <c r="BU24" s="666">
        <v>127.08165538180459</v>
      </c>
      <c r="BV24" s="666">
        <v>440.31196894227423</v>
      </c>
      <c r="BW24" s="666">
        <v>723.50821328400127</v>
      </c>
      <c r="BX24" s="666">
        <v>4732.1804603005912</v>
      </c>
      <c r="BY24" s="666">
        <v>1853.8529225268867</v>
      </c>
      <c r="BZ24" s="666">
        <v>265.86408356341099</v>
      </c>
      <c r="CA24" s="666">
        <v>0.56313879785142362</v>
      </c>
      <c r="CB24" s="666">
        <v>27787.458270203108</v>
      </c>
      <c r="CC24" s="666">
        <v>338.00842066593225</v>
      </c>
      <c r="CD24" s="666">
        <v>0</v>
      </c>
      <c r="CE24" s="666">
        <v>109.49921069333237</v>
      </c>
      <c r="CF24" s="671">
        <v>361479.85804744699</v>
      </c>
      <c r="CG24" s="671">
        <v>508975.66381136031</v>
      </c>
      <c r="CH24" s="666">
        <v>1062.9380813636199</v>
      </c>
      <c r="CI24" s="666">
        <v>41451.686627575582</v>
      </c>
      <c r="CJ24" s="666">
        <v>0</v>
      </c>
      <c r="CK24" s="666">
        <v>7143.2586060007034</v>
      </c>
      <c r="CL24" s="666">
        <v>84331.114004875271</v>
      </c>
      <c r="CM24" s="666">
        <v>-8335.8030837284896</v>
      </c>
      <c r="CN24" s="666">
        <v>0</v>
      </c>
      <c r="CO24" s="671">
        <v>125653.19423608667</v>
      </c>
      <c r="CP24" s="666">
        <v>4152.2100694911633</v>
      </c>
      <c r="CQ24" s="666">
        <v>187501.06728719399</v>
      </c>
      <c r="CR24" s="666">
        <v>0</v>
      </c>
      <c r="CS24" s="666">
        <v>31015.119575577311</v>
      </c>
      <c r="CT24" s="666">
        <v>285824.16282738949</v>
      </c>
      <c r="CU24" s="666">
        <v>-2682.4178070989478</v>
      </c>
      <c r="CV24" s="666">
        <v>0</v>
      </c>
      <c r="CW24" s="671">
        <v>505810.14195255301</v>
      </c>
      <c r="CX24" s="671">
        <v>631463.33618863963</v>
      </c>
      <c r="CY24" s="666">
        <v>246058</v>
      </c>
      <c r="CZ24" s="668">
        <v>-172164</v>
      </c>
      <c r="DA24" s="671">
        <v>1214333</v>
      </c>
      <c r="DB24" s="669"/>
    </row>
    <row r="25" spans="1:106">
      <c r="A25" s="670"/>
      <c r="B25" s="665"/>
      <c r="C25" s="617" t="s">
        <v>245</v>
      </c>
      <c r="D25" s="632" t="s">
        <v>403</v>
      </c>
      <c r="E25" s="666">
        <v>0</v>
      </c>
      <c r="F25" s="666">
        <v>0.87530811248992602</v>
      </c>
      <c r="G25" s="666">
        <v>0.87530811248992602</v>
      </c>
      <c r="H25" s="666">
        <v>0</v>
      </c>
      <c r="I25" s="666">
        <v>25.383935262207853</v>
      </c>
      <c r="J25" s="666">
        <v>0</v>
      </c>
      <c r="K25" s="666">
        <v>0</v>
      </c>
      <c r="L25" s="666">
        <v>47.266638074456004</v>
      </c>
      <c r="M25" s="666">
        <v>4.3765405624496294</v>
      </c>
      <c r="N25" s="666">
        <v>0.87530811248992602</v>
      </c>
      <c r="O25" s="666">
        <v>9.628389237389186</v>
      </c>
      <c r="P25" s="666">
        <v>5.2518486749395557</v>
      </c>
      <c r="Q25" s="666">
        <v>0</v>
      </c>
      <c r="R25" s="666">
        <v>15.755546024818667</v>
      </c>
      <c r="S25" s="666">
        <v>715.1267279042695</v>
      </c>
      <c r="T25" s="666">
        <v>135.67275743593854</v>
      </c>
      <c r="U25" s="666">
        <v>7.0024648999194081</v>
      </c>
      <c r="V25" s="666">
        <v>9.628389237389186</v>
      </c>
      <c r="W25" s="666">
        <v>35.012324499597035</v>
      </c>
      <c r="X25" s="666">
        <v>4949.8673761305308</v>
      </c>
      <c r="Y25" s="666">
        <v>2027.2135885266684</v>
      </c>
      <c r="Z25" s="666">
        <v>11.379005462369037</v>
      </c>
      <c r="AA25" s="666">
        <v>3454.8411199977377</v>
      </c>
      <c r="AB25" s="666">
        <v>14.004929799838816</v>
      </c>
      <c r="AC25" s="666">
        <v>0.87530811248992602</v>
      </c>
      <c r="AD25" s="666">
        <v>5.2518486749395557</v>
      </c>
      <c r="AE25" s="666">
        <v>560.19719199355256</v>
      </c>
      <c r="AF25" s="666">
        <v>112.03943839871053</v>
      </c>
      <c r="AG25" s="666">
        <v>179.43816306043482</v>
      </c>
      <c r="AH25" s="666">
        <v>177.68754683545498</v>
      </c>
      <c r="AI25" s="666">
        <v>122.54313574858963</v>
      </c>
      <c r="AJ25" s="666">
        <v>2152.3826486127277</v>
      </c>
      <c r="AK25" s="666">
        <v>145.30114667332771</v>
      </c>
      <c r="AL25" s="666">
        <v>46.391329961966079</v>
      </c>
      <c r="AM25" s="666">
        <v>7.8777730124093335</v>
      </c>
      <c r="AN25" s="666">
        <v>2593.5379373076507</v>
      </c>
      <c r="AO25" s="666">
        <v>118.16659518614</v>
      </c>
      <c r="AP25" s="666">
        <v>0</v>
      </c>
      <c r="AQ25" s="666">
        <v>0</v>
      </c>
      <c r="AR25" s="671">
        <v>17691.727569646384</v>
      </c>
      <c r="AS25" s="666">
        <v>0.16825062271360866</v>
      </c>
      <c r="AT25" s="666">
        <v>1.6103988174016828</v>
      </c>
      <c r="AU25" s="666">
        <v>1.1296827525056581</v>
      </c>
      <c r="AV25" s="666">
        <v>7.2107409734403702E-2</v>
      </c>
      <c r="AW25" s="666">
        <v>13.123548571661475</v>
      </c>
      <c r="AX25" s="666">
        <v>0.40860865516162098</v>
      </c>
      <c r="AY25" s="666">
        <v>1.3219691784640679</v>
      </c>
      <c r="AZ25" s="666">
        <v>25.718309471937321</v>
      </c>
      <c r="BA25" s="666">
        <v>3.8457285191681976</v>
      </c>
      <c r="BB25" s="666">
        <v>1.7786494401152915</v>
      </c>
      <c r="BC25" s="666">
        <v>5.5763063527938863</v>
      </c>
      <c r="BD25" s="666">
        <v>1.3940765881984716</v>
      </c>
      <c r="BE25" s="666">
        <v>0.50475186814082595</v>
      </c>
      <c r="BF25" s="666">
        <v>10.431538608243736</v>
      </c>
      <c r="BG25" s="666">
        <v>213.72636245277258</v>
      </c>
      <c r="BH25" s="666">
        <v>63.406448959785656</v>
      </c>
      <c r="BI25" s="666">
        <v>3.9418717321474026</v>
      </c>
      <c r="BJ25" s="666">
        <v>13.387942407354288</v>
      </c>
      <c r="BK25" s="666">
        <v>11.465078147770189</v>
      </c>
      <c r="BL25" s="666">
        <v>2695.086546233073</v>
      </c>
      <c r="BM25" s="666">
        <v>7064.9157551541612</v>
      </c>
      <c r="BN25" s="666">
        <v>3.5332630769857816</v>
      </c>
      <c r="BO25" s="666">
        <v>2818.077751436721</v>
      </c>
      <c r="BP25" s="666">
        <v>6.4175594663619302</v>
      </c>
      <c r="BQ25" s="666">
        <v>0.81721731032324196</v>
      </c>
      <c r="BR25" s="666">
        <v>3.6774778964545889</v>
      </c>
      <c r="BS25" s="666">
        <v>489.9217775387836</v>
      </c>
      <c r="BT25" s="666">
        <v>94.244384522865644</v>
      </c>
      <c r="BU25" s="666">
        <v>134.96103521955894</v>
      </c>
      <c r="BV25" s="666">
        <v>100.56580077624837</v>
      </c>
      <c r="BW25" s="666">
        <v>258.69735032379572</v>
      </c>
      <c r="BX25" s="666">
        <v>2164.1596883586585</v>
      </c>
      <c r="BY25" s="666">
        <v>112.60773820189378</v>
      </c>
      <c r="BZ25" s="666">
        <v>30.044754056001544</v>
      </c>
      <c r="CA25" s="666">
        <v>5.7205211722626936</v>
      </c>
      <c r="CB25" s="666">
        <v>2308.9994387118309</v>
      </c>
      <c r="CC25" s="666">
        <v>82.611055752381844</v>
      </c>
      <c r="CD25" s="666">
        <v>0</v>
      </c>
      <c r="CE25" s="666">
        <v>0</v>
      </c>
      <c r="CF25" s="671">
        <v>18748.070745764435</v>
      </c>
      <c r="CG25" s="671">
        <v>36439.798315410822</v>
      </c>
      <c r="CH25" s="666">
        <v>1458.2633154082166</v>
      </c>
      <c r="CI25" s="666">
        <v>222478.81356778945</v>
      </c>
      <c r="CJ25" s="666">
        <v>0</v>
      </c>
      <c r="CK25" s="666">
        <v>41957.894372204602</v>
      </c>
      <c r="CL25" s="666">
        <v>94745.97602024705</v>
      </c>
      <c r="CM25" s="666">
        <v>-6888.6748452957172</v>
      </c>
      <c r="CN25" s="666">
        <v>0</v>
      </c>
      <c r="CO25" s="671">
        <v>353752.27243035357</v>
      </c>
      <c r="CP25" s="666">
        <v>793.54204412711283</v>
      </c>
      <c r="CQ25" s="666">
        <v>78832.579410692604</v>
      </c>
      <c r="CR25" s="666">
        <v>0</v>
      </c>
      <c r="CS25" s="666">
        <v>35728.428341889958</v>
      </c>
      <c r="CT25" s="666">
        <v>116540.26000657896</v>
      </c>
      <c r="CU25" s="666">
        <v>-601.88054905306774</v>
      </c>
      <c r="CV25" s="666">
        <v>0</v>
      </c>
      <c r="CW25" s="671">
        <v>231292.92925423555</v>
      </c>
      <c r="CX25" s="671">
        <v>585045.20168458915</v>
      </c>
      <c r="CY25" s="666">
        <v>87296</v>
      </c>
      <c r="CZ25" s="668">
        <v>-291304</v>
      </c>
      <c r="DA25" s="671">
        <v>417477</v>
      </c>
      <c r="DB25" s="669"/>
    </row>
    <row r="26" spans="1:106">
      <c r="A26" s="670"/>
      <c r="B26" s="665"/>
      <c r="C26" s="617" t="s">
        <v>246</v>
      </c>
      <c r="D26" s="632" t="s">
        <v>607</v>
      </c>
      <c r="E26" s="666">
        <v>0.35980008388943718</v>
      </c>
      <c r="F26" s="666">
        <v>0</v>
      </c>
      <c r="G26" s="666">
        <v>698.01216274550802</v>
      </c>
      <c r="H26" s="666">
        <v>0.35980008388943718</v>
      </c>
      <c r="I26" s="666">
        <v>0</v>
      </c>
      <c r="J26" s="666">
        <v>0</v>
      </c>
      <c r="K26" s="666">
        <v>0</v>
      </c>
      <c r="L26" s="666">
        <v>0</v>
      </c>
      <c r="M26" s="666">
        <v>0</v>
      </c>
      <c r="N26" s="666">
        <v>0</v>
      </c>
      <c r="O26" s="666">
        <v>0.35980008388943718</v>
      </c>
      <c r="P26" s="666">
        <v>0</v>
      </c>
      <c r="Q26" s="666">
        <v>0</v>
      </c>
      <c r="R26" s="666">
        <v>0</v>
      </c>
      <c r="S26" s="666">
        <v>0</v>
      </c>
      <c r="T26" s="666">
        <v>360.87948414110542</v>
      </c>
      <c r="U26" s="666">
        <v>0</v>
      </c>
      <c r="V26" s="666">
        <v>0</v>
      </c>
      <c r="W26" s="666">
        <v>0</v>
      </c>
      <c r="X26" s="666">
        <v>0</v>
      </c>
      <c r="Y26" s="666">
        <v>149041.42794985708</v>
      </c>
      <c r="Z26" s="666">
        <v>0.35980008388943718</v>
      </c>
      <c r="AA26" s="666">
        <v>1.7990004194471858</v>
      </c>
      <c r="AB26" s="666">
        <v>0</v>
      </c>
      <c r="AC26" s="666">
        <v>0</v>
      </c>
      <c r="AD26" s="666">
        <v>0.35980008388943718</v>
      </c>
      <c r="AE26" s="666">
        <v>5.0372011744521199</v>
      </c>
      <c r="AF26" s="666">
        <v>0</v>
      </c>
      <c r="AG26" s="666">
        <v>0</v>
      </c>
      <c r="AH26" s="666">
        <v>11480.50107674416</v>
      </c>
      <c r="AI26" s="666">
        <v>0</v>
      </c>
      <c r="AJ26" s="666">
        <v>3709.538864900097</v>
      </c>
      <c r="AK26" s="666">
        <v>60.806214177314871</v>
      </c>
      <c r="AL26" s="666">
        <v>0.35980008388943718</v>
      </c>
      <c r="AM26" s="666">
        <v>0</v>
      </c>
      <c r="AN26" s="666">
        <v>14935.301482250536</v>
      </c>
      <c r="AO26" s="666">
        <v>66.203215435656432</v>
      </c>
      <c r="AP26" s="666">
        <v>0</v>
      </c>
      <c r="AQ26" s="666">
        <v>0</v>
      </c>
      <c r="AR26" s="671">
        <v>180361.66545234865</v>
      </c>
      <c r="AS26" s="666">
        <v>2.4073676745933414</v>
      </c>
      <c r="AT26" s="666">
        <v>0.11463655593301626</v>
      </c>
      <c r="AU26" s="666">
        <v>972.2517369605664</v>
      </c>
      <c r="AV26" s="666">
        <v>1.2418960226076761</v>
      </c>
      <c r="AW26" s="666">
        <v>0.40122794576555693</v>
      </c>
      <c r="AX26" s="666">
        <v>3.8212185311005419E-2</v>
      </c>
      <c r="AY26" s="666">
        <v>0.1910609265550271</v>
      </c>
      <c r="AZ26" s="666">
        <v>3.8212185311005419E-2</v>
      </c>
      <c r="BA26" s="666">
        <v>1.9106092655502709E-2</v>
      </c>
      <c r="BB26" s="666">
        <v>1.9106092655502709E-2</v>
      </c>
      <c r="BC26" s="666">
        <v>0.93619854011963277</v>
      </c>
      <c r="BD26" s="666">
        <v>0.17195483389952437</v>
      </c>
      <c r="BE26" s="666">
        <v>3.8212185311005419E-2</v>
      </c>
      <c r="BF26" s="666">
        <v>0.24837920452153522</v>
      </c>
      <c r="BG26" s="666">
        <v>5.7318277966508131E-2</v>
      </c>
      <c r="BH26" s="666">
        <v>129.36735337040884</v>
      </c>
      <c r="BI26" s="666">
        <v>7.6424370622010837E-2</v>
      </c>
      <c r="BJ26" s="666">
        <v>1.9106092655502709E-2</v>
      </c>
      <c r="BK26" s="666">
        <v>3.8212185311005419E-2</v>
      </c>
      <c r="BL26" s="666">
        <v>1.9106092655502709E-2</v>
      </c>
      <c r="BM26" s="666">
        <v>383353.75664620305</v>
      </c>
      <c r="BN26" s="666">
        <v>0.49675840904307045</v>
      </c>
      <c r="BO26" s="666">
        <v>3.6492636972010177</v>
      </c>
      <c r="BP26" s="666">
        <v>0.11463655593301626</v>
      </c>
      <c r="BQ26" s="666">
        <v>5.7318277966508131E-2</v>
      </c>
      <c r="BR26" s="666">
        <v>0.57318277966508124</v>
      </c>
      <c r="BS26" s="666">
        <v>8.7888026215312465</v>
      </c>
      <c r="BT26" s="666">
        <v>0.3821218531100542</v>
      </c>
      <c r="BU26" s="666">
        <v>0.11463655593301626</v>
      </c>
      <c r="BV26" s="666">
        <v>14048.518868664587</v>
      </c>
      <c r="BW26" s="666">
        <v>1.0508350960526491</v>
      </c>
      <c r="BX26" s="666">
        <v>7080.2976040908834</v>
      </c>
      <c r="BY26" s="666">
        <v>116.48984692060002</v>
      </c>
      <c r="BZ26" s="666">
        <v>0.80245589153111385</v>
      </c>
      <c r="CA26" s="666">
        <v>9.553046327751355E-2</v>
      </c>
      <c r="CB26" s="666">
        <v>30935.171376933482</v>
      </c>
      <c r="CC26" s="666">
        <v>61.483406165407722</v>
      </c>
      <c r="CD26" s="666">
        <v>0</v>
      </c>
      <c r="CE26" s="666">
        <v>0.22927311186603253</v>
      </c>
      <c r="CF26" s="671">
        <v>436719.76739208645</v>
      </c>
      <c r="CG26" s="671">
        <v>617081.4328444351</v>
      </c>
      <c r="CH26" s="666">
        <v>0</v>
      </c>
      <c r="CI26" s="666">
        <v>29505.405879353297</v>
      </c>
      <c r="CJ26" s="666">
        <v>0</v>
      </c>
      <c r="CK26" s="666">
        <v>9386.104788423745</v>
      </c>
      <c r="CL26" s="666">
        <v>71043.605964221031</v>
      </c>
      <c r="CM26" s="666">
        <v>3927.2179156532065</v>
      </c>
      <c r="CN26" s="666">
        <v>0</v>
      </c>
      <c r="CO26" s="671">
        <v>113862.33454765128</v>
      </c>
      <c r="CP26" s="666">
        <v>0</v>
      </c>
      <c r="CQ26" s="666">
        <v>107241.9439986497</v>
      </c>
      <c r="CR26" s="666">
        <v>0</v>
      </c>
      <c r="CS26" s="666">
        <v>15481.437605641979</v>
      </c>
      <c r="CT26" s="666">
        <v>127916.36026977935</v>
      </c>
      <c r="CU26" s="666">
        <v>-1504.5092661575609</v>
      </c>
      <c r="CV26" s="666">
        <v>0</v>
      </c>
      <c r="CW26" s="671">
        <v>249135.23260791347</v>
      </c>
      <c r="CX26" s="671">
        <v>362997.56715556473</v>
      </c>
      <c r="CY26" s="666">
        <v>336027</v>
      </c>
      <c r="CZ26" s="668">
        <v>-121225</v>
      </c>
      <c r="DA26" s="671">
        <v>1194880.9999999998</v>
      </c>
      <c r="DB26" s="669"/>
    </row>
    <row r="27" spans="1:106">
      <c r="A27" s="670"/>
      <c r="B27" s="665"/>
      <c r="C27" s="617" t="s">
        <v>247</v>
      </c>
      <c r="D27" s="632" t="s">
        <v>63</v>
      </c>
      <c r="E27" s="666">
        <v>88.678930764678086</v>
      </c>
      <c r="F27" s="666">
        <v>6.9676302743675649</v>
      </c>
      <c r="G27" s="666">
        <v>171.02365218902204</v>
      </c>
      <c r="H27" s="666">
        <v>13.93526054873513</v>
      </c>
      <c r="I27" s="666">
        <v>8447.9349972036543</v>
      </c>
      <c r="J27" s="666">
        <v>713.86539265565864</v>
      </c>
      <c r="K27" s="666">
        <v>3051.1886392389597</v>
      </c>
      <c r="L27" s="666">
        <v>4799.4304171711847</v>
      </c>
      <c r="M27" s="666">
        <v>651.15672018635064</v>
      </c>
      <c r="N27" s="666">
        <v>1518.3099788780955</v>
      </c>
      <c r="O27" s="666">
        <v>1826.7859737523688</v>
      </c>
      <c r="P27" s="666">
        <v>11334.434193593926</v>
      </c>
      <c r="Q27" s="666">
        <v>4205.9150019818753</v>
      </c>
      <c r="R27" s="666">
        <v>1992.7422584691235</v>
      </c>
      <c r="S27" s="666">
        <v>639.75514337374909</v>
      </c>
      <c r="T27" s="666">
        <v>1482.2049856381909</v>
      </c>
      <c r="U27" s="666">
        <v>1188.9310931807199</v>
      </c>
      <c r="V27" s="666">
        <v>624.55304095694714</v>
      </c>
      <c r="W27" s="666">
        <v>2128.2943383522743</v>
      </c>
      <c r="X27" s="666">
        <v>1427.7307853113173</v>
      </c>
      <c r="Y27" s="666">
        <v>1600.0212793684063</v>
      </c>
      <c r="Z27" s="666">
        <v>10842.899548783997</v>
      </c>
      <c r="AA27" s="666">
        <v>4013.3550380357174</v>
      </c>
      <c r="AB27" s="666">
        <v>8143.2595279335828</v>
      </c>
      <c r="AC27" s="666">
        <v>428.82597234062189</v>
      </c>
      <c r="AD27" s="666">
        <v>765.80590924639864</v>
      </c>
      <c r="AE27" s="666">
        <v>10123.333367722038</v>
      </c>
      <c r="AF27" s="666">
        <v>10727.616938789915</v>
      </c>
      <c r="AG27" s="666">
        <v>135.55207988315078</v>
      </c>
      <c r="AH27" s="666">
        <v>2495.6784800916548</v>
      </c>
      <c r="AI27" s="666">
        <v>10804.260871807959</v>
      </c>
      <c r="AJ27" s="666">
        <v>6076.4070201825498</v>
      </c>
      <c r="AK27" s="666">
        <v>16541.154271348598</v>
      </c>
      <c r="AL27" s="666">
        <v>6528.6695670824083</v>
      </c>
      <c r="AM27" s="666">
        <v>4756.9912145909466</v>
      </c>
      <c r="AN27" s="666">
        <v>7433.1946608821245</v>
      </c>
      <c r="AO27" s="666">
        <v>5161.7471914382986</v>
      </c>
      <c r="AP27" s="666">
        <v>4456.1162709250748</v>
      </c>
      <c r="AQ27" s="666">
        <v>89.945772632744934</v>
      </c>
      <c r="AR27" s="671">
        <v>157438.67341680735</v>
      </c>
      <c r="AS27" s="666">
        <v>219.31931968012066</v>
      </c>
      <c r="AT27" s="666">
        <v>55.10677368397559</v>
      </c>
      <c r="AU27" s="666">
        <v>166.95177158862342</v>
      </c>
      <c r="AV27" s="666">
        <v>27.835365947095855</v>
      </c>
      <c r="AW27" s="666">
        <v>4738.397023600528</v>
      </c>
      <c r="AX27" s="666">
        <v>888.95927021781665</v>
      </c>
      <c r="AY27" s="666">
        <v>2682.7693473627546</v>
      </c>
      <c r="AZ27" s="666">
        <v>2153.5348498042226</v>
      </c>
      <c r="BA27" s="666">
        <v>308.38443416496716</v>
      </c>
      <c r="BB27" s="666">
        <v>1266.9321192505236</v>
      </c>
      <c r="BC27" s="666">
        <v>960.07842879900011</v>
      </c>
      <c r="BD27" s="666">
        <v>3203.2020685689845</v>
      </c>
      <c r="BE27" s="666">
        <v>5864.0374698272617</v>
      </c>
      <c r="BF27" s="666">
        <v>392.81703478018125</v>
      </c>
      <c r="BG27" s="666">
        <v>187.29454988570504</v>
      </c>
      <c r="BH27" s="666">
        <v>759.63156779646897</v>
      </c>
      <c r="BI27" s="666">
        <v>608.18864698878906</v>
      </c>
      <c r="BJ27" s="666">
        <v>622.85156045440829</v>
      </c>
      <c r="BK27" s="666">
        <v>1032.788755187579</v>
      </c>
      <c r="BL27" s="666">
        <v>436.96690609424354</v>
      </c>
      <c r="BM27" s="666">
        <v>1158.4910119718229</v>
      </c>
      <c r="BN27" s="666">
        <v>6656.5196033688198</v>
      </c>
      <c r="BO27" s="666">
        <v>4201.0656974524645</v>
      </c>
      <c r="BP27" s="666">
        <v>3398.5531643149197</v>
      </c>
      <c r="BQ27" s="666">
        <v>276.96390531006881</v>
      </c>
      <c r="BR27" s="666">
        <v>632.45899139273297</v>
      </c>
      <c r="BS27" s="666">
        <v>9005.5465384715317</v>
      </c>
      <c r="BT27" s="666">
        <v>9984.6182741360262</v>
      </c>
      <c r="BU27" s="666">
        <v>116.6990667854366</v>
      </c>
      <c r="BV27" s="666">
        <v>1611.3695961400215</v>
      </c>
      <c r="BW27" s="666">
        <v>25923.708745380398</v>
      </c>
      <c r="BX27" s="666">
        <v>5610.5785370644153</v>
      </c>
      <c r="BY27" s="666">
        <v>15176.88080877263</v>
      </c>
      <c r="BZ27" s="666">
        <v>4951.9760543552347</v>
      </c>
      <c r="CA27" s="666">
        <v>3588.8084948042597</v>
      </c>
      <c r="CB27" s="666">
        <v>12151.728403714736</v>
      </c>
      <c r="CC27" s="666">
        <v>4250.5530303989299</v>
      </c>
      <c r="CD27" s="666">
        <v>3706.8368916566342</v>
      </c>
      <c r="CE27" s="666">
        <v>114.46337530922268</v>
      </c>
      <c r="CF27" s="671">
        <v>139093.86745448355</v>
      </c>
      <c r="CG27" s="671">
        <v>296532.5408712909</v>
      </c>
      <c r="CH27" s="666">
        <v>5080.0358909479874</v>
      </c>
      <c r="CI27" s="666">
        <v>55466.137509570013</v>
      </c>
      <c r="CJ27" s="666">
        <v>0.63342093403341493</v>
      </c>
      <c r="CK27" s="666">
        <v>1945.8691093506507</v>
      </c>
      <c r="CL27" s="666">
        <v>22288.182405833773</v>
      </c>
      <c r="CM27" s="666">
        <v>-8906.5317534438473</v>
      </c>
      <c r="CN27" s="666">
        <v>0</v>
      </c>
      <c r="CO27" s="671">
        <v>75874.326583192611</v>
      </c>
      <c r="CP27" s="666">
        <v>3885.2088170021339</v>
      </c>
      <c r="CQ27" s="666">
        <v>46468.726484918458</v>
      </c>
      <c r="CR27" s="666">
        <v>0.24169637580691047</v>
      </c>
      <c r="CS27" s="666">
        <v>1921.2243499244807</v>
      </c>
      <c r="CT27" s="666">
        <v>21768.303521590788</v>
      </c>
      <c r="CU27" s="666">
        <v>-1520.5723242952254</v>
      </c>
      <c r="CV27" s="666">
        <v>0</v>
      </c>
      <c r="CW27" s="671">
        <v>72523.132545516433</v>
      </c>
      <c r="CX27" s="671">
        <v>148397.45912870904</v>
      </c>
      <c r="CY27" s="666">
        <v>16159</v>
      </c>
      <c r="CZ27" s="668">
        <v>-85092</v>
      </c>
      <c r="DA27" s="671">
        <v>375996.99999999994</v>
      </c>
      <c r="DB27" s="669"/>
    </row>
    <row r="28" spans="1:106">
      <c r="A28" s="670"/>
      <c r="B28" s="665"/>
      <c r="C28" s="617" t="s">
        <v>248</v>
      </c>
      <c r="D28" s="632" t="s">
        <v>127</v>
      </c>
      <c r="E28" s="666">
        <v>757</v>
      </c>
      <c r="F28" s="666">
        <v>10</v>
      </c>
      <c r="G28" s="666">
        <v>79</v>
      </c>
      <c r="H28" s="666">
        <v>62</v>
      </c>
      <c r="I28" s="666">
        <v>1908</v>
      </c>
      <c r="J28" s="666">
        <v>287</v>
      </c>
      <c r="K28" s="666">
        <v>2275</v>
      </c>
      <c r="L28" s="666">
        <v>6639</v>
      </c>
      <c r="M28" s="666">
        <v>303</v>
      </c>
      <c r="N28" s="666">
        <v>2517</v>
      </c>
      <c r="O28" s="666">
        <v>1910</v>
      </c>
      <c r="P28" s="666">
        <v>10518</v>
      </c>
      <c r="Q28" s="666">
        <v>787</v>
      </c>
      <c r="R28" s="666">
        <v>2597</v>
      </c>
      <c r="S28" s="666">
        <v>2871</v>
      </c>
      <c r="T28" s="666">
        <v>1931</v>
      </c>
      <c r="U28" s="666">
        <v>295</v>
      </c>
      <c r="V28" s="666">
        <v>1123</v>
      </c>
      <c r="W28" s="666">
        <v>3214</v>
      </c>
      <c r="X28" s="666">
        <v>1038</v>
      </c>
      <c r="Y28" s="666">
        <v>2096</v>
      </c>
      <c r="Z28" s="666">
        <v>844</v>
      </c>
      <c r="AA28" s="666">
        <v>2580</v>
      </c>
      <c r="AB28" s="666">
        <v>35913</v>
      </c>
      <c r="AC28" s="666">
        <v>8902</v>
      </c>
      <c r="AD28" s="666">
        <v>782</v>
      </c>
      <c r="AE28" s="666">
        <v>13023</v>
      </c>
      <c r="AF28" s="666">
        <v>4374</v>
      </c>
      <c r="AG28" s="666">
        <v>47427</v>
      </c>
      <c r="AH28" s="666">
        <v>14767</v>
      </c>
      <c r="AI28" s="666">
        <v>5918</v>
      </c>
      <c r="AJ28" s="666">
        <v>12535</v>
      </c>
      <c r="AK28" s="666">
        <v>15044</v>
      </c>
      <c r="AL28" s="666">
        <v>9267</v>
      </c>
      <c r="AM28" s="666">
        <v>307</v>
      </c>
      <c r="AN28" s="666">
        <v>3820</v>
      </c>
      <c r="AO28" s="666">
        <v>4811</v>
      </c>
      <c r="AP28" s="666">
        <v>0</v>
      </c>
      <c r="AQ28" s="666">
        <v>2805</v>
      </c>
      <c r="AR28" s="671">
        <v>226336</v>
      </c>
      <c r="AS28" s="666">
        <v>0</v>
      </c>
      <c r="AT28" s="666">
        <v>0</v>
      </c>
      <c r="AU28" s="666">
        <v>0</v>
      </c>
      <c r="AV28" s="666">
        <v>0</v>
      </c>
      <c r="AW28" s="666">
        <v>0</v>
      </c>
      <c r="AX28" s="666">
        <v>0</v>
      </c>
      <c r="AY28" s="666">
        <v>0</v>
      </c>
      <c r="AZ28" s="666">
        <v>0</v>
      </c>
      <c r="BA28" s="666">
        <v>0</v>
      </c>
      <c r="BB28" s="666">
        <v>0</v>
      </c>
      <c r="BC28" s="666">
        <v>0</v>
      </c>
      <c r="BD28" s="666">
        <v>0</v>
      </c>
      <c r="BE28" s="666">
        <v>0</v>
      </c>
      <c r="BF28" s="666">
        <v>0</v>
      </c>
      <c r="BG28" s="666">
        <v>0</v>
      </c>
      <c r="BH28" s="666">
        <v>0</v>
      </c>
      <c r="BI28" s="666">
        <v>0</v>
      </c>
      <c r="BJ28" s="666">
        <v>0</v>
      </c>
      <c r="BK28" s="666">
        <v>0</v>
      </c>
      <c r="BL28" s="666">
        <v>0</v>
      </c>
      <c r="BM28" s="666">
        <v>0</v>
      </c>
      <c r="BN28" s="666">
        <v>0</v>
      </c>
      <c r="BO28" s="666">
        <v>0</v>
      </c>
      <c r="BP28" s="666">
        <v>0</v>
      </c>
      <c r="BQ28" s="666">
        <v>0</v>
      </c>
      <c r="BR28" s="666">
        <v>0</v>
      </c>
      <c r="BS28" s="666">
        <v>0</v>
      </c>
      <c r="BT28" s="666">
        <v>0</v>
      </c>
      <c r="BU28" s="666">
        <v>0</v>
      </c>
      <c r="BV28" s="666">
        <v>0</v>
      </c>
      <c r="BW28" s="666">
        <v>0</v>
      </c>
      <c r="BX28" s="666">
        <v>0</v>
      </c>
      <c r="BY28" s="666">
        <v>0</v>
      </c>
      <c r="BZ28" s="666">
        <v>0</v>
      </c>
      <c r="CA28" s="666">
        <v>0</v>
      </c>
      <c r="CB28" s="666">
        <v>0</v>
      </c>
      <c r="CC28" s="666">
        <v>0</v>
      </c>
      <c r="CD28" s="666">
        <v>0</v>
      </c>
      <c r="CE28" s="666">
        <v>0</v>
      </c>
      <c r="CF28" s="671">
        <v>0</v>
      </c>
      <c r="CG28" s="671">
        <v>226336</v>
      </c>
      <c r="CH28" s="666">
        <v>0</v>
      </c>
      <c r="CI28" s="666">
        <v>0</v>
      </c>
      <c r="CJ28" s="666">
        <v>0</v>
      </c>
      <c r="CK28" s="666">
        <v>681803</v>
      </c>
      <c r="CL28" s="666">
        <v>1284357</v>
      </c>
      <c r="CM28" s="666">
        <v>0</v>
      </c>
      <c r="CN28" s="666">
        <v>0</v>
      </c>
      <c r="CO28" s="671">
        <v>1966160</v>
      </c>
      <c r="CP28" s="666">
        <v>0</v>
      </c>
      <c r="CQ28" s="666">
        <v>0</v>
      </c>
      <c r="CR28" s="666">
        <v>0</v>
      </c>
      <c r="CS28" s="666">
        <v>0</v>
      </c>
      <c r="CT28" s="666">
        <v>0</v>
      </c>
      <c r="CU28" s="666">
        <v>0</v>
      </c>
      <c r="CV28" s="666">
        <v>0</v>
      </c>
      <c r="CW28" s="671">
        <v>0</v>
      </c>
      <c r="CX28" s="671">
        <v>1966160</v>
      </c>
      <c r="CY28" s="666">
        <v>0</v>
      </c>
      <c r="CZ28" s="668">
        <v>0</v>
      </c>
      <c r="DA28" s="671">
        <v>2192496</v>
      </c>
      <c r="DB28" s="669"/>
    </row>
    <row r="29" spans="1:106">
      <c r="A29" s="670"/>
      <c r="B29" s="665"/>
      <c r="C29" s="617" t="s">
        <v>249</v>
      </c>
      <c r="D29" s="632" t="s">
        <v>608</v>
      </c>
      <c r="E29" s="666">
        <v>1794.9225490125955</v>
      </c>
      <c r="F29" s="666">
        <v>38.976603235796894</v>
      </c>
      <c r="G29" s="666">
        <v>466.71983874659361</v>
      </c>
      <c r="H29" s="666">
        <v>137.91721144974287</v>
      </c>
      <c r="I29" s="666">
        <v>32460.514694838032</v>
      </c>
      <c r="J29" s="666">
        <v>2285.6279897504487</v>
      </c>
      <c r="K29" s="666">
        <v>15350.785274406162</v>
      </c>
      <c r="L29" s="666">
        <v>47616.416953065207</v>
      </c>
      <c r="M29" s="666">
        <v>1384.1691149122744</v>
      </c>
      <c r="N29" s="666">
        <v>14038.572965467667</v>
      </c>
      <c r="O29" s="666">
        <v>13702.774537590032</v>
      </c>
      <c r="P29" s="666">
        <v>97507.468494968212</v>
      </c>
      <c r="Q29" s="666">
        <v>7803.3158478231326</v>
      </c>
      <c r="R29" s="666">
        <v>11534.076357546974</v>
      </c>
      <c r="S29" s="666">
        <v>13909.650354764646</v>
      </c>
      <c r="T29" s="666">
        <v>8569.8557114604719</v>
      </c>
      <c r="U29" s="666">
        <v>2602.4378160516699</v>
      </c>
      <c r="V29" s="666">
        <v>7473.5138204433124</v>
      </c>
      <c r="W29" s="666">
        <v>12114.727805752051</v>
      </c>
      <c r="X29" s="666">
        <v>1955.825962370629</v>
      </c>
      <c r="Y29" s="666">
        <v>17790.32087693386</v>
      </c>
      <c r="Z29" s="666">
        <v>6990.8035803692128</v>
      </c>
      <c r="AA29" s="666">
        <v>6363.180328264586</v>
      </c>
      <c r="AB29" s="666">
        <v>127822.27121167147</v>
      </c>
      <c r="AC29" s="666">
        <v>10638.613883206615</v>
      </c>
      <c r="AD29" s="666">
        <v>15423.74148046291</v>
      </c>
      <c r="AE29" s="666">
        <v>75211.852044009414</v>
      </c>
      <c r="AF29" s="666">
        <v>6195.2811143257686</v>
      </c>
      <c r="AG29" s="666">
        <v>15734.554906266316</v>
      </c>
      <c r="AH29" s="666">
        <v>25480.70451538148</v>
      </c>
      <c r="AI29" s="666">
        <v>7786.326046412657</v>
      </c>
      <c r="AJ29" s="666">
        <v>15503.693487100443</v>
      </c>
      <c r="AK29" s="666">
        <v>25389.759107831287</v>
      </c>
      <c r="AL29" s="666">
        <v>36443.124025470097</v>
      </c>
      <c r="AM29" s="666">
        <v>759.54406305655493</v>
      </c>
      <c r="AN29" s="666">
        <v>10996.39911290957</v>
      </c>
      <c r="AO29" s="666">
        <v>43621.814821437511</v>
      </c>
      <c r="AP29" s="666">
        <v>0</v>
      </c>
      <c r="AQ29" s="666">
        <v>525.68444364177356</v>
      </c>
      <c r="AR29" s="671">
        <v>741425.9389524071</v>
      </c>
      <c r="AS29" s="666">
        <v>1420.8724135337209</v>
      </c>
      <c r="AT29" s="666">
        <v>86.130812367045195</v>
      </c>
      <c r="AU29" s="666">
        <v>144.07964199362803</v>
      </c>
      <c r="AV29" s="666">
        <v>247.2030579073537</v>
      </c>
      <c r="AW29" s="666">
        <v>5516.1017845554861</v>
      </c>
      <c r="AX29" s="666">
        <v>882.38800843488229</v>
      </c>
      <c r="AY29" s="666">
        <v>5646.5849604574159</v>
      </c>
      <c r="AZ29" s="666">
        <v>8986.4776126759316</v>
      </c>
      <c r="BA29" s="666">
        <v>1019.2106409194441</v>
      </c>
      <c r="BB29" s="666">
        <v>4340.9667275011798</v>
      </c>
      <c r="BC29" s="666">
        <v>3784.9892354412423</v>
      </c>
      <c r="BD29" s="666">
        <v>9876.0749655327927</v>
      </c>
      <c r="BE29" s="666">
        <v>3390.3818957159101</v>
      </c>
      <c r="BF29" s="666">
        <v>2607.6973331962281</v>
      </c>
      <c r="BG29" s="666">
        <v>1441.4756474272767</v>
      </c>
      <c r="BH29" s="666">
        <v>1895.2830253152376</v>
      </c>
      <c r="BI29" s="666">
        <v>720.44587505522759</v>
      </c>
      <c r="BJ29" s="666">
        <v>4580.5791202898554</v>
      </c>
      <c r="BK29" s="666">
        <v>1460.4463520880868</v>
      </c>
      <c r="BL29" s="666">
        <v>296.79858102185869</v>
      </c>
      <c r="BM29" s="666">
        <v>6380.5677202454826</v>
      </c>
      <c r="BN29" s="666">
        <v>1970.4508676521664</v>
      </c>
      <c r="BO29" s="666">
        <v>2248.0523348495494</v>
      </c>
      <c r="BP29" s="666">
        <v>27155.205266967772</v>
      </c>
      <c r="BQ29" s="666">
        <v>2705.9946590423478</v>
      </c>
      <c r="BR29" s="666">
        <v>4755.760231608052</v>
      </c>
      <c r="BS29" s="666">
        <v>23150.646807858135</v>
      </c>
      <c r="BT29" s="666">
        <v>2120.0119946608529</v>
      </c>
      <c r="BU29" s="666">
        <v>5095.7076327158366</v>
      </c>
      <c r="BV29" s="666">
        <v>6011.0917976870151</v>
      </c>
      <c r="BW29" s="666">
        <v>4077.2119681027048</v>
      </c>
      <c r="BX29" s="666">
        <v>5294.101641445629</v>
      </c>
      <c r="BY29" s="666">
        <v>7352.3515995129019</v>
      </c>
      <c r="BZ29" s="666">
        <v>10248.148635337526</v>
      </c>
      <c r="CA29" s="666">
        <v>218.66358701373537</v>
      </c>
      <c r="CB29" s="666">
        <v>5055.2399737785809</v>
      </c>
      <c r="CC29" s="666">
        <v>13077.488623490455</v>
      </c>
      <c r="CD29" s="666">
        <v>0</v>
      </c>
      <c r="CE29" s="666">
        <v>249.19307529325528</v>
      </c>
      <c r="CF29" s="671">
        <v>185510.07610869181</v>
      </c>
      <c r="CG29" s="671">
        <v>926936.01506109885</v>
      </c>
      <c r="CH29" s="666">
        <v>324.80502696497416</v>
      </c>
      <c r="CI29" s="666">
        <v>376066.25602062786</v>
      </c>
      <c r="CJ29" s="666">
        <v>0</v>
      </c>
      <c r="CK29" s="666">
        <v>0</v>
      </c>
      <c r="CL29" s="666">
        <v>0</v>
      </c>
      <c r="CM29" s="666">
        <v>0</v>
      </c>
      <c r="CN29" s="666">
        <v>0</v>
      </c>
      <c r="CO29" s="671">
        <v>376391.06104759284</v>
      </c>
      <c r="CP29" s="666">
        <v>64.192956035040467</v>
      </c>
      <c r="CQ29" s="666">
        <v>77714.730935273154</v>
      </c>
      <c r="CR29" s="666">
        <v>0</v>
      </c>
      <c r="CS29" s="666">
        <v>0</v>
      </c>
      <c r="CT29" s="666">
        <v>0</v>
      </c>
      <c r="CU29" s="666">
        <v>0</v>
      </c>
      <c r="CV29" s="666">
        <v>0</v>
      </c>
      <c r="CW29" s="671">
        <v>77778.923891308194</v>
      </c>
      <c r="CX29" s="671">
        <v>454169.98493890103</v>
      </c>
      <c r="CY29" s="666">
        <v>3429</v>
      </c>
      <c r="CZ29" s="668">
        <v>-84</v>
      </c>
      <c r="DA29" s="671">
        <v>1384451</v>
      </c>
      <c r="DB29" s="669"/>
    </row>
    <row r="30" spans="1:106">
      <c r="A30" s="670"/>
      <c r="B30" s="665"/>
      <c r="C30" s="617" t="s">
        <v>250</v>
      </c>
      <c r="D30" s="632" t="s">
        <v>609</v>
      </c>
      <c r="E30" s="666">
        <v>173</v>
      </c>
      <c r="F30" s="666">
        <v>2</v>
      </c>
      <c r="G30" s="666">
        <v>22</v>
      </c>
      <c r="H30" s="666">
        <v>18</v>
      </c>
      <c r="I30" s="666">
        <v>4165</v>
      </c>
      <c r="J30" s="666">
        <v>153</v>
      </c>
      <c r="K30" s="666">
        <v>939</v>
      </c>
      <c r="L30" s="666">
        <v>4211</v>
      </c>
      <c r="M30" s="666">
        <v>208</v>
      </c>
      <c r="N30" s="666">
        <v>335</v>
      </c>
      <c r="O30" s="666">
        <v>296</v>
      </c>
      <c r="P30" s="666">
        <v>4161</v>
      </c>
      <c r="Q30" s="666">
        <v>182</v>
      </c>
      <c r="R30" s="666">
        <v>363</v>
      </c>
      <c r="S30" s="666">
        <v>488</v>
      </c>
      <c r="T30" s="666">
        <v>382</v>
      </c>
      <c r="U30" s="666">
        <v>79</v>
      </c>
      <c r="V30" s="666">
        <v>315</v>
      </c>
      <c r="W30" s="666">
        <v>450</v>
      </c>
      <c r="X30" s="666">
        <v>98</v>
      </c>
      <c r="Y30" s="666">
        <v>636</v>
      </c>
      <c r="Z30" s="666">
        <v>271</v>
      </c>
      <c r="AA30" s="666">
        <v>2276</v>
      </c>
      <c r="AB30" s="666">
        <v>1355</v>
      </c>
      <c r="AC30" s="666">
        <v>14061</v>
      </c>
      <c r="AD30" s="666">
        <v>1860</v>
      </c>
      <c r="AE30" s="666">
        <v>9263</v>
      </c>
      <c r="AF30" s="666">
        <v>1507</v>
      </c>
      <c r="AG30" s="666">
        <v>1818</v>
      </c>
      <c r="AH30" s="666">
        <v>4856</v>
      </c>
      <c r="AI30" s="666">
        <v>2731</v>
      </c>
      <c r="AJ30" s="666">
        <v>5681</v>
      </c>
      <c r="AK30" s="666">
        <v>13374</v>
      </c>
      <c r="AL30" s="666">
        <v>13680</v>
      </c>
      <c r="AM30" s="666">
        <v>419</v>
      </c>
      <c r="AN30" s="666">
        <v>1847</v>
      </c>
      <c r="AO30" s="666">
        <v>12557</v>
      </c>
      <c r="AP30" s="666">
        <v>0</v>
      </c>
      <c r="AQ30" s="666">
        <v>180</v>
      </c>
      <c r="AR30" s="671">
        <v>105412</v>
      </c>
      <c r="AS30" s="666">
        <v>0</v>
      </c>
      <c r="AT30" s="666">
        <v>0</v>
      </c>
      <c r="AU30" s="666">
        <v>0</v>
      </c>
      <c r="AV30" s="666">
        <v>0</v>
      </c>
      <c r="AW30" s="666">
        <v>0</v>
      </c>
      <c r="AX30" s="666">
        <v>0</v>
      </c>
      <c r="AY30" s="666">
        <v>0</v>
      </c>
      <c r="AZ30" s="666">
        <v>0</v>
      </c>
      <c r="BA30" s="666">
        <v>0</v>
      </c>
      <c r="BB30" s="666">
        <v>0</v>
      </c>
      <c r="BC30" s="666">
        <v>0</v>
      </c>
      <c r="BD30" s="666">
        <v>0</v>
      </c>
      <c r="BE30" s="666">
        <v>0</v>
      </c>
      <c r="BF30" s="666">
        <v>0</v>
      </c>
      <c r="BG30" s="666">
        <v>0</v>
      </c>
      <c r="BH30" s="666">
        <v>0</v>
      </c>
      <c r="BI30" s="666">
        <v>0</v>
      </c>
      <c r="BJ30" s="666">
        <v>0</v>
      </c>
      <c r="BK30" s="666">
        <v>0</v>
      </c>
      <c r="BL30" s="666">
        <v>0</v>
      </c>
      <c r="BM30" s="666">
        <v>0</v>
      </c>
      <c r="BN30" s="666">
        <v>0</v>
      </c>
      <c r="BO30" s="666">
        <v>0</v>
      </c>
      <c r="BP30" s="666">
        <v>0</v>
      </c>
      <c r="BQ30" s="666">
        <v>0</v>
      </c>
      <c r="BR30" s="666">
        <v>0</v>
      </c>
      <c r="BS30" s="666">
        <v>0</v>
      </c>
      <c r="BT30" s="666">
        <v>0</v>
      </c>
      <c r="BU30" s="666">
        <v>0</v>
      </c>
      <c r="BV30" s="666">
        <v>0</v>
      </c>
      <c r="BW30" s="666">
        <v>0</v>
      </c>
      <c r="BX30" s="666">
        <v>0</v>
      </c>
      <c r="BY30" s="666">
        <v>0</v>
      </c>
      <c r="BZ30" s="666">
        <v>0</v>
      </c>
      <c r="CA30" s="666">
        <v>0</v>
      </c>
      <c r="CB30" s="666">
        <v>0</v>
      </c>
      <c r="CC30" s="666">
        <v>0</v>
      </c>
      <c r="CD30" s="666">
        <v>0</v>
      </c>
      <c r="CE30" s="666">
        <v>0</v>
      </c>
      <c r="CF30" s="671">
        <v>0</v>
      </c>
      <c r="CG30" s="671">
        <v>105412</v>
      </c>
      <c r="CH30" s="666">
        <v>133</v>
      </c>
      <c r="CI30" s="666">
        <v>82079</v>
      </c>
      <c r="CJ30" s="666">
        <v>1497</v>
      </c>
      <c r="CK30" s="666">
        <v>0</v>
      </c>
      <c r="CL30" s="666">
        <v>0</v>
      </c>
      <c r="CM30" s="666">
        <v>0</v>
      </c>
      <c r="CN30" s="666">
        <v>0</v>
      </c>
      <c r="CO30" s="671">
        <v>83709</v>
      </c>
      <c r="CP30" s="666">
        <v>0</v>
      </c>
      <c r="CQ30" s="666">
        <v>0</v>
      </c>
      <c r="CR30" s="666">
        <v>0</v>
      </c>
      <c r="CS30" s="666">
        <v>0</v>
      </c>
      <c r="CT30" s="666">
        <v>0</v>
      </c>
      <c r="CU30" s="666">
        <v>0</v>
      </c>
      <c r="CV30" s="666">
        <v>0</v>
      </c>
      <c r="CW30" s="671">
        <v>0</v>
      </c>
      <c r="CX30" s="671">
        <v>83709</v>
      </c>
      <c r="CY30" s="666">
        <v>824</v>
      </c>
      <c r="CZ30" s="668">
        <v>-31</v>
      </c>
      <c r="DA30" s="671">
        <v>189914</v>
      </c>
      <c r="DB30" s="669"/>
    </row>
    <row r="31" spans="1:106">
      <c r="A31" s="670"/>
      <c r="B31" s="665"/>
      <c r="C31" s="617" t="s">
        <v>251</v>
      </c>
      <c r="D31" s="632" t="s">
        <v>610</v>
      </c>
      <c r="E31" s="666">
        <v>32.708010071532797</v>
      </c>
      <c r="F31" s="666">
        <v>0</v>
      </c>
      <c r="G31" s="666">
        <v>0</v>
      </c>
      <c r="H31" s="666">
        <v>8.9203663831453071</v>
      </c>
      <c r="I31" s="666">
        <v>3030.9422666287055</v>
      </c>
      <c r="J31" s="666">
        <v>23.787643688387487</v>
      </c>
      <c r="K31" s="666">
        <v>457.91214100145913</v>
      </c>
      <c r="L31" s="666">
        <v>5726.8752179792873</v>
      </c>
      <c r="M31" s="666">
        <v>19.823036406989573</v>
      </c>
      <c r="N31" s="666">
        <v>47.575287376774973</v>
      </c>
      <c r="O31" s="666">
        <v>820.67370724936825</v>
      </c>
      <c r="P31" s="666">
        <v>380.60229901419979</v>
      </c>
      <c r="Q31" s="666">
        <v>16.849580945941138</v>
      </c>
      <c r="R31" s="666">
        <v>73.345234705861415</v>
      </c>
      <c r="S31" s="666">
        <v>365.73502170895762</v>
      </c>
      <c r="T31" s="666">
        <v>25.769947329086445</v>
      </c>
      <c r="U31" s="666">
        <v>33.699161891882277</v>
      </c>
      <c r="V31" s="666">
        <v>249.77025872806863</v>
      </c>
      <c r="W31" s="666">
        <v>236.8852850635254</v>
      </c>
      <c r="X31" s="666">
        <v>103.07978931634578</v>
      </c>
      <c r="Y31" s="666">
        <v>3236.1106934410477</v>
      </c>
      <c r="Z31" s="666">
        <v>102.0886374959963</v>
      </c>
      <c r="AA31" s="666">
        <v>4820.9624541798639</v>
      </c>
      <c r="AB31" s="666">
        <v>20255.178600661944</v>
      </c>
      <c r="AC31" s="666">
        <v>481.69978468984664</v>
      </c>
      <c r="AD31" s="666">
        <v>0</v>
      </c>
      <c r="AE31" s="666">
        <v>4541.4576408413113</v>
      </c>
      <c r="AF31" s="666">
        <v>5399.7951172639596</v>
      </c>
      <c r="AG31" s="666">
        <v>76.31869016690986</v>
      </c>
      <c r="AH31" s="666">
        <v>19051.920290757676</v>
      </c>
      <c r="AI31" s="666">
        <v>7973.8163947115554</v>
      </c>
      <c r="AJ31" s="666">
        <v>45659.39090803943</v>
      </c>
      <c r="AK31" s="666">
        <v>13288.37245542546</v>
      </c>
      <c r="AL31" s="666">
        <v>15125.967930353394</v>
      </c>
      <c r="AM31" s="666">
        <v>8.9203663831453071</v>
      </c>
      <c r="AN31" s="666">
        <v>3377.8454037510232</v>
      </c>
      <c r="AO31" s="666">
        <v>31052.786531549165</v>
      </c>
      <c r="AP31" s="666">
        <v>0</v>
      </c>
      <c r="AQ31" s="666">
        <v>2363.8970915335067</v>
      </c>
      <c r="AR31" s="671">
        <v>188471.48324673474</v>
      </c>
      <c r="AS31" s="666">
        <v>0</v>
      </c>
      <c r="AT31" s="666">
        <v>0</v>
      </c>
      <c r="AU31" s="666">
        <v>0</v>
      </c>
      <c r="AV31" s="666">
        <v>0</v>
      </c>
      <c r="AW31" s="666">
        <v>0</v>
      </c>
      <c r="AX31" s="666">
        <v>0</v>
      </c>
      <c r="AY31" s="666">
        <v>0</v>
      </c>
      <c r="AZ31" s="666">
        <v>0</v>
      </c>
      <c r="BA31" s="666">
        <v>0</v>
      </c>
      <c r="BB31" s="666">
        <v>0</v>
      </c>
      <c r="BC31" s="666">
        <v>0</v>
      </c>
      <c r="BD31" s="666">
        <v>0</v>
      </c>
      <c r="BE31" s="666">
        <v>0</v>
      </c>
      <c r="BF31" s="666">
        <v>0</v>
      </c>
      <c r="BG31" s="666">
        <v>0</v>
      </c>
      <c r="BH31" s="666">
        <v>0</v>
      </c>
      <c r="BI31" s="666">
        <v>0</v>
      </c>
      <c r="BJ31" s="666">
        <v>0</v>
      </c>
      <c r="BK31" s="666">
        <v>0</v>
      </c>
      <c r="BL31" s="666">
        <v>0</v>
      </c>
      <c r="BM31" s="666">
        <v>0</v>
      </c>
      <c r="BN31" s="666">
        <v>0</v>
      </c>
      <c r="BO31" s="666">
        <v>0</v>
      </c>
      <c r="BP31" s="666">
        <v>0</v>
      </c>
      <c r="BQ31" s="666">
        <v>0</v>
      </c>
      <c r="BR31" s="666">
        <v>0</v>
      </c>
      <c r="BS31" s="666">
        <v>0</v>
      </c>
      <c r="BT31" s="666">
        <v>0</v>
      </c>
      <c r="BU31" s="666">
        <v>0</v>
      </c>
      <c r="BV31" s="666">
        <v>0</v>
      </c>
      <c r="BW31" s="666">
        <v>0</v>
      </c>
      <c r="BX31" s="666">
        <v>0</v>
      </c>
      <c r="BY31" s="666">
        <v>0</v>
      </c>
      <c r="BZ31" s="666">
        <v>0</v>
      </c>
      <c r="CA31" s="666">
        <v>0</v>
      </c>
      <c r="CB31" s="666">
        <v>0</v>
      </c>
      <c r="CC31" s="666">
        <v>0</v>
      </c>
      <c r="CD31" s="666">
        <v>0</v>
      </c>
      <c r="CE31" s="666">
        <v>0</v>
      </c>
      <c r="CF31" s="671">
        <v>0</v>
      </c>
      <c r="CG31" s="671">
        <v>188471.48324673474</v>
      </c>
      <c r="CH31" s="666">
        <v>0</v>
      </c>
      <c r="CI31" s="666">
        <v>8683.481098081782</v>
      </c>
      <c r="CJ31" s="666">
        <v>25648.035655183459</v>
      </c>
      <c r="CK31" s="666">
        <v>0</v>
      </c>
      <c r="CL31" s="666">
        <v>0</v>
      </c>
      <c r="CM31" s="666">
        <v>0</v>
      </c>
      <c r="CN31" s="666">
        <v>0</v>
      </c>
      <c r="CO31" s="671">
        <v>34331.516753265241</v>
      </c>
      <c r="CP31" s="666">
        <v>0</v>
      </c>
      <c r="CQ31" s="666">
        <v>0</v>
      </c>
      <c r="CR31" s="666">
        <v>0</v>
      </c>
      <c r="CS31" s="666">
        <v>0</v>
      </c>
      <c r="CT31" s="666">
        <v>0</v>
      </c>
      <c r="CU31" s="666">
        <v>0</v>
      </c>
      <c r="CV31" s="666">
        <v>0</v>
      </c>
      <c r="CW31" s="671">
        <v>0</v>
      </c>
      <c r="CX31" s="671">
        <v>34331.516753265241</v>
      </c>
      <c r="CY31" s="666">
        <v>295</v>
      </c>
      <c r="CZ31" s="668">
        <v>-15</v>
      </c>
      <c r="DA31" s="671">
        <v>223083</v>
      </c>
      <c r="DB31" s="669"/>
    </row>
    <row r="32" spans="1:106">
      <c r="A32" s="670"/>
      <c r="B32" s="665"/>
      <c r="C32" s="617" t="s">
        <v>252</v>
      </c>
      <c r="D32" s="632" t="s">
        <v>611</v>
      </c>
      <c r="E32" s="666">
        <v>2359.693478829714</v>
      </c>
      <c r="F32" s="666">
        <v>31.810507139568543</v>
      </c>
      <c r="G32" s="666">
        <v>813.90164751630437</v>
      </c>
      <c r="H32" s="666">
        <v>51.69207410179888</v>
      </c>
      <c r="I32" s="666">
        <v>35786.074973253533</v>
      </c>
      <c r="J32" s="666">
        <v>1794.3114183412881</v>
      </c>
      <c r="K32" s="666">
        <v>7224.4643949004494</v>
      </c>
      <c r="L32" s="666">
        <v>21511.358413959177</v>
      </c>
      <c r="M32" s="666">
        <v>425.9625721657851</v>
      </c>
      <c r="N32" s="666">
        <v>7050.2521643939072</v>
      </c>
      <c r="O32" s="666">
        <v>2385.2909962935855</v>
      </c>
      <c r="P32" s="666">
        <v>9509.3534780347727</v>
      </c>
      <c r="Q32" s="666">
        <v>1548.7740663577433</v>
      </c>
      <c r="R32" s="666">
        <v>4970.6402601446134</v>
      </c>
      <c r="S32" s="666">
        <v>14226.25523982392</v>
      </c>
      <c r="T32" s="666">
        <v>8053.0286980513993</v>
      </c>
      <c r="U32" s="666">
        <v>3485.2386884789794</v>
      </c>
      <c r="V32" s="666">
        <v>3276.4822353755608</v>
      </c>
      <c r="W32" s="666">
        <v>15570.994725231772</v>
      </c>
      <c r="X32" s="666">
        <v>5684.8855532627385</v>
      </c>
      <c r="Y32" s="666">
        <v>11914.526041290585</v>
      </c>
      <c r="Z32" s="666">
        <v>6339.4861454941711</v>
      </c>
      <c r="AA32" s="666">
        <v>27775.046085409849</v>
      </c>
      <c r="AB32" s="666">
        <v>2147.9547906819607</v>
      </c>
      <c r="AC32" s="666">
        <v>962.76488014600409</v>
      </c>
      <c r="AD32" s="666">
        <v>1067.3916262847415</v>
      </c>
      <c r="AE32" s="666">
        <v>8910.6697928846115</v>
      </c>
      <c r="AF32" s="666">
        <v>1756.2879215260227</v>
      </c>
      <c r="AG32" s="666">
        <v>1356.6684255851933</v>
      </c>
      <c r="AH32" s="666">
        <v>4186.0639238975982</v>
      </c>
      <c r="AI32" s="666">
        <v>2344.2852644339855</v>
      </c>
      <c r="AJ32" s="666">
        <v>3586.6346799863531</v>
      </c>
      <c r="AK32" s="666">
        <v>7725.2313627616277</v>
      </c>
      <c r="AL32" s="666">
        <v>32850.810130867249</v>
      </c>
      <c r="AM32" s="666">
        <v>1687.6965155063281</v>
      </c>
      <c r="AN32" s="666">
        <v>10670.93402780308</v>
      </c>
      <c r="AO32" s="666">
        <v>23969.714168838953</v>
      </c>
      <c r="AP32" s="666">
        <v>3239.2042973213775</v>
      </c>
      <c r="AQ32" s="666">
        <v>219.19427575858947</v>
      </c>
      <c r="AR32" s="671">
        <v>298471.02994213498</v>
      </c>
      <c r="AS32" s="666">
        <v>15568.720267856424</v>
      </c>
      <c r="AT32" s="666">
        <v>480.99049940370736</v>
      </c>
      <c r="AU32" s="666">
        <v>1848.5761787947013</v>
      </c>
      <c r="AV32" s="666">
        <v>324.3488593039645</v>
      </c>
      <c r="AW32" s="666">
        <v>57388.666045415303</v>
      </c>
      <c r="AX32" s="666">
        <v>5619.6406099058931</v>
      </c>
      <c r="AY32" s="666">
        <v>19735.797545745056</v>
      </c>
      <c r="AZ32" s="666">
        <v>29461.192641888349</v>
      </c>
      <c r="BA32" s="666">
        <v>2332.1644665209046</v>
      </c>
      <c r="BB32" s="666">
        <v>18553.304284331913</v>
      </c>
      <c r="BC32" s="666">
        <v>5426.7798056944248</v>
      </c>
      <c r="BD32" s="666">
        <v>8207.9120347974986</v>
      </c>
      <c r="BE32" s="666">
        <v>4965.0978675723472</v>
      </c>
      <c r="BF32" s="666">
        <v>8376.2687010823447</v>
      </c>
      <c r="BG32" s="666">
        <v>9038.9794893914295</v>
      </c>
      <c r="BH32" s="666">
        <v>14597.647009920274</v>
      </c>
      <c r="BI32" s="666">
        <v>7266.5384914329616</v>
      </c>
      <c r="BJ32" s="666">
        <v>14436.034601780369</v>
      </c>
      <c r="BK32" s="666">
        <v>18658.989307336538</v>
      </c>
      <c r="BL32" s="666">
        <v>5214.9351637416394</v>
      </c>
      <c r="BM32" s="666">
        <v>42250.729021883577</v>
      </c>
      <c r="BN32" s="666">
        <v>12204.559411490061</v>
      </c>
      <c r="BO32" s="666">
        <v>84894.948038423696</v>
      </c>
      <c r="BP32" s="666">
        <v>2877.5751205757424</v>
      </c>
      <c r="BQ32" s="666">
        <v>1992.1789198142233</v>
      </c>
      <c r="BR32" s="666">
        <v>2784.804102981986</v>
      </c>
      <c r="BS32" s="666">
        <v>27590.010708941158</v>
      </c>
      <c r="BT32" s="666">
        <v>5224.0773803381162</v>
      </c>
      <c r="BU32" s="666">
        <v>3610.9007895357568</v>
      </c>
      <c r="BV32" s="666">
        <v>8638.0957895093106</v>
      </c>
      <c r="BW32" s="666">
        <v>15527.005782293267</v>
      </c>
      <c r="BX32" s="666">
        <v>10403.392869580914</v>
      </c>
      <c r="BY32" s="666">
        <v>21401.229647803779</v>
      </c>
      <c r="BZ32" s="666">
        <v>72546.785885914112</v>
      </c>
      <c r="CA32" s="666">
        <v>4162.4811908565225</v>
      </c>
      <c r="CB32" s="666">
        <v>37415.645464105386</v>
      </c>
      <c r="CC32" s="666">
        <v>59096.96165479521</v>
      </c>
      <c r="CD32" s="666">
        <v>8516.5242917632659</v>
      </c>
      <c r="CE32" s="666">
        <v>875.92926062473032</v>
      </c>
      <c r="CF32" s="671">
        <v>669516.41920314694</v>
      </c>
      <c r="CG32" s="671">
        <v>967987.44914528192</v>
      </c>
      <c r="CH32" s="666">
        <v>13944.93106730836</v>
      </c>
      <c r="CI32" s="666">
        <v>386734.5009121953</v>
      </c>
      <c r="CJ32" s="666">
        <v>74.804395695391662</v>
      </c>
      <c r="CK32" s="666">
        <v>3358.4936990947608</v>
      </c>
      <c r="CL32" s="666">
        <v>46646.629445958883</v>
      </c>
      <c r="CM32" s="666">
        <v>1072.6105376123269</v>
      </c>
      <c r="CN32" s="666">
        <v>0</v>
      </c>
      <c r="CO32" s="671">
        <v>451831.97005786502</v>
      </c>
      <c r="CP32" s="666">
        <v>39504.916722472903</v>
      </c>
      <c r="CQ32" s="666">
        <v>1152625.8646010596</v>
      </c>
      <c r="CR32" s="666">
        <v>234.15065129883428</v>
      </c>
      <c r="CS32" s="666">
        <v>15010.745310664899</v>
      </c>
      <c r="CT32" s="666">
        <v>192281.4224793496</v>
      </c>
      <c r="CU32" s="666">
        <v>3986.4810320074093</v>
      </c>
      <c r="CV32" s="666">
        <v>0</v>
      </c>
      <c r="CW32" s="671">
        <v>1403643.5807968534</v>
      </c>
      <c r="CX32" s="671">
        <v>1855475.5508547183</v>
      </c>
      <c r="CY32" s="666">
        <v>111023</v>
      </c>
      <c r="CZ32" s="668">
        <v>-7423</v>
      </c>
      <c r="DA32" s="671">
        <v>2927063</v>
      </c>
      <c r="DB32" s="669"/>
    </row>
    <row r="33" spans="1:106">
      <c r="A33" s="670"/>
      <c r="B33" s="665"/>
      <c r="C33" s="617" t="s">
        <v>253</v>
      </c>
      <c r="D33" s="632" t="s">
        <v>369</v>
      </c>
      <c r="E33" s="666">
        <v>1052.3031687423804</v>
      </c>
      <c r="F33" s="666">
        <v>99.587050669625896</v>
      </c>
      <c r="G33" s="666">
        <v>473.03849068072304</v>
      </c>
      <c r="H33" s="666">
        <v>370.96176374435646</v>
      </c>
      <c r="I33" s="666">
        <v>12796.936011046928</v>
      </c>
      <c r="J33" s="666">
        <v>1415.795903686515</v>
      </c>
      <c r="K33" s="666">
        <v>3273.0943986750381</v>
      </c>
      <c r="L33" s="666">
        <v>11346.284639626043</v>
      </c>
      <c r="M33" s="666">
        <v>501.2548217037837</v>
      </c>
      <c r="N33" s="666">
        <v>2085.5188194397488</v>
      </c>
      <c r="O33" s="666">
        <v>2617.4796484333338</v>
      </c>
      <c r="P33" s="666">
        <v>9787.7472966463993</v>
      </c>
      <c r="Q33" s="666">
        <v>1489.6562995998206</v>
      </c>
      <c r="R33" s="666">
        <v>7074.0001658990932</v>
      </c>
      <c r="S33" s="666">
        <v>8780.2583007053508</v>
      </c>
      <c r="T33" s="666">
        <v>5366.9121390039218</v>
      </c>
      <c r="U33" s="666">
        <v>1605.8411920477176</v>
      </c>
      <c r="V33" s="666">
        <v>1421.6051483089097</v>
      </c>
      <c r="W33" s="666">
        <v>7023.3767484753662</v>
      </c>
      <c r="X33" s="666">
        <v>2058.9622725945155</v>
      </c>
      <c r="Y33" s="666">
        <v>12051.69291520256</v>
      </c>
      <c r="Z33" s="666">
        <v>8028.3760681496742</v>
      </c>
      <c r="AA33" s="666">
        <v>21055.192187825654</v>
      </c>
      <c r="AB33" s="666">
        <v>20724.065244349149</v>
      </c>
      <c r="AC33" s="666">
        <v>3088.8583549362302</v>
      </c>
      <c r="AD33" s="666">
        <v>5051.5531452167734</v>
      </c>
      <c r="AE33" s="666">
        <v>48503.043136552384</v>
      </c>
      <c r="AF33" s="666">
        <v>77641.384270395996</v>
      </c>
      <c r="AG33" s="666">
        <v>229282.58632503537</v>
      </c>
      <c r="AH33" s="666">
        <v>33380.749492369687</v>
      </c>
      <c r="AI33" s="666">
        <v>6179.376494050287</v>
      </c>
      <c r="AJ33" s="666">
        <v>20574.684668344711</v>
      </c>
      <c r="AK33" s="666">
        <v>14060.031770373349</v>
      </c>
      <c r="AL33" s="666">
        <v>19553.08750689213</v>
      </c>
      <c r="AM33" s="666">
        <v>4193.4447252801638</v>
      </c>
      <c r="AN33" s="666">
        <v>21703.337909267138</v>
      </c>
      <c r="AO33" s="666">
        <v>16373.770914264325</v>
      </c>
      <c r="AP33" s="666">
        <v>0</v>
      </c>
      <c r="AQ33" s="666">
        <v>5496.3753048744366</v>
      </c>
      <c r="AR33" s="671">
        <v>647582.22471310955</v>
      </c>
      <c r="AS33" s="666">
        <v>90.662812082185056</v>
      </c>
      <c r="AT33" s="666">
        <v>10.65564681164561</v>
      </c>
      <c r="AU33" s="666">
        <v>17.208627793391361</v>
      </c>
      <c r="AV33" s="666">
        <v>29.427962563780731</v>
      </c>
      <c r="AW33" s="666">
        <v>302.40205189773252</v>
      </c>
      <c r="AX33" s="666">
        <v>65.785434800403834</v>
      </c>
      <c r="AY33" s="666">
        <v>134.66485306556797</v>
      </c>
      <c r="AZ33" s="666">
        <v>263.6460803841851</v>
      </c>
      <c r="BA33" s="666">
        <v>60.353979644737919</v>
      </c>
      <c r="BB33" s="666">
        <v>75.255073808289453</v>
      </c>
      <c r="BC33" s="666">
        <v>93.854669977352728</v>
      </c>
      <c r="BD33" s="666">
        <v>115.88217413844852</v>
      </c>
      <c r="BE33" s="666">
        <v>80.489628639253453</v>
      </c>
      <c r="BF33" s="666">
        <v>159.76331141368115</v>
      </c>
      <c r="BG33" s="666">
        <v>70.422379873939263</v>
      </c>
      <c r="BH33" s="666">
        <v>133.81161832519305</v>
      </c>
      <c r="BI33" s="666">
        <v>83.977412753417553</v>
      </c>
      <c r="BJ33" s="666">
        <v>112.28960681055418</v>
      </c>
      <c r="BK33" s="666">
        <v>127.26554612677018</v>
      </c>
      <c r="BL33" s="666">
        <v>41.805047886709048</v>
      </c>
      <c r="BM33" s="666">
        <v>294.01248601598951</v>
      </c>
      <c r="BN33" s="666">
        <v>201.24710087587655</v>
      </c>
      <c r="BO33" s="666">
        <v>890.70682965428796</v>
      </c>
      <c r="BP33" s="666">
        <v>523.76407541815604</v>
      </c>
      <c r="BQ33" s="666">
        <v>89.289115664820329</v>
      </c>
      <c r="BR33" s="666">
        <v>185.43059292204427</v>
      </c>
      <c r="BS33" s="666">
        <v>2136.3339790990203</v>
      </c>
      <c r="BT33" s="666">
        <v>3142.6293596005348</v>
      </c>
      <c r="BU33" s="666">
        <v>7962.4395645174491</v>
      </c>
      <c r="BV33" s="666">
        <v>965.25490463587005</v>
      </c>
      <c r="BW33" s="666">
        <v>416.47412480558813</v>
      </c>
      <c r="BX33" s="666">
        <v>890.91063876231271</v>
      </c>
      <c r="BY33" s="666">
        <v>450.37437310704246</v>
      </c>
      <c r="BZ33" s="666">
        <v>646.13474856067012</v>
      </c>
      <c r="CA33" s="666">
        <v>136.98620426205355</v>
      </c>
      <c r="CB33" s="666">
        <v>1029.4213812109472</v>
      </c>
      <c r="CC33" s="666">
        <v>575.58570765914487</v>
      </c>
      <c r="CD33" s="666">
        <v>0</v>
      </c>
      <c r="CE33" s="666">
        <v>303.07911266337419</v>
      </c>
      <c r="CF33" s="671">
        <v>22909.698218232425</v>
      </c>
      <c r="CG33" s="671">
        <v>670491.92293134192</v>
      </c>
      <c r="CH33" s="666">
        <v>9.1288129780490408</v>
      </c>
      <c r="CI33" s="666">
        <v>542977.64647391241</v>
      </c>
      <c r="CJ33" s="666">
        <v>0</v>
      </c>
      <c r="CK33" s="666">
        <v>0</v>
      </c>
      <c r="CL33" s="666">
        <v>0</v>
      </c>
      <c r="CM33" s="666">
        <v>0</v>
      </c>
      <c r="CN33" s="666">
        <v>0</v>
      </c>
      <c r="CO33" s="671">
        <v>542986.77528689045</v>
      </c>
      <c r="CP33" s="666">
        <v>0.30628939398073618</v>
      </c>
      <c r="CQ33" s="666">
        <v>17812.995492373597</v>
      </c>
      <c r="CR33" s="666">
        <v>0</v>
      </c>
      <c r="CS33" s="666">
        <v>0</v>
      </c>
      <c r="CT33" s="666">
        <v>0</v>
      </c>
      <c r="CU33" s="666">
        <v>0</v>
      </c>
      <c r="CV33" s="666">
        <v>0</v>
      </c>
      <c r="CW33" s="671">
        <v>17813.301781767579</v>
      </c>
      <c r="CX33" s="671">
        <v>560800.07706865808</v>
      </c>
      <c r="CY33" s="666">
        <v>66337</v>
      </c>
      <c r="CZ33" s="668">
        <v>-109196</v>
      </c>
      <c r="DA33" s="671">
        <v>1188433</v>
      </c>
      <c r="DB33" s="669"/>
    </row>
    <row r="34" spans="1:106">
      <c r="A34" s="670"/>
      <c r="B34" s="665"/>
      <c r="C34" s="617" t="s">
        <v>254</v>
      </c>
      <c r="D34" s="632" t="s">
        <v>129</v>
      </c>
      <c r="E34" s="666">
        <v>98.129067050615518</v>
      </c>
      <c r="F34" s="666">
        <v>15.859243159695438</v>
      </c>
      <c r="G34" s="666">
        <v>68.392986126186571</v>
      </c>
      <c r="H34" s="666">
        <v>49.560134874048245</v>
      </c>
      <c r="I34" s="666">
        <v>8270.59530778117</v>
      </c>
      <c r="J34" s="666">
        <v>432.16437610170067</v>
      </c>
      <c r="K34" s="666">
        <v>1017.9651703129509</v>
      </c>
      <c r="L34" s="666">
        <v>5353.485769094691</v>
      </c>
      <c r="M34" s="666">
        <v>131.82995876496832</v>
      </c>
      <c r="N34" s="666">
        <v>2209.3908126850706</v>
      </c>
      <c r="O34" s="666">
        <v>1128.9798724308189</v>
      </c>
      <c r="P34" s="666">
        <v>3271.9601043846651</v>
      </c>
      <c r="Q34" s="666">
        <v>260.68630943749378</v>
      </c>
      <c r="R34" s="666">
        <v>2769.4203367618156</v>
      </c>
      <c r="S34" s="666">
        <v>4259.1979910757063</v>
      </c>
      <c r="T34" s="666">
        <v>2316.440704013015</v>
      </c>
      <c r="U34" s="666">
        <v>826.66304969912471</v>
      </c>
      <c r="V34" s="666">
        <v>461.90045702612963</v>
      </c>
      <c r="W34" s="666">
        <v>2487.9187706772218</v>
      </c>
      <c r="X34" s="666">
        <v>1000.1235217582936</v>
      </c>
      <c r="Y34" s="666">
        <v>1172.5927911199815</v>
      </c>
      <c r="Z34" s="666">
        <v>1354.9740874564791</v>
      </c>
      <c r="AA34" s="666">
        <v>13125.506120042937</v>
      </c>
      <c r="AB34" s="666">
        <v>11379.998169778957</v>
      </c>
      <c r="AC34" s="666">
        <v>258.7039040425318</v>
      </c>
      <c r="AD34" s="666">
        <v>400.44588978230979</v>
      </c>
      <c r="AE34" s="666">
        <v>105382.68839078123</v>
      </c>
      <c r="AF34" s="666">
        <v>21577.491521463126</v>
      </c>
      <c r="AG34" s="666">
        <v>168342.89253207462</v>
      </c>
      <c r="AH34" s="666">
        <v>60897.51132783552</v>
      </c>
      <c r="AI34" s="666">
        <v>24147.680116031268</v>
      </c>
      <c r="AJ34" s="666">
        <v>5514.0606060866075</v>
      </c>
      <c r="AK34" s="666">
        <v>14417.043234860634</v>
      </c>
      <c r="AL34" s="666">
        <v>60767.663774465516</v>
      </c>
      <c r="AM34" s="666">
        <v>3221.408766813136</v>
      </c>
      <c r="AN34" s="666">
        <v>24029.726995031033</v>
      </c>
      <c r="AO34" s="666">
        <v>53917.461932174563</v>
      </c>
      <c r="AP34" s="666">
        <v>0</v>
      </c>
      <c r="AQ34" s="666">
        <v>3614.9162377130788</v>
      </c>
      <c r="AR34" s="671">
        <v>609953.43034076877</v>
      </c>
      <c r="AS34" s="666">
        <v>3.6595782306219147</v>
      </c>
      <c r="AT34" s="666">
        <v>0.80765606760186359</v>
      </c>
      <c r="AU34" s="666">
        <v>0.93717115220767888</v>
      </c>
      <c r="AV34" s="666">
        <v>3.1648306074277004</v>
      </c>
      <c r="AW34" s="666">
        <v>67.008514473356669</v>
      </c>
      <c r="AX34" s="666">
        <v>7.7082197753996979</v>
      </c>
      <c r="AY34" s="666">
        <v>16.80535931811216</v>
      </c>
      <c r="AZ34" s="666">
        <v>50.592736529738808</v>
      </c>
      <c r="BA34" s="666">
        <v>3.8984040466350378</v>
      </c>
      <c r="BB34" s="666">
        <v>29.222229509440876</v>
      </c>
      <c r="BC34" s="666">
        <v>14.923764168958876</v>
      </c>
      <c r="BD34" s="666">
        <v>14.400523227151382</v>
      </c>
      <c r="BE34" s="666">
        <v>5.5587874312815888</v>
      </c>
      <c r="BF34" s="666">
        <v>27.585158840023368</v>
      </c>
      <c r="BG34" s="666">
        <v>17.325491897889112</v>
      </c>
      <c r="BH34" s="666">
        <v>24.679358401807299</v>
      </c>
      <c r="BI34" s="666">
        <v>7.9838278754408725</v>
      </c>
      <c r="BJ34" s="666">
        <v>12.490952819723242</v>
      </c>
      <c r="BK34" s="666">
        <v>19.896107297145331</v>
      </c>
      <c r="BL34" s="666">
        <v>6.6410154782477804</v>
      </c>
      <c r="BM34" s="666">
        <v>23.408038331316618</v>
      </c>
      <c r="BN34" s="666">
        <v>19.175485366398576</v>
      </c>
      <c r="BO34" s="666">
        <v>193.47792234958152</v>
      </c>
      <c r="BP34" s="666">
        <v>90.467840778177191</v>
      </c>
      <c r="BQ34" s="666">
        <v>3.2585995286823106</v>
      </c>
      <c r="BR34" s="666">
        <v>5.4955840699939511</v>
      </c>
      <c r="BS34" s="666">
        <v>1650.824135281965</v>
      </c>
      <c r="BT34" s="666">
        <v>333.14595346781579</v>
      </c>
      <c r="BU34" s="666">
        <v>2366.8804002661964</v>
      </c>
      <c r="BV34" s="666">
        <v>541.0368324926709</v>
      </c>
      <c r="BW34" s="666">
        <v>1006.5627442377826</v>
      </c>
      <c r="BX34" s="666">
        <v>85.296562480036201</v>
      </c>
      <c r="BY34" s="666">
        <v>218.91468496616363</v>
      </c>
      <c r="BZ34" s="666">
        <v>668.6749844923786</v>
      </c>
      <c r="CA34" s="666">
        <v>41.557246167298715</v>
      </c>
      <c r="CB34" s="666">
        <v>460.26293676706973</v>
      </c>
      <c r="CC34" s="666">
        <v>677.91251838680375</v>
      </c>
      <c r="CD34" s="666">
        <v>0</v>
      </c>
      <c r="CE34" s="666">
        <v>75.087147390729001</v>
      </c>
      <c r="CF34" s="671">
        <v>8796.7293039692722</v>
      </c>
      <c r="CG34" s="671">
        <v>618750.15964473807</v>
      </c>
      <c r="CH34" s="666">
        <v>0</v>
      </c>
      <c r="CI34" s="666">
        <v>2672826.6426895983</v>
      </c>
      <c r="CJ34" s="666">
        <v>121.91793179015868</v>
      </c>
      <c r="CK34" s="666">
        <v>0</v>
      </c>
      <c r="CL34" s="666">
        <v>182639.0090378426</v>
      </c>
      <c r="CM34" s="666">
        <v>0</v>
      </c>
      <c r="CN34" s="666">
        <v>0</v>
      </c>
      <c r="CO34" s="671">
        <v>2855587.5696592308</v>
      </c>
      <c r="CP34" s="666">
        <v>0</v>
      </c>
      <c r="CQ34" s="666">
        <v>33613.013643523533</v>
      </c>
      <c r="CR34" s="666">
        <v>2.0857109224920483</v>
      </c>
      <c r="CS34" s="666">
        <v>0</v>
      </c>
      <c r="CT34" s="666">
        <v>2668.1713415847044</v>
      </c>
      <c r="CU34" s="666">
        <v>0</v>
      </c>
      <c r="CV34" s="666">
        <v>0</v>
      </c>
      <c r="CW34" s="671">
        <v>36283.270696030726</v>
      </c>
      <c r="CX34" s="671">
        <v>2891870.8403552617</v>
      </c>
      <c r="CY34" s="666">
        <v>1110</v>
      </c>
      <c r="CZ34" s="668">
        <v>-79</v>
      </c>
      <c r="DA34" s="671">
        <v>3511652</v>
      </c>
      <c r="DB34" s="669"/>
    </row>
    <row r="35" spans="1:106">
      <c r="A35" s="670"/>
      <c r="B35" s="665"/>
      <c r="C35" s="617" t="s">
        <v>255</v>
      </c>
      <c r="D35" s="632" t="s">
        <v>612</v>
      </c>
      <c r="E35" s="666">
        <v>3220.3299575744695</v>
      </c>
      <c r="F35" s="666">
        <v>230.24343416800832</v>
      </c>
      <c r="G35" s="666">
        <v>868.03005929650192</v>
      </c>
      <c r="H35" s="666">
        <v>131.74356928329888</v>
      </c>
      <c r="I35" s="666">
        <v>50306.959117398757</v>
      </c>
      <c r="J35" s="666">
        <v>1128.4390770854525</v>
      </c>
      <c r="K35" s="666">
        <v>9580.3431083490523</v>
      </c>
      <c r="L35" s="666">
        <v>26206.504676732475</v>
      </c>
      <c r="M35" s="666">
        <v>3243.7236754845881</v>
      </c>
      <c r="N35" s="666">
        <v>5517.8393060103172</v>
      </c>
      <c r="O35" s="666">
        <v>8309.0792271807695</v>
      </c>
      <c r="P35" s="666">
        <v>26700.235249467081</v>
      </c>
      <c r="Q35" s="666">
        <v>3689.435564087898</v>
      </c>
      <c r="R35" s="666">
        <v>8549.1726478372511</v>
      </c>
      <c r="S35" s="666">
        <v>15222.538493776316</v>
      </c>
      <c r="T35" s="666">
        <v>7647.2832599866297</v>
      </c>
      <c r="U35" s="666">
        <v>2700.7431703076272</v>
      </c>
      <c r="V35" s="666">
        <v>2573.3089701130339</v>
      </c>
      <c r="W35" s="666">
        <v>15000.29817363019</v>
      </c>
      <c r="X35" s="666">
        <v>4811.7183996180556</v>
      </c>
      <c r="Y35" s="666">
        <v>11690.087089348423</v>
      </c>
      <c r="Z35" s="666">
        <v>27522.093497098878</v>
      </c>
      <c r="AA35" s="666">
        <v>38421.719170747507</v>
      </c>
      <c r="AB35" s="666">
        <v>28913.404088595398</v>
      </c>
      <c r="AC35" s="666">
        <v>2106.050236066194</v>
      </c>
      <c r="AD35" s="666">
        <v>8258.5980464273562</v>
      </c>
      <c r="AE35" s="666">
        <v>38804.637395486818</v>
      </c>
      <c r="AF35" s="666">
        <v>21548.692315996777</v>
      </c>
      <c r="AG35" s="666">
        <v>2959.3053156299893</v>
      </c>
      <c r="AH35" s="666">
        <v>90742.384900883044</v>
      </c>
      <c r="AI35" s="666">
        <v>10274.151531630723</v>
      </c>
      <c r="AJ35" s="666">
        <v>21102.980427393468</v>
      </c>
      <c r="AK35" s="666">
        <v>20514.443734707329</v>
      </c>
      <c r="AL35" s="666">
        <v>24777.02538759313</v>
      </c>
      <c r="AM35" s="666">
        <v>3663.5793495556618</v>
      </c>
      <c r="AN35" s="666">
        <v>13182.9756665073</v>
      </c>
      <c r="AO35" s="666">
        <v>19900.666451644483</v>
      </c>
      <c r="AP35" s="666">
        <v>2068.4971625788985</v>
      </c>
      <c r="AQ35" s="666">
        <v>5247.5803017328954</v>
      </c>
      <c r="AR35" s="671">
        <v>587336.84120701207</v>
      </c>
      <c r="AS35" s="666">
        <v>6559.9372527597261</v>
      </c>
      <c r="AT35" s="666">
        <v>569.83888611208386</v>
      </c>
      <c r="AU35" s="666">
        <v>682.39601469716422</v>
      </c>
      <c r="AV35" s="666">
        <v>392.60246478226594</v>
      </c>
      <c r="AW35" s="666">
        <v>26164.647761943696</v>
      </c>
      <c r="AX35" s="666">
        <v>1119.149676382332</v>
      </c>
      <c r="AY35" s="666">
        <v>8751.8325816932047</v>
      </c>
      <c r="AZ35" s="666">
        <v>12990.284320999966</v>
      </c>
      <c r="BA35" s="666">
        <v>5761.2574705400402</v>
      </c>
      <c r="BB35" s="666">
        <v>4833.4928107754376</v>
      </c>
      <c r="BC35" s="666">
        <v>6431.8419347066711</v>
      </c>
      <c r="BD35" s="666">
        <v>7995.3669863072428</v>
      </c>
      <c r="BE35" s="666">
        <v>5371.181540630615</v>
      </c>
      <c r="BF35" s="666">
        <v>4977.2105361255608</v>
      </c>
      <c r="BG35" s="666">
        <v>3095.0683826024265</v>
      </c>
      <c r="BH35" s="666">
        <v>4568.9014462171308</v>
      </c>
      <c r="BI35" s="666">
        <v>2126.773892585994</v>
      </c>
      <c r="BJ35" s="666">
        <v>4036.2447316503617</v>
      </c>
      <c r="BK35" s="666">
        <v>5685.5035332693478</v>
      </c>
      <c r="BL35" s="666">
        <v>1737.7506855402532</v>
      </c>
      <c r="BM35" s="666">
        <v>17127.75888322217</v>
      </c>
      <c r="BN35" s="666">
        <v>16188.73008881615</v>
      </c>
      <c r="BO35" s="666">
        <v>39855.266495238</v>
      </c>
      <c r="BP35" s="666">
        <v>12322.057956047987</v>
      </c>
      <c r="BQ35" s="666">
        <v>1438.5457932240211</v>
      </c>
      <c r="BR35" s="666">
        <v>7236.3327471338916</v>
      </c>
      <c r="BS35" s="666">
        <v>44222.129369456918</v>
      </c>
      <c r="BT35" s="666">
        <v>20065.5715244475</v>
      </c>
      <c r="BU35" s="666">
        <v>2663.4730629493092</v>
      </c>
      <c r="BV35" s="666">
        <v>85309.060560747777</v>
      </c>
      <c r="BW35" s="666">
        <v>20668.044819333783</v>
      </c>
      <c r="BX35" s="666">
        <v>20943.647665046221</v>
      </c>
      <c r="BY35" s="666">
        <v>19292.304472157142</v>
      </c>
      <c r="BZ35" s="666">
        <v>18634.247410068347</v>
      </c>
      <c r="CA35" s="666">
        <v>2898.6302962390146</v>
      </c>
      <c r="CB35" s="666">
        <v>16476.376084089134</v>
      </c>
      <c r="CC35" s="666">
        <v>16806.06783053765</v>
      </c>
      <c r="CD35" s="666">
        <v>1849.7814526934917</v>
      </c>
      <c r="CE35" s="666">
        <v>7123.9651086642743</v>
      </c>
      <c r="CF35" s="671">
        <v>484973.27453043434</v>
      </c>
      <c r="CG35" s="671">
        <v>1072310.1157374464</v>
      </c>
      <c r="CH35" s="666">
        <v>8446.3634138638336</v>
      </c>
      <c r="CI35" s="666">
        <v>298574.63731099782</v>
      </c>
      <c r="CJ35" s="666">
        <v>3822.4103816822558</v>
      </c>
      <c r="CK35" s="666">
        <v>1490.4260805367599</v>
      </c>
      <c r="CL35" s="666">
        <v>16675.41150082578</v>
      </c>
      <c r="CM35" s="666">
        <v>1745.910105081475</v>
      </c>
      <c r="CN35" s="666">
        <v>0</v>
      </c>
      <c r="CO35" s="671">
        <v>330755.15879298787</v>
      </c>
      <c r="CP35" s="666">
        <v>7452.0146074454451</v>
      </c>
      <c r="CQ35" s="666">
        <v>216234.22399812812</v>
      </c>
      <c r="CR35" s="666">
        <v>1671.8291798163689</v>
      </c>
      <c r="CS35" s="666">
        <v>1584.1584197287752</v>
      </c>
      <c r="CT35" s="666">
        <v>16999.537238425473</v>
      </c>
      <c r="CU35" s="666">
        <v>1382.9620260215122</v>
      </c>
      <c r="CV35" s="666">
        <v>0</v>
      </c>
      <c r="CW35" s="671">
        <v>245324.72546956566</v>
      </c>
      <c r="CX35" s="671">
        <v>576079.88426255353</v>
      </c>
      <c r="CY35" s="666">
        <v>202324</v>
      </c>
      <c r="CZ35" s="668">
        <v>-51559</v>
      </c>
      <c r="DA35" s="671">
        <v>1799155</v>
      </c>
      <c r="DB35" s="669"/>
    </row>
    <row r="36" spans="1:106">
      <c r="A36" s="670"/>
      <c r="B36" s="665"/>
      <c r="C36" s="617" t="s">
        <v>256</v>
      </c>
      <c r="D36" s="632" t="s">
        <v>391</v>
      </c>
      <c r="E36" s="666">
        <v>335.75676161600262</v>
      </c>
      <c r="F36" s="666">
        <v>14.131176835690347</v>
      </c>
      <c r="G36" s="666">
        <v>136.78979176948258</v>
      </c>
      <c r="H36" s="666">
        <v>15.261670982545574</v>
      </c>
      <c r="I36" s="666">
        <v>5734.9968069965707</v>
      </c>
      <c r="J36" s="666">
        <v>210.27191131507237</v>
      </c>
      <c r="K36" s="666">
        <v>900.43858797018891</v>
      </c>
      <c r="L36" s="666">
        <v>10138.271508997683</v>
      </c>
      <c r="M36" s="666">
        <v>97.222496629549582</v>
      </c>
      <c r="N36" s="666">
        <v>1090.9268517152948</v>
      </c>
      <c r="O36" s="666">
        <v>815.65152695604684</v>
      </c>
      <c r="P36" s="666">
        <v>3006.549183561478</v>
      </c>
      <c r="Q36" s="666">
        <v>239.66475913330828</v>
      </c>
      <c r="R36" s="666">
        <v>2587.7011021516164</v>
      </c>
      <c r="S36" s="666">
        <v>4917.6495388202402</v>
      </c>
      <c r="T36" s="666">
        <v>4928.3892332153655</v>
      </c>
      <c r="U36" s="666">
        <v>713.90705373907633</v>
      </c>
      <c r="V36" s="666">
        <v>712.77655959222113</v>
      </c>
      <c r="W36" s="666">
        <v>7294.5134825833575</v>
      </c>
      <c r="X36" s="666">
        <v>4738.4662165436876</v>
      </c>
      <c r="Y36" s="666">
        <v>2685.4888458545934</v>
      </c>
      <c r="Z36" s="666">
        <v>1357.7234703731285</v>
      </c>
      <c r="AA36" s="666">
        <v>10492.681424036797</v>
      </c>
      <c r="AB36" s="666">
        <v>9408.5375372026319</v>
      </c>
      <c r="AC36" s="666">
        <v>4077.127140633379</v>
      </c>
      <c r="AD36" s="666">
        <v>1237.3258437330469</v>
      </c>
      <c r="AE36" s="666">
        <v>68358.154824968486</v>
      </c>
      <c r="AF36" s="666">
        <v>37815.029212307367</v>
      </c>
      <c r="AG36" s="666">
        <v>6006.3154022418248</v>
      </c>
      <c r="AH36" s="666">
        <v>12751.97397652697</v>
      </c>
      <c r="AI36" s="666">
        <v>119040.46841678205</v>
      </c>
      <c r="AJ36" s="666">
        <v>23121.431538556546</v>
      </c>
      <c r="AK36" s="666">
        <v>27780.763164820368</v>
      </c>
      <c r="AL36" s="666">
        <v>22060.462781732913</v>
      </c>
      <c r="AM36" s="666">
        <v>6697.6125730437971</v>
      </c>
      <c r="AN36" s="666">
        <v>46536.791555295451</v>
      </c>
      <c r="AO36" s="666">
        <v>18368.268898103743</v>
      </c>
      <c r="AP36" s="666">
        <v>0</v>
      </c>
      <c r="AQ36" s="666">
        <v>4490.8879983823917</v>
      </c>
      <c r="AR36" s="671">
        <v>470916.38082571997</v>
      </c>
      <c r="AS36" s="666">
        <v>84.72245355560915</v>
      </c>
      <c r="AT36" s="666">
        <v>4.2397628782314642</v>
      </c>
      <c r="AU36" s="666">
        <v>13.350970477663221</v>
      </c>
      <c r="AV36" s="666">
        <v>10.126181136947775</v>
      </c>
      <c r="AW36" s="666">
        <v>345.78692342990303</v>
      </c>
      <c r="AX36" s="666">
        <v>27.378589980337122</v>
      </c>
      <c r="AY36" s="666">
        <v>102.82923885779363</v>
      </c>
      <c r="AZ36" s="666">
        <v>622.35864722548592</v>
      </c>
      <c r="BA36" s="666">
        <v>22.301580998374089</v>
      </c>
      <c r="BB36" s="666">
        <v>104.1889607909638</v>
      </c>
      <c r="BC36" s="666">
        <v>76.564121956587996</v>
      </c>
      <c r="BD36" s="666">
        <v>96.899994711418401</v>
      </c>
      <c r="BE36" s="666">
        <v>33.624745695388221</v>
      </c>
      <c r="BF36" s="666">
        <v>171.19434462208451</v>
      </c>
      <c r="BG36" s="666">
        <v>142.79435722108252</v>
      </c>
      <c r="BH36" s="666">
        <v>292.95262582511356</v>
      </c>
      <c r="BI36" s="666">
        <v>73.176594242768715</v>
      </c>
      <c r="BJ36" s="666">
        <v>153.65286103699756</v>
      </c>
      <c r="BK36" s="666">
        <v>290.10470429579647</v>
      </c>
      <c r="BL36" s="666">
        <v>202.06538574100523</v>
      </c>
      <c r="BM36" s="666">
        <v>262.01092199155562</v>
      </c>
      <c r="BN36" s="666">
        <v>99.876393903712213</v>
      </c>
      <c r="BO36" s="666">
        <v>1200.5894998072374</v>
      </c>
      <c r="BP36" s="666">
        <v>564.34669980273497</v>
      </c>
      <c r="BQ36" s="666">
        <v>314.89661066153582</v>
      </c>
      <c r="BR36" s="666">
        <v>121.20582725222918</v>
      </c>
      <c r="BS36" s="666">
        <v>7538.5317985832844</v>
      </c>
      <c r="BT36" s="666">
        <v>4218.0373054221018</v>
      </c>
      <c r="BU36" s="666">
        <v>626.80183307009713</v>
      </c>
      <c r="BV36" s="666">
        <v>948.76899778411791</v>
      </c>
      <c r="BW36" s="666">
        <v>22430.189280308161</v>
      </c>
      <c r="BX36" s="666">
        <v>2591.7756126404256</v>
      </c>
      <c r="BY36" s="666">
        <v>3063.6740687538854</v>
      </c>
      <c r="BZ36" s="666">
        <v>2004.5770191828997</v>
      </c>
      <c r="CA36" s="666">
        <v>623.43357700572437</v>
      </c>
      <c r="CB36" s="666">
        <v>16423.089811463444</v>
      </c>
      <c r="CC36" s="666">
        <v>1961.5605563239139</v>
      </c>
      <c r="CD36" s="666">
        <v>0</v>
      </c>
      <c r="CE36" s="666">
        <v>702.68502341290855</v>
      </c>
      <c r="CF36" s="671">
        <v>68566.363882049511</v>
      </c>
      <c r="CG36" s="671">
        <v>539482.74470776948</v>
      </c>
      <c r="CH36" s="666">
        <v>3823.3312046643805</v>
      </c>
      <c r="CI36" s="666">
        <v>330512.39926874125</v>
      </c>
      <c r="CJ36" s="666">
        <v>148.65998031146245</v>
      </c>
      <c r="CK36" s="666">
        <v>28344.314497027699</v>
      </c>
      <c r="CL36" s="666">
        <v>251503.85908624966</v>
      </c>
      <c r="CM36" s="666">
        <v>-605.94486271440201</v>
      </c>
      <c r="CN36" s="666">
        <v>0</v>
      </c>
      <c r="CO36" s="671">
        <v>613726.61917428009</v>
      </c>
      <c r="CP36" s="666">
        <v>373.67300017899817</v>
      </c>
      <c r="CQ36" s="666">
        <v>34091.046807984661</v>
      </c>
      <c r="CR36" s="666">
        <v>87.57465767369213</v>
      </c>
      <c r="CS36" s="666">
        <v>3190.3573270376883</v>
      </c>
      <c r="CT36" s="666">
        <v>33780.347134313699</v>
      </c>
      <c r="CU36" s="666">
        <v>-78.362809238261946</v>
      </c>
      <c r="CV36" s="666">
        <v>0</v>
      </c>
      <c r="CW36" s="671">
        <v>71444.636117950489</v>
      </c>
      <c r="CX36" s="671">
        <v>685171.25529223052</v>
      </c>
      <c r="CY36" s="666">
        <v>15356</v>
      </c>
      <c r="CZ36" s="668">
        <v>-174005</v>
      </c>
      <c r="DA36" s="671">
        <v>1066005</v>
      </c>
      <c r="DB36" s="669"/>
    </row>
    <row r="37" spans="1:106">
      <c r="A37" s="670"/>
      <c r="B37" s="665"/>
      <c r="C37" s="617" t="s">
        <v>257</v>
      </c>
      <c r="D37" s="632" t="s">
        <v>130</v>
      </c>
      <c r="E37" s="666">
        <v>0</v>
      </c>
      <c r="F37" s="666">
        <v>0</v>
      </c>
      <c r="G37" s="666">
        <v>0</v>
      </c>
      <c r="H37" s="666">
        <v>0</v>
      </c>
      <c r="I37" s="666">
        <v>0</v>
      </c>
      <c r="J37" s="666">
        <v>0</v>
      </c>
      <c r="K37" s="666">
        <v>0</v>
      </c>
      <c r="L37" s="666">
        <v>0</v>
      </c>
      <c r="M37" s="666">
        <v>0</v>
      </c>
      <c r="N37" s="666">
        <v>0</v>
      </c>
      <c r="O37" s="666">
        <v>0</v>
      </c>
      <c r="P37" s="666">
        <v>0</v>
      </c>
      <c r="Q37" s="666">
        <v>0</v>
      </c>
      <c r="R37" s="666">
        <v>0</v>
      </c>
      <c r="S37" s="666">
        <v>0</v>
      </c>
      <c r="T37" s="666">
        <v>0</v>
      </c>
      <c r="U37" s="666">
        <v>0</v>
      </c>
      <c r="V37" s="666">
        <v>0</v>
      </c>
      <c r="W37" s="666">
        <v>0</v>
      </c>
      <c r="X37" s="666">
        <v>0</v>
      </c>
      <c r="Y37" s="666">
        <v>0</v>
      </c>
      <c r="Z37" s="666">
        <v>0</v>
      </c>
      <c r="AA37" s="666">
        <v>0</v>
      </c>
      <c r="AB37" s="666">
        <v>0</v>
      </c>
      <c r="AC37" s="666">
        <v>0</v>
      </c>
      <c r="AD37" s="666">
        <v>0</v>
      </c>
      <c r="AE37" s="666">
        <v>0</v>
      </c>
      <c r="AF37" s="666">
        <v>0</v>
      </c>
      <c r="AG37" s="666">
        <v>0</v>
      </c>
      <c r="AH37" s="666">
        <v>0</v>
      </c>
      <c r="AI37" s="666">
        <v>0</v>
      </c>
      <c r="AJ37" s="666">
        <v>0</v>
      </c>
      <c r="AK37" s="666">
        <v>0</v>
      </c>
      <c r="AL37" s="666">
        <v>0</v>
      </c>
      <c r="AM37" s="666">
        <v>0</v>
      </c>
      <c r="AN37" s="666">
        <v>0</v>
      </c>
      <c r="AO37" s="666">
        <v>0</v>
      </c>
      <c r="AP37" s="666">
        <v>0</v>
      </c>
      <c r="AQ37" s="666">
        <v>19271</v>
      </c>
      <c r="AR37" s="671">
        <v>19271</v>
      </c>
      <c r="AS37" s="666">
        <v>0</v>
      </c>
      <c r="AT37" s="666">
        <v>0</v>
      </c>
      <c r="AU37" s="666">
        <v>0</v>
      </c>
      <c r="AV37" s="666">
        <v>0</v>
      </c>
      <c r="AW37" s="666">
        <v>0</v>
      </c>
      <c r="AX37" s="666">
        <v>0</v>
      </c>
      <c r="AY37" s="666">
        <v>0</v>
      </c>
      <c r="AZ37" s="666">
        <v>0</v>
      </c>
      <c r="BA37" s="666">
        <v>0</v>
      </c>
      <c r="BB37" s="666">
        <v>0</v>
      </c>
      <c r="BC37" s="666">
        <v>0</v>
      </c>
      <c r="BD37" s="666">
        <v>0</v>
      </c>
      <c r="BE37" s="666">
        <v>0</v>
      </c>
      <c r="BF37" s="666">
        <v>0</v>
      </c>
      <c r="BG37" s="666">
        <v>0</v>
      </c>
      <c r="BH37" s="666">
        <v>0</v>
      </c>
      <c r="BI37" s="666">
        <v>0</v>
      </c>
      <c r="BJ37" s="666">
        <v>0</v>
      </c>
      <c r="BK37" s="666">
        <v>0</v>
      </c>
      <c r="BL37" s="666">
        <v>0</v>
      </c>
      <c r="BM37" s="666">
        <v>0</v>
      </c>
      <c r="BN37" s="666">
        <v>0</v>
      </c>
      <c r="BO37" s="666">
        <v>0</v>
      </c>
      <c r="BP37" s="666">
        <v>0</v>
      </c>
      <c r="BQ37" s="666">
        <v>0</v>
      </c>
      <c r="BR37" s="666">
        <v>0</v>
      </c>
      <c r="BS37" s="666">
        <v>0</v>
      </c>
      <c r="BT37" s="666">
        <v>0</v>
      </c>
      <c r="BU37" s="666">
        <v>0</v>
      </c>
      <c r="BV37" s="666">
        <v>0</v>
      </c>
      <c r="BW37" s="666">
        <v>0</v>
      </c>
      <c r="BX37" s="666">
        <v>0</v>
      </c>
      <c r="BY37" s="666">
        <v>0</v>
      </c>
      <c r="BZ37" s="666">
        <v>0</v>
      </c>
      <c r="CA37" s="666">
        <v>0</v>
      </c>
      <c r="CB37" s="666">
        <v>0</v>
      </c>
      <c r="CC37" s="666">
        <v>0</v>
      </c>
      <c r="CD37" s="666">
        <v>0</v>
      </c>
      <c r="CE37" s="666">
        <v>0</v>
      </c>
      <c r="CF37" s="671">
        <v>0</v>
      </c>
      <c r="CG37" s="671">
        <v>19271</v>
      </c>
      <c r="CH37" s="666">
        <v>0</v>
      </c>
      <c r="CI37" s="666">
        <v>57732</v>
      </c>
      <c r="CJ37" s="666">
        <v>1361649</v>
      </c>
      <c r="CK37" s="666">
        <v>0</v>
      </c>
      <c r="CL37" s="666">
        <v>0</v>
      </c>
      <c r="CM37" s="666">
        <v>0</v>
      </c>
      <c r="CN37" s="666">
        <v>0</v>
      </c>
      <c r="CO37" s="671">
        <v>1419381</v>
      </c>
      <c r="CP37" s="666">
        <v>0</v>
      </c>
      <c r="CQ37" s="666">
        <v>0</v>
      </c>
      <c r="CR37" s="666">
        <v>0</v>
      </c>
      <c r="CS37" s="666">
        <v>0</v>
      </c>
      <c r="CT37" s="666">
        <v>0</v>
      </c>
      <c r="CU37" s="666">
        <v>0</v>
      </c>
      <c r="CV37" s="666">
        <v>0</v>
      </c>
      <c r="CW37" s="671">
        <v>0</v>
      </c>
      <c r="CX37" s="671">
        <v>1419381</v>
      </c>
      <c r="CY37" s="666">
        <v>0</v>
      </c>
      <c r="CZ37" s="668">
        <v>0</v>
      </c>
      <c r="DA37" s="671">
        <v>1438652</v>
      </c>
      <c r="DB37" s="669"/>
    </row>
    <row r="38" spans="1:106">
      <c r="A38" s="670"/>
      <c r="B38" s="665"/>
      <c r="C38" s="617" t="s">
        <v>258</v>
      </c>
      <c r="D38" s="632" t="s">
        <v>392</v>
      </c>
      <c r="E38" s="666">
        <v>6.6845419333256189</v>
      </c>
      <c r="F38" s="666">
        <v>10.862380641654131</v>
      </c>
      <c r="G38" s="666">
        <v>0</v>
      </c>
      <c r="H38" s="666">
        <v>3.3422709666628094</v>
      </c>
      <c r="I38" s="666">
        <v>805.48730296573706</v>
      </c>
      <c r="J38" s="666">
        <v>3.3422709666628094</v>
      </c>
      <c r="K38" s="666">
        <v>76.872232233244617</v>
      </c>
      <c r="L38" s="666">
        <v>1093.7581738404042</v>
      </c>
      <c r="M38" s="666">
        <v>7.5201096749913212</v>
      </c>
      <c r="N38" s="666">
        <v>132.85527092484668</v>
      </c>
      <c r="O38" s="666">
        <v>167.94911607480617</v>
      </c>
      <c r="P38" s="666">
        <v>213.06977412475408</v>
      </c>
      <c r="Q38" s="666">
        <v>9.1912451583227259</v>
      </c>
      <c r="R38" s="666">
        <v>435.33079340783092</v>
      </c>
      <c r="S38" s="666">
        <v>863.97704488233614</v>
      </c>
      <c r="T38" s="666">
        <v>811.33627715739692</v>
      </c>
      <c r="U38" s="666">
        <v>101.93926448321568</v>
      </c>
      <c r="V38" s="666">
        <v>452.04214824114496</v>
      </c>
      <c r="W38" s="666">
        <v>2005.3625799976855</v>
      </c>
      <c r="X38" s="666">
        <v>1999.5136058060257</v>
      </c>
      <c r="Y38" s="666">
        <v>548.96800627436642</v>
      </c>
      <c r="Z38" s="666">
        <v>40.107251599953713</v>
      </c>
      <c r="AA38" s="666">
        <v>645.89386430758782</v>
      </c>
      <c r="AB38" s="666">
        <v>1383.7001801984029</v>
      </c>
      <c r="AC38" s="666">
        <v>30.080438699965285</v>
      </c>
      <c r="AD38" s="666">
        <v>91.076883841561553</v>
      </c>
      <c r="AE38" s="666">
        <v>1126.3453157653666</v>
      </c>
      <c r="AF38" s="666">
        <v>393.55240632454581</v>
      </c>
      <c r="AG38" s="666">
        <v>8.3556774166570236</v>
      </c>
      <c r="AH38" s="666">
        <v>2693.8703991302241</v>
      </c>
      <c r="AI38" s="666">
        <v>9056.7187519145482</v>
      </c>
      <c r="AJ38" s="666">
        <v>296.6265482913243</v>
      </c>
      <c r="AK38" s="666">
        <v>15.875787091648345</v>
      </c>
      <c r="AL38" s="666">
        <v>502.17621274108706</v>
      </c>
      <c r="AM38" s="666">
        <v>1.6711354833314047</v>
      </c>
      <c r="AN38" s="666">
        <v>1991.1579283893686</v>
      </c>
      <c r="AO38" s="666">
        <v>1381.193476973406</v>
      </c>
      <c r="AP38" s="666">
        <v>0</v>
      </c>
      <c r="AQ38" s="666">
        <v>739.47745137414654</v>
      </c>
      <c r="AR38" s="671">
        <v>30147.284119298547</v>
      </c>
      <c r="AS38" s="666">
        <v>0.77468740350795573</v>
      </c>
      <c r="AT38" s="666">
        <v>0.61974992280636465</v>
      </c>
      <c r="AU38" s="666">
        <v>4.8927625484712998E-3</v>
      </c>
      <c r="AV38" s="666">
        <v>0.52026375098744815</v>
      </c>
      <c r="AW38" s="666">
        <v>12.321607017900224</v>
      </c>
      <c r="AX38" s="666">
        <v>0.15819932240057202</v>
      </c>
      <c r="AY38" s="666">
        <v>3.159093685462969</v>
      </c>
      <c r="AZ38" s="666">
        <v>13.358872678176139</v>
      </c>
      <c r="BA38" s="666">
        <v>0.26257825676795976</v>
      </c>
      <c r="BB38" s="666">
        <v>3.346649583154369</v>
      </c>
      <c r="BC38" s="666">
        <v>4.3415113013435329</v>
      </c>
      <c r="BD38" s="666">
        <v>2.2278378804039316</v>
      </c>
      <c r="BE38" s="666">
        <v>0.23159076062764153</v>
      </c>
      <c r="BF38" s="666">
        <v>8.2475667358731215</v>
      </c>
      <c r="BG38" s="666">
        <v>10.219350042907054</v>
      </c>
      <c r="BH38" s="666">
        <v>9.9730809946339996</v>
      </c>
      <c r="BI38" s="666">
        <v>3.1835574982053259</v>
      </c>
      <c r="BJ38" s="666">
        <v>27.96703072706195</v>
      </c>
      <c r="BK38" s="666">
        <v>28.430212248317233</v>
      </c>
      <c r="BL38" s="666">
        <v>11.825807079655132</v>
      </c>
      <c r="BM38" s="666">
        <v>15.064815886743132</v>
      </c>
      <c r="BN38" s="666">
        <v>0.82524594984215927</v>
      </c>
      <c r="BO38" s="666">
        <v>18.188029313517312</v>
      </c>
      <c r="BP38" s="666">
        <v>23.806551640011854</v>
      </c>
      <c r="BQ38" s="666">
        <v>0.81056766219674536</v>
      </c>
      <c r="BR38" s="666">
        <v>2.3860372028045038</v>
      </c>
      <c r="BS38" s="666">
        <v>33.062027460870063</v>
      </c>
      <c r="BT38" s="666">
        <v>11.809497871160227</v>
      </c>
      <c r="BU38" s="666">
        <v>0.2299598397781511</v>
      </c>
      <c r="BV38" s="666">
        <v>59.923293851977498</v>
      </c>
      <c r="BW38" s="666">
        <v>517.05899151819949</v>
      </c>
      <c r="BX38" s="666">
        <v>10.848885490810362</v>
      </c>
      <c r="BY38" s="666">
        <v>0.37184995368381879</v>
      </c>
      <c r="BZ38" s="666">
        <v>11.336530824808001</v>
      </c>
      <c r="CA38" s="666">
        <v>2.2832891892866067E-2</v>
      </c>
      <c r="CB38" s="666">
        <v>68.329059910251189</v>
      </c>
      <c r="CC38" s="666">
        <v>32.223734144231983</v>
      </c>
      <c r="CD38" s="666">
        <v>0</v>
      </c>
      <c r="CE38" s="666">
        <v>29.664819331381491</v>
      </c>
      <c r="CF38" s="671">
        <v>977.13687039690262</v>
      </c>
      <c r="CG38" s="671">
        <v>31124.420989695449</v>
      </c>
      <c r="CH38" s="666">
        <v>1.6711354833314047</v>
      </c>
      <c r="CI38" s="666">
        <v>325233.0454949913</v>
      </c>
      <c r="CJ38" s="666">
        <v>635501.07273674989</v>
      </c>
      <c r="CK38" s="666">
        <v>69759.879616186154</v>
      </c>
      <c r="CL38" s="666">
        <v>657804.04689729074</v>
      </c>
      <c r="CM38" s="666">
        <v>0</v>
      </c>
      <c r="CN38" s="666">
        <v>0</v>
      </c>
      <c r="CO38" s="671">
        <v>1688299.7158807013</v>
      </c>
      <c r="CP38" s="666">
        <v>7.3391438227069491E-2</v>
      </c>
      <c r="CQ38" s="666">
        <v>15131.067153491133</v>
      </c>
      <c r="CR38" s="666">
        <v>28249.710083299877</v>
      </c>
      <c r="CS38" s="666">
        <v>4229.3333034738826</v>
      </c>
      <c r="CT38" s="666">
        <v>24894.679197899979</v>
      </c>
      <c r="CU38" s="666">
        <v>0</v>
      </c>
      <c r="CV38" s="666">
        <v>0</v>
      </c>
      <c r="CW38" s="671">
        <v>72504.863129603094</v>
      </c>
      <c r="CX38" s="671">
        <v>1760804.5790103045</v>
      </c>
      <c r="CY38" s="666">
        <v>24756</v>
      </c>
      <c r="CZ38" s="668">
        <v>-95203</v>
      </c>
      <c r="DA38" s="671">
        <v>1721482</v>
      </c>
      <c r="DB38" s="669"/>
    </row>
    <row r="39" spans="1:106">
      <c r="A39" s="670"/>
      <c r="B39" s="665"/>
      <c r="C39" s="617" t="s">
        <v>259</v>
      </c>
      <c r="D39" s="632" t="s">
        <v>613</v>
      </c>
      <c r="E39" s="666">
        <v>0</v>
      </c>
      <c r="F39" s="666">
        <v>0</v>
      </c>
      <c r="G39" s="666">
        <v>0</v>
      </c>
      <c r="H39" s="666">
        <v>0</v>
      </c>
      <c r="I39" s="666">
        <v>0</v>
      </c>
      <c r="J39" s="666">
        <v>0</v>
      </c>
      <c r="K39" s="666">
        <v>0</v>
      </c>
      <c r="L39" s="666">
        <v>6.9721691477078487</v>
      </c>
      <c r="M39" s="666">
        <v>0</v>
      </c>
      <c r="N39" s="666">
        <v>0</v>
      </c>
      <c r="O39" s="666">
        <v>0</v>
      </c>
      <c r="P39" s="666">
        <v>3.9840966558330564</v>
      </c>
      <c r="Q39" s="666">
        <v>0</v>
      </c>
      <c r="R39" s="666">
        <v>0</v>
      </c>
      <c r="S39" s="666">
        <v>0</v>
      </c>
      <c r="T39" s="666">
        <v>0</v>
      </c>
      <c r="U39" s="666">
        <v>0</v>
      </c>
      <c r="V39" s="666">
        <v>0</v>
      </c>
      <c r="W39" s="666">
        <v>0</v>
      </c>
      <c r="X39" s="666">
        <v>0</v>
      </c>
      <c r="Y39" s="666">
        <v>0</v>
      </c>
      <c r="Z39" s="666">
        <v>0.9960241639582641</v>
      </c>
      <c r="AA39" s="666">
        <v>0.9960241639582641</v>
      </c>
      <c r="AB39" s="666">
        <v>0.9960241639582641</v>
      </c>
      <c r="AC39" s="666">
        <v>19.920483279165282</v>
      </c>
      <c r="AD39" s="666">
        <v>0</v>
      </c>
      <c r="AE39" s="666">
        <v>58.765425673537585</v>
      </c>
      <c r="AF39" s="666">
        <v>126.49506882269955</v>
      </c>
      <c r="AG39" s="666">
        <v>36.852894066455775</v>
      </c>
      <c r="AH39" s="666">
        <v>2283.8834079562998</v>
      </c>
      <c r="AI39" s="666">
        <v>423.31026968226229</v>
      </c>
      <c r="AJ39" s="666">
        <v>24.900604098956602</v>
      </c>
      <c r="AK39" s="666">
        <v>18.924459115207018</v>
      </c>
      <c r="AL39" s="666">
        <v>44740.409420841264</v>
      </c>
      <c r="AM39" s="666">
        <v>0.9960241639582641</v>
      </c>
      <c r="AN39" s="666">
        <v>48.805184033954944</v>
      </c>
      <c r="AO39" s="666">
        <v>426.29834217413708</v>
      </c>
      <c r="AP39" s="666">
        <v>0</v>
      </c>
      <c r="AQ39" s="666">
        <v>24.900604098956602</v>
      </c>
      <c r="AR39" s="671">
        <v>48248.406526302264</v>
      </c>
      <c r="AS39" s="666">
        <v>0</v>
      </c>
      <c r="AT39" s="666">
        <v>0</v>
      </c>
      <c r="AU39" s="666">
        <v>0</v>
      </c>
      <c r="AV39" s="666">
        <v>0</v>
      </c>
      <c r="AW39" s="666">
        <v>0</v>
      </c>
      <c r="AX39" s="666">
        <v>0</v>
      </c>
      <c r="AY39" s="666">
        <v>6.8746811239255136E-3</v>
      </c>
      <c r="AZ39" s="666">
        <v>5.1741021090597292E-2</v>
      </c>
      <c r="BA39" s="666">
        <v>0</v>
      </c>
      <c r="BB39" s="666">
        <v>2.5327772561830842E-3</v>
      </c>
      <c r="BC39" s="666">
        <v>0</v>
      </c>
      <c r="BD39" s="666">
        <v>1.1216584991667944E-2</v>
      </c>
      <c r="BE39" s="666">
        <v>0</v>
      </c>
      <c r="BF39" s="666">
        <v>0</v>
      </c>
      <c r="BG39" s="666">
        <v>0</v>
      </c>
      <c r="BH39" s="666">
        <v>0</v>
      </c>
      <c r="BI39" s="666">
        <v>0</v>
      </c>
      <c r="BJ39" s="666">
        <v>0</v>
      </c>
      <c r="BK39" s="666">
        <v>0</v>
      </c>
      <c r="BL39" s="666">
        <v>0</v>
      </c>
      <c r="BM39" s="666">
        <v>0</v>
      </c>
      <c r="BN39" s="666">
        <v>1.3749362247851027E-2</v>
      </c>
      <c r="BO39" s="666">
        <v>3.1478803041132618E-2</v>
      </c>
      <c r="BP39" s="666">
        <v>0.18670186631292449</v>
      </c>
      <c r="BQ39" s="666">
        <v>0.1924910714699144</v>
      </c>
      <c r="BR39" s="666">
        <v>0</v>
      </c>
      <c r="BS39" s="666">
        <v>0.62197772905410309</v>
      </c>
      <c r="BT39" s="666">
        <v>1.3738507488181673</v>
      </c>
      <c r="BU39" s="666">
        <v>0.36652905150192344</v>
      </c>
      <c r="BV39" s="666">
        <v>13.344117886861735</v>
      </c>
      <c r="BW39" s="666">
        <v>6.2718801369539401</v>
      </c>
      <c r="BX39" s="666">
        <v>0.29126938446105466</v>
      </c>
      <c r="BY39" s="666">
        <v>0.19755662598228055</v>
      </c>
      <c r="BZ39" s="666">
        <v>358.91624672048175</v>
      </c>
      <c r="CA39" s="666">
        <v>9.4074583801085979E-3</v>
      </c>
      <c r="CB39" s="666">
        <v>0.70194112528502617</v>
      </c>
      <c r="CC39" s="666">
        <v>3.655883056639126</v>
      </c>
      <c r="CD39" s="666">
        <v>0</v>
      </c>
      <c r="CE39" s="666">
        <v>0.35241786393176056</v>
      </c>
      <c r="CF39" s="671">
        <v>386.59986395588516</v>
      </c>
      <c r="CG39" s="671">
        <v>48635.006390258146</v>
      </c>
      <c r="CH39" s="666">
        <v>22572.89562778614</v>
      </c>
      <c r="CI39" s="666">
        <v>622474.26548319275</v>
      </c>
      <c r="CJ39" s="666">
        <v>2363041.432362719</v>
      </c>
      <c r="CK39" s="666">
        <v>0</v>
      </c>
      <c r="CL39" s="666">
        <v>0</v>
      </c>
      <c r="CM39" s="666">
        <v>0</v>
      </c>
      <c r="CN39" s="666">
        <v>0</v>
      </c>
      <c r="CO39" s="671">
        <v>3008088.593473698</v>
      </c>
      <c r="CP39" s="666">
        <v>219.54800724707366</v>
      </c>
      <c r="CQ39" s="666">
        <v>5348.283010094051</v>
      </c>
      <c r="CR39" s="666">
        <v>18972.569118702992</v>
      </c>
      <c r="CS39" s="666">
        <v>0</v>
      </c>
      <c r="CT39" s="666">
        <v>0</v>
      </c>
      <c r="CU39" s="666">
        <v>0</v>
      </c>
      <c r="CV39" s="666">
        <v>0</v>
      </c>
      <c r="CW39" s="671">
        <v>24540.400136044118</v>
      </c>
      <c r="CX39" s="671">
        <v>3032628.9936097423</v>
      </c>
      <c r="CY39" s="666">
        <v>1</v>
      </c>
      <c r="CZ39" s="668">
        <v>-234</v>
      </c>
      <c r="DA39" s="671">
        <v>3081031.0000000005</v>
      </c>
      <c r="DB39" s="669"/>
    </row>
    <row r="40" spans="1:106">
      <c r="A40" s="670"/>
      <c r="B40" s="665"/>
      <c r="C40" s="617" t="s">
        <v>260</v>
      </c>
      <c r="D40" s="632" t="s">
        <v>614</v>
      </c>
      <c r="E40" s="666">
        <v>326.73255671742186</v>
      </c>
      <c r="F40" s="666">
        <v>14.851479850791904</v>
      </c>
      <c r="G40" s="666">
        <v>632.67304164373513</v>
      </c>
      <c r="H40" s="666">
        <v>12.871282537352982</v>
      </c>
      <c r="I40" s="666">
        <v>2589.1079873213885</v>
      </c>
      <c r="J40" s="666">
        <v>62.376215373325998</v>
      </c>
      <c r="K40" s="666">
        <v>199.00983000061152</v>
      </c>
      <c r="L40" s="666">
        <v>1817.8211337369289</v>
      </c>
      <c r="M40" s="666">
        <v>41.58414358221733</v>
      </c>
      <c r="N40" s="666">
        <v>226.73259238875639</v>
      </c>
      <c r="O40" s="666">
        <v>214.85140850812286</v>
      </c>
      <c r="P40" s="666">
        <v>1399.0094019445974</v>
      </c>
      <c r="Q40" s="666">
        <v>305.94048492631322</v>
      </c>
      <c r="R40" s="666">
        <v>182.17815283638069</v>
      </c>
      <c r="S40" s="666">
        <v>1730.6924519456165</v>
      </c>
      <c r="T40" s="666">
        <v>407.92064656841762</v>
      </c>
      <c r="U40" s="666">
        <v>190.09894209013638</v>
      </c>
      <c r="V40" s="666">
        <v>150.49499582135795</v>
      </c>
      <c r="W40" s="666">
        <v>330.69295134429973</v>
      </c>
      <c r="X40" s="666">
        <v>137.62371328400496</v>
      </c>
      <c r="Y40" s="666">
        <v>291.0890050755213</v>
      </c>
      <c r="Z40" s="666">
        <v>351.48502313540837</v>
      </c>
      <c r="AA40" s="666">
        <v>1933.662676573106</v>
      </c>
      <c r="AB40" s="666">
        <v>3003.9593244868424</v>
      </c>
      <c r="AC40" s="666">
        <v>1405.9400925416335</v>
      </c>
      <c r="AD40" s="666">
        <v>414.85133716545386</v>
      </c>
      <c r="AE40" s="666">
        <v>1787.1280753786257</v>
      </c>
      <c r="AF40" s="666">
        <v>3706.9293707576589</v>
      </c>
      <c r="AG40" s="666">
        <v>758.4155710471066</v>
      </c>
      <c r="AH40" s="666">
        <v>3128.7117552334944</v>
      </c>
      <c r="AI40" s="666">
        <v>1178.2174014961577</v>
      </c>
      <c r="AJ40" s="666">
        <v>2.9702959701583809</v>
      </c>
      <c r="AK40" s="666">
        <v>3643.5630567276139</v>
      </c>
      <c r="AL40" s="666">
        <v>3364.3552355327261</v>
      </c>
      <c r="AM40" s="666">
        <v>0</v>
      </c>
      <c r="AN40" s="666">
        <v>3936.632259116574</v>
      </c>
      <c r="AO40" s="666">
        <v>3514.8502313540839</v>
      </c>
      <c r="AP40" s="666">
        <v>0</v>
      </c>
      <c r="AQ40" s="666">
        <v>44.554439552375712</v>
      </c>
      <c r="AR40" s="671">
        <v>43440.578563566312</v>
      </c>
      <c r="AS40" s="666">
        <v>0</v>
      </c>
      <c r="AT40" s="666">
        <v>0</v>
      </c>
      <c r="AU40" s="666">
        <v>0</v>
      </c>
      <c r="AV40" s="666">
        <v>0</v>
      </c>
      <c r="AW40" s="666">
        <v>0</v>
      </c>
      <c r="AX40" s="666">
        <v>0</v>
      </c>
      <c r="AY40" s="666">
        <v>0</v>
      </c>
      <c r="AZ40" s="666">
        <v>0</v>
      </c>
      <c r="BA40" s="666">
        <v>0</v>
      </c>
      <c r="BB40" s="666">
        <v>0</v>
      </c>
      <c r="BC40" s="666">
        <v>0</v>
      </c>
      <c r="BD40" s="666">
        <v>0</v>
      </c>
      <c r="BE40" s="666">
        <v>0</v>
      </c>
      <c r="BF40" s="666">
        <v>0</v>
      </c>
      <c r="BG40" s="666">
        <v>0</v>
      </c>
      <c r="BH40" s="666">
        <v>0</v>
      </c>
      <c r="BI40" s="666">
        <v>0</v>
      </c>
      <c r="BJ40" s="666">
        <v>0</v>
      </c>
      <c r="BK40" s="666">
        <v>0</v>
      </c>
      <c r="BL40" s="666">
        <v>0</v>
      </c>
      <c r="BM40" s="666">
        <v>0</v>
      </c>
      <c r="BN40" s="666">
        <v>0</v>
      </c>
      <c r="BO40" s="666">
        <v>0</v>
      </c>
      <c r="BP40" s="666">
        <v>0</v>
      </c>
      <c r="BQ40" s="666">
        <v>0</v>
      </c>
      <c r="BR40" s="666">
        <v>0</v>
      </c>
      <c r="BS40" s="666">
        <v>0</v>
      </c>
      <c r="BT40" s="666">
        <v>0</v>
      </c>
      <c r="BU40" s="666">
        <v>0</v>
      </c>
      <c r="BV40" s="666">
        <v>0</v>
      </c>
      <c r="BW40" s="666">
        <v>0</v>
      </c>
      <c r="BX40" s="666">
        <v>0</v>
      </c>
      <c r="BY40" s="666">
        <v>0</v>
      </c>
      <c r="BZ40" s="666">
        <v>0</v>
      </c>
      <c r="CA40" s="666">
        <v>0</v>
      </c>
      <c r="CB40" s="666">
        <v>0</v>
      </c>
      <c r="CC40" s="666">
        <v>0</v>
      </c>
      <c r="CD40" s="666">
        <v>0</v>
      </c>
      <c r="CE40" s="666">
        <v>0</v>
      </c>
      <c r="CF40" s="671">
        <v>0</v>
      </c>
      <c r="CG40" s="671">
        <v>43440.578563566312</v>
      </c>
      <c r="CH40" s="666">
        <v>0</v>
      </c>
      <c r="CI40" s="666">
        <v>150852.42143643368</v>
      </c>
      <c r="CJ40" s="666">
        <v>0</v>
      </c>
      <c r="CK40" s="666">
        <v>0</v>
      </c>
      <c r="CL40" s="666">
        <v>0</v>
      </c>
      <c r="CM40" s="666">
        <v>0</v>
      </c>
      <c r="CN40" s="666">
        <v>0</v>
      </c>
      <c r="CO40" s="671">
        <v>150852.42143643368</v>
      </c>
      <c r="CP40" s="666">
        <v>0</v>
      </c>
      <c r="CQ40" s="666">
        <v>0</v>
      </c>
      <c r="CR40" s="666">
        <v>0</v>
      </c>
      <c r="CS40" s="666">
        <v>0</v>
      </c>
      <c r="CT40" s="666">
        <v>0</v>
      </c>
      <c r="CU40" s="666">
        <v>0</v>
      </c>
      <c r="CV40" s="666">
        <v>0</v>
      </c>
      <c r="CW40" s="671">
        <v>0</v>
      </c>
      <c r="CX40" s="671">
        <v>150852.42143643368</v>
      </c>
      <c r="CY40" s="666">
        <v>669</v>
      </c>
      <c r="CZ40" s="668">
        <v>-4819</v>
      </c>
      <c r="DA40" s="671">
        <v>190143</v>
      </c>
      <c r="DB40" s="669"/>
    </row>
    <row r="41" spans="1:106">
      <c r="A41" s="670"/>
      <c r="B41" s="665"/>
      <c r="C41" s="617" t="s">
        <v>261</v>
      </c>
      <c r="D41" s="632" t="s">
        <v>64</v>
      </c>
      <c r="E41" s="666">
        <v>5457.305398176014</v>
      </c>
      <c r="F41" s="666">
        <v>199.34677779659705</v>
      </c>
      <c r="G41" s="666">
        <v>786.14575153620422</v>
      </c>
      <c r="H41" s="666">
        <v>591.29551759968081</v>
      </c>
      <c r="I41" s="666">
        <v>76540.91901014981</v>
      </c>
      <c r="J41" s="666">
        <v>2123.8675499081055</v>
      </c>
      <c r="K41" s="666">
        <v>7163.7437930739525</v>
      </c>
      <c r="L41" s="666">
        <v>73953.158018677437</v>
      </c>
      <c r="M41" s="666">
        <v>1388.682628786069</v>
      </c>
      <c r="N41" s="666">
        <v>17060.636829095987</v>
      </c>
      <c r="O41" s="666">
        <v>13571.318793678856</v>
      </c>
      <c r="P41" s="666">
        <v>22810.967002153462</v>
      </c>
      <c r="Q41" s="666">
        <v>3191.0472926989105</v>
      </c>
      <c r="R41" s="666">
        <v>16138.845337780895</v>
      </c>
      <c r="S41" s="666">
        <v>39361.995527107771</v>
      </c>
      <c r="T41" s="666">
        <v>28193.330002661583</v>
      </c>
      <c r="U41" s="666">
        <v>7155.500129330484</v>
      </c>
      <c r="V41" s="666">
        <v>11357.520366569279</v>
      </c>
      <c r="W41" s="666">
        <v>38608.075006568761</v>
      </c>
      <c r="X41" s="666">
        <v>14858.829185613271</v>
      </c>
      <c r="Y41" s="666">
        <v>29049.172184028928</v>
      </c>
      <c r="Z41" s="666">
        <v>14226.315349296248</v>
      </c>
      <c r="AA41" s="666">
        <v>181171.7475141795</v>
      </c>
      <c r="AB41" s="666">
        <v>70080.1349072007</v>
      </c>
      <c r="AC41" s="666">
        <v>23528.165747835206</v>
      </c>
      <c r="AD41" s="666">
        <v>11844.645951410588</v>
      </c>
      <c r="AE41" s="666">
        <v>205113.59529714147</v>
      </c>
      <c r="AF41" s="666">
        <v>110342.18863029988</v>
      </c>
      <c r="AG41" s="666">
        <v>69091.644681961174</v>
      </c>
      <c r="AH41" s="666">
        <v>107313.0169165636</v>
      </c>
      <c r="AI41" s="666">
        <v>129126.50060575741</v>
      </c>
      <c r="AJ41" s="666">
        <v>100105.0571088656</v>
      </c>
      <c r="AK41" s="666">
        <v>118091.98197313675</v>
      </c>
      <c r="AL41" s="666">
        <v>110762.61548121675</v>
      </c>
      <c r="AM41" s="666">
        <v>11091.474854848257</v>
      </c>
      <c r="AN41" s="666">
        <v>272396.13049939967</v>
      </c>
      <c r="AO41" s="666">
        <v>49950.606893604461</v>
      </c>
      <c r="AP41" s="666">
        <v>0</v>
      </c>
      <c r="AQ41" s="666">
        <v>4412.6083746855766</v>
      </c>
      <c r="AR41" s="671">
        <v>1998210.1328903949</v>
      </c>
      <c r="AS41" s="666">
        <v>506.87279158433438</v>
      </c>
      <c r="AT41" s="666">
        <v>28.168719329258273</v>
      </c>
      <c r="AU41" s="666">
        <v>33.354278204697714</v>
      </c>
      <c r="AV41" s="666">
        <v>73.561129303687792</v>
      </c>
      <c r="AW41" s="666">
        <v>1967.1045379017294</v>
      </c>
      <c r="AX41" s="666">
        <v>145.3661675035458</v>
      </c>
      <c r="AY41" s="666">
        <v>375.4382801711717</v>
      </c>
      <c r="AZ41" s="666">
        <v>2008.8905984643809</v>
      </c>
      <c r="BA41" s="666">
        <v>102.88021555893313</v>
      </c>
      <c r="BB41" s="666">
        <v>741.0119094460473</v>
      </c>
      <c r="BC41" s="666">
        <v>550.51929069321716</v>
      </c>
      <c r="BD41" s="666">
        <v>320.21812266422222</v>
      </c>
      <c r="BE41" s="666">
        <v>187.84193920987539</v>
      </c>
      <c r="BF41" s="666">
        <v>498.03507222484313</v>
      </c>
      <c r="BG41" s="666">
        <v>532.93165652942616</v>
      </c>
      <c r="BH41" s="666">
        <v>804.97052898922811</v>
      </c>
      <c r="BI41" s="666">
        <v>292.44388756843296</v>
      </c>
      <c r="BJ41" s="666">
        <v>807.92534315088949</v>
      </c>
      <c r="BK41" s="666">
        <v>799.20978665079508</v>
      </c>
      <c r="BL41" s="666">
        <v>229.69035373201072</v>
      </c>
      <c r="BM41" s="666">
        <v>1794.3993404889957</v>
      </c>
      <c r="BN41" s="666">
        <v>514.38326237767023</v>
      </c>
      <c r="BO41" s="666">
        <v>9102.3177502959297</v>
      </c>
      <c r="BP41" s="666">
        <v>2386.9948285359319</v>
      </c>
      <c r="BQ41" s="666">
        <v>816.01354246678966</v>
      </c>
      <c r="BR41" s="666">
        <v>519.18960737706527</v>
      </c>
      <c r="BS41" s="666">
        <v>10228.063769995379</v>
      </c>
      <c r="BT41" s="666">
        <v>5539.5919320906696</v>
      </c>
      <c r="BU41" s="666">
        <v>3206.314403385149</v>
      </c>
      <c r="BV41" s="666">
        <v>3621.6439472685356</v>
      </c>
      <c r="BW41" s="666">
        <v>13522.736279028659</v>
      </c>
      <c r="BX41" s="666">
        <v>5046.6469790073625</v>
      </c>
      <c r="BY41" s="666">
        <v>5699.2231584883693</v>
      </c>
      <c r="BZ41" s="666">
        <v>4342.7076797989048</v>
      </c>
      <c r="CA41" s="666">
        <v>468.27060054471343</v>
      </c>
      <c r="CB41" s="666">
        <v>16027.812963939721</v>
      </c>
      <c r="CC41" s="666">
        <v>2185.8167771752333</v>
      </c>
      <c r="CD41" s="666">
        <v>0</v>
      </c>
      <c r="CE41" s="666">
        <v>297.73379388627387</v>
      </c>
      <c r="CF41" s="671">
        <v>96326.295225032081</v>
      </c>
      <c r="CG41" s="671">
        <v>2094536.428115427</v>
      </c>
      <c r="CH41" s="666">
        <v>2485.0899066673528</v>
      </c>
      <c r="CI41" s="666">
        <v>120366.48374235732</v>
      </c>
      <c r="CJ41" s="666">
        <v>49.461982460809793</v>
      </c>
      <c r="CK41" s="666">
        <v>4739.3572285175933</v>
      </c>
      <c r="CL41" s="666">
        <v>73216.474249602034</v>
      </c>
      <c r="CM41" s="666">
        <v>0</v>
      </c>
      <c r="CN41" s="666">
        <v>0</v>
      </c>
      <c r="CO41" s="671">
        <v>200856.86710960511</v>
      </c>
      <c r="CP41" s="666">
        <v>96.060728439060739</v>
      </c>
      <c r="CQ41" s="666">
        <v>5117.5956046616566</v>
      </c>
      <c r="CR41" s="666">
        <v>16.297288961411759</v>
      </c>
      <c r="CS41" s="666">
        <v>249.97066092167412</v>
      </c>
      <c r="CT41" s="666">
        <v>2536.780491984116</v>
      </c>
      <c r="CU41" s="666">
        <v>0</v>
      </c>
      <c r="CV41" s="666">
        <v>0</v>
      </c>
      <c r="CW41" s="671">
        <v>8016.7047749679186</v>
      </c>
      <c r="CX41" s="671">
        <v>208873.57188457303</v>
      </c>
      <c r="CY41" s="666">
        <v>91604</v>
      </c>
      <c r="CZ41" s="668">
        <v>-193316</v>
      </c>
      <c r="DA41" s="671">
        <v>2201698</v>
      </c>
      <c r="DB41" s="669"/>
    </row>
    <row r="42" spans="1:106">
      <c r="A42" s="670"/>
      <c r="B42" s="665"/>
      <c r="C42" s="631" t="s">
        <v>360</v>
      </c>
      <c r="D42" s="632" t="s">
        <v>65</v>
      </c>
      <c r="E42" s="666">
        <v>172.30940142227973</v>
      </c>
      <c r="F42" s="666">
        <v>0.57245648313049746</v>
      </c>
      <c r="G42" s="666">
        <v>32.05756305530786</v>
      </c>
      <c r="H42" s="666">
        <v>0.57245648313049746</v>
      </c>
      <c r="I42" s="666">
        <v>386.98058259621632</v>
      </c>
      <c r="J42" s="666">
        <v>5.7245648313049751</v>
      </c>
      <c r="K42" s="666">
        <v>17.173694493914923</v>
      </c>
      <c r="L42" s="666">
        <v>274.77911190263876</v>
      </c>
      <c r="M42" s="666">
        <v>4.5796518650439797</v>
      </c>
      <c r="N42" s="666">
        <v>28.622824156524874</v>
      </c>
      <c r="O42" s="666">
        <v>34.919845470960347</v>
      </c>
      <c r="P42" s="666">
        <v>87.585841918966125</v>
      </c>
      <c r="Q42" s="666">
        <v>5.1521083481744778</v>
      </c>
      <c r="R42" s="666">
        <v>42.934236234787313</v>
      </c>
      <c r="S42" s="666">
        <v>91.593037300879601</v>
      </c>
      <c r="T42" s="666">
        <v>107.04936234540304</v>
      </c>
      <c r="U42" s="666">
        <v>28.050367673394376</v>
      </c>
      <c r="V42" s="666">
        <v>38.354584369743336</v>
      </c>
      <c r="W42" s="666">
        <v>94.455319716532088</v>
      </c>
      <c r="X42" s="666">
        <v>52.093539964875269</v>
      </c>
      <c r="Y42" s="666">
        <v>154.56325044523433</v>
      </c>
      <c r="Z42" s="666">
        <v>49.231257549222782</v>
      </c>
      <c r="AA42" s="666">
        <v>398.42971225882627</v>
      </c>
      <c r="AB42" s="666">
        <v>76.709168739486671</v>
      </c>
      <c r="AC42" s="666">
        <v>45.796518650439801</v>
      </c>
      <c r="AD42" s="666">
        <v>8.5868472469574613</v>
      </c>
      <c r="AE42" s="666">
        <v>1097.9715346442943</v>
      </c>
      <c r="AF42" s="666">
        <v>183.75853108488971</v>
      </c>
      <c r="AG42" s="666">
        <v>1562.8061989462583</v>
      </c>
      <c r="AH42" s="666">
        <v>752.78027531660416</v>
      </c>
      <c r="AI42" s="666">
        <v>3498.8540248936006</v>
      </c>
      <c r="AJ42" s="666">
        <v>357.21284547343043</v>
      </c>
      <c r="AK42" s="666">
        <v>10011.118976986141</v>
      </c>
      <c r="AL42" s="666">
        <v>39835.529291601924</v>
      </c>
      <c r="AM42" s="666">
        <v>258.75033037498486</v>
      </c>
      <c r="AN42" s="666">
        <v>2077.4445772805757</v>
      </c>
      <c r="AO42" s="666">
        <v>12232.25013153247</v>
      </c>
      <c r="AP42" s="666">
        <v>0</v>
      </c>
      <c r="AQ42" s="666">
        <v>371.52425755169287</v>
      </c>
      <c r="AR42" s="671">
        <v>74478.878281210244</v>
      </c>
      <c r="AS42" s="666">
        <v>355.55574357163943</v>
      </c>
      <c r="AT42" s="666">
        <v>0.86543754683408558</v>
      </c>
      <c r="AU42" s="666">
        <v>22.115020169992437</v>
      </c>
      <c r="AV42" s="666">
        <v>1.6845123679449165</v>
      </c>
      <c r="AW42" s="666">
        <v>160.22958009956784</v>
      </c>
      <c r="AX42" s="666">
        <v>8.4225618397245832</v>
      </c>
      <c r="AY42" s="666">
        <v>20.152331447707994</v>
      </c>
      <c r="AZ42" s="666">
        <v>86.837385279655834</v>
      </c>
      <c r="BA42" s="666">
        <v>10.091619965761748</v>
      </c>
      <c r="BB42" s="666">
        <v>19.735066916198701</v>
      </c>
      <c r="BC42" s="666">
        <v>34.169328858038625</v>
      </c>
      <c r="BD42" s="666">
        <v>17.633290016744493</v>
      </c>
      <c r="BE42" s="666">
        <v>7.0780427937501997</v>
      </c>
      <c r="BF42" s="666">
        <v>16.814215195633661</v>
      </c>
      <c r="BG42" s="666">
        <v>20.384145076324266</v>
      </c>
      <c r="BH42" s="666">
        <v>33.535704939820818</v>
      </c>
      <c r="BI42" s="666">
        <v>11.297050834566367</v>
      </c>
      <c r="BJ42" s="666">
        <v>58.386125927485274</v>
      </c>
      <c r="BK42" s="666">
        <v>33.736610084621589</v>
      </c>
      <c r="BL42" s="666">
        <v>12.595207154817496</v>
      </c>
      <c r="BM42" s="666">
        <v>76.99303318441811</v>
      </c>
      <c r="BN42" s="666">
        <v>144.83715515944732</v>
      </c>
      <c r="BO42" s="666">
        <v>322.00458438991086</v>
      </c>
      <c r="BP42" s="666">
        <v>36.193834547954076</v>
      </c>
      <c r="BQ42" s="666">
        <v>25.144051583911736</v>
      </c>
      <c r="BR42" s="666">
        <v>6.1198797954696049</v>
      </c>
      <c r="BS42" s="666">
        <v>944.59417388558893</v>
      </c>
      <c r="BT42" s="666">
        <v>145.65622998055815</v>
      </c>
      <c r="BU42" s="666">
        <v>1094.0057846497307</v>
      </c>
      <c r="BV42" s="666">
        <v>423.83258432008563</v>
      </c>
      <c r="BW42" s="666">
        <v>9334.9493734744174</v>
      </c>
      <c r="BX42" s="666">
        <v>291.55972783164032</v>
      </c>
      <c r="BY42" s="666">
        <v>6343.2244995204301</v>
      </c>
      <c r="BZ42" s="666">
        <v>24616.876483954515</v>
      </c>
      <c r="CA42" s="666">
        <v>168.38941982686066</v>
      </c>
      <c r="CB42" s="666">
        <v>3584.5341392934283</v>
      </c>
      <c r="CC42" s="666">
        <v>10421.676210185597</v>
      </c>
      <c r="CD42" s="666">
        <v>0</v>
      </c>
      <c r="CE42" s="666">
        <v>398.51853607518865</v>
      </c>
      <c r="CF42" s="671">
        <v>59310.428681745987</v>
      </c>
      <c r="CG42" s="671">
        <v>133789.30696295624</v>
      </c>
      <c r="CH42" s="666">
        <v>101177.67619793351</v>
      </c>
      <c r="CI42" s="666">
        <v>748001.98105191393</v>
      </c>
      <c r="CJ42" s="666">
        <v>0</v>
      </c>
      <c r="CK42" s="666">
        <v>0</v>
      </c>
      <c r="CL42" s="666">
        <v>3361.4644689422812</v>
      </c>
      <c r="CM42" s="666">
        <v>0</v>
      </c>
      <c r="CN42" s="666">
        <v>0</v>
      </c>
      <c r="CO42" s="671">
        <v>852541.12171878968</v>
      </c>
      <c r="CP42" s="666">
        <v>70505.141526399224</v>
      </c>
      <c r="CQ42" s="666">
        <v>448574.54743804148</v>
      </c>
      <c r="CR42" s="666">
        <v>0</v>
      </c>
      <c r="CS42" s="666">
        <v>0</v>
      </c>
      <c r="CT42" s="666">
        <v>3258.8823538132879</v>
      </c>
      <c r="CU42" s="666">
        <v>0</v>
      </c>
      <c r="CV42" s="666">
        <v>0</v>
      </c>
      <c r="CW42" s="671">
        <v>522338.57131825399</v>
      </c>
      <c r="CX42" s="671">
        <v>1374879.6930370438</v>
      </c>
      <c r="CY42" s="666">
        <v>12115</v>
      </c>
      <c r="CZ42" s="668">
        <v>-20376</v>
      </c>
      <c r="DA42" s="671">
        <v>1500408</v>
      </c>
      <c r="DB42" s="669"/>
    </row>
    <row r="43" spans="1:106">
      <c r="A43" s="670"/>
      <c r="B43" s="672"/>
      <c r="C43" s="631" t="s">
        <v>361</v>
      </c>
      <c r="D43" s="632" t="s">
        <v>615</v>
      </c>
      <c r="E43" s="666">
        <v>59</v>
      </c>
      <c r="F43" s="666">
        <v>41</v>
      </c>
      <c r="G43" s="666">
        <v>52</v>
      </c>
      <c r="H43" s="666">
        <v>8</v>
      </c>
      <c r="I43" s="666">
        <v>1705</v>
      </c>
      <c r="J43" s="666">
        <v>90</v>
      </c>
      <c r="K43" s="666">
        <v>238</v>
      </c>
      <c r="L43" s="666">
        <v>1164</v>
      </c>
      <c r="M43" s="666">
        <v>10</v>
      </c>
      <c r="N43" s="666">
        <v>88</v>
      </c>
      <c r="O43" s="666">
        <v>304</v>
      </c>
      <c r="P43" s="666">
        <v>321</v>
      </c>
      <c r="Q43" s="666">
        <v>56</v>
      </c>
      <c r="R43" s="666">
        <v>347</v>
      </c>
      <c r="S43" s="666">
        <v>776</v>
      </c>
      <c r="T43" s="666">
        <v>870</v>
      </c>
      <c r="U43" s="666">
        <v>283</v>
      </c>
      <c r="V43" s="666">
        <v>432</v>
      </c>
      <c r="W43" s="666">
        <v>1032</v>
      </c>
      <c r="X43" s="666">
        <v>329</v>
      </c>
      <c r="Y43" s="666">
        <v>932</v>
      </c>
      <c r="Z43" s="666">
        <v>440</v>
      </c>
      <c r="AA43" s="666">
        <v>1619</v>
      </c>
      <c r="AB43" s="666">
        <v>76</v>
      </c>
      <c r="AC43" s="666">
        <v>195</v>
      </c>
      <c r="AD43" s="666">
        <v>645</v>
      </c>
      <c r="AE43" s="666">
        <v>5914</v>
      </c>
      <c r="AF43" s="666">
        <v>4014</v>
      </c>
      <c r="AG43" s="666">
        <v>1209</v>
      </c>
      <c r="AH43" s="666">
        <v>4614</v>
      </c>
      <c r="AI43" s="666">
        <v>2158</v>
      </c>
      <c r="AJ43" s="666">
        <v>3928</v>
      </c>
      <c r="AK43" s="666">
        <v>6128</v>
      </c>
      <c r="AL43" s="666">
        <v>7407</v>
      </c>
      <c r="AM43" s="666">
        <v>843</v>
      </c>
      <c r="AN43" s="666">
        <v>3408</v>
      </c>
      <c r="AO43" s="666">
        <v>2811</v>
      </c>
      <c r="AP43" s="666">
        <v>0</v>
      </c>
      <c r="AQ43" s="666">
        <v>23</v>
      </c>
      <c r="AR43" s="671">
        <v>54569</v>
      </c>
      <c r="AS43" s="666">
        <v>0</v>
      </c>
      <c r="AT43" s="666">
        <v>0</v>
      </c>
      <c r="AU43" s="666">
        <v>0</v>
      </c>
      <c r="AV43" s="666">
        <v>0</v>
      </c>
      <c r="AW43" s="666">
        <v>0</v>
      </c>
      <c r="AX43" s="666">
        <v>0</v>
      </c>
      <c r="AY43" s="666">
        <v>0</v>
      </c>
      <c r="AZ43" s="666">
        <v>0</v>
      </c>
      <c r="BA43" s="666">
        <v>0</v>
      </c>
      <c r="BB43" s="666">
        <v>0</v>
      </c>
      <c r="BC43" s="666">
        <v>0</v>
      </c>
      <c r="BD43" s="666">
        <v>0</v>
      </c>
      <c r="BE43" s="666">
        <v>0</v>
      </c>
      <c r="BF43" s="666">
        <v>0</v>
      </c>
      <c r="BG43" s="666">
        <v>0</v>
      </c>
      <c r="BH43" s="666">
        <v>0</v>
      </c>
      <c r="BI43" s="666">
        <v>0</v>
      </c>
      <c r="BJ43" s="666">
        <v>0</v>
      </c>
      <c r="BK43" s="666">
        <v>0</v>
      </c>
      <c r="BL43" s="666">
        <v>0</v>
      </c>
      <c r="BM43" s="666">
        <v>0</v>
      </c>
      <c r="BN43" s="666">
        <v>0</v>
      </c>
      <c r="BO43" s="666">
        <v>0</v>
      </c>
      <c r="BP43" s="666">
        <v>0</v>
      </c>
      <c r="BQ43" s="666">
        <v>0</v>
      </c>
      <c r="BR43" s="666">
        <v>0</v>
      </c>
      <c r="BS43" s="666">
        <v>0</v>
      </c>
      <c r="BT43" s="666">
        <v>0</v>
      </c>
      <c r="BU43" s="666">
        <v>0</v>
      </c>
      <c r="BV43" s="666">
        <v>0</v>
      </c>
      <c r="BW43" s="666">
        <v>0</v>
      </c>
      <c r="BX43" s="666">
        <v>0</v>
      </c>
      <c r="BY43" s="666">
        <v>0</v>
      </c>
      <c r="BZ43" s="666">
        <v>0</v>
      </c>
      <c r="CA43" s="666">
        <v>0</v>
      </c>
      <c r="CB43" s="666">
        <v>0</v>
      </c>
      <c r="CC43" s="666">
        <v>0</v>
      </c>
      <c r="CD43" s="666">
        <v>0</v>
      </c>
      <c r="CE43" s="666">
        <v>0</v>
      </c>
      <c r="CF43" s="671">
        <v>0</v>
      </c>
      <c r="CG43" s="671">
        <v>54569</v>
      </c>
      <c r="CH43" s="666">
        <v>0</v>
      </c>
      <c r="CI43" s="666">
        <v>0</v>
      </c>
      <c r="CJ43" s="666">
        <v>0</v>
      </c>
      <c r="CK43" s="666">
        <v>0</v>
      </c>
      <c r="CL43" s="666">
        <v>0</v>
      </c>
      <c r="CM43" s="666">
        <v>0</v>
      </c>
      <c r="CN43" s="666">
        <v>0</v>
      </c>
      <c r="CO43" s="671">
        <v>0</v>
      </c>
      <c r="CP43" s="666">
        <v>0</v>
      </c>
      <c r="CQ43" s="666">
        <v>0</v>
      </c>
      <c r="CR43" s="666">
        <v>0</v>
      </c>
      <c r="CS43" s="666">
        <v>0</v>
      </c>
      <c r="CT43" s="666">
        <v>0</v>
      </c>
      <c r="CU43" s="666">
        <v>0</v>
      </c>
      <c r="CV43" s="666">
        <v>0</v>
      </c>
      <c r="CW43" s="671">
        <v>0</v>
      </c>
      <c r="CX43" s="671">
        <v>0</v>
      </c>
      <c r="CY43" s="666">
        <v>0</v>
      </c>
      <c r="CZ43" s="668">
        <v>0</v>
      </c>
      <c r="DA43" s="671">
        <v>54569</v>
      </c>
      <c r="DB43" s="669"/>
    </row>
    <row r="44" spans="1:106">
      <c r="A44" s="670"/>
      <c r="B44" s="672"/>
      <c r="C44" s="673" t="s">
        <v>362</v>
      </c>
      <c r="D44" s="632" t="s">
        <v>616</v>
      </c>
      <c r="E44" s="666">
        <v>887</v>
      </c>
      <c r="F44" s="666">
        <v>8</v>
      </c>
      <c r="G44" s="666">
        <v>467</v>
      </c>
      <c r="H44" s="666">
        <v>37</v>
      </c>
      <c r="I44" s="666">
        <v>8657</v>
      </c>
      <c r="J44" s="666">
        <v>231</v>
      </c>
      <c r="K44" s="666">
        <v>1118</v>
      </c>
      <c r="L44" s="666">
        <v>1767</v>
      </c>
      <c r="M44" s="666">
        <v>531</v>
      </c>
      <c r="N44" s="666">
        <v>1158</v>
      </c>
      <c r="O44" s="666">
        <v>3173</v>
      </c>
      <c r="P44" s="666">
        <v>13572</v>
      </c>
      <c r="Q44" s="666">
        <v>1186</v>
      </c>
      <c r="R44" s="666">
        <v>3972</v>
      </c>
      <c r="S44" s="666">
        <v>9141</v>
      </c>
      <c r="T44" s="666">
        <v>5699</v>
      </c>
      <c r="U44" s="666">
        <v>730</v>
      </c>
      <c r="V44" s="666">
        <v>330</v>
      </c>
      <c r="W44" s="666">
        <v>4379</v>
      </c>
      <c r="X44" s="666">
        <v>904</v>
      </c>
      <c r="Y44" s="666">
        <v>5565</v>
      </c>
      <c r="Z44" s="666">
        <v>649</v>
      </c>
      <c r="AA44" s="666">
        <v>32533</v>
      </c>
      <c r="AB44" s="666">
        <v>4268</v>
      </c>
      <c r="AC44" s="666">
        <v>1421</v>
      </c>
      <c r="AD44" s="666">
        <v>1706</v>
      </c>
      <c r="AE44" s="666">
        <v>12488</v>
      </c>
      <c r="AF44" s="666">
        <v>11793</v>
      </c>
      <c r="AG44" s="666">
        <v>12124</v>
      </c>
      <c r="AH44" s="666">
        <v>7853</v>
      </c>
      <c r="AI44" s="666">
        <v>5311</v>
      </c>
      <c r="AJ44" s="666">
        <v>463</v>
      </c>
      <c r="AK44" s="666">
        <v>10838</v>
      </c>
      <c r="AL44" s="666">
        <v>8461</v>
      </c>
      <c r="AM44" s="666">
        <v>2387</v>
      </c>
      <c r="AN44" s="666">
        <v>7493</v>
      </c>
      <c r="AO44" s="666">
        <v>6557</v>
      </c>
      <c r="AP44" s="666">
        <v>27</v>
      </c>
      <c r="AQ44" s="666">
        <v>0</v>
      </c>
      <c r="AR44" s="671">
        <v>189884</v>
      </c>
      <c r="AS44" s="666">
        <v>0</v>
      </c>
      <c r="AT44" s="666">
        <v>0</v>
      </c>
      <c r="AU44" s="666">
        <v>0</v>
      </c>
      <c r="AV44" s="666">
        <v>0</v>
      </c>
      <c r="AW44" s="666">
        <v>0</v>
      </c>
      <c r="AX44" s="666">
        <v>0</v>
      </c>
      <c r="AY44" s="666">
        <v>0</v>
      </c>
      <c r="AZ44" s="666">
        <v>0</v>
      </c>
      <c r="BA44" s="666">
        <v>0</v>
      </c>
      <c r="BB44" s="666">
        <v>0</v>
      </c>
      <c r="BC44" s="666">
        <v>0</v>
      </c>
      <c r="BD44" s="666">
        <v>0</v>
      </c>
      <c r="BE44" s="666">
        <v>0</v>
      </c>
      <c r="BF44" s="666">
        <v>0</v>
      </c>
      <c r="BG44" s="666">
        <v>0</v>
      </c>
      <c r="BH44" s="666">
        <v>0</v>
      </c>
      <c r="BI44" s="666">
        <v>0</v>
      </c>
      <c r="BJ44" s="666">
        <v>0</v>
      </c>
      <c r="BK44" s="666">
        <v>0</v>
      </c>
      <c r="BL44" s="666">
        <v>0</v>
      </c>
      <c r="BM44" s="666">
        <v>0</v>
      </c>
      <c r="BN44" s="666">
        <v>0</v>
      </c>
      <c r="BO44" s="666">
        <v>0</v>
      </c>
      <c r="BP44" s="666">
        <v>0</v>
      </c>
      <c r="BQ44" s="666">
        <v>0</v>
      </c>
      <c r="BR44" s="666">
        <v>0</v>
      </c>
      <c r="BS44" s="666">
        <v>0</v>
      </c>
      <c r="BT44" s="666">
        <v>0</v>
      </c>
      <c r="BU44" s="666">
        <v>0</v>
      </c>
      <c r="BV44" s="666">
        <v>0</v>
      </c>
      <c r="BW44" s="666">
        <v>0</v>
      </c>
      <c r="BX44" s="666">
        <v>0</v>
      </c>
      <c r="BY44" s="666">
        <v>0</v>
      </c>
      <c r="BZ44" s="666">
        <v>0</v>
      </c>
      <c r="CA44" s="666">
        <v>0</v>
      </c>
      <c r="CB44" s="666">
        <v>0</v>
      </c>
      <c r="CC44" s="666">
        <v>0</v>
      </c>
      <c r="CD44" s="666">
        <v>0</v>
      </c>
      <c r="CE44" s="666">
        <v>0</v>
      </c>
      <c r="CF44" s="671">
        <v>0</v>
      </c>
      <c r="CG44" s="671">
        <v>189884</v>
      </c>
      <c r="CH44" s="666">
        <v>0</v>
      </c>
      <c r="CI44" s="666">
        <v>81</v>
      </c>
      <c r="CJ44" s="666">
        <v>0</v>
      </c>
      <c r="CK44" s="666">
        <v>0</v>
      </c>
      <c r="CL44" s="666">
        <v>0</v>
      </c>
      <c r="CM44" s="666">
        <v>0</v>
      </c>
      <c r="CN44" s="666">
        <v>0</v>
      </c>
      <c r="CO44" s="671">
        <v>81</v>
      </c>
      <c r="CP44" s="666">
        <v>0</v>
      </c>
      <c r="CQ44" s="666">
        <v>0</v>
      </c>
      <c r="CR44" s="666">
        <v>0</v>
      </c>
      <c r="CS44" s="666">
        <v>0</v>
      </c>
      <c r="CT44" s="666">
        <v>0</v>
      </c>
      <c r="CU44" s="666">
        <v>0</v>
      </c>
      <c r="CV44" s="666">
        <v>0</v>
      </c>
      <c r="CW44" s="671">
        <v>0</v>
      </c>
      <c r="CX44" s="671">
        <v>81</v>
      </c>
      <c r="CY44" s="666">
        <v>69124</v>
      </c>
      <c r="CZ44" s="668">
        <v>-69220</v>
      </c>
      <c r="DA44" s="674">
        <v>189869</v>
      </c>
      <c r="DB44" s="669"/>
    </row>
    <row r="45" spans="1:106">
      <c r="A45" s="670"/>
      <c r="B45" s="675"/>
      <c r="C45" s="675"/>
      <c r="D45" s="676" t="s">
        <v>570</v>
      </c>
      <c r="E45" s="677">
        <v>44474.172442287912</v>
      </c>
      <c r="F45" s="677">
        <v>1821.6833448757354</v>
      </c>
      <c r="G45" s="677">
        <v>11710.877347638321</v>
      </c>
      <c r="H45" s="677">
        <v>1810.328575433821</v>
      </c>
      <c r="I45" s="677">
        <v>658120.04646894359</v>
      </c>
      <c r="J45" s="677">
        <v>30377.347912824982</v>
      </c>
      <c r="K45" s="677">
        <v>120460.27504624902</v>
      </c>
      <c r="L45" s="677">
        <v>573659.51642528363</v>
      </c>
      <c r="M45" s="677">
        <v>85248.727919700657</v>
      </c>
      <c r="N45" s="677">
        <v>139609.1003848316</v>
      </c>
      <c r="O45" s="677">
        <v>91033.391424032263</v>
      </c>
      <c r="P45" s="677">
        <v>1275034.5263872244</v>
      </c>
      <c r="Q45" s="677">
        <v>109416.75875141857</v>
      </c>
      <c r="R45" s="677">
        <v>207014.84144492081</v>
      </c>
      <c r="S45" s="677">
        <v>405713.55263929674</v>
      </c>
      <c r="T45" s="677">
        <v>269271.25573635049</v>
      </c>
      <c r="U45" s="677">
        <v>66917.616735314805</v>
      </c>
      <c r="V45" s="677">
        <v>93787.985933859425</v>
      </c>
      <c r="W45" s="677">
        <v>390820.74355730729</v>
      </c>
      <c r="X45" s="677">
        <v>143489.17460208968</v>
      </c>
      <c r="Y45" s="677">
        <v>387072.71019981866</v>
      </c>
      <c r="Z45" s="677">
        <v>119883.12267572066</v>
      </c>
      <c r="AA45" s="677">
        <v>629476.22889829346</v>
      </c>
      <c r="AB45" s="677">
        <v>713889.0404264041</v>
      </c>
      <c r="AC45" s="677">
        <v>78225.280083007383</v>
      </c>
      <c r="AD45" s="677">
        <v>55111.454004674328</v>
      </c>
      <c r="AE45" s="677">
        <v>650198.91086550429</v>
      </c>
      <c r="AF45" s="677">
        <v>324995.52749429084</v>
      </c>
      <c r="AG45" s="677">
        <v>561451.77512760588</v>
      </c>
      <c r="AH45" s="677">
        <v>439578.59411144193</v>
      </c>
      <c r="AI45" s="677">
        <v>355916.78453590587</v>
      </c>
      <c r="AJ45" s="677">
        <v>289403.77603838278</v>
      </c>
      <c r="AK45" s="677">
        <v>344984.75805659895</v>
      </c>
      <c r="AL45" s="677">
        <v>744218.15511595563</v>
      </c>
      <c r="AM45" s="677">
        <v>46298.719193288089</v>
      </c>
      <c r="AN45" s="677">
        <v>521952.06808029348</v>
      </c>
      <c r="AO45" s="677">
        <v>409341.15295066655</v>
      </c>
      <c r="AP45" s="677">
        <v>23791.184961967687</v>
      </c>
      <c r="AQ45" s="677">
        <v>52505.110728927611</v>
      </c>
      <c r="AR45" s="678">
        <v>11468086.276628632</v>
      </c>
      <c r="AS45" s="677">
        <v>110901.15703823415</v>
      </c>
      <c r="AT45" s="677">
        <v>2761.186061555095</v>
      </c>
      <c r="AU45" s="677">
        <v>12825.008955494508</v>
      </c>
      <c r="AV45" s="677">
        <v>2012.230765625535</v>
      </c>
      <c r="AW45" s="677">
        <v>487534.0442423388</v>
      </c>
      <c r="AX45" s="677">
        <v>28387.221949609739</v>
      </c>
      <c r="AY45" s="677">
        <v>122223.04305514133</v>
      </c>
      <c r="AZ45" s="677">
        <v>475710.39685881988</v>
      </c>
      <c r="BA45" s="677">
        <v>14984.883798115849</v>
      </c>
      <c r="BB45" s="677">
        <v>191017.16482586088</v>
      </c>
      <c r="BC45" s="677">
        <v>49438.435909673302</v>
      </c>
      <c r="BD45" s="677">
        <v>423092.08428220497</v>
      </c>
      <c r="BE45" s="677">
        <v>87322.227225879353</v>
      </c>
      <c r="BF45" s="677">
        <v>161945.52826067057</v>
      </c>
      <c r="BG45" s="677">
        <v>239074.21844621224</v>
      </c>
      <c r="BH45" s="677">
        <v>278366.29410892725</v>
      </c>
      <c r="BI45" s="677">
        <v>79865.976141931038</v>
      </c>
      <c r="BJ45" s="677">
        <v>148128.10307217119</v>
      </c>
      <c r="BK45" s="677">
        <v>277751.77137811086</v>
      </c>
      <c r="BL45" s="677">
        <v>56015.114715653188</v>
      </c>
      <c r="BM45" s="677">
        <v>851626.51947918721</v>
      </c>
      <c r="BN45" s="677">
        <v>81265.917740280594</v>
      </c>
      <c r="BO45" s="677">
        <v>707832.29675426369</v>
      </c>
      <c r="BP45" s="677">
        <v>55378.797759718429</v>
      </c>
      <c r="BQ45" s="677">
        <v>18833.919863076095</v>
      </c>
      <c r="BR45" s="677">
        <v>23904.013009327376</v>
      </c>
      <c r="BS45" s="677">
        <v>171352.96357014551</v>
      </c>
      <c r="BT45" s="677">
        <v>56622.517398872027</v>
      </c>
      <c r="BU45" s="677">
        <v>30889.095700680828</v>
      </c>
      <c r="BV45" s="677">
        <v>140625.75752863626</v>
      </c>
      <c r="BW45" s="677">
        <v>134857.88041311409</v>
      </c>
      <c r="BX45" s="677">
        <v>89576.338588315572</v>
      </c>
      <c r="BY45" s="677">
        <v>124826.4940129458</v>
      </c>
      <c r="BZ45" s="677">
        <v>642232.91665687249</v>
      </c>
      <c r="CA45" s="677">
        <v>16733.798260637712</v>
      </c>
      <c r="CB45" s="677">
        <v>333843.58543755213</v>
      </c>
      <c r="CC45" s="677">
        <v>290407.03396579513</v>
      </c>
      <c r="CD45" s="677">
        <v>28625.750495410091</v>
      </c>
      <c r="CE45" s="677">
        <v>15813.109101001477</v>
      </c>
      <c r="CF45" s="678">
        <v>7064604.7968280623</v>
      </c>
      <c r="CG45" s="678">
        <v>18532691.07345669</v>
      </c>
      <c r="CH45" s="677">
        <v>184515.50894387544</v>
      </c>
      <c r="CI45" s="677">
        <v>7837662.1623031665</v>
      </c>
      <c r="CJ45" s="677">
        <v>4391601.4294242281</v>
      </c>
      <c r="CK45" s="677">
        <v>861986.16109760804</v>
      </c>
      <c r="CL45" s="677">
        <v>3075966.5296316147</v>
      </c>
      <c r="CM45" s="677">
        <v>-36381.068029125185</v>
      </c>
      <c r="CN45" s="677">
        <v>0</v>
      </c>
      <c r="CO45" s="678">
        <v>16315350.723371364</v>
      </c>
      <c r="CP45" s="677">
        <v>170147.37808509241</v>
      </c>
      <c r="CQ45" s="677">
        <v>3725379.2427925761</v>
      </c>
      <c r="CR45" s="677">
        <v>49374.969671666513</v>
      </c>
      <c r="CS45" s="677">
        <v>159704.51395614175</v>
      </c>
      <c r="CT45" s="677">
        <v>1710928.6563799924</v>
      </c>
      <c r="CU45" s="677">
        <v>-38361.557713530412</v>
      </c>
      <c r="CV45" s="677">
        <v>0</v>
      </c>
      <c r="CW45" s="678">
        <v>5777173.2031719387</v>
      </c>
      <c r="CX45" s="678">
        <v>22092523.926543307</v>
      </c>
      <c r="CY45" s="677">
        <v>2569480</v>
      </c>
      <c r="CZ45" s="678">
        <v>-3912730</v>
      </c>
      <c r="DA45" s="671">
        <v>39281965</v>
      </c>
      <c r="DB45" s="669"/>
    </row>
    <row r="46" spans="1:106">
      <c r="A46" s="670"/>
      <c r="B46" s="679" t="s">
        <v>617</v>
      </c>
      <c r="C46" s="617" t="s">
        <v>586</v>
      </c>
      <c r="D46" s="632" t="s">
        <v>587</v>
      </c>
      <c r="E46" s="666">
        <v>13977.714021818967</v>
      </c>
      <c r="F46" s="666">
        <v>3.4668382510402136</v>
      </c>
      <c r="G46" s="666">
        <v>0</v>
      </c>
      <c r="H46" s="666">
        <v>0</v>
      </c>
      <c r="I46" s="666">
        <v>174636.19883239904</v>
      </c>
      <c r="J46" s="666">
        <v>524.07038228224565</v>
      </c>
      <c r="K46" s="666">
        <v>277.92486645839045</v>
      </c>
      <c r="L46" s="666">
        <v>1103.6101765811347</v>
      </c>
      <c r="M46" s="666">
        <v>0</v>
      </c>
      <c r="N46" s="666">
        <v>1523.6754113321738</v>
      </c>
      <c r="O46" s="666">
        <v>8.0892892524271645</v>
      </c>
      <c r="P46" s="666">
        <v>0</v>
      </c>
      <c r="Q46" s="666">
        <v>0</v>
      </c>
      <c r="R46" s="666">
        <v>0</v>
      </c>
      <c r="S46" s="666">
        <v>0</v>
      </c>
      <c r="T46" s="666">
        <v>0</v>
      </c>
      <c r="U46" s="666">
        <v>0</v>
      </c>
      <c r="V46" s="666">
        <v>0</v>
      </c>
      <c r="W46" s="666">
        <v>0</v>
      </c>
      <c r="X46" s="666">
        <v>0</v>
      </c>
      <c r="Y46" s="666">
        <v>0</v>
      </c>
      <c r="Z46" s="666">
        <v>870.75420738626701</v>
      </c>
      <c r="AA46" s="666">
        <v>1149.2568802198307</v>
      </c>
      <c r="AB46" s="666">
        <v>0</v>
      </c>
      <c r="AC46" s="666">
        <v>0</v>
      </c>
      <c r="AD46" s="666">
        <v>0</v>
      </c>
      <c r="AE46" s="666">
        <v>258.27944970249592</v>
      </c>
      <c r="AF46" s="666">
        <v>0</v>
      </c>
      <c r="AG46" s="666">
        <v>9.2449020027739035</v>
      </c>
      <c r="AH46" s="666">
        <v>26.579093257974971</v>
      </c>
      <c r="AI46" s="666">
        <v>0</v>
      </c>
      <c r="AJ46" s="666">
        <v>13.867353004160854</v>
      </c>
      <c r="AK46" s="666">
        <v>1184.5030691054062</v>
      </c>
      <c r="AL46" s="666">
        <v>2725.5126716927812</v>
      </c>
      <c r="AM46" s="666">
        <v>251.92357957558886</v>
      </c>
      <c r="AN46" s="666">
        <v>12.133933878640747</v>
      </c>
      <c r="AO46" s="666">
        <v>10152.635818171266</v>
      </c>
      <c r="AP46" s="666">
        <v>0</v>
      </c>
      <c r="AQ46" s="666">
        <v>0</v>
      </c>
      <c r="AR46" s="671">
        <v>208709.44077637262</v>
      </c>
      <c r="AS46" s="666">
        <v>1353605.2827666288</v>
      </c>
      <c r="AT46" s="666">
        <v>1031.3266377500877</v>
      </c>
      <c r="AU46" s="666">
        <v>0</v>
      </c>
      <c r="AV46" s="666">
        <v>0</v>
      </c>
      <c r="AW46" s="666">
        <v>5982797.3626960795</v>
      </c>
      <c r="AX46" s="666">
        <v>15596.083075879698</v>
      </c>
      <c r="AY46" s="666">
        <v>20179.425831121658</v>
      </c>
      <c r="AZ46" s="666">
        <v>31658.150923536654</v>
      </c>
      <c r="BA46" s="666">
        <v>0</v>
      </c>
      <c r="BB46" s="666">
        <v>100299.99301949287</v>
      </c>
      <c r="BC46" s="666">
        <v>820.68959805546478</v>
      </c>
      <c r="BD46" s="666">
        <v>0</v>
      </c>
      <c r="BE46" s="666">
        <v>37.755695794319209</v>
      </c>
      <c r="BF46" s="666">
        <v>0</v>
      </c>
      <c r="BG46" s="666">
        <v>0</v>
      </c>
      <c r="BH46" s="666">
        <v>0</v>
      </c>
      <c r="BI46" s="666">
        <v>0</v>
      </c>
      <c r="BJ46" s="666">
        <v>0</v>
      </c>
      <c r="BK46" s="666">
        <v>0</v>
      </c>
      <c r="BL46" s="666">
        <v>0</v>
      </c>
      <c r="BM46" s="666">
        <v>0</v>
      </c>
      <c r="BN46" s="666">
        <v>15107.246172437461</v>
      </c>
      <c r="BO46" s="666">
        <v>58399.119255334212</v>
      </c>
      <c r="BP46" s="666">
        <v>0</v>
      </c>
      <c r="BQ46" s="666">
        <v>0</v>
      </c>
      <c r="BR46" s="666">
        <v>0</v>
      </c>
      <c r="BS46" s="666">
        <v>10944.18392564279</v>
      </c>
      <c r="BT46" s="666">
        <v>0</v>
      </c>
      <c r="BU46" s="666">
        <v>384.51195453688246</v>
      </c>
      <c r="BV46" s="666">
        <v>1814.2605400112334</v>
      </c>
      <c r="BW46" s="666">
        <v>0</v>
      </c>
      <c r="BX46" s="666">
        <v>849.50315537218216</v>
      </c>
      <c r="BY46" s="666">
        <v>54459.610470479587</v>
      </c>
      <c r="BZ46" s="666">
        <v>110301.27812121964</v>
      </c>
      <c r="CA46" s="666">
        <v>10116.539330993635</v>
      </c>
      <c r="CB46" s="666">
        <v>647.80825415516108</v>
      </c>
      <c r="CC46" s="666">
        <v>454191.08469624049</v>
      </c>
      <c r="CD46" s="666">
        <v>0</v>
      </c>
      <c r="CE46" s="666">
        <v>0</v>
      </c>
      <c r="CF46" s="671">
        <v>8223241.2161207637</v>
      </c>
      <c r="CG46" s="671">
        <v>8431950.6568971369</v>
      </c>
      <c r="CH46" s="666">
        <v>1053.3410219410516</v>
      </c>
      <c r="CI46" s="666">
        <v>74121.001807239765</v>
      </c>
      <c r="CJ46" s="666">
        <v>0</v>
      </c>
      <c r="CK46" s="666">
        <v>0</v>
      </c>
      <c r="CL46" s="666">
        <v>4317.3692352954131</v>
      </c>
      <c r="CM46" s="666">
        <v>503.84715915117772</v>
      </c>
      <c r="CN46" s="666">
        <v>0</v>
      </c>
      <c r="CO46" s="671">
        <v>79995.55922362741</v>
      </c>
      <c r="CP46" s="666">
        <v>46831.966349085153</v>
      </c>
      <c r="CQ46" s="666">
        <v>3097618.3700397052</v>
      </c>
      <c r="CR46" s="666">
        <v>0</v>
      </c>
      <c r="CS46" s="666">
        <v>0</v>
      </c>
      <c r="CT46" s="666">
        <v>253975.61061179161</v>
      </c>
      <c r="CU46" s="666">
        <v>42833.836878655136</v>
      </c>
      <c r="CV46" s="666">
        <v>0</v>
      </c>
      <c r="CW46" s="671">
        <v>3441259.7838792372</v>
      </c>
      <c r="CX46" s="671">
        <v>3521255.3431028645</v>
      </c>
      <c r="CY46" s="666">
        <v>47185</v>
      </c>
      <c r="CZ46" s="668">
        <v>-1902116</v>
      </c>
      <c r="DA46" s="667">
        <v>10098275.000000002</v>
      </c>
      <c r="DB46" s="669"/>
    </row>
    <row r="47" spans="1:106">
      <c r="A47" s="670"/>
      <c r="B47" s="679" t="s">
        <v>618</v>
      </c>
      <c r="C47" s="617" t="s">
        <v>590</v>
      </c>
      <c r="D47" s="632" t="s">
        <v>591</v>
      </c>
      <c r="E47" s="666">
        <v>39.475095785440615</v>
      </c>
      <c r="F47" s="666">
        <v>865.08228202971679</v>
      </c>
      <c r="G47" s="666">
        <v>9.146668535650873</v>
      </c>
      <c r="H47" s="666">
        <v>0</v>
      </c>
      <c r="I47" s="666">
        <v>509.32501635361183</v>
      </c>
      <c r="J47" s="666">
        <v>0.48140360713951968</v>
      </c>
      <c r="K47" s="666">
        <v>3367.4182319409401</v>
      </c>
      <c r="L47" s="666">
        <v>241.66461078403887</v>
      </c>
      <c r="M47" s="666">
        <v>0</v>
      </c>
      <c r="N47" s="666">
        <v>0</v>
      </c>
      <c r="O47" s="666">
        <v>0</v>
      </c>
      <c r="P47" s="666">
        <v>0</v>
      </c>
      <c r="Q47" s="666">
        <v>0</v>
      </c>
      <c r="R47" s="666">
        <v>0</v>
      </c>
      <c r="S47" s="666">
        <v>0</v>
      </c>
      <c r="T47" s="666">
        <v>0</v>
      </c>
      <c r="U47" s="666">
        <v>0</v>
      </c>
      <c r="V47" s="666">
        <v>0</v>
      </c>
      <c r="W47" s="666">
        <v>0</v>
      </c>
      <c r="X47" s="666">
        <v>0</v>
      </c>
      <c r="Y47" s="666">
        <v>0.48140360713951968</v>
      </c>
      <c r="Z47" s="666">
        <v>68.359312213811791</v>
      </c>
      <c r="AA47" s="666">
        <v>25.995794785534063</v>
      </c>
      <c r="AB47" s="666">
        <v>0</v>
      </c>
      <c r="AC47" s="666">
        <v>0</v>
      </c>
      <c r="AD47" s="666">
        <v>0</v>
      </c>
      <c r="AE47" s="666">
        <v>0</v>
      </c>
      <c r="AF47" s="666">
        <v>0</v>
      </c>
      <c r="AG47" s="666">
        <v>0</v>
      </c>
      <c r="AH47" s="666">
        <v>0</v>
      </c>
      <c r="AI47" s="666">
        <v>0</v>
      </c>
      <c r="AJ47" s="666">
        <v>1.9256144285580787</v>
      </c>
      <c r="AK47" s="666">
        <v>37.549481356882538</v>
      </c>
      <c r="AL47" s="666">
        <v>64.026679749556109</v>
      </c>
      <c r="AM47" s="666">
        <v>0</v>
      </c>
      <c r="AN47" s="666">
        <v>0</v>
      </c>
      <c r="AO47" s="666">
        <v>826.0885898514158</v>
      </c>
      <c r="AP47" s="666">
        <v>0</v>
      </c>
      <c r="AQ47" s="666">
        <v>0</v>
      </c>
      <c r="AR47" s="671">
        <v>6057.0201850294361</v>
      </c>
      <c r="AS47" s="666">
        <v>5379.1386605608495</v>
      </c>
      <c r="AT47" s="666">
        <v>150302.22427111398</v>
      </c>
      <c r="AU47" s="666">
        <v>334.63536699867865</v>
      </c>
      <c r="AV47" s="666">
        <v>50.944488707261527</v>
      </c>
      <c r="AW47" s="666">
        <v>19109.177822939469</v>
      </c>
      <c r="AX47" s="666">
        <v>18.979319322313117</v>
      </c>
      <c r="AY47" s="666">
        <v>261529.0267922151</v>
      </c>
      <c r="AZ47" s="666">
        <v>5801.6782433681365</v>
      </c>
      <c r="BA47" s="666">
        <v>0</v>
      </c>
      <c r="BB47" s="666">
        <v>0</v>
      </c>
      <c r="BC47" s="666">
        <v>2.9967346298389135</v>
      </c>
      <c r="BD47" s="666">
        <v>0.99891154327963771</v>
      </c>
      <c r="BE47" s="666">
        <v>0</v>
      </c>
      <c r="BF47" s="666">
        <v>0</v>
      </c>
      <c r="BG47" s="666">
        <v>0</v>
      </c>
      <c r="BH47" s="666">
        <v>0</v>
      </c>
      <c r="BI47" s="666">
        <v>0</v>
      </c>
      <c r="BJ47" s="666">
        <v>0</v>
      </c>
      <c r="BK47" s="666">
        <v>0</v>
      </c>
      <c r="BL47" s="666">
        <v>0</v>
      </c>
      <c r="BM47" s="666">
        <v>9.9891154327963783</v>
      </c>
      <c r="BN47" s="666">
        <v>1321.5599717589607</v>
      </c>
      <c r="BO47" s="666">
        <v>2558.2124623391524</v>
      </c>
      <c r="BP47" s="666">
        <v>0</v>
      </c>
      <c r="BQ47" s="666">
        <v>0</v>
      </c>
      <c r="BR47" s="666">
        <v>0</v>
      </c>
      <c r="BS47" s="666">
        <v>0</v>
      </c>
      <c r="BT47" s="666">
        <v>0</v>
      </c>
      <c r="BU47" s="666">
        <v>0</v>
      </c>
      <c r="BV47" s="666">
        <v>0</v>
      </c>
      <c r="BW47" s="666">
        <v>0</v>
      </c>
      <c r="BX47" s="666">
        <v>154.83128920834386</v>
      </c>
      <c r="BY47" s="666">
        <v>2066.7479830455704</v>
      </c>
      <c r="BZ47" s="666">
        <v>3186.5278230620443</v>
      </c>
      <c r="CA47" s="666">
        <v>0</v>
      </c>
      <c r="CB47" s="666">
        <v>0</v>
      </c>
      <c r="CC47" s="666">
        <v>41305.9912261563</v>
      </c>
      <c r="CD47" s="666">
        <v>0</v>
      </c>
      <c r="CE47" s="666">
        <v>0</v>
      </c>
      <c r="CF47" s="671">
        <v>493133.66048240202</v>
      </c>
      <c r="CG47" s="671">
        <v>499190.68066743144</v>
      </c>
      <c r="CH47" s="666">
        <v>54.398607606765722</v>
      </c>
      <c r="CI47" s="666">
        <v>2782.5128492664235</v>
      </c>
      <c r="CJ47" s="666">
        <v>0</v>
      </c>
      <c r="CK47" s="666">
        <v>0</v>
      </c>
      <c r="CL47" s="666">
        <v>0</v>
      </c>
      <c r="CM47" s="666">
        <v>1409.0683580973741</v>
      </c>
      <c r="CN47" s="666">
        <v>0</v>
      </c>
      <c r="CO47" s="671">
        <v>4245.9798149705639</v>
      </c>
      <c r="CP47" s="666">
        <v>2919.8184410063814</v>
      </c>
      <c r="CQ47" s="666">
        <v>177862.19375019919</v>
      </c>
      <c r="CR47" s="666">
        <v>0</v>
      </c>
      <c r="CS47" s="666">
        <v>0</v>
      </c>
      <c r="CT47" s="666">
        <v>0</v>
      </c>
      <c r="CU47" s="666">
        <v>141030.32732639238</v>
      </c>
      <c r="CV47" s="666">
        <v>0</v>
      </c>
      <c r="CW47" s="671">
        <v>321812.33951759792</v>
      </c>
      <c r="CX47" s="671">
        <v>326058.3193325685</v>
      </c>
      <c r="CY47" s="666">
        <v>14503</v>
      </c>
      <c r="CZ47" s="668">
        <v>-96718</v>
      </c>
      <c r="DA47" s="671">
        <v>743034</v>
      </c>
      <c r="DB47" s="669"/>
    </row>
    <row r="48" spans="1:106">
      <c r="A48" s="670"/>
      <c r="B48" s="679" t="s">
        <v>619</v>
      </c>
      <c r="C48" s="617" t="s">
        <v>594</v>
      </c>
      <c r="D48" s="632" t="s">
        <v>595</v>
      </c>
      <c r="E48" s="666">
        <v>0</v>
      </c>
      <c r="F48" s="666">
        <v>0</v>
      </c>
      <c r="G48" s="666">
        <v>2065.4593564775614</v>
      </c>
      <c r="H48" s="666">
        <v>0</v>
      </c>
      <c r="I48" s="666">
        <v>17192.895850973749</v>
      </c>
      <c r="J48" s="666">
        <v>0</v>
      </c>
      <c r="K48" s="666">
        <v>0</v>
      </c>
      <c r="L48" s="666">
        <v>62.359229466553771</v>
      </c>
      <c r="M48" s="666">
        <v>0</v>
      </c>
      <c r="N48" s="666">
        <v>0</v>
      </c>
      <c r="O48" s="666">
        <v>0</v>
      </c>
      <c r="P48" s="666">
        <v>0</v>
      </c>
      <c r="Q48" s="666">
        <v>0</v>
      </c>
      <c r="R48" s="666">
        <v>0</v>
      </c>
      <c r="S48" s="666">
        <v>0</v>
      </c>
      <c r="T48" s="666">
        <v>0</v>
      </c>
      <c r="U48" s="666">
        <v>0</v>
      </c>
      <c r="V48" s="666">
        <v>0</v>
      </c>
      <c r="W48" s="666">
        <v>0</v>
      </c>
      <c r="X48" s="666">
        <v>0</v>
      </c>
      <c r="Y48" s="666">
        <v>0</v>
      </c>
      <c r="Z48" s="666">
        <v>603.05937764606267</v>
      </c>
      <c r="AA48" s="666">
        <v>0</v>
      </c>
      <c r="AB48" s="666">
        <v>0</v>
      </c>
      <c r="AC48" s="666">
        <v>0</v>
      </c>
      <c r="AD48" s="666">
        <v>0</v>
      </c>
      <c r="AE48" s="666">
        <v>0</v>
      </c>
      <c r="AF48" s="666">
        <v>0</v>
      </c>
      <c r="AG48" s="666">
        <v>0</v>
      </c>
      <c r="AH48" s="666">
        <v>3.8023920406435225</v>
      </c>
      <c r="AI48" s="666">
        <v>0</v>
      </c>
      <c r="AJ48" s="666">
        <v>5.3233488569009317</v>
      </c>
      <c r="AK48" s="666">
        <v>114.07176121930567</v>
      </c>
      <c r="AL48" s="666">
        <v>673.78386960203215</v>
      </c>
      <c r="AM48" s="666">
        <v>0</v>
      </c>
      <c r="AN48" s="666">
        <v>0</v>
      </c>
      <c r="AO48" s="666">
        <v>4225.2180355630817</v>
      </c>
      <c r="AP48" s="666">
        <v>0</v>
      </c>
      <c r="AQ48" s="666">
        <v>0</v>
      </c>
      <c r="AR48" s="671">
        <v>24945.973221845892</v>
      </c>
      <c r="AS48" s="666">
        <v>0</v>
      </c>
      <c r="AT48" s="666">
        <v>0</v>
      </c>
      <c r="AU48" s="666">
        <v>52736.275930700525</v>
      </c>
      <c r="AV48" s="666">
        <v>0</v>
      </c>
      <c r="AW48" s="666">
        <v>860542.63228907529</v>
      </c>
      <c r="AX48" s="666">
        <v>1.9402960293861375</v>
      </c>
      <c r="AY48" s="666">
        <v>0</v>
      </c>
      <c r="AZ48" s="666">
        <v>1543.5054913766726</v>
      </c>
      <c r="BA48" s="666">
        <v>0</v>
      </c>
      <c r="BB48" s="666">
        <v>0</v>
      </c>
      <c r="BC48" s="666">
        <v>0</v>
      </c>
      <c r="BD48" s="666">
        <v>0</v>
      </c>
      <c r="BE48" s="666">
        <v>0</v>
      </c>
      <c r="BF48" s="666">
        <v>0</v>
      </c>
      <c r="BG48" s="666">
        <v>0</v>
      </c>
      <c r="BH48" s="666">
        <v>0</v>
      </c>
      <c r="BI48" s="666">
        <v>0</v>
      </c>
      <c r="BJ48" s="666">
        <v>0</v>
      </c>
      <c r="BK48" s="666">
        <v>0</v>
      </c>
      <c r="BL48" s="666">
        <v>0</v>
      </c>
      <c r="BM48" s="666">
        <v>0</v>
      </c>
      <c r="BN48" s="666">
        <v>20149.004117160344</v>
      </c>
      <c r="BO48" s="666">
        <v>0</v>
      </c>
      <c r="BP48" s="666">
        <v>0</v>
      </c>
      <c r="BQ48" s="666">
        <v>0</v>
      </c>
      <c r="BR48" s="666">
        <v>0</v>
      </c>
      <c r="BS48" s="666">
        <v>0</v>
      </c>
      <c r="BT48" s="666">
        <v>0</v>
      </c>
      <c r="BU48" s="666">
        <v>0</v>
      </c>
      <c r="BV48" s="666">
        <v>166.86545852720784</v>
      </c>
      <c r="BW48" s="666">
        <v>0</v>
      </c>
      <c r="BX48" s="666">
        <v>250.29818779081177</v>
      </c>
      <c r="BY48" s="666">
        <v>4146.412614798176</v>
      </c>
      <c r="BZ48" s="666">
        <v>20181.989149659912</v>
      </c>
      <c r="CA48" s="666">
        <v>0</v>
      </c>
      <c r="CB48" s="666">
        <v>0</v>
      </c>
      <c r="CC48" s="666">
        <v>129311.02887843915</v>
      </c>
      <c r="CD48" s="666">
        <v>0</v>
      </c>
      <c r="CE48" s="666">
        <v>0</v>
      </c>
      <c r="CF48" s="671">
        <v>1089029.9524135573</v>
      </c>
      <c r="CG48" s="671">
        <v>1113975.9256354033</v>
      </c>
      <c r="CH48" s="666">
        <v>358.18533022861982</v>
      </c>
      <c r="CI48" s="666">
        <v>10022.344940728197</v>
      </c>
      <c r="CJ48" s="666">
        <v>0</v>
      </c>
      <c r="CK48" s="666">
        <v>0</v>
      </c>
      <c r="CL48" s="666">
        <v>0</v>
      </c>
      <c r="CM48" s="666">
        <v>598.49650719729038</v>
      </c>
      <c r="CN48" s="666">
        <v>0</v>
      </c>
      <c r="CO48" s="671">
        <v>10979.026778154108</v>
      </c>
      <c r="CP48" s="666">
        <v>11811.552078888113</v>
      </c>
      <c r="CQ48" s="666">
        <v>300319.98957640107</v>
      </c>
      <c r="CR48" s="666">
        <v>0</v>
      </c>
      <c r="CS48" s="666">
        <v>0</v>
      </c>
      <c r="CT48" s="666">
        <v>0</v>
      </c>
      <c r="CU48" s="666">
        <v>12885.50593115334</v>
      </c>
      <c r="CV48" s="666">
        <v>0</v>
      </c>
      <c r="CW48" s="671">
        <v>325017.04758644255</v>
      </c>
      <c r="CX48" s="671">
        <v>335996.07436459669</v>
      </c>
      <c r="CY48" s="666">
        <v>37413</v>
      </c>
      <c r="CZ48" s="668">
        <v>-185910</v>
      </c>
      <c r="DA48" s="671">
        <v>1301475</v>
      </c>
      <c r="DB48" s="669"/>
    </row>
    <row r="49" spans="1:106">
      <c r="A49" s="670"/>
      <c r="B49" s="679" t="s">
        <v>620</v>
      </c>
      <c r="C49" s="617" t="s">
        <v>598</v>
      </c>
      <c r="D49" s="632" t="s">
        <v>126</v>
      </c>
      <c r="E49" s="666">
        <v>1.4826774126872267E-2</v>
      </c>
      <c r="F49" s="666">
        <v>5.9307096507489068E-2</v>
      </c>
      <c r="G49" s="666">
        <v>0</v>
      </c>
      <c r="H49" s="666">
        <v>7.4133870634361332E-2</v>
      </c>
      <c r="I49" s="666">
        <v>6.553434164077542</v>
      </c>
      <c r="J49" s="666">
        <v>0.25205516015682855</v>
      </c>
      <c r="K49" s="666">
        <v>11.372135755311028</v>
      </c>
      <c r="L49" s="666">
        <v>115.82675947912615</v>
      </c>
      <c r="M49" s="666">
        <v>1075.1190454877617</v>
      </c>
      <c r="N49" s="666">
        <v>0.54859064269427382</v>
      </c>
      <c r="O49" s="666">
        <v>204.04606553401612</v>
      </c>
      <c r="P49" s="666">
        <v>1822.0326189030791</v>
      </c>
      <c r="Q49" s="666">
        <v>403.59961850758998</v>
      </c>
      <c r="R49" s="666">
        <v>0.66720483570925204</v>
      </c>
      <c r="S49" s="666">
        <v>0.69685838396299649</v>
      </c>
      <c r="T49" s="666">
        <v>0.20757483777621175</v>
      </c>
      <c r="U49" s="666">
        <v>7.4133870634361332E-2</v>
      </c>
      <c r="V49" s="666">
        <v>0.35584257904493438</v>
      </c>
      <c r="W49" s="666">
        <v>0.3113622566643176</v>
      </c>
      <c r="X49" s="666">
        <v>0</v>
      </c>
      <c r="Y49" s="666">
        <v>0.71168515808986876</v>
      </c>
      <c r="Z49" s="666">
        <v>1.1861419301497813</v>
      </c>
      <c r="AA49" s="666">
        <v>59.796380053675854</v>
      </c>
      <c r="AB49" s="666">
        <v>5254.6087505635314</v>
      </c>
      <c r="AC49" s="666">
        <v>0</v>
      </c>
      <c r="AD49" s="666">
        <v>0</v>
      </c>
      <c r="AE49" s="666">
        <v>7.4133870634361332E-2</v>
      </c>
      <c r="AF49" s="666">
        <v>1.4826774126872267E-2</v>
      </c>
      <c r="AG49" s="666">
        <v>2.9653548253744534E-2</v>
      </c>
      <c r="AH49" s="666">
        <v>0.13344096714185041</v>
      </c>
      <c r="AI49" s="666">
        <v>0</v>
      </c>
      <c r="AJ49" s="666">
        <v>0.13344096714185041</v>
      </c>
      <c r="AK49" s="666">
        <v>0.91925999586608054</v>
      </c>
      <c r="AL49" s="666">
        <v>0.23722838602995627</v>
      </c>
      <c r="AM49" s="666">
        <v>8.8960644761233595E-2</v>
      </c>
      <c r="AN49" s="666">
        <v>0.13344096714185041</v>
      </c>
      <c r="AO49" s="666">
        <v>4.4480322380616798E-2</v>
      </c>
      <c r="AP49" s="666">
        <v>0</v>
      </c>
      <c r="AQ49" s="666">
        <v>0.37066935317180666</v>
      </c>
      <c r="AR49" s="671">
        <v>8960.2940616409687</v>
      </c>
      <c r="AS49" s="666">
        <v>74.997254124323391</v>
      </c>
      <c r="AT49" s="666">
        <v>302.98890666226652</v>
      </c>
      <c r="AU49" s="666">
        <v>0</v>
      </c>
      <c r="AV49" s="666">
        <v>1270.9534665602005</v>
      </c>
      <c r="AW49" s="666">
        <v>6607.7580700470526</v>
      </c>
      <c r="AX49" s="666">
        <v>578.97880183977657</v>
      </c>
      <c r="AY49" s="666">
        <v>24161.115388692022</v>
      </c>
      <c r="AZ49" s="666">
        <v>113475.84530704291</v>
      </c>
      <c r="BA49" s="666">
        <v>6291095.66401284</v>
      </c>
      <c r="BB49" s="666">
        <v>1195.956212435877</v>
      </c>
      <c r="BC49" s="666">
        <v>276805.86530238274</v>
      </c>
      <c r="BD49" s="666">
        <v>1111714.2967864953</v>
      </c>
      <c r="BE49" s="666">
        <v>1396406.873332592</v>
      </c>
      <c r="BF49" s="666">
        <v>1075.9606058369595</v>
      </c>
      <c r="BG49" s="666">
        <v>356.98692963177933</v>
      </c>
      <c r="BH49" s="666">
        <v>697.9744450503697</v>
      </c>
      <c r="BI49" s="666">
        <v>468.9828291241023</v>
      </c>
      <c r="BJ49" s="666">
        <v>1098.9597637684187</v>
      </c>
      <c r="BK49" s="666">
        <v>297.98908972064493</v>
      </c>
      <c r="BL49" s="666">
        <v>7.9997071065944949</v>
      </c>
      <c r="BM49" s="666">
        <v>3290.8795109753105</v>
      </c>
      <c r="BN49" s="666">
        <v>3802.860765797358</v>
      </c>
      <c r="BO49" s="666">
        <v>124360.44678895305</v>
      </c>
      <c r="BP49" s="666">
        <v>4461161.663415961</v>
      </c>
      <c r="BQ49" s="666">
        <v>0</v>
      </c>
      <c r="BR49" s="666">
        <v>7.9997071065944949</v>
      </c>
      <c r="BS49" s="666">
        <v>156.99425196691698</v>
      </c>
      <c r="BT49" s="666">
        <v>30.998865038053669</v>
      </c>
      <c r="BU49" s="666">
        <v>65.997583629404588</v>
      </c>
      <c r="BV49" s="666">
        <v>171.99370279178163</v>
      </c>
      <c r="BW49" s="666">
        <v>10.999597271567431</v>
      </c>
      <c r="BX49" s="666">
        <v>314.98846732215821</v>
      </c>
      <c r="BY49" s="666">
        <v>1838.9326711284095</v>
      </c>
      <c r="BZ49" s="666">
        <v>363.9866733500495</v>
      </c>
      <c r="CA49" s="666">
        <v>160.99410552021422</v>
      </c>
      <c r="CB49" s="666">
        <v>286.98949244907749</v>
      </c>
      <c r="CC49" s="666">
        <v>276.98985856583437</v>
      </c>
      <c r="CD49" s="666">
        <v>0</v>
      </c>
      <c r="CE49" s="666">
        <v>998.96342493598752</v>
      </c>
      <c r="CF49" s="671">
        <v>13824998.825094717</v>
      </c>
      <c r="CG49" s="671">
        <v>13833959.119156357</v>
      </c>
      <c r="CH49" s="666">
        <v>-2.4908980533145408</v>
      </c>
      <c r="CI49" s="666">
        <v>-3.276717082038771</v>
      </c>
      <c r="CJ49" s="666">
        <v>0</v>
      </c>
      <c r="CK49" s="666">
        <v>0</v>
      </c>
      <c r="CL49" s="666">
        <v>-2.3871106344264348</v>
      </c>
      <c r="CM49" s="666">
        <v>157.86066412880902</v>
      </c>
      <c r="CN49" s="666">
        <v>0</v>
      </c>
      <c r="CO49" s="671">
        <v>149.70593835902926</v>
      </c>
      <c r="CP49" s="666">
        <v>-4331.8413982209195</v>
      </c>
      <c r="CQ49" s="666">
        <v>-4905.820383119074</v>
      </c>
      <c r="CR49" s="666">
        <v>0</v>
      </c>
      <c r="CS49" s="666">
        <v>0</v>
      </c>
      <c r="CT49" s="666">
        <v>-4816.8236415582105</v>
      </c>
      <c r="CU49" s="666">
        <v>-18035.339671817288</v>
      </c>
      <c r="CV49" s="666">
        <v>0</v>
      </c>
      <c r="CW49" s="671">
        <v>-32089.825094715492</v>
      </c>
      <c r="CX49" s="671">
        <v>-31940.119156356464</v>
      </c>
      <c r="CY49" s="666">
        <v>16869</v>
      </c>
      <c r="CZ49" s="668">
        <v>-13318920</v>
      </c>
      <c r="DA49" s="671">
        <v>499968</v>
      </c>
      <c r="DB49" s="669"/>
    </row>
    <row r="50" spans="1:106">
      <c r="A50" s="670"/>
      <c r="B50" s="679" t="s">
        <v>597</v>
      </c>
      <c r="C50" s="617" t="s">
        <v>599</v>
      </c>
      <c r="D50" s="632" t="s">
        <v>600</v>
      </c>
      <c r="E50" s="666">
        <v>12526.448503090794</v>
      </c>
      <c r="F50" s="666">
        <v>37.443188460325743</v>
      </c>
      <c r="G50" s="666">
        <v>4097.1925312192807</v>
      </c>
      <c r="H50" s="666">
        <v>0</v>
      </c>
      <c r="I50" s="666">
        <v>271568.6380502953</v>
      </c>
      <c r="J50" s="666">
        <v>153.74400110224661</v>
      </c>
      <c r="K50" s="666">
        <v>308.05532324177091</v>
      </c>
      <c r="L50" s="666">
        <v>9702.3243795225899</v>
      </c>
      <c r="M50" s="666">
        <v>0</v>
      </c>
      <c r="N50" s="666">
        <v>4.5385682982213025</v>
      </c>
      <c r="O50" s="666">
        <v>45.953004019490685</v>
      </c>
      <c r="P50" s="666">
        <v>0.56732103727766281</v>
      </c>
      <c r="Q50" s="666">
        <v>0</v>
      </c>
      <c r="R50" s="666">
        <v>0</v>
      </c>
      <c r="S50" s="666">
        <v>0</v>
      </c>
      <c r="T50" s="666">
        <v>0</v>
      </c>
      <c r="U50" s="666">
        <v>0</v>
      </c>
      <c r="V50" s="666">
        <v>0</v>
      </c>
      <c r="W50" s="666">
        <v>0</v>
      </c>
      <c r="X50" s="666">
        <v>0</v>
      </c>
      <c r="Y50" s="666">
        <v>0</v>
      </c>
      <c r="Z50" s="666">
        <v>667.16953983853148</v>
      </c>
      <c r="AA50" s="666">
        <v>13.048383857386245</v>
      </c>
      <c r="AB50" s="666">
        <v>0</v>
      </c>
      <c r="AC50" s="666">
        <v>0</v>
      </c>
      <c r="AD50" s="666">
        <v>0</v>
      </c>
      <c r="AE50" s="666">
        <v>237.14019358206306</v>
      </c>
      <c r="AF50" s="666">
        <v>0</v>
      </c>
      <c r="AG50" s="666">
        <v>0</v>
      </c>
      <c r="AH50" s="666">
        <v>75.453697957929151</v>
      </c>
      <c r="AI50" s="666">
        <v>0</v>
      </c>
      <c r="AJ50" s="666">
        <v>574.12888972499479</v>
      </c>
      <c r="AK50" s="666">
        <v>5097.946840977078</v>
      </c>
      <c r="AL50" s="666">
        <v>11526.261514370275</v>
      </c>
      <c r="AM50" s="666">
        <v>182.67737400340744</v>
      </c>
      <c r="AN50" s="666">
        <v>3.9712472609436396</v>
      </c>
      <c r="AO50" s="666">
        <v>91462.362987830245</v>
      </c>
      <c r="AP50" s="666">
        <v>0</v>
      </c>
      <c r="AQ50" s="666">
        <v>417.54828343635984</v>
      </c>
      <c r="AR50" s="671">
        <v>408702.61382312642</v>
      </c>
      <c r="AS50" s="666">
        <v>1170838.0632819457</v>
      </c>
      <c r="AT50" s="666">
        <v>17121.276615499544</v>
      </c>
      <c r="AU50" s="666">
        <v>141509.76301352459</v>
      </c>
      <c r="AV50" s="666">
        <v>0</v>
      </c>
      <c r="AW50" s="666">
        <v>6972422.5520476168</v>
      </c>
      <c r="AX50" s="666">
        <v>7183.3686570456111</v>
      </c>
      <c r="AY50" s="666">
        <v>16157.524836153256</v>
      </c>
      <c r="AZ50" s="666">
        <v>235385.54072918941</v>
      </c>
      <c r="BA50" s="666">
        <v>69.320807305627127</v>
      </c>
      <c r="BB50" s="666">
        <v>215.66473383972885</v>
      </c>
      <c r="BC50" s="666">
        <v>2763.2044023215258</v>
      </c>
      <c r="BD50" s="666">
        <v>16.36741283605085</v>
      </c>
      <c r="BE50" s="666">
        <v>0</v>
      </c>
      <c r="BF50" s="666">
        <v>0</v>
      </c>
      <c r="BG50" s="666">
        <v>0</v>
      </c>
      <c r="BH50" s="666">
        <v>0</v>
      </c>
      <c r="BI50" s="666">
        <v>0</v>
      </c>
      <c r="BJ50" s="666">
        <v>0</v>
      </c>
      <c r="BK50" s="666">
        <v>0</v>
      </c>
      <c r="BL50" s="666">
        <v>0</v>
      </c>
      <c r="BM50" s="666">
        <v>0</v>
      </c>
      <c r="BN50" s="666">
        <v>13325.96241551646</v>
      </c>
      <c r="BO50" s="666">
        <v>1774.4201092259832</v>
      </c>
      <c r="BP50" s="666">
        <v>0</v>
      </c>
      <c r="BQ50" s="666">
        <v>0</v>
      </c>
      <c r="BR50" s="666">
        <v>0</v>
      </c>
      <c r="BS50" s="666">
        <v>12162.913315166494</v>
      </c>
      <c r="BT50" s="666">
        <v>0</v>
      </c>
      <c r="BU50" s="666">
        <v>0</v>
      </c>
      <c r="BV50" s="666">
        <v>5163.4373552788647</v>
      </c>
      <c r="BW50" s="666">
        <v>12.516256874627121</v>
      </c>
      <c r="BX50" s="666">
        <v>27513.620977401479</v>
      </c>
      <c r="BY50" s="666">
        <v>226239.04532080804</v>
      </c>
      <c r="BZ50" s="666">
        <v>460586.69951839373</v>
      </c>
      <c r="CA50" s="666">
        <v>7236.3220515151879</v>
      </c>
      <c r="CB50" s="666">
        <v>254.17629345396614</v>
      </c>
      <c r="CC50" s="666">
        <v>3763095.4292098144</v>
      </c>
      <c r="CD50" s="666">
        <v>0</v>
      </c>
      <c r="CE50" s="666">
        <v>28132.694298200342</v>
      </c>
      <c r="CF50" s="671">
        <v>13109179.883658927</v>
      </c>
      <c r="CG50" s="671">
        <v>13517882.497482054</v>
      </c>
      <c r="CH50" s="666">
        <v>18107.185546791163</v>
      </c>
      <c r="CI50" s="666">
        <v>653489.72766665521</v>
      </c>
      <c r="CJ50" s="666">
        <v>0</v>
      </c>
      <c r="CK50" s="666">
        <v>0</v>
      </c>
      <c r="CL50" s="666">
        <v>0</v>
      </c>
      <c r="CM50" s="666">
        <v>-9733.5270365728611</v>
      </c>
      <c r="CN50" s="666">
        <v>0</v>
      </c>
      <c r="CO50" s="671">
        <v>661863.38617687358</v>
      </c>
      <c r="CP50" s="666">
        <v>777152.6823364147</v>
      </c>
      <c r="CQ50" s="666">
        <v>27741298.429473877</v>
      </c>
      <c r="CR50" s="666">
        <v>0</v>
      </c>
      <c r="CS50" s="666">
        <v>0</v>
      </c>
      <c r="CT50" s="666">
        <v>0</v>
      </c>
      <c r="CU50" s="666">
        <v>-110092.99546922016</v>
      </c>
      <c r="CV50" s="666">
        <v>0</v>
      </c>
      <c r="CW50" s="671">
        <v>28408358.116341073</v>
      </c>
      <c r="CX50" s="671">
        <v>29070221.502517946</v>
      </c>
      <c r="CY50" s="666">
        <v>676044</v>
      </c>
      <c r="CZ50" s="668">
        <v>-7313243</v>
      </c>
      <c r="DA50" s="671">
        <v>35950905</v>
      </c>
      <c r="DB50" s="669"/>
    </row>
    <row r="51" spans="1:106">
      <c r="A51" s="670"/>
      <c r="B51" s="679"/>
      <c r="C51" s="617" t="s">
        <v>601</v>
      </c>
      <c r="D51" s="632" t="s">
        <v>377</v>
      </c>
      <c r="E51" s="666">
        <v>98.571672597864762</v>
      </c>
      <c r="F51" s="666">
        <v>1.5049110320284698</v>
      </c>
      <c r="G51" s="666">
        <v>232.75957295373667</v>
      </c>
      <c r="H51" s="666">
        <v>4.2639145907473308</v>
      </c>
      <c r="I51" s="666">
        <v>540.01224199288254</v>
      </c>
      <c r="J51" s="666">
        <v>4266.6735943060494</v>
      </c>
      <c r="K51" s="666">
        <v>272.13807829181496</v>
      </c>
      <c r="L51" s="666">
        <v>595.94476868327399</v>
      </c>
      <c r="M51" s="666">
        <v>7.7753736654804273</v>
      </c>
      <c r="N51" s="666">
        <v>429.15046263345198</v>
      </c>
      <c r="O51" s="666">
        <v>242.79231316725978</v>
      </c>
      <c r="P51" s="666">
        <v>200.40398576512456</v>
      </c>
      <c r="Q51" s="666">
        <v>41.134234875444839</v>
      </c>
      <c r="R51" s="666">
        <v>200.40398576512456</v>
      </c>
      <c r="S51" s="666">
        <v>262.606975088968</v>
      </c>
      <c r="T51" s="666">
        <v>205.67117437722419</v>
      </c>
      <c r="U51" s="666">
        <v>72.737366548042701</v>
      </c>
      <c r="V51" s="666">
        <v>224.98419928825624</v>
      </c>
      <c r="W51" s="666">
        <v>427.64555160142351</v>
      </c>
      <c r="X51" s="666">
        <v>115.37651245551602</v>
      </c>
      <c r="Y51" s="666">
        <v>420.62263345195731</v>
      </c>
      <c r="Z51" s="666">
        <v>1317.047971530249</v>
      </c>
      <c r="AA51" s="666">
        <v>2097.3443416370105</v>
      </c>
      <c r="AB51" s="666">
        <v>63.958718861209967</v>
      </c>
      <c r="AC51" s="666">
        <v>42.137508896797151</v>
      </c>
      <c r="AD51" s="666">
        <v>153.50092526690392</v>
      </c>
      <c r="AE51" s="666">
        <v>3202.9523131672599</v>
      </c>
      <c r="AF51" s="666">
        <v>408.33252669039143</v>
      </c>
      <c r="AG51" s="666">
        <v>44.14405693950178</v>
      </c>
      <c r="AH51" s="666">
        <v>1023.3395017793595</v>
      </c>
      <c r="AI51" s="666">
        <v>187.11060498220641</v>
      </c>
      <c r="AJ51" s="666">
        <v>1546.7977224199287</v>
      </c>
      <c r="AK51" s="666">
        <v>199.14989323843417</v>
      </c>
      <c r="AL51" s="666">
        <v>2597.9780782918151</v>
      </c>
      <c r="AM51" s="666">
        <v>952.60868327402136</v>
      </c>
      <c r="AN51" s="666">
        <v>1104.3538790035586</v>
      </c>
      <c r="AO51" s="666">
        <v>1494.6274733096086</v>
      </c>
      <c r="AP51" s="666">
        <v>274.39544483985765</v>
      </c>
      <c r="AQ51" s="666">
        <v>10.534377224199288</v>
      </c>
      <c r="AR51" s="671">
        <v>25583.487544483982</v>
      </c>
      <c r="AS51" s="666">
        <v>28726.142123188994</v>
      </c>
      <c r="AT51" s="666">
        <v>1014.1087511913294</v>
      </c>
      <c r="AU51" s="666">
        <v>25686.789795571578</v>
      </c>
      <c r="AV51" s="666">
        <v>1445.3280148943873</v>
      </c>
      <c r="AW51" s="666">
        <v>31093.387184620955</v>
      </c>
      <c r="AX51" s="666">
        <v>577122.05374982452</v>
      </c>
      <c r="AY51" s="666">
        <v>46086.930549008888</v>
      </c>
      <c r="AZ51" s="666">
        <v>31915.182057287242</v>
      </c>
      <c r="BA51" s="666">
        <v>602.71566053209017</v>
      </c>
      <c r="BB51" s="666">
        <v>50494.288816649794</v>
      </c>
      <c r="BC51" s="666">
        <v>19911.425587907175</v>
      </c>
      <c r="BD51" s="666">
        <v>6338.4275221088565</v>
      </c>
      <c r="BE51" s="666">
        <v>8587.7068539300944</v>
      </c>
      <c r="BF51" s="666">
        <v>13175.483296269755</v>
      </c>
      <c r="BG51" s="666">
        <v>10503.906478615176</v>
      </c>
      <c r="BH51" s="666">
        <v>24478.384548550828</v>
      </c>
      <c r="BI51" s="666">
        <v>9096.2481925040447</v>
      </c>
      <c r="BJ51" s="666">
        <v>41997.78235872127</v>
      </c>
      <c r="BK51" s="666">
        <v>29200.978967588453</v>
      </c>
      <c r="BL51" s="666">
        <v>6417.7322142841313</v>
      </c>
      <c r="BM51" s="666">
        <v>79733.928821673704</v>
      </c>
      <c r="BN51" s="666">
        <v>49215.500655323485</v>
      </c>
      <c r="BO51" s="666">
        <v>245385.56983738818</v>
      </c>
      <c r="BP51" s="666">
        <v>3744.1727793251721</v>
      </c>
      <c r="BQ51" s="666">
        <v>3465.6150480595184</v>
      </c>
      <c r="BR51" s="666">
        <v>15682.502877660636</v>
      </c>
      <c r="BS51" s="666">
        <v>380449.39108109905</v>
      </c>
      <c r="BT51" s="666">
        <v>49285.883569629041</v>
      </c>
      <c r="BU51" s="666">
        <v>4702.7682459938087</v>
      </c>
      <c r="BV51" s="666">
        <v>74019.034441792945</v>
      </c>
      <c r="BW51" s="666">
        <v>58685.472209703519</v>
      </c>
      <c r="BX51" s="666">
        <v>168400.53990823994</v>
      </c>
      <c r="BY51" s="666">
        <v>22689.072431346183</v>
      </c>
      <c r="BZ51" s="666">
        <v>238908.35910397259</v>
      </c>
      <c r="CA51" s="666">
        <v>97662.737105199005</v>
      </c>
      <c r="CB51" s="666">
        <v>146904.01178547944</v>
      </c>
      <c r="CC51" s="666">
        <v>151756.46763795411</v>
      </c>
      <c r="CD51" s="666">
        <v>28389.097181444075</v>
      </c>
      <c r="CE51" s="666">
        <v>1646.5636712891476</v>
      </c>
      <c r="CF51" s="671">
        <v>2784621.6911158226</v>
      </c>
      <c r="CG51" s="671">
        <v>2810205.1786603066</v>
      </c>
      <c r="CH51" s="666">
        <v>1079.5228469750889</v>
      </c>
      <c r="CI51" s="666">
        <v>34537.206548042705</v>
      </c>
      <c r="CJ51" s="666">
        <v>0</v>
      </c>
      <c r="CK51" s="666">
        <v>6.0196441281138791</v>
      </c>
      <c r="CL51" s="666">
        <v>1477.8226334519572</v>
      </c>
      <c r="CM51" s="666">
        <v>-1014.0592170818505</v>
      </c>
      <c r="CN51" s="666">
        <v>0</v>
      </c>
      <c r="CO51" s="671">
        <v>36086.512455516015</v>
      </c>
      <c r="CP51" s="666">
        <v>110239.46997554542</v>
      </c>
      <c r="CQ51" s="666">
        <v>3627695.9953100411</v>
      </c>
      <c r="CR51" s="666">
        <v>0</v>
      </c>
      <c r="CS51" s="666">
        <v>760.33373623044929</v>
      </c>
      <c r="CT51" s="666">
        <v>254244.89526201857</v>
      </c>
      <c r="CU51" s="666">
        <v>-68732.385399658669</v>
      </c>
      <c r="CV51" s="666">
        <v>0</v>
      </c>
      <c r="CW51" s="671">
        <v>3924208.3088841774</v>
      </c>
      <c r="CX51" s="671">
        <v>3960294.8213396934</v>
      </c>
      <c r="CY51" s="666">
        <v>494546</v>
      </c>
      <c r="CZ51" s="668">
        <v>-4437311</v>
      </c>
      <c r="DA51" s="671">
        <v>2827735</v>
      </c>
      <c r="DB51" s="669"/>
    </row>
    <row r="52" spans="1:106">
      <c r="A52" s="670"/>
      <c r="B52" s="679"/>
      <c r="C52" s="617" t="s">
        <v>602</v>
      </c>
      <c r="D52" s="632" t="s">
        <v>60</v>
      </c>
      <c r="E52" s="666">
        <v>2395.8811467396617</v>
      </c>
      <c r="F52" s="666">
        <v>51.890299638283309</v>
      </c>
      <c r="G52" s="666">
        <v>109.91816159937433</v>
      </c>
      <c r="H52" s="666">
        <v>2.2318408446573468</v>
      </c>
      <c r="I52" s="666">
        <v>19028.675041548537</v>
      </c>
      <c r="J52" s="666">
        <v>246.61841333463681</v>
      </c>
      <c r="K52" s="666">
        <v>64287.61757014371</v>
      </c>
      <c r="L52" s="666">
        <v>16565.280709257993</v>
      </c>
      <c r="M52" s="666">
        <v>18.41268696842311</v>
      </c>
      <c r="N52" s="666">
        <v>1667.185110959038</v>
      </c>
      <c r="O52" s="666">
        <v>2630.7823956398474</v>
      </c>
      <c r="P52" s="666">
        <v>415.12239710626648</v>
      </c>
      <c r="Q52" s="666">
        <v>156.7868193371786</v>
      </c>
      <c r="R52" s="666">
        <v>2060.5470598298953</v>
      </c>
      <c r="S52" s="666">
        <v>482.07762244598689</v>
      </c>
      <c r="T52" s="666">
        <v>532.29404145077717</v>
      </c>
      <c r="U52" s="666">
        <v>529.50424039495556</v>
      </c>
      <c r="V52" s="666">
        <v>554.61244989735064</v>
      </c>
      <c r="W52" s="666">
        <v>3837.0923721771433</v>
      </c>
      <c r="X52" s="666">
        <v>1345.8000293283801</v>
      </c>
      <c r="Y52" s="666">
        <v>1613.6209306872618</v>
      </c>
      <c r="Z52" s="666">
        <v>11558.145774269235</v>
      </c>
      <c r="AA52" s="666">
        <v>52235.67700899404</v>
      </c>
      <c r="AB52" s="666">
        <v>3074.3607635154954</v>
      </c>
      <c r="AC52" s="666">
        <v>403.40523267181544</v>
      </c>
      <c r="AD52" s="666">
        <v>566.88757454296604</v>
      </c>
      <c r="AE52" s="666">
        <v>12206.495539642194</v>
      </c>
      <c r="AF52" s="666">
        <v>3018.006782187897</v>
      </c>
      <c r="AG52" s="666">
        <v>1042.8276346661453</v>
      </c>
      <c r="AH52" s="666">
        <v>7412.5014053182131</v>
      </c>
      <c r="AI52" s="666">
        <v>5539.9869366506991</v>
      </c>
      <c r="AJ52" s="666">
        <v>968.61892658128852</v>
      </c>
      <c r="AK52" s="666">
        <v>7751.7412137061292</v>
      </c>
      <c r="AL52" s="666">
        <v>10110.796986508945</v>
      </c>
      <c r="AM52" s="666">
        <v>1964.5779035096296</v>
      </c>
      <c r="AN52" s="666">
        <v>4233.2441221038225</v>
      </c>
      <c r="AO52" s="666">
        <v>4195.3028277446474</v>
      </c>
      <c r="AP52" s="666">
        <v>13165.629142633688</v>
      </c>
      <c r="AQ52" s="666">
        <v>64.723384495063058</v>
      </c>
      <c r="AR52" s="671">
        <v>258044.8804990713</v>
      </c>
      <c r="AS52" s="666">
        <v>282570.30211989977</v>
      </c>
      <c r="AT52" s="666">
        <v>22777.059537164299</v>
      </c>
      <c r="AU52" s="666">
        <v>3995.6992373120875</v>
      </c>
      <c r="AV52" s="666">
        <v>723.00318548113842</v>
      </c>
      <c r="AW52" s="666">
        <v>514377.91119659669</v>
      </c>
      <c r="AX52" s="666">
        <v>13876.74277222098</v>
      </c>
      <c r="AY52" s="666">
        <v>2971629.6559741762</v>
      </c>
      <c r="AZ52" s="666">
        <v>460098.57000632561</v>
      </c>
      <c r="BA52" s="666">
        <v>570.53312595790521</v>
      </c>
      <c r="BB52" s="666">
        <v>72390.816906024411</v>
      </c>
      <c r="BC52" s="666">
        <v>101530.30447542273</v>
      </c>
      <c r="BD52" s="666">
        <v>6128.3127150306027</v>
      </c>
      <c r="BE52" s="666">
        <v>18559.049116289305</v>
      </c>
      <c r="BF52" s="666">
        <v>43946.789543612707</v>
      </c>
      <c r="BG52" s="666">
        <v>15305.042942722495</v>
      </c>
      <c r="BH52" s="666">
        <v>17491.758699626673</v>
      </c>
      <c r="BI52" s="666">
        <v>28650.599701120598</v>
      </c>
      <c r="BJ52" s="666">
        <v>51481.761517470564</v>
      </c>
      <c r="BK52" s="666">
        <v>87491.254865644762</v>
      </c>
      <c r="BL52" s="666">
        <v>23331.853818268195</v>
      </c>
      <c r="BM52" s="666">
        <v>65944.776260503451</v>
      </c>
      <c r="BN52" s="666">
        <v>560554.69832046214</v>
      </c>
      <c r="BO52" s="666">
        <v>2690452.2416238561</v>
      </c>
      <c r="BP52" s="666">
        <v>83974.60671857663</v>
      </c>
      <c r="BQ52" s="666">
        <v>13791.162803327294</v>
      </c>
      <c r="BR52" s="666">
        <v>25888.432429241635</v>
      </c>
      <c r="BS52" s="666">
        <v>667030.93479125784</v>
      </c>
      <c r="BT52" s="666">
        <v>156724.46602283319</v>
      </c>
      <c r="BU52" s="666">
        <v>49203.563724852444</v>
      </c>
      <c r="BV52" s="666">
        <v>278598.21114986873</v>
      </c>
      <c r="BW52" s="666">
        <v>529868.86924415722</v>
      </c>
      <c r="BX52" s="666">
        <v>46889.9535313128</v>
      </c>
      <c r="BY52" s="666">
        <v>365120.5433791884</v>
      </c>
      <c r="BZ52" s="666">
        <v>420798.67440585973</v>
      </c>
      <c r="CA52" s="666">
        <v>84199.868935549675</v>
      </c>
      <c r="CB52" s="666">
        <v>307623.59209407546</v>
      </c>
      <c r="CC52" s="666">
        <v>185794.11246819183</v>
      </c>
      <c r="CD52" s="666">
        <v>607226.2753794255</v>
      </c>
      <c r="CE52" s="666">
        <v>4478.6850387695558</v>
      </c>
      <c r="CF52" s="671">
        <v>11881090.689777678</v>
      </c>
      <c r="CG52" s="671">
        <v>12139135.570276748</v>
      </c>
      <c r="CH52" s="666">
        <v>1861.9132246553916</v>
      </c>
      <c r="CI52" s="666">
        <v>12140.656234724802</v>
      </c>
      <c r="CJ52" s="666">
        <v>24.550249291230813</v>
      </c>
      <c r="CK52" s="666">
        <v>167.38806334930101</v>
      </c>
      <c r="CL52" s="666">
        <v>5372.5988733013983</v>
      </c>
      <c r="CM52" s="666">
        <v>-3657.9871443933912</v>
      </c>
      <c r="CN52" s="666">
        <v>0</v>
      </c>
      <c r="CO52" s="671">
        <v>15909.119500928729</v>
      </c>
      <c r="CP52" s="666">
        <v>84877.622942075526</v>
      </c>
      <c r="CQ52" s="666">
        <v>395045.00583568052</v>
      </c>
      <c r="CR52" s="666">
        <v>2134.5808333252658</v>
      </c>
      <c r="CS52" s="666">
        <v>9176.7302276918927</v>
      </c>
      <c r="CT52" s="666">
        <v>295358.11356378387</v>
      </c>
      <c r="CU52" s="666">
        <v>-169604.74318023457</v>
      </c>
      <c r="CV52" s="666">
        <v>0</v>
      </c>
      <c r="CW52" s="671">
        <v>616987.31022232247</v>
      </c>
      <c r="CX52" s="671">
        <v>632896.42972325115</v>
      </c>
      <c r="CY52" s="666">
        <v>398267</v>
      </c>
      <c r="CZ52" s="668">
        <v>-2103674</v>
      </c>
      <c r="DA52" s="671">
        <v>11066625</v>
      </c>
      <c r="DB52" s="669"/>
    </row>
    <row r="53" spans="1:106">
      <c r="A53" s="670"/>
      <c r="B53" s="679"/>
      <c r="C53" s="617" t="s">
        <v>603</v>
      </c>
      <c r="D53" s="632" t="s">
        <v>378</v>
      </c>
      <c r="E53" s="666">
        <v>3915.1293618659311</v>
      </c>
      <c r="F53" s="666">
        <v>4.6199245124942152</v>
      </c>
      <c r="G53" s="666">
        <v>419.8998056911409</v>
      </c>
      <c r="H53" s="666">
        <v>16.939723212478789</v>
      </c>
      <c r="I53" s="666">
        <v>12089.315799305696</v>
      </c>
      <c r="J53" s="666">
        <v>5750.2660432178</v>
      </c>
      <c r="K53" s="666">
        <v>6146.552901400637</v>
      </c>
      <c r="L53" s="666">
        <v>290267.29049528239</v>
      </c>
      <c r="M53" s="666">
        <v>455.31922695359657</v>
      </c>
      <c r="N53" s="666">
        <v>41125.541360331837</v>
      </c>
      <c r="O53" s="666">
        <v>3716.9859327745125</v>
      </c>
      <c r="P53" s="666">
        <v>5458.697473984832</v>
      </c>
      <c r="Q53" s="666">
        <v>638.06290767003441</v>
      </c>
      <c r="R53" s="666">
        <v>2695.4692905674583</v>
      </c>
      <c r="S53" s="666">
        <v>1361.8510812941281</v>
      </c>
      <c r="T53" s="666">
        <v>1721.1785433770115</v>
      </c>
      <c r="U53" s="666">
        <v>1553.8346110355544</v>
      </c>
      <c r="V53" s="666">
        <v>2045.0865841974394</v>
      </c>
      <c r="W53" s="666">
        <v>6004.8752163508143</v>
      </c>
      <c r="X53" s="666">
        <v>2235.5301391013677</v>
      </c>
      <c r="Y53" s="666">
        <v>6838.5149283831042</v>
      </c>
      <c r="Z53" s="666">
        <v>7630.5753198029461</v>
      </c>
      <c r="AA53" s="666">
        <v>5543.3960900472257</v>
      </c>
      <c r="AB53" s="666">
        <v>1272.5325407192399</v>
      </c>
      <c r="AC53" s="666">
        <v>864.43920878225094</v>
      </c>
      <c r="AD53" s="666">
        <v>1763.2711889352922</v>
      </c>
      <c r="AE53" s="666">
        <v>18.479698049976861</v>
      </c>
      <c r="AF53" s="666">
        <v>16.4263982666461</v>
      </c>
      <c r="AG53" s="666">
        <v>61.598993499922869</v>
      </c>
      <c r="AH53" s="666">
        <v>612.90998532423259</v>
      </c>
      <c r="AI53" s="666">
        <v>348.03431327456423</v>
      </c>
      <c r="AJ53" s="666">
        <v>683.74882784914382</v>
      </c>
      <c r="AK53" s="666">
        <v>7921.630564090081</v>
      </c>
      <c r="AL53" s="666">
        <v>249156.12223343385</v>
      </c>
      <c r="AM53" s="666">
        <v>212.51652757473391</v>
      </c>
      <c r="AN53" s="666">
        <v>4510.5862990318519</v>
      </c>
      <c r="AO53" s="666">
        <v>7001.7522611578997</v>
      </c>
      <c r="AP53" s="666">
        <v>261.28239742883949</v>
      </c>
      <c r="AQ53" s="666">
        <v>358.81413713705075</v>
      </c>
      <c r="AR53" s="671">
        <v>682699.07833491603</v>
      </c>
      <c r="AS53" s="666">
        <v>501028.62715147762</v>
      </c>
      <c r="AT53" s="666">
        <v>524.80577645403366</v>
      </c>
      <c r="AU53" s="666">
        <v>14540.376102010208</v>
      </c>
      <c r="AV53" s="666">
        <v>4165.8852692975306</v>
      </c>
      <c r="AW53" s="666">
        <v>332520.9621953289</v>
      </c>
      <c r="AX53" s="666">
        <v>297521.77988458233</v>
      </c>
      <c r="AY53" s="666">
        <v>387706.0134040647</v>
      </c>
      <c r="AZ53" s="666">
        <v>8044293.8094207458</v>
      </c>
      <c r="BA53" s="666">
        <v>31959.522576321193</v>
      </c>
      <c r="BB53" s="666">
        <v>2049896.1512033285</v>
      </c>
      <c r="BC53" s="666">
        <v>179496.98299412325</v>
      </c>
      <c r="BD53" s="666">
        <v>78939.216316702717</v>
      </c>
      <c r="BE53" s="666">
        <v>65079.746979398384</v>
      </c>
      <c r="BF53" s="666">
        <v>95768.435129890189</v>
      </c>
      <c r="BG53" s="666">
        <v>39608.47100066128</v>
      </c>
      <c r="BH53" s="666">
        <v>57365.676670388821</v>
      </c>
      <c r="BI53" s="666">
        <v>87213.526368824707</v>
      </c>
      <c r="BJ53" s="666">
        <v>191398.96509224502</v>
      </c>
      <c r="BK53" s="666">
        <v>163158.09366550596</v>
      </c>
      <c r="BL53" s="666">
        <v>43558.879445684797</v>
      </c>
      <c r="BM53" s="666">
        <v>499696.50154007692</v>
      </c>
      <c r="BN53" s="666">
        <v>281150.32961363031</v>
      </c>
      <c r="BO53" s="666">
        <v>317405.98122858797</v>
      </c>
      <c r="BP53" s="666">
        <v>23300.227264829635</v>
      </c>
      <c r="BQ53" s="666">
        <v>34666.86916397731</v>
      </c>
      <c r="BR53" s="666">
        <v>85379.579175559251</v>
      </c>
      <c r="BS53" s="666">
        <v>1023.7543339951862</v>
      </c>
      <c r="BT53" s="666">
        <v>934.69057996192862</v>
      </c>
      <c r="BU53" s="666">
        <v>2770.5531227764955</v>
      </c>
      <c r="BV53" s="666">
        <v>23827.906065607323</v>
      </c>
      <c r="BW53" s="666">
        <v>50394.761986430953</v>
      </c>
      <c r="BX53" s="666">
        <v>37838.68801729074</v>
      </c>
      <c r="BY53" s="666">
        <v>433660.99513567652</v>
      </c>
      <c r="BZ53" s="666">
        <v>9934522.5915118065</v>
      </c>
      <c r="CA53" s="666">
        <v>9865.9655274260131</v>
      </c>
      <c r="CB53" s="666">
        <v>308376.06577934511</v>
      </c>
      <c r="CC53" s="666">
        <v>315549.04984073329</v>
      </c>
      <c r="CD53" s="666">
        <v>12754.312647472301</v>
      </c>
      <c r="CE53" s="666">
        <v>26565.898246049077</v>
      </c>
      <c r="CF53" s="671">
        <v>25065430.64742827</v>
      </c>
      <c r="CG53" s="671">
        <v>25748129.725763187</v>
      </c>
      <c r="CH53" s="666">
        <v>3737.0056056619874</v>
      </c>
      <c r="CI53" s="666">
        <v>46559.5992369167</v>
      </c>
      <c r="CJ53" s="666">
        <v>0</v>
      </c>
      <c r="CK53" s="666">
        <v>0</v>
      </c>
      <c r="CL53" s="666">
        <v>0</v>
      </c>
      <c r="CM53" s="666">
        <v>-7557.6831774947032</v>
      </c>
      <c r="CN53" s="666">
        <v>0</v>
      </c>
      <c r="CO53" s="671">
        <v>42738.921665083981</v>
      </c>
      <c r="CP53" s="666">
        <v>180215.2390750366</v>
      </c>
      <c r="CQ53" s="666">
        <v>2428718.7733986564</v>
      </c>
      <c r="CR53" s="666">
        <v>0</v>
      </c>
      <c r="CS53" s="666">
        <v>0</v>
      </c>
      <c r="CT53" s="666">
        <v>0</v>
      </c>
      <c r="CU53" s="666">
        <v>77850.340098038054</v>
      </c>
      <c r="CV53" s="666">
        <v>0</v>
      </c>
      <c r="CW53" s="671">
        <v>2686784.352571731</v>
      </c>
      <c r="CX53" s="671">
        <v>2729523.2742368151</v>
      </c>
      <c r="CY53" s="666">
        <v>6080429</v>
      </c>
      <c r="CZ53" s="668">
        <v>-7704098</v>
      </c>
      <c r="DA53" s="671">
        <v>26853984</v>
      </c>
      <c r="DB53" s="669"/>
    </row>
    <row r="54" spans="1:106">
      <c r="A54" s="670"/>
      <c r="B54" s="679"/>
      <c r="C54" s="617" t="s">
        <v>604</v>
      </c>
      <c r="D54" s="632" t="s">
        <v>379</v>
      </c>
      <c r="E54" s="666">
        <v>2433.9053906069253</v>
      </c>
      <c r="F54" s="666">
        <v>127.07136577465874</v>
      </c>
      <c r="G54" s="666">
        <v>1440.3748768852802</v>
      </c>
      <c r="H54" s="666">
        <v>455.92088929039647</v>
      </c>
      <c r="I54" s="666">
        <v>7134.149535634413</v>
      </c>
      <c r="J54" s="666">
        <v>443.35339157641926</v>
      </c>
      <c r="K54" s="666">
        <v>1302.1324020315305</v>
      </c>
      <c r="L54" s="666">
        <v>9466.8167502120759</v>
      </c>
      <c r="M54" s="666">
        <v>9226.6379050116229</v>
      </c>
      <c r="N54" s="666">
        <v>555.06448236732808</v>
      </c>
      <c r="O54" s="666">
        <v>4425.8537782723179</v>
      </c>
      <c r="P54" s="666">
        <v>42790.235133140166</v>
      </c>
      <c r="Q54" s="666">
        <v>650.01890953960049</v>
      </c>
      <c r="R54" s="666">
        <v>2291.4737498485165</v>
      </c>
      <c r="S54" s="666">
        <v>2249.5820908019259</v>
      </c>
      <c r="T54" s="666">
        <v>1350.3078099351101</v>
      </c>
      <c r="U54" s="666">
        <v>469.88477563926011</v>
      </c>
      <c r="V54" s="666">
        <v>309.30008262732872</v>
      </c>
      <c r="W54" s="666">
        <v>1267.9208804768148</v>
      </c>
      <c r="X54" s="666">
        <v>139.63886348863599</v>
      </c>
      <c r="Y54" s="666">
        <v>3276.6259317608433</v>
      </c>
      <c r="Z54" s="666">
        <v>2264.2441714682327</v>
      </c>
      <c r="AA54" s="666">
        <v>25501.547444612148</v>
      </c>
      <c r="AB54" s="666">
        <v>35461.98757725655</v>
      </c>
      <c r="AC54" s="666">
        <v>1934.6964536350515</v>
      </c>
      <c r="AD54" s="666">
        <v>2731.3361698377198</v>
      </c>
      <c r="AE54" s="666">
        <v>20859.253427932443</v>
      </c>
      <c r="AF54" s="666">
        <v>2120.4161420749374</v>
      </c>
      <c r="AG54" s="666">
        <v>2001.0249137921537</v>
      </c>
      <c r="AH54" s="666">
        <v>39530.365864997962</v>
      </c>
      <c r="AI54" s="666">
        <v>2026.1599092201081</v>
      </c>
      <c r="AJ54" s="666">
        <v>11657.052324031332</v>
      </c>
      <c r="AK54" s="666">
        <v>7252.1443752823097</v>
      </c>
      <c r="AL54" s="666">
        <v>6843.7006995780494</v>
      </c>
      <c r="AM54" s="666">
        <v>793.84693893289557</v>
      </c>
      <c r="AN54" s="666">
        <v>5257.4032103471445</v>
      </c>
      <c r="AO54" s="666">
        <v>8730.9199396269651</v>
      </c>
      <c r="AP54" s="666">
        <v>0</v>
      </c>
      <c r="AQ54" s="666">
        <v>1442.4694598376097</v>
      </c>
      <c r="AR54" s="671">
        <v>268214.83801738481</v>
      </c>
      <c r="AS54" s="666">
        <v>243712.58285097769</v>
      </c>
      <c r="AT54" s="666">
        <v>15957.958646361019</v>
      </c>
      <c r="AU54" s="666">
        <v>59517.526335023045</v>
      </c>
      <c r="AV54" s="666">
        <v>33711.386915645526</v>
      </c>
      <c r="AW54" s="666">
        <v>148442.09509566418</v>
      </c>
      <c r="AX54" s="666">
        <v>18342.286508545203</v>
      </c>
      <c r="AY54" s="666">
        <v>62037.361338559946</v>
      </c>
      <c r="AZ54" s="666">
        <v>1438820.805139374</v>
      </c>
      <c r="BA54" s="666">
        <v>854597.70721376897</v>
      </c>
      <c r="BB54" s="666">
        <v>21138.117674984329</v>
      </c>
      <c r="BC54" s="666">
        <v>162661.37755334511</v>
      </c>
      <c r="BD54" s="666">
        <v>553033.53876557515</v>
      </c>
      <c r="BE54" s="666">
        <v>34316.187171535952</v>
      </c>
      <c r="BF54" s="666">
        <v>65245.692185293366</v>
      </c>
      <c r="BG54" s="666">
        <v>21493.823921035208</v>
      </c>
      <c r="BH54" s="666">
        <v>33166.369222116584</v>
      </c>
      <c r="BI54" s="666">
        <v>17275.167770392567</v>
      </c>
      <c r="BJ54" s="666">
        <v>18909.224474940023</v>
      </c>
      <c r="BK54" s="666">
        <v>20382.864637150811</v>
      </c>
      <c r="BL54" s="666">
        <v>3242.2076320716005</v>
      </c>
      <c r="BM54" s="666">
        <v>86258.266479318569</v>
      </c>
      <c r="BN54" s="666">
        <v>57710.100199627261</v>
      </c>
      <c r="BO54" s="666">
        <v>1043494.6622594551</v>
      </c>
      <c r="BP54" s="666">
        <v>716928.42985564575</v>
      </c>
      <c r="BQ54" s="666">
        <v>53561.190371739693</v>
      </c>
      <c r="BR54" s="666">
        <v>100968.76232440311</v>
      </c>
      <c r="BS54" s="666">
        <v>917916.4081389436</v>
      </c>
      <c r="BT54" s="666">
        <v>91000.020050624269</v>
      </c>
      <c r="BU54" s="666">
        <v>76277.567693067424</v>
      </c>
      <c r="BV54" s="666">
        <v>1389187.3291147845</v>
      </c>
      <c r="BW54" s="666">
        <v>183725.76340141695</v>
      </c>
      <c r="BX54" s="666">
        <v>523801.85852288414</v>
      </c>
      <c r="BY54" s="666">
        <v>260995.72162968514</v>
      </c>
      <c r="BZ54" s="666">
        <v>220642.4920356778</v>
      </c>
      <c r="CA54" s="666">
        <v>27743.094439889872</v>
      </c>
      <c r="CB54" s="666">
        <v>281400.50653970183</v>
      </c>
      <c r="CC54" s="666">
        <v>323325.02114777704</v>
      </c>
      <c r="CD54" s="666">
        <v>0</v>
      </c>
      <c r="CE54" s="666">
        <v>81864.248145748876</v>
      </c>
      <c r="CF54" s="671">
        <v>10262805.723402753</v>
      </c>
      <c r="CG54" s="671">
        <v>10531020.561420139</v>
      </c>
      <c r="CH54" s="666">
        <v>390.98881776818075</v>
      </c>
      <c r="CI54" s="666">
        <v>47752.302147208851</v>
      </c>
      <c r="CJ54" s="666">
        <v>0</v>
      </c>
      <c r="CK54" s="666">
        <v>0</v>
      </c>
      <c r="CL54" s="666">
        <v>0</v>
      </c>
      <c r="CM54" s="666">
        <v>513.87101763818043</v>
      </c>
      <c r="CN54" s="666">
        <v>0</v>
      </c>
      <c r="CO54" s="671">
        <v>48657.161982615209</v>
      </c>
      <c r="CP54" s="666">
        <v>14415.568537434518</v>
      </c>
      <c r="CQ54" s="666">
        <v>3960204.1770414384</v>
      </c>
      <c r="CR54" s="666">
        <v>0</v>
      </c>
      <c r="CS54" s="666">
        <v>0</v>
      </c>
      <c r="CT54" s="666">
        <v>0</v>
      </c>
      <c r="CU54" s="666">
        <v>11401.531018375945</v>
      </c>
      <c r="CV54" s="666">
        <v>0</v>
      </c>
      <c r="CW54" s="671">
        <v>3986021.2765972489</v>
      </c>
      <c r="CX54" s="671">
        <v>4034678.4385798639</v>
      </c>
      <c r="CY54" s="666">
        <v>824602</v>
      </c>
      <c r="CZ54" s="668">
        <v>-2275709</v>
      </c>
      <c r="DA54" s="671">
        <v>13114592.000000004</v>
      </c>
      <c r="DB54" s="669"/>
    </row>
    <row r="55" spans="1:106">
      <c r="A55" s="670"/>
      <c r="B55" s="679"/>
      <c r="C55" s="617" t="s">
        <v>235</v>
      </c>
      <c r="D55" s="632" t="s">
        <v>605</v>
      </c>
      <c r="E55" s="666">
        <v>821.23321654804477</v>
      </c>
      <c r="F55" s="666">
        <v>30.741350352065847</v>
      </c>
      <c r="G55" s="666">
        <v>484.33311166928229</v>
      </c>
      <c r="H55" s="666">
        <v>30.113975855084909</v>
      </c>
      <c r="I55" s="666">
        <v>30194.907165195451</v>
      </c>
      <c r="J55" s="666">
        <v>447.94539084438804</v>
      </c>
      <c r="K55" s="666">
        <v>4576.069580978944</v>
      </c>
      <c r="L55" s="666">
        <v>31386.291334962247</v>
      </c>
      <c r="M55" s="666">
        <v>15.056987927542455</v>
      </c>
      <c r="N55" s="666">
        <v>62837.202243113534</v>
      </c>
      <c r="O55" s="666">
        <v>1786.7625674017047</v>
      </c>
      <c r="P55" s="666">
        <v>1272.9428543743184</v>
      </c>
      <c r="Q55" s="666">
        <v>444.18114386250244</v>
      </c>
      <c r="R55" s="666">
        <v>3241.6440259004944</v>
      </c>
      <c r="S55" s="666">
        <v>6401.1019926964864</v>
      </c>
      <c r="T55" s="666">
        <v>15095.885146355273</v>
      </c>
      <c r="U55" s="666">
        <v>5682.7581936533152</v>
      </c>
      <c r="V55" s="666">
        <v>2959.9528767560541</v>
      </c>
      <c r="W55" s="666">
        <v>22908.579757258864</v>
      </c>
      <c r="X55" s="666">
        <v>12901.956530412941</v>
      </c>
      <c r="Y55" s="666">
        <v>23741.105714752564</v>
      </c>
      <c r="Z55" s="666">
        <v>14309.15752714118</v>
      </c>
      <c r="AA55" s="666">
        <v>19513.22897959804</v>
      </c>
      <c r="AB55" s="666">
        <v>15.056987927542455</v>
      </c>
      <c r="AC55" s="666">
        <v>4697.1528588962647</v>
      </c>
      <c r="AD55" s="666">
        <v>2892.1964310821131</v>
      </c>
      <c r="AE55" s="666">
        <v>11041.163772367487</v>
      </c>
      <c r="AF55" s="666">
        <v>1929.176578216377</v>
      </c>
      <c r="AG55" s="666">
        <v>1546.4781350580063</v>
      </c>
      <c r="AH55" s="666">
        <v>2948.6601358103976</v>
      </c>
      <c r="AI55" s="666">
        <v>1872.085498991112</v>
      </c>
      <c r="AJ55" s="666">
        <v>1635.5653136292992</v>
      </c>
      <c r="AK55" s="666">
        <v>4500.1572668442514</v>
      </c>
      <c r="AL55" s="666">
        <v>4480.0812829408615</v>
      </c>
      <c r="AM55" s="666">
        <v>849.46506891218678</v>
      </c>
      <c r="AN55" s="666">
        <v>10555.575911704242</v>
      </c>
      <c r="AO55" s="666">
        <v>2658.8131182052052</v>
      </c>
      <c r="AP55" s="666">
        <v>1578.474234404034</v>
      </c>
      <c r="AQ55" s="666">
        <v>257.85091825916453</v>
      </c>
      <c r="AR55" s="671">
        <v>314541.10518085887</v>
      </c>
      <c r="AS55" s="666">
        <v>96280.66489497936</v>
      </c>
      <c r="AT55" s="666">
        <v>7322.6887874938666</v>
      </c>
      <c r="AU55" s="666">
        <v>20064.167277733195</v>
      </c>
      <c r="AV55" s="666">
        <v>3734.571281621872</v>
      </c>
      <c r="AW55" s="666">
        <v>604699.82920320355</v>
      </c>
      <c r="AX55" s="666">
        <v>22218.99049826639</v>
      </c>
      <c r="AY55" s="666">
        <v>244930.27092259986</v>
      </c>
      <c r="AZ55" s="666">
        <v>826274.62832771789</v>
      </c>
      <c r="BA55" s="666">
        <v>1527.024701818721</v>
      </c>
      <c r="BB55" s="666">
        <v>2497742.7837345228</v>
      </c>
      <c r="BC55" s="666">
        <v>47071.219884515573</v>
      </c>
      <c r="BD55" s="666">
        <v>13134.950967753997</v>
      </c>
      <c r="BE55" s="666">
        <v>49270.955596278727</v>
      </c>
      <c r="BF55" s="666">
        <v>52488.056870251035</v>
      </c>
      <c r="BG55" s="666">
        <v>117750.78841991138</v>
      </c>
      <c r="BH55" s="666">
        <v>300158.96611638356</v>
      </c>
      <c r="BI55" s="666">
        <v>237619.29843716597</v>
      </c>
      <c r="BJ55" s="666">
        <v>200566.49317244699</v>
      </c>
      <c r="BK55" s="666">
        <v>545093.14247300348</v>
      </c>
      <c r="BL55" s="666">
        <v>183216.60253861154</v>
      </c>
      <c r="BM55" s="666">
        <v>2026022.982912208</v>
      </c>
      <c r="BN55" s="666">
        <v>438594.88582320762</v>
      </c>
      <c r="BO55" s="666">
        <v>930544.8348691056</v>
      </c>
      <c r="BP55" s="666">
        <v>337.82004272971704</v>
      </c>
      <c r="BQ55" s="666">
        <v>155509.50088374474</v>
      </c>
      <c r="BR55" s="666">
        <v>116829.10599119215</v>
      </c>
      <c r="BS55" s="666">
        <v>448882.77539038402</v>
      </c>
      <c r="BT55" s="666">
        <v>87502.22557653171</v>
      </c>
      <c r="BU55" s="666">
        <v>63029.799648727203</v>
      </c>
      <c r="BV55" s="666">
        <v>94557.392133655798</v>
      </c>
      <c r="BW55" s="666">
        <v>248218.64636743709</v>
      </c>
      <c r="BX55" s="666">
        <v>75894.299310596427</v>
      </c>
      <c r="BY55" s="666">
        <v>197232.22887787479</v>
      </c>
      <c r="BZ55" s="666">
        <v>153662.2305922863</v>
      </c>
      <c r="CA55" s="666">
        <v>33536.938288216908</v>
      </c>
      <c r="CB55" s="666">
        <v>636093.66057294724</v>
      </c>
      <c r="CC55" s="666">
        <v>104301.45001354764</v>
      </c>
      <c r="CD55" s="666">
        <v>64255.129572501181</v>
      </c>
      <c r="CE55" s="666">
        <v>15928.312650556658</v>
      </c>
      <c r="CF55" s="671">
        <v>11962100.31362373</v>
      </c>
      <c r="CG55" s="671">
        <v>12276641.41880459</v>
      </c>
      <c r="CH55" s="666">
        <v>558.3633023130327</v>
      </c>
      <c r="CI55" s="666">
        <v>20525.184043228292</v>
      </c>
      <c r="CJ55" s="666">
        <v>35.132971830932398</v>
      </c>
      <c r="CK55" s="666">
        <v>0</v>
      </c>
      <c r="CL55" s="666">
        <v>0</v>
      </c>
      <c r="CM55" s="666">
        <v>-5458.785498231121</v>
      </c>
      <c r="CN55" s="666">
        <v>0</v>
      </c>
      <c r="CO55" s="671">
        <v>15659.894819141133</v>
      </c>
      <c r="CP55" s="666">
        <v>22083.276666071502</v>
      </c>
      <c r="CQ55" s="666">
        <v>772291.76658631314</v>
      </c>
      <c r="CR55" s="666">
        <v>3188.786877327329</v>
      </c>
      <c r="CS55" s="666">
        <v>0</v>
      </c>
      <c r="CT55" s="666">
        <v>-545.78440429454281</v>
      </c>
      <c r="CU55" s="666">
        <v>-121898.3593491479</v>
      </c>
      <c r="CV55" s="666">
        <v>0</v>
      </c>
      <c r="CW55" s="671">
        <v>675119.68637626956</v>
      </c>
      <c r="CX55" s="671">
        <v>690779.58119541069</v>
      </c>
      <c r="CY55" s="666">
        <v>2058851</v>
      </c>
      <c r="CZ55" s="668">
        <v>-1851413</v>
      </c>
      <c r="DA55" s="671">
        <v>13174859</v>
      </c>
      <c r="DB55" s="669"/>
    </row>
    <row r="56" spans="1:106">
      <c r="A56" s="670"/>
      <c r="B56" s="679"/>
      <c r="C56" s="617" t="s">
        <v>236</v>
      </c>
      <c r="D56" s="632" t="s">
        <v>380</v>
      </c>
      <c r="E56" s="666">
        <v>210.20379902669563</v>
      </c>
      <c r="F56" s="666">
        <v>0.98226074311540024</v>
      </c>
      <c r="G56" s="666">
        <v>0.49113037155770012</v>
      </c>
      <c r="H56" s="666">
        <v>0</v>
      </c>
      <c r="I56" s="666">
        <v>2540.6174120679825</v>
      </c>
      <c r="J56" s="666">
        <v>12.278259288942502</v>
      </c>
      <c r="K56" s="666">
        <v>227.88449240277285</v>
      </c>
      <c r="L56" s="666">
        <v>6751.0780874321454</v>
      </c>
      <c r="M56" s="666">
        <v>328.07508820054369</v>
      </c>
      <c r="N56" s="666">
        <v>677.7599127496261</v>
      </c>
      <c r="O56" s="666">
        <v>12853.864084408127</v>
      </c>
      <c r="P56" s="666">
        <v>4467.32185968884</v>
      </c>
      <c r="Q56" s="666">
        <v>771.56581371714685</v>
      </c>
      <c r="R56" s="666">
        <v>2199.2818038353812</v>
      </c>
      <c r="S56" s="666">
        <v>2475.7882030223664</v>
      </c>
      <c r="T56" s="666">
        <v>1838.7921111120293</v>
      </c>
      <c r="U56" s="666">
        <v>605.07261775908648</v>
      </c>
      <c r="V56" s="666">
        <v>3772.863514306252</v>
      </c>
      <c r="W56" s="666">
        <v>5335.1492262312959</v>
      </c>
      <c r="X56" s="666">
        <v>470.01176558071899</v>
      </c>
      <c r="Y56" s="666">
        <v>4150.0516396625662</v>
      </c>
      <c r="Z56" s="666">
        <v>1457.1838124116962</v>
      </c>
      <c r="AA56" s="666">
        <v>62102.453222728058</v>
      </c>
      <c r="AB56" s="666">
        <v>39.781560096173706</v>
      </c>
      <c r="AC56" s="666">
        <v>499.47958787418099</v>
      </c>
      <c r="AD56" s="666">
        <v>54.024340871347007</v>
      </c>
      <c r="AE56" s="666">
        <v>299.09839627863937</v>
      </c>
      <c r="AF56" s="666">
        <v>6.8758252018078014</v>
      </c>
      <c r="AG56" s="666">
        <v>115.41563731605952</v>
      </c>
      <c r="AH56" s="666">
        <v>47.148515669539208</v>
      </c>
      <c r="AI56" s="666">
        <v>1.9645214862308005</v>
      </c>
      <c r="AJ56" s="666">
        <v>146.84798109575232</v>
      </c>
      <c r="AK56" s="666">
        <v>1494.0185902785238</v>
      </c>
      <c r="AL56" s="666">
        <v>1024.4979550693624</v>
      </c>
      <c r="AM56" s="666">
        <v>38.799299353058309</v>
      </c>
      <c r="AN56" s="666">
        <v>730.80199287785774</v>
      </c>
      <c r="AO56" s="666">
        <v>763.21659740066593</v>
      </c>
      <c r="AP56" s="666">
        <v>144.39232923796382</v>
      </c>
      <c r="AQ56" s="666">
        <v>257.35231469623483</v>
      </c>
      <c r="AR56" s="671">
        <v>118912.48556155036</v>
      </c>
      <c r="AS56" s="666">
        <v>27403.656139559389</v>
      </c>
      <c r="AT56" s="666">
        <v>274.8748321603382</v>
      </c>
      <c r="AU56" s="666">
        <v>38.98933789508343</v>
      </c>
      <c r="AV56" s="666">
        <v>368.44924310853844</v>
      </c>
      <c r="AW56" s="666">
        <v>59869.103071347985</v>
      </c>
      <c r="AX56" s="666">
        <v>1219.3915426687342</v>
      </c>
      <c r="AY56" s="666">
        <v>19236.36458398679</v>
      </c>
      <c r="AZ56" s="666">
        <v>208491.58546016915</v>
      </c>
      <c r="BA56" s="666">
        <v>11787.451579131099</v>
      </c>
      <c r="BB56" s="666">
        <v>34425.635894463914</v>
      </c>
      <c r="BC56" s="666">
        <v>533522.30188874272</v>
      </c>
      <c r="BD56" s="666">
        <v>69755.824428093765</v>
      </c>
      <c r="BE56" s="666">
        <v>67500.291230863193</v>
      </c>
      <c r="BF56" s="666">
        <v>62189.943409552827</v>
      </c>
      <c r="BG56" s="666">
        <v>59725.817254583555</v>
      </c>
      <c r="BH56" s="666">
        <v>74031.980061737049</v>
      </c>
      <c r="BI56" s="666">
        <v>76029.208895412696</v>
      </c>
      <c r="BJ56" s="666">
        <v>434204.76146859664</v>
      </c>
      <c r="BK56" s="666">
        <v>101826.50431369465</v>
      </c>
      <c r="BL56" s="666">
        <v>12956.156982536224</v>
      </c>
      <c r="BM56" s="666">
        <v>379531.96240521589</v>
      </c>
      <c r="BN56" s="666">
        <v>33954.839639380785</v>
      </c>
      <c r="BO56" s="666">
        <v>3343355.219172352</v>
      </c>
      <c r="BP56" s="666">
        <v>1128.7413320626654</v>
      </c>
      <c r="BQ56" s="666">
        <v>20208.173831021741</v>
      </c>
      <c r="BR56" s="666">
        <v>2794.5607936301049</v>
      </c>
      <c r="BS56" s="666">
        <v>17026.643858782936</v>
      </c>
      <c r="BT56" s="666">
        <v>416.21118203001561</v>
      </c>
      <c r="BU56" s="666">
        <v>5430.2400353377452</v>
      </c>
      <c r="BV56" s="666">
        <v>2006.0014347020426</v>
      </c>
      <c r="BW56" s="666">
        <v>537.07812950477432</v>
      </c>
      <c r="BX56" s="666">
        <v>7815.4127810694736</v>
      </c>
      <c r="BY56" s="666">
        <v>83703.285326612488</v>
      </c>
      <c r="BZ56" s="666">
        <v>48518.332076641818</v>
      </c>
      <c r="CA56" s="666">
        <v>1997.2288336756487</v>
      </c>
      <c r="CB56" s="666">
        <v>56982.917333664438</v>
      </c>
      <c r="CC56" s="666">
        <v>38514.64270621079</v>
      </c>
      <c r="CD56" s="666">
        <v>7501.5486110140519</v>
      </c>
      <c r="CE56" s="666">
        <v>20250.087369258956</v>
      </c>
      <c r="CF56" s="671">
        <v>5926531.4184704702</v>
      </c>
      <c r="CG56" s="671">
        <v>6045443.9040320208</v>
      </c>
      <c r="CH56" s="666">
        <v>171.89563004519502</v>
      </c>
      <c r="CI56" s="666">
        <v>2483.6462889672894</v>
      </c>
      <c r="CJ56" s="666">
        <v>0</v>
      </c>
      <c r="CK56" s="666">
        <v>0</v>
      </c>
      <c r="CL56" s="666">
        <v>0</v>
      </c>
      <c r="CM56" s="666">
        <v>-2684.027480562831</v>
      </c>
      <c r="CN56" s="666">
        <v>0</v>
      </c>
      <c r="CO56" s="671">
        <v>-28.485561550346574</v>
      </c>
      <c r="CP56" s="666">
        <v>8842.7818346049226</v>
      </c>
      <c r="CQ56" s="666">
        <v>98908.152372247656</v>
      </c>
      <c r="CR56" s="666">
        <v>0</v>
      </c>
      <c r="CS56" s="666">
        <v>0</v>
      </c>
      <c r="CT56" s="666">
        <v>0</v>
      </c>
      <c r="CU56" s="666">
        <v>-36558.352677324976</v>
      </c>
      <c r="CV56" s="666">
        <v>0</v>
      </c>
      <c r="CW56" s="671">
        <v>71192.581529527597</v>
      </c>
      <c r="CX56" s="671">
        <v>71164.09596797725</v>
      </c>
      <c r="CY56" s="666">
        <v>757585</v>
      </c>
      <c r="CZ56" s="668">
        <v>-577816</v>
      </c>
      <c r="DA56" s="671">
        <v>6296376.9999999981</v>
      </c>
      <c r="DB56" s="669"/>
    </row>
    <row r="57" spans="1:106">
      <c r="A57" s="670"/>
      <c r="B57" s="679"/>
      <c r="C57" s="617" t="s">
        <v>237</v>
      </c>
      <c r="D57" s="632" t="s">
        <v>381</v>
      </c>
      <c r="E57" s="666">
        <v>1.1957542159351608</v>
      </c>
      <c r="F57" s="666">
        <v>0</v>
      </c>
      <c r="G57" s="666">
        <v>3.5872626478054825</v>
      </c>
      <c r="H57" s="666">
        <v>3.5872626478054825</v>
      </c>
      <c r="I57" s="666">
        <v>0</v>
      </c>
      <c r="J57" s="666">
        <v>2.3915084318703217</v>
      </c>
      <c r="K57" s="666">
        <v>219.77962488888255</v>
      </c>
      <c r="L57" s="666">
        <v>8.1311286683590929</v>
      </c>
      <c r="M57" s="666">
        <v>0</v>
      </c>
      <c r="N57" s="666">
        <v>251.82583787594487</v>
      </c>
      <c r="O57" s="666">
        <v>391.48993029717167</v>
      </c>
      <c r="P57" s="666">
        <v>282144.42517182406</v>
      </c>
      <c r="Q57" s="666">
        <v>36.11177732124186</v>
      </c>
      <c r="R57" s="666">
        <v>27503.781871567822</v>
      </c>
      <c r="S57" s="666">
        <v>37386.212164585551</v>
      </c>
      <c r="T57" s="666">
        <v>16789.345795102407</v>
      </c>
      <c r="U57" s="666">
        <v>952.29865757076209</v>
      </c>
      <c r="V57" s="666">
        <v>314.96166047732135</v>
      </c>
      <c r="W57" s="666">
        <v>14638.662262321426</v>
      </c>
      <c r="X57" s="666">
        <v>1017.8259886040089</v>
      </c>
      <c r="Y57" s="666">
        <v>18677.920003750398</v>
      </c>
      <c r="Z57" s="666">
        <v>537.1327937980742</v>
      </c>
      <c r="AA57" s="666">
        <v>10152.431594975889</v>
      </c>
      <c r="AB57" s="666">
        <v>0</v>
      </c>
      <c r="AC57" s="666">
        <v>1.6740559023092252</v>
      </c>
      <c r="AD57" s="666">
        <v>0</v>
      </c>
      <c r="AE57" s="666">
        <v>0</v>
      </c>
      <c r="AF57" s="666">
        <v>0</v>
      </c>
      <c r="AG57" s="666">
        <v>0</v>
      </c>
      <c r="AH57" s="666">
        <v>132.25041628242877</v>
      </c>
      <c r="AI57" s="666">
        <v>0</v>
      </c>
      <c r="AJ57" s="666">
        <v>10.761787943416447</v>
      </c>
      <c r="AK57" s="666">
        <v>0</v>
      </c>
      <c r="AL57" s="666">
        <v>1.9132067454962574</v>
      </c>
      <c r="AM57" s="666">
        <v>0.23915084318703217</v>
      </c>
      <c r="AN57" s="666">
        <v>80.354683310842802</v>
      </c>
      <c r="AO57" s="666">
        <v>21.523575886832894</v>
      </c>
      <c r="AP57" s="666">
        <v>0.23915084318703217</v>
      </c>
      <c r="AQ57" s="666">
        <v>113.35749967065324</v>
      </c>
      <c r="AR57" s="671">
        <v>411395.41157900117</v>
      </c>
      <c r="AS57" s="666">
        <v>337.47518013598085</v>
      </c>
      <c r="AT57" s="666">
        <v>15.339780915271856</v>
      </c>
      <c r="AU57" s="666">
        <v>247.35396725875867</v>
      </c>
      <c r="AV57" s="666">
        <v>1905.967778722528</v>
      </c>
      <c r="AW57" s="666">
        <v>0</v>
      </c>
      <c r="AX57" s="666">
        <v>471.69826314460954</v>
      </c>
      <c r="AY57" s="666">
        <v>98435.374133299498</v>
      </c>
      <c r="AZ57" s="666">
        <v>701.79497687368735</v>
      </c>
      <c r="BA57" s="666">
        <v>-5.7524178432269455</v>
      </c>
      <c r="BB57" s="666">
        <v>23179.367699282979</v>
      </c>
      <c r="BC57" s="666">
        <v>44389.491023567934</v>
      </c>
      <c r="BD57" s="666">
        <v>8853311.412115328</v>
      </c>
      <c r="BE57" s="666">
        <v>7862.5964553840304</v>
      </c>
      <c r="BF57" s="666">
        <v>2132902.5801104456</v>
      </c>
      <c r="BG57" s="666">
        <v>811505.08997971169</v>
      </c>
      <c r="BH57" s="666">
        <v>1160490.8582199896</v>
      </c>
      <c r="BI57" s="666">
        <v>109220.19885304282</v>
      </c>
      <c r="BJ57" s="666">
        <v>77551.221153464066</v>
      </c>
      <c r="BK57" s="666">
        <v>582639.39366908441</v>
      </c>
      <c r="BL57" s="666">
        <v>37732.026106339945</v>
      </c>
      <c r="BM57" s="666">
        <v>2262512.224008806</v>
      </c>
      <c r="BN57" s="666">
        <v>26297.178170311981</v>
      </c>
      <c r="BO57" s="666">
        <v>1235289.5474354697</v>
      </c>
      <c r="BP57" s="666">
        <v>0</v>
      </c>
      <c r="BQ57" s="666">
        <v>120.80077470776587</v>
      </c>
      <c r="BR57" s="666">
        <v>0</v>
      </c>
      <c r="BS57" s="666">
        <v>0</v>
      </c>
      <c r="BT57" s="666">
        <v>0</v>
      </c>
      <c r="BU57" s="666">
        <v>0</v>
      </c>
      <c r="BV57" s="666">
        <v>12386.873089082022</v>
      </c>
      <c r="BW57" s="666">
        <v>0</v>
      </c>
      <c r="BX57" s="666">
        <v>1564.6576533577293</v>
      </c>
      <c r="BY57" s="666">
        <v>0</v>
      </c>
      <c r="BZ57" s="666">
        <v>197.49967928412514</v>
      </c>
      <c r="CA57" s="666">
        <v>21.092198758498803</v>
      </c>
      <c r="CB57" s="666">
        <v>11084.909183898324</v>
      </c>
      <c r="CC57" s="666">
        <v>1600.1308967242953</v>
      </c>
      <c r="CD57" s="666">
        <v>33.555770752157187</v>
      </c>
      <c r="CE57" s="666">
        <v>18107.65263417122</v>
      </c>
      <c r="CF57" s="671">
        <v>17512109.608543467</v>
      </c>
      <c r="CG57" s="671">
        <v>17923505.020122468</v>
      </c>
      <c r="CH57" s="666">
        <v>0</v>
      </c>
      <c r="CI57" s="666">
        <v>-342.22485660064302</v>
      </c>
      <c r="CJ57" s="666">
        <v>0</v>
      </c>
      <c r="CK57" s="666">
        <v>-206.14802682722171</v>
      </c>
      <c r="CL57" s="666">
        <v>-1237.6056134928915</v>
      </c>
      <c r="CM57" s="666">
        <v>-6603.4330820803325</v>
      </c>
      <c r="CN57" s="666">
        <v>0</v>
      </c>
      <c r="CO57" s="671">
        <v>-8389.4115790010892</v>
      </c>
      <c r="CP57" s="666">
        <v>0</v>
      </c>
      <c r="CQ57" s="666">
        <v>-30499.319404789268</v>
      </c>
      <c r="CR57" s="666">
        <v>0</v>
      </c>
      <c r="CS57" s="666">
        <v>-25016.306463886784</v>
      </c>
      <c r="CT57" s="666">
        <v>-150263.70016446707</v>
      </c>
      <c r="CU57" s="666">
        <v>-320767.28251032816</v>
      </c>
      <c r="CV57" s="666">
        <v>0</v>
      </c>
      <c r="CW57" s="671">
        <v>-526546.60854347132</v>
      </c>
      <c r="CX57" s="671">
        <v>-534936.02012247243</v>
      </c>
      <c r="CY57" s="666">
        <v>2306115</v>
      </c>
      <c r="CZ57" s="668">
        <v>-815719</v>
      </c>
      <c r="DA57" s="671">
        <v>18878964.999999996</v>
      </c>
      <c r="DB57" s="669"/>
    </row>
    <row r="58" spans="1:106">
      <c r="A58" s="670"/>
      <c r="B58" s="679"/>
      <c r="C58" s="617" t="s">
        <v>238</v>
      </c>
      <c r="D58" s="632" t="s">
        <v>382</v>
      </c>
      <c r="E58" s="666">
        <v>0</v>
      </c>
      <c r="F58" s="666">
        <v>0</v>
      </c>
      <c r="G58" s="666">
        <v>0</v>
      </c>
      <c r="H58" s="666">
        <v>0.56728278252173581</v>
      </c>
      <c r="I58" s="666">
        <v>1636.6108275752076</v>
      </c>
      <c r="J58" s="666">
        <v>0.56728278252173581</v>
      </c>
      <c r="K58" s="666">
        <v>171.31940032156419</v>
      </c>
      <c r="L58" s="666">
        <v>6274.714857472919</v>
      </c>
      <c r="M58" s="666">
        <v>0.56728278252173581</v>
      </c>
      <c r="N58" s="666">
        <v>681.30662180860463</v>
      </c>
      <c r="O58" s="666">
        <v>1444.869247082861</v>
      </c>
      <c r="P58" s="666">
        <v>14663.692645404348</v>
      </c>
      <c r="Q58" s="666">
        <v>72252.538878663399</v>
      </c>
      <c r="R58" s="666">
        <v>24495.837832071073</v>
      </c>
      <c r="S58" s="666">
        <v>26443.319624468189</v>
      </c>
      <c r="T58" s="666">
        <v>8096.8271549327346</v>
      </c>
      <c r="U58" s="666">
        <v>2620.2791724678973</v>
      </c>
      <c r="V58" s="666">
        <v>4642.0750093753641</v>
      </c>
      <c r="W58" s="666">
        <v>48178.759436788496</v>
      </c>
      <c r="X58" s="666">
        <v>11303.676724528106</v>
      </c>
      <c r="Y58" s="666">
        <v>14183.204128608437</v>
      </c>
      <c r="Z58" s="666">
        <v>3934.6733795707592</v>
      </c>
      <c r="AA58" s="666">
        <v>10222.435741041678</v>
      </c>
      <c r="AB58" s="666">
        <v>273.99758395799836</v>
      </c>
      <c r="AC58" s="666">
        <v>20.989462953304223</v>
      </c>
      <c r="AD58" s="666">
        <v>0.56728278252173581</v>
      </c>
      <c r="AE58" s="666">
        <v>21.55674573582596</v>
      </c>
      <c r="AF58" s="666">
        <v>0</v>
      </c>
      <c r="AG58" s="666">
        <v>0</v>
      </c>
      <c r="AH58" s="666">
        <v>18.720331823217279</v>
      </c>
      <c r="AI58" s="666">
        <v>40.277077559043242</v>
      </c>
      <c r="AJ58" s="666">
        <v>156.00276519347733</v>
      </c>
      <c r="AK58" s="666">
        <v>78.852306770521267</v>
      </c>
      <c r="AL58" s="666">
        <v>2919.804481639374</v>
      </c>
      <c r="AM58" s="666">
        <v>22.124028518347693</v>
      </c>
      <c r="AN58" s="666">
        <v>462.33546775521467</v>
      </c>
      <c r="AO58" s="666">
        <v>324.48575160243286</v>
      </c>
      <c r="AP58" s="666">
        <v>30.065987473651994</v>
      </c>
      <c r="AQ58" s="666">
        <v>234.8550719639986</v>
      </c>
      <c r="AR58" s="671">
        <v>255852.47687625809</v>
      </c>
      <c r="AS58" s="666">
        <v>0</v>
      </c>
      <c r="AT58" s="666">
        <v>0</v>
      </c>
      <c r="AU58" s="666">
        <v>0</v>
      </c>
      <c r="AV58" s="666">
        <v>462.36834953245972</v>
      </c>
      <c r="AW58" s="666">
        <v>42843.188702006664</v>
      </c>
      <c r="AX58" s="666">
        <v>22.578496898612684</v>
      </c>
      <c r="AY58" s="666">
        <v>25777.77174176828</v>
      </c>
      <c r="AZ58" s="666">
        <v>132308.02847831391</v>
      </c>
      <c r="BA58" s="666">
        <v>220.87660009512408</v>
      </c>
      <c r="BB58" s="666">
        <v>32347.13266548637</v>
      </c>
      <c r="BC58" s="666">
        <v>51776.420083631681</v>
      </c>
      <c r="BD58" s="666">
        <v>173448.01317514264</v>
      </c>
      <c r="BE58" s="666">
        <v>3211793.1471752105</v>
      </c>
      <c r="BF58" s="666">
        <v>585885.48932698765</v>
      </c>
      <c r="BG58" s="666">
        <v>277126.50758601568</v>
      </c>
      <c r="BH58" s="666">
        <v>276856.54729701049</v>
      </c>
      <c r="BI58" s="666">
        <v>245734.54350671844</v>
      </c>
      <c r="BJ58" s="666">
        <v>618386.7447756516</v>
      </c>
      <c r="BK58" s="666">
        <v>904112.714658704</v>
      </c>
      <c r="BL58" s="666">
        <v>171401.22334759447</v>
      </c>
      <c r="BM58" s="666">
        <v>1041336.9654182463</v>
      </c>
      <c r="BN58" s="666">
        <v>96853.898304822796</v>
      </c>
      <c r="BO58" s="666">
        <v>584677.0489060228</v>
      </c>
      <c r="BP58" s="666">
        <v>12939.442070461468</v>
      </c>
      <c r="BQ58" s="666">
        <v>955.16858618913648</v>
      </c>
      <c r="BR58" s="666">
        <v>20.615149342211581</v>
      </c>
      <c r="BS58" s="666">
        <v>1194.696988070071</v>
      </c>
      <c r="BT58" s="666">
        <v>0</v>
      </c>
      <c r="BU58" s="666">
        <v>0</v>
      </c>
      <c r="BV58" s="666">
        <v>716.62185808640254</v>
      </c>
      <c r="BW58" s="666">
        <v>3255.2302485130285</v>
      </c>
      <c r="BX58" s="666">
        <v>9600.7695508013931</v>
      </c>
      <c r="BY58" s="666">
        <v>4192.7287066945555</v>
      </c>
      <c r="BZ58" s="666">
        <v>108024.36422696688</v>
      </c>
      <c r="CA58" s="666">
        <v>952.22356485453486</v>
      </c>
      <c r="CB58" s="666">
        <v>26419.786392711441</v>
      </c>
      <c r="CC58" s="666">
        <v>12938.460396683267</v>
      </c>
      <c r="CD58" s="666">
        <v>1352.7464663603598</v>
      </c>
      <c r="CE58" s="666">
        <v>16148.533651399071</v>
      </c>
      <c r="CF58" s="671">
        <v>8672082.5964529943</v>
      </c>
      <c r="CG58" s="671">
        <v>8927935.0733292531</v>
      </c>
      <c r="CH58" s="666">
        <v>27.229573561043317</v>
      </c>
      <c r="CI58" s="666">
        <v>4536.5604118263209</v>
      </c>
      <c r="CJ58" s="666">
        <v>0</v>
      </c>
      <c r="CK58" s="666">
        <v>0</v>
      </c>
      <c r="CL58" s="666">
        <v>-4756.0988486622327</v>
      </c>
      <c r="CM58" s="666">
        <v>7548.8319870167379</v>
      </c>
      <c r="CN58" s="666">
        <v>0</v>
      </c>
      <c r="CO58" s="671">
        <v>7356.5231237418693</v>
      </c>
      <c r="CP58" s="666">
        <v>1216.2938111904832</v>
      </c>
      <c r="CQ58" s="666">
        <v>176142.70769630314</v>
      </c>
      <c r="CR58" s="666">
        <v>0</v>
      </c>
      <c r="CS58" s="666">
        <v>0</v>
      </c>
      <c r="CT58" s="666">
        <v>-59429.548858483184</v>
      </c>
      <c r="CU58" s="666">
        <v>-24263.049102004828</v>
      </c>
      <c r="CV58" s="666">
        <v>0</v>
      </c>
      <c r="CW58" s="671">
        <v>93666.403547005641</v>
      </c>
      <c r="CX58" s="671">
        <v>101022.9266707475</v>
      </c>
      <c r="CY58" s="666">
        <v>2658270</v>
      </c>
      <c r="CZ58" s="668">
        <v>-3719942</v>
      </c>
      <c r="DA58" s="671">
        <v>7967286</v>
      </c>
      <c r="DB58" s="669"/>
    </row>
    <row r="59" spans="1:106">
      <c r="A59" s="670"/>
      <c r="B59" s="679"/>
      <c r="C59" s="617" t="s">
        <v>239</v>
      </c>
      <c r="D59" s="632" t="s">
        <v>383</v>
      </c>
      <c r="E59" s="666">
        <v>285.90212563509385</v>
      </c>
      <c r="F59" s="666">
        <v>7.4745653760808857</v>
      </c>
      <c r="G59" s="666">
        <v>57.92788166462686</v>
      </c>
      <c r="H59" s="666">
        <v>34.881305088377466</v>
      </c>
      <c r="I59" s="666">
        <v>17066.30139493668</v>
      </c>
      <c r="J59" s="666">
        <v>48.584674944525752</v>
      </c>
      <c r="K59" s="666">
        <v>1333.5870391824312</v>
      </c>
      <c r="L59" s="666">
        <v>15077.44412445116</v>
      </c>
      <c r="M59" s="666">
        <v>81.597338688882999</v>
      </c>
      <c r="N59" s="666">
        <v>2389.9922790018632</v>
      </c>
      <c r="O59" s="666">
        <v>1532.2859020965814</v>
      </c>
      <c r="P59" s="666">
        <v>773.61751642437162</v>
      </c>
      <c r="Q59" s="666">
        <v>290.88516921914777</v>
      </c>
      <c r="R59" s="666">
        <v>39251.434311592755</v>
      </c>
      <c r="S59" s="666">
        <v>27725.654501676032</v>
      </c>
      <c r="T59" s="666">
        <v>17835.558748225005</v>
      </c>
      <c r="U59" s="666">
        <v>4827.9463525002448</v>
      </c>
      <c r="V59" s="666">
        <v>2820.4026685745207</v>
      </c>
      <c r="W59" s="666">
        <v>24225.066383878147</v>
      </c>
      <c r="X59" s="666">
        <v>6086.7877379218671</v>
      </c>
      <c r="Y59" s="666">
        <v>14696.86417071904</v>
      </c>
      <c r="Z59" s="666">
        <v>4043.1169880117523</v>
      </c>
      <c r="AA59" s="666">
        <v>126124.57039509284</v>
      </c>
      <c r="AB59" s="666">
        <v>569.3127294781608</v>
      </c>
      <c r="AC59" s="666">
        <v>85.957501824930176</v>
      </c>
      <c r="AD59" s="666">
        <v>20.555054784222435</v>
      </c>
      <c r="AE59" s="666">
        <v>4917.6411370132155</v>
      </c>
      <c r="AF59" s="666">
        <v>84.088860480909958</v>
      </c>
      <c r="AG59" s="666">
        <v>632.22365472684157</v>
      </c>
      <c r="AH59" s="666">
        <v>2276.0051570166297</v>
      </c>
      <c r="AI59" s="666">
        <v>302.71989773127586</v>
      </c>
      <c r="AJ59" s="666">
        <v>3177.3131652823831</v>
      </c>
      <c r="AK59" s="666">
        <v>224.85984173043329</v>
      </c>
      <c r="AL59" s="666">
        <v>734.99892864795368</v>
      </c>
      <c r="AM59" s="666">
        <v>255.38098368276357</v>
      </c>
      <c r="AN59" s="666">
        <v>1719.7729169466104</v>
      </c>
      <c r="AO59" s="666">
        <v>2572.4962502678381</v>
      </c>
      <c r="AP59" s="666">
        <v>13.080489408141549</v>
      </c>
      <c r="AQ59" s="666">
        <v>358.77913805188251</v>
      </c>
      <c r="AR59" s="671">
        <v>324563.06928197632</v>
      </c>
      <c r="AS59" s="666">
        <v>24848.552587982213</v>
      </c>
      <c r="AT59" s="666">
        <v>700.54121883513926</v>
      </c>
      <c r="AU59" s="666">
        <v>2127.5696275733862</v>
      </c>
      <c r="AV59" s="666">
        <v>5421.7469913139312</v>
      </c>
      <c r="AW59" s="666">
        <v>372326.60674912535</v>
      </c>
      <c r="AX59" s="666">
        <v>3601.6851689905379</v>
      </c>
      <c r="AY59" s="666">
        <v>129692.37782607577</v>
      </c>
      <c r="AZ59" s="666">
        <v>321174.60526957188</v>
      </c>
      <c r="BA59" s="666">
        <v>5862.8284994693895</v>
      </c>
      <c r="BB59" s="666">
        <v>81017.736102567564</v>
      </c>
      <c r="BC59" s="666">
        <v>57723.058892989226</v>
      </c>
      <c r="BD59" s="666">
        <v>19543.081985528432</v>
      </c>
      <c r="BE59" s="666">
        <v>16140.315928058984</v>
      </c>
      <c r="BF59" s="666">
        <v>783170.48802959512</v>
      </c>
      <c r="BG59" s="666">
        <v>276694.56220205186</v>
      </c>
      <c r="BH59" s="666">
        <v>451432.02868779458</v>
      </c>
      <c r="BI59" s="666">
        <v>183724.38209417369</v>
      </c>
      <c r="BJ59" s="666">
        <v>248646.00651568695</v>
      </c>
      <c r="BK59" s="666">
        <v>396720.62436247244</v>
      </c>
      <c r="BL59" s="666">
        <v>133470.87998308506</v>
      </c>
      <c r="BM59" s="666">
        <v>449903.13831856725</v>
      </c>
      <c r="BN59" s="666">
        <v>90449.577066719678</v>
      </c>
      <c r="BO59" s="666">
        <v>6015740.5994775137</v>
      </c>
      <c r="BP59" s="666">
        <v>11697.789104087999</v>
      </c>
      <c r="BQ59" s="666">
        <v>3025.1080341468019</v>
      </c>
      <c r="BR59" s="666">
        <v>846.60742632888582</v>
      </c>
      <c r="BS59" s="666">
        <v>251971.8956218439</v>
      </c>
      <c r="BT59" s="666">
        <v>3864.9887272358437</v>
      </c>
      <c r="BU59" s="666">
        <v>23535.878644321307</v>
      </c>
      <c r="BV59" s="666">
        <v>70642.230561054545</v>
      </c>
      <c r="BW59" s="666">
        <v>22802.664721178353</v>
      </c>
      <c r="BX59" s="666">
        <v>163551.87006977416</v>
      </c>
      <c r="BY59" s="666">
        <v>9153.1620156443096</v>
      </c>
      <c r="BZ59" s="666">
        <v>25438.583189305635</v>
      </c>
      <c r="CA59" s="666">
        <v>9899.829405266948</v>
      </c>
      <c r="CB59" s="666">
        <v>89301.22760648925</v>
      </c>
      <c r="CC59" s="666">
        <v>91977.506474055583</v>
      </c>
      <c r="CD59" s="666">
        <v>534.2948116218621</v>
      </c>
      <c r="CE59" s="666">
        <v>21990.651922940095</v>
      </c>
      <c r="CF59" s="671">
        <v>10870367.281921035</v>
      </c>
      <c r="CG59" s="671">
        <v>11194930.351203011</v>
      </c>
      <c r="CH59" s="666">
        <v>702.60914535160316</v>
      </c>
      <c r="CI59" s="666">
        <v>16786.005193333647</v>
      </c>
      <c r="CJ59" s="666">
        <v>7.4745653760808857</v>
      </c>
      <c r="CK59" s="666">
        <v>538.16870707782368</v>
      </c>
      <c r="CL59" s="666">
        <v>8719.0805111983518</v>
      </c>
      <c r="CM59" s="666">
        <v>-8292.4074043137352</v>
      </c>
      <c r="CN59" s="666">
        <v>0</v>
      </c>
      <c r="CO59" s="671">
        <v>18460.930718023767</v>
      </c>
      <c r="CP59" s="666">
        <v>28013.000096382915</v>
      </c>
      <c r="CQ59" s="666">
        <v>236841.55064165287</v>
      </c>
      <c r="CR59" s="666">
        <v>508.34884055389398</v>
      </c>
      <c r="CS59" s="666">
        <v>25793.178127234532</v>
      </c>
      <c r="CT59" s="666">
        <v>387505.96078577812</v>
      </c>
      <c r="CU59" s="666">
        <v>-123121.32041263999</v>
      </c>
      <c r="CV59" s="666">
        <v>0</v>
      </c>
      <c r="CW59" s="671">
        <v>555540.71807896229</v>
      </c>
      <c r="CX59" s="671">
        <v>574001.64879698609</v>
      </c>
      <c r="CY59" s="666">
        <v>708931</v>
      </c>
      <c r="CZ59" s="668">
        <v>-1079940</v>
      </c>
      <c r="DA59" s="671">
        <v>11397922.999999998</v>
      </c>
      <c r="DB59" s="669"/>
    </row>
    <row r="60" spans="1:106">
      <c r="A60" s="670"/>
      <c r="B60" s="679"/>
      <c r="C60" s="617" t="s">
        <v>240</v>
      </c>
      <c r="D60" s="632" t="s">
        <v>384</v>
      </c>
      <c r="E60" s="666">
        <v>0</v>
      </c>
      <c r="F60" s="666">
        <v>0</v>
      </c>
      <c r="G60" s="666">
        <v>0</v>
      </c>
      <c r="H60" s="666">
        <v>14.395654971135455</v>
      </c>
      <c r="I60" s="666">
        <v>0</v>
      </c>
      <c r="J60" s="666">
        <v>0</v>
      </c>
      <c r="K60" s="666">
        <v>10.519901709675908</v>
      </c>
      <c r="L60" s="666">
        <v>29.344988979622272</v>
      </c>
      <c r="M60" s="666">
        <v>0</v>
      </c>
      <c r="N60" s="666">
        <v>96.893831536488634</v>
      </c>
      <c r="O60" s="666">
        <v>131.77561088962455</v>
      </c>
      <c r="P60" s="666">
        <v>52.599508548379546</v>
      </c>
      <c r="Q60" s="666">
        <v>0</v>
      </c>
      <c r="R60" s="666">
        <v>425.22550068584729</v>
      </c>
      <c r="S60" s="666">
        <v>125284.83153475451</v>
      </c>
      <c r="T60" s="666">
        <v>17720.497590430394</v>
      </c>
      <c r="U60" s="666">
        <v>1792.259043906364</v>
      </c>
      <c r="V60" s="666">
        <v>292.89621075887135</v>
      </c>
      <c r="W60" s="666">
        <v>11237.469742083276</v>
      </c>
      <c r="X60" s="666">
        <v>326.67063203730453</v>
      </c>
      <c r="Y60" s="666">
        <v>9838.3228146963811</v>
      </c>
      <c r="Z60" s="666">
        <v>22.147161494054544</v>
      </c>
      <c r="AA60" s="666">
        <v>9253.63775125334</v>
      </c>
      <c r="AB60" s="666">
        <v>0</v>
      </c>
      <c r="AC60" s="666">
        <v>1276.7838601322446</v>
      </c>
      <c r="AD60" s="666">
        <v>0</v>
      </c>
      <c r="AE60" s="666">
        <v>6.0904694108650004</v>
      </c>
      <c r="AF60" s="666">
        <v>0</v>
      </c>
      <c r="AG60" s="666">
        <v>0</v>
      </c>
      <c r="AH60" s="666">
        <v>112.95052361967818</v>
      </c>
      <c r="AI60" s="666">
        <v>1.1073580747027272</v>
      </c>
      <c r="AJ60" s="666">
        <v>225.34736820200499</v>
      </c>
      <c r="AK60" s="666">
        <v>0</v>
      </c>
      <c r="AL60" s="666">
        <v>0</v>
      </c>
      <c r="AM60" s="666">
        <v>0</v>
      </c>
      <c r="AN60" s="666">
        <v>11879.737425410858</v>
      </c>
      <c r="AO60" s="666">
        <v>28.79130994227091</v>
      </c>
      <c r="AP60" s="666">
        <v>0</v>
      </c>
      <c r="AQ60" s="666">
        <v>0</v>
      </c>
      <c r="AR60" s="671">
        <v>190060.29579352788</v>
      </c>
      <c r="AS60" s="666">
        <v>0</v>
      </c>
      <c r="AT60" s="666">
        <v>20.6053742790101</v>
      </c>
      <c r="AU60" s="666">
        <v>0</v>
      </c>
      <c r="AV60" s="666">
        <v>1037.4358006562475</v>
      </c>
      <c r="AW60" s="666">
        <v>0</v>
      </c>
      <c r="AX60" s="666">
        <v>0</v>
      </c>
      <c r="AY60" s="666">
        <v>1013.2468830243661</v>
      </c>
      <c r="AZ60" s="666">
        <v>403.14862719802363</v>
      </c>
      <c r="BA60" s="666">
        <v>0</v>
      </c>
      <c r="BB60" s="666">
        <v>4101.3653673612271</v>
      </c>
      <c r="BC60" s="666">
        <v>9042.1757651325606</v>
      </c>
      <c r="BD60" s="666">
        <v>1966.4694148881376</v>
      </c>
      <c r="BE60" s="666">
        <v>96.75567052752568</v>
      </c>
      <c r="BF60" s="666">
        <v>8796.7030454608757</v>
      </c>
      <c r="BG60" s="666">
        <v>1289980.6431348245</v>
      </c>
      <c r="BH60" s="666">
        <v>525540.07098615251</v>
      </c>
      <c r="BI60" s="666">
        <v>62947.626650699414</v>
      </c>
      <c r="BJ60" s="666">
        <v>23398.746322573294</v>
      </c>
      <c r="BK60" s="666">
        <v>180301.50437052944</v>
      </c>
      <c r="BL60" s="666">
        <v>7368.6610193416545</v>
      </c>
      <c r="BM60" s="666">
        <v>313110.30868545524</v>
      </c>
      <c r="BN60" s="666">
        <v>2353.4920969982404</v>
      </c>
      <c r="BO60" s="666">
        <v>391602.45051507227</v>
      </c>
      <c r="BP60" s="666">
        <v>0</v>
      </c>
      <c r="BQ60" s="666">
        <v>39831.980253002956</v>
      </c>
      <c r="BR60" s="666">
        <v>0</v>
      </c>
      <c r="BS60" s="666">
        <v>309.97650002336928</v>
      </c>
      <c r="BT60" s="666">
        <v>0.8958858382178303</v>
      </c>
      <c r="BU60" s="666">
        <v>0</v>
      </c>
      <c r="BV60" s="666">
        <v>3433.0345320507258</v>
      </c>
      <c r="BW60" s="666">
        <v>220.38791620158628</v>
      </c>
      <c r="BX60" s="666">
        <v>12914.194357910024</v>
      </c>
      <c r="BY60" s="666">
        <v>0</v>
      </c>
      <c r="BZ60" s="666">
        <v>8.9588583821783025</v>
      </c>
      <c r="CA60" s="666">
        <v>0</v>
      </c>
      <c r="CB60" s="666">
        <v>534492.65816746326</v>
      </c>
      <c r="CC60" s="666">
        <v>774.04536422020544</v>
      </c>
      <c r="CD60" s="666">
        <v>0</v>
      </c>
      <c r="CE60" s="666">
        <v>0</v>
      </c>
      <c r="CF60" s="671">
        <v>3415067.5415652669</v>
      </c>
      <c r="CG60" s="671">
        <v>3605127.8373587946</v>
      </c>
      <c r="CH60" s="666">
        <v>0</v>
      </c>
      <c r="CI60" s="666">
        <v>329.43902722406136</v>
      </c>
      <c r="CJ60" s="666">
        <v>0</v>
      </c>
      <c r="CK60" s="666">
        <v>5679.0858861129364</v>
      </c>
      <c r="CL60" s="666">
        <v>113787.13264511609</v>
      </c>
      <c r="CM60" s="666">
        <v>9428.0466480190207</v>
      </c>
      <c r="CN60" s="666">
        <v>0</v>
      </c>
      <c r="CO60" s="671">
        <v>129223.7042064721</v>
      </c>
      <c r="CP60" s="666">
        <v>0</v>
      </c>
      <c r="CQ60" s="666">
        <v>11835.547808695757</v>
      </c>
      <c r="CR60" s="666">
        <v>0</v>
      </c>
      <c r="CS60" s="666">
        <v>280144.39749655378</v>
      </c>
      <c r="CT60" s="666">
        <v>3952969.9412329877</v>
      </c>
      <c r="CU60" s="666">
        <v>-50317.428103504441</v>
      </c>
      <c r="CV60" s="666">
        <v>0</v>
      </c>
      <c r="CW60" s="671">
        <v>4194632.4584347326</v>
      </c>
      <c r="CX60" s="671">
        <v>4323856.1626412049</v>
      </c>
      <c r="CY60" s="666">
        <v>2541066</v>
      </c>
      <c r="CZ60" s="668">
        <v>-1391359</v>
      </c>
      <c r="DA60" s="671">
        <v>9078691</v>
      </c>
      <c r="DB60" s="669"/>
    </row>
    <row r="61" spans="1:106">
      <c r="A61" s="670"/>
      <c r="B61" s="679"/>
      <c r="C61" s="617" t="s">
        <v>241</v>
      </c>
      <c r="D61" s="632" t="s">
        <v>385</v>
      </c>
      <c r="E61" s="666">
        <v>0</v>
      </c>
      <c r="F61" s="666">
        <v>1.0644102253638503</v>
      </c>
      <c r="G61" s="666">
        <v>0</v>
      </c>
      <c r="H61" s="666">
        <v>2.1288204507277007</v>
      </c>
      <c r="I61" s="666">
        <v>0</v>
      </c>
      <c r="J61" s="666">
        <v>0</v>
      </c>
      <c r="K61" s="666">
        <v>11.708512479002353</v>
      </c>
      <c r="L61" s="666">
        <v>0</v>
      </c>
      <c r="M61" s="666">
        <v>1.5966153380457753</v>
      </c>
      <c r="N61" s="666">
        <v>729.12100437423737</v>
      </c>
      <c r="O61" s="666">
        <v>154.87168779044021</v>
      </c>
      <c r="P61" s="666">
        <v>74.508715775469511</v>
      </c>
      <c r="Q61" s="666">
        <v>18.627178943867378</v>
      </c>
      <c r="R61" s="666">
        <v>172.96666162162566</v>
      </c>
      <c r="S61" s="666">
        <v>2274.644651602548</v>
      </c>
      <c r="T61" s="666">
        <v>90663.801970929359</v>
      </c>
      <c r="U61" s="666">
        <v>209.15660928399657</v>
      </c>
      <c r="V61" s="666">
        <v>399.15383451144385</v>
      </c>
      <c r="W61" s="666">
        <v>1358.1874475642728</v>
      </c>
      <c r="X61" s="666">
        <v>113.35968900125005</v>
      </c>
      <c r="Y61" s="666">
        <v>922.31146027777618</v>
      </c>
      <c r="Z61" s="666">
        <v>9.5796920282746516</v>
      </c>
      <c r="AA61" s="666">
        <v>60.671382845739465</v>
      </c>
      <c r="AB61" s="666">
        <v>7.9830766902288763</v>
      </c>
      <c r="AC61" s="666">
        <v>33.528922098961282</v>
      </c>
      <c r="AD61" s="666">
        <v>0</v>
      </c>
      <c r="AE61" s="666">
        <v>4.2576409014554013</v>
      </c>
      <c r="AF61" s="666">
        <v>0</v>
      </c>
      <c r="AG61" s="666">
        <v>0</v>
      </c>
      <c r="AH61" s="666">
        <v>75.573126000833369</v>
      </c>
      <c r="AI61" s="666">
        <v>1.5966153380457753</v>
      </c>
      <c r="AJ61" s="666">
        <v>14.369538042411978</v>
      </c>
      <c r="AK61" s="666">
        <v>0</v>
      </c>
      <c r="AL61" s="666">
        <v>0</v>
      </c>
      <c r="AM61" s="666">
        <v>0</v>
      </c>
      <c r="AN61" s="666">
        <v>15866.631024386234</v>
      </c>
      <c r="AO61" s="666">
        <v>8.5152818029108026</v>
      </c>
      <c r="AP61" s="666">
        <v>0</v>
      </c>
      <c r="AQ61" s="666">
        <v>0</v>
      </c>
      <c r="AR61" s="671">
        <v>113189.91557030454</v>
      </c>
      <c r="AS61" s="666">
        <v>0</v>
      </c>
      <c r="AT61" s="666">
        <v>120.43619446775128</v>
      </c>
      <c r="AU61" s="666">
        <v>0</v>
      </c>
      <c r="AV61" s="666">
        <v>480.78128831526311</v>
      </c>
      <c r="AW61" s="666">
        <v>0</v>
      </c>
      <c r="AX61" s="666">
        <v>0</v>
      </c>
      <c r="AY61" s="666">
        <v>1054.0575739817593</v>
      </c>
      <c r="AZ61" s="666">
        <v>0</v>
      </c>
      <c r="BA61" s="666">
        <v>182.09952603523993</v>
      </c>
      <c r="BB61" s="666">
        <v>34499.670522454158</v>
      </c>
      <c r="BC61" s="666">
        <v>7744.5290490542784</v>
      </c>
      <c r="BD61" s="666">
        <v>2906.8479896736449</v>
      </c>
      <c r="BE61" s="666">
        <v>855.5787254989051</v>
      </c>
      <c r="BF61" s="666">
        <v>5270.287869908796</v>
      </c>
      <c r="BG61" s="666">
        <v>39963.619793067104</v>
      </c>
      <c r="BH61" s="666">
        <v>2204681.8521773173</v>
      </c>
      <c r="BI61" s="666">
        <v>8544.2253803201475</v>
      </c>
      <c r="BJ61" s="666">
        <v>35382.226955513841</v>
      </c>
      <c r="BK61" s="666">
        <v>30760.367556619422</v>
      </c>
      <c r="BL61" s="666">
        <v>3708.4713000509973</v>
      </c>
      <c r="BM61" s="666">
        <v>38323.760569194201</v>
      </c>
      <c r="BN61" s="666">
        <v>755.3758117017361</v>
      </c>
      <c r="BO61" s="666">
        <v>3893.4612947534633</v>
      </c>
      <c r="BP61" s="666">
        <v>125.25364224646134</v>
      </c>
      <c r="BQ61" s="666">
        <v>1158.1144460018963</v>
      </c>
      <c r="BR61" s="666">
        <v>0</v>
      </c>
      <c r="BS61" s="666">
        <v>265.92311738479481</v>
      </c>
      <c r="BT61" s="666">
        <v>0</v>
      </c>
      <c r="BU61" s="666">
        <v>0</v>
      </c>
      <c r="BV61" s="666">
        <v>2411.6143580222515</v>
      </c>
      <c r="BW61" s="666">
        <v>236.05494115679252</v>
      </c>
      <c r="BX61" s="666">
        <v>869.06757927929323</v>
      </c>
      <c r="BY61" s="666">
        <v>0</v>
      </c>
      <c r="BZ61" s="666">
        <v>0</v>
      </c>
      <c r="CA61" s="666">
        <v>0</v>
      </c>
      <c r="CB61" s="666">
        <v>902905.3324769527</v>
      </c>
      <c r="CC61" s="666">
        <v>345.89275051138168</v>
      </c>
      <c r="CD61" s="666">
        <v>0</v>
      </c>
      <c r="CE61" s="666">
        <v>0</v>
      </c>
      <c r="CF61" s="671">
        <v>3327444.9028894841</v>
      </c>
      <c r="CG61" s="671">
        <v>3440634.8184597888</v>
      </c>
      <c r="CH61" s="666">
        <v>0</v>
      </c>
      <c r="CI61" s="666">
        <v>43.64081923991786</v>
      </c>
      <c r="CJ61" s="666">
        <v>0</v>
      </c>
      <c r="CK61" s="666">
        <v>959.03361305282908</v>
      </c>
      <c r="CL61" s="666">
        <v>163671.69932863585</v>
      </c>
      <c r="CM61" s="666">
        <v>6960.7106687668984</v>
      </c>
      <c r="CN61" s="666">
        <v>0</v>
      </c>
      <c r="CO61" s="671">
        <v>171635.0844296955</v>
      </c>
      <c r="CP61" s="666">
        <v>0</v>
      </c>
      <c r="CQ61" s="666">
        <v>5899.4465498083291</v>
      </c>
      <c r="CR61" s="666">
        <v>0</v>
      </c>
      <c r="CS61" s="666">
        <v>53920.729497545864</v>
      </c>
      <c r="CT61" s="666">
        <v>8025728.2933453629</v>
      </c>
      <c r="CU61" s="666">
        <v>-111274.37228220051</v>
      </c>
      <c r="CV61" s="666">
        <v>0</v>
      </c>
      <c r="CW61" s="671">
        <v>7974274.0971105164</v>
      </c>
      <c r="CX61" s="671">
        <v>8145909.1815402117</v>
      </c>
      <c r="CY61" s="666">
        <v>6044361</v>
      </c>
      <c r="CZ61" s="668">
        <v>-2005002</v>
      </c>
      <c r="DA61" s="671">
        <v>15625903</v>
      </c>
      <c r="DB61" s="669"/>
    </row>
    <row r="62" spans="1:106">
      <c r="A62" s="670"/>
      <c r="B62" s="679"/>
      <c r="C62" s="617" t="s">
        <v>242</v>
      </c>
      <c r="D62" s="632" t="s">
        <v>386</v>
      </c>
      <c r="E62" s="666">
        <v>1.1366547198025208</v>
      </c>
      <c r="F62" s="666">
        <v>0</v>
      </c>
      <c r="G62" s="666">
        <v>0.56832735990126038</v>
      </c>
      <c r="H62" s="666">
        <v>0</v>
      </c>
      <c r="I62" s="666">
        <v>0</v>
      </c>
      <c r="J62" s="666">
        <v>0</v>
      </c>
      <c r="K62" s="666">
        <v>0</v>
      </c>
      <c r="L62" s="666">
        <v>2.2733094396050415</v>
      </c>
      <c r="M62" s="666">
        <v>0</v>
      </c>
      <c r="N62" s="666">
        <v>0</v>
      </c>
      <c r="O62" s="666">
        <v>0</v>
      </c>
      <c r="P62" s="666">
        <v>0</v>
      </c>
      <c r="Q62" s="666">
        <v>0</v>
      </c>
      <c r="R62" s="666">
        <v>9.093237758420166</v>
      </c>
      <c r="S62" s="666">
        <v>1408.3151978353233</v>
      </c>
      <c r="T62" s="666">
        <v>2787.0773729557809</v>
      </c>
      <c r="U62" s="666">
        <v>17828.429280102537</v>
      </c>
      <c r="V62" s="666">
        <v>5.1149462391113429</v>
      </c>
      <c r="W62" s="666">
        <v>416.01562744772258</v>
      </c>
      <c r="X62" s="666">
        <v>57.969390709928554</v>
      </c>
      <c r="Y62" s="666">
        <v>298.94019130806294</v>
      </c>
      <c r="Z62" s="666">
        <v>31.25800479456932</v>
      </c>
      <c r="AA62" s="666">
        <v>257.45229403527094</v>
      </c>
      <c r="AB62" s="666">
        <v>0</v>
      </c>
      <c r="AC62" s="666">
        <v>12.503201917827727</v>
      </c>
      <c r="AD62" s="666">
        <v>2.8416367995063019</v>
      </c>
      <c r="AE62" s="666">
        <v>1486.7443735016971</v>
      </c>
      <c r="AF62" s="666">
        <v>8.5249103985189052</v>
      </c>
      <c r="AG62" s="666">
        <v>0</v>
      </c>
      <c r="AH62" s="666">
        <v>57.969390709928554</v>
      </c>
      <c r="AI62" s="666">
        <v>38.646260473285707</v>
      </c>
      <c r="AJ62" s="666">
        <v>2679.0951745745415</v>
      </c>
      <c r="AK62" s="666">
        <v>0</v>
      </c>
      <c r="AL62" s="666">
        <v>20451.828373406755</v>
      </c>
      <c r="AM62" s="666">
        <v>0</v>
      </c>
      <c r="AN62" s="666">
        <v>5304.7675773183646</v>
      </c>
      <c r="AO62" s="666">
        <v>747.91880563005861</v>
      </c>
      <c r="AP62" s="666">
        <v>726.89069331371195</v>
      </c>
      <c r="AQ62" s="666">
        <v>0</v>
      </c>
      <c r="AR62" s="671">
        <v>54621.374232750233</v>
      </c>
      <c r="AS62" s="666">
        <v>130.44038394436194</v>
      </c>
      <c r="AT62" s="666">
        <v>20.290726391345189</v>
      </c>
      <c r="AU62" s="666">
        <v>11.594700795054393</v>
      </c>
      <c r="AV62" s="666">
        <v>0</v>
      </c>
      <c r="AW62" s="666">
        <v>4.8311253312726636</v>
      </c>
      <c r="AX62" s="666">
        <v>0</v>
      </c>
      <c r="AY62" s="666">
        <v>0</v>
      </c>
      <c r="AZ62" s="666">
        <v>14.493375993817992</v>
      </c>
      <c r="BA62" s="666">
        <v>0</v>
      </c>
      <c r="BB62" s="666">
        <v>0</v>
      </c>
      <c r="BC62" s="666">
        <v>0</v>
      </c>
      <c r="BD62" s="666">
        <v>0</v>
      </c>
      <c r="BE62" s="666">
        <v>0</v>
      </c>
      <c r="BF62" s="666">
        <v>180.68408738959764</v>
      </c>
      <c r="BG62" s="666">
        <v>21017.327641168598</v>
      </c>
      <c r="BH62" s="666">
        <v>65678.182653585609</v>
      </c>
      <c r="BI62" s="666">
        <v>440068.17265069322</v>
      </c>
      <c r="BJ62" s="666">
        <v>431.90260461577617</v>
      </c>
      <c r="BK62" s="666">
        <v>9721.1903915868552</v>
      </c>
      <c r="BL62" s="666">
        <v>2689.9705844526193</v>
      </c>
      <c r="BM62" s="666">
        <v>13532.948277960986</v>
      </c>
      <c r="BN62" s="666">
        <v>708.24297356457259</v>
      </c>
      <c r="BO62" s="666">
        <v>11210.143218685089</v>
      </c>
      <c r="BP62" s="666">
        <v>0</v>
      </c>
      <c r="BQ62" s="666">
        <v>408.71320302566738</v>
      </c>
      <c r="BR62" s="666">
        <v>128.50793381185287</v>
      </c>
      <c r="BS62" s="666">
        <v>91722.779314476546</v>
      </c>
      <c r="BT62" s="666">
        <v>446.39598060959418</v>
      </c>
      <c r="BU62" s="666">
        <v>0</v>
      </c>
      <c r="BV62" s="666">
        <v>1337.2554916962733</v>
      </c>
      <c r="BW62" s="666">
        <v>10013.956586661978</v>
      </c>
      <c r="BX62" s="666">
        <v>163342.27990046129</v>
      </c>
      <c r="BY62" s="666">
        <v>0</v>
      </c>
      <c r="BZ62" s="666">
        <v>766160.43648600171</v>
      </c>
      <c r="CA62" s="666">
        <v>0</v>
      </c>
      <c r="CB62" s="666">
        <v>282958.04442757368</v>
      </c>
      <c r="CC62" s="666">
        <v>34553.174594328346</v>
      </c>
      <c r="CD62" s="666">
        <v>32340.519192605469</v>
      </c>
      <c r="CE62" s="666">
        <v>0</v>
      </c>
      <c r="CF62" s="671">
        <v>1948832.478507411</v>
      </c>
      <c r="CG62" s="671">
        <v>2003453.8527401611</v>
      </c>
      <c r="CH62" s="666">
        <v>46.602843511903352</v>
      </c>
      <c r="CI62" s="666">
        <v>1811.827623365218</v>
      </c>
      <c r="CJ62" s="666">
        <v>2.8416367995063019</v>
      </c>
      <c r="CK62" s="666">
        <v>8973.8890128409003</v>
      </c>
      <c r="CL62" s="666">
        <v>55804.631796064656</v>
      </c>
      <c r="CM62" s="666">
        <v>-1540.1671453324157</v>
      </c>
      <c r="CN62" s="666">
        <v>0</v>
      </c>
      <c r="CO62" s="671">
        <v>65099.625767249767</v>
      </c>
      <c r="CP62" s="666">
        <v>2051.2958156583732</v>
      </c>
      <c r="CQ62" s="666">
        <v>65994.13825025085</v>
      </c>
      <c r="CR62" s="666">
        <v>206.77216417847001</v>
      </c>
      <c r="CS62" s="666">
        <v>473853.19831734919</v>
      </c>
      <c r="CT62" s="666">
        <v>2918526.2927497979</v>
      </c>
      <c r="CU62" s="666">
        <v>-67881.175804645944</v>
      </c>
      <c r="CV62" s="666">
        <v>0</v>
      </c>
      <c r="CW62" s="671">
        <v>3392750.5214925893</v>
      </c>
      <c r="CX62" s="671">
        <v>3457850.1472598389</v>
      </c>
      <c r="CY62" s="666">
        <v>2105129</v>
      </c>
      <c r="CZ62" s="668">
        <v>-2080416</v>
      </c>
      <c r="DA62" s="671">
        <v>5486017</v>
      </c>
      <c r="DB62" s="669"/>
    </row>
    <row r="63" spans="1:106">
      <c r="A63" s="670"/>
      <c r="B63" s="679"/>
      <c r="C63" s="617" t="s">
        <v>243</v>
      </c>
      <c r="D63" s="632" t="s">
        <v>606</v>
      </c>
      <c r="E63" s="666">
        <v>0</v>
      </c>
      <c r="F63" s="666">
        <v>0</v>
      </c>
      <c r="G63" s="666">
        <v>0</v>
      </c>
      <c r="H63" s="666">
        <v>0</v>
      </c>
      <c r="I63" s="666">
        <v>0</v>
      </c>
      <c r="J63" s="666">
        <v>0</v>
      </c>
      <c r="K63" s="666">
        <v>1.5740278273278629</v>
      </c>
      <c r="L63" s="666">
        <v>4.1974075395409676</v>
      </c>
      <c r="M63" s="666">
        <v>0</v>
      </c>
      <c r="N63" s="666">
        <v>0</v>
      </c>
      <c r="O63" s="666">
        <v>0</v>
      </c>
      <c r="P63" s="666">
        <v>0.52467594244262095</v>
      </c>
      <c r="Q63" s="666">
        <v>5.7714353668688307</v>
      </c>
      <c r="R63" s="666">
        <v>2928.7411107147104</v>
      </c>
      <c r="S63" s="666">
        <v>2672.6992508027115</v>
      </c>
      <c r="T63" s="666">
        <v>4574.6495421572126</v>
      </c>
      <c r="U63" s="666">
        <v>14767.004400047568</v>
      </c>
      <c r="V63" s="666">
        <v>49909.27434891188</v>
      </c>
      <c r="W63" s="666">
        <v>58633.061243905337</v>
      </c>
      <c r="X63" s="666">
        <v>71230.530621952668</v>
      </c>
      <c r="Y63" s="666">
        <v>5015.9020097514567</v>
      </c>
      <c r="Z63" s="666">
        <v>283.84968486145794</v>
      </c>
      <c r="AA63" s="666">
        <v>448.07325484599835</v>
      </c>
      <c r="AB63" s="666">
        <v>2.6233797122131048</v>
      </c>
      <c r="AC63" s="666">
        <v>2.0987037697704838</v>
      </c>
      <c r="AD63" s="666">
        <v>0</v>
      </c>
      <c r="AE63" s="666">
        <v>41.974075395409677</v>
      </c>
      <c r="AF63" s="666">
        <v>27.807824949458912</v>
      </c>
      <c r="AG63" s="666">
        <v>0</v>
      </c>
      <c r="AH63" s="666">
        <v>7.870139136639315</v>
      </c>
      <c r="AI63" s="666">
        <v>313.75621358068736</v>
      </c>
      <c r="AJ63" s="666">
        <v>1229.3157331430609</v>
      </c>
      <c r="AK63" s="666">
        <v>804.32821976453795</v>
      </c>
      <c r="AL63" s="666">
        <v>2.6233797122131048</v>
      </c>
      <c r="AM63" s="666">
        <v>0</v>
      </c>
      <c r="AN63" s="666">
        <v>15984.777262456892</v>
      </c>
      <c r="AO63" s="666">
        <v>26.233797122131051</v>
      </c>
      <c r="AP63" s="666">
        <v>918.1828992745867</v>
      </c>
      <c r="AQ63" s="666">
        <v>0</v>
      </c>
      <c r="AR63" s="671">
        <v>229837.44464264484</v>
      </c>
      <c r="AS63" s="666">
        <v>0</v>
      </c>
      <c r="AT63" s="666">
        <v>0</v>
      </c>
      <c r="AU63" s="666">
        <v>9.8393672714274629</v>
      </c>
      <c r="AV63" s="666">
        <v>18.694797815712178</v>
      </c>
      <c r="AW63" s="666">
        <v>30.502038541425133</v>
      </c>
      <c r="AX63" s="666">
        <v>0</v>
      </c>
      <c r="AY63" s="666">
        <v>103.31335634998835</v>
      </c>
      <c r="AZ63" s="666">
        <v>135.78326834569899</v>
      </c>
      <c r="BA63" s="666">
        <v>4.9196836357137315</v>
      </c>
      <c r="BB63" s="666">
        <v>0</v>
      </c>
      <c r="BC63" s="666">
        <v>0.98393672714274627</v>
      </c>
      <c r="BD63" s="666">
        <v>19.678734542854926</v>
      </c>
      <c r="BE63" s="666">
        <v>1234.8405925641466</v>
      </c>
      <c r="BF63" s="666">
        <v>23585.947286338771</v>
      </c>
      <c r="BG63" s="666">
        <v>83935.706445639109</v>
      </c>
      <c r="BH63" s="666">
        <v>165715.60752210848</v>
      </c>
      <c r="BI63" s="666">
        <v>655918.78860498755</v>
      </c>
      <c r="BJ63" s="666">
        <v>3768209.0502302083</v>
      </c>
      <c r="BK63" s="666">
        <v>1981631.8415411296</v>
      </c>
      <c r="BL63" s="666">
        <v>1339877.806060089</v>
      </c>
      <c r="BM63" s="666">
        <v>459045.84068117687</v>
      </c>
      <c r="BN63" s="666">
        <v>42969.500811050872</v>
      </c>
      <c r="BO63" s="666">
        <v>22385.54447922462</v>
      </c>
      <c r="BP63" s="666">
        <v>76.747064717134208</v>
      </c>
      <c r="BQ63" s="666">
        <v>89.538242169989914</v>
      </c>
      <c r="BR63" s="666">
        <v>0</v>
      </c>
      <c r="BS63" s="666">
        <v>2148.9178120797578</v>
      </c>
      <c r="BT63" s="666">
        <v>1600.8650550612481</v>
      </c>
      <c r="BU63" s="666">
        <v>0</v>
      </c>
      <c r="BV63" s="666">
        <v>245.00024505854381</v>
      </c>
      <c r="BW63" s="666">
        <v>51809.188367701303</v>
      </c>
      <c r="BX63" s="666">
        <v>82538.516293096414</v>
      </c>
      <c r="BY63" s="666">
        <v>45957.716651383394</v>
      </c>
      <c r="BZ63" s="666">
        <v>173.17286397712334</v>
      </c>
      <c r="CA63" s="666">
        <v>0</v>
      </c>
      <c r="CB63" s="666">
        <v>940950.4994073339</v>
      </c>
      <c r="CC63" s="666">
        <v>913.09328278846851</v>
      </c>
      <c r="CD63" s="666">
        <v>45026.912507506357</v>
      </c>
      <c r="CE63" s="666">
        <v>0</v>
      </c>
      <c r="CF63" s="671">
        <v>9716364.3572306242</v>
      </c>
      <c r="CG63" s="671">
        <v>9946201.8018732686</v>
      </c>
      <c r="CH63" s="666">
        <v>7.870139136639315</v>
      </c>
      <c r="CI63" s="666">
        <v>584.48899988107985</v>
      </c>
      <c r="CJ63" s="666">
        <v>0</v>
      </c>
      <c r="CK63" s="666">
        <v>0</v>
      </c>
      <c r="CL63" s="666">
        <v>0</v>
      </c>
      <c r="CM63" s="666">
        <v>3406.1962183374953</v>
      </c>
      <c r="CN63" s="666">
        <v>0</v>
      </c>
      <c r="CO63" s="671">
        <v>3998.5553573552143</v>
      </c>
      <c r="CP63" s="666">
        <v>380.7835134042428</v>
      </c>
      <c r="CQ63" s="666">
        <v>33301.338530146248</v>
      </c>
      <c r="CR63" s="666">
        <v>0</v>
      </c>
      <c r="CS63" s="666">
        <v>0</v>
      </c>
      <c r="CT63" s="666">
        <v>0</v>
      </c>
      <c r="CU63" s="666">
        <v>99015.520725828843</v>
      </c>
      <c r="CV63" s="666">
        <v>0</v>
      </c>
      <c r="CW63" s="671">
        <v>132697.64276937934</v>
      </c>
      <c r="CX63" s="671">
        <v>136696.19812673455</v>
      </c>
      <c r="CY63" s="666">
        <v>6170305</v>
      </c>
      <c r="CZ63" s="668">
        <v>-3543141</v>
      </c>
      <c r="DA63" s="671">
        <v>12710062.000000004</v>
      </c>
      <c r="DB63" s="669"/>
    </row>
    <row r="64" spans="1:106">
      <c r="A64" s="670"/>
      <c r="B64" s="679"/>
      <c r="C64" s="617" t="s">
        <v>244</v>
      </c>
      <c r="D64" s="632" t="s">
        <v>388</v>
      </c>
      <c r="E64" s="666">
        <v>2.9296102817225949</v>
      </c>
      <c r="F64" s="666">
        <v>0</v>
      </c>
      <c r="G64" s="666">
        <v>28.12425870453691</v>
      </c>
      <c r="H64" s="666">
        <v>0</v>
      </c>
      <c r="I64" s="666">
        <v>0.58592205634451899</v>
      </c>
      <c r="J64" s="666">
        <v>0</v>
      </c>
      <c r="K64" s="666">
        <v>14.062129352268455</v>
      </c>
      <c r="L64" s="666">
        <v>5.2732985071006704</v>
      </c>
      <c r="M64" s="666">
        <v>0</v>
      </c>
      <c r="N64" s="666">
        <v>8.2029087888232652</v>
      </c>
      <c r="O64" s="666">
        <v>2.9296102817225949</v>
      </c>
      <c r="P64" s="666">
        <v>0</v>
      </c>
      <c r="Q64" s="666">
        <v>0.58592205634451899</v>
      </c>
      <c r="R64" s="666">
        <v>335.73333828540939</v>
      </c>
      <c r="S64" s="666">
        <v>21405.490484434311</v>
      </c>
      <c r="T64" s="666">
        <v>10216.722896479378</v>
      </c>
      <c r="U64" s="666">
        <v>2930.1962037789394</v>
      </c>
      <c r="V64" s="666">
        <v>2624.9308124234449</v>
      </c>
      <c r="W64" s="666">
        <v>123708.06744424367</v>
      </c>
      <c r="X64" s="666">
        <v>7241.4106943619099</v>
      </c>
      <c r="Y64" s="666">
        <v>18472.364670373649</v>
      </c>
      <c r="Z64" s="666">
        <v>276.55521059461296</v>
      </c>
      <c r="AA64" s="666">
        <v>10622.76688152613</v>
      </c>
      <c r="AB64" s="666">
        <v>2.9296102817225949</v>
      </c>
      <c r="AC64" s="666">
        <v>29.296102817225947</v>
      </c>
      <c r="AD64" s="666">
        <v>0</v>
      </c>
      <c r="AE64" s="666">
        <v>342.76440296154357</v>
      </c>
      <c r="AF64" s="666">
        <v>2.343688225378076</v>
      </c>
      <c r="AG64" s="666">
        <v>43.944154225838922</v>
      </c>
      <c r="AH64" s="666">
        <v>232.61105636877403</v>
      </c>
      <c r="AI64" s="666">
        <v>63.279582085208048</v>
      </c>
      <c r="AJ64" s="666">
        <v>1315.9809385497897</v>
      </c>
      <c r="AK64" s="666">
        <v>676.73997507791944</v>
      </c>
      <c r="AL64" s="666">
        <v>111.3251907054586</v>
      </c>
      <c r="AM64" s="666">
        <v>0</v>
      </c>
      <c r="AN64" s="666">
        <v>7842.5667241713863</v>
      </c>
      <c r="AO64" s="666">
        <v>120.6999436069709</v>
      </c>
      <c r="AP64" s="666">
        <v>0</v>
      </c>
      <c r="AQ64" s="666">
        <v>25.780570479158833</v>
      </c>
      <c r="AR64" s="671">
        <v>208707.19423608665</v>
      </c>
      <c r="AS64" s="666">
        <v>455.59050491602312</v>
      </c>
      <c r="AT64" s="666">
        <v>8.4368612021485756</v>
      </c>
      <c r="AU64" s="666">
        <v>1426.7669721855705</v>
      </c>
      <c r="AV64" s="666">
        <v>284.04099380566873</v>
      </c>
      <c r="AW64" s="666">
        <v>41.246876988281926</v>
      </c>
      <c r="AX64" s="666">
        <v>5.6245741347657177</v>
      </c>
      <c r="AY64" s="666">
        <v>933.67930637110908</v>
      </c>
      <c r="AZ64" s="666">
        <v>98.43004735840006</v>
      </c>
      <c r="BA64" s="666">
        <v>1.8748580449219059</v>
      </c>
      <c r="BB64" s="666">
        <v>353.41074146777925</v>
      </c>
      <c r="BC64" s="666">
        <v>178.11151426758107</v>
      </c>
      <c r="BD64" s="666">
        <v>16.873722404297151</v>
      </c>
      <c r="BE64" s="666">
        <v>314.03872252441926</v>
      </c>
      <c r="BF64" s="666">
        <v>5030.2441345254738</v>
      </c>
      <c r="BG64" s="666">
        <v>192604.16695482738</v>
      </c>
      <c r="BH64" s="666">
        <v>294084.60835231538</v>
      </c>
      <c r="BI64" s="666">
        <v>89725.081455827647</v>
      </c>
      <c r="BJ64" s="666">
        <v>102297.87950507394</v>
      </c>
      <c r="BK64" s="666">
        <v>1676339.6382643722</v>
      </c>
      <c r="BL64" s="666">
        <v>71394.594350626168</v>
      </c>
      <c r="BM64" s="666">
        <v>1915203.1151905805</v>
      </c>
      <c r="BN64" s="666">
        <v>7723.4777160557915</v>
      </c>
      <c r="BO64" s="666">
        <v>493448.5759881087</v>
      </c>
      <c r="BP64" s="666">
        <v>89.993186156251483</v>
      </c>
      <c r="BQ64" s="666">
        <v>894.30728742774909</v>
      </c>
      <c r="BR64" s="666">
        <v>33.747444808594302</v>
      </c>
      <c r="BS64" s="666">
        <v>17514.923855660443</v>
      </c>
      <c r="BT64" s="666">
        <v>119.99091487500198</v>
      </c>
      <c r="BU64" s="666">
        <v>1903.9183446181955</v>
      </c>
      <c r="BV64" s="666">
        <v>6596.6880310577253</v>
      </c>
      <c r="BW64" s="666">
        <v>10839.491786715998</v>
      </c>
      <c r="BX64" s="666">
        <v>70896.819539699412</v>
      </c>
      <c r="BY64" s="666">
        <v>27774.147077473113</v>
      </c>
      <c r="BZ64" s="666">
        <v>3983.135916436589</v>
      </c>
      <c r="CA64" s="666">
        <v>8.4368612021485756</v>
      </c>
      <c r="CB64" s="666">
        <v>416307.54172979691</v>
      </c>
      <c r="CC64" s="666">
        <v>5063.9915793340679</v>
      </c>
      <c r="CD64" s="666">
        <v>0</v>
      </c>
      <c r="CE64" s="666">
        <v>1640.5007893066677</v>
      </c>
      <c r="CF64" s="671">
        <v>5415637.1419525528</v>
      </c>
      <c r="CG64" s="671">
        <v>5624344.3361886395</v>
      </c>
      <c r="CH64" s="666">
        <v>1504.0619186363801</v>
      </c>
      <c r="CI64" s="666">
        <v>58654.313372424418</v>
      </c>
      <c r="CJ64" s="666">
        <v>0</v>
      </c>
      <c r="CK64" s="666">
        <v>10107.741393999297</v>
      </c>
      <c r="CL64" s="666">
        <v>119328.88599512473</v>
      </c>
      <c r="CM64" s="666">
        <v>-11795.19691627151</v>
      </c>
      <c r="CN64" s="666">
        <v>0</v>
      </c>
      <c r="CO64" s="671">
        <v>177799.80576391332</v>
      </c>
      <c r="CP64" s="666">
        <v>62207.789930508836</v>
      </c>
      <c r="CQ64" s="666">
        <v>2809112.9327128059</v>
      </c>
      <c r="CR64" s="666">
        <v>0</v>
      </c>
      <c r="CS64" s="666">
        <v>464663.88042442268</v>
      </c>
      <c r="CT64" s="666">
        <v>4282174.8371726107</v>
      </c>
      <c r="CU64" s="666">
        <v>-40187.582192901056</v>
      </c>
      <c r="CV64" s="666">
        <v>0</v>
      </c>
      <c r="CW64" s="671">
        <v>7577971.8580474462</v>
      </c>
      <c r="CX64" s="671">
        <v>7755771.6638113596</v>
      </c>
      <c r="CY64" s="666">
        <v>5234686</v>
      </c>
      <c r="CZ64" s="668">
        <v>-4223721</v>
      </c>
      <c r="DA64" s="671">
        <v>14391081</v>
      </c>
      <c r="DB64" s="669"/>
    </row>
    <row r="65" spans="1:106">
      <c r="A65" s="670"/>
      <c r="B65" s="679"/>
      <c r="C65" s="617" t="s">
        <v>245</v>
      </c>
      <c r="D65" s="632" t="s">
        <v>403</v>
      </c>
      <c r="E65" s="666">
        <v>0</v>
      </c>
      <c r="F65" s="666">
        <v>0.12469188751007404</v>
      </c>
      <c r="G65" s="666">
        <v>0.12469188751007404</v>
      </c>
      <c r="H65" s="666">
        <v>0</v>
      </c>
      <c r="I65" s="666">
        <v>3.6160647377921471</v>
      </c>
      <c r="J65" s="666">
        <v>0</v>
      </c>
      <c r="K65" s="666">
        <v>0</v>
      </c>
      <c r="L65" s="666">
        <v>6.7333619255439983</v>
      </c>
      <c r="M65" s="666">
        <v>0.62345943755037025</v>
      </c>
      <c r="N65" s="666">
        <v>0.12469188751007404</v>
      </c>
      <c r="O65" s="666">
        <v>1.3716107626108145</v>
      </c>
      <c r="P65" s="666">
        <v>0.74815132506044424</v>
      </c>
      <c r="Q65" s="666">
        <v>0</v>
      </c>
      <c r="R65" s="666">
        <v>2.2444539751813326</v>
      </c>
      <c r="S65" s="666">
        <v>101.87327209573048</v>
      </c>
      <c r="T65" s="666">
        <v>19.327242564061475</v>
      </c>
      <c r="U65" s="666">
        <v>0.99753510008059232</v>
      </c>
      <c r="V65" s="666">
        <v>1.3716107626108145</v>
      </c>
      <c r="W65" s="666">
        <v>4.987675500402962</v>
      </c>
      <c r="X65" s="666">
        <v>705.13262386946872</v>
      </c>
      <c r="Y65" s="666">
        <v>288.7864114733315</v>
      </c>
      <c r="Z65" s="666">
        <v>1.6209945376309625</v>
      </c>
      <c r="AA65" s="666">
        <v>492.15888000226226</v>
      </c>
      <c r="AB65" s="666">
        <v>1.9950702001611846</v>
      </c>
      <c r="AC65" s="666">
        <v>0.12469188751007404</v>
      </c>
      <c r="AD65" s="666">
        <v>0.74815132506044424</v>
      </c>
      <c r="AE65" s="666">
        <v>79.802808006447393</v>
      </c>
      <c r="AF65" s="666">
        <v>15.960561601289477</v>
      </c>
      <c r="AG65" s="666">
        <v>25.561836939565179</v>
      </c>
      <c r="AH65" s="666">
        <v>25.31245316454503</v>
      </c>
      <c r="AI65" s="666">
        <v>17.456864251410366</v>
      </c>
      <c r="AJ65" s="666">
        <v>306.61735138727209</v>
      </c>
      <c r="AK65" s="666">
        <v>20.698853326672292</v>
      </c>
      <c r="AL65" s="666">
        <v>6.6086700380339245</v>
      </c>
      <c r="AM65" s="666">
        <v>1.1222269875906663</v>
      </c>
      <c r="AN65" s="666">
        <v>369.46206269234938</v>
      </c>
      <c r="AO65" s="666">
        <v>16.833404813859996</v>
      </c>
      <c r="AP65" s="666">
        <v>0</v>
      </c>
      <c r="AQ65" s="666">
        <v>0</v>
      </c>
      <c r="AR65" s="671">
        <v>2520.2724303536165</v>
      </c>
      <c r="AS65" s="666">
        <v>6.8317493772863918</v>
      </c>
      <c r="AT65" s="666">
        <v>65.389601182598312</v>
      </c>
      <c r="AU65" s="666">
        <v>45.870317247494341</v>
      </c>
      <c r="AV65" s="666">
        <v>2.9278925902655963</v>
      </c>
      <c r="AW65" s="666">
        <v>532.87645142833856</v>
      </c>
      <c r="AX65" s="666">
        <v>16.591391344838378</v>
      </c>
      <c r="AY65" s="666">
        <v>53.678030821535934</v>
      </c>
      <c r="AZ65" s="666">
        <v>1044.2816905280627</v>
      </c>
      <c r="BA65" s="666">
        <v>156.1542714808318</v>
      </c>
      <c r="BB65" s="666">
        <v>72.221350559884712</v>
      </c>
      <c r="BC65" s="666">
        <v>226.42369364720611</v>
      </c>
      <c r="BD65" s="666">
        <v>56.605923411801527</v>
      </c>
      <c r="BE65" s="666">
        <v>20.495248131859174</v>
      </c>
      <c r="BF65" s="666">
        <v>423.56846139175627</v>
      </c>
      <c r="BG65" s="666">
        <v>8678.2736375472268</v>
      </c>
      <c r="BH65" s="666">
        <v>2574.5935510402142</v>
      </c>
      <c r="BI65" s="666">
        <v>160.0581282678526</v>
      </c>
      <c r="BJ65" s="666">
        <v>543.61205759264567</v>
      </c>
      <c r="BK65" s="666">
        <v>465.53492185222979</v>
      </c>
      <c r="BL65" s="666">
        <v>109432.91345376693</v>
      </c>
      <c r="BM65" s="666">
        <v>286868.08424484584</v>
      </c>
      <c r="BN65" s="666">
        <v>143.46673692301422</v>
      </c>
      <c r="BO65" s="666">
        <v>114426.92224856328</v>
      </c>
      <c r="BP65" s="666">
        <v>260.58244053363808</v>
      </c>
      <c r="BQ65" s="666">
        <v>33.182782689676756</v>
      </c>
      <c r="BR65" s="666">
        <v>149.32252210354542</v>
      </c>
      <c r="BS65" s="666">
        <v>19893.078222461216</v>
      </c>
      <c r="BT65" s="666">
        <v>3826.7556154771346</v>
      </c>
      <c r="BU65" s="666">
        <v>5480.0389647804413</v>
      </c>
      <c r="BV65" s="666">
        <v>4083.4341992237514</v>
      </c>
      <c r="BW65" s="666">
        <v>10504.302649676205</v>
      </c>
      <c r="BX65" s="666">
        <v>87874.840311641339</v>
      </c>
      <c r="BY65" s="666">
        <v>4572.3922617981061</v>
      </c>
      <c r="BZ65" s="666">
        <v>1219.9552459439985</v>
      </c>
      <c r="CA65" s="666">
        <v>232.27947882773731</v>
      </c>
      <c r="CB65" s="666">
        <v>93756.000561288165</v>
      </c>
      <c r="CC65" s="666">
        <v>3354.3889442476184</v>
      </c>
      <c r="CD65" s="666">
        <v>0</v>
      </c>
      <c r="CE65" s="666">
        <v>0</v>
      </c>
      <c r="CF65" s="671">
        <v>761257.92925423558</v>
      </c>
      <c r="CG65" s="671">
        <v>763778.20168458915</v>
      </c>
      <c r="CH65" s="666">
        <v>207.73668459178336</v>
      </c>
      <c r="CI65" s="666">
        <v>31693.186432210539</v>
      </c>
      <c r="CJ65" s="666">
        <v>0</v>
      </c>
      <c r="CK65" s="666">
        <v>5977.1056277953994</v>
      </c>
      <c r="CL65" s="666">
        <v>13497.023979752945</v>
      </c>
      <c r="CM65" s="666">
        <v>-981.32515470428268</v>
      </c>
      <c r="CN65" s="666">
        <v>0</v>
      </c>
      <c r="CO65" s="671">
        <v>50393.727569646384</v>
      </c>
      <c r="CP65" s="666">
        <v>32221.457955872887</v>
      </c>
      <c r="CQ65" s="666">
        <v>3200965.4205893073</v>
      </c>
      <c r="CR65" s="666">
        <v>0</v>
      </c>
      <c r="CS65" s="666">
        <v>1450738.57165811</v>
      </c>
      <c r="CT65" s="666">
        <v>4732070.7399934214</v>
      </c>
      <c r="CU65" s="666">
        <v>-24439.119450946931</v>
      </c>
      <c r="CV65" s="666">
        <v>0</v>
      </c>
      <c r="CW65" s="671">
        <v>9391557.0707457643</v>
      </c>
      <c r="CX65" s="671">
        <v>9441950.7983154114</v>
      </c>
      <c r="CY65" s="666">
        <v>939867</v>
      </c>
      <c r="CZ65" s="668">
        <v>-6773614</v>
      </c>
      <c r="DA65" s="671">
        <v>4371982</v>
      </c>
      <c r="DB65" s="669"/>
    </row>
    <row r="66" spans="1:106">
      <c r="A66" s="670"/>
      <c r="B66" s="679"/>
      <c r="C66" s="617" t="s">
        <v>246</v>
      </c>
      <c r="D66" s="632" t="s">
        <v>607</v>
      </c>
      <c r="E66" s="666">
        <v>0.64019991611056282</v>
      </c>
      <c r="F66" s="666">
        <v>0</v>
      </c>
      <c r="G66" s="666">
        <v>1241.987837254492</v>
      </c>
      <c r="H66" s="666">
        <v>0.64019991611056282</v>
      </c>
      <c r="I66" s="666">
        <v>0</v>
      </c>
      <c r="J66" s="666">
        <v>0</v>
      </c>
      <c r="K66" s="666">
        <v>0</v>
      </c>
      <c r="L66" s="666">
        <v>0</v>
      </c>
      <c r="M66" s="666">
        <v>0</v>
      </c>
      <c r="N66" s="666">
        <v>0</v>
      </c>
      <c r="O66" s="666">
        <v>0.64019991611056282</v>
      </c>
      <c r="P66" s="666">
        <v>0</v>
      </c>
      <c r="Q66" s="666">
        <v>0</v>
      </c>
      <c r="R66" s="666">
        <v>0</v>
      </c>
      <c r="S66" s="666">
        <v>0</v>
      </c>
      <c r="T66" s="666">
        <v>642.12051585889458</v>
      </c>
      <c r="U66" s="666">
        <v>0</v>
      </c>
      <c r="V66" s="666">
        <v>0</v>
      </c>
      <c r="W66" s="666">
        <v>0</v>
      </c>
      <c r="X66" s="666">
        <v>0</v>
      </c>
      <c r="Y66" s="666">
        <v>265192.57205014292</v>
      </c>
      <c r="Z66" s="666">
        <v>0.64019991611056282</v>
      </c>
      <c r="AA66" s="666">
        <v>3.2009995805528142</v>
      </c>
      <c r="AB66" s="666">
        <v>0</v>
      </c>
      <c r="AC66" s="666">
        <v>0</v>
      </c>
      <c r="AD66" s="666">
        <v>0.64019991611056282</v>
      </c>
      <c r="AE66" s="666">
        <v>8.9627988255478801</v>
      </c>
      <c r="AF66" s="666">
        <v>0</v>
      </c>
      <c r="AG66" s="666">
        <v>0</v>
      </c>
      <c r="AH66" s="666">
        <v>20427.49892325584</v>
      </c>
      <c r="AI66" s="666">
        <v>0</v>
      </c>
      <c r="AJ66" s="666">
        <v>6600.461135099903</v>
      </c>
      <c r="AK66" s="666">
        <v>108.19378582268513</v>
      </c>
      <c r="AL66" s="666">
        <v>0.64019991611056282</v>
      </c>
      <c r="AM66" s="666">
        <v>0</v>
      </c>
      <c r="AN66" s="666">
        <v>26574.698517749464</v>
      </c>
      <c r="AO66" s="666">
        <v>117.79678456434357</v>
      </c>
      <c r="AP66" s="666">
        <v>0</v>
      </c>
      <c r="AQ66" s="666">
        <v>0</v>
      </c>
      <c r="AR66" s="671">
        <v>320921.33454765117</v>
      </c>
      <c r="AS66" s="666">
        <v>123.59263232540665</v>
      </c>
      <c r="AT66" s="666">
        <v>5.885363444066984</v>
      </c>
      <c r="AU66" s="666">
        <v>49914.748263039437</v>
      </c>
      <c r="AV66" s="666">
        <v>63.758103977392324</v>
      </c>
      <c r="AW66" s="666">
        <v>20.598772054234445</v>
      </c>
      <c r="AX66" s="666">
        <v>1.9617878146889947</v>
      </c>
      <c r="AY66" s="666">
        <v>9.8089390734449733</v>
      </c>
      <c r="AZ66" s="666">
        <v>1.9617878146889947</v>
      </c>
      <c r="BA66" s="666">
        <v>0.98089390734449733</v>
      </c>
      <c r="BB66" s="666">
        <v>0.98089390734449733</v>
      </c>
      <c r="BC66" s="666">
        <v>48.063801459880366</v>
      </c>
      <c r="BD66" s="666">
        <v>8.8280451661004751</v>
      </c>
      <c r="BE66" s="666">
        <v>1.9617878146889947</v>
      </c>
      <c r="BF66" s="666">
        <v>12.751620795478464</v>
      </c>
      <c r="BG66" s="666">
        <v>2.942681722033492</v>
      </c>
      <c r="BH66" s="666">
        <v>6641.6326466295914</v>
      </c>
      <c r="BI66" s="666">
        <v>3.9235756293779893</v>
      </c>
      <c r="BJ66" s="666">
        <v>0.98089390734449733</v>
      </c>
      <c r="BK66" s="666">
        <v>1.9617878146889947</v>
      </c>
      <c r="BL66" s="666">
        <v>0.98089390734449733</v>
      </c>
      <c r="BM66" s="666">
        <v>19681123.243353795</v>
      </c>
      <c r="BN66" s="666">
        <v>25.503241590956929</v>
      </c>
      <c r="BO66" s="666">
        <v>187.35073630279899</v>
      </c>
      <c r="BP66" s="666">
        <v>5.885363444066984</v>
      </c>
      <c r="BQ66" s="666">
        <v>2.942681722033492</v>
      </c>
      <c r="BR66" s="666">
        <v>29.426817220334918</v>
      </c>
      <c r="BS66" s="666">
        <v>451.21119737846874</v>
      </c>
      <c r="BT66" s="666">
        <v>19.617878146889947</v>
      </c>
      <c r="BU66" s="666">
        <v>5.885363444066984</v>
      </c>
      <c r="BV66" s="666">
        <v>721241.48113133537</v>
      </c>
      <c r="BW66" s="666">
        <v>53.949164903947349</v>
      </c>
      <c r="BX66" s="666">
        <v>363497.70239590912</v>
      </c>
      <c r="BY66" s="666">
        <v>5980.5101530794</v>
      </c>
      <c r="BZ66" s="666">
        <v>41.19754410846889</v>
      </c>
      <c r="CA66" s="666">
        <v>4.9044695367224866</v>
      </c>
      <c r="CB66" s="666">
        <v>1588190.8286230664</v>
      </c>
      <c r="CC66" s="666">
        <v>3156.5165938345922</v>
      </c>
      <c r="CD66" s="666">
        <v>0</v>
      </c>
      <c r="CE66" s="666">
        <v>11.770726888133968</v>
      </c>
      <c r="CF66" s="671">
        <v>22420898.232607916</v>
      </c>
      <c r="CG66" s="671">
        <v>22741819.567155566</v>
      </c>
      <c r="CH66" s="666">
        <v>0</v>
      </c>
      <c r="CI66" s="666">
        <v>52499.594120646703</v>
      </c>
      <c r="CJ66" s="666">
        <v>0</v>
      </c>
      <c r="CK66" s="666">
        <v>16700.895211576255</v>
      </c>
      <c r="CL66" s="666">
        <v>126409.39403577897</v>
      </c>
      <c r="CM66" s="666">
        <v>6987.7820843467935</v>
      </c>
      <c r="CN66" s="666">
        <v>0</v>
      </c>
      <c r="CO66" s="671">
        <v>202597.66545234874</v>
      </c>
      <c r="CP66" s="666">
        <v>0</v>
      </c>
      <c r="CQ66" s="666">
        <v>5505729.0560013503</v>
      </c>
      <c r="CR66" s="666">
        <v>0</v>
      </c>
      <c r="CS66" s="666">
        <v>794806.56239435798</v>
      </c>
      <c r="CT66" s="666">
        <v>6567139.6397302207</v>
      </c>
      <c r="CU66" s="666">
        <v>-77240.490733842438</v>
      </c>
      <c r="CV66" s="666">
        <v>0</v>
      </c>
      <c r="CW66" s="671">
        <v>12790434.767392086</v>
      </c>
      <c r="CX66" s="671">
        <v>12993032.432844434</v>
      </c>
      <c r="CY66" s="666">
        <v>14227602</v>
      </c>
      <c r="CZ66" s="668">
        <v>-3871986</v>
      </c>
      <c r="DA66" s="671">
        <v>46090468</v>
      </c>
      <c r="DB66" s="669"/>
    </row>
    <row r="67" spans="1:106">
      <c r="A67" s="670"/>
      <c r="B67" s="679"/>
      <c r="C67" s="617" t="s">
        <v>247</v>
      </c>
      <c r="D67" s="632" t="s">
        <v>63</v>
      </c>
      <c r="E67" s="666">
        <v>51.321069235321907</v>
      </c>
      <c r="F67" s="666">
        <v>4.0323697256324351</v>
      </c>
      <c r="G67" s="666">
        <v>98.976347810977956</v>
      </c>
      <c r="H67" s="666">
        <v>8.0647394512648702</v>
      </c>
      <c r="I67" s="666">
        <v>4889.0650027963447</v>
      </c>
      <c r="J67" s="666">
        <v>413.13460734434136</v>
      </c>
      <c r="K67" s="666">
        <v>1765.8113607610401</v>
      </c>
      <c r="L67" s="666">
        <v>2777.5695828288149</v>
      </c>
      <c r="M67" s="666">
        <v>376.84327981364942</v>
      </c>
      <c r="N67" s="666">
        <v>878.69002112190435</v>
      </c>
      <c r="O67" s="666">
        <v>1057.2140262476312</v>
      </c>
      <c r="P67" s="666">
        <v>6559.5658064060726</v>
      </c>
      <c r="Q67" s="666">
        <v>2434.0849980181247</v>
      </c>
      <c r="R67" s="666">
        <v>1153.2577415308765</v>
      </c>
      <c r="S67" s="666">
        <v>370.24485662625091</v>
      </c>
      <c r="T67" s="666">
        <v>857.79501436180897</v>
      </c>
      <c r="U67" s="666">
        <v>688.06890681928007</v>
      </c>
      <c r="V67" s="666">
        <v>361.44695904305286</v>
      </c>
      <c r="W67" s="666">
        <v>1231.7056616477257</v>
      </c>
      <c r="X67" s="666">
        <v>826.26921468868272</v>
      </c>
      <c r="Y67" s="666">
        <v>925.97872063159377</v>
      </c>
      <c r="Z67" s="666">
        <v>6275.1004512160025</v>
      </c>
      <c r="AA67" s="666">
        <v>2322.6449619642826</v>
      </c>
      <c r="AB67" s="666">
        <v>4712.7404720664172</v>
      </c>
      <c r="AC67" s="666">
        <v>248.17402765937808</v>
      </c>
      <c r="AD67" s="666">
        <v>443.1940907536013</v>
      </c>
      <c r="AE67" s="666">
        <v>5858.666632277962</v>
      </c>
      <c r="AF67" s="666">
        <v>6208.3830612100846</v>
      </c>
      <c r="AG67" s="666">
        <v>78.447920116849204</v>
      </c>
      <c r="AH67" s="666">
        <v>1444.321519908345</v>
      </c>
      <c r="AI67" s="666">
        <v>6252.7391281920409</v>
      </c>
      <c r="AJ67" s="666">
        <v>3516.5929798174502</v>
      </c>
      <c r="AK67" s="666">
        <v>9572.8457286514022</v>
      </c>
      <c r="AL67" s="666">
        <v>3778.3304329175921</v>
      </c>
      <c r="AM67" s="666">
        <v>2753.0087854090534</v>
      </c>
      <c r="AN67" s="666">
        <v>4301.8053391178755</v>
      </c>
      <c r="AO67" s="666">
        <v>2987.2528085617014</v>
      </c>
      <c r="AP67" s="666">
        <v>2578.8837290749257</v>
      </c>
      <c r="AQ67" s="666">
        <v>52.054227367255073</v>
      </c>
      <c r="AR67" s="671">
        <v>91114.326583192596</v>
      </c>
      <c r="AS67" s="666">
        <v>10669.68068031988</v>
      </c>
      <c r="AT67" s="666">
        <v>2680.8932263160245</v>
      </c>
      <c r="AU67" s="666">
        <v>8122.0482284113768</v>
      </c>
      <c r="AV67" s="666">
        <v>1354.1646340529041</v>
      </c>
      <c r="AW67" s="666">
        <v>230518.60297639947</v>
      </c>
      <c r="AX67" s="666">
        <v>43247.04072978218</v>
      </c>
      <c r="AY67" s="666">
        <v>130514.23065263724</v>
      </c>
      <c r="AZ67" s="666">
        <v>104767.46515019579</v>
      </c>
      <c r="BA67" s="666">
        <v>15002.615565835033</v>
      </c>
      <c r="BB67" s="666">
        <v>61635.067880749477</v>
      </c>
      <c r="BC67" s="666">
        <v>46706.921571200997</v>
      </c>
      <c r="BD67" s="666">
        <v>155832.79793143101</v>
      </c>
      <c r="BE67" s="666">
        <v>285279.96253017272</v>
      </c>
      <c r="BF67" s="666">
        <v>19110.182965219818</v>
      </c>
      <c r="BG67" s="666">
        <v>9111.7054501142957</v>
      </c>
      <c r="BH67" s="666">
        <v>36955.368432203533</v>
      </c>
      <c r="BI67" s="666">
        <v>29587.81135301121</v>
      </c>
      <c r="BJ67" s="666">
        <v>30301.148439545592</v>
      </c>
      <c r="BK67" s="666">
        <v>50244.211244812424</v>
      </c>
      <c r="BL67" s="666">
        <v>21258.033093905757</v>
      </c>
      <c r="BM67" s="666">
        <v>56359.508988028174</v>
      </c>
      <c r="BN67" s="666">
        <v>323833.48039663117</v>
      </c>
      <c r="BO67" s="666">
        <v>204377.93430254754</v>
      </c>
      <c r="BP67" s="666">
        <v>165336.44683568508</v>
      </c>
      <c r="BQ67" s="666">
        <v>13474.036094689931</v>
      </c>
      <c r="BR67" s="666">
        <v>30768.541008607266</v>
      </c>
      <c r="BS67" s="666">
        <v>438111.45346152846</v>
      </c>
      <c r="BT67" s="666">
        <v>485742.38172586396</v>
      </c>
      <c r="BU67" s="666">
        <v>5677.300933214563</v>
      </c>
      <c r="BV67" s="666">
        <v>78391.630403859977</v>
      </c>
      <c r="BW67" s="666">
        <v>1261164.2912546196</v>
      </c>
      <c r="BX67" s="666">
        <v>272949.42146293557</v>
      </c>
      <c r="BY67" s="666">
        <v>738341.11919122736</v>
      </c>
      <c r="BZ67" s="666">
        <v>240909.02394564476</v>
      </c>
      <c r="CA67" s="666">
        <v>174592.19150519575</v>
      </c>
      <c r="CB67" s="666">
        <v>591170.27159628528</v>
      </c>
      <c r="CC67" s="666">
        <v>206785.44696960106</v>
      </c>
      <c r="CD67" s="666">
        <v>180334.16310834337</v>
      </c>
      <c r="CE67" s="666">
        <v>5568.536624690777</v>
      </c>
      <c r="CF67" s="671">
        <v>6766787.1325455159</v>
      </c>
      <c r="CG67" s="671">
        <v>6857901.4591287086</v>
      </c>
      <c r="CH67" s="666">
        <v>2939.9641090520122</v>
      </c>
      <c r="CI67" s="666">
        <v>32099.862490429987</v>
      </c>
      <c r="CJ67" s="666">
        <v>0.36657906596658502</v>
      </c>
      <c r="CK67" s="666">
        <v>1126.1308906493493</v>
      </c>
      <c r="CL67" s="666">
        <v>12898.817594166228</v>
      </c>
      <c r="CM67" s="666">
        <v>-5154.4682465561518</v>
      </c>
      <c r="CN67" s="666">
        <v>0</v>
      </c>
      <c r="CO67" s="671">
        <v>43910.673416807389</v>
      </c>
      <c r="CP67" s="666">
        <v>189011.79118299787</v>
      </c>
      <c r="CQ67" s="666">
        <v>2260660.2735150815</v>
      </c>
      <c r="CR67" s="666">
        <v>11.75830362419309</v>
      </c>
      <c r="CS67" s="666">
        <v>93465.77565007552</v>
      </c>
      <c r="CT67" s="666">
        <v>1059007.6964784092</v>
      </c>
      <c r="CU67" s="666">
        <v>-73974.427675704777</v>
      </c>
      <c r="CV67" s="666">
        <v>0</v>
      </c>
      <c r="CW67" s="671">
        <v>3528182.8674544836</v>
      </c>
      <c r="CX67" s="671">
        <v>3572093.540871291</v>
      </c>
      <c r="CY67" s="666">
        <v>507507</v>
      </c>
      <c r="CZ67" s="668">
        <v>-2546002</v>
      </c>
      <c r="DA67" s="671">
        <v>8391500</v>
      </c>
      <c r="DB67" s="669"/>
    </row>
    <row r="68" spans="1:106">
      <c r="A68" s="670"/>
      <c r="B68" s="679"/>
      <c r="C68" s="617" t="s">
        <v>248</v>
      </c>
      <c r="D68" s="632" t="s">
        <v>127</v>
      </c>
      <c r="E68" s="666">
        <v>0</v>
      </c>
      <c r="F68" s="666">
        <v>0</v>
      </c>
      <c r="G68" s="666">
        <v>0</v>
      </c>
      <c r="H68" s="666">
        <v>0</v>
      </c>
      <c r="I68" s="666">
        <v>0</v>
      </c>
      <c r="J68" s="666">
        <v>0</v>
      </c>
      <c r="K68" s="666">
        <v>0</v>
      </c>
      <c r="L68" s="666">
        <v>0</v>
      </c>
      <c r="M68" s="666">
        <v>0</v>
      </c>
      <c r="N68" s="666">
        <v>0</v>
      </c>
      <c r="O68" s="666">
        <v>0</v>
      </c>
      <c r="P68" s="666">
        <v>0</v>
      </c>
      <c r="Q68" s="666">
        <v>0</v>
      </c>
      <c r="R68" s="666">
        <v>0</v>
      </c>
      <c r="S68" s="666">
        <v>0</v>
      </c>
      <c r="T68" s="666">
        <v>0</v>
      </c>
      <c r="U68" s="666">
        <v>0</v>
      </c>
      <c r="V68" s="666">
        <v>0</v>
      </c>
      <c r="W68" s="666">
        <v>0</v>
      </c>
      <c r="X68" s="666">
        <v>0</v>
      </c>
      <c r="Y68" s="666">
        <v>0</v>
      </c>
      <c r="Z68" s="666">
        <v>0</v>
      </c>
      <c r="AA68" s="666">
        <v>0</v>
      </c>
      <c r="AB68" s="666">
        <v>0</v>
      </c>
      <c r="AC68" s="666">
        <v>0</v>
      </c>
      <c r="AD68" s="666">
        <v>0</v>
      </c>
      <c r="AE68" s="666">
        <v>0</v>
      </c>
      <c r="AF68" s="666">
        <v>0</v>
      </c>
      <c r="AG68" s="666">
        <v>0</v>
      </c>
      <c r="AH68" s="666">
        <v>0</v>
      </c>
      <c r="AI68" s="666">
        <v>0</v>
      </c>
      <c r="AJ68" s="666">
        <v>0</v>
      </c>
      <c r="AK68" s="666">
        <v>0</v>
      </c>
      <c r="AL68" s="666">
        <v>0</v>
      </c>
      <c r="AM68" s="666">
        <v>0</v>
      </c>
      <c r="AN68" s="666">
        <v>0</v>
      </c>
      <c r="AO68" s="666">
        <v>0</v>
      </c>
      <c r="AP68" s="666">
        <v>0</v>
      </c>
      <c r="AQ68" s="666">
        <v>0</v>
      </c>
      <c r="AR68" s="671">
        <v>0</v>
      </c>
      <c r="AS68" s="666">
        <v>51345</v>
      </c>
      <c r="AT68" s="666">
        <v>946</v>
      </c>
      <c r="AU68" s="666">
        <v>1685</v>
      </c>
      <c r="AV68" s="666">
        <v>3576</v>
      </c>
      <c r="AW68" s="666">
        <v>27401</v>
      </c>
      <c r="AX68" s="666">
        <v>9775</v>
      </c>
      <c r="AY68" s="666">
        <v>62142</v>
      </c>
      <c r="AZ68" s="666">
        <v>103204</v>
      </c>
      <c r="BA68" s="666">
        <v>8026</v>
      </c>
      <c r="BB68" s="666">
        <v>64907</v>
      </c>
      <c r="BC68" s="666">
        <v>45334</v>
      </c>
      <c r="BD68" s="666">
        <v>90256</v>
      </c>
      <c r="BE68" s="666">
        <v>32232</v>
      </c>
      <c r="BF68" s="666">
        <v>59582</v>
      </c>
      <c r="BG68" s="666">
        <v>21236</v>
      </c>
      <c r="BH68" s="666">
        <v>33822</v>
      </c>
      <c r="BI68" s="666">
        <v>11116</v>
      </c>
      <c r="BJ68" s="666">
        <v>54909</v>
      </c>
      <c r="BK68" s="666">
        <v>35934</v>
      </c>
      <c r="BL68" s="666">
        <v>11582</v>
      </c>
      <c r="BM68" s="666">
        <v>39855</v>
      </c>
      <c r="BN68" s="666">
        <v>20214</v>
      </c>
      <c r="BO68" s="666">
        <v>79285</v>
      </c>
      <c r="BP68" s="666">
        <v>480272</v>
      </c>
      <c r="BQ68" s="666">
        <v>212276</v>
      </c>
      <c r="BR68" s="666">
        <v>20297</v>
      </c>
      <c r="BS68" s="666">
        <v>389208</v>
      </c>
      <c r="BT68" s="666">
        <v>126303</v>
      </c>
      <c r="BU68" s="666">
        <v>1158878</v>
      </c>
      <c r="BV68" s="666">
        <v>277344</v>
      </c>
      <c r="BW68" s="666">
        <v>273844</v>
      </c>
      <c r="BX68" s="666">
        <v>340572</v>
      </c>
      <c r="BY68" s="666">
        <v>359204</v>
      </c>
      <c r="BZ68" s="666">
        <v>206613</v>
      </c>
      <c r="CA68" s="666">
        <v>8011</v>
      </c>
      <c r="CB68" s="666">
        <v>129238</v>
      </c>
      <c r="CC68" s="666">
        <v>129521</v>
      </c>
      <c r="CD68" s="666">
        <v>0</v>
      </c>
      <c r="CE68" s="666">
        <v>111483</v>
      </c>
      <c r="CF68" s="671">
        <v>5091428</v>
      </c>
      <c r="CG68" s="671">
        <v>5091428</v>
      </c>
      <c r="CH68" s="666">
        <v>0</v>
      </c>
      <c r="CI68" s="666">
        <v>0</v>
      </c>
      <c r="CJ68" s="666">
        <v>0</v>
      </c>
      <c r="CK68" s="666">
        <v>0</v>
      </c>
      <c r="CL68" s="666">
        <v>0</v>
      </c>
      <c r="CM68" s="666">
        <v>0</v>
      </c>
      <c r="CN68" s="666">
        <v>0</v>
      </c>
      <c r="CO68" s="671">
        <v>0</v>
      </c>
      <c r="CP68" s="666">
        <v>0</v>
      </c>
      <c r="CQ68" s="666">
        <v>0</v>
      </c>
      <c r="CR68" s="666">
        <v>0</v>
      </c>
      <c r="CS68" s="666">
        <v>22091515</v>
      </c>
      <c r="CT68" s="666">
        <v>39511041</v>
      </c>
      <c r="CU68" s="666">
        <v>0</v>
      </c>
      <c r="CV68" s="666">
        <v>0</v>
      </c>
      <c r="CW68" s="671">
        <v>61602556</v>
      </c>
      <c r="CX68" s="671">
        <v>61602556</v>
      </c>
      <c r="CY68" s="666">
        <v>0</v>
      </c>
      <c r="CZ68" s="668">
        <v>0</v>
      </c>
      <c r="DA68" s="671">
        <v>66693984</v>
      </c>
      <c r="DB68" s="669"/>
    </row>
    <row r="69" spans="1:106">
      <c r="A69" s="670"/>
      <c r="B69" s="679"/>
      <c r="C69" s="617" t="s">
        <v>249</v>
      </c>
      <c r="D69" s="632" t="s">
        <v>608</v>
      </c>
      <c r="E69" s="666">
        <v>1.0774509874044245</v>
      </c>
      <c r="F69" s="666">
        <v>2.3396764203102761E-2</v>
      </c>
      <c r="G69" s="666">
        <v>0.28016125340638431</v>
      </c>
      <c r="H69" s="666">
        <v>8.2788550257132845E-2</v>
      </c>
      <c r="I69" s="666">
        <v>19.485305161968657</v>
      </c>
      <c r="J69" s="666">
        <v>1.3720102495511799</v>
      </c>
      <c r="K69" s="666">
        <v>9.2147255938373949</v>
      </c>
      <c r="L69" s="666">
        <v>28.583046934790538</v>
      </c>
      <c r="M69" s="666">
        <v>0.83088508772557235</v>
      </c>
      <c r="N69" s="666">
        <v>8.4270345323329359</v>
      </c>
      <c r="O69" s="666">
        <v>8.2254624099677418</v>
      </c>
      <c r="P69" s="666">
        <v>58.531505031792918</v>
      </c>
      <c r="Q69" s="666">
        <v>4.6841521768673422</v>
      </c>
      <c r="R69" s="666">
        <v>6.9236424530258702</v>
      </c>
      <c r="S69" s="666">
        <v>8.3496452353534423</v>
      </c>
      <c r="T69" s="666">
        <v>5.1442885395283628</v>
      </c>
      <c r="U69" s="666">
        <v>1.5621839483302458</v>
      </c>
      <c r="V69" s="666">
        <v>4.486179556687242</v>
      </c>
      <c r="W69" s="666">
        <v>7.2721942479490167</v>
      </c>
      <c r="X69" s="666">
        <v>1.1740376293710795</v>
      </c>
      <c r="Y69" s="666">
        <v>10.679123066139288</v>
      </c>
      <c r="Z69" s="666">
        <v>4.1964196307872772</v>
      </c>
      <c r="AA69" s="666">
        <v>3.819671735414238</v>
      </c>
      <c r="AB69" s="666">
        <v>76.728788328529234</v>
      </c>
      <c r="AC69" s="666">
        <v>6.386116793385356</v>
      </c>
      <c r="AD69" s="666">
        <v>9.2585195370893558</v>
      </c>
      <c r="AE69" s="666">
        <v>45.147955990587292</v>
      </c>
      <c r="AF69" s="666">
        <v>3.7188856742316414</v>
      </c>
      <c r="AG69" s="666">
        <v>9.4450937336833292</v>
      </c>
      <c r="AH69" s="666">
        <v>15.295484618520717</v>
      </c>
      <c r="AI69" s="666">
        <v>4.673953587342913</v>
      </c>
      <c r="AJ69" s="666">
        <v>9.3065128995572586</v>
      </c>
      <c r="AK69" s="666">
        <v>15.240892168713478</v>
      </c>
      <c r="AL69" s="666">
        <v>21.875974529901082</v>
      </c>
      <c r="AM69" s="666">
        <v>0.4559369434450794</v>
      </c>
      <c r="AN69" s="666">
        <v>6.6008870904292225</v>
      </c>
      <c r="AO69" s="666">
        <v>26.185178562487931</v>
      </c>
      <c r="AP69" s="666">
        <v>0</v>
      </c>
      <c r="AQ69" s="666">
        <v>0.31555635822646289</v>
      </c>
      <c r="AR69" s="671">
        <v>445.06104759282175</v>
      </c>
      <c r="AS69" s="666">
        <v>117817.12758646627</v>
      </c>
      <c r="AT69" s="666">
        <v>7141.8691876329549</v>
      </c>
      <c r="AU69" s="666">
        <v>11946.920358006371</v>
      </c>
      <c r="AV69" s="666">
        <v>20497.796942092646</v>
      </c>
      <c r="AW69" s="666">
        <v>457388.89821544453</v>
      </c>
      <c r="AX69" s="666">
        <v>73166.611991565122</v>
      </c>
      <c r="AY69" s="666">
        <v>468208.4150395426</v>
      </c>
      <c r="AZ69" s="666">
        <v>745148.52238732402</v>
      </c>
      <c r="BA69" s="666">
        <v>84511.789359080562</v>
      </c>
      <c r="BB69" s="666">
        <v>359948.03327249881</v>
      </c>
      <c r="BC69" s="666">
        <v>313847.01076455874</v>
      </c>
      <c r="BD69" s="666">
        <v>818912.92503446725</v>
      </c>
      <c r="BE69" s="666">
        <v>281126.61810428411</v>
      </c>
      <c r="BF69" s="666">
        <v>216227.30266680376</v>
      </c>
      <c r="BG69" s="666">
        <v>119525.52435257273</v>
      </c>
      <c r="BH69" s="666">
        <v>157154.71697468476</v>
      </c>
      <c r="BI69" s="666">
        <v>59738.554124944771</v>
      </c>
      <c r="BJ69" s="666">
        <v>379816.42087971012</v>
      </c>
      <c r="BK69" s="666">
        <v>121098.55364791192</v>
      </c>
      <c r="BL69" s="666">
        <v>24610.20141897814</v>
      </c>
      <c r="BM69" s="666">
        <v>529069.43227975455</v>
      </c>
      <c r="BN69" s="666">
        <v>163387.54913234783</v>
      </c>
      <c r="BO69" s="666">
        <v>186405.94766515045</v>
      </c>
      <c r="BP69" s="666">
        <v>2251678.7947330321</v>
      </c>
      <c r="BQ69" s="666">
        <v>224378.00534095766</v>
      </c>
      <c r="BR69" s="666">
        <v>394342.23976839194</v>
      </c>
      <c r="BS69" s="666">
        <v>1919625.3531921417</v>
      </c>
      <c r="BT69" s="666">
        <v>175788.98800533914</v>
      </c>
      <c r="BU69" s="666">
        <v>422530.29236728419</v>
      </c>
      <c r="BV69" s="666">
        <v>498432.908202313</v>
      </c>
      <c r="BW69" s="666">
        <v>338077.78803189727</v>
      </c>
      <c r="BX69" s="666">
        <v>438980.89835855435</v>
      </c>
      <c r="BY69" s="666">
        <v>609648.64840048715</v>
      </c>
      <c r="BZ69" s="666">
        <v>849764.85136466252</v>
      </c>
      <c r="CA69" s="666">
        <v>18131.336412986264</v>
      </c>
      <c r="CB69" s="666">
        <v>419174.7600262214</v>
      </c>
      <c r="CC69" s="666">
        <v>1084370.5113765094</v>
      </c>
      <c r="CD69" s="666">
        <v>0</v>
      </c>
      <c r="CE69" s="666">
        <v>20662.806924706743</v>
      </c>
      <c r="CF69" s="671">
        <v>15382284.923891308</v>
      </c>
      <c r="CG69" s="671">
        <v>15382729.984938901</v>
      </c>
      <c r="CH69" s="666">
        <v>0.19497303502585633</v>
      </c>
      <c r="CI69" s="666">
        <v>225.74397937215241</v>
      </c>
      <c r="CJ69" s="666">
        <v>0</v>
      </c>
      <c r="CK69" s="666">
        <v>0</v>
      </c>
      <c r="CL69" s="666">
        <v>0</v>
      </c>
      <c r="CM69" s="666">
        <v>0</v>
      </c>
      <c r="CN69" s="666">
        <v>0</v>
      </c>
      <c r="CO69" s="671">
        <v>225.93895240717828</v>
      </c>
      <c r="CP69" s="666">
        <v>5322.8070439649591</v>
      </c>
      <c r="CQ69" s="666">
        <v>6444017.2690647272</v>
      </c>
      <c r="CR69" s="666">
        <v>0</v>
      </c>
      <c r="CS69" s="666">
        <v>0</v>
      </c>
      <c r="CT69" s="666">
        <v>0</v>
      </c>
      <c r="CU69" s="666">
        <v>0</v>
      </c>
      <c r="CV69" s="666">
        <v>0</v>
      </c>
      <c r="CW69" s="671">
        <v>6449340.0761086922</v>
      </c>
      <c r="CX69" s="671">
        <v>6449566.0150610991</v>
      </c>
      <c r="CY69" s="666">
        <v>39340</v>
      </c>
      <c r="CZ69" s="668">
        <v>-3485</v>
      </c>
      <c r="DA69" s="671">
        <v>21868151</v>
      </c>
      <c r="DB69" s="669"/>
    </row>
    <row r="70" spans="1:106">
      <c r="A70" s="670"/>
      <c r="B70" s="679"/>
      <c r="C70" s="617" t="s">
        <v>250</v>
      </c>
      <c r="D70" s="632" t="s">
        <v>609</v>
      </c>
      <c r="E70" s="666">
        <v>0</v>
      </c>
      <c r="F70" s="666">
        <v>0</v>
      </c>
      <c r="G70" s="666">
        <v>0</v>
      </c>
      <c r="H70" s="666">
        <v>0</v>
      </c>
      <c r="I70" s="666">
        <v>0</v>
      </c>
      <c r="J70" s="666">
        <v>0</v>
      </c>
      <c r="K70" s="666">
        <v>0</v>
      </c>
      <c r="L70" s="666">
        <v>0</v>
      </c>
      <c r="M70" s="666">
        <v>0</v>
      </c>
      <c r="N70" s="666">
        <v>0</v>
      </c>
      <c r="O70" s="666">
        <v>0</v>
      </c>
      <c r="P70" s="666">
        <v>0</v>
      </c>
      <c r="Q70" s="666">
        <v>0</v>
      </c>
      <c r="R70" s="666">
        <v>0</v>
      </c>
      <c r="S70" s="666">
        <v>0</v>
      </c>
      <c r="T70" s="666">
        <v>0</v>
      </c>
      <c r="U70" s="666">
        <v>0</v>
      </c>
      <c r="V70" s="666">
        <v>0</v>
      </c>
      <c r="W70" s="666">
        <v>0</v>
      </c>
      <c r="X70" s="666">
        <v>0</v>
      </c>
      <c r="Y70" s="666">
        <v>0</v>
      </c>
      <c r="Z70" s="666">
        <v>0</v>
      </c>
      <c r="AA70" s="666">
        <v>0</v>
      </c>
      <c r="AB70" s="666">
        <v>0</v>
      </c>
      <c r="AC70" s="666">
        <v>0</v>
      </c>
      <c r="AD70" s="666">
        <v>0</v>
      </c>
      <c r="AE70" s="666">
        <v>0</v>
      </c>
      <c r="AF70" s="666">
        <v>0</v>
      </c>
      <c r="AG70" s="666">
        <v>0</v>
      </c>
      <c r="AH70" s="666">
        <v>0</v>
      </c>
      <c r="AI70" s="666">
        <v>0</v>
      </c>
      <c r="AJ70" s="666">
        <v>0</v>
      </c>
      <c r="AK70" s="666">
        <v>0</v>
      </c>
      <c r="AL70" s="666">
        <v>0</v>
      </c>
      <c r="AM70" s="666">
        <v>0</v>
      </c>
      <c r="AN70" s="666">
        <v>0</v>
      </c>
      <c r="AO70" s="666">
        <v>0</v>
      </c>
      <c r="AP70" s="666">
        <v>0</v>
      </c>
      <c r="AQ70" s="666">
        <v>0</v>
      </c>
      <c r="AR70" s="671">
        <v>0</v>
      </c>
      <c r="AS70" s="666">
        <v>11627</v>
      </c>
      <c r="AT70" s="666">
        <v>271</v>
      </c>
      <c r="AU70" s="666">
        <v>649</v>
      </c>
      <c r="AV70" s="666">
        <v>1827</v>
      </c>
      <c r="AW70" s="666">
        <v>59506</v>
      </c>
      <c r="AX70" s="666">
        <v>5234</v>
      </c>
      <c r="AY70" s="666">
        <v>26785</v>
      </c>
      <c r="AZ70" s="666">
        <v>75564</v>
      </c>
      <c r="BA70" s="666">
        <v>8714</v>
      </c>
      <c r="BB70" s="666">
        <v>8740</v>
      </c>
      <c r="BC70" s="666">
        <v>7146</v>
      </c>
      <c r="BD70" s="666">
        <v>34542</v>
      </c>
      <c r="BE70" s="666">
        <v>5115</v>
      </c>
      <c r="BF70" s="666">
        <v>6742</v>
      </c>
      <c r="BG70" s="666">
        <v>4620</v>
      </c>
      <c r="BH70" s="666">
        <v>7335</v>
      </c>
      <c r="BI70" s="666">
        <v>3088</v>
      </c>
      <c r="BJ70" s="666">
        <v>16093</v>
      </c>
      <c r="BK70" s="666">
        <v>6309</v>
      </c>
      <c r="BL70" s="666">
        <v>1288</v>
      </c>
      <c r="BM70" s="666">
        <v>17426</v>
      </c>
      <c r="BN70" s="666">
        <v>5551</v>
      </c>
      <c r="BO70" s="666">
        <v>70426</v>
      </c>
      <c r="BP70" s="666">
        <v>19523</v>
      </c>
      <c r="BQ70" s="666">
        <v>367089</v>
      </c>
      <c r="BR70" s="666">
        <v>48329</v>
      </c>
      <c r="BS70" s="666">
        <v>248055</v>
      </c>
      <c r="BT70" s="666">
        <v>44600</v>
      </c>
      <c r="BU70" s="666">
        <v>48976</v>
      </c>
      <c r="BV70" s="666">
        <v>97810</v>
      </c>
      <c r="BW70" s="666">
        <v>108227</v>
      </c>
      <c r="BX70" s="666">
        <v>158067</v>
      </c>
      <c r="BY70" s="666">
        <v>371953</v>
      </c>
      <c r="BZ70" s="666">
        <v>308453</v>
      </c>
      <c r="CA70" s="666">
        <v>10056</v>
      </c>
      <c r="CB70" s="666">
        <v>66925</v>
      </c>
      <c r="CC70" s="666">
        <v>309801</v>
      </c>
      <c r="CD70" s="666">
        <v>0</v>
      </c>
      <c r="CE70" s="666">
        <v>7162</v>
      </c>
      <c r="CF70" s="671">
        <v>2599624</v>
      </c>
      <c r="CG70" s="671">
        <v>2599624</v>
      </c>
      <c r="CH70" s="666">
        <v>0</v>
      </c>
      <c r="CI70" s="666">
        <v>0</v>
      </c>
      <c r="CJ70" s="666">
        <v>0</v>
      </c>
      <c r="CK70" s="666">
        <v>0</v>
      </c>
      <c r="CL70" s="666">
        <v>0</v>
      </c>
      <c r="CM70" s="666">
        <v>0</v>
      </c>
      <c r="CN70" s="666">
        <v>0</v>
      </c>
      <c r="CO70" s="671">
        <v>0</v>
      </c>
      <c r="CP70" s="666">
        <v>2442</v>
      </c>
      <c r="CQ70" s="666">
        <v>1862955</v>
      </c>
      <c r="CR70" s="666">
        <v>-137774</v>
      </c>
      <c r="CS70" s="666">
        <v>0</v>
      </c>
      <c r="CT70" s="666">
        <v>0</v>
      </c>
      <c r="CU70" s="666">
        <v>0</v>
      </c>
      <c r="CV70" s="666">
        <v>0</v>
      </c>
      <c r="CW70" s="671">
        <v>1727623</v>
      </c>
      <c r="CX70" s="671">
        <v>1727623</v>
      </c>
      <c r="CY70" s="666">
        <v>14095</v>
      </c>
      <c r="CZ70" s="668">
        <v>-845</v>
      </c>
      <c r="DA70" s="671">
        <v>4340497</v>
      </c>
      <c r="DB70" s="669"/>
    </row>
    <row r="71" spans="1:106">
      <c r="A71" s="670"/>
      <c r="B71" s="679"/>
      <c r="C71" s="617" t="s">
        <v>251</v>
      </c>
      <c r="D71" s="632" t="s">
        <v>610</v>
      </c>
      <c r="E71" s="666">
        <v>0.29198992846720523</v>
      </c>
      <c r="F71" s="666">
        <v>0</v>
      </c>
      <c r="G71" s="666">
        <v>0</v>
      </c>
      <c r="H71" s="666">
        <v>7.9633616854692335E-2</v>
      </c>
      <c r="I71" s="666">
        <v>27.057733371294351</v>
      </c>
      <c r="J71" s="666">
        <v>0.21235631161251289</v>
      </c>
      <c r="K71" s="666">
        <v>4.0878589985408738</v>
      </c>
      <c r="L71" s="666">
        <v>51.12478202071248</v>
      </c>
      <c r="M71" s="666">
        <v>0.17696359301042741</v>
      </c>
      <c r="N71" s="666">
        <v>0.42471262322502579</v>
      </c>
      <c r="O71" s="666">
        <v>7.326292750631695</v>
      </c>
      <c r="P71" s="666">
        <v>3.3977009858002063</v>
      </c>
      <c r="Q71" s="666">
        <v>0.1504190540588633</v>
      </c>
      <c r="R71" s="666">
        <v>0.65476529413858142</v>
      </c>
      <c r="S71" s="666">
        <v>3.2649782910423859</v>
      </c>
      <c r="T71" s="666">
        <v>0.23005267091355563</v>
      </c>
      <c r="U71" s="666">
        <v>0.3008381081177266</v>
      </c>
      <c r="V71" s="666">
        <v>2.2297412719313856</v>
      </c>
      <c r="W71" s="666">
        <v>2.1147149364746078</v>
      </c>
      <c r="X71" s="666">
        <v>0.92021068365422254</v>
      </c>
      <c r="Y71" s="666">
        <v>28.889306558952274</v>
      </c>
      <c r="Z71" s="666">
        <v>0.91136250400370122</v>
      </c>
      <c r="AA71" s="666">
        <v>43.037545820135946</v>
      </c>
      <c r="AB71" s="666">
        <v>180.82139933805473</v>
      </c>
      <c r="AC71" s="666">
        <v>4.3002153101533862</v>
      </c>
      <c r="AD71" s="666">
        <v>0</v>
      </c>
      <c r="AE71" s="666">
        <v>40.542359158688924</v>
      </c>
      <c r="AF71" s="666">
        <v>48.204882736040432</v>
      </c>
      <c r="AG71" s="666">
        <v>0.68130983309014559</v>
      </c>
      <c r="AH71" s="666">
        <v>170.0797092423218</v>
      </c>
      <c r="AI71" s="666">
        <v>71.183605288444426</v>
      </c>
      <c r="AJ71" s="666">
        <v>407.60909196056798</v>
      </c>
      <c r="AK71" s="666">
        <v>118.62754457454002</v>
      </c>
      <c r="AL71" s="666">
        <v>135.03206964660663</v>
      </c>
      <c r="AM71" s="666">
        <v>7.9633616854692335E-2</v>
      </c>
      <c r="AN71" s="666">
        <v>30.154596248976834</v>
      </c>
      <c r="AO71" s="666">
        <v>277.21346845083457</v>
      </c>
      <c r="AP71" s="666">
        <v>0</v>
      </c>
      <c r="AQ71" s="666">
        <v>21.102908466493471</v>
      </c>
      <c r="AR71" s="671">
        <v>1682.5167532652408</v>
      </c>
      <c r="AS71" s="666">
        <v>2638</v>
      </c>
      <c r="AT71" s="666">
        <v>143</v>
      </c>
      <c r="AU71" s="666">
        <v>36</v>
      </c>
      <c r="AV71" s="666">
        <v>1188</v>
      </c>
      <c r="AW71" s="666">
        <v>45545</v>
      </c>
      <c r="AX71" s="666">
        <v>1059</v>
      </c>
      <c r="AY71" s="666">
        <v>12878</v>
      </c>
      <c r="AZ71" s="666">
        <v>88635</v>
      </c>
      <c r="BA71" s="666">
        <v>277</v>
      </c>
      <c r="BB71" s="666">
        <v>1421</v>
      </c>
      <c r="BC71" s="666">
        <v>19993</v>
      </c>
      <c r="BD71" s="666">
        <v>3387</v>
      </c>
      <c r="BE71" s="666">
        <v>1617</v>
      </c>
      <c r="BF71" s="666">
        <v>1317</v>
      </c>
      <c r="BG71" s="666">
        <v>3544</v>
      </c>
      <c r="BH71" s="666">
        <v>490</v>
      </c>
      <c r="BI71" s="666">
        <v>3583</v>
      </c>
      <c r="BJ71" s="666">
        <v>14892</v>
      </c>
      <c r="BK71" s="666">
        <v>4216</v>
      </c>
      <c r="BL71" s="666">
        <v>1249</v>
      </c>
      <c r="BM71" s="666">
        <v>20837</v>
      </c>
      <c r="BN71" s="666">
        <v>3644</v>
      </c>
      <c r="BO71" s="666">
        <v>163145</v>
      </c>
      <c r="BP71" s="666">
        <v>354626</v>
      </c>
      <c r="BQ71" s="666">
        <v>12800</v>
      </c>
      <c r="BR71" s="666">
        <v>0</v>
      </c>
      <c r="BS71" s="666">
        <v>134565</v>
      </c>
      <c r="BT71" s="666">
        <v>162443</v>
      </c>
      <c r="BU71" s="666">
        <v>2096</v>
      </c>
      <c r="BV71" s="666">
        <v>399755</v>
      </c>
      <c r="BW71" s="666">
        <v>308340</v>
      </c>
      <c r="BX71" s="666">
        <v>1178365</v>
      </c>
      <c r="BY71" s="666">
        <v>324825</v>
      </c>
      <c r="BZ71" s="666">
        <v>347616</v>
      </c>
      <c r="CA71" s="666">
        <v>244</v>
      </c>
      <c r="CB71" s="666">
        <v>118277</v>
      </c>
      <c r="CC71" s="666">
        <v>785622</v>
      </c>
      <c r="CD71" s="666">
        <v>0</v>
      </c>
      <c r="CE71" s="666">
        <v>94777</v>
      </c>
      <c r="CF71" s="671">
        <v>4620085</v>
      </c>
      <c r="CG71" s="671">
        <v>4621767.5167532656</v>
      </c>
      <c r="CH71" s="666">
        <v>0</v>
      </c>
      <c r="CI71" s="666">
        <v>77.518901918217736</v>
      </c>
      <c r="CJ71" s="666">
        <v>228.96434481654151</v>
      </c>
      <c r="CK71" s="666">
        <v>0</v>
      </c>
      <c r="CL71" s="666">
        <v>0</v>
      </c>
      <c r="CM71" s="666">
        <v>0</v>
      </c>
      <c r="CN71" s="666">
        <v>0</v>
      </c>
      <c r="CO71" s="671">
        <v>306.48324673475923</v>
      </c>
      <c r="CP71" s="666">
        <v>0</v>
      </c>
      <c r="CQ71" s="666">
        <v>508516</v>
      </c>
      <c r="CR71" s="666">
        <v>631390</v>
      </c>
      <c r="CS71" s="666">
        <v>0</v>
      </c>
      <c r="CT71" s="666">
        <v>0</v>
      </c>
      <c r="CU71" s="666">
        <v>0</v>
      </c>
      <c r="CV71" s="666">
        <v>0</v>
      </c>
      <c r="CW71" s="671">
        <v>1139906</v>
      </c>
      <c r="CX71" s="671">
        <v>1140212.4832467348</v>
      </c>
      <c r="CY71" s="666">
        <v>7562</v>
      </c>
      <c r="CZ71" s="668">
        <v>-308</v>
      </c>
      <c r="DA71" s="671">
        <v>5769234</v>
      </c>
      <c r="DB71" s="669"/>
    </row>
    <row r="72" spans="1:106">
      <c r="A72" s="670"/>
      <c r="B72" s="679"/>
      <c r="C72" s="617" t="s">
        <v>252</v>
      </c>
      <c r="D72" s="632" t="s">
        <v>611</v>
      </c>
      <c r="E72" s="666">
        <v>7135.306521170286</v>
      </c>
      <c r="F72" s="666">
        <v>96.189492860431457</v>
      </c>
      <c r="G72" s="666">
        <v>2461.0983524836956</v>
      </c>
      <c r="H72" s="666">
        <v>156.30792589820112</v>
      </c>
      <c r="I72" s="666">
        <v>108210.92502674647</v>
      </c>
      <c r="J72" s="666">
        <v>5425.6885816587119</v>
      </c>
      <c r="K72" s="666">
        <v>21845.535605099551</v>
      </c>
      <c r="L72" s="666">
        <v>65046.641586040823</v>
      </c>
      <c r="M72" s="666">
        <v>1288.0374278342149</v>
      </c>
      <c r="N72" s="666">
        <v>21318.747835606093</v>
      </c>
      <c r="O72" s="666">
        <v>7212.7090037064145</v>
      </c>
      <c r="P72" s="666">
        <v>28754.646521965227</v>
      </c>
      <c r="Q72" s="666">
        <v>4683.2259336422567</v>
      </c>
      <c r="R72" s="666">
        <v>15030.359739855387</v>
      </c>
      <c r="S72" s="666">
        <v>43017.74476017608</v>
      </c>
      <c r="T72" s="666">
        <v>24350.971301948601</v>
      </c>
      <c r="U72" s="666">
        <v>10538.761311521021</v>
      </c>
      <c r="V72" s="666">
        <v>9907.5177646244392</v>
      </c>
      <c r="W72" s="666">
        <v>47084.005274768228</v>
      </c>
      <c r="X72" s="666">
        <v>17190.114446737261</v>
      </c>
      <c r="Y72" s="666">
        <v>36027.473958709415</v>
      </c>
      <c r="Z72" s="666">
        <v>19169.513854505829</v>
      </c>
      <c r="AA72" s="666">
        <v>83986.953914590151</v>
      </c>
      <c r="AB72" s="666">
        <v>6495.0452093180393</v>
      </c>
      <c r="AC72" s="666">
        <v>2911.2351198539959</v>
      </c>
      <c r="AD72" s="666">
        <v>3227.6083737152585</v>
      </c>
      <c r="AE72" s="666">
        <v>26944.330207115388</v>
      </c>
      <c r="AF72" s="666">
        <v>5310.7120784739773</v>
      </c>
      <c r="AG72" s="666">
        <v>4102.3315744148067</v>
      </c>
      <c r="AH72" s="666">
        <v>12657.936076102402</v>
      </c>
      <c r="AI72" s="666">
        <v>7088.7147355660145</v>
      </c>
      <c r="AJ72" s="666">
        <v>10845.365320013647</v>
      </c>
      <c r="AK72" s="666">
        <v>23359.768637238372</v>
      </c>
      <c r="AL72" s="666">
        <v>99335.189869132751</v>
      </c>
      <c r="AM72" s="666">
        <v>5103.3034844936719</v>
      </c>
      <c r="AN72" s="666">
        <v>32267.06597219692</v>
      </c>
      <c r="AO72" s="666">
        <v>72480.285831161047</v>
      </c>
      <c r="AP72" s="666">
        <v>9794.7957026786225</v>
      </c>
      <c r="AQ72" s="666">
        <v>662.80572424141053</v>
      </c>
      <c r="AR72" s="671">
        <v>902524.97005786514</v>
      </c>
      <c r="AS72" s="666">
        <v>607710.27973214362</v>
      </c>
      <c r="AT72" s="666">
        <v>18775.009500596294</v>
      </c>
      <c r="AU72" s="666">
        <v>72157.423821205302</v>
      </c>
      <c r="AV72" s="666">
        <v>12660.651140696036</v>
      </c>
      <c r="AW72" s="666">
        <v>2240112.3339545848</v>
      </c>
      <c r="AX72" s="666">
        <v>219357.35939009412</v>
      </c>
      <c r="AY72" s="666">
        <v>770368.20245425496</v>
      </c>
      <c r="AZ72" s="666">
        <v>1149989.8073581117</v>
      </c>
      <c r="BA72" s="666">
        <v>91033.835533479098</v>
      </c>
      <c r="BB72" s="666">
        <v>724210.69571566815</v>
      </c>
      <c r="BC72" s="666">
        <v>211829.22019430558</v>
      </c>
      <c r="BD72" s="666">
        <v>320388.08796520252</v>
      </c>
      <c r="BE72" s="666">
        <v>193807.90213242764</v>
      </c>
      <c r="BF72" s="666">
        <v>326959.73129891767</v>
      </c>
      <c r="BG72" s="666">
        <v>352828.02051060856</v>
      </c>
      <c r="BH72" s="666">
        <v>569805.35299007967</v>
      </c>
      <c r="BI72" s="666">
        <v>283642.46150856704</v>
      </c>
      <c r="BJ72" s="666">
        <v>563496.96539821965</v>
      </c>
      <c r="BK72" s="666">
        <v>728336.01069266349</v>
      </c>
      <c r="BL72" s="666">
        <v>203560.06483625836</v>
      </c>
      <c r="BM72" s="666">
        <v>1649217.2709781164</v>
      </c>
      <c r="BN72" s="666">
        <v>476393.44058850995</v>
      </c>
      <c r="BO72" s="666">
        <v>3313794.0519615761</v>
      </c>
      <c r="BP72" s="666">
        <v>112323.42487942426</v>
      </c>
      <c r="BQ72" s="666">
        <v>77762.821080185779</v>
      </c>
      <c r="BR72" s="666">
        <v>108702.19589701801</v>
      </c>
      <c r="BS72" s="666">
        <v>1076949.9892910589</v>
      </c>
      <c r="BT72" s="666">
        <v>203916.9226196619</v>
      </c>
      <c r="BU72" s="666">
        <v>140948.09921046425</v>
      </c>
      <c r="BV72" s="666">
        <v>337179.9042104907</v>
      </c>
      <c r="BW72" s="666">
        <v>606081.99421770673</v>
      </c>
      <c r="BX72" s="666">
        <v>406086.60713041911</v>
      </c>
      <c r="BY72" s="666">
        <v>835376.77035219618</v>
      </c>
      <c r="BZ72" s="666">
        <v>2831795.2141140858</v>
      </c>
      <c r="CA72" s="666">
        <v>162478.51880914348</v>
      </c>
      <c r="CB72" s="666">
        <v>1460484.3545358947</v>
      </c>
      <c r="CC72" s="666">
        <v>2306794.0383452047</v>
      </c>
      <c r="CD72" s="666">
        <v>332434.47570823674</v>
      </c>
      <c r="CE72" s="666">
        <v>34191.070739375267</v>
      </c>
      <c r="CF72" s="671">
        <v>26133940.580796849</v>
      </c>
      <c r="CG72" s="671">
        <v>27036465.550854713</v>
      </c>
      <c r="CH72" s="666">
        <v>42167.06893269164</v>
      </c>
      <c r="CI72" s="666">
        <v>1169418.4990878047</v>
      </c>
      <c r="CJ72" s="666">
        <v>226.19560430460834</v>
      </c>
      <c r="CK72" s="666">
        <v>10155.506300905239</v>
      </c>
      <c r="CL72" s="666">
        <v>141051.37055404112</v>
      </c>
      <c r="CM72" s="666">
        <v>3243.3894623876731</v>
      </c>
      <c r="CN72" s="666">
        <v>0</v>
      </c>
      <c r="CO72" s="671">
        <v>1366262.0299421349</v>
      </c>
      <c r="CP72" s="666">
        <v>1542037.083277527</v>
      </c>
      <c r="CQ72" s="666">
        <v>44991661.135398939</v>
      </c>
      <c r="CR72" s="666">
        <v>9139.8493487011656</v>
      </c>
      <c r="CS72" s="666">
        <v>585930.25468933512</v>
      </c>
      <c r="CT72" s="666">
        <v>7505523.5775206508</v>
      </c>
      <c r="CU72" s="666">
        <v>155608.5189679926</v>
      </c>
      <c r="CV72" s="666">
        <v>0</v>
      </c>
      <c r="CW72" s="671">
        <v>54789900.419203147</v>
      </c>
      <c r="CX72" s="671">
        <v>56156162.44914528</v>
      </c>
      <c r="CY72" s="666">
        <v>6707814</v>
      </c>
      <c r="CZ72" s="668">
        <v>-109203</v>
      </c>
      <c r="DA72" s="671">
        <v>89791239</v>
      </c>
      <c r="DB72" s="669"/>
    </row>
    <row r="73" spans="1:106">
      <c r="A73" s="670"/>
      <c r="B73" s="679"/>
      <c r="C73" s="617" t="s">
        <v>253</v>
      </c>
      <c r="D73" s="632" t="s">
        <v>369</v>
      </c>
      <c r="E73" s="666">
        <v>215.69683125761969</v>
      </c>
      <c r="F73" s="666">
        <v>20.412949330374101</v>
      </c>
      <c r="G73" s="666">
        <v>96.961509319276985</v>
      </c>
      <c r="H73" s="666">
        <v>76.038236255643525</v>
      </c>
      <c r="I73" s="666">
        <v>2623.0639889530721</v>
      </c>
      <c r="J73" s="666">
        <v>290.20409631348514</v>
      </c>
      <c r="K73" s="666">
        <v>670.90560132496216</v>
      </c>
      <c r="L73" s="666">
        <v>2325.7153603739562</v>
      </c>
      <c r="M73" s="666">
        <v>102.74517829621631</v>
      </c>
      <c r="N73" s="666">
        <v>427.481180560251</v>
      </c>
      <c r="O73" s="666">
        <v>536.52035156666602</v>
      </c>
      <c r="P73" s="666">
        <v>2006.2527033536014</v>
      </c>
      <c r="Q73" s="666">
        <v>305.34370040017927</v>
      </c>
      <c r="R73" s="666">
        <v>1449.999834100907</v>
      </c>
      <c r="S73" s="666">
        <v>1799.7416992946501</v>
      </c>
      <c r="T73" s="666">
        <v>1100.0878609960778</v>
      </c>
      <c r="U73" s="666">
        <v>329.15880795228242</v>
      </c>
      <c r="V73" s="666">
        <v>291.39485169109031</v>
      </c>
      <c r="W73" s="666">
        <v>1439.6232515246336</v>
      </c>
      <c r="X73" s="666">
        <v>422.03772740548459</v>
      </c>
      <c r="Y73" s="666">
        <v>2470.3070847974391</v>
      </c>
      <c r="Z73" s="666">
        <v>1645.6239318503256</v>
      </c>
      <c r="AA73" s="666">
        <v>4315.8078121743447</v>
      </c>
      <c r="AB73" s="666">
        <v>4247.934755650851</v>
      </c>
      <c r="AC73" s="666">
        <v>633.14164506377006</v>
      </c>
      <c r="AD73" s="666">
        <v>1035.4468547832264</v>
      </c>
      <c r="AE73" s="666">
        <v>9941.95686344762</v>
      </c>
      <c r="AF73" s="666">
        <v>15914.615729603996</v>
      </c>
      <c r="AG73" s="666">
        <v>46997.413674964642</v>
      </c>
      <c r="AH73" s="666">
        <v>6842.2505076303123</v>
      </c>
      <c r="AI73" s="666">
        <v>1266.623505949713</v>
      </c>
      <c r="AJ73" s="666">
        <v>4217.3153316552898</v>
      </c>
      <c r="AK73" s="666">
        <v>2881.9682296266506</v>
      </c>
      <c r="AL73" s="666">
        <v>4007.9124931078686</v>
      </c>
      <c r="AM73" s="666">
        <v>859.55527471983612</v>
      </c>
      <c r="AN73" s="666">
        <v>4448.6620907328625</v>
      </c>
      <c r="AO73" s="666">
        <v>3356.2290857356752</v>
      </c>
      <c r="AP73" s="666">
        <v>0</v>
      </c>
      <c r="AQ73" s="666">
        <v>1126.6246951255639</v>
      </c>
      <c r="AR73" s="671">
        <v>132738.77528689042</v>
      </c>
      <c r="AS73" s="666">
        <v>78646.337187917816</v>
      </c>
      <c r="AT73" s="666">
        <v>9243.3443531883549</v>
      </c>
      <c r="AU73" s="666">
        <v>14927.791372206608</v>
      </c>
      <c r="AV73" s="666">
        <v>25527.572037436221</v>
      </c>
      <c r="AW73" s="666">
        <v>262321.59794810228</v>
      </c>
      <c r="AX73" s="666">
        <v>57066.214565199596</v>
      </c>
      <c r="AY73" s="666">
        <v>116816.33514693443</v>
      </c>
      <c r="AZ73" s="666">
        <v>228702.35391961582</v>
      </c>
      <c r="BA73" s="666">
        <v>52354.646020355263</v>
      </c>
      <c r="BB73" s="666">
        <v>65280.744926191714</v>
      </c>
      <c r="BC73" s="666">
        <v>81415.145330022642</v>
      </c>
      <c r="BD73" s="666">
        <v>100523.11782586155</v>
      </c>
      <c r="BE73" s="666">
        <v>69821.510371360753</v>
      </c>
      <c r="BF73" s="666">
        <v>138588.23668858633</v>
      </c>
      <c r="BG73" s="666">
        <v>61088.57762012606</v>
      </c>
      <c r="BH73" s="666">
        <v>116076.1883816748</v>
      </c>
      <c r="BI73" s="666">
        <v>72847.022587246582</v>
      </c>
      <c r="BJ73" s="666">
        <v>97406.710393189453</v>
      </c>
      <c r="BK73" s="666">
        <v>110397.73445387323</v>
      </c>
      <c r="BL73" s="666">
        <v>36264.194952113292</v>
      </c>
      <c r="BM73" s="666">
        <v>255043.987513984</v>
      </c>
      <c r="BN73" s="666">
        <v>174573.75289912411</v>
      </c>
      <c r="BO73" s="666">
        <v>772652.29317034571</v>
      </c>
      <c r="BP73" s="666">
        <v>454344.23592458182</v>
      </c>
      <c r="BQ73" s="666">
        <v>77454.710884335174</v>
      </c>
      <c r="BR73" s="666">
        <v>160853.56940707794</v>
      </c>
      <c r="BS73" s="666">
        <v>1853183.6660209009</v>
      </c>
      <c r="BT73" s="666">
        <v>2726104.3706403994</v>
      </c>
      <c r="BU73" s="666">
        <v>6907095.5604354823</v>
      </c>
      <c r="BV73" s="666">
        <v>837319.74509536417</v>
      </c>
      <c r="BW73" s="666">
        <v>361274.52587519441</v>
      </c>
      <c r="BX73" s="666">
        <v>772829.08936123771</v>
      </c>
      <c r="BY73" s="666">
        <v>390681.62562689296</v>
      </c>
      <c r="BZ73" s="666">
        <v>560495.86525143927</v>
      </c>
      <c r="CA73" s="666">
        <v>118830.01379573795</v>
      </c>
      <c r="CB73" s="666">
        <v>892981.57861878909</v>
      </c>
      <c r="CC73" s="666">
        <v>499297.41429234087</v>
      </c>
      <c r="CD73" s="666">
        <v>0</v>
      </c>
      <c r="CE73" s="666">
        <v>262908.9208873366</v>
      </c>
      <c r="CF73" s="671">
        <v>19873240.301781762</v>
      </c>
      <c r="CG73" s="671">
        <v>20005979.077068653</v>
      </c>
      <c r="CH73" s="666">
        <v>1.8711870219509594</v>
      </c>
      <c r="CI73" s="666">
        <v>111297.35352608764</v>
      </c>
      <c r="CJ73" s="666">
        <v>0</v>
      </c>
      <c r="CK73" s="666">
        <v>0</v>
      </c>
      <c r="CL73" s="666">
        <v>0</v>
      </c>
      <c r="CM73" s="666">
        <v>0</v>
      </c>
      <c r="CN73" s="666">
        <v>0</v>
      </c>
      <c r="CO73" s="671">
        <v>111299.22471310959</v>
      </c>
      <c r="CP73" s="666">
        <v>265.69371060601924</v>
      </c>
      <c r="CQ73" s="666">
        <v>15452056.004507627</v>
      </c>
      <c r="CR73" s="666">
        <v>0</v>
      </c>
      <c r="CS73" s="666">
        <v>0</v>
      </c>
      <c r="CT73" s="666">
        <v>0</v>
      </c>
      <c r="CU73" s="666">
        <v>0</v>
      </c>
      <c r="CV73" s="666">
        <v>0</v>
      </c>
      <c r="CW73" s="671">
        <v>15452321.698218234</v>
      </c>
      <c r="CX73" s="671">
        <v>15563620.922931343</v>
      </c>
      <c r="CY73" s="666">
        <v>1892185</v>
      </c>
      <c r="CZ73" s="668">
        <v>-2316633</v>
      </c>
      <c r="DA73" s="671">
        <v>35145152</v>
      </c>
      <c r="DB73" s="669"/>
    </row>
    <row r="74" spans="1:106">
      <c r="A74" s="670"/>
      <c r="B74" s="679"/>
      <c r="C74" s="617" t="s">
        <v>254</v>
      </c>
      <c r="D74" s="632" t="s">
        <v>129</v>
      </c>
      <c r="E74" s="666">
        <v>0.87093294938447774</v>
      </c>
      <c r="F74" s="666">
        <v>0.14075684030456206</v>
      </c>
      <c r="G74" s="666">
        <v>0.60701387381342387</v>
      </c>
      <c r="H74" s="666">
        <v>0.43986512595175642</v>
      </c>
      <c r="I74" s="666">
        <v>73.404692218829112</v>
      </c>
      <c r="J74" s="666">
        <v>3.8356238982993158</v>
      </c>
      <c r="K74" s="666">
        <v>9.0348296870490774</v>
      </c>
      <c r="L74" s="666">
        <v>47.514230905308729</v>
      </c>
      <c r="M74" s="666">
        <v>1.170041235031672</v>
      </c>
      <c r="N74" s="666">
        <v>19.609187314929301</v>
      </c>
      <c r="O74" s="666">
        <v>10.02012756918101</v>
      </c>
      <c r="P74" s="666">
        <v>29.039895615334959</v>
      </c>
      <c r="Q74" s="666">
        <v>2.3136905625062387</v>
      </c>
      <c r="R74" s="666">
        <v>24.57966323818415</v>
      </c>
      <c r="S74" s="666">
        <v>37.802008924293943</v>
      </c>
      <c r="T74" s="666">
        <v>20.559295986985095</v>
      </c>
      <c r="U74" s="666">
        <v>7.336950300875297</v>
      </c>
      <c r="V74" s="666">
        <v>4.0995429738703697</v>
      </c>
      <c r="W74" s="666">
        <v>22.081229322778171</v>
      </c>
      <c r="X74" s="666">
        <v>8.8764782417064438</v>
      </c>
      <c r="Y74" s="666">
        <v>10.407208880018556</v>
      </c>
      <c r="Z74" s="666">
        <v>12.02591254352102</v>
      </c>
      <c r="AA74" s="666">
        <v>116.49387995706317</v>
      </c>
      <c r="AB74" s="666">
        <v>101.00183022104231</v>
      </c>
      <c r="AC74" s="666">
        <v>2.2960959574681685</v>
      </c>
      <c r="AD74" s="666">
        <v>3.5541102176901918</v>
      </c>
      <c r="AE74" s="666">
        <v>935.31160921877677</v>
      </c>
      <c r="AF74" s="666">
        <v>191.50847853687571</v>
      </c>
      <c r="AG74" s="666">
        <v>1494.1074679253691</v>
      </c>
      <c r="AH74" s="666">
        <v>540.48867216448025</v>
      </c>
      <c r="AI74" s="666">
        <v>214.31988396873379</v>
      </c>
      <c r="AJ74" s="666">
        <v>48.939393913392422</v>
      </c>
      <c r="AK74" s="666">
        <v>127.95676513936594</v>
      </c>
      <c r="AL74" s="666">
        <v>539.33622553448663</v>
      </c>
      <c r="AM74" s="666">
        <v>28.591233186864166</v>
      </c>
      <c r="AN74" s="666">
        <v>213.27300496896862</v>
      </c>
      <c r="AO74" s="666">
        <v>478.53806782543484</v>
      </c>
      <c r="AP74" s="666">
        <v>0</v>
      </c>
      <c r="AQ74" s="666">
        <v>32.083762286921115</v>
      </c>
      <c r="AR74" s="671">
        <v>5413.5696592310906</v>
      </c>
      <c r="AS74" s="666">
        <v>7060.3404217693778</v>
      </c>
      <c r="AT74" s="666">
        <v>1558.1923439323982</v>
      </c>
      <c r="AU74" s="666">
        <v>1808.0628288477924</v>
      </c>
      <c r="AV74" s="666">
        <v>6105.8351693925724</v>
      </c>
      <c r="AW74" s="666">
        <v>129277.99148552664</v>
      </c>
      <c r="AX74" s="666">
        <v>14871.291780224601</v>
      </c>
      <c r="AY74" s="666">
        <v>32422.19464068189</v>
      </c>
      <c r="AZ74" s="666">
        <v>97607.407263470261</v>
      </c>
      <c r="BA74" s="666">
        <v>7521.1015959533652</v>
      </c>
      <c r="BB74" s="666">
        <v>56377.77777049056</v>
      </c>
      <c r="BC74" s="666">
        <v>28792.076235831042</v>
      </c>
      <c r="BD74" s="666">
        <v>27782.599476772848</v>
      </c>
      <c r="BE74" s="666">
        <v>10724.441212568718</v>
      </c>
      <c r="BF74" s="666">
        <v>53219.414841159974</v>
      </c>
      <c r="BG74" s="666">
        <v>33425.674508102107</v>
      </c>
      <c r="BH74" s="666">
        <v>47613.320641598191</v>
      </c>
      <c r="BI74" s="666">
        <v>15403.016172124559</v>
      </c>
      <c r="BJ74" s="666">
        <v>24098.509047180276</v>
      </c>
      <c r="BK74" s="666">
        <v>38385.103892702857</v>
      </c>
      <c r="BL74" s="666">
        <v>12812.358984521752</v>
      </c>
      <c r="BM74" s="666">
        <v>45160.591961668681</v>
      </c>
      <c r="BN74" s="666">
        <v>36994.824514633605</v>
      </c>
      <c r="BO74" s="666">
        <v>373272.52207765041</v>
      </c>
      <c r="BP74" s="666">
        <v>174537.53215922182</v>
      </c>
      <c r="BQ74" s="666">
        <v>6286.7414004713173</v>
      </c>
      <c r="BR74" s="666">
        <v>10602.504415930007</v>
      </c>
      <c r="BS74" s="666">
        <v>3184897.1758647179</v>
      </c>
      <c r="BT74" s="666">
        <v>642730.85404653219</v>
      </c>
      <c r="BU74" s="666">
        <v>4566368.1195997335</v>
      </c>
      <c r="BV74" s="666">
        <v>1043809.9631675073</v>
      </c>
      <c r="BW74" s="666">
        <v>1941938.4372557623</v>
      </c>
      <c r="BX74" s="666">
        <v>164560.70343751996</v>
      </c>
      <c r="BY74" s="666">
        <v>422347.08531503385</v>
      </c>
      <c r="BZ74" s="666">
        <v>1290059.3250155076</v>
      </c>
      <c r="CA74" s="666">
        <v>80175.4427538327</v>
      </c>
      <c r="CB74" s="666">
        <v>887974.73706323293</v>
      </c>
      <c r="CC74" s="666">
        <v>1307881.0874816133</v>
      </c>
      <c r="CD74" s="666">
        <v>0</v>
      </c>
      <c r="CE74" s="666">
        <v>144863.91285260927</v>
      </c>
      <c r="CF74" s="671">
        <v>16971328.270696029</v>
      </c>
      <c r="CG74" s="671">
        <v>16976741.840355258</v>
      </c>
      <c r="CH74" s="666">
        <v>0</v>
      </c>
      <c r="CI74" s="666">
        <v>23722.357310401658</v>
      </c>
      <c r="CJ74" s="666">
        <v>1.0820682098413208</v>
      </c>
      <c r="CK74" s="666">
        <v>0</v>
      </c>
      <c r="CL74" s="666">
        <v>1620.9909621574127</v>
      </c>
      <c r="CM74" s="666">
        <v>0</v>
      </c>
      <c r="CN74" s="666">
        <v>0</v>
      </c>
      <c r="CO74" s="671">
        <v>25344.430340768911</v>
      </c>
      <c r="CP74" s="666">
        <v>0</v>
      </c>
      <c r="CQ74" s="666">
        <v>64848816.986356474</v>
      </c>
      <c r="CR74" s="666">
        <v>4023.9142890775079</v>
      </c>
      <c r="CS74" s="666">
        <v>0</v>
      </c>
      <c r="CT74" s="666">
        <v>5147641.828658415</v>
      </c>
      <c r="CU74" s="666">
        <v>0</v>
      </c>
      <c r="CV74" s="666">
        <v>0</v>
      </c>
      <c r="CW74" s="671">
        <v>70000482.729303971</v>
      </c>
      <c r="CX74" s="671">
        <v>70025827.159644738</v>
      </c>
      <c r="CY74" s="666">
        <v>35773</v>
      </c>
      <c r="CZ74" s="668">
        <v>-1401</v>
      </c>
      <c r="DA74" s="671">
        <v>87036941</v>
      </c>
      <c r="DB74" s="669"/>
    </row>
    <row r="75" spans="1:106">
      <c r="A75" s="670"/>
      <c r="B75" s="679"/>
      <c r="C75" s="617" t="s">
        <v>255</v>
      </c>
      <c r="D75" s="632" t="s">
        <v>612</v>
      </c>
      <c r="E75" s="666">
        <v>2010.6700424255307</v>
      </c>
      <c r="F75" s="666">
        <v>143.75656583199168</v>
      </c>
      <c r="G75" s="666">
        <v>541.96994070349808</v>
      </c>
      <c r="H75" s="666">
        <v>82.256430716701118</v>
      </c>
      <c r="I75" s="666">
        <v>31410.040882601243</v>
      </c>
      <c r="J75" s="666">
        <v>704.5609229145474</v>
      </c>
      <c r="K75" s="666">
        <v>5981.6568916509477</v>
      </c>
      <c r="L75" s="666">
        <v>16362.495323267523</v>
      </c>
      <c r="M75" s="666">
        <v>2025.2763245154122</v>
      </c>
      <c r="N75" s="666">
        <v>3445.1606939896828</v>
      </c>
      <c r="O75" s="666">
        <v>5187.9207728192296</v>
      </c>
      <c r="P75" s="666">
        <v>16670.764750532919</v>
      </c>
      <c r="Q75" s="666">
        <v>2303.564435912102</v>
      </c>
      <c r="R75" s="666">
        <v>5337.8273521627498</v>
      </c>
      <c r="S75" s="666">
        <v>9504.4615062236844</v>
      </c>
      <c r="T75" s="666">
        <v>4774.7167400133703</v>
      </c>
      <c r="U75" s="666">
        <v>1686.256829692373</v>
      </c>
      <c r="V75" s="666">
        <v>1606.6910298869659</v>
      </c>
      <c r="W75" s="666">
        <v>9365.7018263698101</v>
      </c>
      <c r="X75" s="666">
        <v>3004.2816003819439</v>
      </c>
      <c r="Y75" s="666">
        <v>7298.9129106515775</v>
      </c>
      <c r="Z75" s="666">
        <v>17183.906502901122</v>
      </c>
      <c r="AA75" s="666">
        <v>23989.280829252493</v>
      </c>
      <c r="AB75" s="666">
        <v>18052.595911404602</v>
      </c>
      <c r="AC75" s="666">
        <v>1314.9497639338063</v>
      </c>
      <c r="AD75" s="666">
        <v>5156.4019535726429</v>
      </c>
      <c r="AE75" s="666">
        <v>24228.362604513186</v>
      </c>
      <c r="AF75" s="666">
        <v>13454.307684003221</v>
      </c>
      <c r="AG75" s="666">
        <v>1847.6946843700107</v>
      </c>
      <c r="AH75" s="666">
        <v>56656.615099116956</v>
      </c>
      <c r="AI75" s="666">
        <v>6414.8484683692759</v>
      </c>
      <c r="AJ75" s="666">
        <v>13176.019572606532</v>
      </c>
      <c r="AK75" s="666">
        <v>12808.556265292671</v>
      </c>
      <c r="AL75" s="666">
        <v>15469.97461240687</v>
      </c>
      <c r="AM75" s="666">
        <v>2287.4206504443382</v>
      </c>
      <c r="AN75" s="666">
        <v>8231.0243334927</v>
      </c>
      <c r="AO75" s="666">
        <v>12425.333548355517</v>
      </c>
      <c r="AP75" s="666">
        <v>1291.5028374211017</v>
      </c>
      <c r="AQ75" s="666">
        <v>3276.4196982671046</v>
      </c>
      <c r="AR75" s="671">
        <v>366714.15879298799</v>
      </c>
      <c r="AS75" s="666">
        <v>305010.0627472403</v>
      </c>
      <c r="AT75" s="666">
        <v>26495.161113887916</v>
      </c>
      <c r="AU75" s="666">
        <v>31728.603985302834</v>
      </c>
      <c r="AV75" s="666">
        <v>18254.397535217733</v>
      </c>
      <c r="AW75" s="666">
        <v>1216548.3522380562</v>
      </c>
      <c r="AX75" s="666">
        <v>52035.850323617669</v>
      </c>
      <c r="AY75" s="666">
        <v>406924.16741830681</v>
      </c>
      <c r="AZ75" s="666">
        <v>603994.71567900002</v>
      </c>
      <c r="BA75" s="666">
        <v>267874.74252945994</v>
      </c>
      <c r="BB75" s="666">
        <v>224737.50718922456</v>
      </c>
      <c r="BC75" s="666">
        <v>299054.15806529333</v>
      </c>
      <c r="BD75" s="666">
        <v>371751.63301369274</v>
      </c>
      <c r="BE75" s="666">
        <v>249737.81845936939</v>
      </c>
      <c r="BF75" s="666">
        <v>231419.78946387445</v>
      </c>
      <c r="BG75" s="666">
        <v>143907.93161739758</v>
      </c>
      <c r="BH75" s="666">
        <v>212435.09855378285</v>
      </c>
      <c r="BI75" s="666">
        <v>98886.226107414011</v>
      </c>
      <c r="BJ75" s="666">
        <v>187668.75526834963</v>
      </c>
      <c r="BK75" s="666">
        <v>264352.49646673066</v>
      </c>
      <c r="BL75" s="666">
        <v>80798.249314459739</v>
      </c>
      <c r="BM75" s="666">
        <v>796370.24111677788</v>
      </c>
      <c r="BN75" s="666">
        <v>752709.26991118386</v>
      </c>
      <c r="BO75" s="666">
        <v>1853105.7335047619</v>
      </c>
      <c r="BP75" s="666">
        <v>572924.94204395206</v>
      </c>
      <c r="BQ75" s="666">
        <v>66886.454206775976</v>
      </c>
      <c r="BR75" s="666">
        <v>336459.66725286609</v>
      </c>
      <c r="BS75" s="666">
        <v>2056146.870630543</v>
      </c>
      <c r="BT75" s="666">
        <v>932966.42847555247</v>
      </c>
      <c r="BU75" s="666">
        <v>123840.52693705069</v>
      </c>
      <c r="BV75" s="666">
        <v>3966519.939439252</v>
      </c>
      <c r="BW75" s="666">
        <v>960978.95518066618</v>
      </c>
      <c r="BX75" s="666">
        <v>973793.35233495373</v>
      </c>
      <c r="BY75" s="666">
        <v>897012.69552784285</v>
      </c>
      <c r="BZ75" s="666">
        <v>866415.75258993171</v>
      </c>
      <c r="CA75" s="666">
        <v>134774.36970376098</v>
      </c>
      <c r="CB75" s="666">
        <v>766083.62391591084</v>
      </c>
      <c r="CC75" s="666">
        <v>781412.93216946232</v>
      </c>
      <c r="CD75" s="666">
        <v>86007.218547306504</v>
      </c>
      <c r="CE75" s="666">
        <v>331235.0348913357</v>
      </c>
      <c r="CF75" s="671">
        <v>22549259.725469571</v>
      </c>
      <c r="CG75" s="671">
        <v>22915973.884262558</v>
      </c>
      <c r="CH75" s="666">
        <v>5273.6365861361655</v>
      </c>
      <c r="CI75" s="666">
        <v>186420.36268900216</v>
      </c>
      <c r="CJ75" s="666">
        <v>2386.5896183177442</v>
      </c>
      <c r="CK75" s="666">
        <v>930.57391946324026</v>
      </c>
      <c r="CL75" s="666">
        <v>10411.58849917422</v>
      </c>
      <c r="CM75" s="666">
        <v>1090.089894918525</v>
      </c>
      <c r="CN75" s="666">
        <v>0</v>
      </c>
      <c r="CO75" s="671">
        <v>206512.84120701204</v>
      </c>
      <c r="CP75" s="666">
        <v>346487.98539255455</v>
      </c>
      <c r="CQ75" s="666">
        <v>10054000.776001872</v>
      </c>
      <c r="CR75" s="666">
        <v>77733.17082018363</v>
      </c>
      <c r="CS75" s="666">
        <v>73656.841580271226</v>
      </c>
      <c r="CT75" s="666">
        <v>790408.46276157454</v>
      </c>
      <c r="CU75" s="666">
        <v>64302.037973978484</v>
      </c>
      <c r="CV75" s="666">
        <v>0</v>
      </c>
      <c r="CW75" s="671">
        <v>11406589.274530435</v>
      </c>
      <c r="CX75" s="671">
        <v>11613102.115737448</v>
      </c>
      <c r="CY75" s="666">
        <v>5561713</v>
      </c>
      <c r="CZ75" s="668">
        <v>-1932236</v>
      </c>
      <c r="DA75" s="671">
        <v>38158553.000000007</v>
      </c>
      <c r="DB75" s="669"/>
    </row>
    <row r="76" spans="1:106">
      <c r="A76" s="670"/>
      <c r="B76" s="679"/>
      <c r="C76" s="617" t="s">
        <v>256</v>
      </c>
      <c r="D76" s="632" t="s">
        <v>391</v>
      </c>
      <c r="E76" s="666">
        <v>258.24323838399738</v>
      </c>
      <c r="F76" s="666">
        <v>10.868823164309653</v>
      </c>
      <c r="G76" s="666">
        <v>105.21020823051744</v>
      </c>
      <c r="H76" s="666">
        <v>11.738329017454426</v>
      </c>
      <c r="I76" s="666">
        <v>4411.0031930034293</v>
      </c>
      <c r="J76" s="666">
        <v>161.72808868492763</v>
      </c>
      <c r="K76" s="666">
        <v>692.56141202981109</v>
      </c>
      <c r="L76" s="666">
        <v>7797.7284910023172</v>
      </c>
      <c r="M76" s="666">
        <v>74.777503370450418</v>
      </c>
      <c r="N76" s="666">
        <v>839.07314828470521</v>
      </c>
      <c r="O76" s="666">
        <v>627.34847304395316</v>
      </c>
      <c r="P76" s="666">
        <v>2312.450816438522</v>
      </c>
      <c r="Q76" s="666">
        <v>184.33524086669172</v>
      </c>
      <c r="R76" s="666">
        <v>1990.2988978483836</v>
      </c>
      <c r="S76" s="666">
        <v>3782.3504611797593</v>
      </c>
      <c r="T76" s="666">
        <v>3790.6107667846345</v>
      </c>
      <c r="U76" s="666">
        <v>549.09294626092367</v>
      </c>
      <c r="V76" s="666">
        <v>548.22344040777887</v>
      </c>
      <c r="W76" s="666">
        <v>5610.4865174166425</v>
      </c>
      <c r="X76" s="666">
        <v>3644.5337834563129</v>
      </c>
      <c r="Y76" s="666">
        <v>2065.5111541454066</v>
      </c>
      <c r="Z76" s="666">
        <v>1044.2765296268715</v>
      </c>
      <c r="AA76" s="666">
        <v>8070.3185759632033</v>
      </c>
      <c r="AB76" s="666">
        <v>7236.4624627973672</v>
      </c>
      <c r="AC76" s="666">
        <v>3135.872859366621</v>
      </c>
      <c r="AD76" s="666">
        <v>951.67415626695322</v>
      </c>
      <c r="AE76" s="666">
        <v>52576.845175031514</v>
      </c>
      <c r="AF76" s="666">
        <v>29084.970787692633</v>
      </c>
      <c r="AG76" s="666">
        <v>4619.6845977581752</v>
      </c>
      <c r="AH76" s="666">
        <v>9808.0260234730304</v>
      </c>
      <c r="AI76" s="666">
        <v>91558.531583217948</v>
      </c>
      <c r="AJ76" s="666">
        <v>17783.568461443454</v>
      </c>
      <c r="AK76" s="666">
        <v>21367.236835179632</v>
      </c>
      <c r="AL76" s="666">
        <v>16967.537218267087</v>
      </c>
      <c r="AM76" s="666">
        <v>5151.3874269562029</v>
      </c>
      <c r="AN76" s="666">
        <v>35793.208444704549</v>
      </c>
      <c r="AO76" s="666">
        <v>14127.731101896259</v>
      </c>
      <c r="AP76" s="666">
        <v>0</v>
      </c>
      <c r="AQ76" s="666">
        <v>3454.1120016176078</v>
      </c>
      <c r="AR76" s="671">
        <v>362199.61917428009</v>
      </c>
      <c r="AS76" s="666">
        <v>39481.277546444391</v>
      </c>
      <c r="AT76" s="666">
        <v>1975.7602371217686</v>
      </c>
      <c r="AU76" s="666">
        <v>6221.6490295223366</v>
      </c>
      <c r="AV76" s="666">
        <v>4718.8738188630523</v>
      </c>
      <c r="AW76" s="666">
        <v>161139.2130765701</v>
      </c>
      <c r="AX76" s="666">
        <v>12758.621410019663</v>
      </c>
      <c r="AY76" s="666">
        <v>47919.17076114221</v>
      </c>
      <c r="AZ76" s="666">
        <v>290023.64135277452</v>
      </c>
      <c r="BA76" s="666">
        <v>10392.698419001626</v>
      </c>
      <c r="BB76" s="666">
        <v>48552.811039209038</v>
      </c>
      <c r="BC76" s="666">
        <v>35679.435878043412</v>
      </c>
      <c r="BD76" s="666">
        <v>45156.100005288579</v>
      </c>
      <c r="BE76" s="666">
        <v>15669.375254304612</v>
      </c>
      <c r="BF76" s="666">
        <v>79777.805655377917</v>
      </c>
      <c r="BG76" s="666">
        <v>66543.205642778921</v>
      </c>
      <c r="BH76" s="666">
        <v>136518.04737417487</v>
      </c>
      <c r="BI76" s="666">
        <v>34100.823405757234</v>
      </c>
      <c r="BJ76" s="666">
        <v>71603.347138962999</v>
      </c>
      <c r="BK76" s="666">
        <v>135190.89529570419</v>
      </c>
      <c r="BL76" s="666">
        <v>94163.934614258993</v>
      </c>
      <c r="BM76" s="666">
        <v>122098.98907800844</v>
      </c>
      <c r="BN76" s="666">
        <v>46543.123606096291</v>
      </c>
      <c r="BO76" s="666">
        <v>559483.41050019278</v>
      </c>
      <c r="BP76" s="666">
        <v>262989.65330019727</v>
      </c>
      <c r="BQ76" s="666">
        <v>146744.10338933847</v>
      </c>
      <c r="BR76" s="666">
        <v>56482.794172747774</v>
      </c>
      <c r="BS76" s="666">
        <v>3513010.4682014165</v>
      </c>
      <c r="BT76" s="666">
        <v>1965635.9626945779</v>
      </c>
      <c r="BU76" s="666">
        <v>292094.19816692988</v>
      </c>
      <c r="BV76" s="666">
        <v>442133.23100221588</v>
      </c>
      <c r="BW76" s="666">
        <v>10452630.810719691</v>
      </c>
      <c r="BX76" s="666">
        <v>1207786.2243873596</v>
      </c>
      <c r="BY76" s="666">
        <v>1427694.3259312462</v>
      </c>
      <c r="BZ76" s="666">
        <v>934147.42298081715</v>
      </c>
      <c r="CA76" s="666">
        <v>290524.56642299425</v>
      </c>
      <c r="CB76" s="666">
        <v>7653278.9101885362</v>
      </c>
      <c r="CC76" s="666">
        <v>914101.43944367603</v>
      </c>
      <c r="CD76" s="666">
        <v>0</v>
      </c>
      <c r="CE76" s="666">
        <v>327456.31497658708</v>
      </c>
      <c r="CF76" s="671">
        <v>31952422.636117954</v>
      </c>
      <c r="CG76" s="671">
        <v>32314622.255292233</v>
      </c>
      <c r="CH76" s="666">
        <v>2940.6687953356195</v>
      </c>
      <c r="CI76" s="666">
        <v>254209.60073125875</v>
      </c>
      <c r="CJ76" s="666">
        <v>114.34001968853755</v>
      </c>
      <c r="CK76" s="666">
        <v>21800.685502972301</v>
      </c>
      <c r="CL76" s="666">
        <v>193441.14091375034</v>
      </c>
      <c r="CM76" s="666">
        <v>-466.05513728559794</v>
      </c>
      <c r="CN76" s="666">
        <v>0</v>
      </c>
      <c r="CO76" s="671">
        <v>472040.38082571991</v>
      </c>
      <c r="CP76" s="666">
        <v>174134.326999821</v>
      </c>
      <c r="CQ76" s="666">
        <v>15886674.953192016</v>
      </c>
      <c r="CR76" s="666">
        <v>40810.425342326307</v>
      </c>
      <c r="CS76" s="666">
        <v>1486729.6426729623</v>
      </c>
      <c r="CT76" s="666">
        <v>15741886.652865686</v>
      </c>
      <c r="CU76" s="666">
        <v>-36517.637190761736</v>
      </c>
      <c r="CV76" s="666">
        <v>0</v>
      </c>
      <c r="CW76" s="671">
        <v>33293718.36388205</v>
      </c>
      <c r="CX76" s="671">
        <v>33765758.744707771</v>
      </c>
      <c r="CY76" s="666">
        <v>1378067</v>
      </c>
      <c r="CZ76" s="668">
        <v>-3548465</v>
      </c>
      <c r="DA76" s="671">
        <v>63909983</v>
      </c>
      <c r="DB76" s="669"/>
    </row>
    <row r="77" spans="1:106">
      <c r="A77" s="670"/>
      <c r="B77" s="679"/>
      <c r="C77" s="617" t="s">
        <v>257</v>
      </c>
      <c r="D77" s="632" t="s">
        <v>130</v>
      </c>
      <c r="E77" s="666">
        <v>0</v>
      </c>
      <c r="F77" s="666">
        <v>0</v>
      </c>
      <c r="G77" s="666">
        <v>0</v>
      </c>
      <c r="H77" s="666">
        <v>0</v>
      </c>
      <c r="I77" s="666">
        <v>0</v>
      </c>
      <c r="J77" s="666">
        <v>0</v>
      </c>
      <c r="K77" s="666">
        <v>0</v>
      </c>
      <c r="L77" s="666">
        <v>0</v>
      </c>
      <c r="M77" s="666">
        <v>0</v>
      </c>
      <c r="N77" s="666">
        <v>0</v>
      </c>
      <c r="O77" s="666">
        <v>0</v>
      </c>
      <c r="P77" s="666">
        <v>0</v>
      </c>
      <c r="Q77" s="666">
        <v>0</v>
      </c>
      <c r="R77" s="666">
        <v>0</v>
      </c>
      <c r="S77" s="666">
        <v>0</v>
      </c>
      <c r="T77" s="666">
        <v>0</v>
      </c>
      <c r="U77" s="666">
        <v>0</v>
      </c>
      <c r="V77" s="666">
        <v>0</v>
      </c>
      <c r="W77" s="666">
        <v>0</v>
      </c>
      <c r="X77" s="666">
        <v>0</v>
      </c>
      <c r="Y77" s="666">
        <v>0</v>
      </c>
      <c r="Z77" s="666">
        <v>0</v>
      </c>
      <c r="AA77" s="666">
        <v>0</v>
      </c>
      <c r="AB77" s="666">
        <v>0</v>
      </c>
      <c r="AC77" s="666">
        <v>0</v>
      </c>
      <c r="AD77" s="666">
        <v>0</v>
      </c>
      <c r="AE77" s="666">
        <v>0</v>
      </c>
      <c r="AF77" s="666">
        <v>0</v>
      </c>
      <c r="AG77" s="666">
        <v>0</v>
      </c>
      <c r="AH77" s="666">
        <v>0</v>
      </c>
      <c r="AI77" s="666">
        <v>0</v>
      </c>
      <c r="AJ77" s="666">
        <v>0</v>
      </c>
      <c r="AK77" s="666">
        <v>0</v>
      </c>
      <c r="AL77" s="666">
        <v>0</v>
      </c>
      <c r="AM77" s="666">
        <v>0</v>
      </c>
      <c r="AN77" s="666">
        <v>0</v>
      </c>
      <c r="AO77" s="666">
        <v>0</v>
      </c>
      <c r="AP77" s="666">
        <v>0</v>
      </c>
      <c r="AQ77" s="666">
        <v>0</v>
      </c>
      <c r="AR77" s="671">
        <v>0</v>
      </c>
      <c r="AS77" s="666">
        <v>0</v>
      </c>
      <c r="AT77" s="666">
        <v>0</v>
      </c>
      <c r="AU77" s="666">
        <v>0</v>
      </c>
      <c r="AV77" s="666">
        <v>0</v>
      </c>
      <c r="AW77" s="666">
        <v>0</v>
      </c>
      <c r="AX77" s="666">
        <v>0</v>
      </c>
      <c r="AY77" s="666">
        <v>0</v>
      </c>
      <c r="AZ77" s="666">
        <v>0</v>
      </c>
      <c r="BA77" s="666">
        <v>0</v>
      </c>
      <c r="BB77" s="666">
        <v>0</v>
      </c>
      <c r="BC77" s="666">
        <v>0</v>
      </c>
      <c r="BD77" s="666">
        <v>0</v>
      </c>
      <c r="BE77" s="666">
        <v>0</v>
      </c>
      <c r="BF77" s="666">
        <v>0</v>
      </c>
      <c r="BG77" s="666">
        <v>0</v>
      </c>
      <c r="BH77" s="666">
        <v>0</v>
      </c>
      <c r="BI77" s="666">
        <v>0</v>
      </c>
      <c r="BJ77" s="666">
        <v>0</v>
      </c>
      <c r="BK77" s="666">
        <v>0</v>
      </c>
      <c r="BL77" s="666">
        <v>0</v>
      </c>
      <c r="BM77" s="666">
        <v>0</v>
      </c>
      <c r="BN77" s="666">
        <v>0</v>
      </c>
      <c r="BO77" s="666">
        <v>0</v>
      </c>
      <c r="BP77" s="666">
        <v>0</v>
      </c>
      <c r="BQ77" s="666">
        <v>0</v>
      </c>
      <c r="BR77" s="666">
        <v>0</v>
      </c>
      <c r="BS77" s="666">
        <v>0</v>
      </c>
      <c r="BT77" s="666">
        <v>0</v>
      </c>
      <c r="BU77" s="666">
        <v>0</v>
      </c>
      <c r="BV77" s="666">
        <v>0</v>
      </c>
      <c r="BW77" s="666">
        <v>0</v>
      </c>
      <c r="BX77" s="666">
        <v>0</v>
      </c>
      <c r="BY77" s="666">
        <v>0</v>
      </c>
      <c r="BZ77" s="666">
        <v>0</v>
      </c>
      <c r="CA77" s="666">
        <v>0</v>
      </c>
      <c r="CB77" s="666">
        <v>0</v>
      </c>
      <c r="CC77" s="666">
        <v>0</v>
      </c>
      <c r="CD77" s="666">
        <v>0</v>
      </c>
      <c r="CE77" s="666">
        <v>765810</v>
      </c>
      <c r="CF77" s="671">
        <v>765810</v>
      </c>
      <c r="CG77" s="671">
        <v>765810</v>
      </c>
      <c r="CH77" s="666">
        <v>0</v>
      </c>
      <c r="CI77" s="666">
        <v>0</v>
      </c>
      <c r="CJ77" s="666">
        <v>0</v>
      </c>
      <c r="CK77" s="666">
        <v>0</v>
      </c>
      <c r="CL77" s="666">
        <v>0</v>
      </c>
      <c r="CM77" s="666">
        <v>0</v>
      </c>
      <c r="CN77" s="666">
        <v>0</v>
      </c>
      <c r="CO77" s="671">
        <v>0</v>
      </c>
      <c r="CP77" s="666">
        <v>0</v>
      </c>
      <c r="CQ77" s="666">
        <v>1175396</v>
      </c>
      <c r="CR77" s="666">
        <v>39246944</v>
      </c>
      <c r="CS77" s="666">
        <v>0</v>
      </c>
      <c r="CT77" s="666">
        <v>0</v>
      </c>
      <c r="CU77" s="666">
        <v>0</v>
      </c>
      <c r="CV77" s="666">
        <v>0</v>
      </c>
      <c r="CW77" s="671">
        <v>40422340</v>
      </c>
      <c r="CX77" s="671">
        <v>40422340</v>
      </c>
      <c r="CY77" s="666">
        <v>0</v>
      </c>
      <c r="CZ77" s="668">
        <v>0</v>
      </c>
      <c r="DA77" s="671">
        <v>41188150</v>
      </c>
      <c r="DB77" s="669"/>
    </row>
    <row r="78" spans="1:106">
      <c r="A78" s="670"/>
      <c r="B78" s="679"/>
      <c r="C78" s="617" t="s">
        <v>258</v>
      </c>
      <c r="D78" s="632" t="s">
        <v>392</v>
      </c>
      <c r="E78" s="666">
        <v>1.3154580666743816</v>
      </c>
      <c r="F78" s="666">
        <v>2.1376193583458702</v>
      </c>
      <c r="G78" s="666">
        <v>0</v>
      </c>
      <c r="H78" s="666">
        <v>0.65772903333719079</v>
      </c>
      <c r="I78" s="666">
        <v>158.51269703426297</v>
      </c>
      <c r="J78" s="666">
        <v>0.65772903333719079</v>
      </c>
      <c r="K78" s="666">
        <v>15.127767766755388</v>
      </c>
      <c r="L78" s="666">
        <v>215.24182615959569</v>
      </c>
      <c r="M78" s="666">
        <v>1.4798903250086792</v>
      </c>
      <c r="N78" s="666">
        <v>26.144729075153332</v>
      </c>
      <c r="O78" s="666">
        <v>33.050883925193837</v>
      </c>
      <c r="P78" s="666">
        <v>41.93022587524591</v>
      </c>
      <c r="Q78" s="666">
        <v>1.8087548416772747</v>
      </c>
      <c r="R78" s="666">
        <v>85.669206592169104</v>
      </c>
      <c r="S78" s="666">
        <v>170.02295511766383</v>
      </c>
      <c r="T78" s="666">
        <v>159.66372284260308</v>
      </c>
      <c r="U78" s="666">
        <v>20.06073551678432</v>
      </c>
      <c r="V78" s="666">
        <v>88.957851758855057</v>
      </c>
      <c r="W78" s="666">
        <v>394.63742000231446</v>
      </c>
      <c r="X78" s="666">
        <v>393.48639419397438</v>
      </c>
      <c r="Y78" s="666">
        <v>108.03199372563358</v>
      </c>
      <c r="Z78" s="666">
        <v>7.8927484000462895</v>
      </c>
      <c r="AA78" s="666">
        <v>127.10613569241212</v>
      </c>
      <c r="AB78" s="666">
        <v>272.29981980159698</v>
      </c>
      <c r="AC78" s="666">
        <v>5.9195613000347169</v>
      </c>
      <c r="AD78" s="666">
        <v>17.92311615843845</v>
      </c>
      <c r="AE78" s="666">
        <v>221.65468423463329</v>
      </c>
      <c r="AF78" s="666">
        <v>77.447593675454215</v>
      </c>
      <c r="AG78" s="666">
        <v>1.6443225833429769</v>
      </c>
      <c r="AH78" s="666">
        <v>530.1296008697758</v>
      </c>
      <c r="AI78" s="666">
        <v>1782.2812480854527</v>
      </c>
      <c r="AJ78" s="666">
        <v>58.373451708675681</v>
      </c>
      <c r="AK78" s="666">
        <v>3.1242129083516561</v>
      </c>
      <c r="AL78" s="666">
        <v>98.823787258912915</v>
      </c>
      <c r="AM78" s="666">
        <v>0.3288645166685954</v>
      </c>
      <c r="AN78" s="666">
        <v>391.84207161063142</v>
      </c>
      <c r="AO78" s="666">
        <v>271.80652302659411</v>
      </c>
      <c r="AP78" s="666">
        <v>0</v>
      </c>
      <c r="AQ78" s="666">
        <v>145.52254862585346</v>
      </c>
      <c r="AR78" s="671">
        <v>5932.7158807014612</v>
      </c>
      <c r="AS78" s="666">
        <v>474.22531259649202</v>
      </c>
      <c r="AT78" s="666">
        <v>379.38025007719364</v>
      </c>
      <c r="AU78" s="666">
        <v>2.9951072374515286</v>
      </c>
      <c r="AV78" s="666">
        <v>318.47973624901255</v>
      </c>
      <c r="AW78" s="666">
        <v>7542.6783929820995</v>
      </c>
      <c r="AX78" s="666">
        <v>96.841800677599423</v>
      </c>
      <c r="AY78" s="666">
        <v>1933.8409063145371</v>
      </c>
      <c r="AZ78" s="666">
        <v>8177.6411273218237</v>
      </c>
      <c r="BA78" s="666">
        <v>160.73742174323203</v>
      </c>
      <c r="BB78" s="666">
        <v>2048.6533504168456</v>
      </c>
      <c r="BC78" s="666">
        <v>2657.6584886986566</v>
      </c>
      <c r="BD78" s="666">
        <v>1363.772162119596</v>
      </c>
      <c r="BE78" s="666">
        <v>141.76840923937235</v>
      </c>
      <c r="BF78" s="666">
        <v>5048.7524332641269</v>
      </c>
      <c r="BG78" s="666">
        <v>6255.7806499570925</v>
      </c>
      <c r="BH78" s="666">
        <v>6105.0269190053659</v>
      </c>
      <c r="BI78" s="666">
        <v>1948.8164425017947</v>
      </c>
      <c r="BJ78" s="666">
        <v>17120.032969272939</v>
      </c>
      <c r="BK78" s="666">
        <v>17403.569787751683</v>
      </c>
      <c r="BL78" s="666">
        <v>7239.1741929203454</v>
      </c>
      <c r="BM78" s="666">
        <v>9221.9351841132575</v>
      </c>
      <c r="BN78" s="666">
        <v>505.17475405015784</v>
      </c>
      <c r="BO78" s="666">
        <v>11133.811970686482</v>
      </c>
      <c r="BP78" s="666">
        <v>14573.193448359989</v>
      </c>
      <c r="BQ78" s="666">
        <v>496.18943233780328</v>
      </c>
      <c r="BR78" s="666">
        <v>1460.6139627971954</v>
      </c>
      <c r="BS78" s="666">
        <v>20238.93797253913</v>
      </c>
      <c r="BT78" s="666">
        <v>7229.1905021288394</v>
      </c>
      <c r="BU78" s="666">
        <v>140.77004016022184</v>
      </c>
      <c r="BV78" s="666">
        <v>36682.076706148022</v>
      </c>
      <c r="BW78" s="666">
        <v>316517.94100848178</v>
      </c>
      <c r="BX78" s="666">
        <v>6641.1511145091899</v>
      </c>
      <c r="BY78" s="666">
        <v>227.62815004631619</v>
      </c>
      <c r="BZ78" s="666">
        <v>6939.6634691751915</v>
      </c>
      <c r="CA78" s="666">
        <v>13.977167108107134</v>
      </c>
      <c r="CB78" s="666">
        <v>41827.670940089753</v>
      </c>
      <c r="CC78" s="666">
        <v>19725.776265855769</v>
      </c>
      <c r="CD78" s="666">
        <v>0</v>
      </c>
      <c r="CE78" s="666">
        <v>18159.335180668619</v>
      </c>
      <c r="CF78" s="671">
        <v>598154.86312960309</v>
      </c>
      <c r="CG78" s="671">
        <v>604087.57901030453</v>
      </c>
      <c r="CH78" s="666">
        <v>0.3288645166685954</v>
      </c>
      <c r="CI78" s="666">
        <v>64002.954505008696</v>
      </c>
      <c r="CJ78" s="666">
        <v>125060.92726325012</v>
      </c>
      <c r="CK78" s="666">
        <v>13728.120383813846</v>
      </c>
      <c r="CL78" s="666">
        <v>129449.9531027092</v>
      </c>
      <c r="CM78" s="666">
        <v>0</v>
      </c>
      <c r="CN78" s="666">
        <v>0</v>
      </c>
      <c r="CO78" s="671">
        <v>332242.28411929857</v>
      </c>
      <c r="CP78" s="666">
        <v>44.92660856177293</v>
      </c>
      <c r="CQ78" s="666">
        <v>9262490.9328465089</v>
      </c>
      <c r="CR78" s="666">
        <v>17293075.289916702</v>
      </c>
      <c r="CS78" s="666">
        <v>2588988.6666965261</v>
      </c>
      <c r="CT78" s="666">
        <v>15239291.3208021</v>
      </c>
      <c r="CU78" s="666">
        <v>0</v>
      </c>
      <c r="CV78" s="666">
        <v>0</v>
      </c>
      <c r="CW78" s="671">
        <v>44383891.136870399</v>
      </c>
      <c r="CX78" s="671">
        <v>44716133.4209897</v>
      </c>
      <c r="CY78" s="666">
        <v>780018</v>
      </c>
      <c r="CZ78" s="668">
        <v>-1937991</v>
      </c>
      <c r="DA78" s="671">
        <v>44162248.000000007</v>
      </c>
      <c r="DB78" s="669"/>
    </row>
    <row r="79" spans="1:106">
      <c r="A79" s="670"/>
      <c r="B79" s="679"/>
      <c r="C79" s="617" t="s">
        <v>259</v>
      </c>
      <c r="D79" s="632" t="s">
        <v>613</v>
      </c>
      <c r="E79" s="666">
        <v>0</v>
      </c>
      <c r="F79" s="666">
        <v>0</v>
      </c>
      <c r="G79" s="666">
        <v>0</v>
      </c>
      <c r="H79" s="666">
        <v>0</v>
      </c>
      <c r="I79" s="666">
        <v>0</v>
      </c>
      <c r="J79" s="666">
        <v>0</v>
      </c>
      <c r="K79" s="666">
        <v>0</v>
      </c>
      <c r="L79" s="666">
        <v>2.7830852292150949E-2</v>
      </c>
      <c r="M79" s="666">
        <v>0</v>
      </c>
      <c r="N79" s="666">
        <v>0</v>
      </c>
      <c r="O79" s="666">
        <v>0</v>
      </c>
      <c r="P79" s="666">
        <v>1.59033441669434E-2</v>
      </c>
      <c r="Q79" s="666">
        <v>0</v>
      </c>
      <c r="R79" s="666">
        <v>0</v>
      </c>
      <c r="S79" s="666">
        <v>0</v>
      </c>
      <c r="T79" s="666">
        <v>0</v>
      </c>
      <c r="U79" s="666">
        <v>0</v>
      </c>
      <c r="V79" s="666">
        <v>0</v>
      </c>
      <c r="W79" s="666">
        <v>0</v>
      </c>
      <c r="X79" s="666">
        <v>0</v>
      </c>
      <c r="Y79" s="666">
        <v>0</v>
      </c>
      <c r="Z79" s="666">
        <v>3.97583604173585E-3</v>
      </c>
      <c r="AA79" s="666">
        <v>3.97583604173585E-3</v>
      </c>
      <c r="AB79" s="666">
        <v>3.97583604173585E-3</v>
      </c>
      <c r="AC79" s="666">
        <v>7.9516720834717003E-2</v>
      </c>
      <c r="AD79" s="666">
        <v>0</v>
      </c>
      <c r="AE79" s="666">
        <v>0.23457432646241516</v>
      </c>
      <c r="AF79" s="666">
        <v>0.504931177300453</v>
      </c>
      <c r="AG79" s="666">
        <v>0.14710593354422646</v>
      </c>
      <c r="AH79" s="666">
        <v>9.1165920437003045</v>
      </c>
      <c r="AI79" s="666">
        <v>1.6897303177377363</v>
      </c>
      <c r="AJ79" s="666">
        <v>9.9395901043396254E-2</v>
      </c>
      <c r="AK79" s="666">
        <v>7.5540884792981156E-2</v>
      </c>
      <c r="AL79" s="666">
        <v>178.59057915873265</v>
      </c>
      <c r="AM79" s="666">
        <v>3.97583604173585E-3</v>
      </c>
      <c r="AN79" s="666">
        <v>0.19481596604505666</v>
      </c>
      <c r="AO79" s="666">
        <v>1.7016578258629438</v>
      </c>
      <c r="AP79" s="666">
        <v>0</v>
      </c>
      <c r="AQ79" s="666">
        <v>9.9395901043396254E-2</v>
      </c>
      <c r="AR79" s="671">
        <v>192.59347369772635</v>
      </c>
      <c r="AS79" s="666">
        <v>0</v>
      </c>
      <c r="AT79" s="666">
        <v>0</v>
      </c>
      <c r="AU79" s="666">
        <v>0</v>
      </c>
      <c r="AV79" s="666">
        <v>0</v>
      </c>
      <c r="AW79" s="666">
        <v>0</v>
      </c>
      <c r="AX79" s="666">
        <v>0</v>
      </c>
      <c r="AY79" s="666">
        <v>18.993125318876075</v>
      </c>
      <c r="AZ79" s="666">
        <v>142.94825897890939</v>
      </c>
      <c r="BA79" s="666">
        <v>0</v>
      </c>
      <c r="BB79" s="666">
        <v>6.9974672227438166</v>
      </c>
      <c r="BC79" s="666">
        <v>0</v>
      </c>
      <c r="BD79" s="666">
        <v>30.988783415008331</v>
      </c>
      <c r="BE79" s="666">
        <v>0</v>
      </c>
      <c r="BF79" s="666">
        <v>0</v>
      </c>
      <c r="BG79" s="666">
        <v>0</v>
      </c>
      <c r="BH79" s="666">
        <v>0</v>
      </c>
      <c r="BI79" s="666">
        <v>0</v>
      </c>
      <c r="BJ79" s="666">
        <v>0</v>
      </c>
      <c r="BK79" s="666">
        <v>0</v>
      </c>
      <c r="BL79" s="666">
        <v>0</v>
      </c>
      <c r="BM79" s="666">
        <v>0</v>
      </c>
      <c r="BN79" s="666">
        <v>37.98625063775215</v>
      </c>
      <c r="BO79" s="666">
        <v>86.968521196958861</v>
      </c>
      <c r="BP79" s="666">
        <v>515.81329813368711</v>
      </c>
      <c r="BQ79" s="666">
        <v>531.80750892853007</v>
      </c>
      <c r="BR79" s="666">
        <v>0</v>
      </c>
      <c r="BS79" s="666">
        <v>1718.3780222709458</v>
      </c>
      <c r="BT79" s="666">
        <v>3795.6261492511817</v>
      </c>
      <c r="BU79" s="666">
        <v>1012.633470948498</v>
      </c>
      <c r="BV79" s="666">
        <v>36866.65588211314</v>
      </c>
      <c r="BW79" s="666">
        <v>17327.728119863044</v>
      </c>
      <c r="BX79" s="666">
        <v>804.70873061553891</v>
      </c>
      <c r="BY79" s="666">
        <v>545.80244337401768</v>
      </c>
      <c r="BZ79" s="666">
        <v>991601.08375327953</v>
      </c>
      <c r="CA79" s="666">
        <v>25.99059254161989</v>
      </c>
      <c r="CB79" s="666">
        <v>1939.298058874715</v>
      </c>
      <c r="CC79" s="666">
        <v>10100.344116943361</v>
      </c>
      <c r="CD79" s="666">
        <v>0</v>
      </c>
      <c r="CE79" s="666">
        <v>973.64758213606819</v>
      </c>
      <c r="CF79" s="671">
        <v>1068084.4001360442</v>
      </c>
      <c r="CG79" s="671">
        <v>1068276.993609742</v>
      </c>
      <c r="CH79" s="666">
        <v>90.104372213859563</v>
      </c>
      <c r="CI79" s="666">
        <v>2484.7345168071952</v>
      </c>
      <c r="CJ79" s="666">
        <v>9432.5676372812195</v>
      </c>
      <c r="CK79" s="666">
        <v>0</v>
      </c>
      <c r="CL79" s="666">
        <v>0</v>
      </c>
      <c r="CM79" s="666">
        <v>0</v>
      </c>
      <c r="CN79" s="666">
        <v>0</v>
      </c>
      <c r="CO79" s="671">
        <v>12007.406526302275</v>
      </c>
      <c r="CP79" s="666">
        <v>606559.45199275296</v>
      </c>
      <c r="CQ79" s="666">
        <v>14776046.716989907</v>
      </c>
      <c r="CR79" s="666">
        <v>52416741.430881299</v>
      </c>
      <c r="CS79" s="666">
        <v>0</v>
      </c>
      <c r="CT79" s="666">
        <v>0</v>
      </c>
      <c r="CU79" s="666">
        <v>0</v>
      </c>
      <c r="CV79" s="666">
        <v>0</v>
      </c>
      <c r="CW79" s="671">
        <v>67799347.599863961</v>
      </c>
      <c r="CX79" s="671">
        <v>67811355.006390259</v>
      </c>
      <c r="CY79" s="666">
        <v>978</v>
      </c>
      <c r="CZ79" s="668">
        <v>-4747</v>
      </c>
      <c r="DA79" s="671">
        <v>68875863</v>
      </c>
      <c r="DB79" s="669"/>
    </row>
    <row r="80" spans="1:106">
      <c r="A80" s="670"/>
      <c r="B80" s="679"/>
      <c r="C80" s="617" t="s">
        <v>260</v>
      </c>
      <c r="D80" s="632" t="s">
        <v>614</v>
      </c>
      <c r="E80" s="666">
        <v>3.2674432825781201</v>
      </c>
      <c r="F80" s="666">
        <v>0.14852014920809636</v>
      </c>
      <c r="G80" s="666">
        <v>6.3269583562649059</v>
      </c>
      <c r="H80" s="666">
        <v>0.12871746264701686</v>
      </c>
      <c r="I80" s="666">
        <v>25.892012678611469</v>
      </c>
      <c r="J80" s="666">
        <v>0.62378462667400481</v>
      </c>
      <c r="K80" s="666">
        <v>1.9901699993884914</v>
      </c>
      <c r="L80" s="666">
        <v>18.178866263070997</v>
      </c>
      <c r="M80" s="666">
        <v>0.41585641778266985</v>
      </c>
      <c r="N80" s="666">
        <v>2.2674076112436046</v>
      </c>
      <c r="O80" s="666">
        <v>2.1485914918771276</v>
      </c>
      <c r="P80" s="666">
        <v>13.990598055402678</v>
      </c>
      <c r="Q80" s="666">
        <v>3.0595150736867853</v>
      </c>
      <c r="R80" s="666">
        <v>1.8218471636193154</v>
      </c>
      <c r="S80" s="666">
        <v>17.307548054383499</v>
      </c>
      <c r="T80" s="666">
        <v>4.0793534315823807</v>
      </c>
      <c r="U80" s="666">
        <v>1.9010579098636335</v>
      </c>
      <c r="V80" s="666">
        <v>1.5050041786420432</v>
      </c>
      <c r="W80" s="666">
        <v>3.3070486557002794</v>
      </c>
      <c r="X80" s="666">
        <v>1.3762867159950265</v>
      </c>
      <c r="Y80" s="666">
        <v>2.9109949244786888</v>
      </c>
      <c r="Z80" s="666">
        <v>3.5149768645916142</v>
      </c>
      <c r="AA80" s="666">
        <v>19.337323426894148</v>
      </c>
      <c r="AB80" s="666">
        <v>30.040675513157627</v>
      </c>
      <c r="AC80" s="666">
        <v>14.059907458366457</v>
      </c>
      <c r="AD80" s="666">
        <v>4.1486628345461591</v>
      </c>
      <c r="AE80" s="666">
        <v>17.871924621374262</v>
      </c>
      <c r="AF80" s="666">
        <v>37.070629242340857</v>
      </c>
      <c r="AG80" s="666">
        <v>7.5844289528934548</v>
      </c>
      <c r="AH80" s="666">
        <v>31.288244766505635</v>
      </c>
      <c r="AI80" s="666">
        <v>11.782598503842312</v>
      </c>
      <c r="AJ80" s="666">
        <v>2.9704029841619274E-2</v>
      </c>
      <c r="AK80" s="666">
        <v>36.436943272386308</v>
      </c>
      <c r="AL80" s="666">
        <v>33.644764467274101</v>
      </c>
      <c r="AM80" s="666">
        <v>0</v>
      </c>
      <c r="AN80" s="666">
        <v>39.36774088342608</v>
      </c>
      <c r="AO80" s="666">
        <v>35.14976864591614</v>
      </c>
      <c r="AP80" s="666">
        <v>0</v>
      </c>
      <c r="AQ80" s="666">
        <v>0.44556044762428915</v>
      </c>
      <c r="AR80" s="671">
        <v>434.421436433682</v>
      </c>
      <c r="AS80" s="666">
        <v>22026</v>
      </c>
      <c r="AT80" s="666">
        <v>947</v>
      </c>
      <c r="AU80" s="666">
        <v>15294</v>
      </c>
      <c r="AV80" s="666">
        <v>1578</v>
      </c>
      <c r="AW80" s="666">
        <v>44118</v>
      </c>
      <c r="AX80" s="666">
        <v>3157</v>
      </c>
      <c r="AY80" s="666">
        <v>6918</v>
      </c>
      <c r="AZ80" s="666">
        <v>29209</v>
      </c>
      <c r="BA80" s="666">
        <v>2443</v>
      </c>
      <c r="BB80" s="666">
        <v>6054</v>
      </c>
      <c r="BC80" s="666">
        <v>5368</v>
      </c>
      <c r="BD80" s="666">
        <v>12094</v>
      </c>
      <c r="BE80" s="666">
        <v>8404</v>
      </c>
      <c r="BF80" s="666">
        <v>2762</v>
      </c>
      <c r="BG80" s="666">
        <v>18996</v>
      </c>
      <c r="BH80" s="666">
        <v>7618</v>
      </c>
      <c r="BI80" s="666">
        <v>3056</v>
      </c>
      <c r="BJ80" s="666">
        <v>4516</v>
      </c>
      <c r="BK80" s="666">
        <v>5208</v>
      </c>
      <c r="BL80" s="666">
        <v>1141</v>
      </c>
      <c r="BM80" s="666">
        <v>5087</v>
      </c>
      <c r="BN80" s="666">
        <v>6747</v>
      </c>
      <c r="BO80" s="666">
        <v>63422</v>
      </c>
      <c r="BP80" s="666">
        <v>39466</v>
      </c>
      <c r="BQ80" s="666">
        <v>37412</v>
      </c>
      <c r="BR80" s="666">
        <v>10865</v>
      </c>
      <c r="BS80" s="666">
        <v>50642</v>
      </c>
      <c r="BT80" s="666">
        <v>106820</v>
      </c>
      <c r="BU80" s="666">
        <v>21164</v>
      </c>
      <c r="BV80" s="666">
        <v>60834</v>
      </c>
      <c r="BW80" s="666">
        <v>57647</v>
      </c>
      <c r="BX80" s="666">
        <v>110</v>
      </c>
      <c r="BY80" s="666">
        <v>109218</v>
      </c>
      <c r="BZ80" s="666">
        <v>72512</v>
      </c>
      <c r="CA80" s="666">
        <v>0</v>
      </c>
      <c r="CB80" s="666">
        <v>147383</v>
      </c>
      <c r="CC80" s="666">
        <v>113330</v>
      </c>
      <c r="CD80" s="666">
        <v>0</v>
      </c>
      <c r="CE80" s="666">
        <v>1784</v>
      </c>
      <c r="CF80" s="671">
        <v>1105350</v>
      </c>
      <c r="CG80" s="671">
        <v>1105784.4214364337</v>
      </c>
      <c r="CH80" s="666">
        <v>0</v>
      </c>
      <c r="CI80" s="666">
        <v>1508.5785635663181</v>
      </c>
      <c r="CJ80" s="666">
        <v>0</v>
      </c>
      <c r="CK80" s="666">
        <v>0</v>
      </c>
      <c r="CL80" s="666">
        <v>0</v>
      </c>
      <c r="CM80" s="666">
        <v>0</v>
      </c>
      <c r="CN80" s="666">
        <v>0</v>
      </c>
      <c r="CO80" s="671">
        <v>1508.5785635663181</v>
      </c>
      <c r="CP80" s="666">
        <v>0</v>
      </c>
      <c r="CQ80" s="666">
        <v>3556274</v>
      </c>
      <c r="CR80" s="666">
        <v>0</v>
      </c>
      <c r="CS80" s="666">
        <v>0</v>
      </c>
      <c r="CT80" s="666">
        <v>0</v>
      </c>
      <c r="CU80" s="666">
        <v>0</v>
      </c>
      <c r="CV80" s="666">
        <v>0</v>
      </c>
      <c r="CW80" s="671">
        <v>3556274</v>
      </c>
      <c r="CX80" s="671">
        <v>3557782.5785635663</v>
      </c>
      <c r="CY80" s="666">
        <v>18219</v>
      </c>
      <c r="CZ80" s="668">
        <v>-97249</v>
      </c>
      <c r="DA80" s="671">
        <v>4584537</v>
      </c>
      <c r="DB80" s="669"/>
    </row>
    <row r="81" spans="1:106">
      <c r="A81" s="670"/>
      <c r="B81" s="679"/>
      <c r="C81" s="617" t="s">
        <v>261</v>
      </c>
      <c r="D81" s="632" t="s">
        <v>64</v>
      </c>
      <c r="E81" s="666">
        <v>1824.6946018239857</v>
      </c>
      <c r="F81" s="666">
        <v>66.653222203402947</v>
      </c>
      <c r="G81" s="666">
        <v>262.85424846379584</v>
      </c>
      <c r="H81" s="666">
        <v>197.70448240031925</v>
      </c>
      <c r="I81" s="666">
        <v>25592.080989850198</v>
      </c>
      <c r="J81" s="666">
        <v>710.1324500918945</v>
      </c>
      <c r="K81" s="666">
        <v>2395.256206926048</v>
      </c>
      <c r="L81" s="666">
        <v>24726.841981322566</v>
      </c>
      <c r="M81" s="666">
        <v>464.31737121393104</v>
      </c>
      <c r="N81" s="666">
        <v>5704.3631709040146</v>
      </c>
      <c r="O81" s="666">
        <v>4537.6812063211428</v>
      </c>
      <c r="P81" s="666">
        <v>7627.032997846537</v>
      </c>
      <c r="Q81" s="666">
        <v>1066.9527073010893</v>
      </c>
      <c r="R81" s="666">
        <v>5396.1546622191063</v>
      </c>
      <c r="S81" s="666">
        <v>13161.004472892228</v>
      </c>
      <c r="T81" s="666">
        <v>9426.6699973384166</v>
      </c>
      <c r="U81" s="666">
        <v>2392.499870669516</v>
      </c>
      <c r="V81" s="666">
        <v>3797.4796334307202</v>
      </c>
      <c r="W81" s="666">
        <v>12908.924993431237</v>
      </c>
      <c r="X81" s="666">
        <v>4968.1708143867299</v>
      </c>
      <c r="Y81" s="666">
        <v>9712.8278159710717</v>
      </c>
      <c r="Z81" s="666">
        <v>4756.6846507037517</v>
      </c>
      <c r="AA81" s="666">
        <v>60576.252485820507</v>
      </c>
      <c r="AB81" s="666">
        <v>23431.865092799308</v>
      </c>
      <c r="AC81" s="666">
        <v>7866.8342521647946</v>
      </c>
      <c r="AD81" s="666">
        <v>3960.3540485894118</v>
      </c>
      <c r="AE81" s="666">
        <v>68581.404702858534</v>
      </c>
      <c r="AF81" s="666">
        <v>36893.811369700132</v>
      </c>
      <c r="AG81" s="666">
        <v>23101.355318038826</v>
      </c>
      <c r="AH81" s="666">
        <v>35880.983083436397</v>
      </c>
      <c r="AI81" s="666">
        <v>43174.499394242594</v>
      </c>
      <c r="AJ81" s="666">
        <v>33470.9428911344</v>
      </c>
      <c r="AK81" s="666">
        <v>39485.018026863254</v>
      </c>
      <c r="AL81" s="666">
        <v>37034.384518783248</v>
      </c>
      <c r="AM81" s="666">
        <v>3708.5251451517424</v>
      </c>
      <c r="AN81" s="666">
        <v>91077.869500600311</v>
      </c>
      <c r="AO81" s="666">
        <v>16701.393106395539</v>
      </c>
      <c r="AP81" s="666">
        <v>0</v>
      </c>
      <c r="AQ81" s="666">
        <v>1475.391625314423</v>
      </c>
      <c r="AR81" s="671">
        <v>668117.86710960499</v>
      </c>
      <c r="AS81" s="666">
        <v>397812.12720841565</v>
      </c>
      <c r="AT81" s="666">
        <v>22107.83128067074</v>
      </c>
      <c r="AU81" s="666">
        <v>26177.645721795303</v>
      </c>
      <c r="AV81" s="666">
        <v>57733.438870696315</v>
      </c>
      <c r="AW81" s="666">
        <v>1543854.8954620983</v>
      </c>
      <c r="AX81" s="666">
        <v>114088.63383249646</v>
      </c>
      <c r="AY81" s="666">
        <v>294657.56171982881</v>
      </c>
      <c r="AZ81" s="666">
        <v>1576650.1094015357</v>
      </c>
      <c r="BA81" s="666">
        <v>80744.119784441064</v>
      </c>
      <c r="BB81" s="666">
        <v>581572.9880905539</v>
      </c>
      <c r="BC81" s="666">
        <v>432067.48070930678</v>
      </c>
      <c r="BD81" s="666">
        <v>251318.78187733577</v>
      </c>
      <c r="BE81" s="666">
        <v>147425.15806079013</v>
      </c>
      <c r="BF81" s="666">
        <v>390875.96492777515</v>
      </c>
      <c r="BG81" s="666">
        <v>418264.06834347057</v>
      </c>
      <c r="BH81" s="666">
        <v>631770.02947101078</v>
      </c>
      <c r="BI81" s="666">
        <v>229520.55611243157</v>
      </c>
      <c r="BJ81" s="666">
        <v>634089.07465684914</v>
      </c>
      <c r="BK81" s="666">
        <v>627248.79021334916</v>
      </c>
      <c r="BL81" s="666">
        <v>180269.309646268</v>
      </c>
      <c r="BM81" s="666">
        <v>1408309.6006595111</v>
      </c>
      <c r="BN81" s="666">
        <v>403706.6167376223</v>
      </c>
      <c r="BO81" s="666">
        <v>7143828.6822497044</v>
      </c>
      <c r="BP81" s="666">
        <v>1873400.0051714641</v>
      </c>
      <c r="BQ81" s="666">
        <v>640436.9864575332</v>
      </c>
      <c r="BR81" s="666">
        <v>407478.81039262295</v>
      </c>
      <c r="BS81" s="666">
        <v>8027354.9362300048</v>
      </c>
      <c r="BT81" s="666">
        <v>4347672.4080679091</v>
      </c>
      <c r="BU81" s="666">
        <v>2516431.6855966151</v>
      </c>
      <c r="BV81" s="666">
        <v>2842397.3560527316</v>
      </c>
      <c r="BW81" s="666">
        <v>10613133.263720971</v>
      </c>
      <c r="BX81" s="666">
        <v>3960791.3530209926</v>
      </c>
      <c r="BY81" s="666">
        <v>4472956.7768415119</v>
      </c>
      <c r="BZ81" s="666">
        <v>3408314.2923202012</v>
      </c>
      <c r="CA81" s="666">
        <v>367515.7293994553</v>
      </c>
      <c r="CB81" s="666">
        <v>12579208.18703606</v>
      </c>
      <c r="CC81" s="666">
        <v>1715508.1832228247</v>
      </c>
      <c r="CD81" s="666">
        <v>0</v>
      </c>
      <c r="CE81" s="666">
        <v>233672.26620611374</v>
      </c>
      <c r="CF81" s="671">
        <v>75600365.704774976</v>
      </c>
      <c r="CG81" s="671">
        <v>76268483.571884587</v>
      </c>
      <c r="CH81" s="666">
        <v>830.91009333264719</v>
      </c>
      <c r="CI81" s="666">
        <v>40245.516257642681</v>
      </c>
      <c r="CJ81" s="666">
        <v>16.538017539190204</v>
      </c>
      <c r="CK81" s="666">
        <v>1584.6427714824067</v>
      </c>
      <c r="CL81" s="666">
        <v>24480.525750397959</v>
      </c>
      <c r="CM81" s="666">
        <v>0</v>
      </c>
      <c r="CN81" s="666">
        <v>0</v>
      </c>
      <c r="CO81" s="671">
        <v>67158.132890394889</v>
      </c>
      <c r="CP81" s="666">
        <v>75391.939271560943</v>
      </c>
      <c r="CQ81" s="666">
        <v>4016474.4043953381</v>
      </c>
      <c r="CR81" s="666">
        <v>12790.702711038588</v>
      </c>
      <c r="CS81" s="666">
        <v>196186.02933907832</v>
      </c>
      <c r="CT81" s="666">
        <v>1990957.2195080158</v>
      </c>
      <c r="CU81" s="666">
        <v>0</v>
      </c>
      <c r="CV81" s="666">
        <v>0</v>
      </c>
      <c r="CW81" s="671">
        <v>6291800.2952250317</v>
      </c>
      <c r="CX81" s="671">
        <v>6358958.4281154266</v>
      </c>
      <c r="CY81" s="666">
        <v>3637618</v>
      </c>
      <c r="CZ81" s="668">
        <v>-3898474</v>
      </c>
      <c r="DA81" s="671">
        <v>82366586.000000015</v>
      </c>
      <c r="DB81" s="669"/>
    </row>
    <row r="82" spans="1:106">
      <c r="A82" s="670"/>
      <c r="B82" s="679"/>
      <c r="C82" s="631" t="s">
        <v>360</v>
      </c>
      <c r="D82" s="632" t="s">
        <v>65</v>
      </c>
      <c r="E82" s="666">
        <v>128.69059857772027</v>
      </c>
      <c r="F82" s="666">
        <v>0.42754351686950248</v>
      </c>
      <c r="G82" s="666">
        <v>23.94243694469214</v>
      </c>
      <c r="H82" s="666">
        <v>0.42754351686950248</v>
      </c>
      <c r="I82" s="666">
        <v>289.01941740378368</v>
      </c>
      <c r="J82" s="666">
        <v>4.2754351686950249</v>
      </c>
      <c r="K82" s="666">
        <v>12.826305506085076</v>
      </c>
      <c r="L82" s="666">
        <v>205.22088809736121</v>
      </c>
      <c r="M82" s="666">
        <v>3.4203481349560199</v>
      </c>
      <c r="N82" s="666">
        <v>21.377175843475126</v>
      </c>
      <c r="O82" s="666">
        <v>26.080154529039653</v>
      </c>
      <c r="P82" s="666">
        <v>65.414158081033875</v>
      </c>
      <c r="Q82" s="666">
        <v>3.8478916518255226</v>
      </c>
      <c r="R82" s="666">
        <v>32.065763765212687</v>
      </c>
      <c r="S82" s="666">
        <v>68.406962699120399</v>
      </c>
      <c r="T82" s="666">
        <v>79.95063765459696</v>
      </c>
      <c r="U82" s="666">
        <v>20.949632326605624</v>
      </c>
      <c r="V82" s="666">
        <v>28.645415630256668</v>
      </c>
      <c r="W82" s="666">
        <v>70.544680283467912</v>
      </c>
      <c r="X82" s="666">
        <v>38.906460035124731</v>
      </c>
      <c r="Y82" s="666">
        <v>115.43674955476567</v>
      </c>
      <c r="Z82" s="666">
        <v>36.768742450777218</v>
      </c>
      <c r="AA82" s="666">
        <v>297.57028774117373</v>
      </c>
      <c r="AB82" s="666">
        <v>57.290831260513336</v>
      </c>
      <c r="AC82" s="666">
        <v>34.203481349560199</v>
      </c>
      <c r="AD82" s="666">
        <v>6.4131527530425378</v>
      </c>
      <c r="AE82" s="666">
        <v>820.02846535570575</v>
      </c>
      <c r="AF82" s="666">
        <v>137.24146891511029</v>
      </c>
      <c r="AG82" s="666">
        <v>1167.1938010537417</v>
      </c>
      <c r="AH82" s="666">
        <v>562.21972468339584</v>
      </c>
      <c r="AI82" s="666">
        <v>2613.1459751063994</v>
      </c>
      <c r="AJ82" s="666">
        <v>266.78715452656957</v>
      </c>
      <c r="AK82" s="666">
        <v>7476.8810230138597</v>
      </c>
      <c r="AL82" s="666">
        <v>29751.470708398072</v>
      </c>
      <c r="AM82" s="666">
        <v>193.24966962501512</v>
      </c>
      <c r="AN82" s="666">
        <v>1551.5554227194245</v>
      </c>
      <c r="AO82" s="666">
        <v>9135.7498684675302</v>
      </c>
      <c r="AP82" s="666">
        <v>0</v>
      </c>
      <c r="AQ82" s="666">
        <v>277.47574244830713</v>
      </c>
      <c r="AR82" s="671">
        <v>55625.121718789756</v>
      </c>
      <c r="AS82" s="666">
        <v>22651.44425642836</v>
      </c>
      <c r="AT82" s="666">
        <v>55.134562453165913</v>
      </c>
      <c r="AU82" s="666">
        <v>1408.8849798300075</v>
      </c>
      <c r="AV82" s="666">
        <v>107.31548763205508</v>
      </c>
      <c r="AW82" s="666">
        <v>10207.770419900433</v>
      </c>
      <c r="AX82" s="666">
        <v>536.57743816027539</v>
      </c>
      <c r="AY82" s="666">
        <v>1283.8476685522919</v>
      </c>
      <c r="AZ82" s="666">
        <v>5532.1626147203442</v>
      </c>
      <c r="BA82" s="666">
        <v>642.90838003423823</v>
      </c>
      <c r="BB82" s="666">
        <v>1257.2649330838012</v>
      </c>
      <c r="BC82" s="666">
        <v>2176.8306711419614</v>
      </c>
      <c r="BD82" s="666">
        <v>1123.3667099832555</v>
      </c>
      <c r="BE82" s="666">
        <v>450.92195720624977</v>
      </c>
      <c r="BF82" s="666">
        <v>1071.1857848043664</v>
      </c>
      <c r="BG82" s="666">
        <v>1298.6158549236757</v>
      </c>
      <c r="BH82" s="666">
        <v>2136.4642950601792</v>
      </c>
      <c r="BI82" s="666">
        <v>719.70294916543367</v>
      </c>
      <c r="BJ82" s="666">
        <v>3719.6138740725146</v>
      </c>
      <c r="BK82" s="666">
        <v>2149.2633899153784</v>
      </c>
      <c r="BL82" s="666">
        <v>802.40479284518256</v>
      </c>
      <c r="BM82" s="666">
        <v>4905.006966815582</v>
      </c>
      <c r="BN82" s="666">
        <v>9227.1628448405536</v>
      </c>
      <c r="BO82" s="666">
        <v>20513.99541561009</v>
      </c>
      <c r="BP82" s="666">
        <v>2305.8061654520461</v>
      </c>
      <c r="BQ82" s="666">
        <v>1601.8559484160883</v>
      </c>
      <c r="BR82" s="666">
        <v>389.88012020453039</v>
      </c>
      <c r="BS82" s="666">
        <v>60177.405826114409</v>
      </c>
      <c r="BT82" s="666">
        <v>9279.3437700194427</v>
      </c>
      <c r="BU82" s="666">
        <v>69695.994215350263</v>
      </c>
      <c r="BV82" s="666">
        <v>27001.167415679913</v>
      </c>
      <c r="BW82" s="666">
        <v>594703.05062652554</v>
      </c>
      <c r="BX82" s="666">
        <v>18574.440272168358</v>
      </c>
      <c r="BY82" s="666">
        <v>404108.77550047956</v>
      </c>
      <c r="BZ82" s="666">
        <v>1568271.1235160455</v>
      </c>
      <c r="CA82" s="666">
        <v>10727.610580173139</v>
      </c>
      <c r="CB82" s="666">
        <v>228360.46586070658</v>
      </c>
      <c r="CC82" s="666">
        <v>663935.32378981437</v>
      </c>
      <c r="CD82" s="666">
        <v>0</v>
      </c>
      <c r="CE82" s="666">
        <v>25388.481463924811</v>
      </c>
      <c r="CF82" s="671">
        <v>3778498.5713182548</v>
      </c>
      <c r="CG82" s="671">
        <v>3834123.6930370447</v>
      </c>
      <c r="CH82" s="666">
        <v>75565.323802066487</v>
      </c>
      <c r="CI82" s="666">
        <v>558651.01894808607</v>
      </c>
      <c r="CJ82" s="666">
        <v>0</v>
      </c>
      <c r="CK82" s="666">
        <v>0</v>
      </c>
      <c r="CL82" s="666">
        <v>2510.5355310577188</v>
      </c>
      <c r="CM82" s="666">
        <v>0</v>
      </c>
      <c r="CN82" s="666">
        <v>0</v>
      </c>
      <c r="CO82" s="671">
        <v>636726.87828121032</v>
      </c>
      <c r="CP82" s="666">
        <v>4491681.8584736008</v>
      </c>
      <c r="CQ82" s="666">
        <v>28577407.45256196</v>
      </c>
      <c r="CR82" s="666">
        <v>0</v>
      </c>
      <c r="CS82" s="666">
        <v>0</v>
      </c>
      <c r="CT82" s="666">
        <v>207614.1176461867</v>
      </c>
      <c r="CU82" s="666">
        <v>0</v>
      </c>
      <c r="CV82" s="666">
        <v>0</v>
      </c>
      <c r="CW82" s="671">
        <v>33276703.428681746</v>
      </c>
      <c r="CX82" s="671">
        <v>33913430.306962959</v>
      </c>
      <c r="CY82" s="666">
        <v>745742</v>
      </c>
      <c r="CZ82" s="668">
        <v>-414193</v>
      </c>
      <c r="DA82" s="671">
        <v>38079103.000000007</v>
      </c>
      <c r="DB82" s="669"/>
    </row>
    <row r="83" spans="1:106">
      <c r="A83" s="670"/>
      <c r="B83" s="680"/>
      <c r="C83" s="631" t="s">
        <v>361</v>
      </c>
      <c r="D83" s="632" t="s">
        <v>615</v>
      </c>
      <c r="E83" s="666">
        <v>0</v>
      </c>
      <c r="F83" s="666">
        <v>0</v>
      </c>
      <c r="G83" s="666">
        <v>0</v>
      </c>
      <c r="H83" s="666">
        <v>0</v>
      </c>
      <c r="I83" s="666">
        <v>0</v>
      </c>
      <c r="J83" s="666">
        <v>0</v>
      </c>
      <c r="K83" s="666">
        <v>0</v>
      </c>
      <c r="L83" s="666">
        <v>0</v>
      </c>
      <c r="M83" s="666">
        <v>0</v>
      </c>
      <c r="N83" s="666">
        <v>0</v>
      </c>
      <c r="O83" s="666">
        <v>0</v>
      </c>
      <c r="P83" s="666">
        <v>0</v>
      </c>
      <c r="Q83" s="666">
        <v>0</v>
      </c>
      <c r="R83" s="666">
        <v>0</v>
      </c>
      <c r="S83" s="666">
        <v>0</v>
      </c>
      <c r="T83" s="666">
        <v>0</v>
      </c>
      <c r="U83" s="666">
        <v>0</v>
      </c>
      <c r="V83" s="666">
        <v>0</v>
      </c>
      <c r="W83" s="666">
        <v>0</v>
      </c>
      <c r="X83" s="666">
        <v>0</v>
      </c>
      <c r="Y83" s="666">
        <v>0</v>
      </c>
      <c r="Z83" s="666">
        <v>0</v>
      </c>
      <c r="AA83" s="666">
        <v>0</v>
      </c>
      <c r="AB83" s="666">
        <v>0</v>
      </c>
      <c r="AC83" s="666">
        <v>0</v>
      </c>
      <c r="AD83" s="666">
        <v>0</v>
      </c>
      <c r="AE83" s="666">
        <v>0</v>
      </c>
      <c r="AF83" s="666">
        <v>0</v>
      </c>
      <c r="AG83" s="666">
        <v>0</v>
      </c>
      <c r="AH83" s="666">
        <v>0</v>
      </c>
      <c r="AI83" s="666">
        <v>0</v>
      </c>
      <c r="AJ83" s="666">
        <v>0</v>
      </c>
      <c r="AK83" s="666">
        <v>0</v>
      </c>
      <c r="AL83" s="666">
        <v>0</v>
      </c>
      <c r="AM83" s="666">
        <v>0</v>
      </c>
      <c r="AN83" s="666">
        <v>0</v>
      </c>
      <c r="AO83" s="666">
        <v>0</v>
      </c>
      <c r="AP83" s="666">
        <v>0</v>
      </c>
      <c r="AQ83" s="666">
        <v>0</v>
      </c>
      <c r="AR83" s="671">
        <v>0</v>
      </c>
      <c r="AS83" s="666">
        <v>3738</v>
      </c>
      <c r="AT83" s="666">
        <v>2542</v>
      </c>
      <c r="AU83" s="666">
        <v>1275</v>
      </c>
      <c r="AV83" s="666">
        <v>598</v>
      </c>
      <c r="AW83" s="666">
        <v>25855</v>
      </c>
      <c r="AX83" s="666">
        <v>3315</v>
      </c>
      <c r="AY83" s="666">
        <v>8076</v>
      </c>
      <c r="AZ83" s="666">
        <v>16218</v>
      </c>
      <c r="BA83" s="666">
        <v>337</v>
      </c>
      <c r="BB83" s="666">
        <v>2225</v>
      </c>
      <c r="BC83" s="666">
        <v>6465</v>
      </c>
      <c r="BD83" s="666">
        <v>2959</v>
      </c>
      <c r="BE83" s="666">
        <v>2675</v>
      </c>
      <c r="BF83" s="666">
        <v>6719</v>
      </c>
      <c r="BG83" s="666">
        <v>7608</v>
      </c>
      <c r="BH83" s="666">
        <v>14938</v>
      </c>
      <c r="BI83" s="666">
        <v>4881</v>
      </c>
      <c r="BJ83" s="666">
        <v>16343</v>
      </c>
      <c r="BK83" s="666">
        <v>12253</v>
      </c>
      <c r="BL83" s="666">
        <v>3932</v>
      </c>
      <c r="BM83" s="666">
        <v>14861</v>
      </c>
      <c r="BN83" s="666">
        <v>9533</v>
      </c>
      <c r="BO83" s="666">
        <v>49629</v>
      </c>
      <c r="BP83" s="666">
        <v>1286</v>
      </c>
      <c r="BQ83" s="666">
        <v>3854</v>
      </c>
      <c r="BR83" s="666">
        <v>16682</v>
      </c>
      <c r="BS83" s="666">
        <v>175523</v>
      </c>
      <c r="BT83" s="666">
        <v>120606</v>
      </c>
      <c r="BU83" s="666">
        <v>33008</v>
      </c>
      <c r="BV83" s="666">
        <v>90321</v>
      </c>
      <c r="BW83" s="666">
        <v>104291</v>
      </c>
      <c r="BX83" s="666">
        <v>107757</v>
      </c>
      <c r="BY83" s="666">
        <v>177542</v>
      </c>
      <c r="BZ83" s="666">
        <v>166728</v>
      </c>
      <c r="CA83" s="666">
        <v>20807</v>
      </c>
      <c r="CB83" s="666">
        <v>123524</v>
      </c>
      <c r="CC83" s="666">
        <v>67678</v>
      </c>
      <c r="CD83" s="666">
        <v>0</v>
      </c>
      <c r="CE83" s="666">
        <v>933</v>
      </c>
      <c r="CF83" s="671">
        <v>1427515</v>
      </c>
      <c r="CG83" s="671">
        <v>1427515</v>
      </c>
      <c r="CH83" s="666">
        <v>0</v>
      </c>
      <c r="CI83" s="666">
        <v>0</v>
      </c>
      <c r="CJ83" s="666">
        <v>0</v>
      </c>
      <c r="CK83" s="666">
        <v>0</v>
      </c>
      <c r="CL83" s="666">
        <v>0</v>
      </c>
      <c r="CM83" s="666">
        <v>0</v>
      </c>
      <c r="CN83" s="666">
        <v>0</v>
      </c>
      <c r="CO83" s="671">
        <v>0</v>
      </c>
      <c r="CP83" s="666">
        <v>0</v>
      </c>
      <c r="CQ83" s="666">
        <v>0</v>
      </c>
      <c r="CR83" s="666">
        <v>0</v>
      </c>
      <c r="CS83" s="666">
        <v>0</v>
      </c>
      <c r="CT83" s="666">
        <v>0</v>
      </c>
      <c r="CU83" s="666">
        <v>0</v>
      </c>
      <c r="CV83" s="666">
        <v>0</v>
      </c>
      <c r="CW83" s="671">
        <v>0</v>
      </c>
      <c r="CX83" s="671">
        <v>0</v>
      </c>
      <c r="CY83" s="666">
        <v>0</v>
      </c>
      <c r="CZ83" s="668">
        <v>0</v>
      </c>
      <c r="DA83" s="671">
        <v>1427515</v>
      </c>
      <c r="DB83" s="669"/>
    </row>
    <row r="84" spans="1:106">
      <c r="A84" s="670"/>
      <c r="B84" s="680"/>
      <c r="C84" s="673" t="s">
        <v>362</v>
      </c>
      <c r="D84" s="681" t="s">
        <v>616</v>
      </c>
      <c r="E84" s="666">
        <v>0</v>
      </c>
      <c r="F84" s="666">
        <v>0</v>
      </c>
      <c r="G84" s="666">
        <v>0</v>
      </c>
      <c r="H84" s="666">
        <v>0</v>
      </c>
      <c r="I84" s="666">
        <v>0</v>
      </c>
      <c r="J84" s="666">
        <v>0</v>
      </c>
      <c r="K84" s="666">
        <v>0</v>
      </c>
      <c r="L84" s="666">
        <v>0</v>
      </c>
      <c r="M84" s="666">
        <v>0</v>
      </c>
      <c r="N84" s="666">
        <v>0</v>
      </c>
      <c r="O84" s="666">
        <v>0</v>
      </c>
      <c r="P84" s="666">
        <v>0</v>
      </c>
      <c r="Q84" s="666">
        <v>0</v>
      </c>
      <c r="R84" s="666">
        <v>0</v>
      </c>
      <c r="S84" s="666">
        <v>0</v>
      </c>
      <c r="T84" s="666">
        <v>0</v>
      </c>
      <c r="U84" s="666">
        <v>0</v>
      </c>
      <c r="V84" s="666">
        <v>0</v>
      </c>
      <c r="W84" s="666">
        <v>0</v>
      </c>
      <c r="X84" s="666">
        <v>0</v>
      </c>
      <c r="Y84" s="666">
        <v>0</v>
      </c>
      <c r="Z84" s="666">
        <v>0</v>
      </c>
      <c r="AA84" s="666">
        <v>0</v>
      </c>
      <c r="AB84" s="666">
        <v>0</v>
      </c>
      <c r="AC84" s="666">
        <v>0</v>
      </c>
      <c r="AD84" s="666">
        <v>0</v>
      </c>
      <c r="AE84" s="666">
        <v>0</v>
      </c>
      <c r="AF84" s="666">
        <v>0</v>
      </c>
      <c r="AG84" s="666">
        <v>0</v>
      </c>
      <c r="AH84" s="666">
        <v>0</v>
      </c>
      <c r="AI84" s="666">
        <v>0</v>
      </c>
      <c r="AJ84" s="666">
        <v>0</v>
      </c>
      <c r="AK84" s="666">
        <v>0</v>
      </c>
      <c r="AL84" s="666">
        <v>0</v>
      </c>
      <c r="AM84" s="666">
        <v>0</v>
      </c>
      <c r="AN84" s="666">
        <v>0</v>
      </c>
      <c r="AO84" s="666">
        <v>0</v>
      </c>
      <c r="AP84" s="666">
        <v>0</v>
      </c>
      <c r="AQ84" s="666">
        <v>0</v>
      </c>
      <c r="AR84" s="671">
        <v>0</v>
      </c>
      <c r="AS84" s="666">
        <v>54881</v>
      </c>
      <c r="AT84" s="666">
        <v>491</v>
      </c>
      <c r="AU84" s="666">
        <v>12022</v>
      </c>
      <c r="AV84" s="666">
        <v>4635</v>
      </c>
      <c r="AW84" s="666">
        <v>169863</v>
      </c>
      <c r="AX84" s="666">
        <v>8253</v>
      </c>
      <c r="AY84" s="666">
        <v>37745</v>
      </c>
      <c r="AZ84" s="666">
        <v>22015</v>
      </c>
      <c r="BA84" s="666">
        <v>12093</v>
      </c>
      <c r="BB84" s="666">
        <v>29032</v>
      </c>
      <c r="BC84" s="666">
        <v>61801</v>
      </c>
      <c r="BD84" s="666">
        <v>102979</v>
      </c>
      <c r="BE84" s="666">
        <v>39203</v>
      </c>
      <c r="BF84" s="666">
        <v>56914</v>
      </c>
      <c r="BG84" s="666">
        <v>67211</v>
      </c>
      <c r="BH84" s="666">
        <v>86128</v>
      </c>
      <c r="BI84" s="666">
        <v>13235</v>
      </c>
      <c r="BJ84" s="666">
        <v>8570</v>
      </c>
      <c r="BK84" s="666">
        <v>37154</v>
      </c>
      <c r="BL84" s="666">
        <v>12560</v>
      </c>
      <c r="BM84" s="666">
        <v>52809</v>
      </c>
      <c r="BN84" s="666">
        <v>17327</v>
      </c>
      <c r="BO84" s="666">
        <v>980754</v>
      </c>
      <c r="BP84" s="666">
        <v>72104</v>
      </c>
      <c r="BQ84" s="666">
        <v>30047</v>
      </c>
      <c r="BR84" s="666">
        <v>44003</v>
      </c>
      <c r="BS84" s="666">
        <v>406075</v>
      </c>
      <c r="BT84" s="666">
        <v>339620</v>
      </c>
      <c r="BU84" s="666">
        <v>331455</v>
      </c>
      <c r="BV84" s="666">
        <v>156727</v>
      </c>
      <c r="BW84" s="666">
        <v>279685</v>
      </c>
      <c r="BX84" s="666">
        <v>15601</v>
      </c>
      <c r="BY84" s="666">
        <v>237820</v>
      </c>
      <c r="BZ84" s="666">
        <v>205475</v>
      </c>
      <c r="CA84" s="666">
        <v>58261</v>
      </c>
      <c r="CB84" s="666">
        <v>282943</v>
      </c>
      <c r="CC84" s="666">
        <v>164379</v>
      </c>
      <c r="CD84" s="666">
        <v>699</v>
      </c>
      <c r="CE84" s="666">
        <v>0</v>
      </c>
      <c r="CF84" s="671">
        <v>4512569</v>
      </c>
      <c r="CG84" s="671">
        <v>4512569</v>
      </c>
      <c r="CH84" s="666">
        <v>0</v>
      </c>
      <c r="CI84" s="666">
        <v>0</v>
      </c>
      <c r="CJ84" s="666">
        <v>0</v>
      </c>
      <c r="CK84" s="666">
        <v>0</v>
      </c>
      <c r="CL84" s="666">
        <v>0</v>
      </c>
      <c r="CM84" s="666">
        <v>0</v>
      </c>
      <c r="CN84" s="666">
        <v>0</v>
      </c>
      <c r="CO84" s="671">
        <v>0</v>
      </c>
      <c r="CP84" s="666">
        <v>0</v>
      </c>
      <c r="CQ84" s="666">
        <v>1737</v>
      </c>
      <c r="CR84" s="666">
        <v>0</v>
      </c>
      <c r="CS84" s="666">
        <v>0</v>
      </c>
      <c r="CT84" s="666">
        <v>0</v>
      </c>
      <c r="CU84" s="666">
        <v>0</v>
      </c>
      <c r="CV84" s="666">
        <v>0</v>
      </c>
      <c r="CW84" s="671">
        <v>1737</v>
      </c>
      <c r="CX84" s="671">
        <v>1737</v>
      </c>
      <c r="CY84" s="666">
        <v>4234317</v>
      </c>
      <c r="CZ84" s="668">
        <v>-1203147</v>
      </c>
      <c r="DA84" s="674">
        <v>7545476</v>
      </c>
      <c r="DB84" s="669"/>
    </row>
    <row r="85" spans="1:106">
      <c r="A85" s="670"/>
      <c r="B85" s="682"/>
      <c r="C85" s="682"/>
      <c r="D85" s="636" t="s">
        <v>570</v>
      </c>
      <c r="E85" s="677">
        <v>48341.827557712102</v>
      </c>
      <c r="F85" s="677">
        <v>1476.3166551242646</v>
      </c>
      <c r="G85" s="677">
        <v>13790.122652361675</v>
      </c>
      <c r="H85" s="677">
        <v>1099.671424566179</v>
      </c>
      <c r="I85" s="677">
        <v>731877.95353105629</v>
      </c>
      <c r="J85" s="677">
        <v>19613.652087175025</v>
      </c>
      <c r="K85" s="677">
        <v>115943.72495375098</v>
      </c>
      <c r="L85" s="677">
        <v>507269.48357471649</v>
      </c>
      <c r="M85" s="677">
        <v>15550.272080299363</v>
      </c>
      <c r="N85" s="677">
        <v>145669.89961516843</v>
      </c>
      <c r="O85" s="677">
        <v>48821.608575967737</v>
      </c>
      <c r="P85" s="677">
        <v>418280.47361277562</v>
      </c>
      <c r="Q85" s="677">
        <v>86703.241248581427</v>
      </c>
      <c r="R85" s="677">
        <v>138324.15855507919</v>
      </c>
      <c r="S85" s="677">
        <v>329877.44736070326</v>
      </c>
      <c r="T85" s="677">
        <v>234660.74426364957</v>
      </c>
      <c r="U85" s="677">
        <v>71078.38326468521</v>
      </c>
      <c r="V85" s="677">
        <v>87520.01406614056</v>
      </c>
      <c r="W85" s="677">
        <v>400322.25644269271</v>
      </c>
      <c r="X85" s="677">
        <v>145791.82539791035</v>
      </c>
      <c r="Y85" s="677">
        <v>446406.28980018134</v>
      </c>
      <c r="Z85" s="677">
        <v>100027.87732427934</v>
      </c>
      <c r="AA85" s="677">
        <v>519747.77110170666</v>
      </c>
      <c r="AB85" s="677">
        <v>110935.95957359574</v>
      </c>
      <c r="AC85" s="677">
        <v>26081.71991699261</v>
      </c>
      <c r="AD85" s="677">
        <v>23002.545995325661</v>
      </c>
      <c r="AE85" s="677">
        <v>245245.08913449565</v>
      </c>
      <c r="AF85" s="677">
        <v>115000.47250570913</v>
      </c>
      <c r="AG85" s="677">
        <v>88950.224872394043</v>
      </c>
      <c r="AH85" s="677">
        <v>200196.40588855802</v>
      </c>
      <c r="AI85" s="677">
        <v>171209.2154640941</v>
      </c>
      <c r="AJ85" s="677">
        <v>116750.22396161717</v>
      </c>
      <c r="AK85" s="677">
        <v>154721.24194340105</v>
      </c>
      <c r="AL85" s="677">
        <v>520784.84488404437</v>
      </c>
      <c r="AM85" s="677">
        <v>25611.280806711911</v>
      </c>
      <c r="AN85" s="677">
        <v>290845.93191970652</v>
      </c>
      <c r="AO85" s="677">
        <v>267800.84704933345</v>
      </c>
      <c r="AP85" s="677">
        <v>30777.815038032313</v>
      </c>
      <c r="AQ85" s="677">
        <v>14066.889271072381</v>
      </c>
      <c r="AR85" s="678">
        <v>7030175.7233713698</v>
      </c>
      <c r="AS85" s="677">
        <v>5469109.8429617658</v>
      </c>
      <c r="AT85" s="677">
        <v>313338.81393844483</v>
      </c>
      <c r="AU85" s="677">
        <v>577670.99104450538</v>
      </c>
      <c r="AV85" s="677">
        <v>215828.76923437449</v>
      </c>
      <c r="AW85" s="677">
        <v>22579482.955757659</v>
      </c>
      <c r="AX85" s="677">
        <v>1575818.7780503901</v>
      </c>
      <c r="AY85" s="677">
        <v>6736337.9569448577</v>
      </c>
      <c r="AZ85" s="677">
        <v>16999223.603141185</v>
      </c>
      <c r="BA85" s="677">
        <v>7840763.1162018841</v>
      </c>
      <c r="BB85" s="677">
        <v>7241378.8351741415</v>
      </c>
      <c r="BC85" s="677">
        <v>3096048.5640903274</v>
      </c>
      <c r="BD85" s="677">
        <v>13230740.915717794</v>
      </c>
      <c r="BE85" s="677">
        <v>6221509.772774118</v>
      </c>
      <c r="BF85" s="677">
        <v>5475483.4717393285</v>
      </c>
      <c r="BG85" s="677">
        <v>4601717.7815537872</v>
      </c>
      <c r="BH85" s="677">
        <v>7727987.7058910737</v>
      </c>
      <c r="BI85" s="677">
        <v>3117754.0238580685</v>
      </c>
      <c r="BJ85" s="677">
        <v>7939149.896927827</v>
      </c>
      <c r="BK85" s="677">
        <v>8906026.228621887</v>
      </c>
      <c r="BL85" s="677">
        <v>2843338.8852843461</v>
      </c>
      <c r="BM85" s="677">
        <v>34628080.4805208</v>
      </c>
      <c r="BN85" s="677">
        <v>4194095.0822597197</v>
      </c>
      <c r="BO85" s="677">
        <v>33475908.703245725</v>
      </c>
      <c r="BP85" s="677">
        <v>12167978.202240283</v>
      </c>
      <c r="BQ85" s="677">
        <v>2247254.0801369236</v>
      </c>
      <c r="BR85" s="677">
        <v>1996475.9869906728</v>
      </c>
      <c r="BS85" s="677">
        <v>26396550.036429856</v>
      </c>
      <c r="BT85" s="677">
        <v>12797028.482601129</v>
      </c>
      <c r="BU85" s="677">
        <v>16874202.904299319</v>
      </c>
      <c r="BV85" s="677">
        <v>13922132.242471363</v>
      </c>
      <c r="BW85" s="677">
        <v>29777052.119586881</v>
      </c>
      <c r="BX85" s="677">
        <v>11870644.661411686</v>
      </c>
      <c r="BY85" s="677">
        <v>13529286.505987056</v>
      </c>
      <c r="BZ85" s="677">
        <v>27373031.083343133</v>
      </c>
      <c r="CA85" s="677">
        <v>1738807.2017393622</v>
      </c>
      <c r="CB85" s="677">
        <v>33015710.414562445</v>
      </c>
      <c r="CC85" s="677">
        <v>16742341.966034202</v>
      </c>
      <c r="CD85" s="677">
        <v>1398889.2495045899</v>
      </c>
      <c r="CE85" s="677">
        <v>2624793.8908989984</v>
      </c>
      <c r="CF85" s="678">
        <v>429478974.20317203</v>
      </c>
      <c r="CG85" s="678">
        <v>436509149.9265433</v>
      </c>
      <c r="CH85" s="677">
        <v>159676.49105612459</v>
      </c>
      <c r="CI85" s="677">
        <v>3515371.837696834</v>
      </c>
      <c r="CJ85" s="677">
        <v>137537.57057577153</v>
      </c>
      <c r="CK85" s="677">
        <v>98228.838902392017</v>
      </c>
      <c r="CL85" s="677">
        <v>1122254.4703683851</v>
      </c>
      <c r="CM85" s="677">
        <v>-23090.931970874808</v>
      </c>
      <c r="CN85" s="677">
        <v>0</v>
      </c>
      <c r="CO85" s="678">
        <v>5009978.2766286312</v>
      </c>
      <c r="CP85" s="677">
        <v>8814528.6219149083</v>
      </c>
      <c r="CQ85" s="677">
        <v>278285564.75720745</v>
      </c>
      <c r="CR85" s="677">
        <v>109600925.03032833</v>
      </c>
      <c r="CS85" s="677">
        <v>30645313.486043859</v>
      </c>
      <c r="CT85" s="677">
        <v>118648010.34362003</v>
      </c>
      <c r="CU85" s="677">
        <v>-869978.44228646962</v>
      </c>
      <c r="CV85" s="677">
        <v>0</v>
      </c>
      <c r="CW85" s="678">
        <v>545124363.79682803</v>
      </c>
      <c r="CX85" s="678">
        <v>550134342.07345665</v>
      </c>
      <c r="CY85" s="677">
        <v>79903574</v>
      </c>
      <c r="CZ85" s="678">
        <v>-89286147</v>
      </c>
      <c r="DA85" s="674">
        <v>977260919</v>
      </c>
      <c r="DB85" s="669"/>
    </row>
    <row r="86" spans="1:106">
      <c r="A86" s="683"/>
      <c r="B86" s="684"/>
      <c r="C86" s="684"/>
      <c r="D86" s="685" t="s">
        <v>621</v>
      </c>
      <c r="E86" s="686">
        <v>92816.000000000015</v>
      </c>
      <c r="F86" s="677">
        <v>3298</v>
      </c>
      <c r="G86" s="677">
        <v>25500.999999999996</v>
      </c>
      <c r="H86" s="677">
        <v>2910</v>
      </c>
      <c r="I86" s="677">
        <v>1389998</v>
      </c>
      <c r="J86" s="677">
        <v>49991.000000000007</v>
      </c>
      <c r="K86" s="677">
        <v>236404</v>
      </c>
      <c r="L86" s="677">
        <v>1080929</v>
      </c>
      <c r="M86" s="677">
        <v>100799.00000000001</v>
      </c>
      <c r="N86" s="677">
        <v>285279</v>
      </c>
      <c r="O86" s="677">
        <v>139855</v>
      </c>
      <c r="P86" s="677">
        <v>1693315</v>
      </c>
      <c r="Q86" s="677">
        <v>196120</v>
      </c>
      <c r="R86" s="677">
        <v>345339</v>
      </c>
      <c r="S86" s="677">
        <v>735591</v>
      </c>
      <c r="T86" s="677">
        <v>503932.00000000006</v>
      </c>
      <c r="U86" s="677">
        <v>137996</v>
      </c>
      <c r="V86" s="677">
        <v>181308</v>
      </c>
      <c r="W86" s="677">
        <v>791143</v>
      </c>
      <c r="X86" s="677">
        <v>289281</v>
      </c>
      <c r="Y86" s="677">
        <v>833479</v>
      </c>
      <c r="Z86" s="677">
        <v>219911</v>
      </c>
      <c r="AA86" s="677">
        <v>1149224</v>
      </c>
      <c r="AB86" s="677">
        <v>824824.99999999988</v>
      </c>
      <c r="AC86" s="677">
        <v>104307</v>
      </c>
      <c r="AD86" s="677">
        <v>78113.999999999985</v>
      </c>
      <c r="AE86" s="677">
        <v>895444</v>
      </c>
      <c r="AF86" s="677">
        <v>439996</v>
      </c>
      <c r="AG86" s="677">
        <v>650401.99999999988</v>
      </c>
      <c r="AH86" s="677">
        <v>639775</v>
      </c>
      <c r="AI86" s="677">
        <v>527126</v>
      </c>
      <c r="AJ86" s="677">
        <v>406153.99999999994</v>
      </c>
      <c r="AK86" s="677">
        <v>499706</v>
      </c>
      <c r="AL86" s="677">
        <v>1265003</v>
      </c>
      <c r="AM86" s="677">
        <v>71910</v>
      </c>
      <c r="AN86" s="677">
        <v>812798</v>
      </c>
      <c r="AO86" s="677">
        <v>677142</v>
      </c>
      <c r="AP86" s="677">
        <v>54569</v>
      </c>
      <c r="AQ86" s="677">
        <v>66572</v>
      </c>
      <c r="AR86" s="678">
        <v>18498262</v>
      </c>
      <c r="AS86" s="677">
        <v>5580011</v>
      </c>
      <c r="AT86" s="677">
        <v>316099.99999999994</v>
      </c>
      <c r="AU86" s="677">
        <v>590495.99999999988</v>
      </c>
      <c r="AV86" s="677">
        <v>217841.00000000003</v>
      </c>
      <c r="AW86" s="677">
        <v>23067016.999999996</v>
      </c>
      <c r="AX86" s="677">
        <v>1604205.9999999998</v>
      </c>
      <c r="AY86" s="677">
        <v>6858560.9999999991</v>
      </c>
      <c r="AZ86" s="677">
        <v>17474934.000000004</v>
      </c>
      <c r="BA86" s="677">
        <v>7855748</v>
      </c>
      <c r="BB86" s="677">
        <v>7432396.0000000019</v>
      </c>
      <c r="BC86" s="677">
        <v>3145487.0000000005</v>
      </c>
      <c r="BD86" s="677">
        <v>13653832.999999998</v>
      </c>
      <c r="BE86" s="677">
        <v>6308831.9999999972</v>
      </c>
      <c r="BF86" s="677">
        <v>5637428.9999999991</v>
      </c>
      <c r="BG86" s="677">
        <v>4840791.9999999991</v>
      </c>
      <c r="BH86" s="677">
        <v>8006354.0000000009</v>
      </c>
      <c r="BI86" s="677">
        <v>3197619.9999999995</v>
      </c>
      <c r="BJ86" s="677">
        <v>8087277.9999999981</v>
      </c>
      <c r="BK86" s="677">
        <v>9183777.9999999981</v>
      </c>
      <c r="BL86" s="677">
        <v>2899353.9999999991</v>
      </c>
      <c r="BM86" s="677">
        <v>35479706.999999985</v>
      </c>
      <c r="BN86" s="677">
        <v>4275361</v>
      </c>
      <c r="BO86" s="677">
        <v>34183740.999999993</v>
      </c>
      <c r="BP86" s="677">
        <v>12223357.000000002</v>
      </c>
      <c r="BQ86" s="677">
        <v>2266087.9999999995</v>
      </c>
      <c r="BR86" s="677">
        <v>2020380.0000000002</v>
      </c>
      <c r="BS86" s="677">
        <v>26567903</v>
      </c>
      <c r="BT86" s="677">
        <v>12853651</v>
      </c>
      <c r="BU86" s="677">
        <v>16905092</v>
      </c>
      <c r="BV86" s="677">
        <v>14062758</v>
      </c>
      <c r="BW86" s="677">
        <v>29911909.999999996</v>
      </c>
      <c r="BX86" s="677">
        <v>11960221.000000002</v>
      </c>
      <c r="BY86" s="677">
        <v>13654113.000000002</v>
      </c>
      <c r="BZ86" s="677">
        <v>28015264.000000007</v>
      </c>
      <c r="CA86" s="677">
        <v>1755541</v>
      </c>
      <c r="CB86" s="677">
        <v>33349553.999999996</v>
      </c>
      <c r="CC86" s="677">
        <v>17032748.999999996</v>
      </c>
      <c r="CD86" s="677">
        <v>1427515</v>
      </c>
      <c r="CE86" s="677">
        <v>2640607</v>
      </c>
      <c r="CF86" s="678">
        <v>436543579.00000012</v>
      </c>
      <c r="CG86" s="678">
        <v>455041841</v>
      </c>
      <c r="CH86" s="677">
        <v>344192</v>
      </c>
      <c r="CI86" s="677">
        <v>11353034</v>
      </c>
      <c r="CJ86" s="677">
        <v>4529139</v>
      </c>
      <c r="CK86" s="677">
        <v>960215</v>
      </c>
      <c r="CL86" s="677">
        <v>4198221</v>
      </c>
      <c r="CM86" s="677">
        <v>-59471.999999999993</v>
      </c>
      <c r="CN86" s="677">
        <v>0</v>
      </c>
      <c r="CO86" s="678">
        <v>21325328.999999996</v>
      </c>
      <c r="CP86" s="677">
        <v>8984676</v>
      </c>
      <c r="CQ86" s="677">
        <v>282010944</v>
      </c>
      <c r="CR86" s="677">
        <v>109650300</v>
      </c>
      <c r="CS86" s="677">
        <v>30805018</v>
      </c>
      <c r="CT86" s="677">
        <v>120358939.00000003</v>
      </c>
      <c r="CU86" s="677">
        <v>-908340</v>
      </c>
      <c r="CV86" s="677">
        <v>0</v>
      </c>
      <c r="CW86" s="678">
        <v>550901537</v>
      </c>
      <c r="CX86" s="678">
        <v>572226866</v>
      </c>
      <c r="CY86" s="677">
        <v>82473054</v>
      </c>
      <c r="CZ86" s="678">
        <v>-93198877</v>
      </c>
      <c r="DA86" s="678">
        <v>1016542884</v>
      </c>
      <c r="DB86" s="666" t="s">
        <v>622</v>
      </c>
    </row>
    <row r="87" spans="1:106">
      <c r="A87" s="687" t="s">
        <v>623</v>
      </c>
      <c r="C87" s="617">
        <v>55</v>
      </c>
      <c r="D87" s="632" t="s">
        <v>624</v>
      </c>
      <c r="E87" s="666">
        <v>311</v>
      </c>
      <c r="F87" s="666">
        <v>130</v>
      </c>
      <c r="G87" s="666">
        <v>1294</v>
      </c>
      <c r="H87" s="666">
        <v>89</v>
      </c>
      <c r="I87" s="666">
        <v>11957</v>
      </c>
      <c r="J87" s="666">
        <v>684</v>
      </c>
      <c r="K87" s="666">
        <v>4155</v>
      </c>
      <c r="L87" s="666">
        <v>14942</v>
      </c>
      <c r="M87" s="666">
        <v>380</v>
      </c>
      <c r="N87" s="666">
        <v>6911</v>
      </c>
      <c r="O87" s="666">
        <v>3240</v>
      </c>
      <c r="P87" s="666">
        <v>9751</v>
      </c>
      <c r="Q87" s="666">
        <v>925</v>
      </c>
      <c r="R87" s="666">
        <v>6213</v>
      </c>
      <c r="S87" s="666">
        <v>12941</v>
      </c>
      <c r="T87" s="666">
        <v>6792</v>
      </c>
      <c r="U87" s="666">
        <v>2101</v>
      </c>
      <c r="V87" s="666">
        <v>2281</v>
      </c>
      <c r="W87" s="666">
        <v>12605</v>
      </c>
      <c r="X87" s="666">
        <v>4886</v>
      </c>
      <c r="Y87" s="666">
        <v>7373</v>
      </c>
      <c r="Z87" s="666">
        <v>4927</v>
      </c>
      <c r="AA87" s="666">
        <v>26785</v>
      </c>
      <c r="AB87" s="666">
        <v>6558</v>
      </c>
      <c r="AC87" s="666">
        <v>1527</v>
      </c>
      <c r="AD87" s="666">
        <v>3805</v>
      </c>
      <c r="AE87" s="666">
        <v>39921</v>
      </c>
      <c r="AF87" s="666">
        <v>28854</v>
      </c>
      <c r="AG87" s="666">
        <v>6048</v>
      </c>
      <c r="AH87" s="666">
        <v>18649</v>
      </c>
      <c r="AI87" s="666">
        <v>6175</v>
      </c>
      <c r="AJ87" s="666">
        <v>13075</v>
      </c>
      <c r="AK87" s="666">
        <v>6000</v>
      </c>
      <c r="AL87" s="666">
        <v>24960</v>
      </c>
      <c r="AM87" s="666">
        <v>6606</v>
      </c>
      <c r="AN87" s="666">
        <v>18545</v>
      </c>
      <c r="AO87" s="666">
        <v>21421</v>
      </c>
      <c r="AP87" s="666">
        <v>0</v>
      </c>
      <c r="AQ87" s="666">
        <v>375</v>
      </c>
      <c r="AR87" s="671">
        <v>344192</v>
      </c>
      <c r="AS87" s="666">
        <v>21264</v>
      </c>
      <c r="AT87" s="666">
        <v>8412</v>
      </c>
      <c r="AU87" s="666">
        <v>36332</v>
      </c>
      <c r="AV87" s="666">
        <v>11135</v>
      </c>
      <c r="AW87" s="666">
        <v>186995</v>
      </c>
      <c r="AX87" s="666">
        <v>24858</v>
      </c>
      <c r="AY87" s="666">
        <v>111799</v>
      </c>
      <c r="AZ87" s="666">
        <v>219094</v>
      </c>
      <c r="BA87" s="666">
        <v>26512</v>
      </c>
      <c r="BB87" s="666">
        <v>175410</v>
      </c>
      <c r="BC87" s="666">
        <v>75236</v>
      </c>
      <c r="BD87" s="666">
        <v>91549</v>
      </c>
      <c r="BE87" s="666">
        <v>51256</v>
      </c>
      <c r="BF87" s="666">
        <v>119620</v>
      </c>
      <c r="BG87" s="666">
        <v>96691</v>
      </c>
      <c r="BH87" s="666">
        <v>164980</v>
      </c>
      <c r="BI87" s="666">
        <v>67078</v>
      </c>
      <c r="BJ87" s="666">
        <v>137925</v>
      </c>
      <c r="BK87" s="666">
        <v>150989</v>
      </c>
      <c r="BL87" s="666">
        <v>56698</v>
      </c>
      <c r="BM87" s="666">
        <v>241248</v>
      </c>
      <c r="BN87" s="666">
        <v>106859</v>
      </c>
      <c r="BO87" s="666">
        <v>808854</v>
      </c>
      <c r="BP87" s="666">
        <v>117696</v>
      </c>
      <c r="BQ87" s="666">
        <v>37906</v>
      </c>
      <c r="BR87" s="666">
        <v>99672</v>
      </c>
      <c r="BS87" s="666">
        <v>1278222</v>
      </c>
      <c r="BT87" s="666">
        <v>847550</v>
      </c>
      <c r="BU87" s="666">
        <v>167989</v>
      </c>
      <c r="BV87" s="666">
        <v>372109</v>
      </c>
      <c r="BW87" s="666">
        <v>459101</v>
      </c>
      <c r="BX87" s="666">
        <v>406311</v>
      </c>
      <c r="BY87" s="666">
        <v>164561</v>
      </c>
      <c r="BZ87" s="666">
        <v>590179</v>
      </c>
      <c r="CA87" s="666">
        <v>160741</v>
      </c>
      <c r="CB87" s="666">
        <v>727618</v>
      </c>
      <c r="CC87" s="666">
        <v>549148</v>
      </c>
      <c r="CD87" s="666">
        <v>0</v>
      </c>
      <c r="CE87" s="666">
        <v>15079</v>
      </c>
      <c r="CF87" s="667">
        <v>8984676</v>
      </c>
      <c r="CG87" s="667">
        <v>9328868</v>
      </c>
      <c r="CH87" s="666"/>
      <c r="CI87" s="666"/>
      <c r="CJ87" s="666"/>
      <c r="CK87" s="666"/>
      <c r="CL87" s="666"/>
      <c r="CM87" s="666"/>
      <c r="CN87" s="666"/>
      <c r="CO87" s="666"/>
      <c r="CP87" s="666"/>
      <c r="CQ87" s="666"/>
      <c r="CR87" s="666"/>
      <c r="CS87" s="666"/>
      <c r="CT87" s="666"/>
      <c r="CU87" s="666"/>
      <c r="CV87" s="666"/>
      <c r="CW87" s="666"/>
      <c r="CX87" s="666"/>
      <c r="CY87" s="666"/>
      <c r="CZ87" s="666"/>
      <c r="DA87" s="666"/>
    </row>
    <row r="88" spans="1:106">
      <c r="A88" s="688" t="s">
        <v>625</v>
      </c>
      <c r="C88" s="617">
        <v>56</v>
      </c>
      <c r="D88" s="632" t="s">
        <v>626</v>
      </c>
      <c r="E88" s="666">
        <v>24640</v>
      </c>
      <c r="F88" s="666">
        <v>2172</v>
      </c>
      <c r="G88" s="666">
        <v>8735</v>
      </c>
      <c r="H88" s="666">
        <v>1695</v>
      </c>
      <c r="I88" s="666">
        <v>290965</v>
      </c>
      <c r="J88" s="666">
        <v>22639</v>
      </c>
      <c r="K88" s="666">
        <v>64754</v>
      </c>
      <c r="L88" s="666">
        <v>200058</v>
      </c>
      <c r="M88" s="666">
        <v>2097</v>
      </c>
      <c r="N88" s="666">
        <v>122932</v>
      </c>
      <c r="O88" s="666">
        <v>61070</v>
      </c>
      <c r="P88" s="666">
        <v>135186</v>
      </c>
      <c r="Q88" s="666">
        <v>29148</v>
      </c>
      <c r="R88" s="666">
        <v>188104</v>
      </c>
      <c r="S88" s="666">
        <v>280414</v>
      </c>
      <c r="T88" s="666">
        <v>221415</v>
      </c>
      <c r="U88" s="666">
        <v>54537</v>
      </c>
      <c r="V88" s="666">
        <v>71745</v>
      </c>
      <c r="W88" s="666">
        <v>247913</v>
      </c>
      <c r="X88" s="666">
        <v>68807</v>
      </c>
      <c r="Y88" s="666">
        <v>217196</v>
      </c>
      <c r="Z88" s="666">
        <v>108470</v>
      </c>
      <c r="AA88" s="666">
        <v>741918</v>
      </c>
      <c r="AB88" s="666">
        <v>97275</v>
      </c>
      <c r="AC88" s="666">
        <v>21613</v>
      </c>
      <c r="AD88" s="666">
        <v>101051</v>
      </c>
      <c r="AE88" s="666">
        <v>1280583</v>
      </c>
      <c r="AF88" s="666">
        <v>359886</v>
      </c>
      <c r="AG88" s="666">
        <v>205959</v>
      </c>
      <c r="AH88" s="666">
        <v>723893</v>
      </c>
      <c r="AI88" s="666">
        <v>191917</v>
      </c>
      <c r="AJ88" s="666">
        <v>479726</v>
      </c>
      <c r="AK88" s="666">
        <v>900580</v>
      </c>
      <c r="AL88" s="666">
        <v>1568132</v>
      </c>
      <c r="AM88" s="666">
        <v>101345</v>
      </c>
      <c r="AN88" s="666">
        <v>820295</v>
      </c>
      <c r="AO88" s="666">
        <v>485861</v>
      </c>
      <c r="AP88" s="666">
        <v>0</v>
      </c>
      <c r="AQ88" s="666">
        <v>1410</v>
      </c>
      <c r="AR88" s="671">
        <v>10506136</v>
      </c>
      <c r="AS88" s="666">
        <v>1631882</v>
      </c>
      <c r="AT88" s="666">
        <v>170779</v>
      </c>
      <c r="AU88" s="666">
        <v>226250</v>
      </c>
      <c r="AV88" s="666">
        <v>98155</v>
      </c>
      <c r="AW88" s="666">
        <v>4647015</v>
      </c>
      <c r="AX88" s="666">
        <v>808343</v>
      </c>
      <c r="AY88" s="666">
        <v>1897126</v>
      </c>
      <c r="AZ88" s="666">
        <v>2771686</v>
      </c>
      <c r="BA88" s="666">
        <v>200443</v>
      </c>
      <c r="BB88" s="666">
        <v>3067388</v>
      </c>
      <c r="BC88" s="666">
        <v>1432161</v>
      </c>
      <c r="BD88" s="666">
        <v>1433585</v>
      </c>
      <c r="BE88" s="666">
        <v>839299</v>
      </c>
      <c r="BF88" s="666">
        <v>3466710</v>
      </c>
      <c r="BG88" s="666">
        <v>2198379</v>
      </c>
      <c r="BH88" s="666">
        <v>4347393</v>
      </c>
      <c r="BI88" s="666">
        <v>1486122</v>
      </c>
      <c r="BJ88" s="666">
        <v>2693281</v>
      </c>
      <c r="BK88" s="666">
        <v>2845265</v>
      </c>
      <c r="BL88" s="666">
        <v>803946</v>
      </c>
      <c r="BM88" s="666">
        <v>6727807</v>
      </c>
      <c r="BN88" s="666">
        <v>2310188</v>
      </c>
      <c r="BO88" s="666">
        <v>22935324</v>
      </c>
      <c r="BP88" s="666">
        <v>1715762</v>
      </c>
      <c r="BQ88" s="666">
        <v>521316</v>
      </c>
      <c r="BR88" s="666">
        <v>2624281</v>
      </c>
      <c r="BS88" s="666">
        <v>39027467</v>
      </c>
      <c r="BT88" s="666">
        <v>10675775</v>
      </c>
      <c r="BU88" s="666">
        <v>5652355</v>
      </c>
      <c r="BV88" s="666">
        <v>15304107</v>
      </c>
      <c r="BW88" s="666">
        <v>14693917</v>
      </c>
      <c r="BX88" s="666">
        <v>13990817</v>
      </c>
      <c r="BY88" s="666">
        <v>21448660</v>
      </c>
      <c r="BZ88" s="666">
        <v>35420235</v>
      </c>
      <c r="CA88" s="666">
        <v>2439101</v>
      </c>
      <c r="CB88" s="666">
        <v>28881487</v>
      </c>
      <c r="CC88" s="666">
        <v>11883455</v>
      </c>
      <c r="CD88" s="666">
        <v>0</v>
      </c>
      <c r="CE88" s="666">
        <v>56006</v>
      </c>
      <c r="CF88" s="671">
        <v>273373268</v>
      </c>
      <c r="CG88" s="671">
        <v>283879404</v>
      </c>
      <c r="CH88" s="666"/>
      <c r="CI88" s="666"/>
      <c r="CJ88" s="666"/>
      <c r="CK88" s="666"/>
      <c r="CL88" s="666"/>
      <c r="CM88" s="666"/>
      <c r="CN88" s="666"/>
      <c r="CO88" s="666"/>
      <c r="CP88" s="666"/>
      <c r="CQ88" s="666"/>
      <c r="CR88" s="666"/>
      <c r="CS88" s="666"/>
      <c r="CT88" s="666"/>
      <c r="CU88" s="666"/>
      <c r="CV88" s="666"/>
      <c r="CW88" s="666"/>
      <c r="CX88" s="666"/>
      <c r="CY88" s="666"/>
      <c r="CZ88" s="666"/>
      <c r="DA88" s="666"/>
    </row>
    <row r="89" spans="1:106">
      <c r="A89" s="688" t="s">
        <v>627</v>
      </c>
      <c r="C89" s="617">
        <v>57</v>
      </c>
      <c r="D89" s="632" t="s">
        <v>408</v>
      </c>
      <c r="E89" s="666">
        <v>22411</v>
      </c>
      <c r="F89" s="666">
        <v>3008</v>
      </c>
      <c r="G89" s="666">
        <v>7731</v>
      </c>
      <c r="H89" s="666">
        <v>790</v>
      </c>
      <c r="I89" s="666">
        <v>184090</v>
      </c>
      <c r="J89" s="666">
        <v>-1243</v>
      </c>
      <c r="K89" s="666">
        <v>31516</v>
      </c>
      <c r="L89" s="666">
        <v>141047</v>
      </c>
      <c r="M89" s="666">
        <v>13023</v>
      </c>
      <c r="N89" s="666">
        <v>31000</v>
      </c>
      <c r="O89" s="666">
        <v>31356</v>
      </c>
      <c r="P89" s="666">
        <v>183945</v>
      </c>
      <c r="Q89" s="666">
        <v>15888</v>
      </c>
      <c r="R89" s="666">
        <v>32536</v>
      </c>
      <c r="S89" s="666">
        <v>144523</v>
      </c>
      <c r="T89" s="666">
        <v>70033</v>
      </c>
      <c r="U89" s="666">
        <v>937</v>
      </c>
      <c r="V89" s="666">
        <v>-13550</v>
      </c>
      <c r="W89" s="666">
        <v>-27695</v>
      </c>
      <c r="X89" s="666">
        <v>-14959</v>
      </c>
      <c r="Y89" s="666">
        <v>11772</v>
      </c>
      <c r="Z89" s="666">
        <v>-3859</v>
      </c>
      <c r="AA89" s="666">
        <v>74044</v>
      </c>
      <c r="AB89" s="666">
        <v>139400</v>
      </c>
      <c r="AC89" s="666">
        <v>22610</v>
      </c>
      <c r="AD89" s="666">
        <v>12777</v>
      </c>
      <c r="AE89" s="666">
        <v>260345</v>
      </c>
      <c r="AF89" s="666">
        <v>263922</v>
      </c>
      <c r="AG89" s="666">
        <v>1220158</v>
      </c>
      <c r="AH89" s="666">
        <v>40258</v>
      </c>
      <c r="AI89" s="666">
        <v>145435</v>
      </c>
      <c r="AJ89" s="666">
        <v>0</v>
      </c>
      <c r="AK89" s="666">
        <v>27515</v>
      </c>
      <c r="AL89" s="666">
        <v>45619</v>
      </c>
      <c r="AM89" s="666">
        <v>-1491</v>
      </c>
      <c r="AN89" s="666">
        <v>161989</v>
      </c>
      <c r="AO89" s="666">
        <v>43415</v>
      </c>
      <c r="AP89" s="666">
        <v>0</v>
      </c>
      <c r="AQ89" s="666">
        <v>109156</v>
      </c>
      <c r="AR89" s="671">
        <v>3429452</v>
      </c>
      <c r="AS89" s="666">
        <v>1621093</v>
      </c>
      <c r="AT89" s="666">
        <v>171267</v>
      </c>
      <c r="AU89" s="666">
        <v>241590</v>
      </c>
      <c r="AV89" s="666">
        <v>66013</v>
      </c>
      <c r="AW89" s="666">
        <v>3049057</v>
      </c>
      <c r="AX89" s="666">
        <v>-851</v>
      </c>
      <c r="AY89" s="666">
        <v>1018760</v>
      </c>
      <c r="AZ89" s="666">
        <v>1782385</v>
      </c>
      <c r="BA89" s="666">
        <v>1151228</v>
      </c>
      <c r="BB89" s="666">
        <v>823838</v>
      </c>
      <c r="BC89" s="666">
        <v>670880</v>
      </c>
      <c r="BD89" s="666">
        <v>2321962</v>
      </c>
      <c r="BE89" s="666">
        <v>340134</v>
      </c>
      <c r="BF89" s="666">
        <v>700146</v>
      </c>
      <c r="BG89" s="666">
        <v>923273</v>
      </c>
      <c r="BH89" s="666">
        <v>1177383</v>
      </c>
      <c r="BI89" s="666">
        <v>15349</v>
      </c>
      <c r="BJ89" s="666">
        <v>-298369</v>
      </c>
      <c r="BK89" s="666">
        <v>-116193</v>
      </c>
      <c r="BL89" s="666">
        <v>-18709</v>
      </c>
      <c r="BM89" s="666">
        <v>-103940</v>
      </c>
      <c r="BN89" s="666">
        <v>521188</v>
      </c>
      <c r="BO89" s="666">
        <v>2602402</v>
      </c>
      <c r="BP89" s="666">
        <v>1704013</v>
      </c>
      <c r="BQ89" s="666">
        <v>572870</v>
      </c>
      <c r="BR89" s="666">
        <v>329676</v>
      </c>
      <c r="BS89" s="666">
        <v>9191462</v>
      </c>
      <c r="BT89" s="666">
        <v>7932571</v>
      </c>
      <c r="BU89" s="666">
        <v>29323288</v>
      </c>
      <c r="BV89" s="666">
        <v>14288</v>
      </c>
      <c r="BW89" s="666">
        <v>8484838</v>
      </c>
      <c r="BX89" s="666">
        <v>0</v>
      </c>
      <c r="BY89" s="666">
        <v>805185</v>
      </c>
      <c r="BZ89" s="666">
        <v>950995</v>
      </c>
      <c r="CA89" s="666">
        <v>-40576</v>
      </c>
      <c r="CB89" s="666">
        <v>5840109</v>
      </c>
      <c r="CC89" s="666">
        <v>1257361</v>
      </c>
      <c r="CD89" s="666">
        <v>0</v>
      </c>
      <c r="CE89" s="666">
        <v>4342732</v>
      </c>
      <c r="CF89" s="671">
        <v>89368698</v>
      </c>
      <c r="CG89" s="671">
        <v>92798150</v>
      </c>
      <c r="CH89" s="666"/>
      <c r="CI89" s="666"/>
      <c r="CJ89" s="666"/>
      <c r="CK89" s="666"/>
      <c r="CL89" s="666"/>
      <c r="CM89" s="666"/>
      <c r="CN89" s="666"/>
      <c r="CO89" s="666"/>
      <c r="CP89" s="666"/>
      <c r="CQ89" s="666"/>
      <c r="CR89" s="666"/>
      <c r="CS89" s="666"/>
      <c r="CT89" s="666"/>
      <c r="CU89" s="666"/>
      <c r="CV89" s="666"/>
      <c r="CW89" s="666"/>
      <c r="CX89" s="666"/>
      <c r="CY89" s="666"/>
      <c r="CZ89" s="666"/>
      <c r="DA89" s="666"/>
    </row>
    <row r="90" spans="1:106">
      <c r="A90" s="688" t="s">
        <v>628</v>
      </c>
      <c r="C90" s="617">
        <v>58</v>
      </c>
      <c r="D90" s="632" t="s">
        <v>629</v>
      </c>
      <c r="E90" s="666">
        <v>28121</v>
      </c>
      <c r="F90" s="666">
        <v>689</v>
      </c>
      <c r="G90" s="666">
        <v>6443</v>
      </c>
      <c r="H90" s="666">
        <v>743</v>
      </c>
      <c r="I90" s="666">
        <v>137207</v>
      </c>
      <c r="J90" s="666">
        <v>10613</v>
      </c>
      <c r="K90" s="666">
        <v>23384</v>
      </c>
      <c r="L90" s="666">
        <v>267742</v>
      </c>
      <c r="M90" s="666">
        <v>6657</v>
      </c>
      <c r="N90" s="666">
        <v>52314</v>
      </c>
      <c r="O90" s="666">
        <v>34085</v>
      </c>
      <c r="P90" s="666">
        <v>110093</v>
      </c>
      <c r="Q90" s="666">
        <v>8845</v>
      </c>
      <c r="R90" s="666">
        <v>53235</v>
      </c>
      <c r="S90" s="666">
        <v>138714</v>
      </c>
      <c r="T90" s="666">
        <v>102574</v>
      </c>
      <c r="U90" s="666">
        <v>30629</v>
      </c>
      <c r="V90" s="666">
        <v>47712</v>
      </c>
      <c r="W90" s="666">
        <v>208522</v>
      </c>
      <c r="X90" s="666">
        <v>89019</v>
      </c>
      <c r="Y90" s="666">
        <v>131128</v>
      </c>
      <c r="Z90" s="666">
        <v>38699</v>
      </c>
      <c r="AA90" s="666">
        <v>102728</v>
      </c>
      <c r="AB90" s="666">
        <v>269715</v>
      </c>
      <c r="AC90" s="666">
        <v>39461</v>
      </c>
      <c r="AD90" s="666">
        <v>17517</v>
      </c>
      <c r="AE90" s="666">
        <v>283737</v>
      </c>
      <c r="AF90" s="666">
        <v>89472</v>
      </c>
      <c r="AG90" s="666">
        <v>1178643</v>
      </c>
      <c r="AH90" s="666">
        <v>299088</v>
      </c>
      <c r="AI90" s="666">
        <v>163180</v>
      </c>
      <c r="AJ90" s="666">
        <v>537239</v>
      </c>
      <c r="AK90" s="666">
        <v>279584</v>
      </c>
      <c r="AL90" s="666">
        <v>183331</v>
      </c>
      <c r="AM90" s="666">
        <v>8463</v>
      </c>
      <c r="AN90" s="666">
        <v>266174</v>
      </c>
      <c r="AO90" s="666">
        <v>187806</v>
      </c>
      <c r="AP90" s="666">
        <v>0</v>
      </c>
      <c r="AQ90" s="666">
        <v>6675</v>
      </c>
      <c r="AR90" s="671">
        <v>5439981</v>
      </c>
      <c r="AS90" s="666">
        <v>1694042</v>
      </c>
      <c r="AT90" s="666">
        <v>59414</v>
      </c>
      <c r="AU90" s="666">
        <v>169964</v>
      </c>
      <c r="AV90" s="666">
        <v>74782</v>
      </c>
      <c r="AW90" s="666">
        <v>2254593</v>
      </c>
      <c r="AX90" s="666">
        <v>362727</v>
      </c>
      <c r="AY90" s="666">
        <v>773874</v>
      </c>
      <c r="AZ90" s="666">
        <v>4547941</v>
      </c>
      <c r="BA90" s="666">
        <v>398498</v>
      </c>
      <c r="BB90" s="666">
        <v>1369354</v>
      </c>
      <c r="BC90" s="666">
        <v>725779</v>
      </c>
      <c r="BD90" s="666">
        <v>1039256</v>
      </c>
      <c r="BE90" s="666">
        <v>401318</v>
      </c>
      <c r="BF90" s="666">
        <v>1016263</v>
      </c>
      <c r="BG90" s="666">
        <v>941892</v>
      </c>
      <c r="BH90" s="666">
        <v>1859594</v>
      </c>
      <c r="BI90" s="666">
        <v>881925</v>
      </c>
      <c r="BJ90" s="666">
        <v>2514208</v>
      </c>
      <c r="BK90" s="666">
        <v>2558998</v>
      </c>
      <c r="BL90" s="666">
        <v>858771</v>
      </c>
      <c r="BM90" s="666">
        <v>4587470</v>
      </c>
      <c r="BN90" s="666">
        <v>940549</v>
      </c>
      <c r="BO90" s="666">
        <v>3201790</v>
      </c>
      <c r="BP90" s="666">
        <v>5247227</v>
      </c>
      <c r="BQ90" s="666">
        <v>955649</v>
      </c>
      <c r="BR90" s="666">
        <v>443446</v>
      </c>
      <c r="BS90" s="666">
        <v>8614607</v>
      </c>
      <c r="BT90" s="666">
        <v>2613545</v>
      </c>
      <c r="BU90" s="666">
        <v>28795726</v>
      </c>
      <c r="BV90" s="666">
        <v>6834911</v>
      </c>
      <c r="BW90" s="666">
        <v>8047303</v>
      </c>
      <c r="BX90" s="666">
        <v>14758536</v>
      </c>
      <c r="BY90" s="666">
        <v>7777091</v>
      </c>
      <c r="BZ90" s="666">
        <v>4000727</v>
      </c>
      <c r="CA90" s="666">
        <v>201694</v>
      </c>
      <c r="CB90" s="666">
        <v>9330447</v>
      </c>
      <c r="CC90" s="666">
        <v>4899842</v>
      </c>
      <c r="CD90" s="666">
        <v>0</v>
      </c>
      <c r="CE90" s="666">
        <v>265278</v>
      </c>
      <c r="CF90" s="671">
        <v>136019031</v>
      </c>
      <c r="CG90" s="671">
        <v>141459012</v>
      </c>
      <c r="CH90" s="666"/>
      <c r="CI90" s="666"/>
      <c r="CJ90" s="666"/>
      <c r="CK90" s="666"/>
      <c r="CL90" s="666"/>
      <c r="CM90" s="666"/>
      <c r="CN90" s="666"/>
      <c r="CO90" s="666"/>
      <c r="CP90" s="666"/>
      <c r="CQ90" s="666"/>
      <c r="CR90" s="666"/>
      <c r="CS90" s="666"/>
      <c r="CT90" s="666"/>
      <c r="CU90" s="666"/>
      <c r="CV90" s="666"/>
      <c r="CW90" s="666"/>
      <c r="CX90" s="666"/>
      <c r="CY90" s="666"/>
      <c r="CZ90" s="666"/>
      <c r="DA90" s="666"/>
    </row>
    <row r="91" spans="1:106">
      <c r="A91" s="688" t="s">
        <v>630</v>
      </c>
      <c r="C91" s="617">
        <v>59</v>
      </c>
      <c r="D91" s="632" t="s">
        <v>631</v>
      </c>
      <c r="E91" s="666">
        <v>3777</v>
      </c>
      <c r="F91" s="666">
        <v>355</v>
      </c>
      <c r="G91" s="666">
        <v>1294</v>
      </c>
      <c r="H91" s="666">
        <v>344</v>
      </c>
      <c r="I91" s="666">
        <v>103447</v>
      </c>
      <c r="J91" s="666">
        <v>495</v>
      </c>
      <c r="K91" s="666">
        <v>13318</v>
      </c>
      <c r="L91" s="666">
        <v>3373</v>
      </c>
      <c r="M91" s="666">
        <v>14530</v>
      </c>
      <c r="N91" s="666">
        <v>12616</v>
      </c>
      <c r="O91" s="666">
        <v>10957</v>
      </c>
      <c r="P91" s="666">
        <v>32566</v>
      </c>
      <c r="Q91" s="666">
        <v>-1199</v>
      </c>
      <c r="R91" s="666">
        <v>23092</v>
      </c>
      <c r="S91" s="666">
        <v>2726</v>
      </c>
      <c r="T91" s="666">
        <v>3443</v>
      </c>
      <c r="U91" s="666">
        <v>-4802</v>
      </c>
      <c r="V91" s="666">
        <v>-14171</v>
      </c>
      <c r="W91" s="666">
        <v>-18151</v>
      </c>
      <c r="X91" s="666">
        <v>-19556</v>
      </c>
      <c r="Y91" s="666">
        <v>-6042</v>
      </c>
      <c r="Z91" s="666">
        <v>7850</v>
      </c>
      <c r="AA91" s="666">
        <v>104455</v>
      </c>
      <c r="AB91" s="666">
        <v>46964</v>
      </c>
      <c r="AC91" s="666">
        <v>7214</v>
      </c>
      <c r="AD91" s="666">
        <v>9820</v>
      </c>
      <c r="AE91" s="666">
        <v>169131</v>
      </c>
      <c r="AF91" s="666">
        <v>20390</v>
      </c>
      <c r="AG91" s="666">
        <v>251198</v>
      </c>
      <c r="AH91" s="666">
        <v>84822</v>
      </c>
      <c r="AI91" s="666">
        <v>32177</v>
      </c>
      <c r="AJ91" s="666">
        <v>2458</v>
      </c>
      <c r="AK91" s="666">
        <v>16592</v>
      </c>
      <c r="AL91" s="666">
        <v>34069</v>
      </c>
      <c r="AM91" s="666">
        <v>6216</v>
      </c>
      <c r="AN91" s="666">
        <v>121981</v>
      </c>
      <c r="AO91" s="666">
        <v>84767</v>
      </c>
      <c r="AP91" s="666">
        <v>0</v>
      </c>
      <c r="AQ91" s="666">
        <v>6243</v>
      </c>
      <c r="AR91" s="671">
        <v>1168759</v>
      </c>
      <c r="AS91" s="666">
        <v>254006</v>
      </c>
      <c r="AT91" s="666">
        <v>25148</v>
      </c>
      <c r="AU91" s="666">
        <v>39326</v>
      </c>
      <c r="AV91" s="666">
        <v>32255</v>
      </c>
      <c r="AW91" s="666">
        <v>2822815</v>
      </c>
      <c r="AX91" s="666">
        <v>28461</v>
      </c>
      <c r="AY91" s="666">
        <v>406529</v>
      </c>
      <c r="AZ91" s="666">
        <v>58008</v>
      </c>
      <c r="BA91" s="666">
        <v>3547486</v>
      </c>
      <c r="BB91" s="666">
        <v>306491</v>
      </c>
      <c r="BC91" s="666">
        <v>246871</v>
      </c>
      <c r="BD91" s="666">
        <v>338836</v>
      </c>
      <c r="BE91" s="666">
        <v>26473</v>
      </c>
      <c r="BF91" s="666">
        <v>457835</v>
      </c>
      <c r="BG91" s="666">
        <v>77711</v>
      </c>
      <c r="BH91" s="666">
        <v>70279</v>
      </c>
      <c r="BI91" s="666">
        <v>-162046</v>
      </c>
      <c r="BJ91" s="666">
        <v>-424182</v>
      </c>
      <c r="BK91" s="666">
        <v>-231694</v>
      </c>
      <c r="BL91" s="666">
        <v>-228055</v>
      </c>
      <c r="BM91" s="666">
        <v>-841562</v>
      </c>
      <c r="BN91" s="666">
        <v>237379</v>
      </c>
      <c r="BO91" s="666">
        <v>3214433</v>
      </c>
      <c r="BP91" s="666">
        <v>862998</v>
      </c>
      <c r="BQ91" s="666">
        <v>158378</v>
      </c>
      <c r="BR91" s="666">
        <v>251796</v>
      </c>
      <c r="BS91" s="666">
        <v>5174618</v>
      </c>
      <c r="BT91" s="666">
        <v>618410</v>
      </c>
      <c r="BU91" s="666">
        <v>6214053</v>
      </c>
      <c r="BV91" s="666">
        <v>1715910</v>
      </c>
      <c r="BW91" s="666">
        <v>2313347</v>
      </c>
      <c r="BX91" s="666">
        <v>72265</v>
      </c>
      <c r="BY91" s="666">
        <v>451603</v>
      </c>
      <c r="BZ91" s="666">
        <v>762342</v>
      </c>
      <c r="CA91" s="666">
        <v>147122</v>
      </c>
      <c r="CB91" s="666">
        <v>4240368</v>
      </c>
      <c r="CC91" s="666">
        <v>2456717</v>
      </c>
      <c r="CD91" s="666">
        <v>0</v>
      </c>
      <c r="CE91" s="666">
        <v>248111</v>
      </c>
      <c r="CF91" s="671">
        <v>35990841</v>
      </c>
      <c r="CG91" s="671">
        <v>37159600</v>
      </c>
      <c r="CH91" s="666"/>
      <c r="CI91" s="666"/>
      <c r="CJ91" s="666"/>
      <c r="CK91" s="666"/>
      <c r="CL91" s="666"/>
      <c r="CM91" s="666"/>
      <c r="CN91" s="666"/>
      <c r="CO91" s="666"/>
      <c r="CP91" s="666"/>
      <c r="CQ91" s="666"/>
      <c r="CR91" s="666"/>
      <c r="CS91" s="666"/>
      <c r="CT91" s="666"/>
      <c r="CU91" s="666"/>
      <c r="CV91" s="666"/>
      <c r="CW91" s="666"/>
      <c r="CX91" s="666"/>
      <c r="CY91" s="666"/>
      <c r="CZ91" s="666"/>
      <c r="DA91" s="666"/>
    </row>
    <row r="92" spans="1:106">
      <c r="A92" s="688"/>
      <c r="B92" s="689"/>
      <c r="C92" s="689">
        <v>60</v>
      </c>
      <c r="D92" s="681" t="s">
        <v>632</v>
      </c>
      <c r="E92" s="666">
        <v>-9491</v>
      </c>
      <c r="F92" s="666">
        <v>-133</v>
      </c>
      <c r="G92" s="666">
        <v>-75</v>
      </c>
      <c r="H92" s="666">
        <v>0</v>
      </c>
      <c r="I92" s="666">
        <v>-4646</v>
      </c>
      <c r="J92" s="666">
        <v>0</v>
      </c>
      <c r="K92" s="666">
        <v>0</v>
      </c>
      <c r="L92" s="666">
        <v>-5</v>
      </c>
      <c r="M92" s="666">
        <v>-244</v>
      </c>
      <c r="N92" s="666">
        <v>-1</v>
      </c>
      <c r="O92" s="666">
        <v>0</v>
      </c>
      <c r="P92" s="666">
        <v>-3</v>
      </c>
      <c r="Q92" s="666">
        <v>0</v>
      </c>
      <c r="R92" s="666">
        <v>-5</v>
      </c>
      <c r="S92" s="666">
        <v>-5</v>
      </c>
      <c r="T92" s="666">
        <v>-2</v>
      </c>
      <c r="U92" s="666">
        <v>-1</v>
      </c>
      <c r="V92" s="666">
        <v>-2</v>
      </c>
      <c r="W92" s="666">
        <v>-4</v>
      </c>
      <c r="X92" s="666">
        <v>-1</v>
      </c>
      <c r="Y92" s="666">
        <v>-25</v>
      </c>
      <c r="Z92" s="666">
        <v>-1</v>
      </c>
      <c r="AA92" s="666">
        <v>-6658</v>
      </c>
      <c r="AB92" s="666">
        <v>-286</v>
      </c>
      <c r="AC92" s="666">
        <v>-6818</v>
      </c>
      <c r="AD92" s="666">
        <v>-1</v>
      </c>
      <c r="AE92" s="666">
        <v>-2098</v>
      </c>
      <c r="AF92" s="666">
        <v>-14087</v>
      </c>
      <c r="AG92" s="666">
        <v>-756</v>
      </c>
      <c r="AH92" s="666">
        <v>-7330</v>
      </c>
      <c r="AI92" s="666">
        <v>-5</v>
      </c>
      <c r="AJ92" s="666">
        <v>0</v>
      </c>
      <c r="AK92" s="666">
        <v>-8495</v>
      </c>
      <c r="AL92" s="666">
        <v>-40083</v>
      </c>
      <c r="AM92" s="666">
        <v>-2906</v>
      </c>
      <c r="AN92" s="666">
        <v>-84</v>
      </c>
      <c r="AO92" s="666">
        <v>-4</v>
      </c>
      <c r="AP92" s="666">
        <v>0</v>
      </c>
      <c r="AQ92" s="666">
        <v>-562</v>
      </c>
      <c r="AR92" s="671">
        <v>-104817</v>
      </c>
      <c r="AS92" s="666">
        <v>-704023</v>
      </c>
      <c r="AT92" s="666">
        <v>-8086</v>
      </c>
      <c r="AU92" s="666">
        <v>-2483</v>
      </c>
      <c r="AV92" s="666">
        <v>-213</v>
      </c>
      <c r="AW92" s="666">
        <v>-76587</v>
      </c>
      <c r="AX92" s="666">
        <v>-9</v>
      </c>
      <c r="AY92" s="666">
        <v>-24</v>
      </c>
      <c r="AZ92" s="666">
        <v>-64</v>
      </c>
      <c r="BA92" s="666">
        <v>-65323</v>
      </c>
      <c r="BB92" s="666">
        <v>-18</v>
      </c>
      <c r="BC92" s="666">
        <v>-37</v>
      </c>
      <c r="BD92" s="666">
        <v>-56</v>
      </c>
      <c r="BE92" s="666">
        <v>-26</v>
      </c>
      <c r="BF92" s="666">
        <v>-80</v>
      </c>
      <c r="BG92" s="666">
        <v>-47</v>
      </c>
      <c r="BH92" s="666">
        <v>-80</v>
      </c>
      <c r="BI92" s="666">
        <v>-31</v>
      </c>
      <c r="BJ92" s="666">
        <v>-79</v>
      </c>
      <c r="BK92" s="666">
        <v>-62</v>
      </c>
      <c r="BL92" s="666">
        <v>-23</v>
      </c>
      <c r="BM92" s="666">
        <v>-262</v>
      </c>
      <c r="BN92" s="666">
        <v>-24</v>
      </c>
      <c r="BO92" s="666">
        <v>-252560</v>
      </c>
      <c r="BP92" s="666">
        <v>-2902</v>
      </c>
      <c r="BQ92" s="666">
        <v>-171710</v>
      </c>
      <c r="BR92" s="666">
        <v>-17</v>
      </c>
      <c r="BS92" s="666">
        <v>-63040</v>
      </c>
      <c r="BT92" s="666">
        <v>-396350</v>
      </c>
      <c r="BU92" s="666">
        <v>-21562</v>
      </c>
      <c r="BV92" s="666">
        <v>-145530</v>
      </c>
      <c r="BW92" s="666">
        <v>-433</v>
      </c>
      <c r="BX92" s="666">
        <v>0</v>
      </c>
      <c r="BY92" s="666">
        <v>-138965</v>
      </c>
      <c r="BZ92" s="666">
        <v>-863879</v>
      </c>
      <c r="CA92" s="666">
        <v>-79086</v>
      </c>
      <c r="CB92" s="666">
        <v>-2997</v>
      </c>
      <c r="CC92" s="666">
        <v>-169</v>
      </c>
      <c r="CD92" s="666">
        <v>0</v>
      </c>
      <c r="CE92" s="666">
        <v>-22337</v>
      </c>
      <c r="CF92" s="671">
        <v>-3019174</v>
      </c>
      <c r="CG92" s="671">
        <v>-3123991</v>
      </c>
      <c r="CH92" s="666"/>
      <c r="CI92" s="666"/>
      <c r="CJ92" s="666"/>
      <c r="CK92" s="666"/>
      <c r="CL92" s="666"/>
      <c r="CM92" s="666"/>
      <c r="CN92" s="666"/>
      <c r="CO92" s="666"/>
      <c r="CP92" s="666"/>
      <c r="CQ92" s="666"/>
      <c r="CR92" s="666"/>
      <c r="CS92" s="666"/>
      <c r="CT92" s="666"/>
      <c r="CU92" s="666"/>
      <c r="CV92" s="666"/>
      <c r="CW92" s="666"/>
      <c r="CX92" s="666"/>
      <c r="CY92" s="666"/>
      <c r="CZ92" s="666"/>
      <c r="DA92" s="666"/>
    </row>
    <row r="93" spans="1:106">
      <c r="A93" s="690"/>
      <c r="B93" s="650"/>
      <c r="C93" s="650"/>
      <c r="D93" s="691" t="s">
        <v>633</v>
      </c>
      <c r="E93" s="692">
        <v>69769</v>
      </c>
      <c r="F93" s="693">
        <v>6221</v>
      </c>
      <c r="G93" s="693">
        <v>25422</v>
      </c>
      <c r="H93" s="693">
        <v>3661</v>
      </c>
      <c r="I93" s="693">
        <v>723020</v>
      </c>
      <c r="J93" s="693">
        <v>33188</v>
      </c>
      <c r="K93" s="693">
        <v>137127</v>
      </c>
      <c r="L93" s="693">
        <v>627157</v>
      </c>
      <c r="M93" s="693">
        <v>36443</v>
      </c>
      <c r="N93" s="693">
        <v>225772</v>
      </c>
      <c r="O93" s="693">
        <v>140708</v>
      </c>
      <c r="P93" s="693">
        <v>471538</v>
      </c>
      <c r="Q93" s="693">
        <v>53607</v>
      </c>
      <c r="R93" s="693">
        <v>303175</v>
      </c>
      <c r="S93" s="693">
        <v>579313</v>
      </c>
      <c r="T93" s="693">
        <v>404255</v>
      </c>
      <c r="U93" s="693">
        <v>83401</v>
      </c>
      <c r="V93" s="693">
        <v>94015</v>
      </c>
      <c r="W93" s="693">
        <v>423190</v>
      </c>
      <c r="X93" s="693">
        <v>128196</v>
      </c>
      <c r="Y93" s="693">
        <v>361402</v>
      </c>
      <c r="Z93" s="693">
        <v>156086</v>
      </c>
      <c r="AA93" s="693">
        <v>1043272</v>
      </c>
      <c r="AB93" s="693">
        <v>559626</v>
      </c>
      <c r="AC93" s="693">
        <v>85607</v>
      </c>
      <c r="AD93" s="693">
        <v>144969</v>
      </c>
      <c r="AE93" s="693">
        <v>2031619</v>
      </c>
      <c r="AF93" s="693">
        <v>748437</v>
      </c>
      <c r="AG93" s="693">
        <v>2861250</v>
      </c>
      <c r="AH93" s="693">
        <v>1159380</v>
      </c>
      <c r="AI93" s="693">
        <v>538879</v>
      </c>
      <c r="AJ93" s="693">
        <v>1032498</v>
      </c>
      <c r="AK93" s="693">
        <v>1221776</v>
      </c>
      <c r="AL93" s="693">
        <v>1816028</v>
      </c>
      <c r="AM93" s="693">
        <v>118233</v>
      </c>
      <c r="AN93" s="693">
        <v>1388900</v>
      </c>
      <c r="AO93" s="693">
        <v>823266</v>
      </c>
      <c r="AP93" s="693">
        <v>0</v>
      </c>
      <c r="AQ93" s="693">
        <v>123297</v>
      </c>
      <c r="AR93" s="693">
        <v>20783703</v>
      </c>
      <c r="AS93" s="693">
        <v>4518264</v>
      </c>
      <c r="AT93" s="693">
        <v>426934</v>
      </c>
      <c r="AU93" s="693">
        <v>710979</v>
      </c>
      <c r="AV93" s="693">
        <v>282127</v>
      </c>
      <c r="AW93" s="693">
        <v>12883888</v>
      </c>
      <c r="AX93" s="693">
        <v>1223529</v>
      </c>
      <c r="AY93" s="693">
        <v>4208064</v>
      </c>
      <c r="AZ93" s="693">
        <v>9379050</v>
      </c>
      <c r="BA93" s="693">
        <v>5258844</v>
      </c>
      <c r="BB93" s="693">
        <v>5742463</v>
      </c>
      <c r="BC93" s="693">
        <v>3150890</v>
      </c>
      <c r="BD93" s="693">
        <v>5225132</v>
      </c>
      <c r="BE93" s="693">
        <v>1658454</v>
      </c>
      <c r="BF93" s="693">
        <v>5760494</v>
      </c>
      <c r="BG93" s="693">
        <v>4237899</v>
      </c>
      <c r="BH93" s="693">
        <v>7619549</v>
      </c>
      <c r="BI93" s="693">
        <v>2288397</v>
      </c>
      <c r="BJ93" s="693">
        <v>4622784</v>
      </c>
      <c r="BK93" s="693">
        <v>5207303</v>
      </c>
      <c r="BL93" s="693">
        <v>1472628</v>
      </c>
      <c r="BM93" s="693">
        <v>10610761</v>
      </c>
      <c r="BN93" s="693">
        <v>4116139</v>
      </c>
      <c r="BO93" s="693">
        <v>32510243</v>
      </c>
      <c r="BP93" s="693">
        <v>9644794</v>
      </c>
      <c r="BQ93" s="693">
        <v>2074409</v>
      </c>
      <c r="BR93" s="693">
        <v>3748854</v>
      </c>
      <c r="BS93" s="693">
        <v>63223336</v>
      </c>
      <c r="BT93" s="693">
        <v>22291501</v>
      </c>
      <c r="BU93" s="693">
        <v>70131849</v>
      </c>
      <c r="BV93" s="693">
        <v>24095795</v>
      </c>
      <c r="BW93" s="693">
        <v>33998073</v>
      </c>
      <c r="BX93" s="693">
        <v>29227929</v>
      </c>
      <c r="BY93" s="693">
        <v>30508135</v>
      </c>
      <c r="BZ93" s="693">
        <v>40860599</v>
      </c>
      <c r="CA93" s="693">
        <v>2828996</v>
      </c>
      <c r="CB93" s="693">
        <v>49017032</v>
      </c>
      <c r="CC93" s="693">
        <v>21046354</v>
      </c>
      <c r="CD93" s="693">
        <v>0</v>
      </c>
      <c r="CE93" s="693">
        <v>4904869</v>
      </c>
      <c r="CF93" s="667">
        <v>540717340</v>
      </c>
      <c r="CG93" s="667">
        <v>561501043</v>
      </c>
      <c r="CH93" s="666"/>
      <c r="CI93" s="666"/>
      <c r="CJ93" s="666"/>
      <c r="CK93" s="666"/>
      <c r="CL93" s="666"/>
      <c r="CM93" s="666"/>
      <c r="CN93" s="666"/>
      <c r="CO93" s="666"/>
      <c r="CP93" s="666"/>
      <c r="CQ93" s="666"/>
      <c r="CR93" s="666"/>
      <c r="CS93" s="666"/>
      <c r="CT93" s="666"/>
      <c r="CU93" s="666"/>
      <c r="CV93" s="666"/>
      <c r="CW93" s="666"/>
      <c r="CX93" s="666"/>
      <c r="CY93" s="666"/>
      <c r="CZ93" s="666"/>
      <c r="DA93" s="666"/>
    </row>
    <row r="94" spans="1:106">
      <c r="A94" s="694"/>
      <c r="B94" s="695"/>
      <c r="C94" s="695"/>
      <c r="D94" s="696" t="s">
        <v>583</v>
      </c>
      <c r="E94" s="677">
        <v>162585</v>
      </c>
      <c r="F94" s="677">
        <v>9519</v>
      </c>
      <c r="G94" s="677">
        <v>50923</v>
      </c>
      <c r="H94" s="677">
        <v>6571</v>
      </c>
      <c r="I94" s="677">
        <v>2113018</v>
      </c>
      <c r="J94" s="677">
        <v>83179</v>
      </c>
      <c r="K94" s="677">
        <v>373531</v>
      </c>
      <c r="L94" s="677">
        <v>1708086</v>
      </c>
      <c r="M94" s="677">
        <v>137242</v>
      </c>
      <c r="N94" s="677">
        <v>511051</v>
      </c>
      <c r="O94" s="677">
        <v>280563</v>
      </c>
      <c r="P94" s="677">
        <v>2164853</v>
      </c>
      <c r="Q94" s="677">
        <v>249727</v>
      </c>
      <c r="R94" s="677">
        <v>648514</v>
      </c>
      <c r="S94" s="677">
        <v>1314904</v>
      </c>
      <c r="T94" s="677">
        <v>908187</v>
      </c>
      <c r="U94" s="677">
        <v>221397</v>
      </c>
      <c r="V94" s="677">
        <v>275323</v>
      </c>
      <c r="W94" s="677">
        <v>1214333</v>
      </c>
      <c r="X94" s="677">
        <v>417477</v>
      </c>
      <c r="Y94" s="677">
        <v>1194881</v>
      </c>
      <c r="Z94" s="677">
        <v>375997</v>
      </c>
      <c r="AA94" s="677">
        <v>2192496</v>
      </c>
      <c r="AB94" s="677">
        <v>1384451</v>
      </c>
      <c r="AC94" s="677">
        <v>189914</v>
      </c>
      <c r="AD94" s="677">
        <v>223083</v>
      </c>
      <c r="AE94" s="677">
        <v>2927063</v>
      </c>
      <c r="AF94" s="677">
        <v>1188433</v>
      </c>
      <c r="AG94" s="677">
        <v>3511652</v>
      </c>
      <c r="AH94" s="677">
        <v>1799155</v>
      </c>
      <c r="AI94" s="677">
        <v>1066005</v>
      </c>
      <c r="AJ94" s="677">
        <v>1438652</v>
      </c>
      <c r="AK94" s="677">
        <v>1721482</v>
      </c>
      <c r="AL94" s="677">
        <v>3081031</v>
      </c>
      <c r="AM94" s="677">
        <v>190143</v>
      </c>
      <c r="AN94" s="677">
        <v>2201698</v>
      </c>
      <c r="AO94" s="677">
        <v>1500408</v>
      </c>
      <c r="AP94" s="677">
        <v>54569</v>
      </c>
      <c r="AQ94" s="677">
        <v>189869</v>
      </c>
      <c r="AR94" s="677">
        <v>39281965</v>
      </c>
      <c r="AS94" s="677">
        <v>10098275</v>
      </c>
      <c r="AT94" s="677">
        <v>743034</v>
      </c>
      <c r="AU94" s="677">
        <v>1301475</v>
      </c>
      <c r="AV94" s="677">
        <v>499968</v>
      </c>
      <c r="AW94" s="677">
        <v>35950905</v>
      </c>
      <c r="AX94" s="677">
        <v>2827735</v>
      </c>
      <c r="AY94" s="677">
        <v>11066625</v>
      </c>
      <c r="AZ94" s="677">
        <v>26853984.000000004</v>
      </c>
      <c r="BA94" s="677">
        <v>13114592</v>
      </c>
      <c r="BB94" s="677">
        <v>13174859.000000002</v>
      </c>
      <c r="BC94" s="677">
        <v>6296377</v>
      </c>
      <c r="BD94" s="677">
        <v>18878965</v>
      </c>
      <c r="BE94" s="677">
        <v>7967285.9999999972</v>
      </c>
      <c r="BF94" s="677">
        <v>11397923</v>
      </c>
      <c r="BG94" s="677">
        <v>9078691</v>
      </c>
      <c r="BH94" s="677">
        <v>15625903</v>
      </c>
      <c r="BI94" s="677">
        <v>5486017</v>
      </c>
      <c r="BJ94" s="677">
        <v>12710061.999999998</v>
      </c>
      <c r="BK94" s="677">
        <v>14391080.999999998</v>
      </c>
      <c r="BL94" s="677">
        <v>4371981.9999999991</v>
      </c>
      <c r="BM94" s="677">
        <v>46090467.999999985</v>
      </c>
      <c r="BN94" s="677">
        <v>8391500</v>
      </c>
      <c r="BO94" s="677">
        <v>66693983.999999993</v>
      </c>
      <c r="BP94" s="677">
        <v>21868151</v>
      </c>
      <c r="BQ94" s="677">
        <v>4340497</v>
      </c>
      <c r="BR94" s="677">
        <v>5769234</v>
      </c>
      <c r="BS94" s="677">
        <v>89791239</v>
      </c>
      <c r="BT94" s="677">
        <v>35145152</v>
      </c>
      <c r="BU94" s="677">
        <v>87036941</v>
      </c>
      <c r="BV94" s="677">
        <v>38158553</v>
      </c>
      <c r="BW94" s="677">
        <v>63909983</v>
      </c>
      <c r="BX94" s="677">
        <v>41188150</v>
      </c>
      <c r="BY94" s="677">
        <v>44162248</v>
      </c>
      <c r="BZ94" s="677">
        <v>68875863</v>
      </c>
      <c r="CA94" s="677">
        <v>4584537</v>
      </c>
      <c r="CB94" s="677">
        <v>82366586</v>
      </c>
      <c r="CC94" s="677">
        <v>38079103</v>
      </c>
      <c r="CD94" s="677">
        <v>1427515</v>
      </c>
      <c r="CE94" s="677">
        <v>7545476</v>
      </c>
      <c r="CF94" s="678">
        <v>977260919</v>
      </c>
      <c r="CG94" s="678">
        <v>1016542884</v>
      </c>
      <c r="CH94" s="666"/>
      <c r="CI94" s="666"/>
      <c r="CJ94" s="666"/>
      <c r="CK94" s="666"/>
      <c r="CL94" s="666"/>
      <c r="CM94" s="666"/>
      <c r="CN94" s="666"/>
      <c r="CO94" s="666"/>
      <c r="CP94" s="666"/>
      <c r="CQ94" s="666"/>
      <c r="CR94" s="666"/>
      <c r="CS94" s="666"/>
      <c r="CT94" s="666"/>
      <c r="CU94" s="666"/>
      <c r="CV94" s="666"/>
      <c r="CW94" s="666"/>
      <c r="CX94" s="666"/>
      <c r="CY94" s="666"/>
      <c r="CZ94" s="666"/>
      <c r="DA94" s="666"/>
    </row>
    <row r="95" spans="1:106">
      <c r="A95" s="697"/>
    </row>
    <row r="96" spans="1:106">
      <c r="C96" s="764" t="s">
        <v>691</v>
      </c>
      <c r="D96" s="763" t="s">
        <v>689</v>
      </c>
      <c r="E96" s="619">
        <f>SUM(E88:E92)/E94</f>
        <v>0.42721038226158625</v>
      </c>
      <c r="F96" s="619">
        <f t="shared" ref="F96:BQ96" si="0">SUM(F88:F92)/F94</f>
        <v>0.63987813845992225</v>
      </c>
      <c r="G96" s="619">
        <f t="shared" si="0"/>
        <v>0.47381340455197063</v>
      </c>
      <c r="H96" s="619">
        <f t="shared" si="0"/>
        <v>0.54360066960888753</v>
      </c>
      <c r="I96" s="619">
        <f t="shared" si="0"/>
        <v>0.33651535386825859</v>
      </c>
      <c r="J96" s="619">
        <f t="shared" si="0"/>
        <v>0.39077170920544851</v>
      </c>
      <c r="K96" s="619">
        <f t="shared" si="0"/>
        <v>0.35598651785260127</v>
      </c>
      <c r="L96" s="619">
        <f t="shared" si="0"/>
        <v>0.35842164855867914</v>
      </c>
      <c r="M96" s="619">
        <f t="shared" si="0"/>
        <v>0.2627694146106877</v>
      </c>
      <c r="N96" s="619">
        <f t="shared" si="0"/>
        <v>0.42825667105631338</v>
      </c>
      <c r="O96" s="619">
        <f t="shared" si="0"/>
        <v>0.48997194925916815</v>
      </c>
      <c r="P96" s="619">
        <f t="shared" si="0"/>
        <v>0.21331101927013058</v>
      </c>
      <c r="Q96" s="619">
        <f t="shared" si="0"/>
        <v>0.2109583665362576</v>
      </c>
      <c r="R96" s="619">
        <f t="shared" si="0"/>
        <v>0.45791147145628314</v>
      </c>
      <c r="S96" s="619">
        <f t="shared" si="0"/>
        <v>0.43073258580094059</v>
      </c>
      <c r="T96" s="619">
        <f t="shared" si="0"/>
        <v>0.43764444987651224</v>
      </c>
      <c r="U96" s="619">
        <f t="shared" si="0"/>
        <v>0.36721364788140759</v>
      </c>
      <c r="V96" s="619">
        <f t="shared" si="0"/>
        <v>0.33318683873123567</v>
      </c>
      <c r="W96" s="619">
        <f t="shared" si="0"/>
        <v>0.33811565690794865</v>
      </c>
      <c r="X96" s="619">
        <f t="shared" si="0"/>
        <v>0.29536956526946395</v>
      </c>
      <c r="Y96" s="619">
        <f t="shared" si="0"/>
        <v>0.29628808224417325</v>
      </c>
      <c r="Z96" s="619">
        <f t="shared" si="0"/>
        <v>0.40202182464221792</v>
      </c>
      <c r="AA96" s="619">
        <f t="shared" si="0"/>
        <v>0.46362091424568164</v>
      </c>
      <c r="AB96" s="619">
        <f t="shared" si="0"/>
        <v>0.39948542779773355</v>
      </c>
      <c r="AC96" s="619">
        <f t="shared" si="0"/>
        <v>0.44272670787830282</v>
      </c>
      <c r="AD96" s="619">
        <f t="shared" si="0"/>
        <v>0.63278689994307047</v>
      </c>
      <c r="AE96" s="619">
        <f t="shared" si="0"/>
        <v>0.68044247766447119</v>
      </c>
      <c r="AF96" s="619">
        <f t="shared" si="0"/>
        <v>0.60548890850388704</v>
      </c>
      <c r="AG96" s="619">
        <f t="shared" si="0"/>
        <v>0.81306518983088305</v>
      </c>
      <c r="AH96" s="619">
        <f t="shared" si="0"/>
        <v>0.63403708963374472</v>
      </c>
      <c r="AI96" s="619">
        <f t="shared" si="0"/>
        <v>0.4997199825516766</v>
      </c>
      <c r="AJ96" s="619">
        <f t="shared" si="0"/>
        <v>0.70859596344355691</v>
      </c>
      <c r="AK96" s="619">
        <f t="shared" si="0"/>
        <v>0.70623799726049996</v>
      </c>
      <c r="AL96" s="619">
        <f t="shared" si="0"/>
        <v>0.58132099287543681</v>
      </c>
      <c r="AM96" s="619">
        <f t="shared" si="0"/>
        <v>0.58706867988829459</v>
      </c>
      <c r="AN96" s="619">
        <f t="shared" si="0"/>
        <v>0.62240825035949521</v>
      </c>
      <c r="AO96" s="619">
        <f t="shared" si="0"/>
        <v>0.5344179716450459</v>
      </c>
      <c r="AP96" s="619">
        <f t="shared" si="0"/>
        <v>0</v>
      </c>
      <c r="AQ96" s="619">
        <f t="shared" si="0"/>
        <v>0.64740426293918441</v>
      </c>
      <c r="AR96" s="762">
        <f t="shared" si="0"/>
        <v>0.52032812004185636</v>
      </c>
      <c r="AS96" s="619">
        <f t="shared" si="0"/>
        <v>0.44532358249304954</v>
      </c>
      <c r="AT96" s="619">
        <f t="shared" si="0"/>
        <v>0.5632609005779009</v>
      </c>
      <c r="AU96" s="619">
        <f t="shared" si="0"/>
        <v>0.51837107896809387</v>
      </c>
      <c r="AV96" s="619">
        <f t="shared" si="0"/>
        <v>0.54201868919610852</v>
      </c>
      <c r="AW96" s="619">
        <f t="shared" si="0"/>
        <v>0.3531731120537856</v>
      </c>
      <c r="AX96" s="619">
        <f t="shared" si="0"/>
        <v>0.42389792537136611</v>
      </c>
      <c r="AY96" s="619">
        <f t="shared" si="0"/>
        <v>0.37014582133215862</v>
      </c>
      <c r="AZ96" s="619">
        <f t="shared" si="0"/>
        <v>0.34110231092712345</v>
      </c>
      <c r="BA96" s="619">
        <f t="shared" si="0"/>
        <v>0.39897024627224392</v>
      </c>
      <c r="BB96" s="619">
        <f t="shared" si="0"/>
        <v>0.42255123944779971</v>
      </c>
      <c r="BC96" s="619">
        <f t="shared" si="0"/>
        <v>0.48847996236565888</v>
      </c>
      <c r="BD96" s="619">
        <f t="shared" si="0"/>
        <v>0.27192078591172769</v>
      </c>
      <c r="BE96" s="619">
        <f t="shared" si="0"/>
        <v>0.20172465253538038</v>
      </c>
      <c r="BF96" s="619">
        <f t="shared" si="0"/>
        <v>0.49490367674882518</v>
      </c>
      <c r="BG96" s="619">
        <f t="shared" si="0"/>
        <v>0.45614593557595473</v>
      </c>
      <c r="BH96" s="619">
        <f t="shared" si="0"/>
        <v>0.47706484546845068</v>
      </c>
      <c r="BI96" s="619">
        <f t="shared" si="0"/>
        <v>0.40490559908946694</v>
      </c>
      <c r="BJ96" s="619">
        <f t="shared" si="0"/>
        <v>0.35285893963381143</v>
      </c>
      <c r="BK96" s="619">
        <f t="shared" si="0"/>
        <v>0.35135053440391312</v>
      </c>
      <c r="BL96" s="619">
        <f t="shared" si="0"/>
        <v>0.3238645538796821</v>
      </c>
      <c r="BM96" s="619">
        <f t="shared" si="0"/>
        <v>0.22498172507165698</v>
      </c>
      <c r="BN96" s="619">
        <f t="shared" si="0"/>
        <v>0.4777787046416016</v>
      </c>
      <c r="BO96" s="619">
        <f t="shared" si="0"/>
        <v>0.47532606539144523</v>
      </c>
      <c r="BP96" s="619">
        <f t="shared" si="0"/>
        <v>0.43566088417809079</v>
      </c>
      <c r="BQ96" s="619">
        <f t="shared" si="0"/>
        <v>0.46918659314820399</v>
      </c>
      <c r="BR96" s="619">
        <f t="shared" ref="BR96:CG96" si="1">SUM(BR88:BR92)/BR94</f>
        <v>0.63252452578626561</v>
      </c>
      <c r="BS96" s="619">
        <f t="shared" si="1"/>
        <v>0.68987926539247335</v>
      </c>
      <c r="BT96" s="619">
        <f t="shared" si="1"/>
        <v>0.61015388409758475</v>
      </c>
      <c r="BU96" s="619">
        <f t="shared" si="1"/>
        <v>0.80384098057857989</v>
      </c>
      <c r="BV96" s="619">
        <f t="shared" si="1"/>
        <v>0.62171345962725577</v>
      </c>
      <c r="BW96" s="619">
        <f t="shared" si="1"/>
        <v>0.5247845551766146</v>
      </c>
      <c r="BX96" s="619">
        <f t="shared" si="1"/>
        <v>0.69975509946428771</v>
      </c>
      <c r="BY96" s="619">
        <f t="shared" si="1"/>
        <v>0.68709305740051996</v>
      </c>
      <c r="BZ96" s="619">
        <f t="shared" si="1"/>
        <v>0.58468116762471634</v>
      </c>
      <c r="CA96" s="619">
        <f t="shared" si="1"/>
        <v>0.58201188037090767</v>
      </c>
      <c r="CB96" s="619">
        <f t="shared" si="1"/>
        <v>0.58627431759767246</v>
      </c>
      <c r="CC96" s="619">
        <f t="shared" si="1"/>
        <v>0.53827964382459326</v>
      </c>
      <c r="CD96" s="619">
        <f t="shared" si="1"/>
        <v>0</v>
      </c>
      <c r="CE96" s="619">
        <f t="shared" si="1"/>
        <v>0.64804261520413031</v>
      </c>
      <c r="CF96" s="762">
        <f t="shared" si="1"/>
        <v>0.54410511426580443</v>
      </c>
      <c r="CG96" s="762">
        <f t="shared" si="1"/>
        <v>0.54318630693400238</v>
      </c>
    </row>
    <row r="97" spans="3:85">
      <c r="C97" s="764" t="s">
        <v>691</v>
      </c>
      <c r="D97" s="763" t="s">
        <v>690</v>
      </c>
      <c r="E97" s="619">
        <f>E88/E94</f>
        <v>0.15155149614048036</v>
      </c>
      <c r="F97" s="619">
        <f t="shared" ref="F97:BQ97" si="2">F88/F94</f>
        <v>0.22817522849038765</v>
      </c>
      <c r="G97" s="619">
        <f t="shared" si="2"/>
        <v>0.17153349174243465</v>
      </c>
      <c r="H97" s="619">
        <f t="shared" si="2"/>
        <v>0.2579516055394917</v>
      </c>
      <c r="I97" s="619">
        <f t="shared" si="2"/>
        <v>0.13770114594385849</v>
      </c>
      <c r="J97" s="619">
        <f t="shared" si="2"/>
        <v>0.2721720626600464</v>
      </c>
      <c r="K97" s="619">
        <f t="shared" si="2"/>
        <v>0.17335642824825784</v>
      </c>
      <c r="L97" s="619">
        <f t="shared" si="2"/>
        <v>0.1171240792325445</v>
      </c>
      <c r="M97" s="619">
        <f t="shared" si="2"/>
        <v>1.5279579137581789E-2</v>
      </c>
      <c r="N97" s="619">
        <f t="shared" si="2"/>
        <v>0.24054742090319753</v>
      </c>
      <c r="O97" s="619">
        <f t="shared" si="2"/>
        <v>0.21766947174074985</v>
      </c>
      <c r="P97" s="619">
        <f t="shared" si="2"/>
        <v>6.2445810408374151E-2</v>
      </c>
      <c r="Q97" s="619">
        <f t="shared" si="2"/>
        <v>0.11671945764775135</v>
      </c>
      <c r="R97" s="619">
        <f t="shared" si="2"/>
        <v>0.29005387701730417</v>
      </c>
      <c r="S97" s="619">
        <f t="shared" si="2"/>
        <v>0.21325815420745545</v>
      </c>
      <c r="T97" s="619">
        <f t="shared" si="2"/>
        <v>0.24379890925547271</v>
      </c>
      <c r="U97" s="619">
        <f t="shared" si="2"/>
        <v>0.24633125110096343</v>
      </c>
      <c r="V97" s="619">
        <f t="shared" si="2"/>
        <v>0.2605848403511512</v>
      </c>
      <c r="W97" s="619">
        <f t="shared" si="2"/>
        <v>0.20415569699579933</v>
      </c>
      <c r="X97" s="619">
        <f t="shared" si="2"/>
        <v>0.16481626532719168</v>
      </c>
      <c r="Y97" s="619">
        <f t="shared" si="2"/>
        <v>0.18177207604774032</v>
      </c>
      <c r="Z97" s="619">
        <f t="shared" si="2"/>
        <v>0.28848634430593861</v>
      </c>
      <c r="AA97" s="619">
        <f t="shared" si="2"/>
        <v>0.33838967095036887</v>
      </c>
      <c r="AB97" s="619">
        <f t="shared" si="2"/>
        <v>7.0262508387801376E-2</v>
      </c>
      <c r="AC97" s="619">
        <f t="shared" si="2"/>
        <v>0.11380414292785156</v>
      </c>
      <c r="AD97" s="619">
        <f t="shared" si="2"/>
        <v>0.4529749017181946</v>
      </c>
      <c r="AE97" s="619">
        <f t="shared" si="2"/>
        <v>0.43749758717185111</v>
      </c>
      <c r="AF97" s="619">
        <f t="shared" si="2"/>
        <v>0.30282397072447498</v>
      </c>
      <c r="AG97" s="619">
        <f t="shared" si="2"/>
        <v>5.8650173764370726E-2</v>
      </c>
      <c r="AH97" s="619">
        <f t="shared" si="2"/>
        <v>0.40235165952905672</v>
      </c>
      <c r="AI97" s="619">
        <f t="shared" si="2"/>
        <v>0.18003386475673192</v>
      </c>
      <c r="AJ97" s="619">
        <f t="shared" si="2"/>
        <v>0.33345520667958617</v>
      </c>
      <c r="AK97" s="619">
        <f t="shared" si="2"/>
        <v>0.52314226927728547</v>
      </c>
      <c r="AL97" s="619">
        <f t="shared" si="2"/>
        <v>0.50896339569449323</v>
      </c>
      <c r="AM97" s="619">
        <f t="shared" si="2"/>
        <v>0.53299358903562055</v>
      </c>
      <c r="AN97" s="619">
        <f t="shared" si="2"/>
        <v>0.37257380440005849</v>
      </c>
      <c r="AO97" s="619">
        <f t="shared" si="2"/>
        <v>0.32381925449611038</v>
      </c>
      <c r="AP97" s="619">
        <f t="shared" si="2"/>
        <v>0</v>
      </c>
      <c r="AQ97" s="619">
        <f t="shared" si="2"/>
        <v>7.4261727822867345E-3</v>
      </c>
      <c r="AR97" s="762">
        <f t="shared" si="2"/>
        <v>0.26745444124294698</v>
      </c>
      <c r="AS97" s="619">
        <f t="shared" si="2"/>
        <v>0.16160007526037862</v>
      </c>
      <c r="AT97" s="619">
        <f t="shared" si="2"/>
        <v>0.22984008807133993</v>
      </c>
      <c r="AU97" s="619">
        <f t="shared" si="2"/>
        <v>0.17384121861733803</v>
      </c>
      <c r="AV97" s="619">
        <f t="shared" si="2"/>
        <v>0.19632256464413722</v>
      </c>
      <c r="AW97" s="619">
        <f t="shared" si="2"/>
        <v>0.12926002836368097</v>
      </c>
      <c r="AX97" s="619">
        <f t="shared" si="2"/>
        <v>0.28586235980387131</v>
      </c>
      <c r="AY97" s="619">
        <f t="shared" si="2"/>
        <v>0.17142769362836457</v>
      </c>
      <c r="AZ97" s="619">
        <f t="shared" si="2"/>
        <v>0.10321321409888379</v>
      </c>
      <c r="BA97" s="619">
        <f t="shared" si="2"/>
        <v>1.5283967659840275E-2</v>
      </c>
      <c r="BB97" s="619">
        <f t="shared" si="2"/>
        <v>0.2328213152034492</v>
      </c>
      <c r="BC97" s="619">
        <f t="shared" si="2"/>
        <v>0.2274579492301684</v>
      </c>
      <c r="BD97" s="619">
        <f t="shared" si="2"/>
        <v>7.5935571679909358E-2</v>
      </c>
      <c r="BE97" s="619">
        <f t="shared" si="2"/>
        <v>0.10534314947398654</v>
      </c>
      <c r="BF97" s="619">
        <f t="shared" si="2"/>
        <v>0.30415278292369585</v>
      </c>
      <c r="BG97" s="619">
        <f t="shared" si="2"/>
        <v>0.24214713332571844</v>
      </c>
      <c r="BH97" s="619">
        <f t="shared" si="2"/>
        <v>0.27821707327890105</v>
      </c>
      <c r="BI97" s="619">
        <f t="shared" si="2"/>
        <v>0.27089270776958946</v>
      </c>
      <c r="BJ97" s="619">
        <f t="shared" si="2"/>
        <v>0.21190148403682063</v>
      </c>
      <c r="BK97" s="619">
        <f t="shared" si="2"/>
        <v>0.19771030404178813</v>
      </c>
      <c r="BL97" s="619">
        <f t="shared" si="2"/>
        <v>0.1838859354864682</v>
      </c>
      <c r="BM97" s="619">
        <f t="shared" si="2"/>
        <v>0.1459695961429596</v>
      </c>
      <c r="BN97" s="619">
        <f t="shared" si="2"/>
        <v>0.27530095930405768</v>
      </c>
      <c r="BO97" s="619">
        <f t="shared" si="2"/>
        <v>0.3438889480646411</v>
      </c>
      <c r="BP97" s="619">
        <f t="shared" si="2"/>
        <v>7.845939969959051E-2</v>
      </c>
      <c r="BQ97" s="619">
        <f t="shared" si="2"/>
        <v>0.12010514003350307</v>
      </c>
      <c r="BR97" s="619">
        <f t="shared" ref="BR97:CG97" si="3">BR88/BR94</f>
        <v>0.4548751186032669</v>
      </c>
      <c r="BS97" s="619">
        <f t="shared" si="3"/>
        <v>0.43464671425237822</v>
      </c>
      <c r="BT97" s="619">
        <f t="shared" si="3"/>
        <v>0.30376237951681073</v>
      </c>
      <c r="BU97" s="619">
        <f t="shared" si="3"/>
        <v>6.4942022721134002E-2</v>
      </c>
      <c r="BV97" s="619">
        <f t="shared" si="3"/>
        <v>0.4010662301581509</v>
      </c>
      <c r="BW97" s="619">
        <f t="shared" si="3"/>
        <v>0.22991583333702342</v>
      </c>
      <c r="BX97" s="619">
        <f t="shared" si="3"/>
        <v>0.33968063629951817</v>
      </c>
      <c r="BY97" s="619">
        <f t="shared" si="3"/>
        <v>0.48567862759160269</v>
      </c>
      <c r="BZ97" s="619">
        <f t="shared" si="3"/>
        <v>0.51426194108086898</v>
      </c>
      <c r="CA97" s="619">
        <f t="shared" si="3"/>
        <v>0.53202777074326157</v>
      </c>
      <c r="CB97" s="619">
        <f t="shared" si="3"/>
        <v>0.35064567323453227</v>
      </c>
      <c r="CC97" s="619">
        <f t="shared" si="3"/>
        <v>0.31207287104425752</v>
      </c>
      <c r="CD97" s="619">
        <f t="shared" si="3"/>
        <v>0</v>
      </c>
      <c r="CE97" s="619">
        <f t="shared" si="3"/>
        <v>7.4224608228824797E-3</v>
      </c>
      <c r="CF97" s="762">
        <f t="shared" si="3"/>
        <v>0.27973416585586391</v>
      </c>
      <c r="CG97" s="762">
        <f t="shared" si="3"/>
        <v>0.27925964410174359</v>
      </c>
    </row>
    <row r="99" spans="3:85">
      <c r="C99" s="764" t="s">
        <v>691</v>
      </c>
      <c r="D99" s="619" t="s">
        <v>699</v>
      </c>
      <c r="E99" s="619">
        <v>19942</v>
      </c>
      <c r="F99" s="619">
        <v>2557</v>
      </c>
      <c r="G99" s="619">
        <v>2153</v>
      </c>
      <c r="H99" s="619">
        <v>258</v>
      </c>
      <c r="I99" s="619">
        <v>70480</v>
      </c>
      <c r="J99" s="619">
        <v>7943</v>
      </c>
      <c r="K99" s="619">
        <v>14477</v>
      </c>
      <c r="L99" s="619">
        <v>26705</v>
      </c>
      <c r="M99" s="619">
        <v>1419</v>
      </c>
      <c r="N99" s="619">
        <v>25046</v>
      </c>
      <c r="O99" s="619">
        <v>10262</v>
      </c>
      <c r="P99" s="619">
        <v>27112</v>
      </c>
      <c r="Q99" s="619">
        <v>7485</v>
      </c>
      <c r="R99" s="619">
        <v>35527</v>
      </c>
      <c r="S99" s="619">
        <v>29169</v>
      </c>
      <c r="T99" s="619">
        <v>33152</v>
      </c>
      <c r="U99" s="619">
        <v>8535</v>
      </c>
      <c r="V99" s="619">
        <v>11701</v>
      </c>
      <c r="W99" s="619">
        <v>40719</v>
      </c>
      <c r="X99" s="619">
        <v>8496</v>
      </c>
      <c r="Y99" s="619">
        <v>36067</v>
      </c>
      <c r="Z99" s="619">
        <v>24795</v>
      </c>
      <c r="AA99" s="619">
        <v>124861</v>
      </c>
      <c r="AB99" s="619">
        <v>4035</v>
      </c>
      <c r="AC99" s="619">
        <v>4011</v>
      </c>
      <c r="AD99" s="619">
        <v>18814</v>
      </c>
      <c r="AE99" s="619">
        <v>419542</v>
      </c>
      <c r="AF99" s="619">
        <v>46532</v>
      </c>
      <c r="AG99" s="619">
        <v>46458</v>
      </c>
      <c r="AH99" s="619">
        <v>132419</v>
      </c>
      <c r="AI99" s="619">
        <v>33110</v>
      </c>
      <c r="AJ99" s="619">
        <v>69095</v>
      </c>
      <c r="AK99" s="619">
        <v>155902</v>
      </c>
      <c r="AL99" s="619">
        <v>362205</v>
      </c>
      <c r="AM99" s="619">
        <v>22380</v>
      </c>
      <c r="AN99" s="619">
        <v>248596</v>
      </c>
      <c r="AO99" s="619">
        <v>243521</v>
      </c>
      <c r="AP99" s="619">
        <v>0</v>
      </c>
      <c r="AQ99" s="619">
        <v>684</v>
      </c>
      <c r="AR99" s="762">
        <v>2376165</v>
      </c>
      <c r="AS99" s="619">
        <v>830069</v>
      </c>
      <c r="AT99" s="619">
        <v>68487</v>
      </c>
      <c r="AU99" s="619">
        <v>74697</v>
      </c>
      <c r="AV99" s="619">
        <v>20793</v>
      </c>
      <c r="AW99" s="619">
        <v>1314996</v>
      </c>
      <c r="AX99" s="619">
        <v>262827</v>
      </c>
      <c r="AY99" s="619">
        <v>440340</v>
      </c>
      <c r="AZ99" s="619">
        <v>473408</v>
      </c>
      <c r="BA99" s="619">
        <v>30706</v>
      </c>
      <c r="BB99" s="619">
        <v>592711</v>
      </c>
      <c r="BC99" s="619">
        <v>283206</v>
      </c>
      <c r="BD99" s="619">
        <v>244396</v>
      </c>
      <c r="BE99" s="619">
        <v>157078</v>
      </c>
      <c r="BF99" s="619">
        <v>702222</v>
      </c>
      <c r="BG99" s="619">
        <v>348469</v>
      </c>
      <c r="BH99" s="619">
        <v>705739</v>
      </c>
      <c r="BI99" s="619">
        <v>252464</v>
      </c>
      <c r="BJ99" s="619">
        <v>453524</v>
      </c>
      <c r="BK99" s="619">
        <v>509320</v>
      </c>
      <c r="BL99" s="619">
        <v>127022</v>
      </c>
      <c r="BM99" s="619">
        <v>1133213</v>
      </c>
      <c r="BN99" s="619">
        <v>612512</v>
      </c>
      <c r="BO99" s="619">
        <v>4105117</v>
      </c>
      <c r="BP99" s="619">
        <v>174539</v>
      </c>
      <c r="BQ99" s="619">
        <v>80531</v>
      </c>
      <c r="BR99" s="619">
        <v>497891</v>
      </c>
      <c r="BS99" s="619">
        <v>10455911</v>
      </c>
      <c r="BT99" s="619">
        <v>1623450</v>
      </c>
      <c r="BU99" s="619">
        <v>1120847</v>
      </c>
      <c r="BV99" s="619">
        <v>3166936</v>
      </c>
      <c r="BW99" s="619">
        <v>2069999</v>
      </c>
      <c r="BX99" s="619">
        <v>1961581</v>
      </c>
      <c r="BY99" s="619">
        <v>3333718</v>
      </c>
      <c r="BZ99" s="619">
        <v>7860291</v>
      </c>
      <c r="CA99" s="619">
        <v>556666</v>
      </c>
      <c r="CB99" s="619">
        <v>6949870</v>
      </c>
      <c r="CC99" s="619">
        <v>5715118</v>
      </c>
      <c r="CD99" s="619">
        <v>0</v>
      </c>
      <c r="CE99" s="619">
        <v>12734</v>
      </c>
      <c r="CF99" s="762">
        <v>59323398</v>
      </c>
    </row>
    <row r="100" spans="3:85">
      <c r="C100" s="764" t="s">
        <v>691</v>
      </c>
      <c r="D100" s="763" t="s">
        <v>700</v>
      </c>
      <c r="E100" s="619">
        <f>E99/E94</f>
        <v>0.12265584155979949</v>
      </c>
      <c r="F100" s="619">
        <f t="shared" ref="F100:BQ100" si="4">F99/F94</f>
        <v>0.26862065342998215</v>
      </c>
      <c r="G100" s="619">
        <f t="shared" si="4"/>
        <v>4.2279520059697977E-2</v>
      </c>
      <c r="H100" s="619">
        <f t="shared" si="4"/>
        <v>3.926343022371024E-2</v>
      </c>
      <c r="I100" s="619">
        <f t="shared" si="4"/>
        <v>3.3355134693599395E-2</v>
      </c>
      <c r="J100" s="619">
        <f t="shared" si="4"/>
        <v>9.5492852763317662E-2</v>
      </c>
      <c r="K100" s="619">
        <f t="shared" si="4"/>
        <v>3.8757158040430381E-2</v>
      </c>
      <c r="L100" s="619">
        <f t="shared" si="4"/>
        <v>1.5634458686506418E-2</v>
      </c>
      <c r="M100" s="619">
        <f t="shared" si="4"/>
        <v>1.0339400475073228E-2</v>
      </c>
      <c r="N100" s="619">
        <f t="shared" si="4"/>
        <v>4.9008807340167618E-2</v>
      </c>
      <c r="O100" s="619">
        <f t="shared" si="4"/>
        <v>3.6576455199010559E-2</v>
      </c>
      <c r="P100" s="619">
        <f t="shared" si="4"/>
        <v>1.2523714081279422E-2</v>
      </c>
      <c r="Q100" s="619">
        <f t="shared" si="4"/>
        <v>2.9972730221401771E-2</v>
      </c>
      <c r="R100" s="619">
        <f t="shared" si="4"/>
        <v>5.4782163530779596E-2</v>
      </c>
      <c r="S100" s="619">
        <f t="shared" si="4"/>
        <v>2.2183368519679003E-2</v>
      </c>
      <c r="T100" s="619">
        <f t="shared" si="4"/>
        <v>3.6503495425501575E-2</v>
      </c>
      <c r="U100" s="619">
        <f t="shared" si="4"/>
        <v>3.8550657867992791E-2</v>
      </c>
      <c r="V100" s="619">
        <f t="shared" si="4"/>
        <v>4.249917369780222E-2</v>
      </c>
      <c r="W100" s="619">
        <f t="shared" si="4"/>
        <v>3.3531988342571602E-2</v>
      </c>
      <c r="X100" s="619">
        <f t="shared" si="4"/>
        <v>2.035082172191522E-2</v>
      </c>
      <c r="Y100" s="619">
        <f t="shared" si="4"/>
        <v>3.018459578819983E-2</v>
      </c>
      <c r="Z100" s="619">
        <f t="shared" si="4"/>
        <v>6.5944675090492746E-2</v>
      </c>
      <c r="AA100" s="619">
        <f t="shared" si="4"/>
        <v>5.6949248710145881E-2</v>
      </c>
      <c r="AB100" s="619">
        <f t="shared" si="4"/>
        <v>2.9145126840892164E-3</v>
      </c>
      <c r="AC100" s="619">
        <f t="shared" si="4"/>
        <v>2.1120085933633119E-2</v>
      </c>
      <c r="AD100" s="619">
        <f t="shared" si="4"/>
        <v>8.4336323251883824E-2</v>
      </c>
      <c r="AE100" s="619">
        <f t="shared" si="4"/>
        <v>0.1433320704064108</v>
      </c>
      <c r="AF100" s="619">
        <f t="shared" si="4"/>
        <v>3.9154079363329694E-2</v>
      </c>
      <c r="AG100" s="619">
        <f t="shared" si="4"/>
        <v>1.3229670821596217E-2</v>
      </c>
      <c r="AH100" s="619">
        <f t="shared" si="4"/>
        <v>7.3600662533244779E-2</v>
      </c>
      <c r="AI100" s="619">
        <f t="shared" si="4"/>
        <v>3.1059891839156476E-2</v>
      </c>
      <c r="AJ100" s="619">
        <f t="shared" si="4"/>
        <v>4.8027598057070089E-2</v>
      </c>
      <c r="AK100" s="619">
        <f t="shared" si="4"/>
        <v>9.0562666353757981E-2</v>
      </c>
      <c r="AL100" s="619">
        <f t="shared" si="4"/>
        <v>0.11755967401821014</v>
      </c>
      <c r="AM100" s="619">
        <f t="shared" si="4"/>
        <v>0.11770088827882173</v>
      </c>
      <c r="AN100" s="619">
        <f t="shared" si="4"/>
        <v>0.11291103502841897</v>
      </c>
      <c r="AO100" s="619">
        <f t="shared" si="4"/>
        <v>0.16230318686650563</v>
      </c>
      <c r="AP100" s="619">
        <f t="shared" si="4"/>
        <v>0</v>
      </c>
      <c r="AQ100" s="619">
        <f t="shared" si="4"/>
        <v>3.6024838177901608E-3</v>
      </c>
      <c r="AR100" s="762">
        <f t="shared" si="4"/>
        <v>6.0489972943054145E-2</v>
      </c>
      <c r="AS100" s="619">
        <f t="shared" si="4"/>
        <v>8.2199088458177264E-2</v>
      </c>
      <c r="AT100" s="619">
        <f t="shared" si="4"/>
        <v>9.217209441290708E-2</v>
      </c>
      <c r="AU100" s="619">
        <f t="shared" si="4"/>
        <v>5.7394110528438888E-2</v>
      </c>
      <c r="AV100" s="619">
        <f t="shared" si="4"/>
        <v>4.158866167434716E-2</v>
      </c>
      <c r="AW100" s="619">
        <f t="shared" si="4"/>
        <v>3.6577549299523893E-2</v>
      </c>
      <c r="AX100" s="619">
        <f t="shared" si="4"/>
        <v>9.2946121188866707E-2</v>
      </c>
      <c r="AY100" s="619">
        <f t="shared" si="4"/>
        <v>3.9789908847548371E-2</v>
      </c>
      <c r="AZ100" s="619">
        <f t="shared" si="4"/>
        <v>1.7628967083617834E-2</v>
      </c>
      <c r="BA100" s="619">
        <f t="shared" si="4"/>
        <v>2.341361439227389E-3</v>
      </c>
      <c r="BB100" s="619">
        <f t="shared" si="4"/>
        <v>4.4988033648026129E-2</v>
      </c>
      <c r="BC100" s="619">
        <f t="shared" si="4"/>
        <v>4.4979199943078377E-2</v>
      </c>
      <c r="BD100" s="619">
        <f t="shared" si="4"/>
        <v>1.2945413056277185E-2</v>
      </c>
      <c r="BE100" s="619">
        <f t="shared" si="4"/>
        <v>1.971537108119378E-2</v>
      </c>
      <c r="BF100" s="619">
        <f t="shared" si="4"/>
        <v>6.1609645897765762E-2</v>
      </c>
      <c r="BG100" s="619">
        <f t="shared" si="4"/>
        <v>3.8383176605526058E-2</v>
      </c>
      <c r="BH100" s="619">
        <f t="shared" si="4"/>
        <v>4.5164685842475794E-2</v>
      </c>
      <c r="BI100" s="619">
        <f t="shared" si="4"/>
        <v>4.6019543869441161E-2</v>
      </c>
      <c r="BJ100" s="619">
        <f t="shared" si="4"/>
        <v>3.5682280700125621E-2</v>
      </c>
      <c r="BK100" s="619">
        <f t="shared" si="4"/>
        <v>3.539136497112344E-2</v>
      </c>
      <c r="BL100" s="619">
        <f t="shared" si="4"/>
        <v>2.9053642032377997E-2</v>
      </c>
      <c r="BM100" s="619">
        <f t="shared" si="4"/>
        <v>2.4586710640473436E-2</v>
      </c>
      <c r="BN100" s="619">
        <f t="shared" si="4"/>
        <v>7.2991956146100226E-2</v>
      </c>
      <c r="BO100" s="619">
        <f t="shared" si="4"/>
        <v>6.1551533643574213E-2</v>
      </c>
      <c r="BP100" s="619">
        <f t="shared" si="4"/>
        <v>7.981424675547558E-3</v>
      </c>
      <c r="BQ100" s="619">
        <f t="shared" si="4"/>
        <v>1.85534052897629E-2</v>
      </c>
      <c r="BR100" s="619">
        <f t="shared" ref="BR100:CF100" si="5">BR99/BR94</f>
        <v>8.6301058338073999E-2</v>
      </c>
      <c r="BS100" s="619">
        <f t="shared" si="5"/>
        <v>0.11644689522549076</v>
      </c>
      <c r="BT100" s="619">
        <f t="shared" si="5"/>
        <v>4.6192715285453878E-2</v>
      </c>
      <c r="BU100" s="619">
        <f t="shared" si="5"/>
        <v>1.2877830805197991E-2</v>
      </c>
      <c r="BV100" s="619">
        <f t="shared" si="5"/>
        <v>8.2994132403291079E-2</v>
      </c>
      <c r="BW100" s="619">
        <f t="shared" si="5"/>
        <v>3.2389290418055661E-2</v>
      </c>
      <c r="BX100" s="619">
        <f t="shared" si="5"/>
        <v>4.7624887255193545E-2</v>
      </c>
      <c r="BY100" s="619">
        <f t="shared" si="5"/>
        <v>7.5487959761468659E-2</v>
      </c>
      <c r="BZ100" s="619">
        <f t="shared" si="5"/>
        <v>0.11412257730984801</v>
      </c>
      <c r="CA100" s="619">
        <f t="shared" si="5"/>
        <v>0.12142251224060358</v>
      </c>
      <c r="CB100" s="619">
        <f t="shared" si="5"/>
        <v>8.4377298337944953E-2</v>
      </c>
      <c r="CC100" s="619">
        <f t="shared" si="5"/>
        <v>0.15008541561496341</v>
      </c>
      <c r="CD100" s="619">
        <f t="shared" si="5"/>
        <v>0</v>
      </c>
      <c r="CE100" s="619">
        <f t="shared" si="5"/>
        <v>1.6876337556437791E-3</v>
      </c>
      <c r="CF100" s="762">
        <f t="shared" si="5"/>
        <v>6.0703745383273638E-2</v>
      </c>
    </row>
  </sheetData>
  <phoneticPr fontId="5"/>
  <pageMargins left="0.75" right="0.75" top="1" bottom="1" header="0.51200000000000001" footer="0.5120000000000000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6DB6F-A793-462D-8029-2B8A09C00056}">
  <sheetPr>
    <pageSetUpPr fitToPage="1"/>
  </sheetPr>
  <dimension ref="A1:BH119"/>
  <sheetViews>
    <sheetView workbookViewId="0">
      <pane xSplit="2" ySplit="4" topLeftCell="C5" activePane="bottomRight" state="frozen"/>
      <selection pane="topRight" activeCell="C1" sqref="C1"/>
      <selection pane="bottomLeft" activeCell="A5" sqref="A5"/>
      <selection pane="bottomRight"/>
    </sheetView>
  </sheetViews>
  <sheetFormatPr defaultColWidth="9" defaultRowHeight="13.5"/>
  <cols>
    <col min="1" max="1" width="3.625" style="698" customWidth="1"/>
    <col min="2" max="2" width="24.75" style="699" bestFit="1" customWidth="1"/>
    <col min="3" max="60" width="9.125" style="699" customWidth="1"/>
    <col min="61" max="16384" width="9" style="699"/>
  </cols>
  <sheetData>
    <row r="1" spans="1:60">
      <c r="A1" s="698" t="s">
        <v>634</v>
      </c>
      <c r="C1" s="700" t="s">
        <v>635</v>
      </c>
    </row>
    <row r="2" spans="1:60">
      <c r="A2" s="701" t="s">
        <v>636</v>
      </c>
      <c r="N2" s="699" t="s">
        <v>637</v>
      </c>
      <c r="Z2" s="699" t="s">
        <v>637</v>
      </c>
      <c r="AL2" s="699" t="s">
        <v>637</v>
      </c>
      <c r="AX2" s="699" t="s">
        <v>637</v>
      </c>
      <c r="BC2" s="699" t="s">
        <v>622</v>
      </c>
      <c r="BH2" s="702" t="s">
        <v>637</v>
      </c>
    </row>
    <row r="3" spans="1:60" s="707" customFormat="1" ht="11.25">
      <c r="A3" s="703" t="s">
        <v>638</v>
      </c>
      <c r="B3" s="704"/>
      <c r="C3" s="705" t="s">
        <v>49</v>
      </c>
      <c r="D3" s="705" t="s">
        <v>50</v>
      </c>
      <c r="E3" s="705" t="s">
        <v>51</v>
      </c>
      <c r="F3" s="705" t="s">
        <v>52</v>
      </c>
      <c r="G3" s="705" t="s">
        <v>53</v>
      </c>
      <c r="H3" s="705" t="s">
        <v>54</v>
      </c>
      <c r="I3" s="705" t="s">
        <v>55</v>
      </c>
      <c r="J3" s="705" t="s">
        <v>56</v>
      </c>
      <c r="K3" s="705" t="s">
        <v>57</v>
      </c>
      <c r="L3" s="705" t="s">
        <v>235</v>
      </c>
      <c r="M3" s="705" t="s">
        <v>236</v>
      </c>
      <c r="N3" s="705" t="s">
        <v>237</v>
      </c>
      <c r="O3" s="705" t="s">
        <v>238</v>
      </c>
      <c r="P3" s="705" t="s">
        <v>239</v>
      </c>
      <c r="Q3" s="705" t="s">
        <v>240</v>
      </c>
      <c r="R3" s="705" t="s">
        <v>241</v>
      </c>
      <c r="S3" s="705" t="s">
        <v>242</v>
      </c>
      <c r="T3" s="705" t="s">
        <v>243</v>
      </c>
      <c r="U3" s="705" t="s">
        <v>244</v>
      </c>
      <c r="V3" s="705" t="s">
        <v>245</v>
      </c>
      <c r="W3" s="705" t="s">
        <v>246</v>
      </c>
      <c r="X3" s="705" t="s">
        <v>247</v>
      </c>
      <c r="Y3" s="705" t="s">
        <v>248</v>
      </c>
      <c r="Z3" s="705" t="s">
        <v>249</v>
      </c>
      <c r="AA3" s="705" t="s">
        <v>250</v>
      </c>
      <c r="AB3" s="705" t="s">
        <v>251</v>
      </c>
      <c r="AC3" s="705" t="s">
        <v>252</v>
      </c>
      <c r="AD3" s="705" t="s">
        <v>253</v>
      </c>
      <c r="AE3" s="705" t="s">
        <v>254</v>
      </c>
      <c r="AF3" s="705" t="s">
        <v>255</v>
      </c>
      <c r="AG3" s="705" t="s">
        <v>256</v>
      </c>
      <c r="AH3" s="705" t="s">
        <v>257</v>
      </c>
      <c r="AI3" s="705" t="s">
        <v>258</v>
      </c>
      <c r="AJ3" s="705" t="s">
        <v>259</v>
      </c>
      <c r="AK3" s="705">
        <v>35</v>
      </c>
      <c r="AL3" s="705">
        <v>36</v>
      </c>
      <c r="AM3" s="705">
        <v>37</v>
      </c>
      <c r="AN3" s="705">
        <v>38</v>
      </c>
      <c r="AO3" s="705">
        <v>39</v>
      </c>
      <c r="AP3" s="706">
        <v>40</v>
      </c>
      <c r="AQ3" s="705">
        <v>41</v>
      </c>
      <c r="AR3" s="705">
        <v>42</v>
      </c>
      <c r="AS3" s="705">
        <v>43</v>
      </c>
      <c r="AT3" s="705">
        <v>44</v>
      </c>
      <c r="AU3" s="705">
        <v>45</v>
      </c>
      <c r="AV3" s="705">
        <v>46</v>
      </c>
      <c r="AW3" s="705">
        <v>47</v>
      </c>
      <c r="AX3" s="705">
        <v>48</v>
      </c>
      <c r="AY3" s="705">
        <v>49</v>
      </c>
      <c r="AZ3" s="705">
        <v>50</v>
      </c>
      <c r="BA3" s="705">
        <v>51</v>
      </c>
      <c r="BB3" s="705">
        <v>52</v>
      </c>
      <c r="BC3" s="705">
        <v>53</v>
      </c>
      <c r="BD3" s="705">
        <v>54</v>
      </c>
      <c r="BE3" s="705">
        <v>55</v>
      </c>
      <c r="BF3" s="705">
        <v>56</v>
      </c>
      <c r="BG3" s="705">
        <v>57</v>
      </c>
      <c r="BH3" s="706">
        <v>58</v>
      </c>
    </row>
    <row r="4" spans="1:60" s="707" customFormat="1" ht="33" customHeight="1">
      <c r="A4" s="708"/>
      <c r="B4" s="709" t="s">
        <v>639</v>
      </c>
      <c r="C4" s="710" t="s">
        <v>564</v>
      </c>
      <c r="D4" s="710" t="s">
        <v>640</v>
      </c>
      <c r="E4" s="710" t="s">
        <v>641</v>
      </c>
      <c r="F4" s="710" t="s">
        <v>126</v>
      </c>
      <c r="G4" s="710" t="s">
        <v>376</v>
      </c>
      <c r="H4" s="710" t="s">
        <v>377</v>
      </c>
      <c r="I4" s="710" t="s">
        <v>60</v>
      </c>
      <c r="J4" s="710" t="s">
        <v>378</v>
      </c>
      <c r="K4" s="710" t="s">
        <v>379</v>
      </c>
      <c r="L4" s="710" t="s">
        <v>642</v>
      </c>
      <c r="M4" s="710" t="s">
        <v>380</v>
      </c>
      <c r="N4" s="710" t="s">
        <v>381</v>
      </c>
      <c r="O4" s="710" t="s">
        <v>382</v>
      </c>
      <c r="P4" s="710" t="s">
        <v>383</v>
      </c>
      <c r="Q4" s="710" t="s">
        <v>384</v>
      </c>
      <c r="R4" s="710" t="s">
        <v>385</v>
      </c>
      <c r="S4" s="710" t="s">
        <v>386</v>
      </c>
      <c r="T4" s="710" t="s">
        <v>387</v>
      </c>
      <c r="U4" s="710" t="s">
        <v>388</v>
      </c>
      <c r="V4" s="710" t="s">
        <v>403</v>
      </c>
      <c r="W4" s="710" t="s">
        <v>389</v>
      </c>
      <c r="X4" s="710" t="s">
        <v>63</v>
      </c>
      <c r="Y4" s="710" t="s">
        <v>127</v>
      </c>
      <c r="Z4" s="710" t="s">
        <v>357</v>
      </c>
      <c r="AA4" s="710" t="s">
        <v>358</v>
      </c>
      <c r="AB4" s="710" t="s">
        <v>359</v>
      </c>
      <c r="AC4" s="710" t="s">
        <v>128</v>
      </c>
      <c r="AD4" s="710" t="s">
        <v>369</v>
      </c>
      <c r="AE4" s="710" t="s">
        <v>129</v>
      </c>
      <c r="AF4" s="710" t="s">
        <v>390</v>
      </c>
      <c r="AG4" s="710" t="s">
        <v>391</v>
      </c>
      <c r="AH4" s="710" t="s">
        <v>130</v>
      </c>
      <c r="AI4" s="710" t="s">
        <v>392</v>
      </c>
      <c r="AJ4" s="710" t="s">
        <v>393</v>
      </c>
      <c r="AK4" s="710" t="s">
        <v>643</v>
      </c>
      <c r="AL4" s="710" t="s">
        <v>64</v>
      </c>
      <c r="AM4" s="710" t="s">
        <v>65</v>
      </c>
      <c r="AN4" s="710" t="s">
        <v>394</v>
      </c>
      <c r="AO4" s="710" t="s">
        <v>131</v>
      </c>
      <c r="AP4" s="711" t="s">
        <v>644</v>
      </c>
      <c r="AQ4" s="710" t="s">
        <v>645</v>
      </c>
      <c r="AR4" s="710" t="s">
        <v>573</v>
      </c>
      <c r="AS4" s="710" t="s">
        <v>574</v>
      </c>
      <c r="AT4" s="710" t="s">
        <v>575</v>
      </c>
      <c r="AU4" s="710" t="s">
        <v>576</v>
      </c>
      <c r="AV4" s="710" t="s">
        <v>577</v>
      </c>
      <c r="AW4" s="710" t="s">
        <v>646</v>
      </c>
      <c r="AX4" s="710" t="s">
        <v>647</v>
      </c>
      <c r="AY4" s="710" t="s">
        <v>581</v>
      </c>
      <c r="AZ4" s="710" t="s">
        <v>648</v>
      </c>
      <c r="BA4" s="710" t="s">
        <v>649</v>
      </c>
      <c r="BB4" s="710" t="s">
        <v>650</v>
      </c>
      <c r="BC4" s="710" t="s">
        <v>651</v>
      </c>
      <c r="BD4" s="710" t="s">
        <v>582</v>
      </c>
      <c r="BE4" s="710" t="s">
        <v>652</v>
      </c>
      <c r="BF4" s="710" t="s">
        <v>653</v>
      </c>
      <c r="BG4" s="710" t="s">
        <v>654</v>
      </c>
      <c r="BH4" s="711" t="s">
        <v>655</v>
      </c>
    </row>
    <row r="5" spans="1:60" s="707" customFormat="1" ht="11.25">
      <c r="A5" s="712" t="s">
        <v>586</v>
      </c>
      <c r="B5" s="713" t="s">
        <v>656</v>
      </c>
      <c r="C5" s="714">
        <v>24191</v>
      </c>
      <c r="D5" s="714">
        <v>6</v>
      </c>
      <c r="E5" s="714">
        <v>0</v>
      </c>
      <c r="F5" s="714">
        <v>0</v>
      </c>
      <c r="G5" s="714">
        <v>302240</v>
      </c>
      <c r="H5" s="714">
        <v>907</v>
      </c>
      <c r="I5" s="714">
        <v>481</v>
      </c>
      <c r="J5" s="714">
        <v>1910</v>
      </c>
      <c r="K5" s="714">
        <v>0</v>
      </c>
      <c r="L5" s="714">
        <v>2637</v>
      </c>
      <c r="M5" s="714">
        <v>14</v>
      </c>
      <c r="N5" s="714">
        <v>0</v>
      </c>
      <c r="O5" s="714">
        <v>0</v>
      </c>
      <c r="P5" s="714">
        <v>0</v>
      </c>
      <c r="Q5" s="714">
        <v>0</v>
      </c>
      <c r="R5" s="714">
        <v>0</v>
      </c>
      <c r="S5" s="714">
        <v>0</v>
      </c>
      <c r="T5" s="714">
        <v>0</v>
      </c>
      <c r="U5" s="714">
        <v>0</v>
      </c>
      <c r="V5" s="714">
        <v>0</v>
      </c>
      <c r="W5" s="714">
        <v>0</v>
      </c>
      <c r="X5" s="714">
        <v>1507</v>
      </c>
      <c r="Y5" s="714">
        <v>1989</v>
      </c>
      <c r="Z5" s="714">
        <v>0</v>
      </c>
      <c r="AA5" s="714">
        <v>0</v>
      </c>
      <c r="AB5" s="714">
        <v>0</v>
      </c>
      <c r="AC5" s="714">
        <v>447</v>
      </c>
      <c r="AD5" s="714">
        <v>0</v>
      </c>
      <c r="AE5" s="714">
        <v>16</v>
      </c>
      <c r="AF5" s="714">
        <v>46</v>
      </c>
      <c r="AG5" s="714">
        <v>0</v>
      </c>
      <c r="AH5" s="714">
        <v>24</v>
      </c>
      <c r="AI5" s="714">
        <v>2050</v>
      </c>
      <c r="AJ5" s="714">
        <v>4717</v>
      </c>
      <c r="AK5" s="714">
        <v>436</v>
      </c>
      <c r="AL5" s="714">
        <v>21</v>
      </c>
      <c r="AM5" s="714">
        <v>17571</v>
      </c>
      <c r="AN5" s="714">
        <v>0</v>
      </c>
      <c r="AO5" s="714">
        <v>0</v>
      </c>
      <c r="AP5" s="715">
        <v>361210</v>
      </c>
      <c r="AQ5" s="714">
        <v>1823</v>
      </c>
      <c r="AR5" s="714">
        <v>128280</v>
      </c>
      <c r="AS5" s="714">
        <v>0</v>
      </c>
      <c r="AT5" s="714">
        <v>0</v>
      </c>
      <c r="AU5" s="714">
        <v>7472</v>
      </c>
      <c r="AV5" s="714">
        <v>872</v>
      </c>
      <c r="AW5" s="714">
        <v>138447</v>
      </c>
      <c r="AX5" s="714">
        <v>499657</v>
      </c>
      <c r="AY5" s="714">
        <v>501</v>
      </c>
      <c r="AZ5" s="714">
        <v>75477</v>
      </c>
      <c r="BA5" s="714">
        <v>75978</v>
      </c>
      <c r="BB5" s="714">
        <v>214425</v>
      </c>
      <c r="BC5" s="714">
        <v>575635</v>
      </c>
      <c r="BD5" s="714">
        <v>-124345</v>
      </c>
      <c r="BE5" s="714">
        <v>-288705</v>
      </c>
      <c r="BF5" s="714">
        <v>-413050</v>
      </c>
      <c r="BG5" s="714">
        <v>-198625</v>
      </c>
      <c r="BH5" s="715">
        <v>162585</v>
      </c>
    </row>
    <row r="6" spans="1:60" s="707" customFormat="1" ht="11.25">
      <c r="A6" s="716" t="s">
        <v>590</v>
      </c>
      <c r="B6" s="713" t="s">
        <v>658</v>
      </c>
      <c r="C6" s="714">
        <v>82</v>
      </c>
      <c r="D6" s="714">
        <v>1797</v>
      </c>
      <c r="E6" s="714">
        <v>19</v>
      </c>
      <c r="F6" s="714">
        <v>0</v>
      </c>
      <c r="G6" s="714">
        <v>1058</v>
      </c>
      <c r="H6" s="714">
        <v>1</v>
      </c>
      <c r="I6" s="714">
        <v>6995</v>
      </c>
      <c r="J6" s="714">
        <v>502</v>
      </c>
      <c r="K6" s="714">
        <v>0</v>
      </c>
      <c r="L6" s="714">
        <v>0</v>
      </c>
      <c r="M6" s="714">
        <v>0</v>
      </c>
      <c r="N6" s="714">
        <v>0</v>
      </c>
      <c r="O6" s="714">
        <v>0</v>
      </c>
      <c r="P6" s="714">
        <v>0</v>
      </c>
      <c r="Q6" s="714">
        <v>0</v>
      </c>
      <c r="R6" s="714">
        <v>0</v>
      </c>
      <c r="S6" s="714">
        <v>0</v>
      </c>
      <c r="T6" s="714">
        <v>0</v>
      </c>
      <c r="U6" s="714">
        <v>0</v>
      </c>
      <c r="V6" s="714">
        <v>0</v>
      </c>
      <c r="W6" s="714">
        <v>1</v>
      </c>
      <c r="X6" s="714">
        <v>142</v>
      </c>
      <c r="Y6" s="714">
        <v>54</v>
      </c>
      <c r="Z6" s="714">
        <v>0</v>
      </c>
      <c r="AA6" s="714">
        <v>0</v>
      </c>
      <c r="AB6" s="714">
        <v>0</v>
      </c>
      <c r="AC6" s="714">
        <v>0</v>
      </c>
      <c r="AD6" s="714">
        <v>0</v>
      </c>
      <c r="AE6" s="714">
        <v>0</v>
      </c>
      <c r="AF6" s="714">
        <v>0</v>
      </c>
      <c r="AG6" s="714">
        <v>0</v>
      </c>
      <c r="AH6" s="714">
        <v>4</v>
      </c>
      <c r="AI6" s="714">
        <v>78</v>
      </c>
      <c r="AJ6" s="714">
        <v>133</v>
      </c>
      <c r="AK6" s="714">
        <v>0</v>
      </c>
      <c r="AL6" s="714">
        <v>0</v>
      </c>
      <c r="AM6" s="714">
        <v>1716</v>
      </c>
      <c r="AN6" s="714">
        <v>0</v>
      </c>
      <c r="AO6" s="714">
        <v>0</v>
      </c>
      <c r="AP6" s="715">
        <v>12582</v>
      </c>
      <c r="AQ6" s="714">
        <v>113</v>
      </c>
      <c r="AR6" s="714">
        <v>5780</v>
      </c>
      <c r="AS6" s="714">
        <v>0</v>
      </c>
      <c r="AT6" s="714">
        <v>0</v>
      </c>
      <c r="AU6" s="714">
        <v>0</v>
      </c>
      <c r="AV6" s="714">
        <v>2927</v>
      </c>
      <c r="AW6" s="714">
        <v>8820</v>
      </c>
      <c r="AX6" s="714">
        <v>21402</v>
      </c>
      <c r="AY6" s="714">
        <v>209</v>
      </c>
      <c r="AZ6" s="714">
        <v>888</v>
      </c>
      <c r="BA6" s="714">
        <v>1097</v>
      </c>
      <c r="BB6" s="714">
        <v>9917</v>
      </c>
      <c r="BC6" s="714">
        <v>22499</v>
      </c>
      <c r="BD6" s="714">
        <v>-2677</v>
      </c>
      <c r="BE6" s="714">
        <v>-10303</v>
      </c>
      <c r="BF6" s="714">
        <v>-12980</v>
      </c>
      <c r="BG6" s="714">
        <v>-3063</v>
      </c>
      <c r="BH6" s="715">
        <v>9519</v>
      </c>
    </row>
    <row r="7" spans="1:60" s="707" customFormat="1" ht="11.25">
      <c r="A7" s="716" t="s">
        <v>594</v>
      </c>
      <c r="B7" s="713" t="s">
        <v>660</v>
      </c>
      <c r="C7" s="714">
        <v>0</v>
      </c>
      <c r="D7" s="714">
        <v>0</v>
      </c>
      <c r="E7" s="714">
        <v>2716</v>
      </c>
      <c r="F7" s="714">
        <v>0</v>
      </c>
      <c r="G7" s="714">
        <v>22608</v>
      </c>
      <c r="H7" s="714">
        <v>0</v>
      </c>
      <c r="I7" s="714">
        <v>0</v>
      </c>
      <c r="J7" s="714">
        <v>82</v>
      </c>
      <c r="K7" s="714">
        <v>0</v>
      </c>
      <c r="L7" s="714">
        <v>0</v>
      </c>
      <c r="M7" s="714">
        <v>0</v>
      </c>
      <c r="N7" s="714">
        <v>0</v>
      </c>
      <c r="O7" s="714">
        <v>0</v>
      </c>
      <c r="P7" s="714">
        <v>0</v>
      </c>
      <c r="Q7" s="714">
        <v>0</v>
      </c>
      <c r="R7" s="714">
        <v>0</v>
      </c>
      <c r="S7" s="714">
        <v>0</v>
      </c>
      <c r="T7" s="714">
        <v>0</v>
      </c>
      <c r="U7" s="714">
        <v>0</v>
      </c>
      <c r="V7" s="714">
        <v>0</v>
      </c>
      <c r="W7" s="714">
        <v>0</v>
      </c>
      <c r="X7" s="714">
        <v>793</v>
      </c>
      <c r="Y7" s="714">
        <v>0</v>
      </c>
      <c r="Z7" s="714">
        <v>0</v>
      </c>
      <c r="AA7" s="714">
        <v>0</v>
      </c>
      <c r="AB7" s="714">
        <v>0</v>
      </c>
      <c r="AC7" s="714">
        <v>0</v>
      </c>
      <c r="AD7" s="714">
        <v>0</v>
      </c>
      <c r="AE7" s="714">
        <v>0</v>
      </c>
      <c r="AF7" s="714">
        <v>5</v>
      </c>
      <c r="AG7" s="714">
        <v>0</v>
      </c>
      <c r="AH7" s="714">
        <v>7</v>
      </c>
      <c r="AI7" s="714">
        <v>150</v>
      </c>
      <c r="AJ7" s="714">
        <v>886</v>
      </c>
      <c r="AK7" s="714">
        <v>0</v>
      </c>
      <c r="AL7" s="714">
        <v>0</v>
      </c>
      <c r="AM7" s="714">
        <v>5556</v>
      </c>
      <c r="AN7" s="714">
        <v>0</v>
      </c>
      <c r="AO7" s="714">
        <v>0</v>
      </c>
      <c r="AP7" s="715">
        <v>32803</v>
      </c>
      <c r="AQ7" s="714">
        <v>471</v>
      </c>
      <c r="AR7" s="714">
        <v>13179</v>
      </c>
      <c r="AS7" s="714">
        <v>0</v>
      </c>
      <c r="AT7" s="714">
        <v>0</v>
      </c>
      <c r="AU7" s="714">
        <v>0</v>
      </c>
      <c r="AV7" s="714">
        <v>787</v>
      </c>
      <c r="AW7" s="714">
        <v>14437</v>
      </c>
      <c r="AX7" s="714">
        <v>47240</v>
      </c>
      <c r="AY7" s="714">
        <v>1426</v>
      </c>
      <c r="AZ7" s="714">
        <v>43511</v>
      </c>
      <c r="BA7" s="714">
        <v>44937</v>
      </c>
      <c r="BB7" s="714">
        <v>59374</v>
      </c>
      <c r="BC7" s="714">
        <v>92177</v>
      </c>
      <c r="BD7" s="714">
        <v>-5329</v>
      </c>
      <c r="BE7" s="714">
        <v>-35925</v>
      </c>
      <c r="BF7" s="714">
        <v>-41254</v>
      </c>
      <c r="BG7" s="714">
        <v>18120</v>
      </c>
      <c r="BH7" s="715">
        <v>50923</v>
      </c>
    </row>
    <row r="8" spans="1:60" s="707" customFormat="1" ht="11.25">
      <c r="A8" s="716" t="s">
        <v>598</v>
      </c>
      <c r="B8" s="713" t="s">
        <v>126</v>
      </c>
      <c r="C8" s="714">
        <v>1</v>
      </c>
      <c r="D8" s="714">
        <v>4</v>
      </c>
      <c r="E8" s="714">
        <v>0</v>
      </c>
      <c r="F8" s="714">
        <v>5</v>
      </c>
      <c r="G8" s="714">
        <v>442</v>
      </c>
      <c r="H8" s="714">
        <v>17</v>
      </c>
      <c r="I8" s="714">
        <v>767</v>
      </c>
      <c r="J8" s="714">
        <v>7812</v>
      </c>
      <c r="K8" s="714">
        <v>72512</v>
      </c>
      <c r="L8" s="714">
        <v>37</v>
      </c>
      <c r="M8" s="714">
        <v>13762</v>
      </c>
      <c r="N8" s="714">
        <v>122888</v>
      </c>
      <c r="O8" s="714">
        <v>27221</v>
      </c>
      <c r="P8" s="714">
        <v>45</v>
      </c>
      <c r="Q8" s="714">
        <v>47</v>
      </c>
      <c r="R8" s="714">
        <v>14</v>
      </c>
      <c r="S8" s="714">
        <v>5</v>
      </c>
      <c r="T8" s="714">
        <v>24</v>
      </c>
      <c r="U8" s="714">
        <v>21</v>
      </c>
      <c r="V8" s="714">
        <v>0</v>
      </c>
      <c r="W8" s="714">
        <v>48</v>
      </c>
      <c r="X8" s="714">
        <v>80</v>
      </c>
      <c r="Y8" s="714">
        <v>4033</v>
      </c>
      <c r="Z8" s="714">
        <v>354400</v>
      </c>
      <c r="AA8" s="714">
        <v>0</v>
      </c>
      <c r="AB8" s="714">
        <v>0</v>
      </c>
      <c r="AC8" s="714">
        <v>5</v>
      </c>
      <c r="AD8" s="714">
        <v>1</v>
      </c>
      <c r="AE8" s="714">
        <v>2</v>
      </c>
      <c r="AF8" s="714">
        <v>9</v>
      </c>
      <c r="AG8" s="714">
        <v>0</v>
      </c>
      <c r="AH8" s="714">
        <v>9</v>
      </c>
      <c r="AI8" s="714">
        <v>62</v>
      </c>
      <c r="AJ8" s="714">
        <v>16</v>
      </c>
      <c r="AK8" s="714">
        <v>6</v>
      </c>
      <c r="AL8" s="714">
        <v>9</v>
      </c>
      <c r="AM8" s="714">
        <v>3</v>
      </c>
      <c r="AN8" s="714">
        <v>0</v>
      </c>
      <c r="AO8" s="714">
        <v>25</v>
      </c>
      <c r="AP8" s="715">
        <v>604332</v>
      </c>
      <c r="AQ8" s="714">
        <v>-168</v>
      </c>
      <c r="AR8" s="714">
        <v>-221</v>
      </c>
      <c r="AS8" s="714">
        <v>0</v>
      </c>
      <c r="AT8" s="714">
        <v>0</v>
      </c>
      <c r="AU8" s="714">
        <v>-161</v>
      </c>
      <c r="AV8" s="714">
        <v>10647</v>
      </c>
      <c r="AW8" s="714">
        <v>10097</v>
      </c>
      <c r="AX8" s="714">
        <v>614429</v>
      </c>
      <c r="AY8" s="714">
        <v>322</v>
      </c>
      <c r="AZ8" s="714">
        <v>505</v>
      </c>
      <c r="BA8" s="714">
        <v>827</v>
      </c>
      <c r="BB8" s="714">
        <v>10924</v>
      </c>
      <c r="BC8" s="714">
        <v>615256</v>
      </c>
      <c r="BD8" s="714">
        <v>-599575</v>
      </c>
      <c r="BE8" s="714">
        <v>-9110</v>
      </c>
      <c r="BF8" s="714">
        <v>-608685</v>
      </c>
      <c r="BG8" s="714">
        <v>-597761</v>
      </c>
      <c r="BH8" s="715">
        <v>6571</v>
      </c>
    </row>
    <row r="9" spans="1:60" s="707" customFormat="1" ht="11.25">
      <c r="A9" s="716" t="s">
        <v>599</v>
      </c>
      <c r="B9" s="713" t="s">
        <v>600</v>
      </c>
      <c r="C9" s="714">
        <v>22080</v>
      </c>
      <c r="D9" s="714">
        <v>66</v>
      </c>
      <c r="E9" s="714">
        <v>7222</v>
      </c>
      <c r="F9" s="714">
        <v>0</v>
      </c>
      <c r="G9" s="714">
        <v>478686</v>
      </c>
      <c r="H9" s="714">
        <v>271</v>
      </c>
      <c r="I9" s="714">
        <v>543</v>
      </c>
      <c r="J9" s="714">
        <v>17102</v>
      </c>
      <c r="K9" s="714">
        <v>0</v>
      </c>
      <c r="L9" s="714">
        <v>8</v>
      </c>
      <c r="M9" s="714">
        <v>81</v>
      </c>
      <c r="N9" s="714">
        <v>1</v>
      </c>
      <c r="O9" s="714">
        <v>0</v>
      </c>
      <c r="P9" s="714">
        <v>0</v>
      </c>
      <c r="Q9" s="714">
        <v>0</v>
      </c>
      <c r="R9" s="714">
        <v>0</v>
      </c>
      <c r="S9" s="714">
        <v>0</v>
      </c>
      <c r="T9" s="714">
        <v>0</v>
      </c>
      <c r="U9" s="714">
        <v>0</v>
      </c>
      <c r="V9" s="714">
        <v>0</v>
      </c>
      <c r="W9" s="714">
        <v>0</v>
      </c>
      <c r="X9" s="714">
        <v>1176</v>
      </c>
      <c r="Y9" s="714">
        <v>23</v>
      </c>
      <c r="Z9" s="714">
        <v>0</v>
      </c>
      <c r="AA9" s="714">
        <v>0</v>
      </c>
      <c r="AB9" s="714">
        <v>0</v>
      </c>
      <c r="AC9" s="714">
        <v>418</v>
      </c>
      <c r="AD9" s="714">
        <v>0</v>
      </c>
      <c r="AE9" s="714">
        <v>0</v>
      </c>
      <c r="AF9" s="714">
        <v>133</v>
      </c>
      <c r="AG9" s="714">
        <v>0</v>
      </c>
      <c r="AH9" s="714">
        <v>1012</v>
      </c>
      <c r="AI9" s="714">
        <v>8986</v>
      </c>
      <c r="AJ9" s="714">
        <v>20317</v>
      </c>
      <c r="AK9" s="714">
        <v>322</v>
      </c>
      <c r="AL9" s="714">
        <v>7</v>
      </c>
      <c r="AM9" s="714">
        <v>161218</v>
      </c>
      <c r="AN9" s="714">
        <v>0</v>
      </c>
      <c r="AO9" s="714">
        <v>736</v>
      </c>
      <c r="AP9" s="715">
        <v>720408</v>
      </c>
      <c r="AQ9" s="714">
        <v>31917</v>
      </c>
      <c r="AR9" s="714">
        <v>1151887</v>
      </c>
      <c r="AS9" s="714">
        <v>0</v>
      </c>
      <c r="AT9" s="714">
        <v>0</v>
      </c>
      <c r="AU9" s="714">
        <v>0</v>
      </c>
      <c r="AV9" s="714">
        <v>-17157</v>
      </c>
      <c r="AW9" s="714">
        <v>1166647</v>
      </c>
      <c r="AX9" s="714">
        <v>1887055</v>
      </c>
      <c r="AY9" s="714">
        <v>14572</v>
      </c>
      <c r="AZ9" s="714">
        <v>1604619</v>
      </c>
      <c r="BA9" s="714">
        <v>1619191</v>
      </c>
      <c r="BB9" s="714">
        <v>2785838</v>
      </c>
      <c r="BC9" s="714">
        <v>3506246</v>
      </c>
      <c r="BD9" s="714">
        <v>-322662</v>
      </c>
      <c r="BE9" s="714">
        <v>-1070566</v>
      </c>
      <c r="BF9" s="714">
        <v>-1393228</v>
      </c>
      <c r="BG9" s="714">
        <v>1392610</v>
      </c>
      <c r="BH9" s="715">
        <v>2113018</v>
      </c>
    </row>
    <row r="10" spans="1:60" s="707" customFormat="1" ht="11.25">
      <c r="A10" s="716" t="s">
        <v>601</v>
      </c>
      <c r="B10" s="713" t="s">
        <v>377</v>
      </c>
      <c r="C10" s="714">
        <v>393</v>
      </c>
      <c r="D10" s="714">
        <v>6</v>
      </c>
      <c r="E10" s="714">
        <v>928</v>
      </c>
      <c r="F10" s="714">
        <v>17</v>
      </c>
      <c r="G10" s="714">
        <v>2153</v>
      </c>
      <c r="H10" s="714">
        <v>17011</v>
      </c>
      <c r="I10" s="714">
        <v>1085</v>
      </c>
      <c r="J10" s="714">
        <v>2376</v>
      </c>
      <c r="K10" s="714">
        <v>31</v>
      </c>
      <c r="L10" s="714">
        <v>1711</v>
      </c>
      <c r="M10" s="714">
        <v>968</v>
      </c>
      <c r="N10" s="714">
        <v>799</v>
      </c>
      <c r="O10" s="714">
        <v>164</v>
      </c>
      <c r="P10" s="714">
        <v>799</v>
      </c>
      <c r="Q10" s="714">
        <v>1047</v>
      </c>
      <c r="R10" s="714">
        <v>820</v>
      </c>
      <c r="S10" s="714">
        <v>290</v>
      </c>
      <c r="T10" s="714">
        <v>897</v>
      </c>
      <c r="U10" s="714">
        <v>1705</v>
      </c>
      <c r="V10" s="714">
        <v>460</v>
      </c>
      <c r="W10" s="714">
        <v>1677</v>
      </c>
      <c r="X10" s="714">
        <v>5251</v>
      </c>
      <c r="Y10" s="714">
        <v>8362</v>
      </c>
      <c r="Z10" s="714">
        <v>255</v>
      </c>
      <c r="AA10" s="714">
        <v>168</v>
      </c>
      <c r="AB10" s="714">
        <v>612</v>
      </c>
      <c r="AC10" s="714">
        <v>12770</v>
      </c>
      <c r="AD10" s="714">
        <v>1628</v>
      </c>
      <c r="AE10" s="714">
        <v>176</v>
      </c>
      <c r="AF10" s="714">
        <v>4080</v>
      </c>
      <c r="AG10" s="714">
        <v>746</v>
      </c>
      <c r="AH10" s="714">
        <v>6167</v>
      </c>
      <c r="AI10" s="714">
        <v>794</v>
      </c>
      <c r="AJ10" s="714">
        <v>10358</v>
      </c>
      <c r="AK10" s="714">
        <v>3798</v>
      </c>
      <c r="AL10" s="714">
        <v>4403</v>
      </c>
      <c r="AM10" s="714">
        <v>5959</v>
      </c>
      <c r="AN10" s="714">
        <v>1094</v>
      </c>
      <c r="AO10" s="714">
        <v>42</v>
      </c>
      <c r="AP10" s="715">
        <v>102000</v>
      </c>
      <c r="AQ10" s="714">
        <v>4304</v>
      </c>
      <c r="AR10" s="714">
        <v>137698</v>
      </c>
      <c r="AS10" s="714">
        <v>0</v>
      </c>
      <c r="AT10" s="714">
        <v>24</v>
      </c>
      <c r="AU10" s="714">
        <v>5892</v>
      </c>
      <c r="AV10" s="714">
        <v>-4043</v>
      </c>
      <c r="AW10" s="714">
        <v>143875</v>
      </c>
      <c r="AX10" s="714">
        <v>245875</v>
      </c>
      <c r="AY10" s="714">
        <v>3998</v>
      </c>
      <c r="AZ10" s="714">
        <v>58820</v>
      </c>
      <c r="BA10" s="714">
        <v>62818</v>
      </c>
      <c r="BB10" s="714">
        <v>206693</v>
      </c>
      <c r="BC10" s="714">
        <v>308693</v>
      </c>
      <c r="BD10" s="714">
        <v>-163844</v>
      </c>
      <c r="BE10" s="714">
        <v>-61670</v>
      </c>
      <c r="BF10" s="714">
        <v>-225514</v>
      </c>
      <c r="BG10" s="714">
        <v>-18821</v>
      </c>
      <c r="BH10" s="715">
        <v>83179</v>
      </c>
    </row>
    <row r="11" spans="1:60" s="707" customFormat="1" ht="11.25">
      <c r="A11" s="716" t="s">
        <v>602</v>
      </c>
      <c r="B11" s="713" t="s">
        <v>60</v>
      </c>
      <c r="C11" s="714">
        <v>4294</v>
      </c>
      <c r="D11" s="714">
        <v>93</v>
      </c>
      <c r="E11" s="714">
        <v>197</v>
      </c>
      <c r="F11" s="714">
        <v>4</v>
      </c>
      <c r="G11" s="714">
        <v>34104</v>
      </c>
      <c r="H11" s="714">
        <v>442</v>
      </c>
      <c r="I11" s="714">
        <v>115219</v>
      </c>
      <c r="J11" s="714">
        <v>29689</v>
      </c>
      <c r="K11" s="714">
        <v>33</v>
      </c>
      <c r="L11" s="714">
        <v>2988</v>
      </c>
      <c r="M11" s="714">
        <v>4715</v>
      </c>
      <c r="N11" s="714">
        <v>744</v>
      </c>
      <c r="O11" s="714">
        <v>281</v>
      </c>
      <c r="P11" s="714">
        <v>3693</v>
      </c>
      <c r="Q11" s="714">
        <v>864</v>
      </c>
      <c r="R11" s="714">
        <v>954</v>
      </c>
      <c r="S11" s="714">
        <v>949</v>
      </c>
      <c r="T11" s="714">
        <v>994</v>
      </c>
      <c r="U11" s="714">
        <v>6877</v>
      </c>
      <c r="V11" s="714">
        <v>2412</v>
      </c>
      <c r="W11" s="714">
        <v>2892</v>
      </c>
      <c r="X11" s="714">
        <v>20715</v>
      </c>
      <c r="Y11" s="714">
        <v>93619</v>
      </c>
      <c r="Z11" s="714">
        <v>5510</v>
      </c>
      <c r="AA11" s="714">
        <v>723</v>
      </c>
      <c r="AB11" s="714">
        <v>1016</v>
      </c>
      <c r="AC11" s="714">
        <v>21877</v>
      </c>
      <c r="AD11" s="714">
        <v>5409</v>
      </c>
      <c r="AE11" s="714">
        <v>1869</v>
      </c>
      <c r="AF11" s="714">
        <v>13285</v>
      </c>
      <c r="AG11" s="714">
        <v>9929</v>
      </c>
      <c r="AH11" s="714">
        <v>1736</v>
      </c>
      <c r="AI11" s="714">
        <v>13893</v>
      </c>
      <c r="AJ11" s="714">
        <v>18121</v>
      </c>
      <c r="AK11" s="714">
        <v>3521</v>
      </c>
      <c r="AL11" s="714">
        <v>7587</v>
      </c>
      <c r="AM11" s="714">
        <v>7519</v>
      </c>
      <c r="AN11" s="714">
        <v>23596</v>
      </c>
      <c r="AO11" s="714">
        <v>116</v>
      </c>
      <c r="AP11" s="715">
        <v>462479</v>
      </c>
      <c r="AQ11" s="714">
        <v>3337</v>
      </c>
      <c r="AR11" s="714">
        <v>21759</v>
      </c>
      <c r="AS11" s="714">
        <v>44</v>
      </c>
      <c r="AT11" s="714">
        <v>300</v>
      </c>
      <c r="AU11" s="714">
        <v>9629</v>
      </c>
      <c r="AV11" s="714">
        <v>-6556</v>
      </c>
      <c r="AW11" s="714">
        <v>28513</v>
      </c>
      <c r="AX11" s="714">
        <v>490992</v>
      </c>
      <c r="AY11" s="714">
        <v>20034</v>
      </c>
      <c r="AZ11" s="714">
        <v>207381</v>
      </c>
      <c r="BA11" s="714">
        <v>227415</v>
      </c>
      <c r="BB11" s="714">
        <v>255928</v>
      </c>
      <c r="BC11" s="714">
        <v>718407</v>
      </c>
      <c r="BD11" s="714">
        <v>-70922</v>
      </c>
      <c r="BE11" s="714">
        <v>-273954</v>
      </c>
      <c r="BF11" s="714">
        <v>-344876</v>
      </c>
      <c r="BG11" s="714">
        <v>-88948</v>
      </c>
      <c r="BH11" s="715">
        <v>373531</v>
      </c>
    </row>
    <row r="12" spans="1:60" s="707" customFormat="1" ht="11.25">
      <c r="A12" s="716" t="s">
        <v>603</v>
      </c>
      <c r="B12" s="713" t="s">
        <v>378</v>
      </c>
      <c r="C12" s="714">
        <v>7627</v>
      </c>
      <c r="D12" s="714">
        <v>9</v>
      </c>
      <c r="E12" s="714">
        <v>818</v>
      </c>
      <c r="F12" s="714">
        <v>33</v>
      </c>
      <c r="G12" s="714">
        <v>23551</v>
      </c>
      <c r="H12" s="714">
        <v>11202</v>
      </c>
      <c r="I12" s="714">
        <v>11974</v>
      </c>
      <c r="J12" s="714">
        <v>565465</v>
      </c>
      <c r="K12" s="714">
        <v>887</v>
      </c>
      <c r="L12" s="714">
        <v>80116</v>
      </c>
      <c r="M12" s="714">
        <v>7241</v>
      </c>
      <c r="N12" s="714">
        <v>10634</v>
      </c>
      <c r="O12" s="714">
        <v>1243</v>
      </c>
      <c r="P12" s="714">
        <v>5251</v>
      </c>
      <c r="Q12" s="714">
        <v>2653</v>
      </c>
      <c r="R12" s="714">
        <v>3353</v>
      </c>
      <c r="S12" s="714">
        <v>3027</v>
      </c>
      <c r="T12" s="714">
        <v>3984</v>
      </c>
      <c r="U12" s="714">
        <v>11698</v>
      </c>
      <c r="V12" s="714">
        <v>4355</v>
      </c>
      <c r="W12" s="714">
        <v>13322</v>
      </c>
      <c r="X12" s="714">
        <v>14865</v>
      </c>
      <c r="Y12" s="714">
        <v>10799</v>
      </c>
      <c r="Z12" s="714">
        <v>2479</v>
      </c>
      <c r="AA12" s="714">
        <v>1684</v>
      </c>
      <c r="AB12" s="714">
        <v>3435</v>
      </c>
      <c r="AC12" s="714">
        <v>36</v>
      </c>
      <c r="AD12" s="714">
        <v>32</v>
      </c>
      <c r="AE12" s="714">
        <v>120</v>
      </c>
      <c r="AF12" s="714">
        <v>1194</v>
      </c>
      <c r="AG12" s="714">
        <v>678</v>
      </c>
      <c r="AH12" s="714">
        <v>1332</v>
      </c>
      <c r="AI12" s="714">
        <v>15432</v>
      </c>
      <c r="AJ12" s="714">
        <v>485377</v>
      </c>
      <c r="AK12" s="714">
        <v>414</v>
      </c>
      <c r="AL12" s="714">
        <v>8787</v>
      </c>
      <c r="AM12" s="714">
        <v>13640</v>
      </c>
      <c r="AN12" s="714">
        <v>509</v>
      </c>
      <c r="AO12" s="714">
        <v>699</v>
      </c>
      <c r="AP12" s="715">
        <v>1329955</v>
      </c>
      <c r="AQ12" s="714">
        <v>7280</v>
      </c>
      <c r="AR12" s="714">
        <v>90702</v>
      </c>
      <c r="AS12" s="714">
        <v>0</v>
      </c>
      <c r="AT12" s="714">
        <v>0</v>
      </c>
      <c r="AU12" s="714">
        <v>0</v>
      </c>
      <c r="AV12" s="714">
        <v>-14723</v>
      </c>
      <c r="AW12" s="714">
        <v>83259</v>
      </c>
      <c r="AX12" s="714">
        <v>1413214</v>
      </c>
      <c r="AY12" s="714">
        <v>176398</v>
      </c>
      <c r="AZ12" s="714">
        <v>1226532</v>
      </c>
      <c r="BA12" s="714">
        <v>1402930</v>
      </c>
      <c r="BB12" s="714">
        <v>1486189</v>
      </c>
      <c r="BC12" s="714">
        <v>2816144</v>
      </c>
      <c r="BD12" s="714">
        <v>-382620</v>
      </c>
      <c r="BE12" s="714">
        <v>-725438</v>
      </c>
      <c r="BF12" s="714">
        <v>-1108058</v>
      </c>
      <c r="BG12" s="714">
        <v>378131</v>
      </c>
      <c r="BH12" s="715">
        <v>1708086</v>
      </c>
    </row>
    <row r="13" spans="1:60" s="707" customFormat="1" ht="11.25">
      <c r="A13" s="716" t="s">
        <v>604</v>
      </c>
      <c r="B13" s="713" t="s">
        <v>379</v>
      </c>
      <c r="C13" s="714">
        <v>3486</v>
      </c>
      <c r="D13" s="714">
        <v>182</v>
      </c>
      <c r="E13" s="714">
        <v>2063</v>
      </c>
      <c r="F13" s="714">
        <v>653</v>
      </c>
      <c r="G13" s="714">
        <v>10218</v>
      </c>
      <c r="H13" s="714">
        <v>635</v>
      </c>
      <c r="I13" s="714">
        <v>1865</v>
      </c>
      <c r="J13" s="714">
        <v>13559</v>
      </c>
      <c r="K13" s="714">
        <v>13215</v>
      </c>
      <c r="L13" s="714">
        <v>795</v>
      </c>
      <c r="M13" s="714">
        <v>6339</v>
      </c>
      <c r="N13" s="714">
        <v>61287</v>
      </c>
      <c r="O13" s="714">
        <v>931</v>
      </c>
      <c r="P13" s="714">
        <v>3282</v>
      </c>
      <c r="Q13" s="714">
        <v>3222</v>
      </c>
      <c r="R13" s="714">
        <v>1934</v>
      </c>
      <c r="S13" s="714">
        <v>673</v>
      </c>
      <c r="T13" s="714">
        <v>443</v>
      </c>
      <c r="U13" s="714">
        <v>1816</v>
      </c>
      <c r="V13" s="714">
        <v>200</v>
      </c>
      <c r="W13" s="714">
        <v>4693</v>
      </c>
      <c r="X13" s="714">
        <v>3243</v>
      </c>
      <c r="Y13" s="714">
        <v>36525</v>
      </c>
      <c r="Z13" s="714">
        <v>50791</v>
      </c>
      <c r="AA13" s="714">
        <v>2771</v>
      </c>
      <c r="AB13" s="714">
        <v>3912</v>
      </c>
      <c r="AC13" s="714">
        <v>29876</v>
      </c>
      <c r="AD13" s="714">
        <v>3037</v>
      </c>
      <c r="AE13" s="714">
        <v>2866</v>
      </c>
      <c r="AF13" s="714">
        <v>56618</v>
      </c>
      <c r="AG13" s="714">
        <v>2902</v>
      </c>
      <c r="AH13" s="714">
        <v>16696</v>
      </c>
      <c r="AI13" s="714">
        <v>10387</v>
      </c>
      <c r="AJ13" s="714">
        <v>9802</v>
      </c>
      <c r="AK13" s="714">
        <v>1137</v>
      </c>
      <c r="AL13" s="714">
        <v>7530</v>
      </c>
      <c r="AM13" s="714">
        <v>12505</v>
      </c>
      <c r="AN13" s="714">
        <v>0</v>
      </c>
      <c r="AO13" s="714">
        <v>2066</v>
      </c>
      <c r="AP13" s="715">
        <v>384155</v>
      </c>
      <c r="AQ13" s="714">
        <v>560</v>
      </c>
      <c r="AR13" s="714">
        <v>68394</v>
      </c>
      <c r="AS13" s="714">
        <v>0</v>
      </c>
      <c r="AT13" s="714">
        <v>0</v>
      </c>
      <c r="AU13" s="714">
        <v>0</v>
      </c>
      <c r="AV13" s="714">
        <v>736</v>
      </c>
      <c r="AW13" s="714">
        <v>69690</v>
      </c>
      <c r="AX13" s="714">
        <v>453845</v>
      </c>
      <c r="AY13" s="714">
        <v>228</v>
      </c>
      <c r="AZ13" s="714">
        <v>51825</v>
      </c>
      <c r="BA13" s="714">
        <v>52053</v>
      </c>
      <c r="BB13" s="714">
        <v>121743</v>
      </c>
      <c r="BC13" s="714">
        <v>505898</v>
      </c>
      <c r="BD13" s="714">
        <v>-51784</v>
      </c>
      <c r="BE13" s="714">
        <v>-316872</v>
      </c>
      <c r="BF13" s="714">
        <v>-368656</v>
      </c>
      <c r="BG13" s="714">
        <v>-246913</v>
      </c>
      <c r="BH13" s="715">
        <v>137242</v>
      </c>
    </row>
    <row r="14" spans="1:60" s="707" customFormat="1" ht="11.25">
      <c r="A14" s="716" t="s">
        <v>235</v>
      </c>
      <c r="B14" s="713" t="s">
        <v>642</v>
      </c>
      <c r="C14" s="714">
        <v>1309</v>
      </c>
      <c r="D14" s="714">
        <v>49</v>
      </c>
      <c r="E14" s="714">
        <v>772</v>
      </c>
      <c r="F14" s="714">
        <v>48</v>
      </c>
      <c r="G14" s="714">
        <v>48129</v>
      </c>
      <c r="H14" s="714">
        <v>714</v>
      </c>
      <c r="I14" s="714">
        <v>7294</v>
      </c>
      <c r="J14" s="714">
        <v>50028</v>
      </c>
      <c r="K14" s="714">
        <v>24</v>
      </c>
      <c r="L14" s="714">
        <v>100159</v>
      </c>
      <c r="M14" s="714">
        <v>2848</v>
      </c>
      <c r="N14" s="714">
        <v>2029</v>
      </c>
      <c r="O14" s="714">
        <v>708</v>
      </c>
      <c r="P14" s="714">
        <v>5167</v>
      </c>
      <c r="Q14" s="714">
        <v>10203</v>
      </c>
      <c r="R14" s="714">
        <v>24062</v>
      </c>
      <c r="S14" s="714">
        <v>9058</v>
      </c>
      <c r="T14" s="714">
        <v>4718</v>
      </c>
      <c r="U14" s="714">
        <v>36515</v>
      </c>
      <c r="V14" s="714">
        <v>20565</v>
      </c>
      <c r="W14" s="714">
        <v>37842</v>
      </c>
      <c r="X14" s="714">
        <v>22808</v>
      </c>
      <c r="Y14" s="714">
        <v>31103</v>
      </c>
      <c r="Z14" s="714">
        <v>24</v>
      </c>
      <c r="AA14" s="714">
        <v>7487</v>
      </c>
      <c r="AB14" s="714">
        <v>4610</v>
      </c>
      <c r="AC14" s="714">
        <v>17599</v>
      </c>
      <c r="AD14" s="714">
        <v>3075</v>
      </c>
      <c r="AE14" s="714">
        <v>2465</v>
      </c>
      <c r="AF14" s="714">
        <v>4700</v>
      </c>
      <c r="AG14" s="714">
        <v>2984</v>
      </c>
      <c r="AH14" s="714">
        <v>2607</v>
      </c>
      <c r="AI14" s="714">
        <v>7173</v>
      </c>
      <c r="AJ14" s="714">
        <v>7141</v>
      </c>
      <c r="AK14" s="714">
        <v>1354</v>
      </c>
      <c r="AL14" s="714">
        <v>16825</v>
      </c>
      <c r="AM14" s="714">
        <v>4238</v>
      </c>
      <c r="AN14" s="714">
        <v>2516</v>
      </c>
      <c r="AO14" s="714">
        <v>411</v>
      </c>
      <c r="AP14" s="715">
        <v>501361</v>
      </c>
      <c r="AQ14" s="714">
        <v>890</v>
      </c>
      <c r="AR14" s="714">
        <v>32716</v>
      </c>
      <c r="AS14" s="714">
        <v>56</v>
      </c>
      <c r="AT14" s="714">
        <v>0</v>
      </c>
      <c r="AU14" s="714">
        <v>0</v>
      </c>
      <c r="AV14" s="714">
        <v>-8701</v>
      </c>
      <c r="AW14" s="714">
        <v>24961</v>
      </c>
      <c r="AX14" s="714">
        <v>526322</v>
      </c>
      <c r="AY14" s="714">
        <v>77444</v>
      </c>
      <c r="AZ14" s="714">
        <v>305997</v>
      </c>
      <c r="BA14" s="714">
        <v>383441</v>
      </c>
      <c r="BB14" s="714">
        <v>408402</v>
      </c>
      <c r="BC14" s="714">
        <v>909763</v>
      </c>
      <c r="BD14" s="714">
        <v>-68511</v>
      </c>
      <c r="BE14" s="714">
        <v>-330201</v>
      </c>
      <c r="BF14" s="714">
        <v>-398712</v>
      </c>
      <c r="BG14" s="714">
        <v>9690</v>
      </c>
      <c r="BH14" s="715">
        <v>511051</v>
      </c>
    </row>
    <row r="15" spans="1:60" s="707" customFormat="1" ht="11.25">
      <c r="A15" s="716" t="s">
        <v>236</v>
      </c>
      <c r="B15" s="713" t="s">
        <v>380</v>
      </c>
      <c r="C15" s="714">
        <v>428</v>
      </c>
      <c r="D15" s="714">
        <v>2</v>
      </c>
      <c r="E15" s="714">
        <v>1</v>
      </c>
      <c r="F15" s="714">
        <v>0</v>
      </c>
      <c r="G15" s="714">
        <v>5173</v>
      </c>
      <c r="H15" s="714">
        <v>25</v>
      </c>
      <c r="I15" s="714">
        <v>464</v>
      </c>
      <c r="J15" s="714">
        <v>13746</v>
      </c>
      <c r="K15" s="714">
        <v>668</v>
      </c>
      <c r="L15" s="714">
        <v>1380</v>
      </c>
      <c r="M15" s="714">
        <v>26172</v>
      </c>
      <c r="N15" s="714">
        <v>9096</v>
      </c>
      <c r="O15" s="714">
        <v>1571</v>
      </c>
      <c r="P15" s="714">
        <v>4478</v>
      </c>
      <c r="Q15" s="714">
        <v>5041</v>
      </c>
      <c r="R15" s="714">
        <v>3744</v>
      </c>
      <c r="S15" s="714">
        <v>1232</v>
      </c>
      <c r="T15" s="714">
        <v>7682</v>
      </c>
      <c r="U15" s="714">
        <v>10863</v>
      </c>
      <c r="V15" s="714">
        <v>957</v>
      </c>
      <c r="W15" s="714">
        <v>8450</v>
      </c>
      <c r="X15" s="714">
        <v>2967</v>
      </c>
      <c r="Y15" s="714">
        <v>126448</v>
      </c>
      <c r="Z15" s="714">
        <v>81</v>
      </c>
      <c r="AA15" s="714">
        <v>1017</v>
      </c>
      <c r="AB15" s="714">
        <v>110</v>
      </c>
      <c r="AC15" s="714">
        <v>609</v>
      </c>
      <c r="AD15" s="714">
        <v>14</v>
      </c>
      <c r="AE15" s="714">
        <v>235</v>
      </c>
      <c r="AF15" s="714">
        <v>96</v>
      </c>
      <c r="AG15" s="714">
        <v>4</v>
      </c>
      <c r="AH15" s="714">
        <v>299</v>
      </c>
      <c r="AI15" s="714">
        <v>3042</v>
      </c>
      <c r="AJ15" s="714">
        <v>2086</v>
      </c>
      <c r="AK15" s="714">
        <v>79</v>
      </c>
      <c r="AL15" s="714">
        <v>1488</v>
      </c>
      <c r="AM15" s="714">
        <v>1554</v>
      </c>
      <c r="AN15" s="714">
        <v>294</v>
      </c>
      <c r="AO15" s="714">
        <v>524</v>
      </c>
      <c r="AP15" s="715">
        <v>242120</v>
      </c>
      <c r="AQ15" s="714">
        <v>350</v>
      </c>
      <c r="AR15" s="714">
        <v>5057</v>
      </c>
      <c r="AS15" s="714">
        <v>0</v>
      </c>
      <c r="AT15" s="714">
        <v>0</v>
      </c>
      <c r="AU15" s="714">
        <v>0</v>
      </c>
      <c r="AV15" s="714">
        <v>-5465</v>
      </c>
      <c r="AW15" s="714">
        <v>-58</v>
      </c>
      <c r="AX15" s="714">
        <v>242062</v>
      </c>
      <c r="AY15" s="714">
        <v>26255</v>
      </c>
      <c r="AZ15" s="714">
        <v>155470</v>
      </c>
      <c r="BA15" s="714">
        <v>181725</v>
      </c>
      <c r="BB15" s="714">
        <v>181667</v>
      </c>
      <c r="BC15" s="714">
        <v>423787</v>
      </c>
      <c r="BD15" s="714">
        <v>-24340</v>
      </c>
      <c r="BE15" s="714">
        <v>-118884</v>
      </c>
      <c r="BF15" s="714">
        <v>-143224</v>
      </c>
      <c r="BG15" s="714">
        <v>38443</v>
      </c>
      <c r="BH15" s="715">
        <v>280563</v>
      </c>
    </row>
    <row r="16" spans="1:60" s="707" customFormat="1" ht="11.25">
      <c r="A16" s="716" t="s">
        <v>237</v>
      </c>
      <c r="B16" s="713" t="s">
        <v>381</v>
      </c>
      <c r="C16" s="714">
        <v>5</v>
      </c>
      <c r="D16" s="714">
        <v>0</v>
      </c>
      <c r="E16" s="714">
        <v>15</v>
      </c>
      <c r="F16" s="714">
        <v>15</v>
      </c>
      <c r="G16" s="714">
        <v>0</v>
      </c>
      <c r="H16" s="714">
        <v>10</v>
      </c>
      <c r="I16" s="714">
        <v>919</v>
      </c>
      <c r="J16" s="714">
        <v>34</v>
      </c>
      <c r="K16" s="714">
        <v>0</v>
      </c>
      <c r="L16" s="714">
        <v>1053</v>
      </c>
      <c r="M16" s="714">
        <v>1637</v>
      </c>
      <c r="N16" s="714">
        <v>1179776</v>
      </c>
      <c r="O16" s="714">
        <v>151</v>
      </c>
      <c r="P16" s="714">
        <v>115006</v>
      </c>
      <c r="Q16" s="714">
        <v>156329</v>
      </c>
      <c r="R16" s="714">
        <v>70204</v>
      </c>
      <c r="S16" s="714">
        <v>3982</v>
      </c>
      <c r="T16" s="714">
        <v>1317</v>
      </c>
      <c r="U16" s="714">
        <v>61211</v>
      </c>
      <c r="V16" s="714">
        <v>4256</v>
      </c>
      <c r="W16" s="714">
        <v>78101</v>
      </c>
      <c r="X16" s="714">
        <v>2246</v>
      </c>
      <c r="Y16" s="714">
        <v>42452</v>
      </c>
      <c r="Z16" s="714">
        <v>0</v>
      </c>
      <c r="AA16" s="714">
        <v>7</v>
      </c>
      <c r="AB16" s="714">
        <v>0</v>
      </c>
      <c r="AC16" s="714">
        <v>0</v>
      </c>
      <c r="AD16" s="714">
        <v>0</v>
      </c>
      <c r="AE16" s="714">
        <v>0</v>
      </c>
      <c r="AF16" s="714">
        <v>553</v>
      </c>
      <c r="AG16" s="714">
        <v>0</v>
      </c>
      <c r="AH16" s="714">
        <v>45</v>
      </c>
      <c r="AI16" s="714">
        <v>0</v>
      </c>
      <c r="AJ16" s="714">
        <v>8</v>
      </c>
      <c r="AK16" s="714">
        <v>1</v>
      </c>
      <c r="AL16" s="714">
        <v>336</v>
      </c>
      <c r="AM16" s="714">
        <v>90</v>
      </c>
      <c r="AN16" s="714">
        <v>1</v>
      </c>
      <c r="AO16" s="714">
        <v>474</v>
      </c>
      <c r="AP16" s="715">
        <v>1720234</v>
      </c>
      <c r="AQ16" s="714">
        <v>0</v>
      </c>
      <c r="AR16" s="714">
        <v>-1431</v>
      </c>
      <c r="AS16" s="714">
        <v>0</v>
      </c>
      <c r="AT16" s="714">
        <v>-862</v>
      </c>
      <c r="AU16" s="714">
        <v>-5175</v>
      </c>
      <c r="AV16" s="714">
        <v>-27612</v>
      </c>
      <c r="AW16" s="714">
        <v>-35080</v>
      </c>
      <c r="AX16" s="714">
        <v>1685154</v>
      </c>
      <c r="AY16" s="714">
        <v>218634</v>
      </c>
      <c r="AZ16" s="714">
        <v>731053</v>
      </c>
      <c r="BA16" s="714">
        <v>949687</v>
      </c>
      <c r="BB16" s="714">
        <v>914607</v>
      </c>
      <c r="BC16" s="714">
        <v>2634841</v>
      </c>
      <c r="BD16" s="714">
        <v>-66982</v>
      </c>
      <c r="BE16" s="714">
        <v>-403006</v>
      </c>
      <c r="BF16" s="714">
        <v>-469988</v>
      </c>
      <c r="BG16" s="714">
        <v>444619</v>
      </c>
      <c r="BH16" s="715">
        <v>2164853</v>
      </c>
    </row>
    <row r="17" spans="1:60" s="707" customFormat="1" ht="11.25">
      <c r="A17" s="716" t="s">
        <v>238</v>
      </c>
      <c r="B17" s="713" t="s">
        <v>382</v>
      </c>
      <c r="C17" s="714">
        <v>0</v>
      </c>
      <c r="D17" s="714">
        <v>0</v>
      </c>
      <c r="E17" s="714">
        <v>0</v>
      </c>
      <c r="F17" s="714">
        <v>1</v>
      </c>
      <c r="G17" s="714">
        <v>2885</v>
      </c>
      <c r="H17" s="714">
        <v>1</v>
      </c>
      <c r="I17" s="714">
        <v>302</v>
      </c>
      <c r="J17" s="714">
        <v>11061</v>
      </c>
      <c r="K17" s="714">
        <v>1</v>
      </c>
      <c r="L17" s="714">
        <v>1201</v>
      </c>
      <c r="M17" s="714">
        <v>2547</v>
      </c>
      <c r="N17" s="714">
        <v>25849</v>
      </c>
      <c r="O17" s="714">
        <v>127366</v>
      </c>
      <c r="P17" s="714">
        <v>43181</v>
      </c>
      <c r="Q17" s="714">
        <v>46614</v>
      </c>
      <c r="R17" s="714">
        <v>14273</v>
      </c>
      <c r="S17" s="714">
        <v>4619</v>
      </c>
      <c r="T17" s="714">
        <v>8183</v>
      </c>
      <c r="U17" s="714">
        <v>84929</v>
      </c>
      <c r="V17" s="714">
        <v>19926</v>
      </c>
      <c r="W17" s="714">
        <v>25002</v>
      </c>
      <c r="X17" s="714">
        <v>6936</v>
      </c>
      <c r="Y17" s="714">
        <v>18020</v>
      </c>
      <c r="Z17" s="714">
        <v>483</v>
      </c>
      <c r="AA17" s="714">
        <v>37</v>
      </c>
      <c r="AB17" s="714">
        <v>1</v>
      </c>
      <c r="AC17" s="714">
        <v>38</v>
      </c>
      <c r="AD17" s="714">
        <v>0</v>
      </c>
      <c r="AE17" s="714">
        <v>0</v>
      </c>
      <c r="AF17" s="714">
        <v>33</v>
      </c>
      <c r="AG17" s="714">
        <v>71</v>
      </c>
      <c r="AH17" s="714">
        <v>275</v>
      </c>
      <c r="AI17" s="714">
        <v>139</v>
      </c>
      <c r="AJ17" s="714">
        <v>5147</v>
      </c>
      <c r="AK17" s="714">
        <v>39</v>
      </c>
      <c r="AL17" s="714">
        <v>815</v>
      </c>
      <c r="AM17" s="714">
        <v>572</v>
      </c>
      <c r="AN17" s="714">
        <v>53</v>
      </c>
      <c r="AO17" s="714">
        <v>414</v>
      </c>
      <c r="AP17" s="715">
        <v>451014</v>
      </c>
      <c r="AQ17" s="714">
        <v>48</v>
      </c>
      <c r="AR17" s="714">
        <v>7997</v>
      </c>
      <c r="AS17" s="714">
        <v>0</v>
      </c>
      <c r="AT17" s="714">
        <v>0</v>
      </c>
      <c r="AU17" s="714">
        <v>-8384</v>
      </c>
      <c r="AV17" s="714">
        <v>13307</v>
      </c>
      <c r="AW17" s="714">
        <v>12968</v>
      </c>
      <c r="AX17" s="714">
        <v>463982</v>
      </c>
      <c r="AY17" s="714">
        <v>63072</v>
      </c>
      <c r="AZ17" s="714">
        <v>163642</v>
      </c>
      <c r="BA17" s="714">
        <v>226714</v>
      </c>
      <c r="BB17" s="714">
        <v>239682</v>
      </c>
      <c r="BC17" s="714">
        <v>690696</v>
      </c>
      <c r="BD17" s="714">
        <v>-177760</v>
      </c>
      <c r="BE17" s="714">
        <v>-263209</v>
      </c>
      <c r="BF17" s="714">
        <v>-440969</v>
      </c>
      <c r="BG17" s="714">
        <v>-201287</v>
      </c>
      <c r="BH17" s="715">
        <v>249727</v>
      </c>
    </row>
    <row r="18" spans="1:60" s="707" customFormat="1" ht="11.25">
      <c r="A18" s="716" t="s">
        <v>239</v>
      </c>
      <c r="B18" s="713" t="s">
        <v>383</v>
      </c>
      <c r="C18" s="714">
        <v>459</v>
      </c>
      <c r="D18" s="714">
        <v>12</v>
      </c>
      <c r="E18" s="714">
        <v>93</v>
      </c>
      <c r="F18" s="714">
        <v>56</v>
      </c>
      <c r="G18" s="714">
        <v>27399</v>
      </c>
      <c r="H18" s="714">
        <v>78</v>
      </c>
      <c r="I18" s="714">
        <v>2141</v>
      </c>
      <c r="J18" s="714">
        <v>24206</v>
      </c>
      <c r="K18" s="714">
        <v>131</v>
      </c>
      <c r="L18" s="714">
        <v>3837</v>
      </c>
      <c r="M18" s="714">
        <v>2460</v>
      </c>
      <c r="N18" s="714">
        <v>1242</v>
      </c>
      <c r="O18" s="714">
        <v>467</v>
      </c>
      <c r="P18" s="714">
        <v>63016</v>
      </c>
      <c r="Q18" s="714">
        <v>44512</v>
      </c>
      <c r="R18" s="714">
        <v>28634</v>
      </c>
      <c r="S18" s="714">
        <v>7751</v>
      </c>
      <c r="T18" s="714">
        <v>4528</v>
      </c>
      <c r="U18" s="714">
        <v>38892</v>
      </c>
      <c r="V18" s="714">
        <v>9772</v>
      </c>
      <c r="W18" s="714">
        <v>23595</v>
      </c>
      <c r="X18" s="714">
        <v>6491</v>
      </c>
      <c r="Y18" s="714">
        <v>202486</v>
      </c>
      <c r="Z18" s="714">
        <v>914</v>
      </c>
      <c r="AA18" s="714">
        <v>138</v>
      </c>
      <c r="AB18" s="714">
        <v>33</v>
      </c>
      <c r="AC18" s="714">
        <v>7895</v>
      </c>
      <c r="AD18" s="714">
        <v>135</v>
      </c>
      <c r="AE18" s="714">
        <v>1015</v>
      </c>
      <c r="AF18" s="714">
        <v>3654</v>
      </c>
      <c r="AG18" s="714">
        <v>486</v>
      </c>
      <c r="AH18" s="714">
        <v>5101</v>
      </c>
      <c r="AI18" s="714">
        <v>361</v>
      </c>
      <c r="AJ18" s="714">
        <v>1180</v>
      </c>
      <c r="AK18" s="714">
        <v>410</v>
      </c>
      <c r="AL18" s="714">
        <v>2761</v>
      </c>
      <c r="AM18" s="714">
        <v>4130</v>
      </c>
      <c r="AN18" s="714">
        <v>21</v>
      </c>
      <c r="AO18" s="714">
        <v>576</v>
      </c>
      <c r="AP18" s="715">
        <v>521068</v>
      </c>
      <c r="AQ18" s="714">
        <v>1128</v>
      </c>
      <c r="AR18" s="714">
        <v>26949</v>
      </c>
      <c r="AS18" s="714">
        <v>12</v>
      </c>
      <c r="AT18" s="714">
        <v>864</v>
      </c>
      <c r="AU18" s="714">
        <v>13998</v>
      </c>
      <c r="AV18" s="714">
        <v>-13313</v>
      </c>
      <c r="AW18" s="714">
        <v>29638</v>
      </c>
      <c r="AX18" s="714">
        <v>550706</v>
      </c>
      <c r="AY18" s="714">
        <v>27886</v>
      </c>
      <c r="AZ18" s="714">
        <v>464166</v>
      </c>
      <c r="BA18" s="714">
        <v>492052</v>
      </c>
      <c r="BB18" s="714">
        <v>521690</v>
      </c>
      <c r="BC18" s="714">
        <v>1042758</v>
      </c>
      <c r="BD18" s="714">
        <v>-51220</v>
      </c>
      <c r="BE18" s="714">
        <v>-343024</v>
      </c>
      <c r="BF18" s="714">
        <v>-394244</v>
      </c>
      <c r="BG18" s="714">
        <v>127446</v>
      </c>
      <c r="BH18" s="715">
        <v>648514</v>
      </c>
    </row>
    <row r="19" spans="1:60" s="707" customFormat="1" ht="11.25">
      <c r="A19" s="716" t="s">
        <v>240</v>
      </c>
      <c r="B19" s="713" t="s">
        <v>384</v>
      </c>
      <c r="C19" s="714">
        <v>0</v>
      </c>
      <c r="D19" s="714">
        <v>0</v>
      </c>
      <c r="E19" s="714">
        <v>0</v>
      </c>
      <c r="F19" s="714">
        <v>26</v>
      </c>
      <c r="G19" s="714">
        <v>0</v>
      </c>
      <c r="H19" s="714">
        <v>0</v>
      </c>
      <c r="I19" s="714">
        <v>19</v>
      </c>
      <c r="J19" s="714">
        <v>53</v>
      </c>
      <c r="K19" s="714">
        <v>0</v>
      </c>
      <c r="L19" s="714">
        <v>175</v>
      </c>
      <c r="M19" s="714">
        <v>238</v>
      </c>
      <c r="N19" s="714">
        <v>95</v>
      </c>
      <c r="O19" s="714">
        <v>0</v>
      </c>
      <c r="P19" s="714">
        <v>768</v>
      </c>
      <c r="Q19" s="714">
        <v>226277</v>
      </c>
      <c r="R19" s="714">
        <v>32005</v>
      </c>
      <c r="S19" s="714">
        <v>3237</v>
      </c>
      <c r="T19" s="714">
        <v>529</v>
      </c>
      <c r="U19" s="714">
        <v>20296</v>
      </c>
      <c r="V19" s="714">
        <v>590</v>
      </c>
      <c r="W19" s="714">
        <v>17769</v>
      </c>
      <c r="X19" s="714">
        <v>40</v>
      </c>
      <c r="Y19" s="714">
        <v>16713</v>
      </c>
      <c r="Z19" s="714">
        <v>0</v>
      </c>
      <c r="AA19" s="714">
        <v>2306</v>
      </c>
      <c r="AB19" s="714">
        <v>0</v>
      </c>
      <c r="AC19" s="714">
        <v>11</v>
      </c>
      <c r="AD19" s="714">
        <v>0</v>
      </c>
      <c r="AE19" s="714">
        <v>0</v>
      </c>
      <c r="AF19" s="714">
        <v>204</v>
      </c>
      <c r="AG19" s="714">
        <v>2</v>
      </c>
      <c r="AH19" s="714">
        <v>407</v>
      </c>
      <c r="AI19" s="714">
        <v>0</v>
      </c>
      <c r="AJ19" s="714">
        <v>0</v>
      </c>
      <c r="AK19" s="714">
        <v>0</v>
      </c>
      <c r="AL19" s="714">
        <v>21456</v>
      </c>
      <c r="AM19" s="714">
        <v>52</v>
      </c>
      <c r="AN19" s="714">
        <v>0</v>
      </c>
      <c r="AO19" s="714">
        <v>0</v>
      </c>
      <c r="AP19" s="715">
        <v>343268</v>
      </c>
      <c r="AQ19" s="714">
        <v>0</v>
      </c>
      <c r="AR19" s="714">
        <v>595</v>
      </c>
      <c r="AS19" s="714">
        <v>0</v>
      </c>
      <c r="AT19" s="714">
        <v>10257</v>
      </c>
      <c r="AU19" s="714">
        <v>205511</v>
      </c>
      <c r="AV19" s="714">
        <v>17028</v>
      </c>
      <c r="AW19" s="714">
        <v>233391</v>
      </c>
      <c r="AX19" s="714">
        <v>576659</v>
      </c>
      <c r="AY19" s="714">
        <v>267473</v>
      </c>
      <c r="AZ19" s="714">
        <v>884351</v>
      </c>
      <c r="BA19" s="714">
        <v>1151824</v>
      </c>
      <c r="BB19" s="714">
        <v>1385215</v>
      </c>
      <c r="BC19" s="714">
        <v>1728483</v>
      </c>
      <c r="BD19" s="714">
        <v>-94295</v>
      </c>
      <c r="BE19" s="714">
        <v>-319284</v>
      </c>
      <c r="BF19" s="714">
        <v>-413579</v>
      </c>
      <c r="BG19" s="714">
        <v>971636</v>
      </c>
      <c r="BH19" s="715">
        <v>1314904</v>
      </c>
    </row>
    <row r="20" spans="1:60" s="707" customFormat="1" ht="11.25">
      <c r="A20" s="716" t="s">
        <v>241</v>
      </c>
      <c r="B20" s="713" t="s">
        <v>385</v>
      </c>
      <c r="C20" s="714">
        <v>0</v>
      </c>
      <c r="D20" s="714">
        <v>2</v>
      </c>
      <c r="E20" s="714">
        <v>0</v>
      </c>
      <c r="F20" s="714">
        <v>4</v>
      </c>
      <c r="G20" s="714">
        <v>0</v>
      </c>
      <c r="H20" s="714">
        <v>0</v>
      </c>
      <c r="I20" s="714">
        <v>22</v>
      </c>
      <c r="J20" s="714">
        <v>0</v>
      </c>
      <c r="K20" s="714">
        <v>3</v>
      </c>
      <c r="L20" s="714">
        <v>1370</v>
      </c>
      <c r="M20" s="714">
        <v>291</v>
      </c>
      <c r="N20" s="714">
        <v>140</v>
      </c>
      <c r="O20" s="714">
        <v>35</v>
      </c>
      <c r="P20" s="714">
        <v>325</v>
      </c>
      <c r="Q20" s="714">
        <v>4274</v>
      </c>
      <c r="R20" s="714">
        <v>170355</v>
      </c>
      <c r="S20" s="714">
        <v>393</v>
      </c>
      <c r="T20" s="714">
        <v>750</v>
      </c>
      <c r="U20" s="714">
        <v>2552</v>
      </c>
      <c r="V20" s="714">
        <v>213</v>
      </c>
      <c r="W20" s="714">
        <v>1733</v>
      </c>
      <c r="X20" s="714">
        <v>18</v>
      </c>
      <c r="Y20" s="714">
        <v>114</v>
      </c>
      <c r="Z20" s="714">
        <v>15</v>
      </c>
      <c r="AA20" s="714">
        <v>63</v>
      </c>
      <c r="AB20" s="714">
        <v>0</v>
      </c>
      <c r="AC20" s="714">
        <v>8</v>
      </c>
      <c r="AD20" s="714">
        <v>0</v>
      </c>
      <c r="AE20" s="714">
        <v>0</v>
      </c>
      <c r="AF20" s="714">
        <v>142</v>
      </c>
      <c r="AG20" s="714">
        <v>3</v>
      </c>
      <c r="AH20" s="714">
        <v>27</v>
      </c>
      <c r="AI20" s="714">
        <v>0</v>
      </c>
      <c r="AJ20" s="714">
        <v>0</v>
      </c>
      <c r="AK20" s="714">
        <v>0</v>
      </c>
      <c r="AL20" s="714">
        <v>29813</v>
      </c>
      <c r="AM20" s="714">
        <v>16</v>
      </c>
      <c r="AN20" s="714">
        <v>0</v>
      </c>
      <c r="AO20" s="714">
        <v>0</v>
      </c>
      <c r="AP20" s="715">
        <v>212681</v>
      </c>
      <c r="AQ20" s="714">
        <v>0</v>
      </c>
      <c r="AR20" s="714">
        <v>82</v>
      </c>
      <c r="AS20" s="714">
        <v>0</v>
      </c>
      <c r="AT20" s="714">
        <v>1802</v>
      </c>
      <c r="AU20" s="714">
        <v>307535</v>
      </c>
      <c r="AV20" s="714">
        <v>13079</v>
      </c>
      <c r="AW20" s="714">
        <v>322498</v>
      </c>
      <c r="AX20" s="714">
        <v>535179</v>
      </c>
      <c r="AY20" s="714">
        <v>309502</v>
      </c>
      <c r="AZ20" s="714">
        <v>428267</v>
      </c>
      <c r="BA20" s="714">
        <v>737769</v>
      </c>
      <c r="BB20" s="714">
        <v>1060267</v>
      </c>
      <c r="BC20" s="714">
        <v>1272948</v>
      </c>
      <c r="BD20" s="714">
        <v>-79936</v>
      </c>
      <c r="BE20" s="714">
        <v>-284825</v>
      </c>
      <c r="BF20" s="714">
        <v>-364761</v>
      </c>
      <c r="BG20" s="714">
        <v>695506</v>
      </c>
      <c r="BH20" s="715">
        <v>908187</v>
      </c>
    </row>
    <row r="21" spans="1:60" s="707" customFormat="1" ht="11.25">
      <c r="A21" s="716" t="s">
        <v>242</v>
      </c>
      <c r="B21" s="713" t="s">
        <v>386</v>
      </c>
      <c r="C21" s="714">
        <v>2</v>
      </c>
      <c r="D21" s="714">
        <v>0</v>
      </c>
      <c r="E21" s="714">
        <v>1</v>
      </c>
      <c r="F21" s="714">
        <v>0</v>
      </c>
      <c r="G21" s="714">
        <v>0</v>
      </c>
      <c r="H21" s="714">
        <v>0</v>
      </c>
      <c r="I21" s="714">
        <v>0</v>
      </c>
      <c r="J21" s="714">
        <v>4</v>
      </c>
      <c r="K21" s="714">
        <v>0</v>
      </c>
      <c r="L21" s="714">
        <v>0</v>
      </c>
      <c r="M21" s="714">
        <v>0</v>
      </c>
      <c r="N21" s="714">
        <v>0</v>
      </c>
      <c r="O21" s="714">
        <v>0</v>
      </c>
      <c r="P21" s="714">
        <v>16</v>
      </c>
      <c r="Q21" s="714">
        <v>2478</v>
      </c>
      <c r="R21" s="714">
        <v>4904</v>
      </c>
      <c r="S21" s="714">
        <v>31370</v>
      </c>
      <c r="T21" s="714">
        <v>9</v>
      </c>
      <c r="U21" s="714">
        <v>732</v>
      </c>
      <c r="V21" s="714">
        <v>102</v>
      </c>
      <c r="W21" s="714">
        <v>526</v>
      </c>
      <c r="X21" s="714">
        <v>55</v>
      </c>
      <c r="Y21" s="714">
        <v>453</v>
      </c>
      <c r="Z21" s="714">
        <v>0</v>
      </c>
      <c r="AA21" s="714">
        <v>22</v>
      </c>
      <c r="AB21" s="714">
        <v>5</v>
      </c>
      <c r="AC21" s="714">
        <v>2616</v>
      </c>
      <c r="AD21" s="714">
        <v>15</v>
      </c>
      <c r="AE21" s="714">
        <v>0</v>
      </c>
      <c r="AF21" s="714">
        <v>102</v>
      </c>
      <c r="AG21" s="714">
        <v>68</v>
      </c>
      <c r="AH21" s="714">
        <v>4714</v>
      </c>
      <c r="AI21" s="714">
        <v>0</v>
      </c>
      <c r="AJ21" s="714">
        <v>35986</v>
      </c>
      <c r="AK21" s="714">
        <v>0</v>
      </c>
      <c r="AL21" s="714">
        <v>9334</v>
      </c>
      <c r="AM21" s="714">
        <v>1316</v>
      </c>
      <c r="AN21" s="714">
        <v>1279</v>
      </c>
      <c r="AO21" s="714">
        <v>0</v>
      </c>
      <c r="AP21" s="715">
        <v>96109</v>
      </c>
      <c r="AQ21" s="714">
        <v>82</v>
      </c>
      <c r="AR21" s="714">
        <v>3188</v>
      </c>
      <c r="AS21" s="714">
        <v>5</v>
      </c>
      <c r="AT21" s="714">
        <v>15790</v>
      </c>
      <c r="AU21" s="714">
        <v>98191</v>
      </c>
      <c r="AV21" s="714">
        <v>-2710</v>
      </c>
      <c r="AW21" s="714">
        <v>114546</v>
      </c>
      <c r="AX21" s="714">
        <v>210655</v>
      </c>
      <c r="AY21" s="714">
        <v>20837</v>
      </c>
      <c r="AZ21" s="714">
        <v>186718</v>
      </c>
      <c r="BA21" s="714">
        <v>207555</v>
      </c>
      <c r="BB21" s="714">
        <v>322101</v>
      </c>
      <c r="BC21" s="714">
        <v>418210</v>
      </c>
      <c r="BD21" s="714">
        <v>-77092</v>
      </c>
      <c r="BE21" s="714">
        <v>-119721</v>
      </c>
      <c r="BF21" s="714">
        <v>-196813</v>
      </c>
      <c r="BG21" s="714">
        <v>125288</v>
      </c>
      <c r="BH21" s="715">
        <v>221397</v>
      </c>
    </row>
    <row r="22" spans="1:60" s="707" customFormat="1" ht="11.25">
      <c r="A22" s="716" t="s">
        <v>243</v>
      </c>
      <c r="B22" s="713" t="s">
        <v>661</v>
      </c>
      <c r="C22" s="714">
        <v>0</v>
      </c>
      <c r="D22" s="714">
        <v>0</v>
      </c>
      <c r="E22" s="714">
        <v>0</v>
      </c>
      <c r="F22" s="714">
        <v>0</v>
      </c>
      <c r="G22" s="714">
        <v>0</v>
      </c>
      <c r="H22" s="714">
        <v>0</v>
      </c>
      <c r="I22" s="714">
        <v>3</v>
      </c>
      <c r="J22" s="714">
        <v>8</v>
      </c>
      <c r="K22" s="714">
        <v>0</v>
      </c>
      <c r="L22" s="714">
        <v>0</v>
      </c>
      <c r="M22" s="714">
        <v>0</v>
      </c>
      <c r="N22" s="714">
        <v>1</v>
      </c>
      <c r="O22" s="714">
        <v>11</v>
      </c>
      <c r="P22" s="714">
        <v>5582</v>
      </c>
      <c r="Q22" s="714">
        <v>5094</v>
      </c>
      <c r="R22" s="714">
        <v>8719</v>
      </c>
      <c r="S22" s="714">
        <v>28145</v>
      </c>
      <c r="T22" s="714">
        <v>95124</v>
      </c>
      <c r="U22" s="714">
        <v>111751</v>
      </c>
      <c r="V22" s="714">
        <v>135761</v>
      </c>
      <c r="W22" s="714">
        <v>9560</v>
      </c>
      <c r="X22" s="714">
        <v>541</v>
      </c>
      <c r="Y22" s="714">
        <v>854</v>
      </c>
      <c r="Z22" s="714">
        <v>5</v>
      </c>
      <c r="AA22" s="714">
        <v>4</v>
      </c>
      <c r="AB22" s="714">
        <v>0</v>
      </c>
      <c r="AC22" s="714">
        <v>80</v>
      </c>
      <c r="AD22" s="714">
        <v>53</v>
      </c>
      <c r="AE22" s="714">
        <v>0</v>
      </c>
      <c r="AF22" s="714">
        <v>15</v>
      </c>
      <c r="AG22" s="714">
        <v>598</v>
      </c>
      <c r="AH22" s="714">
        <v>2343</v>
      </c>
      <c r="AI22" s="714">
        <v>1533</v>
      </c>
      <c r="AJ22" s="714">
        <v>5</v>
      </c>
      <c r="AK22" s="714">
        <v>0</v>
      </c>
      <c r="AL22" s="714">
        <v>30466</v>
      </c>
      <c r="AM22" s="714">
        <v>50</v>
      </c>
      <c r="AN22" s="714">
        <v>1750</v>
      </c>
      <c r="AO22" s="714">
        <v>0</v>
      </c>
      <c r="AP22" s="715">
        <v>438056</v>
      </c>
      <c r="AQ22" s="714">
        <v>15</v>
      </c>
      <c r="AR22" s="714">
        <v>1114</v>
      </c>
      <c r="AS22" s="714">
        <v>0</v>
      </c>
      <c r="AT22" s="714">
        <v>0</v>
      </c>
      <c r="AU22" s="714">
        <v>0</v>
      </c>
      <c r="AV22" s="714">
        <v>6492</v>
      </c>
      <c r="AW22" s="714">
        <v>7621</v>
      </c>
      <c r="AX22" s="714">
        <v>445677</v>
      </c>
      <c r="AY22" s="714">
        <v>56182</v>
      </c>
      <c r="AZ22" s="714">
        <v>160791</v>
      </c>
      <c r="BA22" s="714">
        <v>216973</v>
      </c>
      <c r="BB22" s="714">
        <v>224594</v>
      </c>
      <c r="BC22" s="714">
        <v>662650</v>
      </c>
      <c r="BD22" s="714">
        <v>-153491</v>
      </c>
      <c r="BE22" s="714">
        <v>-233836</v>
      </c>
      <c r="BF22" s="714">
        <v>-387327</v>
      </c>
      <c r="BG22" s="714">
        <v>-162733</v>
      </c>
      <c r="BH22" s="715">
        <v>275323</v>
      </c>
    </row>
    <row r="23" spans="1:60" s="707" customFormat="1" ht="11.25">
      <c r="A23" s="716" t="s">
        <v>244</v>
      </c>
      <c r="B23" s="713" t="s">
        <v>388</v>
      </c>
      <c r="C23" s="714">
        <v>5</v>
      </c>
      <c r="D23" s="714">
        <v>0</v>
      </c>
      <c r="E23" s="714">
        <v>48</v>
      </c>
      <c r="F23" s="714">
        <v>0</v>
      </c>
      <c r="G23" s="714">
        <v>1</v>
      </c>
      <c r="H23" s="714">
        <v>0</v>
      </c>
      <c r="I23" s="714">
        <v>24</v>
      </c>
      <c r="J23" s="714">
        <v>9</v>
      </c>
      <c r="K23" s="714">
        <v>0</v>
      </c>
      <c r="L23" s="714">
        <v>14</v>
      </c>
      <c r="M23" s="714">
        <v>5</v>
      </c>
      <c r="N23" s="714">
        <v>0</v>
      </c>
      <c r="O23" s="714">
        <v>1</v>
      </c>
      <c r="P23" s="714">
        <v>573</v>
      </c>
      <c r="Q23" s="714">
        <v>36533</v>
      </c>
      <c r="R23" s="714">
        <v>17437</v>
      </c>
      <c r="S23" s="714">
        <v>5001</v>
      </c>
      <c r="T23" s="714">
        <v>4480</v>
      </c>
      <c r="U23" s="714">
        <v>211134</v>
      </c>
      <c r="V23" s="714">
        <v>12359</v>
      </c>
      <c r="W23" s="714">
        <v>31527</v>
      </c>
      <c r="X23" s="714">
        <v>472</v>
      </c>
      <c r="Y23" s="714">
        <v>18130</v>
      </c>
      <c r="Z23" s="714">
        <v>5</v>
      </c>
      <c r="AA23" s="714">
        <v>50</v>
      </c>
      <c r="AB23" s="714">
        <v>0</v>
      </c>
      <c r="AC23" s="714">
        <v>585</v>
      </c>
      <c r="AD23" s="714">
        <v>4</v>
      </c>
      <c r="AE23" s="714">
        <v>75</v>
      </c>
      <c r="AF23" s="714">
        <v>397</v>
      </c>
      <c r="AG23" s="714">
        <v>108</v>
      </c>
      <c r="AH23" s="714">
        <v>2246</v>
      </c>
      <c r="AI23" s="714">
        <v>1155</v>
      </c>
      <c r="AJ23" s="714">
        <v>190</v>
      </c>
      <c r="AK23" s="714">
        <v>0</v>
      </c>
      <c r="AL23" s="714">
        <v>13385</v>
      </c>
      <c r="AM23" s="714">
        <v>206</v>
      </c>
      <c r="AN23" s="714">
        <v>0</v>
      </c>
      <c r="AO23" s="714">
        <v>44</v>
      </c>
      <c r="AP23" s="715">
        <v>356203</v>
      </c>
      <c r="AQ23" s="714">
        <v>2567</v>
      </c>
      <c r="AR23" s="714">
        <v>100106</v>
      </c>
      <c r="AS23" s="714">
        <v>0</v>
      </c>
      <c r="AT23" s="714">
        <v>17251</v>
      </c>
      <c r="AU23" s="714">
        <v>203660</v>
      </c>
      <c r="AV23" s="714">
        <v>-20131</v>
      </c>
      <c r="AW23" s="714">
        <v>303453</v>
      </c>
      <c r="AX23" s="714">
        <v>659656</v>
      </c>
      <c r="AY23" s="714">
        <v>246058</v>
      </c>
      <c r="AZ23" s="714">
        <v>867290</v>
      </c>
      <c r="BA23" s="714">
        <v>1113348</v>
      </c>
      <c r="BB23" s="714">
        <v>1416801</v>
      </c>
      <c r="BC23" s="714">
        <v>1773004</v>
      </c>
      <c r="BD23" s="714">
        <v>-172164</v>
      </c>
      <c r="BE23" s="714">
        <v>-386507</v>
      </c>
      <c r="BF23" s="714">
        <v>-558671</v>
      </c>
      <c r="BG23" s="714">
        <v>858130</v>
      </c>
      <c r="BH23" s="715">
        <v>1214333</v>
      </c>
    </row>
    <row r="24" spans="1:60" s="707" customFormat="1" ht="11.25">
      <c r="A24" s="716" t="s">
        <v>245</v>
      </c>
      <c r="B24" s="713" t="s">
        <v>403</v>
      </c>
      <c r="C24" s="714">
        <v>0</v>
      </c>
      <c r="D24" s="714">
        <v>1</v>
      </c>
      <c r="E24" s="714">
        <v>1</v>
      </c>
      <c r="F24" s="714">
        <v>0</v>
      </c>
      <c r="G24" s="714">
        <v>29</v>
      </c>
      <c r="H24" s="714">
        <v>0</v>
      </c>
      <c r="I24" s="714">
        <v>0</v>
      </c>
      <c r="J24" s="714">
        <v>54</v>
      </c>
      <c r="K24" s="714">
        <v>5</v>
      </c>
      <c r="L24" s="714">
        <v>1</v>
      </c>
      <c r="M24" s="714">
        <v>11</v>
      </c>
      <c r="N24" s="714">
        <v>6</v>
      </c>
      <c r="O24" s="714">
        <v>0</v>
      </c>
      <c r="P24" s="714">
        <v>18</v>
      </c>
      <c r="Q24" s="714">
        <v>817</v>
      </c>
      <c r="R24" s="714">
        <v>155</v>
      </c>
      <c r="S24" s="714">
        <v>8</v>
      </c>
      <c r="T24" s="714">
        <v>11</v>
      </c>
      <c r="U24" s="714">
        <v>40</v>
      </c>
      <c r="V24" s="714">
        <v>5655</v>
      </c>
      <c r="W24" s="714">
        <v>2316</v>
      </c>
      <c r="X24" s="714">
        <v>13</v>
      </c>
      <c r="Y24" s="714">
        <v>3947</v>
      </c>
      <c r="Z24" s="714">
        <v>16</v>
      </c>
      <c r="AA24" s="714">
        <v>1</v>
      </c>
      <c r="AB24" s="714">
        <v>6</v>
      </c>
      <c r="AC24" s="714">
        <v>640</v>
      </c>
      <c r="AD24" s="714">
        <v>128</v>
      </c>
      <c r="AE24" s="714">
        <v>205</v>
      </c>
      <c r="AF24" s="714">
        <v>203</v>
      </c>
      <c r="AG24" s="714">
        <v>140</v>
      </c>
      <c r="AH24" s="714">
        <v>2459</v>
      </c>
      <c r="AI24" s="714">
        <v>166</v>
      </c>
      <c r="AJ24" s="714">
        <v>53</v>
      </c>
      <c r="AK24" s="714">
        <v>9</v>
      </c>
      <c r="AL24" s="714">
        <v>2963</v>
      </c>
      <c r="AM24" s="714">
        <v>135</v>
      </c>
      <c r="AN24" s="714">
        <v>0</v>
      </c>
      <c r="AO24" s="714">
        <v>0</v>
      </c>
      <c r="AP24" s="715">
        <v>20212</v>
      </c>
      <c r="AQ24" s="714">
        <v>1666</v>
      </c>
      <c r="AR24" s="714">
        <v>254172</v>
      </c>
      <c r="AS24" s="714">
        <v>0</v>
      </c>
      <c r="AT24" s="714">
        <v>47935</v>
      </c>
      <c r="AU24" s="714">
        <v>108243</v>
      </c>
      <c r="AV24" s="714">
        <v>-7870</v>
      </c>
      <c r="AW24" s="714">
        <v>404146</v>
      </c>
      <c r="AX24" s="714">
        <v>424358</v>
      </c>
      <c r="AY24" s="714">
        <v>87296</v>
      </c>
      <c r="AZ24" s="714">
        <v>250041</v>
      </c>
      <c r="BA24" s="714">
        <v>337337</v>
      </c>
      <c r="BB24" s="714">
        <v>741483</v>
      </c>
      <c r="BC24" s="714">
        <v>761695</v>
      </c>
      <c r="BD24" s="714">
        <v>-291304</v>
      </c>
      <c r="BE24" s="714">
        <v>-52914</v>
      </c>
      <c r="BF24" s="714">
        <v>-344218</v>
      </c>
      <c r="BG24" s="714">
        <v>397265</v>
      </c>
      <c r="BH24" s="715">
        <v>417477</v>
      </c>
    </row>
    <row r="25" spans="1:60" s="707" customFormat="1" ht="11.25">
      <c r="A25" s="716" t="s">
        <v>246</v>
      </c>
      <c r="B25" s="713" t="s">
        <v>607</v>
      </c>
      <c r="C25" s="714">
        <v>1</v>
      </c>
      <c r="D25" s="714">
        <v>0</v>
      </c>
      <c r="E25" s="714">
        <v>1940</v>
      </c>
      <c r="F25" s="714">
        <v>1</v>
      </c>
      <c r="G25" s="714">
        <v>0</v>
      </c>
      <c r="H25" s="714">
        <v>0</v>
      </c>
      <c r="I25" s="714">
        <v>0</v>
      </c>
      <c r="J25" s="714">
        <v>0</v>
      </c>
      <c r="K25" s="714">
        <v>0</v>
      </c>
      <c r="L25" s="714">
        <v>0</v>
      </c>
      <c r="M25" s="714">
        <v>1</v>
      </c>
      <c r="N25" s="714">
        <v>0</v>
      </c>
      <c r="O25" s="714">
        <v>0</v>
      </c>
      <c r="P25" s="714">
        <v>0</v>
      </c>
      <c r="Q25" s="714">
        <v>0</v>
      </c>
      <c r="R25" s="714">
        <v>1003</v>
      </c>
      <c r="S25" s="714">
        <v>0</v>
      </c>
      <c r="T25" s="714">
        <v>0</v>
      </c>
      <c r="U25" s="714">
        <v>0</v>
      </c>
      <c r="V25" s="714">
        <v>0</v>
      </c>
      <c r="W25" s="714">
        <v>414234</v>
      </c>
      <c r="X25" s="714">
        <v>1</v>
      </c>
      <c r="Y25" s="714">
        <v>5</v>
      </c>
      <c r="Z25" s="714">
        <v>0</v>
      </c>
      <c r="AA25" s="714">
        <v>0</v>
      </c>
      <c r="AB25" s="714">
        <v>1</v>
      </c>
      <c r="AC25" s="714">
        <v>14</v>
      </c>
      <c r="AD25" s="714">
        <v>0</v>
      </c>
      <c r="AE25" s="714">
        <v>0</v>
      </c>
      <c r="AF25" s="714">
        <v>31908</v>
      </c>
      <c r="AG25" s="714">
        <v>0</v>
      </c>
      <c r="AH25" s="714">
        <v>10310</v>
      </c>
      <c r="AI25" s="714">
        <v>169</v>
      </c>
      <c r="AJ25" s="714">
        <v>1</v>
      </c>
      <c r="AK25" s="714">
        <v>0</v>
      </c>
      <c r="AL25" s="714">
        <v>41510</v>
      </c>
      <c r="AM25" s="714">
        <v>184</v>
      </c>
      <c r="AN25" s="714">
        <v>0</v>
      </c>
      <c r="AO25" s="714">
        <v>0</v>
      </c>
      <c r="AP25" s="715">
        <v>501283</v>
      </c>
      <c r="AQ25" s="714">
        <v>0</v>
      </c>
      <c r="AR25" s="714">
        <v>82005</v>
      </c>
      <c r="AS25" s="714">
        <v>0</v>
      </c>
      <c r="AT25" s="714">
        <v>26087</v>
      </c>
      <c r="AU25" s="714">
        <v>197453</v>
      </c>
      <c r="AV25" s="714">
        <v>10915</v>
      </c>
      <c r="AW25" s="714">
        <v>316460</v>
      </c>
      <c r="AX25" s="714">
        <v>817743</v>
      </c>
      <c r="AY25" s="714">
        <v>336027</v>
      </c>
      <c r="AZ25" s="714">
        <v>685855</v>
      </c>
      <c r="BA25" s="714">
        <v>1021882</v>
      </c>
      <c r="BB25" s="714">
        <v>1338342</v>
      </c>
      <c r="BC25" s="714">
        <v>1839625</v>
      </c>
      <c r="BD25" s="714">
        <v>-121225</v>
      </c>
      <c r="BE25" s="714">
        <v>-523519</v>
      </c>
      <c r="BF25" s="714">
        <v>-644744</v>
      </c>
      <c r="BG25" s="714">
        <v>693598</v>
      </c>
      <c r="BH25" s="715">
        <v>1194881</v>
      </c>
    </row>
    <row r="26" spans="1:60" s="707" customFormat="1" ht="11.25">
      <c r="A26" s="716" t="s">
        <v>247</v>
      </c>
      <c r="B26" s="713" t="s">
        <v>63</v>
      </c>
      <c r="C26" s="714">
        <v>140</v>
      </c>
      <c r="D26" s="714">
        <v>11</v>
      </c>
      <c r="E26" s="714">
        <v>270</v>
      </c>
      <c r="F26" s="714">
        <v>22</v>
      </c>
      <c r="G26" s="714">
        <v>13337</v>
      </c>
      <c r="H26" s="714">
        <v>1127</v>
      </c>
      <c r="I26" s="714">
        <v>4817</v>
      </c>
      <c r="J26" s="714">
        <v>7577</v>
      </c>
      <c r="K26" s="714">
        <v>1028</v>
      </c>
      <c r="L26" s="714">
        <v>2397</v>
      </c>
      <c r="M26" s="714">
        <v>2884</v>
      </c>
      <c r="N26" s="714">
        <v>17894</v>
      </c>
      <c r="O26" s="714">
        <v>6640</v>
      </c>
      <c r="P26" s="714">
        <v>3146</v>
      </c>
      <c r="Q26" s="714">
        <v>1010</v>
      </c>
      <c r="R26" s="714">
        <v>2340</v>
      </c>
      <c r="S26" s="714">
        <v>1877</v>
      </c>
      <c r="T26" s="714">
        <v>986</v>
      </c>
      <c r="U26" s="714">
        <v>3360</v>
      </c>
      <c r="V26" s="714">
        <v>2254</v>
      </c>
      <c r="W26" s="714">
        <v>2526</v>
      </c>
      <c r="X26" s="714">
        <v>17118</v>
      </c>
      <c r="Y26" s="714">
        <v>6336</v>
      </c>
      <c r="Z26" s="714">
        <v>12856</v>
      </c>
      <c r="AA26" s="714">
        <v>677</v>
      </c>
      <c r="AB26" s="714">
        <v>1209</v>
      </c>
      <c r="AC26" s="714">
        <v>15982</v>
      </c>
      <c r="AD26" s="714">
        <v>16936</v>
      </c>
      <c r="AE26" s="714">
        <v>214</v>
      </c>
      <c r="AF26" s="714">
        <v>3940</v>
      </c>
      <c r="AG26" s="714">
        <v>17057</v>
      </c>
      <c r="AH26" s="714">
        <v>9593</v>
      </c>
      <c r="AI26" s="714">
        <v>26114</v>
      </c>
      <c r="AJ26" s="714">
        <v>10307</v>
      </c>
      <c r="AK26" s="714">
        <v>7510</v>
      </c>
      <c r="AL26" s="714">
        <v>11735</v>
      </c>
      <c r="AM26" s="714">
        <v>8149</v>
      </c>
      <c r="AN26" s="714">
        <v>7035</v>
      </c>
      <c r="AO26" s="714">
        <v>142</v>
      </c>
      <c r="AP26" s="715">
        <v>248553</v>
      </c>
      <c r="AQ26" s="714">
        <v>8020</v>
      </c>
      <c r="AR26" s="714">
        <v>87566</v>
      </c>
      <c r="AS26" s="714">
        <v>1</v>
      </c>
      <c r="AT26" s="714">
        <v>3072</v>
      </c>
      <c r="AU26" s="714">
        <v>35187</v>
      </c>
      <c r="AV26" s="714">
        <v>-14061</v>
      </c>
      <c r="AW26" s="714">
        <v>119785</v>
      </c>
      <c r="AX26" s="714">
        <v>368338</v>
      </c>
      <c r="AY26" s="714">
        <v>16159</v>
      </c>
      <c r="AZ26" s="714">
        <v>211617</v>
      </c>
      <c r="BA26" s="714">
        <v>227776</v>
      </c>
      <c r="BB26" s="714">
        <v>347561</v>
      </c>
      <c r="BC26" s="714">
        <v>596114</v>
      </c>
      <c r="BD26" s="714">
        <v>-85092</v>
      </c>
      <c r="BE26" s="714">
        <v>-135025</v>
      </c>
      <c r="BF26" s="714">
        <v>-220117</v>
      </c>
      <c r="BG26" s="714">
        <v>127444</v>
      </c>
      <c r="BH26" s="715">
        <v>375997</v>
      </c>
    </row>
    <row r="27" spans="1:60" s="707" customFormat="1" ht="11.25">
      <c r="A27" s="716" t="s">
        <v>248</v>
      </c>
      <c r="B27" s="713" t="s">
        <v>127</v>
      </c>
      <c r="C27" s="714">
        <v>757</v>
      </c>
      <c r="D27" s="714">
        <v>10</v>
      </c>
      <c r="E27" s="714">
        <v>79</v>
      </c>
      <c r="F27" s="714">
        <v>62</v>
      </c>
      <c r="G27" s="714">
        <v>1908</v>
      </c>
      <c r="H27" s="714">
        <v>287</v>
      </c>
      <c r="I27" s="714">
        <v>2275</v>
      </c>
      <c r="J27" s="714">
        <v>6639</v>
      </c>
      <c r="K27" s="714">
        <v>303</v>
      </c>
      <c r="L27" s="714">
        <v>2517</v>
      </c>
      <c r="M27" s="714">
        <v>1910</v>
      </c>
      <c r="N27" s="714">
        <v>10518</v>
      </c>
      <c r="O27" s="714">
        <v>787</v>
      </c>
      <c r="P27" s="714">
        <v>2597</v>
      </c>
      <c r="Q27" s="714">
        <v>2871</v>
      </c>
      <c r="R27" s="714">
        <v>1931</v>
      </c>
      <c r="S27" s="714">
        <v>295</v>
      </c>
      <c r="T27" s="714">
        <v>1123</v>
      </c>
      <c r="U27" s="714">
        <v>3214</v>
      </c>
      <c r="V27" s="714">
        <v>1038</v>
      </c>
      <c r="W27" s="714">
        <v>2096</v>
      </c>
      <c r="X27" s="714">
        <v>844</v>
      </c>
      <c r="Y27" s="714">
        <v>2580</v>
      </c>
      <c r="Z27" s="714">
        <v>35913</v>
      </c>
      <c r="AA27" s="714">
        <v>8902</v>
      </c>
      <c r="AB27" s="714">
        <v>782</v>
      </c>
      <c r="AC27" s="714">
        <v>13023</v>
      </c>
      <c r="AD27" s="714">
        <v>4374</v>
      </c>
      <c r="AE27" s="714">
        <v>47427</v>
      </c>
      <c r="AF27" s="714">
        <v>14767</v>
      </c>
      <c r="AG27" s="714">
        <v>5918</v>
      </c>
      <c r="AH27" s="714">
        <v>12535</v>
      </c>
      <c r="AI27" s="714">
        <v>15044</v>
      </c>
      <c r="AJ27" s="714">
        <v>9267</v>
      </c>
      <c r="AK27" s="714">
        <v>307</v>
      </c>
      <c r="AL27" s="714">
        <v>3820</v>
      </c>
      <c r="AM27" s="714">
        <v>4811</v>
      </c>
      <c r="AN27" s="714">
        <v>0</v>
      </c>
      <c r="AO27" s="714">
        <v>2805</v>
      </c>
      <c r="AP27" s="715">
        <v>226336</v>
      </c>
      <c r="AQ27" s="714">
        <v>0</v>
      </c>
      <c r="AR27" s="714">
        <v>0</v>
      </c>
      <c r="AS27" s="714">
        <v>0</v>
      </c>
      <c r="AT27" s="714">
        <v>681803</v>
      </c>
      <c r="AU27" s="714">
        <v>1284357</v>
      </c>
      <c r="AV27" s="714">
        <v>0</v>
      </c>
      <c r="AW27" s="714">
        <v>1966160</v>
      </c>
      <c r="AX27" s="714">
        <v>2192496</v>
      </c>
      <c r="AY27" s="714">
        <v>0</v>
      </c>
      <c r="AZ27" s="714">
        <v>0</v>
      </c>
      <c r="BA27" s="714">
        <v>0</v>
      </c>
      <c r="BB27" s="714">
        <v>1966160</v>
      </c>
      <c r="BC27" s="714">
        <v>2192496</v>
      </c>
      <c r="BD27" s="714">
        <v>0</v>
      </c>
      <c r="BE27" s="714">
        <v>0</v>
      </c>
      <c r="BF27" s="714">
        <v>0</v>
      </c>
      <c r="BG27" s="714">
        <v>1966160</v>
      </c>
      <c r="BH27" s="715">
        <v>2192496</v>
      </c>
    </row>
    <row r="28" spans="1:60" s="707" customFormat="1" ht="11.25">
      <c r="A28" s="716" t="s">
        <v>249</v>
      </c>
      <c r="B28" s="713" t="s">
        <v>608</v>
      </c>
      <c r="C28" s="714">
        <v>1796</v>
      </c>
      <c r="D28" s="714">
        <v>39</v>
      </c>
      <c r="E28" s="714">
        <v>467</v>
      </c>
      <c r="F28" s="714">
        <v>138</v>
      </c>
      <c r="G28" s="714">
        <v>32480</v>
      </c>
      <c r="H28" s="714">
        <v>2287</v>
      </c>
      <c r="I28" s="714">
        <v>15360</v>
      </c>
      <c r="J28" s="714">
        <v>47645</v>
      </c>
      <c r="K28" s="714">
        <v>1385</v>
      </c>
      <c r="L28" s="714">
        <v>14047</v>
      </c>
      <c r="M28" s="714">
        <v>13711</v>
      </c>
      <c r="N28" s="714">
        <v>97566</v>
      </c>
      <c r="O28" s="714">
        <v>7808</v>
      </c>
      <c r="P28" s="714">
        <v>11541</v>
      </c>
      <c r="Q28" s="714">
        <v>13918</v>
      </c>
      <c r="R28" s="714">
        <v>8575</v>
      </c>
      <c r="S28" s="714">
        <v>2604</v>
      </c>
      <c r="T28" s="714">
        <v>7478</v>
      </c>
      <c r="U28" s="714">
        <v>12122</v>
      </c>
      <c r="V28" s="714">
        <v>1957</v>
      </c>
      <c r="W28" s="714">
        <v>17801</v>
      </c>
      <c r="X28" s="714">
        <v>6995</v>
      </c>
      <c r="Y28" s="714">
        <v>6367</v>
      </c>
      <c r="Z28" s="714">
        <v>127899</v>
      </c>
      <c r="AA28" s="714">
        <v>10645</v>
      </c>
      <c r="AB28" s="714">
        <v>15433</v>
      </c>
      <c r="AC28" s="714">
        <v>75257</v>
      </c>
      <c r="AD28" s="714">
        <v>6199</v>
      </c>
      <c r="AE28" s="714">
        <v>15744</v>
      </c>
      <c r="AF28" s="714">
        <v>25496</v>
      </c>
      <c r="AG28" s="714">
        <v>7791</v>
      </c>
      <c r="AH28" s="714">
        <v>15513</v>
      </c>
      <c r="AI28" s="714">
        <v>25405</v>
      </c>
      <c r="AJ28" s="714">
        <v>36465</v>
      </c>
      <c r="AK28" s="714">
        <v>760</v>
      </c>
      <c r="AL28" s="714">
        <v>11003</v>
      </c>
      <c r="AM28" s="714">
        <v>43648</v>
      </c>
      <c r="AN28" s="714">
        <v>0</v>
      </c>
      <c r="AO28" s="714">
        <v>526</v>
      </c>
      <c r="AP28" s="715">
        <v>741871</v>
      </c>
      <c r="AQ28" s="714">
        <v>325</v>
      </c>
      <c r="AR28" s="714">
        <v>376292</v>
      </c>
      <c r="AS28" s="714">
        <v>0</v>
      </c>
      <c r="AT28" s="714">
        <v>0</v>
      </c>
      <c r="AU28" s="714">
        <v>0</v>
      </c>
      <c r="AV28" s="714">
        <v>0</v>
      </c>
      <c r="AW28" s="714">
        <v>376617</v>
      </c>
      <c r="AX28" s="714">
        <v>1118488</v>
      </c>
      <c r="AY28" s="714">
        <v>3429</v>
      </c>
      <c r="AZ28" s="714">
        <v>263289</v>
      </c>
      <c r="BA28" s="714">
        <v>266718</v>
      </c>
      <c r="BB28" s="714">
        <v>643335</v>
      </c>
      <c r="BC28" s="714">
        <v>1385206</v>
      </c>
      <c r="BD28" s="714">
        <v>-84</v>
      </c>
      <c r="BE28" s="714">
        <v>-671</v>
      </c>
      <c r="BF28" s="714">
        <v>-755</v>
      </c>
      <c r="BG28" s="714">
        <v>642580</v>
      </c>
      <c r="BH28" s="715">
        <v>1384451</v>
      </c>
    </row>
    <row r="29" spans="1:60" s="707" customFormat="1" ht="11.25">
      <c r="A29" s="716" t="s">
        <v>250</v>
      </c>
      <c r="B29" s="713" t="s">
        <v>609</v>
      </c>
      <c r="C29" s="714">
        <v>173</v>
      </c>
      <c r="D29" s="714">
        <v>2</v>
      </c>
      <c r="E29" s="714">
        <v>22</v>
      </c>
      <c r="F29" s="714">
        <v>18</v>
      </c>
      <c r="G29" s="714">
        <v>4165</v>
      </c>
      <c r="H29" s="714">
        <v>153</v>
      </c>
      <c r="I29" s="714">
        <v>939</v>
      </c>
      <c r="J29" s="714">
        <v>4211</v>
      </c>
      <c r="K29" s="714">
        <v>208</v>
      </c>
      <c r="L29" s="714">
        <v>335</v>
      </c>
      <c r="M29" s="714">
        <v>296</v>
      </c>
      <c r="N29" s="714">
        <v>4161</v>
      </c>
      <c r="O29" s="714">
        <v>182</v>
      </c>
      <c r="P29" s="714">
        <v>363</v>
      </c>
      <c r="Q29" s="714">
        <v>488</v>
      </c>
      <c r="R29" s="714">
        <v>382</v>
      </c>
      <c r="S29" s="714">
        <v>79</v>
      </c>
      <c r="T29" s="714">
        <v>315</v>
      </c>
      <c r="U29" s="714">
        <v>450</v>
      </c>
      <c r="V29" s="714">
        <v>98</v>
      </c>
      <c r="W29" s="714">
        <v>636</v>
      </c>
      <c r="X29" s="714">
        <v>271</v>
      </c>
      <c r="Y29" s="714">
        <v>2276</v>
      </c>
      <c r="Z29" s="714">
        <v>1355</v>
      </c>
      <c r="AA29" s="714">
        <v>14061</v>
      </c>
      <c r="AB29" s="714">
        <v>1860</v>
      </c>
      <c r="AC29" s="714">
        <v>9263</v>
      </c>
      <c r="AD29" s="714">
        <v>1507</v>
      </c>
      <c r="AE29" s="714">
        <v>1818</v>
      </c>
      <c r="AF29" s="714">
        <v>4856</v>
      </c>
      <c r="AG29" s="714">
        <v>2731</v>
      </c>
      <c r="AH29" s="714">
        <v>5681</v>
      </c>
      <c r="AI29" s="714">
        <v>13374</v>
      </c>
      <c r="AJ29" s="714">
        <v>13680</v>
      </c>
      <c r="AK29" s="714">
        <v>419</v>
      </c>
      <c r="AL29" s="714">
        <v>1847</v>
      </c>
      <c r="AM29" s="714">
        <v>12557</v>
      </c>
      <c r="AN29" s="714">
        <v>0</v>
      </c>
      <c r="AO29" s="714">
        <v>180</v>
      </c>
      <c r="AP29" s="715">
        <v>105412</v>
      </c>
      <c r="AQ29" s="714">
        <v>133</v>
      </c>
      <c r="AR29" s="714">
        <v>82079</v>
      </c>
      <c r="AS29" s="714">
        <v>1497</v>
      </c>
      <c r="AT29" s="714">
        <v>0</v>
      </c>
      <c r="AU29" s="714">
        <v>0</v>
      </c>
      <c r="AV29" s="714">
        <v>0</v>
      </c>
      <c r="AW29" s="714">
        <v>83709</v>
      </c>
      <c r="AX29" s="714">
        <v>189121</v>
      </c>
      <c r="AY29" s="714">
        <v>824</v>
      </c>
      <c r="AZ29" s="714">
        <v>0</v>
      </c>
      <c r="BA29" s="714">
        <v>824</v>
      </c>
      <c r="BB29" s="714">
        <v>84533</v>
      </c>
      <c r="BC29" s="714">
        <v>189945</v>
      </c>
      <c r="BD29" s="714">
        <v>-31</v>
      </c>
      <c r="BE29" s="714">
        <v>0</v>
      </c>
      <c r="BF29" s="714">
        <v>-31</v>
      </c>
      <c r="BG29" s="714">
        <v>84502</v>
      </c>
      <c r="BH29" s="715">
        <v>189914</v>
      </c>
    </row>
    <row r="30" spans="1:60" s="707" customFormat="1" ht="11.25">
      <c r="A30" s="716" t="s">
        <v>251</v>
      </c>
      <c r="B30" s="713" t="s">
        <v>662</v>
      </c>
      <c r="C30" s="714">
        <v>33</v>
      </c>
      <c r="D30" s="714">
        <v>0</v>
      </c>
      <c r="E30" s="714">
        <v>0</v>
      </c>
      <c r="F30" s="714">
        <v>9</v>
      </c>
      <c r="G30" s="714">
        <v>3058</v>
      </c>
      <c r="H30" s="714">
        <v>24</v>
      </c>
      <c r="I30" s="714">
        <v>462</v>
      </c>
      <c r="J30" s="714">
        <v>5778</v>
      </c>
      <c r="K30" s="714">
        <v>20</v>
      </c>
      <c r="L30" s="714">
        <v>48</v>
      </c>
      <c r="M30" s="714">
        <v>828</v>
      </c>
      <c r="N30" s="714">
        <v>384</v>
      </c>
      <c r="O30" s="714">
        <v>17</v>
      </c>
      <c r="P30" s="714">
        <v>74</v>
      </c>
      <c r="Q30" s="714">
        <v>369</v>
      </c>
      <c r="R30" s="714">
        <v>26</v>
      </c>
      <c r="S30" s="714">
        <v>34</v>
      </c>
      <c r="T30" s="714">
        <v>252</v>
      </c>
      <c r="U30" s="714">
        <v>239</v>
      </c>
      <c r="V30" s="714">
        <v>104</v>
      </c>
      <c r="W30" s="714">
        <v>3265</v>
      </c>
      <c r="X30" s="714">
        <v>103</v>
      </c>
      <c r="Y30" s="714">
        <v>4864</v>
      </c>
      <c r="Z30" s="714">
        <v>20436</v>
      </c>
      <c r="AA30" s="714">
        <v>486</v>
      </c>
      <c r="AB30" s="714">
        <v>0</v>
      </c>
      <c r="AC30" s="714">
        <v>4582</v>
      </c>
      <c r="AD30" s="714">
        <v>5448</v>
      </c>
      <c r="AE30" s="714">
        <v>77</v>
      </c>
      <c r="AF30" s="714">
        <v>19222</v>
      </c>
      <c r="AG30" s="714">
        <v>8045</v>
      </c>
      <c r="AH30" s="714">
        <v>46067</v>
      </c>
      <c r="AI30" s="714">
        <v>13407</v>
      </c>
      <c r="AJ30" s="714">
        <v>15261</v>
      </c>
      <c r="AK30" s="714">
        <v>9</v>
      </c>
      <c r="AL30" s="714">
        <v>3408</v>
      </c>
      <c r="AM30" s="714">
        <v>31330</v>
      </c>
      <c r="AN30" s="714">
        <v>0</v>
      </c>
      <c r="AO30" s="714">
        <v>2385</v>
      </c>
      <c r="AP30" s="715">
        <v>190154</v>
      </c>
      <c r="AQ30" s="714">
        <v>0</v>
      </c>
      <c r="AR30" s="714">
        <v>8761</v>
      </c>
      <c r="AS30" s="714">
        <v>25877</v>
      </c>
      <c r="AT30" s="714">
        <v>0</v>
      </c>
      <c r="AU30" s="714">
        <v>0</v>
      </c>
      <c r="AV30" s="714">
        <v>0</v>
      </c>
      <c r="AW30" s="714">
        <v>34638</v>
      </c>
      <c r="AX30" s="714">
        <v>224792</v>
      </c>
      <c r="AY30" s="714">
        <v>295</v>
      </c>
      <c r="AZ30" s="714">
        <v>0</v>
      </c>
      <c r="BA30" s="714">
        <v>295</v>
      </c>
      <c r="BB30" s="714">
        <v>34933</v>
      </c>
      <c r="BC30" s="714">
        <v>225087</v>
      </c>
      <c r="BD30" s="714">
        <v>-15</v>
      </c>
      <c r="BE30" s="714">
        <v>-1989</v>
      </c>
      <c r="BF30" s="714">
        <v>-2004</v>
      </c>
      <c r="BG30" s="714">
        <v>32929</v>
      </c>
      <c r="BH30" s="715">
        <v>223083</v>
      </c>
    </row>
    <row r="31" spans="1:60" s="707" customFormat="1" ht="11.25">
      <c r="A31" s="716" t="s">
        <v>252</v>
      </c>
      <c r="B31" s="713" t="s">
        <v>663</v>
      </c>
      <c r="C31" s="714">
        <v>9495</v>
      </c>
      <c r="D31" s="714">
        <v>128</v>
      </c>
      <c r="E31" s="714">
        <v>3275</v>
      </c>
      <c r="F31" s="714">
        <v>208</v>
      </c>
      <c r="G31" s="714">
        <v>143997</v>
      </c>
      <c r="H31" s="714">
        <v>7220</v>
      </c>
      <c r="I31" s="714">
        <v>29070</v>
      </c>
      <c r="J31" s="714">
        <v>86558</v>
      </c>
      <c r="K31" s="714">
        <v>1714</v>
      </c>
      <c r="L31" s="714">
        <v>28369</v>
      </c>
      <c r="M31" s="714">
        <v>9598</v>
      </c>
      <c r="N31" s="714">
        <v>38264</v>
      </c>
      <c r="O31" s="714">
        <v>6232</v>
      </c>
      <c r="P31" s="714">
        <v>20001</v>
      </c>
      <c r="Q31" s="714">
        <v>57244</v>
      </c>
      <c r="R31" s="714">
        <v>32404</v>
      </c>
      <c r="S31" s="714">
        <v>14024</v>
      </c>
      <c r="T31" s="714">
        <v>13184</v>
      </c>
      <c r="U31" s="714">
        <v>62655</v>
      </c>
      <c r="V31" s="714">
        <v>22875</v>
      </c>
      <c r="W31" s="714">
        <v>47942</v>
      </c>
      <c r="X31" s="714">
        <v>25509</v>
      </c>
      <c r="Y31" s="714">
        <v>111762</v>
      </c>
      <c r="Z31" s="714">
        <v>8643</v>
      </c>
      <c r="AA31" s="714">
        <v>3874</v>
      </c>
      <c r="AB31" s="714">
        <v>4295</v>
      </c>
      <c r="AC31" s="714">
        <v>35855</v>
      </c>
      <c r="AD31" s="714">
        <v>7067</v>
      </c>
      <c r="AE31" s="714">
        <v>5459</v>
      </c>
      <c r="AF31" s="714">
        <v>16844</v>
      </c>
      <c r="AG31" s="714">
        <v>9433</v>
      </c>
      <c r="AH31" s="714">
        <v>14432</v>
      </c>
      <c r="AI31" s="714">
        <v>31085</v>
      </c>
      <c r="AJ31" s="714">
        <v>132186</v>
      </c>
      <c r="AK31" s="714">
        <v>6791</v>
      </c>
      <c r="AL31" s="714">
        <v>42938</v>
      </c>
      <c r="AM31" s="714">
        <v>96450</v>
      </c>
      <c r="AN31" s="714">
        <v>13034</v>
      </c>
      <c r="AO31" s="714">
        <v>882</v>
      </c>
      <c r="AP31" s="715">
        <v>1200996</v>
      </c>
      <c r="AQ31" s="714">
        <v>56112</v>
      </c>
      <c r="AR31" s="714">
        <v>1556153</v>
      </c>
      <c r="AS31" s="714">
        <v>301</v>
      </c>
      <c r="AT31" s="714">
        <v>13514</v>
      </c>
      <c r="AU31" s="714">
        <v>187698</v>
      </c>
      <c r="AV31" s="714">
        <v>4316</v>
      </c>
      <c r="AW31" s="714">
        <v>1818094</v>
      </c>
      <c r="AX31" s="714">
        <v>3019090</v>
      </c>
      <c r="AY31" s="714">
        <v>111023</v>
      </c>
      <c r="AZ31" s="714">
        <v>2073160</v>
      </c>
      <c r="BA31" s="714">
        <v>2184183</v>
      </c>
      <c r="BB31" s="714">
        <v>4002277</v>
      </c>
      <c r="BC31" s="714">
        <v>5203273</v>
      </c>
      <c r="BD31" s="714">
        <v>-7423</v>
      </c>
      <c r="BE31" s="714">
        <v>-2268787</v>
      </c>
      <c r="BF31" s="714">
        <v>-2276210</v>
      </c>
      <c r="BG31" s="714">
        <v>1726067</v>
      </c>
      <c r="BH31" s="715">
        <v>2927063</v>
      </c>
    </row>
    <row r="32" spans="1:60" s="707" customFormat="1" ht="11.25">
      <c r="A32" s="716" t="s">
        <v>253</v>
      </c>
      <c r="B32" s="713" t="s">
        <v>369</v>
      </c>
      <c r="C32" s="714">
        <v>1268</v>
      </c>
      <c r="D32" s="714">
        <v>120</v>
      </c>
      <c r="E32" s="714">
        <v>570</v>
      </c>
      <c r="F32" s="714">
        <v>447</v>
      </c>
      <c r="G32" s="714">
        <v>15420</v>
      </c>
      <c r="H32" s="714">
        <v>1706</v>
      </c>
      <c r="I32" s="714">
        <v>3944</v>
      </c>
      <c r="J32" s="714">
        <v>13672</v>
      </c>
      <c r="K32" s="714">
        <v>604</v>
      </c>
      <c r="L32" s="714">
        <v>2513</v>
      </c>
      <c r="M32" s="714">
        <v>3154</v>
      </c>
      <c r="N32" s="714">
        <v>11794</v>
      </c>
      <c r="O32" s="714">
        <v>1795</v>
      </c>
      <c r="P32" s="714">
        <v>8524</v>
      </c>
      <c r="Q32" s="714">
        <v>10580</v>
      </c>
      <c r="R32" s="714">
        <v>6467</v>
      </c>
      <c r="S32" s="714">
        <v>1935</v>
      </c>
      <c r="T32" s="714">
        <v>1713</v>
      </c>
      <c r="U32" s="714">
        <v>8463</v>
      </c>
      <c r="V32" s="714">
        <v>2481</v>
      </c>
      <c r="W32" s="714">
        <v>14522</v>
      </c>
      <c r="X32" s="714">
        <v>9674</v>
      </c>
      <c r="Y32" s="714">
        <v>25371</v>
      </c>
      <c r="Z32" s="714">
        <v>24972</v>
      </c>
      <c r="AA32" s="714">
        <v>3722</v>
      </c>
      <c r="AB32" s="714">
        <v>6087</v>
      </c>
      <c r="AC32" s="714">
        <v>58445</v>
      </c>
      <c r="AD32" s="714">
        <v>93556</v>
      </c>
      <c r="AE32" s="714">
        <v>276280</v>
      </c>
      <c r="AF32" s="714">
        <v>40223</v>
      </c>
      <c r="AG32" s="714">
        <v>7446</v>
      </c>
      <c r="AH32" s="714">
        <v>24792</v>
      </c>
      <c r="AI32" s="714">
        <v>16942</v>
      </c>
      <c r="AJ32" s="714">
        <v>23561</v>
      </c>
      <c r="AK32" s="714">
        <v>5053</v>
      </c>
      <c r="AL32" s="714">
        <v>26152</v>
      </c>
      <c r="AM32" s="714">
        <v>19730</v>
      </c>
      <c r="AN32" s="714">
        <v>0</v>
      </c>
      <c r="AO32" s="714">
        <v>6623</v>
      </c>
      <c r="AP32" s="715">
        <v>780321</v>
      </c>
      <c r="AQ32" s="714">
        <v>11</v>
      </c>
      <c r="AR32" s="714">
        <v>654275</v>
      </c>
      <c r="AS32" s="714">
        <v>0</v>
      </c>
      <c r="AT32" s="714">
        <v>0</v>
      </c>
      <c r="AU32" s="714">
        <v>0</v>
      </c>
      <c r="AV32" s="714">
        <v>0</v>
      </c>
      <c r="AW32" s="714">
        <v>654286</v>
      </c>
      <c r="AX32" s="714">
        <v>1434607</v>
      </c>
      <c r="AY32" s="714">
        <v>66337</v>
      </c>
      <c r="AZ32" s="714">
        <v>40723</v>
      </c>
      <c r="BA32" s="714">
        <v>107060</v>
      </c>
      <c r="BB32" s="714">
        <v>761346</v>
      </c>
      <c r="BC32" s="714">
        <v>1541667</v>
      </c>
      <c r="BD32" s="714">
        <v>-109196</v>
      </c>
      <c r="BE32" s="714">
        <v>-244038</v>
      </c>
      <c r="BF32" s="714">
        <v>-353234</v>
      </c>
      <c r="BG32" s="714">
        <v>408112</v>
      </c>
      <c r="BH32" s="715">
        <v>1188433</v>
      </c>
    </row>
    <row r="33" spans="1:60" s="707" customFormat="1" ht="11.25">
      <c r="A33" s="716" t="s">
        <v>254</v>
      </c>
      <c r="B33" s="713" t="s">
        <v>129</v>
      </c>
      <c r="C33" s="714">
        <v>99</v>
      </c>
      <c r="D33" s="714">
        <v>16</v>
      </c>
      <c r="E33" s="714">
        <v>69</v>
      </c>
      <c r="F33" s="714">
        <v>50</v>
      </c>
      <c r="G33" s="714">
        <v>8344</v>
      </c>
      <c r="H33" s="714">
        <v>436</v>
      </c>
      <c r="I33" s="714">
        <v>1027</v>
      </c>
      <c r="J33" s="714">
        <v>5401</v>
      </c>
      <c r="K33" s="714">
        <v>133</v>
      </c>
      <c r="L33" s="714">
        <v>2229</v>
      </c>
      <c r="M33" s="714">
        <v>1139</v>
      </c>
      <c r="N33" s="714">
        <v>3301</v>
      </c>
      <c r="O33" s="714">
        <v>263</v>
      </c>
      <c r="P33" s="714">
        <v>2794</v>
      </c>
      <c r="Q33" s="714">
        <v>4297</v>
      </c>
      <c r="R33" s="714">
        <v>2337</v>
      </c>
      <c r="S33" s="714">
        <v>834</v>
      </c>
      <c r="T33" s="714">
        <v>466</v>
      </c>
      <c r="U33" s="714">
        <v>2510</v>
      </c>
      <c r="V33" s="714">
        <v>1009</v>
      </c>
      <c r="W33" s="714">
        <v>1183</v>
      </c>
      <c r="X33" s="714">
        <v>1367</v>
      </c>
      <c r="Y33" s="714">
        <v>13242</v>
      </c>
      <c r="Z33" s="714">
        <v>11481</v>
      </c>
      <c r="AA33" s="714">
        <v>261</v>
      </c>
      <c r="AB33" s="714">
        <v>404</v>
      </c>
      <c r="AC33" s="714">
        <v>106318</v>
      </c>
      <c r="AD33" s="714">
        <v>21769</v>
      </c>
      <c r="AE33" s="714">
        <v>169837</v>
      </c>
      <c r="AF33" s="714">
        <v>61438</v>
      </c>
      <c r="AG33" s="714">
        <v>24362</v>
      </c>
      <c r="AH33" s="714">
        <v>5563</v>
      </c>
      <c r="AI33" s="714">
        <v>14545</v>
      </c>
      <c r="AJ33" s="714">
        <v>61307</v>
      </c>
      <c r="AK33" s="714">
        <v>3250</v>
      </c>
      <c r="AL33" s="714">
        <v>24243</v>
      </c>
      <c r="AM33" s="714">
        <v>54396</v>
      </c>
      <c r="AN33" s="714">
        <v>0</v>
      </c>
      <c r="AO33" s="714">
        <v>3647</v>
      </c>
      <c r="AP33" s="715">
        <v>615367</v>
      </c>
      <c r="AQ33" s="714">
        <v>0</v>
      </c>
      <c r="AR33" s="714">
        <v>2696549</v>
      </c>
      <c r="AS33" s="714">
        <v>123</v>
      </c>
      <c r="AT33" s="714">
        <v>0</v>
      </c>
      <c r="AU33" s="714">
        <v>184260</v>
      </c>
      <c r="AV33" s="714">
        <v>0</v>
      </c>
      <c r="AW33" s="714">
        <v>2880932</v>
      </c>
      <c r="AX33" s="714">
        <v>3496299</v>
      </c>
      <c r="AY33" s="714">
        <v>1110</v>
      </c>
      <c r="AZ33" s="714">
        <v>45080</v>
      </c>
      <c r="BA33" s="714">
        <v>46190</v>
      </c>
      <c r="BB33" s="714">
        <v>2927122</v>
      </c>
      <c r="BC33" s="714">
        <v>3542489</v>
      </c>
      <c r="BD33" s="714">
        <v>-79</v>
      </c>
      <c r="BE33" s="714">
        <v>-30758</v>
      </c>
      <c r="BF33" s="714">
        <v>-30837</v>
      </c>
      <c r="BG33" s="714">
        <v>2896285</v>
      </c>
      <c r="BH33" s="715">
        <v>3511652</v>
      </c>
    </row>
    <row r="34" spans="1:60" s="707" customFormat="1" ht="11.25">
      <c r="A34" s="716" t="s">
        <v>255</v>
      </c>
      <c r="B34" s="713" t="s">
        <v>664</v>
      </c>
      <c r="C34" s="714">
        <v>5231</v>
      </c>
      <c r="D34" s="714">
        <v>374</v>
      </c>
      <c r="E34" s="714">
        <v>1410</v>
      </c>
      <c r="F34" s="714">
        <v>214</v>
      </c>
      <c r="G34" s="714">
        <v>81717</v>
      </c>
      <c r="H34" s="714">
        <v>1833</v>
      </c>
      <c r="I34" s="714">
        <v>15562</v>
      </c>
      <c r="J34" s="714">
        <v>42569</v>
      </c>
      <c r="K34" s="714">
        <v>5269</v>
      </c>
      <c r="L34" s="714">
        <v>8963</v>
      </c>
      <c r="M34" s="714">
        <v>13497</v>
      </c>
      <c r="N34" s="714">
        <v>43371</v>
      </c>
      <c r="O34" s="714">
        <v>5993</v>
      </c>
      <c r="P34" s="714">
        <v>13887</v>
      </c>
      <c r="Q34" s="714">
        <v>24727</v>
      </c>
      <c r="R34" s="714">
        <v>12422</v>
      </c>
      <c r="S34" s="714">
        <v>4387</v>
      </c>
      <c r="T34" s="714">
        <v>4180</v>
      </c>
      <c r="U34" s="714">
        <v>24366</v>
      </c>
      <c r="V34" s="714">
        <v>7816</v>
      </c>
      <c r="W34" s="714">
        <v>18989</v>
      </c>
      <c r="X34" s="714">
        <v>44706</v>
      </c>
      <c r="Y34" s="714">
        <v>62411</v>
      </c>
      <c r="Z34" s="714">
        <v>46966</v>
      </c>
      <c r="AA34" s="714">
        <v>3421</v>
      </c>
      <c r="AB34" s="714">
        <v>13415</v>
      </c>
      <c r="AC34" s="714">
        <v>63033</v>
      </c>
      <c r="AD34" s="714">
        <v>35003</v>
      </c>
      <c r="AE34" s="714">
        <v>4807</v>
      </c>
      <c r="AF34" s="714">
        <v>147399</v>
      </c>
      <c r="AG34" s="714">
        <v>16689</v>
      </c>
      <c r="AH34" s="714">
        <v>34279</v>
      </c>
      <c r="AI34" s="714">
        <v>33323</v>
      </c>
      <c r="AJ34" s="714">
        <v>40247</v>
      </c>
      <c r="AK34" s="714">
        <v>5951</v>
      </c>
      <c r="AL34" s="714">
        <v>21414</v>
      </c>
      <c r="AM34" s="714">
        <v>32326</v>
      </c>
      <c r="AN34" s="714">
        <v>3360</v>
      </c>
      <c r="AO34" s="714">
        <v>8524</v>
      </c>
      <c r="AP34" s="715">
        <v>954051</v>
      </c>
      <c r="AQ34" s="714">
        <v>13720</v>
      </c>
      <c r="AR34" s="714">
        <v>484995</v>
      </c>
      <c r="AS34" s="714">
        <v>6209</v>
      </c>
      <c r="AT34" s="714">
        <v>2421</v>
      </c>
      <c r="AU34" s="714">
        <v>27087</v>
      </c>
      <c r="AV34" s="714">
        <v>2836</v>
      </c>
      <c r="AW34" s="714">
        <v>537268</v>
      </c>
      <c r="AX34" s="714">
        <v>1491319</v>
      </c>
      <c r="AY34" s="714">
        <v>202324</v>
      </c>
      <c r="AZ34" s="714">
        <v>730298</v>
      </c>
      <c r="BA34" s="714">
        <v>932622</v>
      </c>
      <c r="BB34" s="714">
        <v>1469890</v>
      </c>
      <c r="BC34" s="714">
        <v>2423941</v>
      </c>
      <c r="BD34" s="714">
        <v>-51559</v>
      </c>
      <c r="BE34" s="714">
        <v>-573227</v>
      </c>
      <c r="BF34" s="714">
        <v>-624786</v>
      </c>
      <c r="BG34" s="714">
        <v>845104</v>
      </c>
      <c r="BH34" s="715">
        <v>1799155</v>
      </c>
    </row>
    <row r="35" spans="1:60" s="707" customFormat="1" ht="11.25">
      <c r="A35" s="716" t="s">
        <v>256</v>
      </c>
      <c r="B35" s="713" t="s">
        <v>391</v>
      </c>
      <c r="C35" s="714">
        <v>594</v>
      </c>
      <c r="D35" s="714">
        <v>25</v>
      </c>
      <c r="E35" s="714">
        <v>242</v>
      </c>
      <c r="F35" s="714">
        <v>27</v>
      </c>
      <c r="G35" s="714">
        <v>10146</v>
      </c>
      <c r="H35" s="714">
        <v>372</v>
      </c>
      <c r="I35" s="714">
        <v>1593</v>
      </c>
      <c r="J35" s="714">
        <v>17936</v>
      </c>
      <c r="K35" s="714">
        <v>172</v>
      </c>
      <c r="L35" s="714">
        <v>1930</v>
      </c>
      <c r="M35" s="714">
        <v>1443</v>
      </c>
      <c r="N35" s="714">
        <v>5319</v>
      </c>
      <c r="O35" s="714">
        <v>424</v>
      </c>
      <c r="P35" s="714">
        <v>4578</v>
      </c>
      <c r="Q35" s="714">
        <v>8700</v>
      </c>
      <c r="R35" s="714">
        <v>8719</v>
      </c>
      <c r="S35" s="714">
        <v>1263</v>
      </c>
      <c r="T35" s="714">
        <v>1261</v>
      </c>
      <c r="U35" s="714">
        <v>12905</v>
      </c>
      <c r="V35" s="714">
        <v>8383</v>
      </c>
      <c r="W35" s="714">
        <v>4751</v>
      </c>
      <c r="X35" s="714">
        <v>2402</v>
      </c>
      <c r="Y35" s="714">
        <v>18563</v>
      </c>
      <c r="Z35" s="714">
        <v>16645</v>
      </c>
      <c r="AA35" s="714">
        <v>7213</v>
      </c>
      <c r="AB35" s="714">
        <v>2189</v>
      </c>
      <c r="AC35" s="714">
        <v>120935</v>
      </c>
      <c r="AD35" s="714">
        <v>66900</v>
      </c>
      <c r="AE35" s="714">
        <v>10626</v>
      </c>
      <c r="AF35" s="714">
        <v>22560</v>
      </c>
      <c r="AG35" s="714">
        <v>210599</v>
      </c>
      <c r="AH35" s="714">
        <v>40905</v>
      </c>
      <c r="AI35" s="714">
        <v>49148</v>
      </c>
      <c r="AJ35" s="714">
        <v>39028</v>
      </c>
      <c r="AK35" s="714">
        <v>11849</v>
      </c>
      <c r="AL35" s="714">
        <v>82330</v>
      </c>
      <c r="AM35" s="714">
        <v>32496</v>
      </c>
      <c r="AN35" s="714">
        <v>0</v>
      </c>
      <c r="AO35" s="714">
        <v>7945</v>
      </c>
      <c r="AP35" s="715">
        <v>833116</v>
      </c>
      <c r="AQ35" s="714">
        <v>6764</v>
      </c>
      <c r="AR35" s="714">
        <v>584722</v>
      </c>
      <c r="AS35" s="714">
        <v>263</v>
      </c>
      <c r="AT35" s="714">
        <v>50145</v>
      </c>
      <c r="AU35" s="714">
        <v>444945</v>
      </c>
      <c r="AV35" s="714">
        <v>-1072</v>
      </c>
      <c r="AW35" s="714">
        <v>1085767</v>
      </c>
      <c r="AX35" s="714">
        <v>1918883</v>
      </c>
      <c r="AY35" s="714">
        <v>15356</v>
      </c>
      <c r="AZ35" s="714">
        <v>140011</v>
      </c>
      <c r="BA35" s="714">
        <v>155367</v>
      </c>
      <c r="BB35" s="714">
        <v>1241134</v>
      </c>
      <c r="BC35" s="714">
        <v>2074250</v>
      </c>
      <c r="BD35" s="714">
        <v>-174005</v>
      </c>
      <c r="BE35" s="714">
        <v>-834240</v>
      </c>
      <c r="BF35" s="714">
        <v>-1008245</v>
      </c>
      <c r="BG35" s="714">
        <v>232889</v>
      </c>
      <c r="BH35" s="715">
        <v>1066005</v>
      </c>
    </row>
    <row r="36" spans="1:60" s="707" customFormat="1" ht="11.25">
      <c r="A36" s="716" t="s">
        <v>257</v>
      </c>
      <c r="B36" s="713" t="s">
        <v>130</v>
      </c>
      <c r="C36" s="714">
        <v>0</v>
      </c>
      <c r="D36" s="714">
        <v>0</v>
      </c>
      <c r="E36" s="714">
        <v>0</v>
      </c>
      <c r="F36" s="714">
        <v>0</v>
      </c>
      <c r="G36" s="714">
        <v>0</v>
      </c>
      <c r="H36" s="714">
        <v>0</v>
      </c>
      <c r="I36" s="714">
        <v>0</v>
      </c>
      <c r="J36" s="714">
        <v>0</v>
      </c>
      <c r="K36" s="714">
        <v>0</v>
      </c>
      <c r="L36" s="714">
        <v>0</v>
      </c>
      <c r="M36" s="714">
        <v>0</v>
      </c>
      <c r="N36" s="714">
        <v>0</v>
      </c>
      <c r="O36" s="714">
        <v>0</v>
      </c>
      <c r="P36" s="714">
        <v>0</v>
      </c>
      <c r="Q36" s="714">
        <v>0</v>
      </c>
      <c r="R36" s="714">
        <v>0</v>
      </c>
      <c r="S36" s="714">
        <v>0</v>
      </c>
      <c r="T36" s="714">
        <v>0</v>
      </c>
      <c r="U36" s="714">
        <v>0</v>
      </c>
      <c r="V36" s="714">
        <v>0</v>
      </c>
      <c r="W36" s="714">
        <v>0</v>
      </c>
      <c r="X36" s="714">
        <v>0</v>
      </c>
      <c r="Y36" s="714">
        <v>0</v>
      </c>
      <c r="Z36" s="714">
        <v>0</v>
      </c>
      <c r="AA36" s="714">
        <v>0</v>
      </c>
      <c r="AB36" s="714">
        <v>0</v>
      </c>
      <c r="AC36" s="714">
        <v>0</v>
      </c>
      <c r="AD36" s="714">
        <v>0</v>
      </c>
      <c r="AE36" s="714">
        <v>0</v>
      </c>
      <c r="AF36" s="714">
        <v>0</v>
      </c>
      <c r="AG36" s="714">
        <v>0</v>
      </c>
      <c r="AH36" s="714">
        <v>0</v>
      </c>
      <c r="AI36" s="714">
        <v>0</v>
      </c>
      <c r="AJ36" s="714">
        <v>0</v>
      </c>
      <c r="AK36" s="714">
        <v>0</v>
      </c>
      <c r="AL36" s="714">
        <v>0</v>
      </c>
      <c r="AM36" s="714">
        <v>0</v>
      </c>
      <c r="AN36" s="714">
        <v>0</v>
      </c>
      <c r="AO36" s="714">
        <v>19271</v>
      </c>
      <c r="AP36" s="715">
        <v>19271</v>
      </c>
      <c r="AQ36" s="714">
        <v>0</v>
      </c>
      <c r="AR36" s="714">
        <v>57732</v>
      </c>
      <c r="AS36" s="714">
        <v>1361649</v>
      </c>
      <c r="AT36" s="714">
        <v>0</v>
      </c>
      <c r="AU36" s="714">
        <v>0</v>
      </c>
      <c r="AV36" s="714">
        <v>0</v>
      </c>
      <c r="AW36" s="714">
        <v>1419381</v>
      </c>
      <c r="AX36" s="714">
        <v>1438652</v>
      </c>
      <c r="AY36" s="714">
        <v>0</v>
      </c>
      <c r="AZ36" s="714">
        <v>0</v>
      </c>
      <c r="BA36" s="714">
        <v>0</v>
      </c>
      <c r="BB36" s="714">
        <v>1419381</v>
      </c>
      <c r="BC36" s="714">
        <v>1438652</v>
      </c>
      <c r="BD36" s="714">
        <v>0</v>
      </c>
      <c r="BE36" s="714">
        <v>0</v>
      </c>
      <c r="BF36" s="714">
        <v>0</v>
      </c>
      <c r="BG36" s="714">
        <v>1419381</v>
      </c>
      <c r="BH36" s="715">
        <v>1438652</v>
      </c>
    </row>
    <row r="37" spans="1:60" s="707" customFormat="1" ht="11.25">
      <c r="A37" s="716" t="s">
        <v>258</v>
      </c>
      <c r="B37" s="713" t="s">
        <v>392</v>
      </c>
      <c r="C37" s="714">
        <v>8</v>
      </c>
      <c r="D37" s="714">
        <v>13</v>
      </c>
      <c r="E37" s="714">
        <v>0</v>
      </c>
      <c r="F37" s="714">
        <v>4</v>
      </c>
      <c r="G37" s="714">
        <v>964</v>
      </c>
      <c r="H37" s="714">
        <v>4</v>
      </c>
      <c r="I37" s="714">
        <v>92</v>
      </c>
      <c r="J37" s="714">
        <v>1309</v>
      </c>
      <c r="K37" s="714">
        <v>9</v>
      </c>
      <c r="L37" s="714">
        <v>159</v>
      </c>
      <c r="M37" s="714">
        <v>201</v>
      </c>
      <c r="N37" s="714">
        <v>255</v>
      </c>
      <c r="O37" s="714">
        <v>11</v>
      </c>
      <c r="P37" s="714">
        <v>521</v>
      </c>
      <c r="Q37" s="714">
        <v>1034</v>
      </c>
      <c r="R37" s="714">
        <v>971</v>
      </c>
      <c r="S37" s="714">
        <v>122</v>
      </c>
      <c r="T37" s="714">
        <v>541</v>
      </c>
      <c r="U37" s="714">
        <v>2400</v>
      </c>
      <c r="V37" s="714">
        <v>2393</v>
      </c>
      <c r="W37" s="714">
        <v>657</v>
      </c>
      <c r="X37" s="714">
        <v>48</v>
      </c>
      <c r="Y37" s="714">
        <v>773</v>
      </c>
      <c r="Z37" s="714">
        <v>1656</v>
      </c>
      <c r="AA37" s="714">
        <v>36</v>
      </c>
      <c r="AB37" s="714">
        <v>109</v>
      </c>
      <c r="AC37" s="714">
        <v>1348</v>
      </c>
      <c r="AD37" s="714">
        <v>471</v>
      </c>
      <c r="AE37" s="714">
        <v>10</v>
      </c>
      <c r="AF37" s="714">
        <v>3224</v>
      </c>
      <c r="AG37" s="714">
        <v>10839</v>
      </c>
      <c r="AH37" s="714">
        <v>355</v>
      </c>
      <c r="AI37" s="714">
        <v>19</v>
      </c>
      <c r="AJ37" s="714">
        <v>601</v>
      </c>
      <c r="AK37" s="714">
        <v>2</v>
      </c>
      <c r="AL37" s="714">
        <v>2383</v>
      </c>
      <c r="AM37" s="714">
        <v>1653</v>
      </c>
      <c r="AN37" s="714">
        <v>0</v>
      </c>
      <c r="AO37" s="714">
        <v>885</v>
      </c>
      <c r="AP37" s="715">
        <v>36080</v>
      </c>
      <c r="AQ37" s="714">
        <v>2</v>
      </c>
      <c r="AR37" s="714">
        <v>389236</v>
      </c>
      <c r="AS37" s="714">
        <v>760562</v>
      </c>
      <c r="AT37" s="714">
        <v>83488</v>
      </c>
      <c r="AU37" s="714">
        <v>787254</v>
      </c>
      <c r="AV37" s="714">
        <v>0</v>
      </c>
      <c r="AW37" s="714">
        <v>2020542</v>
      </c>
      <c r="AX37" s="714">
        <v>2056622</v>
      </c>
      <c r="AY37" s="714">
        <v>24756</v>
      </c>
      <c r="AZ37" s="714">
        <v>73482</v>
      </c>
      <c r="BA37" s="714">
        <v>98238</v>
      </c>
      <c r="BB37" s="714">
        <v>2118780</v>
      </c>
      <c r="BC37" s="714">
        <v>2154860</v>
      </c>
      <c r="BD37" s="714">
        <v>-95203</v>
      </c>
      <c r="BE37" s="714">
        <v>-338175</v>
      </c>
      <c r="BF37" s="714">
        <v>-433378</v>
      </c>
      <c r="BG37" s="714">
        <v>1685402</v>
      </c>
      <c r="BH37" s="715">
        <v>1721482</v>
      </c>
    </row>
    <row r="38" spans="1:60" s="707" customFormat="1" ht="11.25">
      <c r="A38" s="716" t="s">
        <v>259</v>
      </c>
      <c r="B38" s="713" t="s">
        <v>665</v>
      </c>
      <c r="C38" s="714">
        <v>0</v>
      </c>
      <c r="D38" s="714">
        <v>0</v>
      </c>
      <c r="E38" s="714">
        <v>0</v>
      </c>
      <c r="F38" s="714">
        <v>0</v>
      </c>
      <c r="G38" s="714">
        <v>0</v>
      </c>
      <c r="H38" s="714">
        <v>0</v>
      </c>
      <c r="I38" s="714">
        <v>0</v>
      </c>
      <c r="J38" s="714">
        <v>7</v>
      </c>
      <c r="K38" s="714">
        <v>0</v>
      </c>
      <c r="L38" s="714">
        <v>0</v>
      </c>
      <c r="M38" s="714">
        <v>0</v>
      </c>
      <c r="N38" s="714">
        <v>4</v>
      </c>
      <c r="O38" s="714">
        <v>0</v>
      </c>
      <c r="P38" s="714">
        <v>0</v>
      </c>
      <c r="Q38" s="714">
        <v>0</v>
      </c>
      <c r="R38" s="714">
        <v>0</v>
      </c>
      <c r="S38" s="714">
        <v>0</v>
      </c>
      <c r="T38" s="714">
        <v>0</v>
      </c>
      <c r="U38" s="714">
        <v>0</v>
      </c>
      <c r="V38" s="714">
        <v>0</v>
      </c>
      <c r="W38" s="714">
        <v>0</v>
      </c>
      <c r="X38" s="714">
        <v>1</v>
      </c>
      <c r="Y38" s="714">
        <v>1</v>
      </c>
      <c r="Z38" s="714">
        <v>1</v>
      </c>
      <c r="AA38" s="714">
        <v>20</v>
      </c>
      <c r="AB38" s="714">
        <v>0</v>
      </c>
      <c r="AC38" s="714">
        <v>59</v>
      </c>
      <c r="AD38" s="714">
        <v>127</v>
      </c>
      <c r="AE38" s="714">
        <v>37</v>
      </c>
      <c r="AF38" s="714">
        <v>2293</v>
      </c>
      <c r="AG38" s="714">
        <v>425</v>
      </c>
      <c r="AH38" s="714">
        <v>25</v>
      </c>
      <c r="AI38" s="714">
        <v>19</v>
      </c>
      <c r="AJ38" s="714">
        <v>44919</v>
      </c>
      <c r="AK38" s="714">
        <v>1</v>
      </c>
      <c r="AL38" s="714">
        <v>49</v>
      </c>
      <c r="AM38" s="714">
        <v>428</v>
      </c>
      <c r="AN38" s="714">
        <v>0</v>
      </c>
      <c r="AO38" s="714">
        <v>25</v>
      </c>
      <c r="AP38" s="715">
        <v>48441</v>
      </c>
      <c r="AQ38" s="714">
        <v>22663</v>
      </c>
      <c r="AR38" s="714">
        <v>624959</v>
      </c>
      <c r="AS38" s="714">
        <v>2372474</v>
      </c>
      <c r="AT38" s="714">
        <v>0</v>
      </c>
      <c r="AU38" s="714">
        <v>0</v>
      </c>
      <c r="AV38" s="714">
        <v>0</v>
      </c>
      <c r="AW38" s="714">
        <v>3020096</v>
      </c>
      <c r="AX38" s="714">
        <v>3068537</v>
      </c>
      <c r="AY38" s="714">
        <v>1</v>
      </c>
      <c r="AZ38" s="714">
        <v>24927</v>
      </c>
      <c r="BA38" s="714">
        <v>24928</v>
      </c>
      <c r="BB38" s="714">
        <v>3045024</v>
      </c>
      <c r="BC38" s="714">
        <v>3093465</v>
      </c>
      <c r="BD38" s="714">
        <v>-234</v>
      </c>
      <c r="BE38" s="714">
        <v>-12200</v>
      </c>
      <c r="BF38" s="714">
        <v>-12434</v>
      </c>
      <c r="BG38" s="714">
        <v>3032590</v>
      </c>
      <c r="BH38" s="715">
        <v>3081031</v>
      </c>
    </row>
    <row r="39" spans="1:60" s="707" customFormat="1" ht="11.25">
      <c r="A39" s="716" t="s">
        <v>260</v>
      </c>
      <c r="B39" s="713" t="s">
        <v>666</v>
      </c>
      <c r="C39" s="714">
        <v>330</v>
      </c>
      <c r="D39" s="714">
        <v>15</v>
      </c>
      <c r="E39" s="714">
        <v>639</v>
      </c>
      <c r="F39" s="714">
        <v>13</v>
      </c>
      <c r="G39" s="714">
        <v>2615</v>
      </c>
      <c r="H39" s="714">
        <v>63</v>
      </c>
      <c r="I39" s="714">
        <v>201</v>
      </c>
      <c r="J39" s="714">
        <v>1836</v>
      </c>
      <c r="K39" s="714">
        <v>42</v>
      </c>
      <c r="L39" s="714">
        <v>229</v>
      </c>
      <c r="M39" s="714">
        <v>217</v>
      </c>
      <c r="N39" s="714">
        <v>1413</v>
      </c>
      <c r="O39" s="714">
        <v>309</v>
      </c>
      <c r="P39" s="714">
        <v>184</v>
      </c>
      <c r="Q39" s="714">
        <v>1748</v>
      </c>
      <c r="R39" s="714">
        <v>412</v>
      </c>
      <c r="S39" s="714">
        <v>192</v>
      </c>
      <c r="T39" s="714">
        <v>152</v>
      </c>
      <c r="U39" s="714">
        <v>334</v>
      </c>
      <c r="V39" s="714">
        <v>139</v>
      </c>
      <c r="W39" s="714">
        <v>294</v>
      </c>
      <c r="X39" s="714">
        <v>355</v>
      </c>
      <c r="Y39" s="714">
        <v>1953</v>
      </c>
      <c r="Z39" s="714">
        <v>3034</v>
      </c>
      <c r="AA39" s="714">
        <v>1420</v>
      </c>
      <c r="AB39" s="714">
        <v>419</v>
      </c>
      <c r="AC39" s="714">
        <v>1805</v>
      </c>
      <c r="AD39" s="714">
        <v>3744</v>
      </c>
      <c r="AE39" s="714">
        <v>766</v>
      </c>
      <c r="AF39" s="714">
        <v>3160</v>
      </c>
      <c r="AG39" s="714">
        <v>1190</v>
      </c>
      <c r="AH39" s="714">
        <v>3</v>
      </c>
      <c r="AI39" s="714">
        <v>3680</v>
      </c>
      <c r="AJ39" s="714">
        <v>3398</v>
      </c>
      <c r="AK39" s="714">
        <v>0</v>
      </c>
      <c r="AL39" s="714">
        <v>3976</v>
      </c>
      <c r="AM39" s="714">
        <v>3550</v>
      </c>
      <c r="AN39" s="714">
        <v>0</v>
      </c>
      <c r="AO39" s="714">
        <v>45</v>
      </c>
      <c r="AP39" s="715">
        <v>43875</v>
      </c>
      <c r="AQ39" s="714">
        <v>0</v>
      </c>
      <c r="AR39" s="714">
        <v>152361</v>
      </c>
      <c r="AS39" s="714">
        <v>0</v>
      </c>
      <c r="AT39" s="714">
        <v>0</v>
      </c>
      <c r="AU39" s="714">
        <v>0</v>
      </c>
      <c r="AV39" s="714">
        <v>0</v>
      </c>
      <c r="AW39" s="714">
        <v>152361</v>
      </c>
      <c r="AX39" s="714">
        <v>196236</v>
      </c>
      <c r="AY39" s="714">
        <v>669</v>
      </c>
      <c r="AZ39" s="714">
        <v>0</v>
      </c>
      <c r="BA39" s="714">
        <v>669</v>
      </c>
      <c r="BB39" s="714">
        <v>153030</v>
      </c>
      <c r="BC39" s="714">
        <v>196905</v>
      </c>
      <c r="BD39" s="714">
        <v>-4819</v>
      </c>
      <c r="BE39" s="714">
        <v>-1943</v>
      </c>
      <c r="BF39" s="714">
        <v>-6762</v>
      </c>
      <c r="BG39" s="714">
        <v>146268</v>
      </c>
      <c r="BH39" s="715">
        <v>190143</v>
      </c>
    </row>
    <row r="40" spans="1:60" s="707" customFormat="1" ht="11.25">
      <c r="A40" s="716" t="s">
        <v>261</v>
      </c>
      <c r="B40" s="713" t="s">
        <v>64</v>
      </c>
      <c r="C40" s="714">
        <v>7282</v>
      </c>
      <c r="D40" s="714">
        <v>266</v>
      </c>
      <c r="E40" s="714">
        <v>1049</v>
      </c>
      <c r="F40" s="714">
        <v>789</v>
      </c>
      <c r="G40" s="714">
        <v>102133</v>
      </c>
      <c r="H40" s="714">
        <v>2834</v>
      </c>
      <c r="I40" s="714">
        <v>9559</v>
      </c>
      <c r="J40" s="714">
        <v>98680</v>
      </c>
      <c r="K40" s="714">
        <v>1853</v>
      </c>
      <c r="L40" s="714">
        <v>22765</v>
      </c>
      <c r="M40" s="714">
        <v>18109</v>
      </c>
      <c r="N40" s="714">
        <v>30438</v>
      </c>
      <c r="O40" s="714">
        <v>4258</v>
      </c>
      <c r="P40" s="714">
        <v>21535</v>
      </c>
      <c r="Q40" s="714">
        <v>52523</v>
      </c>
      <c r="R40" s="714">
        <v>37620</v>
      </c>
      <c r="S40" s="714">
        <v>9548</v>
      </c>
      <c r="T40" s="714">
        <v>15155</v>
      </c>
      <c r="U40" s="714">
        <v>51517</v>
      </c>
      <c r="V40" s="714">
        <v>19827</v>
      </c>
      <c r="W40" s="714">
        <v>38762</v>
      </c>
      <c r="X40" s="714">
        <v>18983</v>
      </c>
      <c r="Y40" s="714">
        <v>241748</v>
      </c>
      <c r="Z40" s="714">
        <v>93512</v>
      </c>
      <c r="AA40" s="714">
        <v>31395</v>
      </c>
      <c r="AB40" s="714">
        <v>15805</v>
      </c>
      <c r="AC40" s="714">
        <v>273695</v>
      </c>
      <c r="AD40" s="714">
        <v>147236</v>
      </c>
      <c r="AE40" s="714">
        <v>92193</v>
      </c>
      <c r="AF40" s="714">
        <v>143194</v>
      </c>
      <c r="AG40" s="714">
        <v>172301</v>
      </c>
      <c r="AH40" s="714">
        <v>133576</v>
      </c>
      <c r="AI40" s="714">
        <v>157577</v>
      </c>
      <c r="AJ40" s="714">
        <v>147797</v>
      </c>
      <c r="AK40" s="714">
        <v>14800</v>
      </c>
      <c r="AL40" s="714">
        <v>363474</v>
      </c>
      <c r="AM40" s="714">
        <v>66652</v>
      </c>
      <c r="AN40" s="714">
        <v>0</v>
      </c>
      <c r="AO40" s="714">
        <v>5888</v>
      </c>
      <c r="AP40" s="715">
        <v>2666328</v>
      </c>
      <c r="AQ40" s="714">
        <v>3316</v>
      </c>
      <c r="AR40" s="714">
        <v>160612</v>
      </c>
      <c r="AS40" s="714">
        <v>66</v>
      </c>
      <c r="AT40" s="714">
        <v>6324</v>
      </c>
      <c r="AU40" s="714">
        <v>97697</v>
      </c>
      <c r="AV40" s="714">
        <v>0</v>
      </c>
      <c r="AW40" s="714">
        <v>268015</v>
      </c>
      <c r="AX40" s="714">
        <v>2934343</v>
      </c>
      <c r="AY40" s="714">
        <v>91604</v>
      </c>
      <c r="AZ40" s="714">
        <v>104343</v>
      </c>
      <c r="BA40" s="714">
        <v>195947</v>
      </c>
      <c r="BB40" s="714">
        <v>463962</v>
      </c>
      <c r="BC40" s="714">
        <v>3130290</v>
      </c>
      <c r="BD40" s="714">
        <v>-193316</v>
      </c>
      <c r="BE40" s="714">
        <v>-735276</v>
      </c>
      <c r="BF40" s="714">
        <v>-928592</v>
      </c>
      <c r="BG40" s="714">
        <v>-464630</v>
      </c>
      <c r="BH40" s="715">
        <v>2201698</v>
      </c>
    </row>
    <row r="41" spans="1:60" s="707" customFormat="1" ht="11.25">
      <c r="A41" s="716" t="s">
        <v>360</v>
      </c>
      <c r="B41" s="713" t="s">
        <v>65</v>
      </c>
      <c r="C41" s="714">
        <v>301</v>
      </c>
      <c r="D41" s="714">
        <v>1</v>
      </c>
      <c r="E41" s="714">
        <v>56</v>
      </c>
      <c r="F41" s="714">
        <v>1</v>
      </c>
      <c r="G41" s="714">
        <v>676</v>
      </c>
      <c r="H41" s="714">
        <v>10</v>
      </c>
      <c r="I41" s="714">
        <v>30</v>
      </c>
      <c r="J41" s="714">
        <v>480</v>
      </c>
      <c r="K41" s="714">
        <v>8</v>
      </c>
      <c r="L41" s="714">
        <v>50</v>
      </c>
      <c r="M41" s="714">
        <v>61</v>
      </c>
      <c r="N41" s="714">
        <v>153</v>
      </c>
      <c r="O41" s="714">
        <v>9</v>
      </c>
      <c r="P41" s="714">
        <v>75</v>
      </c>
      <c r="Q41" s="714">
        <v>160</v>
      </c>
      <c r="R41" s="714">
        <v>187</v>
      </c>
      <c r="S41" s="714">
        <v>49</v>
      </c>
      <c r="T41" s="714">
        <v>67</v>
      </c>
      <c r="U41" s="714">
        <v>165</v>
      </c>
      <c r="V41" s="714">
        <v>91</v>
      </c>
      <c r="W41" s="714">
        <v>270</v>
      </c>
      <c r="X41" s="714">
        <v>86</v>
      </c>
      <c r="Y41" s="714">
        <v>696</v>
      </c>
      <c r="Z41" s="714">
        <v>134</v>
      </c>
      <c r="AA41" s="714">
        <v>80</v>
      </c>
      <c r="AB41" s="714">
        <v>15</v>
      </c>
      <c r="AC41" s="714">
        <v>1918</v>
      </c>
      <c r="AD41" s="714">
        <v>321</v>
      </c>
      <c r="AE41" s="714">
        <v>2730</v>
      </c>
      <c r="AF41" s="714">
        <v>1315</v>
      </c>
      <c r="AG41" s="714">
        <v>6112</v>
      </c>
      <c r="AH41" s="714">
        <v>624</v>
      </c>
      <c r="AI41" s="714">
        <v>17488</v>
      </c>
      <c r="AJ41" s="714">
        <v>69587</v>
      </c>
      <c r="AK41" s="714">
        <v>452</v>
      </c>
      <c r="AL41" s="714">
        <v>3629</v>
      </c>
      <c r="AM41" s="714">
        <v>21368</v>
      </c>
      <c r="AN41" s="714">
        <v>0</v>
      </c>
      <c r="AO41" s="714">
        <v>649</v>
      </c>
      <c r="AP41" s="715">
        <v>130104</v>
      </c>
      <c r="AQ41" s="714">
        <v>176743</v>
      </c>
      <c r="AR41" s="714">
        <v>1306653</v>
      </c>
      <c r="AS41" s="714">
        <v>0</v>
      </c>
      <c r="AT41" s="714">
        <v>0</v>
      </c>
      <c r="AU41" s="714">
        <v>5872</v>
      </c>
      <c r="AV41" s="714">
        <v>0</v>
      </c>
      <c r="AW41" s="714">
        <v>1489268</v>
      </c>
      <c r="AX41" s="714">
        <v>1619372</v>
      </c>
      <c r="AY41" s="714">
        <v>12115</v>
      </c>
      <c r="AZ41" s="714">
        <v>581649</v>
      </c>
      <c r="BA41" s="714">
        <v>593764</v>
      </c>
      <c r="BB41" s="714">
        <v>2083032</v>
      </c>
      <c r="BC41" s="714">
        <v>2213136</v>
      </c>
      <c r="BD41" s="714">
        <v>-20376</v>
      </c>
      <c r="BE41" s="714">
        <v>-692352</v>
      </c>
      <c r="BF41" s="714">
        <v>-712728</v>
      </c>
      <c r="BG41" s="714">
        <v>1370304</v>
      </c>
      <c r="BH41" s="715">
        <v>1500408</v>
      </c>
    </row>
    <row r="42" spans="1:60" s="707" customFormat="1" ht="11.25">
      <c r="A42" s="716" t="s">
        <v>361</v>
      </c>
      <c r="B42" s="713" t="s">
        <v>667</v>
      </c>
      <c r="C42" s="714">
        <v>59</v>
      </c>
      <c r="D42" s="714">
        <v>41</v>
      </c>
      <c r="E42" s="714">
        <v>52</v>
      </c>
      <c r="F42" s="714">
        <v>8</v>
      </c>
      <c r="G42" s="714">
        <v>1705</v>
      </c>
      <c r="H42" s="714">
        <v>90</v>
      </c>
      <c r="I42" s="714">
        <v>238</v>
      </c>
      <c r="J42" s="714">
        <v>1164</v>
      </c>
      <c r="K42" s="714">
        <v>10</v>
      </c>
      <c r="L42" s="714">
        <v>88</v>
      </c>
      <c r="M42" s="714">
        <v>304</v>
      </c>
      <c r="N42" s="714">
        <v>321</v>
      </c>
      <c r="O42" s="714">
        <v>56</v>
      </c>
      <c r="P42" s="714">
        <v>347</v>
      </c>
      <c r="Q42" s="714">
        <v>776</v>
      </c>
      <c r="R42" s="714">
        <v>870</v>
      </c>
      <c r="S42" s="714">
        <v>283</v>
      </c>
      <c r="T42" s="714">
        <v>432</v>
      </c>
      <c r="U42" s="714">
        <v>1032</v>
      </c>
      <c r="V42" s="714">
        <v>329</v>
      </c>
      <c r="W42" s="714">
        <v>932</v>
      </c>
      <c r="X42" s="714">
        <v>440</v>
      </c>
      <c r="Y42" s="714">
        <v>1619</v>
      </c>
      <c r="Z42" s="714">
        <v>76</v>
      </c>
      <c r="AA42" s="714">
        <v>195</v>
      </c>
      <c r="AB42" s="714">
        <v>645</v>
      </c>
      <c r="AC42" s="714">
        <v>5914</v>
      </c>
      <c r="AD42" s="714">
        <v>4014</v>
      </c>
      <c r="AE42" s="714">
        <v>1209</v>
      </c>
      <c r="AF42" s="714">
        <v>4614</v>
      </c>
      <c r="AG42" s="714">
        <v>2158</v>
      </c>
      <c r="AH42" s="714">
        <v>3928</v>
      </c>
      <c r="AI42" s="714">
        <v>6128</v>
      </c>
      <c r="AJ42" s="714">
        <v>7407</v>
      </c>
      <c r="AK42" s="714">
        <v>843</v>
      </c>
      <c r="AL42" s="714">
        <v>3408</v>
      </c>
      <c r="AM42" s="714">
        <v>2811</v>
      </c>
      <c r="AN42" s="714">
        <v>0</v>
      </c>
      <c r="AO42" s="714">
        <v>23</v>
      </c>
      <c r="AP42" s="715">
        <v>54569</v>
      </c>
      <c r="AQ42" s="714">
        <v>0</v>
      </c>
      <c r="AR42" s="714">
        <v>0</v>
      </c>
      <c r="AS42" s="714">
        <v>0</v>
      </c>
      <c r="AT42" s="714">
        <v>0</v>
      </c>
      <c r="AU42" s="714">
        <v>0</v>
      </c>
      <c r="AV42" s="714">
        <v>0</v>
      </c>
      <c r="AW42" s="714">
        <v>0</v>
      </c>
      <c r="AX42" s="714">
        <v>54569</v>
      </c>
      <c r="AY42" s="714">
        <v>0</v>
      </c>
      <c r="AZ42" s="714">
        <v>0</v>
      </c>
      <c r="BA42" s="714">
        <v>0</v>
      </c>
      <c r="BB42" s="714">
        <v>0</v>
      </c>
      <c r="BC42" s="714">
        <v>54569</v>
      </c>
      <c r="BD42" s="714">
        <v>0</v>
      </c>
      <c r="BE42" s="714">
        <v>0</v>
      </c>
      <c r="BF42" s="714">
        <v>0</v>
      </c>
      <c r="BG42" s="714">
        <v>0</v>
      </c>
      <c r="BH42" s="715">
        <v>54569</v>
      </c>
    </row>
    <row r="43" spans="1:60" s="707" customFormat="1" ht="11.25">
      <c r="A43" s="716" t="s">
        <v>362</v>
      </c>
      <c r="B43" s="713" t="s">
        <v>668</v>
      </c>
      <c r="C43" s="714">
        <v>887</v>
      </c>
      <c r="D43" s="714">
        <v>8</v>
      </c>
      <c r="E43" s="714">
        <v>467</v>
      </c>
      <c r="F43" s="714">
        <v>37</v>
      </c>
      <c r="G43" s="714">
        <v>8657</v>
      </c>
      <c r="H43" s="714">
        <v>231</v>
      </c>
      <c r="I43" s="714">
        <v>1118</v>
      </c>
      <c r="J43" s="714">
        <v>1767</v>
      </c>
      <c r="K43" s="714">
        <v>531</v>
      </c>
      <c r="L43" s="714">
        <v>1158</v>
      </c>
      <c r="M43" s="714">
        <v>3173</v>
      </c>
      <c r="N43" s="714">
        <v>13572</v>
      </c>
      <c r="O43" s="714">
        <v>1186</v>
      </c>
      <c r="P43" s="714">
        <v>3972</v>
      </c>
      <c r="Q43" s="714">
        <v>9141</v>
      </c>
      <c r="R43" s="714">
        <v>5699</v>
      </c>
      <c r="S43" s="714">
        <v>730</v>
      </c>
      <c r="T43" s="714">
        <v>330</v>
      </c>
      <c r="U43" s="714">
        <v>4379</v>
      </c>
      <c r="V43" s="714">
        <v>904</v>
      </c>
      <c r="W43" s="714">
        <v>5565</v>
      </c>
      <c r="X43" s="714">
        <v>649</v>
      </c>
      <c r="Y43" s="714">
        <v>32533</v>
      </c>
      <c r="Z43" s="714">
        <v>4268</v>
      </c>
      <c r="AA43" s="714">
        <v>1421</v>
      </c>
      <c r="AB43" s="714">
        <v>1706</v>
      </c>
      <c r="AC43" s="714">
        <v>12488</v>
      </c>
      <c r="AD43" s="714">
        <v>11793</v>
      </c>
      <c r="AE43" s="714">
        <v>12124</v>
      </c>
      <c r="AF43" s="714">
        <v>7853</v>
      </c>
      <c r="AG43" s="714">
        <v>5311</v>
      </c>
      <c r="AH43" s="714">
        <v>463</v>
      </c>
      <c r="AI43" s="714">
        <v>10838</v>
      </c>
      <c r="AJ43" s="714">
        <v>8461</v>
      </c>
      <c r="AK43" s="714">
        <v>2387</v>
      </c>
      <c r="AL43" s="714">
        <v>7493</v>
      </c>
      <c r="AM43" s="714">
        <v>6557</v>
      </c>
      <c r="AN43" s="714">
        <v>27</v>
      </c>
      <c r="AO43" s="714">
        <v>0</v>
      </c>
      <c r="AP43" s="715">
        <v>189884</v>
      </c>
      <c r="AQ43" s="714">
        <v>0</v>
      </c>
      <c r="AR43" s="714">
        <v>81</v>
      </c>
      <c r="AS43" s="714">
        <v>0</v>
      </c>
      <c r="AT43" s="714">
        <v>0</v>
      </c>
      <c r="AU43" s="714">
        <v>0</v>
      </c>
      <c r="AV43" s="714">
        <v>0</v>
      </c>
      <c r="AW43" s="714">
        <v>81</v>
      </c>
      <c r="AX43" s="714">
        <v>189965</v>
      </c>
      <c r="AY43" s="714">
        <v>69124</v>
      </c>
      <c r="AZ43" s="714">
        <v>0</v>
      </c>
      <c r="BA43" s="714">
        <v>69124</v>
      </c>
      <c r="BB43" s="714">
        <v>69205</v>
      </c>
      <c r="BC43" s="714">
        <v>259089</v>
      </c>
      <c r="BD43" s="714">
        <v>-69220</v>
      </c>
      <c r="BE43" s="714">
        <v>0</v>
      </c>
      <c r="BF43" s="714">
        <v>-69220</v>
      </c>
      <c r="BG43" s="714">
        <v>-15</v>
      </c>
      <c r="BH43" s="715">
        <v>189869</v>
      </c>
    </row>
    <row r="44" spans="1:60" s="707" customFormat="1" ht="11.25">
      <c r="A44" s="717" t="s">
        <v>560</v>
      </c>
      <c r="B44" s="718" t="s">
        <v>644</v>
      </c>
      <c r="C44" s="719">
        <v>92816</v>
      </c>
      <c r="D44" s="719">
        <v>3298</v>
      </c>
      <c r="E44" s="719">
        <v>25501</v>
      </c>
      <c r="F44" s="719">
        <v>2910</v>
      </c>
      <c r="G44" s="719">
        <v>1389998</v>
      </c>
      <c r="H44" s="719">
        <v>49991</v>
      </c>
      <c r="I44" s="719">
        <v>236404</v>
      </c>
      <c r="J44" s="719">
        <v>1080929</v>
      </c>
      <c r="K44" s="719">
        <v>100799</v>
      </c>
      <c r="L44" s="719">
        <v>285279</v>
      </c>
      <c r="M44" s="719">
        <v>139855</v>
      </c>
      <c r="N44" s="719">
        <v>1693315</v>
      </c>
      <c r="O44" s="719">
        <v>196120</v>
      </c>
      <c r="P44" s="719">
        <v>345339</v>
      </c>
      <c r="Q44" s="719">
        <v>735591</v>
      </c>
      <c r="R44" s="719">
        <v>503932</v>
      </c>
      <c r="S44" s="719">
        <v>137996</v>
      </c>
      <c r="T44" s="719">
        <v>181308</v>
      </c>
      <c r="U44" s="719">
        <v>791143</v>
      </c>
      <c r="V44" s="719">
        <v>289281</v>
      </c>
      <c r="W44" s="719">
        <v>833479</v>
      </c>
      <c r="X44" s="719">
        <v>219911</v>
      </c>
      <c r="Y44" s="719">
        <v>1149224</v>
      </c>
      <c r="Z44" s="719">
        <v>824825</v>
      </c>
      <c r="AA44" s="719">
        <v>104307</v>
      </c>
      <c r="AB44" s="719">
        <v>78114</v>
      </c>
      <c r="AC44" s="719">
        <v>895444</v>
      </c>
      <c r="AD44" s="719">
        <v>439996</v>
      </c>
      <c r="AE44" s="719">
        <v>650402</v>
      </c>
      <c r="AF44" s="719">
        <v>639775</v>
      </c>
      <c r="AG44" s="719">
        <v>527126</v>
      </c>
      <c r="AH44" s="719">
        <v>406154</v>
      </c>
      <c r="AI44" s="719">
        <v>499706</v>
      </c>
      <c r="AJ44" s="719">
        <v>1265003</v>
      </c>
      <c r="AK44" s="719">
        <v>71910</v>
      </c>
      <c r="AL44" s="719">
        <v>812798</v>
      </c>
      <c r="AM44" s="719">
        <v>677142</v>
      </c>
      <c r="AN44" s="719">
        <v>54569</v>
      </c>
      <c r="AO44" s="719">
        <v>66572</v>
      </c>
      <c r="AP44" s="720">
        <v>18498262</v>
      </c>
      <c r="AQ44" s="719">
        <v>344192</v>
      </c>
      <c r="AR44" s="719">
        <v>11353034</v>
      </c>
      <c r="AS44" s="719">
        <v>4529139</v>
      </c>
      <c r="AT44" s="719">
        <v>960215</v>
      </c>
      <c r="AU44" s="719">
        <v>4198221</v>
      </c>
      <c r="AV44" s="719">
        <v>-59472</v>
      </c>
      <c r="AW44" s="719">
        <v>21325329</v>
      </c>
      <c r="AX44" s="719">
        <v>39823591</v>
      </c>
      <c r="AY44" s="719">
        <v>2569480</v>
      </c>
      <c r="AZ44" s="719">
        <v>12841778</v>
      </c>
      <c r="BA44" s="719">
        <v>15411258</v>
      </c>
      <c r="BB44" s="719">
        <v>36736587</v>
      </c>
      <c r="BC44" s="719">
        <v>55234849</v>
      </c>
      <c r="BD44" s="719">
        <v>-3912730</v>
      </c>
      <c r="BE44" s="719">
        <v>-12040154</v>
      </c>
      <c r="BF44" s="719">
        <v>-15952884</v>
      </c>
      <c r="BG44" s="719">
        <v>20783703</v>
      </c>
      <c r="BH44" s="720">
        <v>39281965</v>
      </c>
    </row>
    <row r="45" spans="1:60" s="707" customFormat="1" ht="11.25">
      <c r="A45" s="712">
        <v>59</v>
      </c>
      <c r="B45" s="721" t="s">
        <v>624</v>
      </c>
      <c r="C45" s="722">
        <v>311</v>
      </c>
      <c r="D45" s="722">
        <v>130</v>
      </c>
      <c r="E45" s="722">
        <v>1294</v>
      </c>
      <c r="F45" s="722">
        <v>89</v>
      </c>
      <c r="G45" s="722">
        <v>11957</v>
      </c>
      <c r="H45" s="722">
        <v>684</v>
      </c>
      <c r="I45" s="722">
        <v>4155</v>
      </c>
      <c r="J45" s="722">
        <v>14942</v>
      </c>
      <c r="K45" s="722">
        <v>380</v>
      </c>
      <c r="L45" s="722">
        <v>6911</v>
      </c>
      <c r="M45" s="722">
        <v>3240</v>
      </c>
      <c r="N45" s="722">
        <v>9751</v>
      </c>
      <c r="O45" s="722">
        <v>925</v>
      </c>
      <c r="P45" s="722">
        <v>6213</v>
      </c>
      <c r="Q45" s="722">
        <v>12941</v>
      </c>
      <c r="R45" s="722">
        <v>6792</v>
      </c>
      <c r="S45" s="722">
        <v>2101</v>
      </c>
      <c r="T45" s="722">
        <v>2281</v>
      </c>
      <c r="U45" s="722">
        <v>12605</v>
      </c>
      <c r="V45" s="722">
        <v>4886</v>
      </c>
      <c r="W45" s="722">
        <v>7373</v>
      </c>
      <c r="X45" s="722">
        <v>4927</v>
      </c>
      <c r="Y45" s="722">
        <v>26785</v>
      </c>
      <c r="Z45" s="722">
        <v>6558</v>
      </c>
      <c r="AA45" s="722">
        <v>1527</v>
      </c>
      <c r="AB45" s="722">
        <v>3805</v>
      </c>
      <c r="AC45" s="722">
        <v>39921</v>
      </c>
      <c r="AD45" s="722">
        <v>28854</v>
      </c>
      <c r="AE45" s="722">
        <v>6048</v>
      </c>
      <c r="AF45" s="722">
        <v>18649</v>
      </c>
      <c r="AG45" s="722">
        <v>6175</v>
      </c>
      <c r="AH45" s="722">
        <v>13075</v>
      </c>
      <c r="AI45" s="722">
        <v>6000</v>
      </c>
      <c r="AJ45" s="722">
        <v>24960</v>
      </c>
      <c r="AK45" s="722">
        <v>6606</v>
      </c>
      <c r="AL45" s="722">
        <v>18545</v>
      </c>
      <c r="AM45" s="722">
        <v>21421</v>
      </c>
      <c r="AN45" s="722">
        <v>0</v>
      </c>
      <c r="AO45" s="722">
        <v>375</v>
      </c>
      <c r="AP45" s="723">
        <v>344192</v>
      </c>
      <c r="AQ45" s="724" t="s">
        <v>622</v>
      </c>
      <c r="AR45" s="724"/>
      <c r="AS45" s="724"/>
      <c r="AT45" s="724"/>
      <c r="AU45" s="724"/>
      <c r="AV45" s="724"/>
      <c r="AW45" s="724"/>
      <c r="AX45" s="724"/>
      <c r="AY45" s="724"/>
      <c r="AZ45" s="724"/>
      <c r="BA45" s="724"/>
      <c r="BB45" s="724"/>
      <c r="BC45" s="724"/>
      <c r="BD45" s="724"/>
      <c r="BE45" s="724"/>
      <c r="BF45" s="724"/>
      <c r="BG45" s="724"/>
      <c r="BH45" s="724"/>
    </row>
    <row r="46" spans="1:60" s="707" customFormat="1" ht="11.25">
      <c r="A46" s="716">
        <v>60</v>
      </c>
      <c r="B46" s="713" t="s">
        <v>626</v>
      </c>
      <c r="C46" s="714">
        <v>24640</v>
      </c>
      <c r="D46" s="714">
        <v>2172</v>
      </c>
      <c r="E46" s="714">
        <v>8735</v>
      </c>
      <c r="F46" s="714">
        <v>1695</v>
      </c>
      <c r="G46" s="714">
        <v>290965</v>
      </c>
      <c r="H46" s="714">
        <v>22639</v>
      </c>
      <c r="I46" s="714">
        <v>64754</v>
      </c>
      <c r="J46" s="714">
        <v>200058</v>
      </c>
      <c r="K46" s="714">
        <v>2097</v>
      </c>
      <c r="L46" s="714">
        <v>122932</v>
      </c>
      <c r="M46" s="714">
        <v>61070</v>
      </c>
      <c r="N46" s="714">
        <v>135186</v>
      </c>
      <c r="O46" s="714">
        <v>29148</v>
      </c>
      <c r="P46" s="714">
        <v>188104</v>
      </c>
      <c r="Q46" s="714">
        <v>280414</v>
      </c>
      <c r="R46" s="714">
        <v>221415</v>
      </c>
      <c r="S46" s="714">
        <v>54537</v>
      </c>
      <c r="T46" s="714">
        <v>71745</v>
      </c>
      <c r="U46" s="714">
        <v>247913</v>
      </c>
      <c r="V46" s="714">
        <v>68807</v>
      </c>
      <c r="W46" s="714">
        <v>217196</v>
      </c>
      <c r="X46" s="714">
        <v>108470</v>
      </c>
      <c r="Y46" s="714">
        <v>741918</v>
      </c>
      <c r="Z46" s="714">
        <v>97275</v>
      </c>
      <c r="AA46" s="714">
        <v>21613</v>
      </c>
      <c r="AB46" s="714">
        <v>101051</v>
      </c>
      <c r="AC46" s="714">
        <v>1280583</v>
      </c>
      <c r="AD46" s="714">
        <v>359886</v>
      </c>
      <c r="AE46" s="714">
        <v>205959</v>
      </c>
      <c r="AF46" s="714">
        <v>723893</v>
      </c>
      <c r="AG46" s="714">
        <v>191917</v>
      </c>
      <c r="AH46" s="714">
        <v>479726</v>
      </c>
      <c r="AI46" s="714">
        <v>900580</v>
      </c>
      <c r="AJ46" s="714">
        <v>1568132</v>
      </c>
      <c r="AK46" s="714">
        <v>101345</v>
      </c>
      <c r="AL46" s="714">
        <v>820295</v>
      </c>
      <c r="AM46" s="714">
        <v>485861</v>
      </c>
      <c r="AN46" s="714">
        <v>0</v>
      </c>
      <c r="AO46" s="714">
        <v>1410</v>
      </c>
      <c r="AP46" s="715">
        <v>10506136</v>
      </c>
      <c r="AQ46" s="724"/>
      <c r="AR46" s="724"/>
      <c r="AS46" s="724"/>
      <c r="AT46" s="724"/>
      <c r="AU46" s="724"/>
      <c r="AV46" s="724"/>
      <c r="AW46" s="724"/>
      <c r="AX46" s="724"/>
      <c r="AY46" s="724"/>
      <c r="AZ46" s="724"/>
      <c r="BA46" s="724"/>
      <c r="BB46" s="724"/>
      <c r="BC46" s="724"/>
      <c r="BD46" s="724"/>
      <c r="BE46" s="724"/>
      <c r="BF46" s="724"/>
      <c r="BG46" s="724"/>
      <c r="BH46" s="724"/>
    </row>
    <row r="47" spans="1:60" s="707" customFormat="1" ht="11.25">
      <c r="A47" s="716">
        <v>61</v>
      </c>
      <c r="B47" s="713" t="s">
        <v>408</v>
      </c>
      <c r="C47" s="714">
        <v>22411</v>
      </c>
      <c r="D47" s="714">
        <v>3008</v>
      </c>
      <c r="E47" s="714">
        <v>7731</v>
      </c>
      <c r="F47" s="714">
        <v>790</v>
      </c>
      <c r="G47" s="714">
        <v>184090</v>
      </c>
      <c r="H47" s="714">
        <v>-1243</v>
      </c>
      <c r="I47" s="714">
        <v>31516</v>
      </c>
      <c r="J47" s="714">
        <v>141047</v>
      </c>
      <c r="K47" s="714">
        <v>13023</v>
      </c>
      <c r="L47" s="714">
        <v>31000</v>
      </c>
      <c r="M47" s="714">
        <v>31356</v>
      </c>
      <c r="N47" s="714">
        <v>183945</v>
      </c>
      <c r="O47" s="714">
        <v>15888</v>
      </c>
      <c r="P47" s="714">
        <v>32536</v>
      </c>
      <c r="Q47" s="714">
        <v>144523</v>
      </c>
      <c r="R47" s="714">
        <v>70033</v>
      </c>
      <c r="S47" s="714">
        <v>937</v>
      </c>
      <c r="T47" s="714">
        <v>-13550</v>
      </c>
      <c r="U47" s="714">
        <v>-27695</v>
      </c>
      <c r="V47" s="714">
        <v>-14959</v>
      </c>
      <c r="W47" s="714">
        <v>11772</v>
      </c>
      <c r="X47" s="714">
        <v>-3859</v>
      </c>
      <c r="Y47" s="714">
        <v>74044</v>
      </c>
      <c r="Z47" s="714">
        <v>139400</v>
      </c>
      <c r="AA47" s="714">
        <v>22610</v>
      </c>
      <c r="AB47" s="714">
        <v>12777</v>
      </c>
      <c r="AC47" s="714">
        <v>260345</v>
      </c>
      <c r="AD47" s="714">
        <v>263922</v>
      </c>
      <c r="AE47" s="714">
        <v>1220158</v>
      </c>
      <c r="AF47" s="714">
        <v>40258</v>
      </c>
      <c r="AG47" s="714">
        <v>145435</v>
      </c>
      <c r="AH47" s="714">
        <v>0</v>
      </c>
      <c r="AI47" s="714">
        <v>27515</v>
      </c>
      <c r="AJ47" s="714">
        <v>45619</v>
      </c>
      <c r="AK47" s="714">
        <v>-1491</v>
      </c>
      <c r="AL47" s="714">
        <v>161989</v>
      </c>
      <c r="AM47" s="714">
        <v>43415</v>
      </c>
      <c r="AN47" s="714">
        <v>0</v>
      </c>
      <c r="AO47" s="714">
        <v>109156</v>
      </c>
      <c r="AP47" s="715">
        <v>3429452</v>
      </c>
      <c r="AQ47" s="724"/>
      <c r="AR47" s="724"/>
      <c r="AS47" s="724"/>
      <c r="AT47" s="724"/>
      <c r="AU47" s="724"/>
      <c r="AV47" s="724"/>
      <c r="AW47" s="724"/>
      <c r="AX47" s="724"/>
      <c r="AY47" s="724"/>
      <c r="AZ47" s="724"/>
      <c r="BA47" s="724"/>
      <c r="BB47" s="724"/>
      <c r="BC47" s="724"/>
      <c r="BD47" s="724"/>
      <c r="BE47" s="724"/>
      <c r="BF47" s="724"/>
      <c r="BG47" s="724"/>
      <c r="BH47" s="724"/>
    </row>
    <row r="48" spans="1:60" s="707" customFormat="1" ht="11.25">
      <c r="A48" s="716">
        <v>62</v>
      </c>
      <c r="B48" s="713" t="s">
        <v>629</v>
      </c>
      <c r="C48" s="714">
        <v>28121</v>
      </c>
      <c r="D48" s="714">
        <v>689</v>
      </c>
      <c r="E48" s="714">
        <v>6443</v>
      </c>
      <c r="F48" s="714">
        <v>743</v>
      </c>
      <c r="G48" s="714">
        <v>137207</v>
      </c>
      <c r="H48" s="714">
        <v>10613</v>
      </c>
      <c r="I48" s="714">
        <v>23384</v>
      </c>
      <c r="J48" s="714">
        <v>267742</v>
      </c>
      <c r="K48" s="714">
        <v>6657</v>
      </c>
      <c r="L48" s="714">
        <v>52314</v>
      </c>
      <c r="M48" s="714">
        <v>34085</v>
      </c>
      <c r="N48" s="714">
        <v>110093</v>
      </c>
      <c r="O48" s="714">
        <v>8845</v>
      </c>
      <c r="P48" s="714">
        <v>53235</v>
      </c>
      <c r="Q48" s="714">
        <v>138714</v>
      </c>
      <c r="R48" s="714">
        <v>102574</v>
      </c>
      <c r="S48" s="714">
        <v>30629</v>
      </c>
      <c r="T48" s="714">
        <v>47712</v>
      </c>
      <c r="U48" s="714">
        <v>208522</v>
      </c>
      <c r="V48" s="714">
        <v>89019</v>
      </c>
      <c r="W48" s="714">
        <v>131128</v>
      </c>
      <c r="X48" s="714">
        <v>38699</v>
      </c>
      <c r="Y48" s="714">
        <v>102728</v>
      </c>
      <c r="Z48" s="714">
        <v>269715</v>
      </c>
      <c r="AA48" s="714">
        <v>39461</v>
      </c>
      <c r="AB48" s="714">
        <v>17517</v>
      </c>
      <c r="AC48" s="714">
        <v>283737</v>
      </c>
      <c r="AD48" s="714">
        <v>89472</v>
      </c>
      <c r="AE48" s="714">
        <v>1178643</v>
      </c>
      <c r="AF48" s="714">
        <v>299088</v>
      </c>
      <c r="AG48" s="714">
        <v>163180</v>
      </c>
      <c r="AH48" s="714">
        <v>537239</v>
      </c>
      <c r="AI48" s="714">
        <v>279584</v>
      </c>
      <c r="AJ48" s="714">
        <v>183331</v>
      </c>
      <c r="AK48" s="714">
        <v>8463</v>
      </c>
      <c r="AL48" s="714">
        <v>266174</v>
      </c>
      <c r="AM48" s="714">
        <v>187806</v>
      </c>
      <c r="AN48" s="714">
        <v>0</v>
      </c>
      <c r="AO48" s="714">
        <v>6675</v>
      </c>
      <c r="AP48" s="715">
        <v>5439981</v>
      </c>
      <c r="AQ48" s="724"/>
      <c r="AR48" s="724"/>
      <c r="AS48" s="724"/>
      <c r="AT48" s="724"/>
      <c r="AU48" s="724"/>
      <c r="AV48" s="724"/>
      <c r="AW48" s="724"/>
      <c r="AX48" s="724"/>
      <c r="AY48" s="724"/>
      <c r="AZ48" s="724"/>
      <c r="BA48" s="724"/>
      <c r="BB48" s="724"/>
      <c r="BC48" s="724"/>
      <c r="BD48" s="724"/>
      <c r="BE48" s="724"/>
      <c r="BF48" s="724"/>
      <c r="BG48" s="724"/>
      <c r="BH48" s="724"/>
    </row>
    <row r="49" spans="1:60" s="707" customFormat="1" ht="11.25">
      <c r="A49" s="716">
        <v>63</v>
      </c>
      <c r="B49" s="713" t="s">
        <v>669</v>
      </c>
      <c r="C49" s="714">
        <v>3777</v>
      </c>
      <c r="D49" s="714">
        <v>355</v>
      </c>
      <c r="E49" s="714">
        <v>1294</v>
      </c>
      <c r="F49" s="714">
        <v>344</v>
      </c>
      <c r="G49" s="714">
        <v>103447</v>
      </c>
      <c r="H49" s="714">
        <v>495</v>
      </c>
      <c r="I49" s="714">
        <v>13318</v>
      </c>
      <c r="J49" s="714">
        <v>3373</v>
      </c>
      <c r="K49" s="714">
        <v>14530</v>
      </c>
      <c r="L49" s="714">
        <v>12616</v>
      </c>
      <c r="M49" s="714">
        <v>10957</v>
      </c>
      <c r="N49" s="714">
        <v>32566</v>
      </c>
      <c r="O49" s="714">
        <v>-1199</v>
      </c>
      <c r="P49" s="714">
        <v>23092</v>
      </c>
      <c r="Q49" s="714">
        <v>2726</v>
      </c>
      <c r="R49" s="714">
        <v>3443</v>
      </c>
      <c r="S49" s="714">
        <v>-4802</v>
      </c>
      <c r="T49" s="714">
        <v>-14171</v>
      </c>
      <c r="U49" s="714">
        <v>-18151</v>
      </c>
      <c r="V49" s="714">
        <v>-19556</v>
      </c>
      <c r="W49" s="714">
        <v>-6042</v>
      </c>
      <c r="X49" s="714">
        <v>7850</v>
      </c>
      <c r="Y49" s="714">
        <v>104455</v>
      </c>
      <c r="Z49" s="714">
        <v>46964</v>
      </c>
      <c r="AA49" s="714">
        <v>7214</v>
      </c>
      <c r="AB49" s="714">
        <v>9820</v>
      </c>
      <c r="AC49" s="714">
        <v>169131</v>
      </c>
      <c r="AD49" s="714">
        <v>20390</v>
      </c>
      <c r="AE49" s="714">
        <v>251198</v>
      </c>
      <c r="AF49" s="714">
        <v>84822</v>
      </c>
      <c r="AG49" s="714">
        <v>32177</v>
      </c>
      <c r="AH49" s="714">
        <v>2458</v>
      </c>
      <c r="AI49" s="714">
        <v>16592</v>
      </c>
      <c r="AJ49" s="714">
        <v>34069</v>
      </c>
      <c r="AK49" s="714">
        <v>6216</v>
      </c>
      <c r="AL49" s="714">
        <v>121981</v>
      </c>
      <c r="AM49" s="714">
        <v>84767</v>
      </c>
      <c r="AN49" s="714">
        <v>0</v>
      </c>
      <c r="AO49" s="714">
        <v>6243</v>
      </c>
      <c r="AP49" s="715">
        <v>1168759</v>
      </c>
      <c r="AQ49" s="724"/>
      <c r="AR49" s="724"/>
      <c r="AS49" s="724"/>
      <c r="AT49" s="724"/>
      <c r="AU49" s="724"/>
      <c r="AV49" s="724"/>
      <c r="AW49" s="724"/>
      <c r="AX49" s="724"/>
      <c r="AY49" s="724"/>
      <c r="AZ49" s="724"/>
      <c r="BA49" s="724"/>
      <c r="BB49" s="724"/>
      <c r="BC49" s="724"/>
      <c r="BD49" s="724"/>
      <c r="BE49" s="724"/>
      <c r="BF49" s="724"/>
      <c r="BG49" s="724"/>
      <c r="BH49" s="724"/>
    </row>
    <row r="50" spans="1:60" s="707" customFormat="1" ht="11.25">
      <c r="A50" s="716">
        <v>64</v>
      </c>
      <c r="B50" s="713" t="s">
        <v>632</v>
      </c>
      <c r="C50" s="714">
        <v>-9491</v>
      </c>
      <c r="D50" s="714">
        <v>-133</v>
      </c>
      <c r="E50" s="714">
        <v>-75</v>
      </c>
      <c r="F50" s="714">
        <v>0</v>
      </c>
      <c r="G50" s="714">
        <v>-4646</v>
      </c>
      <c r="H50" s="714">
        <v>0</v>
      </c>
      <c r="I50" s="714">
        <v>0</v>
      </c>
      <c r="J50" s="714">
        <v>-5</v>
      </c>
      <c r="K50" s="714">
        <v>-244</v>
      </c>
      <c r="L50" s="714">
        <v>-1</v>
      </c>
      <c r="M50" s="714">
        <v>0</v>
      </c>
      <c r="N50" s="714">
        <v>-3</v>
      </c>
      <c r="O50" s="714">
        <v>0</v>
      </c>
      <c r="P50" s="714">
        <v>-5</v>
      </c>
      <c r="Q50" s="714">
        <v>-5</v>
      </c>
      <c r="R50" s="714">
        <v>-2</v>
      </c>
      <c r="S50" s="714">
        <v>-1</v>
      </c>
      <c r="T50" s="714">
        <v>-2</v>
      </c>
      <c r="U50" s="714">
        <v>-4</v>
      </c>
      <c r="V50" s="714">
        <v>-1</v>
      </c>
      <c r="W50" s="714">
        <v>-25</v>
      </c>
      <c r="X50" s="714">
        <v>-1</v>
      </c>
      <c r="Y50" s="714">
        <v>-6658</v>
      </c>
      <c r="Z50" s="714">
        <v>-286</v>
      </c>
      <c r="AA50" s="714">
        <v>-6818</v>
      </c>
      <c r="AB50" s="714">
        <v>-1</v>
      </c>
      <c r="AC50" s="714">
        <v>-2098</v>
      </c>
      <c r="AD50" s="714">
        <v>-14087</v>
      </c>
      <c r="AE50" s="714">
        <v>-756</v>
      </c>
      <c r="AF50" s="714">
        <v>-7330</v>
      </c>
      <c r="AG50" s="714">
        <v>-5</v>
      </c>
      <c r="AH50" s="714">
        <v>0</v>
      </c>
      <c r="AI50" s="714">
        <v>-8495</v>
      </c>
      <c r="AJ50" s="714">
        <v>-40083</v>
      </c>
      <c r="AK50" s="714">
        <v>-2906</v>
      </c>
      <c r="AL50" s="714">
        <v>-84</v>
      </c>
      <c r="AM50" s="714">
        <v>-4</v>
      </c>
      <c r="AN50" s="714">
        <v>0</v>
      </c>
      <c r="AO50" s="714">
        <v>-562</v>
      </c>
      <c r="AP50" s="715">
        <v>-104817</v>
      </c>
      <c r="AQ50" s="724"/>
      <c r="AR50" s="724"/>
      <c r="AS50" s="724"/>
      <c r="AT50" s="724"/>
      <c r="AU50" s="724"/>
      <c r="AV50" s="724"/>
      <c r="AW50" s="724"/>
      <c r="AX50" s="724"/>
      <c r="AY50" s="724"/>
      <c r="AZ50" s="724"/>
      <c r="BA50" s="724"/>
      <c r="BB50" s="724"/>
      <c r="BC50" s="724"/>
      <c r="BD50" s="724"/>
      <c r="BE50" s="724"/>
      <c r="BF50" s="724"/>
      <c r="BG50" s="724"/>
      <c r="BH50" s="724"/>
    </row>
    <row r="51" spans="1:60" s="707" customFormat="1" ht="11.25">
      <c r="A51" s="717">
        <v>65</v>
      </c>
      <c r="B51" s="718" t="s">
        <v>633</v>
      </c>
      <c r="C51" s="719">
        <v>69769</v>
      </c>
      <c r="D51" s="719">
        <v>6221</v>
      </c>
      <c r="E51" s="719">
        <v>25422</v>
      </c>
      <c r="F51" s="719">
        <v>3661</v>
      </c>
      <c r="G51" s="719">
        <v>723020</v>
      </c>
      <c r="H51" s="719">
        <v>33188</v>
      </c>
      <c r="I51" s="719">
        <v>137127</v>
      </c>
      <c r="J51" s="719">
        <v>627157</v>
      </c>
      <c r="K51" s="719">
        <v>36443</v>
      </c>
      <c r="L51" s="719">
        <v>225772</v>
      </c>
      <c r="M51" s="719">
        <v>140708</v>
      </c>
      <c r="N51" s="719">
        <v>471538</v>
      </c>
      <c r="O51" s="719">
        <v>53607</v>
      </c>
      <c r="P51" s="719">
        <v>303175</v>
      </c>
      <c r="Q51" s="719">
        <v>579313</v>
      </c>
      <c r="R51" s="719">
        <v>404255</v>
      </c>
      <c r="S51" s="719">
        <v>83401</v>
      </c>
      <c r="T51" s="719">
        <v>94015</v>
      </c>
      <c r="U51" s="719">
        <v>423190</v>
      </c>
      <c r="V51" s="719">
        <v>128196</v>
      </c>
      <c r="W51" s="719">
        <v>361402</v>
      </c>
      <c r="X51" s="719">
        <v>156086</v>
      </c>
      <c r="Y51" s="719">
        <v>1043272</v>
      </c>
      <c r="Z51" s="719">
        <v>559626</v>
      </c>
      <c r="AA51" s="719">
        <v>85607</v>
      </c>
      <c r="AB51" s="719">
        <v>144969</v>
      </c>
      <c r="AC51" s="719">
        <v>2031619</v>
      </c>
      <c r="AD51" s="719">
        <v>748437</v>
      </c>
      <c r="AE51" s="719">
        <v>2861250</v>
      </c>
      <c r="AF51" s="719">
        <v>1159380</v>
      </c>
      <c r="AG51" s="719">
        <v>538879</v>
      </c>
      <c r="AH51" s="719">
        <v>1032498</v>
      </c>
      <c r="AI51" s="719">
        <v>1221776</v>
      </c>
      <c r="AJ51" s="719">
        <v>1816028</v>
      </c>
      <c r="AK51" s="719">
        <v>118233</v>
      </c>
      <c r="AL51" s="719">
        <v>1388900</v>
      </c>
      <c r="AM51" s="719">
        <v>823266</v>
      </c>
      <c r="AN51" s="719">
        <v>0</v>
      </c>
      <c r="AO51" s="719">
        <v>123297</v>
      </c>
      <c r="AP51" s="720">
        <v>20783703</v>
      </c>
      <c r="AQ51" s="724"/>
      <c r="AR51" s="724"/>
      <c r="AS51" s="724"/>
      <c r="AT51" s="724"/>
      <c r="AU51" s="724"/>
      <c r="AV51" s="724"/>
      <c r="AW51" s="724"/>
      <c r="AX51" s="724"/>
      <c r="AY51" s="724"/>
      <c r="AZ51" s="724"/>
      <c r="BA51" s="724"/>
      <c r="BB51" s="724"/>
      <c r="BC51" s="724"/>
      <c r="BD51" s="724"/>
      <c r="BE51" s="724"/>
      <c r="BF51" s="724"/>
      <c r="BG51" s="724"/>
      <c r="BH51" s="724"/>
    </row>
    <row r="52" spans="1:60" s="707" customFormat="1" ht="11.25">
      <c r="A52" s="725">
        <v>66</v>
      </c>
      <c r="B52" s="726" t="s">
        <v>655</v>
      </c>
      <c r="C52" s="727">
        <v>162585</v>
      </c>
      <c r="D52" s="727">
        <v>9519</v>
      </c>
      <c r="E52" s="727">
        <v>50923</v>
      </c>
      <c r="F52" s="727">
        <v>6571</v>
      </c>
      <c r="G52" s="727">
        <v>2113018</v>
      </c>
      <c r="H52" s="727">
        <v>83179</v>
      </c>
      <c r="I52" s="727">
        <v>373531</v>
      </c>
      <c r="J52" s="727">
        <v>1708086</v>
      </c>
      <c r="K52" s="727">
        <v>137242</v>
      </c>
      <c r="L52" s="727">
        <v>511051</v>
      </c>
      <c r="M52" s="727">
        <v>280563</v>
      </c>
      <c r="N52" s="727">
        <v>2164853</v>
      </c>
      <c r="O52" s="727">
        <v>249727</v>
      </c>
      <c r="P52" s="727">
        <v>648514</v>
      </c>
      <c r="Q52" s="727">
        <v>1314904</v>
      </c>
      <c r="R52" s="727">
        <v>908187</v>
      </c>
      <c r="S52" s="727">
        <v>221397</v>
      </c>
      <c r="T52" s="727">
        <v>275323</v>
      </c>
      <c r="U52" s="727">
        <v>1214333</v>
      </c>
      <c r="V52" s="727">
        <v>417477</v>
      </c>
      <c r="W52" s="727">
        <v>1194881</v>
      </c>
      <c r="X52" s="727">
        <v>375997</v>
      </c>
      <c r="Y52" s="727">
        <v>2192496</v>
      </c>
      <c r="Z52" s="727">
        <v>1384451</v>
      </c>
      <c r="AA52" s="727">
        <v>189914</v>
      </c>
      <c r="AB52" s="727">
        <v>223083</v>
      </c>
      <c r="AC52" s="727">
        <v>2927063</v>
      </c>
      <c r="AD52" s="727">
        <v>1188433</v>
      </c>
      <c r="AE52" s="727">
        <v>3511652</v>
      </c>
      <c r="AF52" s="727">
        <v>1799155</v>
      </c>
      <c r="AG52" s="727">
        <v>1066005</v>
      </c>
      <c r="AH52" s="727">
        <v>1438652</v>
      </c>
      <c r="AI52" s="727">
        <v>1721482</v>
      </c>
      <c r="AJ52" s="727">
        <v>3081031</v>
      </c>
      <c r="AK52" s="727">
        <v>190143</v>
      </c>
      <c r="AL52" s="727">
        <v>2201698</v>
      </c>
      <c r="AM52" s="727">
        <v>1500408</v>
      </c>
      <c r="AN52" s="727">
        <v>54569</v>
      </c>
      <c r="AO52" s="727">
        <v>189869</v>
      </c>
      <c r="AP52" s="728">
        <v>39281965</v>
      </c>
      <c r="AQ52" s="724"/>
      <c r="AR52" s="724"/>
      <c r="AS52" s="724"/>
      <c r="AT52" s="724"/>
      <c r="AU52" s="724"/>
      <c r="AV52" s="724"/>
      <c r="AW52" s="724"/>
      <c r="AX52" s="724"/>
      <c r="AY52" s="724"/>
      <c r="AZ52" s="724"/>
      <c r="BA52" s="724"/>
      <c r="BB52" s="724"/>
      <c r="BC52" s="724"/>
      <c r="BD52" s="724"/>
      <c r="BE52" s="724"/>
      <c r="BF52" s="724"/>
      <c r="BG52" s="724"/>
      <c r="BH52" s="724"/>
    </row>
    <row r="55" spans="1:60">
      <c r="C55" s="729"/>
      <c r="D55" s="729"/>
      <c r="E55" s="729"/>
      <c r="F55" s="729"/>
      <c r="G55" s="729"/>
      <c r="H55" s="729"/>
      <c r="I55" s="729"/>
      <c r="J55" s="729"/>
      <c r="K55" s="729"/>
      <c r="L55" s="729"/>
      <c r="M55" s="729"/>
      <c r="N55" s="729"/>
      <c r="O55" s="729"/>
      <c r="P55" s="729"/>
      <c r="Q55" s="729"/>
      <c r="R55" s="729"/>
      <c r="S55" s="729"/>
      <c r="T55" s="729"/>
      <c r="U55" s="729"/>
      <c r="V55" s="729"/>
      <c r="W55" s="729"/>
      <c r="X55" s="729"/>
      <c r="Y55" s="729"/>
      <c r="Z55" s="729"/>
      <c r="AA55" s="729"/>
      <c r="AB55" s="729"/>
      <c r="AC55" s="729"/>
      <c r="AD55" s="729"/>
      <c r="AE55" s="729"/>
      <c r="AF55" s="729"/>
      <c r="AG55" s="729"/>
      <c r="AH55" s="729"/>
      <c r="AI55" s="729"/>
      <c r="AJ55" s="729"/>
      <c r="AK55" s="729"/>
      <c r="AL55" s="729"/>
      <c r="AM55" s="729"/>
      <c r="AN55" s="729"/>
      <c r="AO55" s="729"/>
      <c r="AP55" s="729"/>
      <c r="AQ55" s="729"/>
      <c r="AR55" s="729"/>
      <c r="AS55" s="729"/>
      <c r="AT55" s="729"/>
      <c r="AU55" s="729"/>
      <c r="AV55" s="729"/>
      <c r="AW55" s="729"/>
      <c r="AX55" s="729"/>
      <c r="AY55" s="729"/>
      <c r="AZ55" s="729"/>
      <c r="BA55" s="729"/>
      <c r="BB55" s="729"/>
      <c r="BC55" s="729"/>
      <c r="BD55" s="729"/>
      <c r="BE55" s="729"/>
      <c r="BF55" s="729"/>
      <c r="BG55" s="729"/>
      <c r="BH55" s="729"/>
    </row>
    <row r="56" spans="1:60">
      <c r="C56" s="729"/>
      <c r="D56" s="729"/>
      <c r="E56" s="729"/>
      <c r="F56" s="729"/>
      <c r="G56" s="729"/>
      <c r="H56" s="729"/>
      <c r="I56" s="729"/>
      <c r="J56" s="729"/>
      <c r="K56" s="729"/>
      <c r="L56" s="729"/>
      <c r="M56" s="729"/>
      <c r="N56" s="729"/>
      <c r="O56" s="729"/>
      <c r="P56" s="729"/>
      <c r="Q56" s="729"/>
      <c r="R56" s="729"/>
      <c r="S56" s="729"/>
      <c r="T56" s="729"/>
      <c r="U56" s="729"/>
      <c r="V56" s="729"/>
      <c r="W56" s="729"/>
      <c r="X56" s="729"/>
      <c r="Y56" s="729"/>
      <c r="Z56" s="729"/>
      <c r="AA56" s="729"/>
      <c r="AB56" s="729"/>
      <c r="AC56" s="729"/>
      <c r="AD56" s="729"/>
      <c r="AE56" s="729"/>
      <c r="AF56" s="729"/>
      <c r="AG56" s="729"/>
      <c r="AH56" s="729"/>
      <c r="AI56" s="729"/>
      <c r="AJ56" s="729"/>
      <c r="AK56" s="729"/>
      <c r="AL56" s="729"/>
      <c r="AM56" s="729"/>
      <c r="AN56" s="729"/>
      <c r="AO56" s="729"/>
      <c r="AP56" s="729"/>
      <c r="AQ56" s="729"/>
      <c r="AR56" s="729"/>
      <c r="AS56" s="729"/>
      <c r="AT56" s="729"/>
      <c r="AU56" s="729"/>
      <c r="AV56" s="729"/>
      <c r="AW56" s="729"/>
      <c r="AX56" s="729"/>
      <c r="AY56" s="729"/>
      <c r="AZ56" s="729"/>
      <c r="BA56" s="729"/>
      <c r="BB56" s="729"/>
      <c r="BC56" s="729"/>
      <c r="BD56" s="729"/>
      <c r="BE56" s="729"/>
      <c r="BF56" s="729"/>
      <c r="BG56" s="729"/>
      <c r="BH56" s="729"/>
    </row>
    <row r="57" spans="1:60">
      <c r="C57" s="729"/>
      <c r="D57" s="729"/>
      <c r="E57" s="729"/>
      <c r="F57" s="729"/>
      <c r="G57" s="729"/>
      <c r="H57" s="729"/>
      <c r="I57" s="729"/>
      <c r="J57" s="729"/>
      <c r="K57" s="729"/>
      <c r="L57" s="729"/>
      <c r="M57" s="729"/>
      <c r="N57" s="729"/>
      <c r="O57" s="729"/>
      <c r="P57" s="729"/>
      <c r="Q57" s="729"/>
      <c r="R57" s="729"/>
      <c r="S57" s="729"/>
      <c r="T57" s="729"/>
      <c r="U57" s="729"/>
      <c r="V57" s="729"/>
      <c r="W57" s="729"/>
      <c r="X57" s="729"/>
      <c r="Y57" s="729"/>
      <c r="Z57" s="729"/>
      <c r="AA57" s="729"/>
      <c r="AB57" s="729"/>
      <c r="AC57" s="729"/>
      <c r="AD57" s="729"/>
      <c r="AE57" s="729"/>
      <c r="AF57" s="729"/>
      <c r="AG57" s="729"/>
      <c r="AH57" s="729"/>
      <c r="AI57" s="729"/>
      <c r="AJ57" s="729"/>
      <c r="AK57" s="729"/>
      <c r="AL57" s="729"/>
      <c r="AM57" s="729"/>
      <c r="AN57" s="729"/>
      <c r="AO57" s="729"/>
      <c r="AP57" s="729"/>
      <c r="AQ57" s="729"/>
      <c r="AR57" s="729"/>
      <c r="AS57" s="729"/>
      <c r="AT57" s="729"/>
      <c r="AU57" s="729"/>
      <c r="AV57" s="729"/>
      <c r="AW57" s="729"/>
      <c r="AX57" s="729"/>
      <c r="AY57" s="729"/>
      <c r="AZ57" s="729"/>
      <c r="BA57" s="729"/>
      <c r="BB57" s="729"/>
      <c r="BC57" s="729"/>
      <c r="BD57" s="729"/>
      <c r="BE57" s="729"/>
      <c r="BF57" s="729"/>
      <c r="BG57" s="729"/>
      <c r="BH57" s="729"/>
    </row>
    <row r="58" spans="1:60">
      <c r="C58" s="729"/>
      <c r="D58" s="729"/>
      <c r="E58" s="729"/>
      <c r="F58" s="729"/>
      <c r="G58" s="729"/>
      <c r="H58" s="729"/>
      <c r="I58" s="729"/>
      <c r="J58" s="729"/>
      <c r="K58" s="729"/>
      <c r="L58" s="729"/>
      <c r="M58" s="729"/>
      <c r="N58" s="729"/>
      <c r="O58" s="729"/>
      <c r="P58" s="729"/>
      <c r="Q58" s="729"/>
      <c r="R58" s="729"/>
      <c r="S58" s="729"/>
      <c r="T58" s="729"/>
      <c r="U58" s="729"/>
      <c r="V58" s="729"/>
      <c r="W58" s="729"/>
      <c r="X58" s="729"/>
      <c r="Y58" s="729"/>
      <c r="Z58" s="729"/>
      <c r="AA58" s="729"/>
      <c r="AB58" s="729"/>
      <c r="AC58" s="729"/>
      <c r="AD58" s="729"/>
      <c r="AE58" s="729"/>
      <c r="AF58" s="729"/>
      <c r="AG58" s="729"/>
      <c r="AH58" s="729"/>
      <c r="AI58" s="729"/>
      <c r="AJ58" s="729"/>
      <c r="AK58" s="729"/>
      <c r="AL58" s="729"/>
      <c r="AM58" s="729"/>
      <c r="AN58" s="729"/>
      <c r="AO58" s="729"/>
      <c r="AP58" s="729"/>
      <c r="AQ58" s="729"/>
      <c r="AR58" s="729"/>
      <c r="AS58" s="729"/>
      <c r="AT58" s="729"/>
      <c r="AU58" s="729"/>
      <c r="AV58" s="729"/>
      <c r="AW58" s="729"/>
      <c r="AX58" s="729"/>
      <c r="AY58" s="729"/>
      <c r="AZ58" s="729"/>
      <c r="BA58" s="729"/>
      <c r="BB58" s="729"/>
      <c r="BC58" s="729"/>
      <c r="BD58" s="729"/>
      <c r="BE58" s="729"/>
      <c r="BF58" s="729"/>
      <c r="BG58" s="729"/>
      <c r="BH58" s="729"/>
    </row>
    <row r="59" spans="1:60">
      <c r="C59" s="729"/>
      <c r="D59" s="729"/>
      <c r="E59" s="729"/>
      <c r="F59" s="729"/>
      <c r="G59" s="729"/>
      <c r="H59" s="729"/>
      <c r="I59" s="729"/>
      <c r="J59" s="729"/>
      <c r="K59" s="729"/>
      <c r="L59" s="729"/>
      <c r="M59" s="729"/>
      <c r="N59" s="729"/>
      <c r="O59" s="729"/>
      <c r="P59" s="729"/>
      <c r="Q59" s="729"/>
      <c r="R59" s="729"/>
      <c r="S59" s="729"/>
      <c r="T59" s="729"/>
      <c r="U59" s="729"/>
      <c r="V59" s="729"/>
      <c r="W59" s="729"/>
      <c r="X59" s="729"/>
      <c r="Y59" s="729"/>
      <c r="Z59" s="729"/>
      <c r="AA59" s="729"/>
      <c r="AB59" s="729"/>
      <c r="AC59" s="729"/>
      <c r="AD59" s="729"/>
      <c r="AE59" s="729"/>
      <c r="AF59" s="729"/>
      <c r="AG59" s="729"/>
      <c r="AH59" s="729"/>
      <c r="AI59" s="729"/>
      <c r="AJ59" s="729"/>
      <c r="AK59" s="729"/>
      <c r="AL59" s="729"/>
      <c r="AM59" s="729"/>
      <c r="AN59" s="729"/>
      <c r="AO59" s="729"/>
      <c r="AP59" s="729"/>
      <c r="AQ59" s="729"/>
      <c r="AR59" s="729"/>
      <c r="AS59" s="729"/>
      <c r="AT59" s="729"/>
      <c r="AU59" s="729"/>
      <c r="AV59" s="729"/>
      <c r="AW59" s="729"/>
      <c r="AX59" s="729"/>
      <c r="AY59" s="729"/>
      <c r="AZ59" s="729"/>
      <c r="BA59" s="729"/>
      <c r="BB59" s="729"/>
      <c r="BC59" s="729"/>
      <c r="BD59" s="729"/>
      <c r="BE59" s="729"/>
      <c r="BF59" s="729"/>
      <c r="BG59" s="729"/>
      <c r="BH59" s="729"/>
    </row>
    <row r="60" spans="1:60">
      <c r="C60" s="729"/>
      <c r="D60" s="729"/>
      <c r="E60" s="729"/>
      <c r="F60" s="729"/>
      <c r="G60" s="729"/>
      <c r="H60" s="729"/>
      <c r="I60" s="729"/>
      <c r="J60" s="729"/>
      <c r="K60" s="729"/>
      <c r="L60" s="729"/>
      <c r="M60" s="729"/>
      <c r="N60" s="729"/>
      <c r="O60" s="729"/>
      <c r="P60" s="729"/>
      <c r="Q60" s="729"/>
      <c r="R60" s="729"/>
      <c r="S60" s="729"/>
      <c r="T60" s="729"/>
      <c r="U60" s="729"/>
      <c r="V60" s="729"/>
      <c r="W60" s="729"/>
      <c r="X60" s="729"/>
      <c r="Y60" s="729"/>
      <c r="Z60" s="729"/>
      <c r="AA60" s="729"/>
      <c r="AB60" s="729"/>
      <c r="AC60" s="729"/>
      <c r="AD60" s="729"/>
      <c r="AE60" s="729"/>
      <c r="AF60" s="729"/>
      <c r="AG60" s="729"/>
      <c r="AH60" s="729"/>
      <c r="AI60" s="729"/>
      <c r="AJ60" s="729"/>
      <c r="AK60" s="729"/>
      <c r="AL60" s="729"/>
      <c r="AM60" s="729"/>
      <c r="AN60" s="729"/>
      <c r="AO60" s="729"/>
      <c r="AP60" s="729"/>
      <c r="AQ60" s="729"/>
      <c r="AR60" s="729"/>
      <c r="AS60" s="729"/>
      <c r="AT60" s="729"/>
      <c r="AU60" s="729"/>
      <c r="AV60" s="729"/>
      <c r="AW60" s="729"/>
      <c r="AX60" s="729"/>
      <c r="AY60" s="729"/>
      <c r="AZ60" s="729"/>
      <c r="BA60" s="729"/>
      <c r="BB60" s="729"/>
      <c r="BC60" s="729"/>
      <c r="BD60" s="729"/>
      <c r="BE60" s="729"/>
      <c r="BF60" s="729"/>
      <c r="BG60" s="729"/>
      <c r="BH60" s="729"/>
    </row>
    <row r="61" spans="1:60">
      <c r="C61" s="729"/>
      <c r="D61" s="729"/>
      <c r="E61" s="729"/>
      <c r="F61" s="729"/>
      <c r="G61" s="729"/>
      <c r="H61" s="729"/>
      <c r="I61" s="729"/>
      <c r="J61" s="729"/>
      <c r="K61" s="729"/>
      <c r="L61" s="729"/>
      <c r="M61" s="729"/>
      <c r="N61" s="729"/>
      <c r="O61" s="729"/>
      <c r="P61" s="729"/>
      <c r="Q61" s="729"/>
      <c r="R61" s="729"/>
      <c r="S61" s="729"/>
      <c r="T61" s="729"/>
      <c r="U61" s="729"/>
      <c r="V61" s="729"/>
      <c r="W61" s="729"/>
      <c r="X61" s="729"/>
      <c r="Y61" s="729"/>
      <c r="Z61" s="729"/>
      <c r="AA61" s="729"/>
      <c r="AB61" s="729"/>
      <c r="AC61" s="729"/>
      <c r="AD61" s="729"/>
      <c r="AE61" s="729"/>
      <c r="AF61" s="729"/>
      <c r="AG61" s="729"/>
      <c r="AH61" s="729"/>
      <c r="AI61" s="729"/>
      <c r="AJ61" s="729"/>
      <c r="AK61" s="729"/>
      <c r="AL61" s="729"/>
      <c r="AM61" s="729"/>
      <c r="AN61" s="729"/>
      <c r="AO61" s="729"/>
      <c r="AP61" s="729"/>
      <c r="AQ61" s="729"/>
      <c r="AR61" s="729"/>
      <c r="AS61" s="729"/>
      <c r="AT61" s="729"/>
      <c r="AU61" s="729"/>
      <c r="AV61" s="729"/>
      <c r="AW61" s="729"/>
      <c r="AX61" s="729"/>
      <c r="AY61" s="729"/>
      <c r="AZ61" s="729"/>
      <c r="BA61" s="729"/>
      <c r="BB61" s="729"/>
      <c r="BC61" s="729"/>
      <c r="BD61" s="729"/>
      <c r="BE61" s="729"/>
      <c r="BF61" s="729"/>
      <c r="BG61" s="729"/>
      <c r="BH61" s="729"/>
    </row>
    <row r="62" spans="1:60">
      <c r="C62" s="729"/>
      <c r="D62" s="729"/>
      <c r="E62" s="729"/>
      <c r="F62" s="729"/>
      <c r="G62" s="729"/>
      <c r="H62" s="729"/>
      <c r="I62" s="729"/>
      <c r="J62" s="729"/>
      <c r="K62" s="729"/>
      <c r="L62" s="729"/>
      <c r="M62" s="729"/>
      <c r="N62" s="729"/>
      <c r="O62" s="729"/>
      <c r="P62" s="729"/>
      <c r="Q62" s="729"/>
      <c r="R62" s="729"/>
      <c r="S62" s="729"/>
      <c r="T62" s="729"/>
      <c r="U62" s="729"/>
      <c r="V62" s="729"/>
      <c r="W62" s="729"/>
      <c r="X62" s="729"/>
      <c r="Y62" s="729"/>
      <c r="Z62" s="729"/>
      <c r="AA62" s="729"/>
      <c r="AB62" s="729"/>
      <c r="AC62" s="729"/>
      <c r="AD62" s="729"/>
      <c r="AE62" s="729"/>
      <c r="AF62" s="729"/>
      <c r="AG62" s="729"/>
      <c r="AH62" s="729"/>
      <c r="AI62" s="729"/>
      <c r="AJ62" s="729"/>
      <c r="AK62" s="729"/>
      <c r="AL62" s="729"/>
      <c r="AM62" s="729"/>
      <c r="AN62" s="729"/>
      <c r="AO62" s="729"/>
      <c r="AP62" s="729"/>
      <c r="AQ62" s="729"/>
      <c r="AR62" s="729"/>
      <c r="AS62" s="729"/>
      <c r="AT62" s="729"/>
      <c r="AU62" s="729"/>
      <c r="AV62" s="729"/>
      <c r="AW62" s="729"/>
      <c r="AX62" s="729"/>
      <c r="AY62" s="729"/>
      <c r="AZ62" s="729"/>
      <c r="BA62" s="729"/>
      <c r="BB62" s="729"/>
      <c r="BC62" s="729"/>
      <c r="BD62" s="729"/>
      <c r="BE62" s="729"/>
      <c r="BF62" s="729"/>
      <c r="BG62" s="729"/>
      <c r="BH62" s="729"/>
    </row>
    <row r="63" spans="1:60">
      <c r="C63" s="729"/>
      <c r="D63" s="729"/>
      <c r="E63" s="729"/>
      <c r="F63" s="729"/>
      <c r="G63" s="729"/>
      <c r="H63" s="729"/>
      <c r="I63" s="729"/>
      <c r="J63" s="729"/>
      <c r="K63" s="729"/>
      <c r="L63" s="729"/>
      <c r="M63" s="729"/>
      <c r="N63" s="729"/>
      <c r="O63" s="729"/>
      <c r="P63" s="729"/>
      <c r="Q63" s="729"/>
      <c r="R63" s="729"/>
      <c r="S63" s="729"/>
      <c r="T63" s="729"/>
      <c r="U63" s="729"/>
      <c r="V63" s="729"/>
      <c r="W63" s="729"/>
      <c r="X63" s="729"/>
      <c r="Y63" s="729"/>
      <c r="Z63" s="729"/>
      <c r="AA63" s="729"/>
      <c r="AB63" s="729"/>
      <c r="AC63" s="729"/>
      <c r="AD63" s="729"/>
      <c r="AE63" s="729"/>
      <c r="AF63" s="729"/>
      <c r="AG63" s="729"/>
      <c r="AH63" s="729"/>
      <c r="AI63" s="729"/>
      <c r="AJ63" s="729"/>
      <c r="AK63" s="729"/>
      <c r="AL63" s="729"/>
      <c r="AM63" s="729"/>
      <c r="AN63" s="729"/>
      <c r="AO63" s="729"/>
      <c r="AP63" s="729"/>
      <c r="AQ63" s="729"/>
      <c r="AR63" s="729"/>
      <c r="AS63" s="729"/>
      <c r="AT63" s="729"/>
      <c r="AU63" s="729"/>
      <c r="AV63" s="729"/>
      <c r="AW63" s="729"/>
      <c r="AX63" s="729"/>
      <c r="AY63" s="729"/>
      <c r="AZ63" s="729"/>
      <c r="BA63" s="729"/>
      <c r="BB63" s="729"/>
      <c r="BC63" s="729"/>
      <c r="BD63" s="729"/>
      <c r="BE63" s="729"/>
      <c r="BF63" s="729"/>
      <c r="BG63" s="729"/>
      <c r="BH63" s="729"/>
    </row>
    <row r="64" spans="1:60">
      <c r="C64" s="729"/>
      <c r="D64" s="729"/>
      <c r="E64" s="729"/>
      <c r="F64" s="729"/>
      <c r="G64" s="729"/>
      <c r="H64" s="729"/>
      <c r="I64" s="729"/>
      <c r="J64" s="729"/>
      <c r="K64" s="729"/>
      <c r="L64" s="729"/>
      <c r="M64" s="729"/>
      <c r="N64" s="729"/>
      <c r="O64" s="729"/>
      <c r="P64" s="729"/>
      <c r="Q64" s="729"/>
      <c r="R64" s="729"/>
      <c r="S64" s="729"/>
      <c r="T64" s="729"/>
      <c r="U64" s="729"/>
      <c r="V64" s="729"/>
      <c r="W64" s="729"/>
      <c r="X64" s="729"/>
      <c r="Y64" s="729"/>
      <c r="Z64" s="729"/>
      <c r="AA64" s="729"/>
      <c r="AB64" s="729"/>
      <c r="AC64" s="729"/>
      <c r="AD64" s="729"/>
      <c r="AE64" s="729"/>
      <c r="AF64" s="729"/>
      <c r="AG64" s="729"/>
      <c r="AH64" s="729"/>
      <c r="AI64" s="729"/>
      <c r="AJ64" s="729"/>
      <c r="AK64" s="729"/>
      <c r="AL64" s="729"/>
      <c r="AM64" s="729"/>
      <c r="AN64" s="729"/>
      <c r="AO64" s="729"/>
      <c r="AP64" s="729"/>
      <c r="AQ64" s="729"/>
      <c r="AR64" s="729"/>
      <c r="AS64" s="729"/>
      <c r="AT64" s="729"/>
      <c r="AU64" s="729"/>
      <c r="AV64" s="729"/>
      <c r="AW64" s="729"/>
      <c r="AX64" s="729"/>
      <c r="AY64" s="729"/>
      <c r="AZ64" s="729"/>
      <c r="BA64" s="729"/>
      <c r="BB64" s="729"/>
      <c r="BC64" s="729"/>
      <c r="BD64" s="729"/>
      <c r="BE64" s="729"/>
      <c r="BF64" s="729"/>
      <c r="BG64" s="729"/>
      <c r="BH64" s="729"/>
    </row>
    <row r="65" spans="3:60">
      <c r="C65" s="729"/>
      <c r="D65" s="729"/>
      <c r="E65" s="729"/>
      <c r="F65" s="729"/>
      <c r="G65" s="729"/>
      <c r="H65" s="729"/>
      <c r="I65" s="729"/>
      <c r="J65" s="729"/>
      <c r="K65" s="729"/>
      <c r="L65" s="729"/>
      <c r="M65" s="729"/>
      <c r="N65" s="729"/>
      <c r="O65" s="729"/>
      <c r="P65" s="729"/>
      <c r="Q65" s="729"/>
      <c r="R65" s="729"/>
      <c r="S65" s="729"/>
      <c r="T65" s="729"/>
      <c r="U65" s="729"/>
      <c r="V65" s="729"/>
      <c r="W65" s="729"/>
      <c r="X65" s="729"/>
      <c r="Y65" s="729"/>
      <c r="Z65" s="729"/>
      <c r="AA65" s="729"/>
      <c r="AB65" s="729"/>
      <c r="AC65" s="729"/>
      <c r="AD65" s="729"/>
      <c r="AE65" s="729"/>
      <c r="AF65" s="729"/>
      <c r="AG65" s="729"/>
      <c r="AH65" s="729"/>
      <c r="AI65" s="729"/>
      <c r="AJ65" s="729"/>
      <c r="AK65" s="729"/>
      <c r="AL65" s="729"/>
      <c r="AM65" s="729"/>
      <c r="AN65" s="729"/>
      <c r="AO65" s="729"/>
      <c r="AP65" s="729"/>
      <c r="AQ65" s="729"/>
      <c r="AR65" s="729"/>
      <c r="AS65" s="729"/>
      <c r="AT65" s="729"/>
      <c r="AU65" s="729"/>
      <c r="AV65" s="729"/>
      <c r="AW65" s="729"/>
      <c r="AX65" s="729"/>
      <c r="AY65" s="729"/>
      <c r="AZ65" s="729"/>
      <c r="BA65" s="729"/>
      <c r="BB65" s="729"/>
      <c r="BC65" s="729"/>
      <c r="BD65" s="729"/>
      <c r="BE65" s="729"/>
      <c r="BF65" s="729"/>
      <c r="BG65" s="729"/>
      <c r="BH65" s="729"/>
    </row>
    <row r="66" spans="3:60">
      <c r="C66" s="729"/>
      <c r="D66" s="729"/>
      <c r="E66" s="729"/>
      <c r="F66" s="729"/>
      <c r="G66" s="729"/>
      <c r="H66" s="729"/>
      <c r="I66" s="729"/>
      <c r="J66" s="729"/>
      <c r="K66" s="729"/>
      <c r="L66" s="729"/>
      <c r="M66" s="729"/>
      <c r="N66" s="729"/>
      <c r="O66" s="729"/>
      <c r="P66" s="729"/>
      <c r="Q66" s="729"/>
      <c r="R66" s="729"/>
      <c r="S66" s="729"/>
      <c r="T66" s="729"/>
      <c r="U66" s="729"/>
      <c r="V66" s="729"/>
      <c r="W66" s="729"/>
      <c r="X66" s="729"/>
      <c r="Y66" s="729"/>
      <c r="Z66" s="729"/>
      <c r="AA66" s="729"/>
      <c r="AB66" s="729"/>
      <c r="AC66" s="729"/>
      <c r="AD66" s="729"/>
      <c r="AE66" s="729"/>
      <c r="AF66" s="729"/>
      <c r="AG66" s="729"/>
      <c r="AH66" s="729"/>
      <c r="AI66" s="729"/>
      <c r="AJ66" s="729"/>
      <c r="AK66" s="729"/>
      <c r="AL66" s="729"/>
      <c r="AM66" s="729"/>
      <c r="AN66" s="729"/>
      <c r="AO66" s="729"/>
      <c r="AP66" s="729"/>
      <c r="AQ66" s="729"/>
      <c r="AR66" s="729"/>
      <c r="AS66" s="729"/>
      <c r="AT66" s="729"/>
      <c r="AU66" s="729"/>
      <c r="AV66" s="729"/>
      <c r="AW66" s="729"/>
      <c r="AX66" s="729"/>
      <c r="AY66" s="729"/>
      <c r="AZ66" s="729"/>
      <c r="BA66" s="729"/>
      <c r="BB66" s="729"/>
      <c r="BC66" s="729"/>
      <c r="BD66" s="729"/>
      <c r="BE66" s="729"/>
      <c r="BF66" s="729"/>
      <c r="BG66" s="729"/>
      <c r="BH66" s="729"/>
    </row>
    <row r="67" spans="3:60">
      <c r="C67" s="729"/>
      <c r="D67" s="729"/>
      <c r="E67" s="729"/>
      <c r="F67" s="729"/>
      <c r="G67" s="729"/>
      <c r="H67" s="729"/>
      <c r="I67" s="729"/>
      <c r="J67" s="729"/>
      <c r="K67" s="729"/>
      <c r="L67" s="729"/>
      <c r="M67" s="729"/>
      <c r="N67" s="729"/>
      <c r="O67" s="729"/>
      <c r="P67" s="729"/>
      <c r="Q67" s="729"/>
      <c r="R67" s="729"/>
      <c r="S67" s="729"/>
      <c r="T67" s="729"/>
      <c r="U67" s="729"/>
      <c r="V67" s="729"/>
      <c r="W67" s="729"/>
      <c r="X67" s="729"/>
      <c r="Y67" s="729"/>
      <c r="Z67" s="729"/>
      <c r="AA67" s="729"/>
      <c r="AB67" s="729"/>
      <c r="AC67" s="729"/>
      <c r="AD67" s="729"/>
      <c r="AE67" s="729"/>
      <c r="AF67" s="729"/>
      <c r="AG67" s="729"/>
      <c r="AH67" s="729"/>
      <c r="AI67" s="729"/>
      <c r="AJ67" s="729"/>
      <c r="AK67" s="729"/>
      <c r="AL67" s="729"/>
      <c r="AM67" s="729"/>
      <c r="AN67" s="729"/>
      <c r="AO67" s="729"/>
      <c r="AP67" s="729"/>
      <c r="AQ67" s="729"/>
      <c r="AR67" s="729"/>
      <c r="AS67" s="729"/>
      <c r="AT67" s="729"/>
      <c r="AU67" s="729"/>
      <c r="AV67" s="729"/>
      <c r="AW67" s="729"/>
      <c r="AX67" s="729"/>
      <c r="AY67" s="729"/>
      <c r="AZ67" s="729"/>
      <c r="BA67" s="729"/>
      <c r="BB67" s="729"/>
      <c r="BC67" s="729"/>
      <c r="BD67" s="729"/>
      <c r="BE67" s="729"/>
      <c r="BF67" s="729"/>
      <c r="BG67" s="729"/>
      <c r="BH67" s="729"/>
    </row>
    <row r="68" spans="3:60">
      <c r="C68" s="729"/>
      <c r="D68" s="729"/>
      <c r="E68" s="729"/>
      <c r="F68" s="729"/>
      <c r="G68" s="729"/>
      <c r="H68" s="729"/>
      <c r="I68" s="729"/>
      <c r="J68" s="729"/>
      <c r="K68" s="729"/>
      <c r="L68" s="729"/>
      <c r="M68" s="729"/>
      <c r="N68" s="729"/>
      <c r="O68" s="729"/>
      <c r="P68" s="729"/>
      <c r="Q68" s="729"/>
      <c r="R68" s="729"/>
      <c r="S68" s="729"/>
      <c r="T68" s="729"/>
      <c r="U68" s="729"/>
      <c r="V68" s="729"/>
      <c r="W68" s="729"/>
      <c r="X68" s="729"/>
      <c r="Y68" s="729"/>
      <c r="Z68" s="729"/>
      <c r="AA68" s="729"/>
      <c r="AB68" s="729"/>
      <c r="AC68" s="729"/>
      <c r="AD68" s="729"/>
      <c r="AE68" s="729"/>
      <c r="AF68" s="729"/>
      <c r="AG68" s="729"/>
      <c r="AH68" s="729"/>
      <c r="AI68" s="729"/>
      <c r="AJ68" s="729"/>
      <c r="AK68" s="729"/>
      <c r="AL68" s="729"/>
      <c r="AM68" s="729"/>
      <c r="AN68" s="729"/>
      <c r="AO68" s="729"/>
      <c r="AP68" s="729"/>
      <c r="AQ68" s="729"/>
      <c r="AR68" s="729"/>
      <c r="AS68" s="729"/>
      <c r="AT68" s="729"/>
      <c r="AU68" s="729"/>
      <c r="AV68" s="729"/>
      <c r="AW68" s="729"/>
      <c r="AX68" s="729"/>
      <c r="AY68" s="729"/>
      <c r="AZ68" s="729"/>
      <c r="BA68" s="729"/>
      <c r="BB68" s="729"/>
      <c r="BC68" s="729"/>
      <c r="BD68" s="729"/>
      <c r="BE68" s="729"/>
      <c r="BF68" s="729"/>
      <c r="BG68" s="729"/>
      <c r="BH68" s="729"/>
    </row>
    <row r="69" spans="3:60">
      <c r="C69" s="729"/>
      <c r="D69" s="729"/>
      <c r="E69" s="729"/>
      <c r="F69" s="729"/>
      <c r="G69" s="729"/>
      <c r="H69" s="729"/>
      <c r="I69" s="729"/>
      <c r="J69" s="729"/>
      <c r="K69" s="729"/>
      <c r="L69" s="729"/>
      <c r="M69" s="729"/>
      <c r="N69" s="729"/>
      <c r="O69" s="729"/>
      <c r="P69" s="729"/>
      <c r="Q69" s="729"/>
      <c r="R69" s="729"/>
      <c r="S69" s="729"/>
      <c r="T69" s="729"/>
      <c r="U69" s="729"/>
      <c r="V69" s="729"/>
      <c r="W69" s="729"/>
      <c r="X69" s="729"/>
      <c r="Y69" s="729"/>
      <c r="Z69" s="729"/>
      <c r="AA69" s="729"/>
      <c r="AB69" s="729"/>
      <c r="AC69" s="729"/>
      <c r="AD69" s="729"/>
      <c r="AE69" s="729"/>
      <c r="AF69" s="729"/>
      <c r="AG69" s="729"/>
      <c r="AH69" s="729"/>
      <c r="AI69" s="729"/>
      <c r="AJ69" s="729"/>
      <c r="AK69" s="729"/>
      <c r="AL69" s="729"/>
      <c r="AM69" s="729"/>
      <c r="AN69" s="729"/>
      <c r="AO69" s="729"/>
      <c r="AP69" s="729"/>
      <c r="AQ69" s="729"/>
      <c r="AR69" s="729"/>
      <c r="AS69" s="729"/>
      <c r="AT69" s="729"/>
      <c r="AU69" s="729"/>
      <c r="AV69" s="729"/>
      <c r="AW69" s="729"/>
      <c r="AX69" s="729"/>
      <c r="AY69" s="729"/>
      <c r="AZ69" s="729"/>
      <c r="BA69" s="729"/>
      <c r="BB69" s="729"/>
      <c r="BC69" s="729"/>
      <c r="BD69" s="729"/>
      <c r="BE69" s="729"/>
      <c r="BF69" s="729"/>
      <c r="BG69" s="729"/>
      <c r="BH69" s="729"/>
    </row>
    <row r="70" spans="3:60">
      <c r="C70" s="729"/>
      <c r="D70" s="729"/>
      <c r="E70" s="729"/>
      <c r="F70" s="729"/>
      <c r="G70" s="729"/>
      <c r="H70" s="729"/>
      <c r="I70" s="729"/>
      <c r="J70" s="729"/>
      <c r="K70" s="729"/>
      <c r="L70" s="729"/>
      <c r="M70" s="729"/>
      <c r="N70" s="729"/>
      <c r="O70" s="729"/>
      <c r="P70" s="729"/>
      <c r="Q70" s="729"/>
      <c r="R70" s="729"/>
      <c r="S70" s="729"/>
      <c r="T70" s="729"/>
      <c r="U70" s="729"/>
      <c r="V70" s="729"/>
      <c r="W70" s="729"/>
      <c r="X70" s="729"/>
      <c r="Y70" s="729"/>
      <c r="Z70" s="729"/>
      <c r="AA70" s="729"/>
      <c r="AB70" s="729"/>
      <c r="AC70" s="729"/>
      <c r="AD70" s="729"/>
      <c r="AE70" s="729"/>
      <c r="AF70" s="729"/>
      <c r="AG70" s="729"/>
      <c r="AH70" s="729"/>
      <c r="AI70" s="729"/>
      <c r="AJ70" s="729"/>
      <c r="AK70" s="729"/>
      <c r="AL70" s="729"/>
      <c r="AM70" s="729"/>
      <c r="AN70" s="729"/>
      <c r="AO70" s="729"/>
      <c r="AP70" s="729"/>
      <c r="AQ70" s="729"/>
      <c r="AR70" s="729"/>
      <c r="AS70" s="729"/>
      <c r="AT70" s="729"/>
      <c r="AU70" s="729"/>
      <c r="AV70" s="729"/>
      <c r="AW70" s="729"/>
      <c r="AX70" s="729"/>
      <c r="AY70" s="729"/>
      <c r="AZ70" s="729"/>
      <c r="BA70" s="729"/>
      <c r="BB70" s="729"/>
      <c r="BC70" s="729"/>
      <c r="BD70" s="729"/>
      <c r="BE70" s="729"/>
      <c r="BF70" s="729"/>
      <c r="BG70" s="729"/>
      <c r="BH70" s="729"/>
    </row>
    <row r="71" spans="3:60">
      <c r="C71" s="729"/>
      <c r="D71" s="729"/>
      <c r="E71" s="729"/>
      <c r="F71" s="729"/>
      <c r="G71" s="729"/>
      <c r="H71" s="729"/>
      <c r="I71" s="729"/>
      <c r="J71" s="729"/>
      <c r="K71" s="729"/>
      <c r="L71" s="729"/>
      <c r="M71" s="729"/>
      <c r="N71" s="729"/>
      <c r="O71" s="729"/>
      <c r="P71" s="729"/>
      <c r="Q71" s="729"/>
      <c r="R71" s="729"/>
      <c r="S71" s="729"/>
      <c r="T71" s="729"/>
      <c r="U71" s="729"/>
      <c r="V71" s="729"/>
      <c r="W71" s="729"/>
      <c r="X71" s="729"/>
      <c r="Y71" s="729"/>
      <c r="Z71" s="729"/>
      <c r="AA71" s="729"/>
      <c r="AB71" s="729"/>
      <c r="AC71" s="729"/>
      <c r="AD71" s="729"/>
      <c r="AE71" s="729"/>
      <c r="AF71" s="729"/>
      <c r="AG71" s="729"/>
      <c r="AH71" s="729"/>
      <c r="AI71" s="729"/>
      <c r="AJ71" s="729"/>
      <c r="AK71" s="729"/>
      <c r="AL71" s="729"/>
      <c r="AM71" s="729"/>
      <c r="AN71" s="729"/>
      <c r="AO71" s="729"/>
      <c r="AP71" s="729"/>
      <c r="AQ71" s="729"/>
      <c r="AR71" s="729"/>
      <c r="AS71" s="729"/>
      <c r="AT71" s="729"/>
      <c r="AU71" s="729"/>
      <c r="AV71" s="729"/>
      <c r="AW71" s="729"/>
      <c r="AX71" s="729"/>
      <c r="AY71" s="729"/>
      <c r="AZ71" s="729"/>
      <c r="BA71" s="729"/>
      <c r="BB71" s="729"/>
      <c r="BC71" s="729"/>
      <c r="BD71" s="729"/>
      <c r="BE71" s="729"/>
      <c r="BF71" s="729"/>
      <c r="BG71" s="729"/>
      <c r="BH71" s="729"/>
    </row>
    <row r="72" spans="3:60">
      <c r="C72" s="729"/>
      <c r="D72" s="729"/>
      <c r="E72" s="729"/>
      <c r="F72" s="729"/>
      <c r="G72" s="729"/>
      <c r="H72" s="729"/>
      <c r="I72" s="729"/>
      <c r="J72" s="729"/>
      <c r="K72" s="729"/>
      <c r="L72" s="729"/>
      <c r="M72" s="729"/>
      <c r="N72" s="729"/>
      <c r="O72" s="729"/>
      <c r="P72" s="729"/>
      <c r="Q72" s="729"/>
      <c r="R72" s="729"/>
      <c r="S72" s="729"/>
      <c r="T72" s="729"/>
      <c r="U72" s="729"/>
      <c r="V72" s="729"/>
      <c r="W72" s="729"/>
      <c r="X72" s="729"/>
      <c r="Y72" s="729"/>
      <c r="Z72" s="729"/>
      <c r="AA72" s="729"/>
      <c r="AB72" s="729"/>
      <c r="AC72" s="729"/>
      <c r="AD72" s="729"/>
      <c r="AE72" s="729"/>
      <c r="AF72" s="729"/>
      <c r="AG72" s="729"/>
      <c r="AH72" s="729"/>
      <c r="AI72" s="729"/>
      <c r="AJ72" s="729"/>
      <c r="AK72" s="729"/>
      <c r="AL72" s="729"/>
      <c r="AM72" s="729"/>
      <c r="AN72" s="729"/>
      <c r="AO72" s="729"/>
      <c r="AP72" s="729"/>
      <c r="AQ72" s="729"/>
      <c r="AR72" s="729"/>
      <c r="AS72" s="729"/>
      <c r="AT72" s="729"/>
      <c r="AU72" s="729"/>
      <c r="AV72" s="729"/>
      <c r="AW72" s="729"/>
      <c r="AX72" s="729"/>
      <c r="AY72" s="729"/>
      <c r="AZ72" s="729"/>
      <c r="BA72" s="729"/>
      <c r="BB72" s="729"/>
      <c r="BC72" s="729"/>
      <c r="BD72" s="729"/>
      <c r="BE72" s="729"/>
      <c r="BF72" s="729"/>
      <c r="BG72" s="729"/>
      <c r="BH72" s="729"/>
    </row>
    <row r="73" spans="3:60">
      <c r="C73" s="729"/>
      <c r="D73" s="729"/>
      <c r="E73" s="729"/>
      <c r="F73" s="729"/>
      <c r="G73" s="729"/>
      <c r="H73" s="729"/>
      <c r="I73" s="729"/>
      <c r="J73" s="729"/>
      <c r="K73" s="729"/>
      <c r="L73" s="729"/>
      <c r="M73" s="729"/>
      <c r="N73" s="729"/>
      <c r="O73" s="729"/>
      <c r="P73" s="729"/>
      <c r="Q73" s="729"/>
      <c r="R73" s="729"/>
      <c r="S73" s="729"/>
      <c r="T73" s="729"/>
      <c r="U73" s="729"/>
      <c r="V73" s="729"/>
      <c r="W73" s="729"/>
      <c r="X73" s="729"/>
      <c r="Y73" s="729"/>
      <c r="Z73" s="729"/>
      <c r="AA73" s="729"/>
      <c r="AB73" s="729"/>
      <c r="AC73" s="729"/>
      <c r="AD73" s="729"/>
      <c r="AE73" s="729"/>
      <c r="AF73" s="729"/>
      <c r="AG73" s="729"/>
      <c r="AH73" s="729"/>
      <c r="AI73" s="729"/>
      <c r="AJ73" s="729"/>
      <c r="AK73" s="729"/>
      <c r="AL73" s="729"/>
      <c r="AM73" s="729"/>
      <c r="AN73" s="729"/>
      <c r="AO73" s="729"/>
      <c r="AP73" s="729"/>
      <c r="AQ73" s="729"/>
      <c r="AR73" s="729"/>
      <c r="AS73" s="729"/>
      <c r="AT73" s="729"/>
      <c r="AU73" s="729"/>
      <c r="AV73" s="729"/>
      <c r="AW73" s="729"/>
      <c r="AX73" s="729"/>
      <c r="AY73" s="729"/>
      <c r="AZ73" s="729"/>
      <c r="BA73" s="729"/>
      <c r="BB73" s="729"/>
      <c r="BC73" s="729"/>
      <c r="BD73" s="729"/>
      <c r="BE73" s="729"/>
      <c r="BF73" s="729"/>
      <c r="BG73" s="729"/>
      <c r="BH73" s="729"/>
    </row>
    <row r="74" spans="3:60">
      <c r="C74" s="729"/>
      <c r="D74" s="729"/>
      <c r="E74" s="729"/>
      <c r="F74" s="729"/>
      <c r="G74" s="729"/>
      <c r="H74" s="729"/>
      <c r="I74" s="729"/>
      <c r="J74" s="729"/>
      <c r="K74" s="729"/>
      <c r="L74" s="729"/>
      <c r="M74" s="729"/>
      <c r="N74" s="729"/>
      <c r="O74" s="729"/>
      <c r="P74" s="729"/>
      <c r="Q74" s="729"/>
      <c r="R74" s="729"/>
      <c r="S74" s="729"/>
      <c r="T74" s="729"/>
      <c r="U74" s="729"/>
      <c r="V74" s="729"/>
      <c r="W74" s="729"/>
      <c r="X74" s="729"/>
      <c r="Y74" s="729"/>
      <c r="Z74" s="729"/>
      <c r="AA74" s="729"/>
      <c r="AB74" s="729"/>
      <c r="AC74" s="729"/>
      <c r="AD74" s="729"/>
      <c r="AE74" s="729"/>
      <c r="AF74" s="729"/>
      <c r="AG74" s="729"/>
      <c r="AH74" s="729"/>
      <c r="AI74" s="729"/>
      <c r="AJ74" s="729"/>
      <c r="AK74" s="729"/>
      <c r="AL74" s="729"/>
      <c r="AM74" s="729"/>
      <c r="AN74" s="729"/>
      <c r="AO74" s="729"/>
      <c r="AP74" s="729"/>
      <c r="AQ74" s="729"/>
      <c r="AR74" s="729"/>
      <c r="AS74" s="729"/>
      <c r="AT74" s="729"/>
      <c r="AU74" s="729"/>
      <c r="AV74" s="729"/>
      <c r="AW74" s="729"/>
      <c r="AX74" s="729"/>
      <c r="AY74" s="729"/>
      <c r="AZ74" s="729"/>
      <c r="BA74" s="729"/>
      <c r="BB74" s="729"/>
      <c r="BC74" s="729"/>
      <c r="BD74" s="729"/>
      <c r="BE74" s="729"/>
      <c r="BF74" s="729"/>
      <c r="BG74" s="729"/>
      <c r="BH74" s="729"/>
    </row>
    <row r="75" spans="3:60">
      <c r="C75" s="729"/>
      <c r="D75" s="729"/>
      <c r="E75" s="729"/>
      <c r="F75" s="729"/>
      <c r="G75" s="729"/>
      <c r="H75" s="729"/>
      <c r="I75" s="729"/>
      <c r="J75" s="729"/>
      <c r="K75" s="729"/>
      <c r="L75" s="729"/>
      <c r="M75" s="729"/>
      <c r="N75" s="729"/>
      <c r="O75" s="729"/>
      <c r="P75" s="729"/>
      <c r="Q75" s="729"/>
      <c r="R75" s="729"/>
      <c r="S75" s="729"/>
      <c r="T75" s="729"/>
      <c r="U75" s="729"/>
      <c r="V75" s="729"/>
      <c r="W75" s="729"/>
      <c r="X75" s="729"/>
      <c r="Y75" s="729"/>
      <c r="Z75" s="729"/>
      <c r="AA75" s="729"/>
      <c r="AB75" s="729"/>
      <c r="AC75" s="729"/>
      <c r="AD75" s="729"/>
      <c r="AE75" s="729"/>
      <c r="AF75" s="729"/>
      <c r="AG75" s="729"/>
      <c r="AH75" s="729"/>
      <c r="AI75" s="729"/>
      <c r="AJ75" s="729"/>
      <c r="AK75" s="729"/>
      <c r="AL75" s="729"/>
      <c r="AM75" s="729"/>
      <c r="AN75" s="729"/>
      <c r="AO75" s="729"/>
      <c r="AP75" s="729"/>
      <c r="AQ75" s="729"/>
      <c r="AR75" s="729"/>
      <c r="AS75" s="729"/>
      <c r="AT75" s="729"/>
      <c r="AU75" s="729"/>
      <c r="AV75" s="729"/>
      <c r="AW75" s="729"/>
      <c r="AX75" s="729"/>
      <c r="AY75" s="729"/>
      <c r="AZ75" s="729"/>
      <c r="BA75" s="729"/>
      <c r="BB75" s="729"/>
      <c r="BC75" s="729"/>
      <c r="BD75" s="729"/>
      <c r="BE75" s="729"/>
      <c r="BF75" s="729"/>
      <c r="BG75" s="729"/>
      <c r="BH75" s="729"/>
    </row>
    <row r="76" spans="3:60">
      <c r="C76" s="729"/>
      <c r="D76" s="729"/>
      <c r="E76" s="729"/>
      <c r="F76" s="729"/>
      <c r="G76" s="729"/>
      <c r="H76" s="729"/>
      <c r="I76" s="729"/>
      <c r="J76" s="729"/>
      <c r="K76" s="729"/>
      <c r="L76" s="729"/>
      <c r="M76" s="729"/>
      <c r="N76" s="729"/>
      <c r="O76" s="729"/>
      <c r="P76" s="729"/>
      <c r="Q76" s="729"/>
      <c r="R76" s="729"/>
      <c r="S76" s="729"/>
      <c r="T76" s="729"/>
      <c r="U76" s="729"/>
      <c r="V76" s="729"/>
      <c r="W76" s="729"/>
      <c r="X76" s="729"/>
      <c r="Y76" s="729"/>
      <c r="Z76" s="729"/>
      <c r="AA76" s="729"/>
      <c r="AB76" s="729"/>
      <c r="AC76" s="729"/>
      <c r="AD76" s="729"/>
      <c r="AE76" s="729"/>
      <c r="AF76" s="729"/>
      <c r="AG76" s="729"/>
      <c r="AH76" s="729"/>
      <c r="AI76" s="729"/>
      <c r="AJ76" s="729"/>
      <c r="AK76" s="729"/>
      <c r="AL76" s="729"/>
      <c r="AM76" s="729"/>
      <c r="AN76" s="729"/>
      <c r="AO76" s="729"/>
      <c r="AP76" s="729"/>
      <c r="AQ76" s="729"/>
      <c r="AR76" s="729"/>
      <c r="AS76" s="729"/>
      <c r="AT76" s="729"/>
      <c r="AU76" s="729"/>
      <c r="AV76" s="729"/>
      <c r="AW76" s="729"/>
      <c r="AX76" s="729"/>
      <c r="AY76" s="729"/>
      <c r="AZ76" s="729"/>
      <c r="BA76" s="729"/>
      <c r="BB76" s="729"/>
      <c r="BC76" s="729"/>
      <c r="BD76" s="729"/>
      <c r="BE76" s="729"/>
      <c r="BF76" s="729"/>
      <c r="BG76" s="729"/>
      <c r="BH76" s="729"/>
    </row>
    <row r="77" spans="3:60">
      <c r="C77" s="729"/>
      <c r="D77" s="729"/>
      <c r="E77" s="729"/>
      <c r="F77" s="729"/>
      <c r="G77" s="729"/>
      <c r="H77" s="729"/>
      <c r="I77" s="729"/>
      <c r="J77" s="729"/>
      <c r="K77" s="729"/>
      <c r="L77" s="729"/>
      <c r="M77" s="729"/>
      <c r="N77" s="729"/>
      <c r="O77" s="729"/>
      <c r="P77" s="729"/>
      <c r="Q77" s="729"/>
      <c r="R77" s="729"/>
      <c r="S77" s="729"/>
      <c r="T77" s="729"/>
      <c r="U77" s="729"/>
      <c r="V77" s="729"/>
      <c r="W77" s="729"/>
      <c r="X77" s="729"/>
      <c r="Y77" s="729"/>
      <c r="Z77" s="729"/>
      <c r="AA77" s="729"/>
      <c r="AB77" s="729"/>
      <c r="AC77" s="729"/>
      <c r="AD77" s="729"/>
      <c r="AE77" s="729"/>
      <c r="AF77" s="729"/>
      <c r="AG77" s="729"/>
      <c r="AH77" s="729"/>
      <c r="AI77" s="729"/>
      <c r="AJ77" s="729"/>
      <c r="AK77" s="729"/>
      <c r="AL77" s="729"/>
      <c r="AM77" s="729"/>
      <c r="AN77" s="729"/>
      <c r="AO77" s="729"/>
      <c r="AP77" s="729"/>
      <c r="AQ77" s="729"/>
      <c r="AR77" s="729"/>
      <c r="AS77" s="729"/>
      <c r="AT77" s="729"/>
      <c r="AU77" s="729"/>
      <c r="AV77" s="729"/>
      <c r="AW77" s="729"/>
      <c r="AX77" s="729"/>
      <c r="AY77" s="729"/>
      <c r="AZ77" s="729"/>
      <c r="BA77" s="729"/>
      <c r="BB77" s="729"/>
      <c r="BC77" s="729"/>
      <c r="BD77" s="729"/>
      <c r="BE77" s="729"/>
      <c r="BF77" s="729"/>
      <c r="BG77" s="729"/>
      <c r="BH77" s="729"/>
    </row>
    <row r="78" spans="3:60">
      <c r="C78" s="729"/>
      <c r="D78" s="729"/>
      <c r="E78" s="729"/>
      <c r="F78" s="729"/>
      <c r="G78" s="729"/>
      <c r="H78" s="729"/>
      <c r="I78" s="729"/>
      <c r="J78" s="729"/>
      <c r="K78" s="729"/>
      <c r="L78" s="729"/>
      <c r="M78" s="729"/>
      <c r="N78" s="729"/>
      <c r="O78" s="729"/>
      <c r="P78" s="729"/>
      <c r="Q78" s="729"/>
      <c r="R78" s="729"/>
      <c r="S78" s="729"/>
      <c r="T78" s="729"/>
      <c r="U78" s="729"/>
      <c r="V78" s="729"/>
      <c r="W78" s="729"/>
      <c r="X78" s="729"/>
      <c r="Y78" s="729"/>
      <c r="Z78" s="729"/>
      <c r="AA78" s="729"/>
      <c r="AB78" s="729"/>
      <c r="AC78" s="729"/>
      <c r="AD78" s="729"/>
      <c r="AE78" s="729"/>
      <c r="AF78" s="729"/>
      <c r="AG78" s="729"/>
      <c r="AH78" s="729"/>
      <c r="AI78" s="729"/>
      <c r="AJ78" s="729"/>
      <c r="AK78" s="729"/>
      <c r="AL78" s="729"/>
      <c r="AM78" s="729"/>
      <c r="AN78" s="729"/>
      <c r="AO78" s="729"/>
      <c r="AP78" s="729"/>
      <c r="AQ78" s="729"/>
      <c r="AR78" s="729"/>
      <c r="AS78" s="729"/>
      <c r="AT78" s="729"/>
      <c r="AU78" s="729"/>
      <c r="AV78" s="729"/>
      <c r="AW78" s="729"/>
      <c r="AX78" s="729"/>
      <c r="AY78" s="729"/>
      <c r="AZ78" s="729"/>
      <c r="BA78" s="729"/>
      <c r="BB78" s="729"/>
      <c r="BC78" s="729"/>
      <c r="BD78" s="729"/>
      <c r="BE78" s="729"/>
      <c r="BF78" s="729"/>
      <c r="BG78" s="729"/>
      <c r="BH78" s="729"/>
    </row>
    <row r="79" spans="3:60">
      <c r="C79" s="729"/>
      <c r="D79" s="729"/>
      <c r="E79" s="729"/>
      <c r="F79" s="729"/>
      <c r="G79" s="729"/>
      <c r="H79" s="729"/>
      <c r="I79" s="729"/>
      <c r="J79" s="729"/>
      <c r="K79" s="729"/>
      <c r="L79" s="729"/>
      <c r="M79" s="729"/>
      <c r="N79" s="729"/>
      <c r="O79" s="729"/>
      <c r="P79" s="729"/>
      <c r="Q79" s="729"/>
      <c r="R79" s="729"/>
      <c r="S79" s="729"/>
      <c r="T79" s="729"/>
      <c r="U79" s="729"/>
      <c r="V79" s="729"/>
      <c r="W79" s="729"/>
      <c r="X79" s="729"/>
      <c r="Y79" s="729"/>
      <c r="Z79" s="729"/>
      <c r="AA79" s="729"/>
      <c r="AB79" s="729"/>
      <c r="AC79" s="729"/>
      <c r="AD79" s="729"/>
      <c r="AE79" s="729"/>
      <c r="AF79" s="729"/>
      <c r="AG79" s="729"/>
      <c r="AH79" s="729"/>
      <c r="AI79" s="729"/>
      <c r="AJ79" s="729"/>
      <c r="AK79" s="729"/>
      <c r="AL79" s="729"/>
      <c r="AM79" s="729"/>
      <c r="AN79" s="729"/>
      <c r="AO79" s="729"/>
      <c r="AP79" s="729"/>
      <c r="AQ79" s="729"/>
      <c r="AR79" s="729"/>
      <c r="AS79" s="729"/>
      <c r="AT79" s="729"/>
      <c r="AU79" s="729"/>
      <c r="AV79" s="729"/>
      <c r="AW79" s="729"/>
      <c r="AX79" s="729"/>
      <c r="AY79" s="729"/>
      <c r="AZ79" s="729"/>
      <c r="BA79" s="729"/>
      <c r="BB79" s="729"/>
      <c r="BC79" s="729"/>
      <c r="BD79" s="729"/>
      <c r="BE79" s="729"/>
      <c r="BF79" s="729"/>
      <c r="BG79" s="729"/>
      <c r="BH79" s="729"/>
    </row>
    <row r="80" spans="3:60">
      <c r="C80" s="729"/>
      <c r="D80" s="729"/>
      <c r="E80" s="729"/>
      <c r="F80" s="729"/>
      <c r="G80" s="729"/>
      <c r="H80" s="729"/>
      <c r="I80" s="729"/>
      <c r="J80" s="729"/>
      <c r="K80" s="729"/>
      <c r="L80" s="729"/>
      <c r="M80" s="729"/>
      <c r="N80" s="729"/>
      <c r="O80" s="729"/>
      <c r="P80" s="729"/>
      <c r="Q80" s="729"/>
      <c r="R80" s="729"/>
      <c r="S80" s="729"/>
      <c r="T80" s="729"/>
      <c r="U80" s="729"/>
      <c r="V80" s="729"/>
      <c r="W80" s="729"/>
      <c r="X80" s="729"/>
      <c r="Y80" s="729"/>
      <c r="Z80" s="729"/>
      <c r="AA80" s="729"/>
      <c r="AB80" s="729"/>
      <c r="AC80" s="729"/>
      <c r="AD80" s="729"/>
      <c r="AE80" s="729"/>
      <c r="AF80" s="729"/>
      <c r="AG80" s="729"/>
      <c r="AH80" s="729"/>
      <c r="AI80" s="729"/>
      <c r="AJ80" s="729"/>
      <c r="AK80" s="729"/>
      <c r="AL80" s="729"/>
      <c r="AM80" s="729"/>
      <c r="AN80" s="729"/>
      <c r="AO80" s="729"/>
      <c r="AP80" s="729"/>
      <c r="AQ80" s="729"/>
      <c r="AR80" s="729"/>
      <c r="AS80" s="729"/>
      <c r="AT80" s="729"/>
      <c r="AU80" s="729"/>
      <c r="AV80" s="729"/>
      <c r="AW80" s="729"/>
      <c r="AX80" s="729"/>
      <c r="AY80" s="729"/>
      <c r="AZ80" s="729"/>
      <c r="BA80" s="729"/>
      <c r="BB80" s="729"/>
      <c r="BC80" s="729"/>
      <c r="BD80" s="729"/>
      <c r="BE80" s="729"/>
      <c r="BF80" s="729"/>
      <c r="BG80" s="729"/>
      <c r="BH80" s="729"/>
    </row>
    <row r="81" spans="3:60">
      <c r="C81" s="729"/>
      <c r="D81" s="729"/>
      <c r="E81" s="729"/>
      <c r="F81" s="729"/>
      <c r="G81" s="729"/>
      <c r="H81" s="729"/>
      <c r="I81" s="729"/>
      <c r="J81" s="729"/>
      <c r="K81" s="729"/>
      <c r="L81" s="729"/>
      <c r="M81" s="729"/>
      <c r="N81" s="729"/>
      <c r="O81" s="729"/>
      <c r="P81" s="729"/>
      <c r="Q81" s="729"/>
      <c r="R81" s="729"/>
      <c r="S81" s="729"/>
      <c r="T81" s="729"/>
      <c r="U81" s="729"/>
      <c r="V81" s="729"/>
      <c r="W81" s="729"/>
      <c r="X81" s="729"/>
      <c r="Y81" s="729"/>
      <c r="Z81" s="729"/>
      <c r="AA81" s="729"/>
      <c r="AB81" s="729"/>
      <c r="AC81" s="729"/>
      <c r="AD81" s="729"/>
      <c r="AE81" s="729"/>
      <c r="AF81" s="729"/>
      <c r="AG81" s="729"/>
      <c r="AH81" s="729"/>
      <c r="AI81" s="729"/>
      <c r="AJ81" s="729"/>
      <c r="AK81" s="729"/>
      <c r="AL81" s="729"/>
      <c r="AM81" s="729"/>
      <c r="AN81" s="729"/>
      <c r="AO81" s="729"/>
      <c r="AP81" s="729"/>
      <c r="AQ81" s="729"/>
      <c r="AR81" s="729"/>
      <c r="AS81" s="729"/>
      <c r="AT81" s="729"/>
      <c r="AU81" s="729"/>
      <c r="AV81" s="729"/>
      <c r="AW81" s="729"/>
      <c r="AX81" s="729"/>
      <c r="AY81" s="729"/>
      <c r="AZ81" s="729"/>
      <c r="BA81" s="729"/>
      <c r="BB81" s="729"/>
      <c r="BC81" s="729"/>
      <c r="BD81" s="729"/>
      <c r="BE81" s="729"/>
      <c r="BF81" s="729"/>
      <c r="BG81" s="729"/>
      <c r="BH81" s="729"/>
    </row>
    <row r="82" spans="3:60">
      <c r="C82" s="729"/>
      <c r="D82" s="729"/>
      <c r="E82" s="729"/>
      <c r="F82" s="729"/>
      <c r="G82" s="729"/>
      <c r="H82" s="729"/>
      <c r="I82" s="729"/>
      <c r="J82" s="729"/>
      <c r="K82" s="729"/>
      <c r="L82" s="729"/>
      <c r="M82" s="729"/>
      <c r="N82" s="729"/>
      <c r="O82" s="729"/>
      <c r="P82" s="729"/>
      <c r="Q82" s="729"/>
      <c r="R82" s="729"/>
      <c r="S82" s="729"/>
      <c r="T82" s="729"/>
      <c r="U82" s="729"/>
      <c r="V82" s="729"/>
      <c r="W82" s="729"/>
      <c r="X82" s="729"/>
      <c r="Y82" s="729"/>
      <c r="Z82" s="729"/>
      <c r="AA82" s="729"/>
      <c r="AB82" s="729"/>
      <c r="AC82" s="729"/>
      <c r="AD82" s="729"/>
      <c r="AE82" s="729"/>
      <c r="AF82" s="729"/>
      <c r="AG82" s="729"/>
      <c r="AH82" s="729"/>
      <c r="AI82" s="729"/>
      <c r="AJ82" s="729"/>
      <c r="AK82" s="729"/>
      <c r="AL82" s="729"/>
      <c r="AM82" s="729"/>
      <c r="AN82" s="729"/>
      <c r="AO82" s="729"/>
      <c r="AP82" s="729"/>
      <c r="AQ82" s="729"/>
      <c r="AR82" s="729"/>
      <c r="AS82" s="729"/>
      <c r="AT82" s="729"/>
      <c r="AU82" s="729"/>
      <c r="AV82" s="729"/>
      <c r="AW82" s="729"/>
      <c r="AX82" s="729"/>
      <c r="AY82" s="729"/>
      <c r="AZ82" s="729"/>
      <c r="BA82" s="729"/>
      <c r="BB82" s="729"/>
      <c r="BC82" s="729"/>
      <c r="BD82" s="729"/>
      <c r="BE82" s="729"/>
      <c r="BF82" s="729"/>
      <c r="BG82" s="729"/>
      <c r="BH82" s="729"/>
    </row>
    <row r="83" spans="3:60">
      <c r="C83" s="729"/>
      <c r="D83" s="729"/>
      <c r="E83" s="729"/>
      <c r="F83" s="729"/>
      <c r="G83" s="729"/>
      <c r="H83" s="729"/>
      <c r="I83" s="729"/>
      <c r="J83" s="729"/>
      <c r="K83" s="729"/>
      <c r="L83" s="729"/>
      <c r="M83" s="729"/>
      <c r="N83" s="729"/>
      <c r="O83" s="729"/>
      <c r="P83" s="729"/>
      <c r="Q83" s="729"/>
      <c r="R83" s="729"/>
      <c r="S83" s="729"/>
      <c r="T83" s="729"/>
      <c r="U83" s="729"/>
      <c r="V83" s="729"/>
      <c r="W83" s="729"/>
      <c r="X83" s="729"/>
      <c r="Y83" s="729"/>
      <c r="Z83" s="729"/>
      <c r="AA83" s="729"/>
      <c r="AB83" s="729"/>
      <c r="AC83" s="729"/>
      <c r="AD83" s="729"/>
      <c r="AE83" s="729"/>
      <c r="AF83" s="729"/>
      <c r="AG83" s="729"/>
      <c r="AH83" s="729"/>
      <c r="AI83" s="729"/>
      <c r="AJ83" s="729"/>
      <c r="AK83" s="729"/>
      <c r="AL83" s="729"/>
      <c r="AM83" s="729"/>
      <c r="AN83" s="729"/>
      <c r="AO83" s="729"/>
      <c r="AP83" s="729"/>
      <c r="AQ83" s="729"/>
      <c r="AR83" s="729"/>
      <c r="AS83" s="729"/>
      <c r="AT83" s="729"/>
      <c r="AU83" s="729"/>
      <c r="AV83" s="729"/>
      <c r="AW83" s="729"/>
      <c r="AX83" s="729"/>
      <c r="AY83" s="729"/>
      <c r="AZ83" s="729"/>
      <c r="BA83" s="729"/>
      <c r="BB83" s="729"/>
      <c r="BC83" s="729"/>
      <c r="BD83" s="729"/>
      <c r="BE83" s="729"/>
      <c r="BF83" s="729"/>
      <c r="BG83" s="729"/>
      <c r="BH83" s="729"/>
    </row>
    <row r="84" spans="3:60">
      <c r="C84" s="729"/>
      <c r="D84" s="729"/>
      <c r="E84" s="729"/>
      <c r="F84" s="729"/>
      <c r="G84" s="729"/>
      <c r="H84" s="729"/>
      <c r="I84" s="729"/>
      <c r="J84" s="729"/>
      <c r="K84" s="729"/>
      <c r="L84" s="729"/>
      <c r="M84" s="729"/>
      <c r="N84" s="729"/>
      <c r="O84" s="729"/>
      <c r="P84" s="729"/>
      <c r="Q84" s="729"/>
      <c r="R84" s="729"/>
      <c r="S84" s="729"/>
      <c r="T84" s="729"/>
      <c r="U84" s="729"/>
      <c r="V84" s="729"/>
      <c r="W84" s="729"/>
      <c r="X84" s="729"/>
      <c r="Y84" s="729"/>
      <c r="Z84" s="729"/>
      <c r="AA84" s="729"/>
      <c r="AB84" s="729"/>
      <c r="AC84" s="729"/>
      <c r="AD84" s="729"/>
      <c r="AE84" s="729"/>
      <c r="AF84" s="729"/>
      <c r="AG84" s="729"/>
      <c r="AH84" s="729"/>
      <c r="AI84" s="729"/>
      <c r="AJ84" s="729"/>
      <c r="AK84" s="729"/>
      <c r="AL84" s="729"/>
      <c r="AM84" s="729"/>
      <c r="AN84" s="729"/>
      <c r="AO84" s="729"/>
      <c r="AP84" s="729"/>
      <c r="AQ84" s="729"/>
      <c r="AR84" s="729"/>
      <c r="AS84" s="729"/>
      <c r="AT84" s="729"/>
      <c r="AU84" s="729"/>
      <c r="AV84" s="729"/>
      <c r="AW84" s="729"/>
      <c r="AX84" s="729"/>
      <c r="AY84" s="729"/>
      <c r="AZ84" s="729"/>
      <c r="BA84" s="729"/>
      <c r="BB84" s="729"/>
      <c r="BC84" s="729"/>
      <c r="BD84" s="729"/>
      <c r="BE84" s="729"/>
      <c r="BF84" s="729"/>
      <c r="BG84" s="729"/>
      <c r="BH84" s="729"/>
    </row>
    <row r="85" spans="3:60">
      <c r="C85" s="729"/>
      <c r="D85" s="729"/>
      <c r="E85" s="729"/>
      <c r="F85" s="729"/>
      <c r="G85" s="729"/>
      <c r="H85" s="729"/>
      <c r="I85" s="729"/>
      <c r="J85" s="729"/>
      <c r="K85" s="729"/>
      <c r="L85" s="729"/>
      <c r="M85" s="729"/>
      <c r="N85" s="729"/>
      <c r="O85" s="729"/>
      <c r="P85" s="729"/>
      <c r="Q85" s="729"/>
      <c r="R85" s="729"/>
      <c r="S85" s="729"/>
      <c r="T85" s="729"/>
      <c r="U85" s="729"/>
      <c r="V85" s="729"/>
      <c r="W85" s="729"/>
      <c r="X85" s="729"/>
      <c r="Y85" s="729"/>
      <c r="Z85" s="729"/>
      <c r="AA85" s="729"/>
      <c r="AB85" s="729"/>
      <c r="AC85" s="729"/>
      <c r="AD85" s="729"/>
      <c r="AE85" s="729"/>
      <c r="AF85" s="729"/>
      <c r="AG85" s="729"/>
      <c r="AH85" s="729"/>
      <c r="AI85" s="729"/>
      <c r="AJ85" s="729"/>
      <c r="AK85" s="729"/>
      <c r="AL85" s="729"/>
      <c r="AM85" s="729"/>
      <c r="AN85" s="729"/>
      <c r="AO85" s="729"/>
      <c r="AP85" s="729"/>
      <c r="AQ85" s="729"/>
      <c r="AR85" s="729"/>
      <c r="AS85" s="729"/>
      <c r="AT85" s="729"/>
      <c r="AU85" s="729"/>
      <c r="AV85" s="729"/>
      <c r="AW85" s="729"/>
      <c r="AX85" s="729"/>
      <c r="AY85" s="729"/>
      <c r="AZ85" s="729"/>
      <c r="BA85" s="729"/>
      <c r="BB85" s="729"/>
      <c r="BC85" s="729"/>
      <c r="BD85" s="729"/>
      <c r="BE85" s="729"/>
      <c r="BF85" s="729"/>
      <c r="BG85" s="729"/>
      <c r="BH85" s="729"/>
    </row>
    <row r="86" spans="3:60">
      <c r="C86" s="729"/>
      <c r="D86" s="729"/>
      <c r="E86" s="729"/>
      <c r="F86" s="729"/>
      <c r="G86" s="729"/>
      <c r="H86" s="729"/>
      <c r="I86" s="729"/>
      <c r="J86" s="729"/>
      <c r="K86" s="729"/>
      <c r="L86" s="729"/>
      <c r="M86" s="729"/>
      <c r="N86" s="729"/>
      <c r="O86" s="729"/>
      <c r="P86" s="729"/>
      <c r="Q86" s="729"/>
      <c r="R86" s="729"/>
      <c r="S86" s="729"/>
      <c r="T86" s="729"/>
      <c r="U86" s="729"/>
      <c r="V86" s="729"/>
      <c r="W86" s="729"/>
      <c r="X86" s="729"/>
      <c r="Y86" s="729"/>
      <c r="Z86" s="729"/>
      <c r="AA86" s="729"/>
      <c r="AB86" s="729"/>
      <c r="AC86" s="729"/>
      <c r="AD86" s="729"/>
      <c r="AE86" s="729"/>
      <c r="AF86" s="729"/>
      <c r="AG86" s="729"/>
      <c r="AH86" s="729"/>
      <c r="AI86" s="729"/>
      <c r="AJ86" s="729"/>
      <c r="AK86" s="729"/>
      <c r="AL86" s="729"/>
      <c r="AM86" s="729"/>
      <c r="AN86" s="729"/>
      <c r="AO86" s="729"/>
      <c r="AP86" s="729"/>
      <c r="AQ86" s="729"/>
      <c r="AR86" s="729"/>
      <c r="AS86" s="729"/>
      <c r="AT86" s="729"/>
      <c r="AU86" s="729"/>
      <c r="AV86" s="729"/>
      <c r="AW86" s="729"/>
      <c r="AX86" s="729"/>
      <c r="AY86" s="729"/>
      <c r="AZ86" s="729"/>
      <c r="BA86" s="729"/>
      <c r="BB86" s="729"/>
      <c r="BC86" s="729"/>
      <c r="BD86" s="729"/>
      <c r="BE86" s="729"/>
      <c r="BF86" s="729"/>
      <c r="BG86" s="729"/>
      <c r="BH86" s="729"/>
    </row>
    <row r="87" spans="3:60">
      <c r="C87" s="729"/>
      <c r="D87" s="729"/>
      <c r="E87" s="729"/>
      <c r="F87" s="729"/>
      <c r="G87" s="729"/>
      <c r="H87" s="729"/>
      <c r="I87" s="729"/>
      <c r="J87" s="729"/>
      <c r="K87" s="729"/>
      <c r="L87" s="729"/>
      <c r="M87" s="729"/>
      <c r="N87" s="729"/>
      <c r="O87" s="729"/>
      <c r="P87" s="729"/>
      <c r="Q87" s="729"/>
      <c r="R87" s="729"/>
      <c r="S87" s="729"/>
      <c r="T87" s="729"/>
      <c r="U87" s="729"/>
      <c r="V87" s="729"/>
      <c r="W87" s="729"/>
      <c r="X87" s="729"/>
      <c r="Y87" s="729"/>
      <c r="Z87" s="729"/>
      <c r="AA87" s="729"/>
      <c r="AB87" s="729"/>
      <c r="AC87" s="729"/>
      <c r="AD87" s="729"/>
      <c r="AE87" s="729"/>
      <c r="AF87" s="729"/>
      <c r="AG87" s="729"/>
      <c r="AH87" s="729"/>
      <c r="AI87" s="729"/>
      <c r="AJ87" s="729"/>
      <c r="AK87" s="729"/>
      <c r="AL87" s="729"/>
      <c r="AM87" s="729"/>
      <c r="AN87" s="729"/>
      <c r="AO87" s="729"/>
      <c r="AP87" s="729"/>
      <c r="AQ87" s="729"/>
      <c r="AR87" s="729"/>
      <c r="AS87" s="729"/>
      <c r="AT87" s="729"/>
      <c r="AU87" s="729"/>
      <c r="AV87" s="729"/>
      <c r="AW87" s="729"/>
      <c r="AX87" s="729"/>
      <c r="AY87" s="729"/>
      <c r="AZ87" s="729"/>
      <c r="BA87" s="729"/>
      <c r="BB87" s="729"/>
      <c r="BC87" s="729"/>
      <c r="BD87" s="729"/>
      <c r="BE87" s="729"/>
      <c r="BF87" s="729"/>
      <c r="BG87" s="729"/>
      <c r="BH87" s="729"/>
    </row>
    <row r="88" spans="3:60">
      <c r="C88" s="729"/>
      <c r="D88" s="729"/>
      <c r="E88" s="729"/>
      <c r="F88" s="729"/>
      <c r="G88" s="729"/>
      <c r="H88" s="729"/>
      <c r="I88" s="729"/>
      <c r="J88" s="729"/>
      <c r="K88" s="729"/>
      <c r="L88" s="729"/>
      <c r="M88" s="729"/>
      <c r="N88" s="729"/>
      <c r="O88" s="729"/>
      <c r="P88" s="729"/>
      <c r="Q88" s="729"/>
      <c r="R88" s="729"/>
      <c r="S88" s="729"/>
      <c r="T88" s="729"/>
      <c r="U88" s="729"/>
      <c r="V88" s="729"/>
      <c r="W88" s="729"/>
      <c r="X88" s="729"/>
      <c r="Y88" s="729"/>
      <c r="Z88" s="729"/>
      <c r="AA88" s="729"/>
      <c r="AB88" s="729"/>
      <c r="AC88" s="729"/>
      <c r="AD88" s="729"/>
      <c r="AE88" s="729"/>
      <c r="AF88" s="729"/>
      <c r="AG88" s="729"/>
      <c r="AH88" s="729"/>
      <c r="AI88" s="729"/>
      <c r="AJ88" s="729"/>
      <c r="AK88" s="729"/>
      <c r="AL88" s="729"/>
      <c r="AM88" s="729"/>
      <c r="AN88" s="729"/>
      <c r="AO88" s="729"/>
      <c r="AP88" s="729"/>
      <c r="AQ88" s="729"/>
      <c r="AR88" s="729"/>
      <c r="AS88" s="729"/>
      <c r="AT88" s="729"/>
      <c r="AU88" s="729"/>
      <c r="AV88" s="729"/>
      <c r="AW88" s="729"/>
      <c r="AX88" s="729"/>
      <c r="AY88" s="729"/>
      <c r="AZ88" s="729"/>
      <c r="BA88" s="729"/>
      <c r="BB88" s="729"/>
      <c r="BC88" s="729"/>
      <c r="BD88" s="729"/>
      <c r="BE88" s="729"/>
      <c r="BF88" s="729"/>
      <c r="BG88" s="729"/>
      <c r="BH88" s="729"/>
    </row>
    <row r="89" spans="3:60">
      <c r="C89" s="729"/>
      <c r="D89" s="729"/>
      <c r="E89" s="729"/>
      <c r="F89" s="729"/>
      <c r="G89" s="729"/>
      <c r="H89" s="729"/>
      <c r="I89" s="729"/>
      <c r="J89" s="729"/>
      <c r="K89" s="729"/>
      <c r="L89" s="729"/>
      <c r="M89" s="729"/>
      <c r="N89" s="729"/>
      <c r="O89" s="729"/>
      <c r="P89" s="729"/>
      <c r="Q89" s="729"/>
      <c r="R89" s="729"/>
      <c r="S89" s="729"/>
      <c r="T89" s="729"/>
      <c r="U89" s="729"/>
      <c r="V89" s="729"/>
      <c r="W89" s="729"/>
      <c r="X89" s="729"/>
      <c r="Y89" s="729"/>
      <c r="Z89" s="729"/>
      <c r="AA89" s="729"/>
      <c r="AB89" s="729"/>
      <c r="AC89" s="729"/>
      <c r="AD89" s="729"/>
      <c r="AE89" s="729"/>
      <c r="AF89" s="729"/>
      <c r="AG89" s="729"/>
      <c r="AH89" s="729"/>
      <c r="AI89" s="729"/>
      <c r="AJ89" s="729"/>
      <c r="AK89" s="729"/>
      <c r="AL89" s="729"/>
      <c r="AM89" s="729"/>
      <c r="AN89" s="729"/>
      <c r="AO89" s="729"/>
      <c r="AP89" s="729"/>
      <c r="AQ89" s="729"/>
      <c r="AR89" s="729"/>
      <c r="AS89" s="729"/>
      <c r="AT89" s="729"/>
      <c r="AU89" s="729"/>
      <c r="AV89" s="729"/>
      <c r="AW89" s="729"/>
      <c r="AX89" s="729"/>
      <c r="AY89" s="729"/>
      <c r="AZ89" s="729"/>
      <c r="BA89" s="729"/>
      <c r="BB89" s="729"/>
      <c r="BC89" s="729"/>
      <c r="BD89" s="729"/>
      <c r="BE89" s="729"/>
      <c r="BF89" s="729"/>
      <c r="BG89" s="729"/>
      <c r="BH89" s="729"/>
    </row>
    <row r="90" spans="3:60">
      <c r="C90" s="729"/>
      <c r="D90" s="729"/>
      <c r="E90" s="729"/>
      <c r="F90" s="729"/>
      <c r="G90" s="729"/>
      <c r="H90" s="729"/>
      <c r="I90" s="729"/>
      <c r="J90" s="729"/>
      <c r="K90" s="729"/>
      <c r="L90" s="729"/>
      <c r="M90" s="729"/>
      <c r="N90" s="729"/>
      <c r="O90" s="729"/>
      <c r="P90" s="729"/>
      <c r="Q90" s="729"/>
      <c r="R90" s="729"/>
      <c r="S90" s="729"/>
      <c r="T90" s="729"/>
      <c r="U90" s="729"/>
      <c r="V90" s="729"/>
      <c r="W90" s="729"/>
      <c r="X90" s="729"/>
      <c r="Y90" s="729"/>
      <c r="Z90" s="729"/>
      <c r="AA90" s="729"/>
      <c r="AB90" s="729"/>
      <c r="AC90" s="729"/>
      <c r="AD90" s="729"/>
      <c r="AE90" s="729"/>
      <c r="AF90" s="729"/>
      <c r="AG90" s="729"/>
      <c r="AH90" s="729"/>
      <c r="AI90" s="729"/>
      <c r="AJ90" s="729"/>
      <c r="AK90" s="729"/>
      <c r="AL90" s="729"/>
      <c r="AM90" s="729"/>
      <c r="AN90" s="729"/>
      <c r="AO90" s="729"/>
      <c r="AP90" s="729"/>
      <c r="AQ90" s="729"/>
      <c r="AR90" s="729"/>
      <c r="AS90" s="729"/>
      <c r="AT90" s="729"/>
      <c r="AU90" s="729"/>
      <c r="AV90" s="729"/>
      <c r="AW90" s="729"/>
      <c r="AX90" s="729"/>
      <c r="AY90" s="729"/>
      <c r="AZ90" s="729"/>
      <c r="BA90" s="729"/>
      <c r="BB90" s="729"/>
      <c r="BC90" s="729"/>
      <c r="BD90" s="729"/>
      <c r="BE90" s="729"/>
      <c r="BF90" s="729"/>
      <c r="BG90" s="729"/>
      <c r="BH90" s="729"/>
    </row>
    <row r="91" spans="3:60">
      <c r="C91" s="729"/>
      <c r="D91" s="729"/>
      <c r="E91" s="729"/>
      <c r="F91" s="729"/>
      <c r="G91" s="729"/>
      <c r="H91" s="729"/>
      <c r="I91" s="729"/>
      <c r="J91" s="729"/>
      <c r="K91" s="729"/>
      <c r="L91" s="729"/>
      <c r="M91" s="729"/>
      <c r="N91" s="729"/>
      <c r="O91" s="729"/>
      <c r="P91" s="729"/>
      <c r="Q91" s="729"/>
      <c r="R91" s="729"/>
      <c r="S91" s="729"/>
      <c r="T91" s="729"/>
      <c r="U91" s="729"/>
      <c r="V91" s="729"/>
      <c r="W91" s="729"/>
      <c r="X91" s="729"/>
      <c r="Y91" s="729"/>
      <c r="Z91" s="729"/>
      <c r="AA91" s="729"/>
      <c r="AB91" s="729"/>
      <c r="AC91" s="729"/>
      <c r="AD91" s="729"/>
      <c r="AE91" s="729"/>
      <c r="AF91" s="729"/>
      <c r="AG91" s="729"/>
      <c r="AH91" s="729"/>
      <c r="AI91" s="729"/>
      <c r="AJ91" s="729"/>
      <c r="AK91" s="729"/>
      <c r="AL91" s="729"/>
      <c r="AM91" s="729"/>
      <c r="AN91" s="729"/>
      <c r="AO91" s="729"/>
      <c r="AP91" s="729"/>
      <c r="AQ91" s="729"/>
      <c r="AR91" s="729"/>
      <c r="AS91" s="729"/>
      <c r="AT91" s="729"/>
      <c r="AU91" s="729"/>
      <c r="AV91" s="729"/>
      <c r="AW91" s="729"/>
      <c r="AX91" s="729"/>
      <c r="AY91" s="729"/>
      <c r="AZ91" s="729"/>
      <c r="BA91" s="729"/>
      <c r="BB91" s="729"/>
      <c r="BC91" s="729"/>
      <c r="BD91" s="729"/>
      <c r="BE91" s="729"/>
      <c r="BF91" s="729"/>
      <c r="BG91" s="729"/>
      <c r="BH91" s="729"/>
    </row>
    <row r="92" spans="3:60">
      <c r="C92" s="729"/>
      <c r="D92" s="729"/>
      <c r="E92" s="729"/>
      <c r="F92" s="729"/>
      <c r="G92" s="729"/>
      <c r="H92" s="729"/>
      <c r="I92" s="729"/>
      <c r="J92" s="729"/>
      <c r="K92" s="729"/>
      <c r="L92" s="729"/>
      <c r="M92" s="729"/>
      <c r="N92" s="729"/>
      <c r="O92" s="729"/>
      <c r="P92" s="729"/>
      <c r="Q92" s="729"/>
      <c r="R92" s="729"/>
      <c r="S92" s="729"/>
      <c r="T92" s="729"/>
      <c r="U92" s="729"/>
      <c r="V92" s="729"/>
      <c r="W92" s="729"/>
      <c r="X92" s="729"/>
      <c r="Y92" s="729"/>
      <c r="Z92" s="729"/>
      <c r="AA92" s="729"/>
      <c r="AB92" s="729"/>
      <c r="AC92" s="729"/>
      <c r="AD92" s="729"/>
      <c r="AE92" s="729"/>
      <c r="AF92" s="729"/>
      <c r="AG92" s="729"/>
      <c r="AH92" s="729"/>
      <c r="AI92" s="729"/>
      <c r="AJ92" s="729"/>
      <c r="AK92" s="729"/>
      <c r="AL92" s="729"/>
      <c r="AM92" s="729"/>
      <c r="AN92" s="729"/>
      <c r="AO92" s="729"/>
      <c r="AP92" s="729"/>
      <c r="AQ92" s="729"/>
      <c r="AR92" s="729"/>
      <c r="AS92" s="729"/>
      <c r="AT92" s="729"/>
      <c r="AU92" s="729"/>
      <c r="AV92" s="729"/>
      <c r="AW92" s="729"/>
      <c r="AX92" s="729"/>
      <c r="AY92" s="729"/>
      <c r="AZ92" s="729"/>
      <c r="BA92" s="729"/>
      <c r="BB92" s="729"/>
      <c r="BC92" s="729"/>
      <c r="BD92" s="729"/>
      <c r="BE92" s="729"/>
      <c r="BF92" s="729"/>
      <c r="BG92" s="729"/>
      <c r="BH92" s="729"/>
    </row>
    <row r="93" spans="3:60">
      <c r="C93" s="729"/>
      <c r="D93" s="729"/>
      <c r="E93" s="729"/>
      <c r="F93" s="729"/>
      <c r="G93" s="729"/>
      <c r="H93" s="729"/>
      <c r="I93" s="729"/>
      <c r="J93" s="729"/>
      <c r="K93" s="729"/>
      <c r="L93" s="729"/>
      <c r="M93" s="729"/>
      <c r="N93" s="729"/>
      <c r="O93" s="729"/>
      <c r="P93" s="729"/>
      <c r="Q93" s="729"/>
      <c r="R93" s="729"/>
      <c r="S93" s="729"/>
      <c r="T93" s="729"/>
      <c r="U93" s="729"/>
      <c r="V93" s="729"/>
      <c r="W93" s="729"/>
      <c r="X93" s="729"/>
      <c r="Y93" s="729"/>
      <c r="Z93" s="729"/>
      <c r="AA93" s="729"/>
      <c r="AB93" s="729"/>
      <c r="AC93" s="729"/>
      <c r="AD93" s="729"/>
      <c r="AE93" s="729"/>
      <c r="AF93" s="729"/>
      <c r="AG93" s="729"/>
      <c r="AH93" s="729"/>
      <c r="AI93" s="729"/>
      <c r="AJ93" s="729"/>
      <c r="AK93" s="729"/>
      <c r="AL93" s="729"/>
      <c r="AM93" s="729"/>
      <c r="AN93" s="729"/>
      <c r="AO93" s="729"/>
      <c r="AP93" s="729"/>
      <c r="AQ93" s="729"/>
      <c r="AR93" s="729"/>
      <c r="AS93" s="729"/>
      <c r="AT93" s="729"/>
      <c r="AU93" s="729"/>
      <c r="AV93" s="729"/>
      <c r="AW93" s="729"/>
      <c r="AX93" s="729"/>
      <c r="AY93" s="729"/>
      <c r="AZ93" s="729"/>
      <c r="BA93" s="729"/>
      <c r="BB93" s="729"/>
      <c r="BC93" s="729"/>
      <c r="BD93" s="729"/>
      <c r="BE93" s="729"/>
      <c r="BF93" s="729"/>
      <c r="BG93" s="729"/>
      <c r="BH93" s="729"/>
    </row>
    <row r="94" spans="3:60">
      <c r="C94" s="729"/>
      <c r="D94" s="729"/>
      <c r="E94" s="729"/>
      <c r="F94" s="729"/>
      <c r="G94" s="729"/>
      <c r="H94" s="729"/>
      <c r="I94" s="729"/>
      <c r="J94" s="729"/>
      <c r="K94" s="729"/>
      <c r="L94" s="729"/>
      <c r="M94" s="729"/>
      <c r="N94" s="729"/>
      <c r="O94" s="729"/>
      <c r="P94" s="729"/>
      <c r="Q94" s="729"/>
      <c r="R94" s="729"/>
      <c r="S94" s="729"/>
      <c r="T94" s="729"/>
      <c r="U94" s="729"/>
      <c r="V94" s="729"/>
      <c r="W94" s="729"/>
      <c r="X94" s="729"/>
      <c r="Y94" s="729"/>
      <c r="Z94" s="729"/>
      <c r="AA94" s="729"/>
      <c r="AB94" s="729"/>
      <c r="AC94" s="729"/>
      <c r="AD94" s="729"/>
      <c r="AE94" s="729"/>
      <c r="AF94" s="729"/>
      <c r="AG94" s="729"/>
      <c r="AH94" s="729"/>
      <c r="AI94" s="729"/>
      <c r="AJ94" s="729"/>
      <c r="AK94" s="729"/>
      <c r="AL94" s="729"/>
      <c r="AM94" s="729"/>
      <c r="AN94" s="729"/>
      <c r="AO94" s="729"/>
      <c r="AP94" s="729"/>
      <c r="AQ94" s="729"/>
      <c r="AR94" s="729"/>
      <c r="AS94" s="729"/>
      <c r="AT94" s="729"/>
      <c r="AU94" s="729"/>
      <c r="AV94" s="729"/>
      <c r="AW94" s="729"/>
      <c r="AX94" s="729"/>
      <c r="AY94" s="729"/>
      <c r="AZ94" s="729"/>
      <c r="BA94" s="729"/>
      <c r="BB94" s="729"/>
      <c r="BC94" s="729"/>
      <c r="BD94" s="729"/>
      <c r="BE94" s="729"/>
      <c r="BF94" s="729"/>
      <c r="BG94" s="729"/>
      <c r="BH94" s="729"/>
    </row>
    <row r="95" spans="3:60">
      <c r="C95" s="729"/>
      <c r="D95" s="729"/>
      <c r="E95" s="729"/>
      <c r="F95" s="729"/>
      <c r="G95" s="729"/>
      <c r="H95" s="729"/>
      <c r="I95" s="729"/>
      <c r="J95" s="729"/>
      <c r="K95" s="729"/>
      <c r="L95" s="729"/>
      <c r="M95" s="729"/>
      <c r="N95" s="729"/>
      <c r="O95" s="729"/>
      <c r="P95" s="729"/>
      <c r="Q95" s="729"/>
      <c r="R95" s="729"/>
      <c r="S95" s="729"/>
      <c r="T95" s="729"/>
      <c r="U95" s="729"/>
      <c r="V95" s="729"/>
      <c r="W95" s="729"/>
      <c r="X95" s="729"/>
      <c r="Y95" s="729"/>
      <c r="Z95" s="729"/>
      <c r="AA95" s="729"/>
      <c r="AB95" s="729"/>
      <c r="AC95" s="729"/>
      <c r="AD95" s="729"/>
      <c r="AE95" s="729"/>
      <c r="AF95" s="729"/>
      <c r="AG95" s="729"/>
      <c r="AH95" s="729"/>
      <c r="AI95" s="729"/>
      <c r="AJ95" s="729"/>
      <c r="AK95" s="729"/>
      <c r="AL95" s="729"/>
      <c r="AM95" s="729"/>
      <c r="AN95" s="729"/>
      <c r="AO95" s="729"/>
      <c r="AP95" s="729"/>
      <c r="AQ95" s="729"/>
      <c r="AR95" s="729"/>
      <c r="AS95" s="729"/>
      <c r="AT95" s="729"/>
      <c r="AU95" s="729"/>
      <c r="AV95" s="729"/>
      <c r="AW95" s="729"/>
      <c r="AX95" s="729"/>
      <c r="AY95" s="729"/>
      <c r="AZ95" s="729"/>
      <c r="BA95" s="729"/>
      <c r="BB95" s="729"/>
      <c r="BC95" s="729"/>
      <c r="BD95" s="729"/>
      <c r="BE95" s="729"/>
      <c r="BF95" s="729"/>
      <c r="BG95" s="729"/>
      <c r="BH95" s="729"/>
    </row>
    <row r="96" spans="3:60">
      <c r="C96" s="729"/>
      <c r="D96" s="729"/>
      <c r="E96" s="729"/>
      <c r="F96" s="729"/>
      <c r="G96" s="729"/>
      <c r="H96" s="729"/>
      <c r="I96" s="729"/>
      <c r="J96" s="729"/>
      <c r="K96" s="729"/>
      <c r="L96" s="729"/>
      <c r="M96" s="729"/>
      <c r="N96" s="729"/>
      <c r="O96" s="729"/>
      <c r="P96" s="729"/>
      <c r="Q96" s="729"/>
      <c r="R96" s="729"/>
      <c r="S96" s="729"/>
      <c r="T96" s="729"/>
      <c r="U96" s="729"/>
      <c r="V96" s="729"/>
      <c r="W96" s="729"/>
      <c r="X96" s="729"/>
      <c r="Y96" s="729"/>
      <c r="Z96" s="729"/>
      <c r="AA96" s="729"/>
      <c r="AB96" s="729"/>
      <c r="AC96" s="729"/>
      <c r="AD96" s="729"/>
      <c r="AE96" s="729"/>
      <c r="AF96" s="729"/>
      <c r="AG96" s="729"/>
      <c r="AH96" s="729"/>
      <c r="AI96" s="729"/>
      <c r="AJ96" s="729"/>
      <c r="AK96" s="729"/>
      <c r="AL96" s="729"/>
      <c r="AM96" s="729"/>
      <c r="AN96" s="729"/>
      <c r="AO96" s="729"/>
      <c r="AP96" s="729"/>
      <c r="AQ96" s="729"/>
      <c r="AR96" s="729"/>
      <c r="AS96" s="729"/>
      <c r="AT96" s="729"/>
      <c r="AU96" s="729"/>
      <c r="AV96" s="729"/>
      <c r="AW96" s="729"/>
      <c r="AX96" s="729"/>
      <c r="AY96" s="729"/>
      <c r="AZ96" s="729"/>
      <c r="BA96" s="729"/>
      <c r="BB96" s="729"/>
      <c r="BC96" s="729"/>
      <c r="BD96" s="729"/>
      <c r="BE96" s="729"/>
      <c r="BF96" s="729"/>
      <c r="BG96" s="729"/>
      <c r="BH96" s="729"/>
    </row>
    <row r="97" spans="3:60">
      <c r="C97" s="729"/>
      <c r="D97" s="729"/>
      <c r="E97" s="729"/>
      <c r="F97" s="729"/>
      <c r="G97" s="729"/>
      <c r="H97" s="729"/>
      <c r="I97" s="729"/>
      <c r="J97" s="729"/>
      <c r="K97" s="729"/>
      <c r="L97" s="729"/>
      <c r="M97" s="729"/>
      <c r="N97" s="729"/>
      <c r="O97" s="729"/>
      <c r="P97" s="729"/>
      <c r="Q97" s="729"/>
      <c r="R97" s="729"/>
      <c r="S97" s="729"/>
      <c r="T97" s="729"/>
      <c r="U97" s="729"/>
      <c r="V97" s="729"/>
      <c r="W97" s="729"/>
      <c r="X97" s="729"/>
      <c r="Y97" s="729"/>
      <c r="Z97" s="729"/>
      <c r="AA97" s="729"/>
      <c r="AB97" s="729"/>
      <c r="AC97" s="729"/>
      <c r="AD97" s="729"/>
      <c r="AE97" s="729"/>
      <c r="AF97" s="729"/>
      <c r="AG97" s="729"/>
      <c r="AH97" s="729"/>
      <c r="AI97" s="729"/>
      <c r="AJ97" s="729"/>
      <c r="AK97" s="729"/>
      <c r="AL97" s="729"/>
      <c r="AM97" s="729"/>
      <c r="AN97" s="729"/>
      <c r="AO97" s="729"/>
      <c r="AP97" s="729"/>
      <c r="AQ97" s="729"/>
      <c r="AR97" s="729"/>
      <c r="AS97" s="729"/>
      <c r="AT97" s="729"/>
      <c r="AU97" s="729"/>
      <c r="AV97" s="729"/>
      <c r="AW97" s="729"/>
      <c r="AX97" s="729"/>
      <c r="AY97" s="729"/>
      <c r="AZ97" s="729"/>
      <c r="BA97" s="729"/>
      <c r="BB97" s="729"/>
      <c r="BC97" s="729"/>
      <c r="BD97" s="729"/>
      <c r="BE97" s="729"/>
      <c r="BF97" s="729"/>
      <c r="BG97" s="729"/>
      <c r="BH97" s="729"/>
    </row>
    <row r="98" spans="3:60">
      <c r="C98" s="729"/>
      <c r="D98" s="729"/>
      <c r="E98" s="729"/>
      <c r="F98" s="729"/>
      <c r="G98" s="729"/>
      <c r="H98" s="729"/>
      <c r="I98" s="729"/>
      <c r="J98" s="729"/>
      <c r="K98" s="729"/>
      <c r="L98" s="729"/>
      <c r="M98" s="729"/>
      <c r="N98" s="729"/>
      <c r="O98" s="729"/>
      <c r="P98" s="729"/>
      <c r="Q98" s="729"/>
      <c r="R98" s="729"/>
      <c r="S98" s="729"/>
      <c r="T98" s="729"/>
      <c r="U98" s="729"/>
      <c r="V98" s="729"/>
      <c r="W98" s="729"/>
      <c r="X98" s="729"/>
      <c r="Y98" s="729"/>
      <c r="Z98" s="729"/>
      <c r="AA98" s="729"/>
      <c r="AB98" s="729"/>
      <c r="AC98" s="729"/>
      <c r="AD98" s="729"/>
      <c r="AE98" s="729"/>
      <c r="AF98" s="729"/>
      <c r="AG98" s="729"/>
      <c r="AH98" s="729"/>
      <c r="AI98" s="729"/>
      <c r="AJ98" s="729"/>
      <c r="AK98" s="729"/>
      <c r="AL98" s="729"/>
      <c r="AM98" s="729"/>
      <c r="AN98" s="729"/>
      <c r="AO98" s="729"/>
      <c r="AP98" s="729"/>
      <c r="AQ98" s="729"/>
      <c r="AR98" s="729"/>
      <c r="AS98" s="729"/>
      <c r="AT98" s="729"/>
      <c r="AU98" s="729"/>
      <c r="AV98" s="729"/>
      <c r="AW98" s="729"/>
      <c r="AX98" s="729"/>
      <c r="AY98" s="729"/>
      <c r="AZ98" s="729"/>
      <c r="BA98" s="729"/>
      <c r="BB98" s="729"/>
      <c r="BC98" s="729"/>
      <c r="BD98" s="729"/>
      <c r="BE98" s="729"/>
      <c r="BF98" s="729"/>
      <c r="BG98" s="729"/>
      <c r="BH98" s="729"/>
    </row>
    <row r="99" spans="3:60">
      <c r="C99" s="729"/>
      <c r="D99" s="729"/>
      <c r="E99" s="729"/>
      <c r="F99" s="729"/>
      <c r="G99" s="729"/>
      <c r="H99" s="729"/>
      <c r="I99" s="729"/>
      <c r="J99" s="729"/>
      <c r="K99" s="729"/>
      <c r="L99" s="729"/>
      <c r="M99" s="729"/>
      <c r="N99" s="729"/>
      <c r="O99" s="729"/>
      <c r="P99" s="729"/>
      <c r="Q99" s="729"/>
      <c r="R99" s="729"/>
      <c r="S99" s="729"/>
      <c r="T99" s="729"/>
      <c r="U99" s="729"/>
      <c r="V99" s="729"/>
      <c r="W99" s="729"/>
      <c r="X99" s="729"/>
      <c r="Y99" s="729"/>
      <c r="Z99" s="729"/>
      <c r="AA99" s="729"/>
      <c r="AB99" s="729"/>
      <c r="AC99" s="729"/>
      <c r="AD99" s="729"/>
      <c r="AE99" s="729"/>
      <c r="AF99" s="729"/>
      <c r="AG99" s="729"/>
      <c r="AH99" s="729"/>
      <c r="AI99" s="729"/>
      <c r="AJ99" s="729"/>
      <c r="AK99" s="729"/>
      <c r="AL99" s="729"/>
      <c r="AM99" s="729"/>
      <c r="AN99" s="729"/>
      <c r="AO99" s="729"/>
      <c r="AP99" s="729"/>
      <c r="AQ99" s="729"/>
      <c r="AR99" s="729"/>
      <c r="AS99" s="729"/>
      <c r="AT99" s="729"/>
      <c r="AU99" s="729"/>
      <c r="AV99" s="729"/>
      <c r="AW99" s="729"/>
      <c r="AX99" s="729"/>
      <c r="AY99" s="729"/>
      <c r="AZ99" s="729"/>
      <c r="BA99" s="729"/>
      <c r="BB99" s="729"/>
      <c r="BC99" s="729"/>
      <c r="BD99" s="729"/>
      <c r="BE99" s="729"/>
      <c r="BF99" s="729"/>
      <c r="BG99" s="729"/>
      <c r="BH99" s="729"/>
    </row>
    <row r="100" spans="3:60">
      <c r="C100" s="729"/>
      <c r="D100" s="729"/>
      <c r="E100" s="729"/>
      <c r="F100" s="729"/>
      <c r="G100" s="729"/>
      <c r="H100" s="729"/>
      <c r="I100" s="729"/>
      <c r="J100" s="729"/>
      <c r="K100" s="729"/>
      <c r="L100" s="729"/>
      <c r="M100" s="729"/>
      <c r="N100" s="729"/>
      <c r="O100" s="729"/>
      <c r="P100" s="729"/>
      <c r="Q100" s="729"/>
      <c r="R100" s="729"/>
      <c r="S100" s="729"/>
      <c r="T100" s="729"/>
      <c r="U100" s="729"/>
      <c r="V100" s="729"/>
      <c r="W100" s="729"/>
      <c r="X100" s="729"/>
      <c r="Y100" s="729"/>
      <c r="Z100" s="729"/>
      <c r="AA100" s="729"/>
      <c r="AB100" s="729"/>
      <c r="AC100" s="729"/>
      <c r="AD100" s="729"/>
      <c r="AE100" s="729"/>
      <c r="AF100" s="729"/>
      <c r="AG100" s="729"/>
      <c r="AH100" s="729"/>
      <c r="AI100" s="729"/>
      <c r="AJ100" s="729"/>
      <c r="AK100" s="729"/>
      <c r="AL100" s="729"/>
      <c r="AM100" s="729"/>
      <c r="AN100" s="729"/>
      <c r="AO100" s="729"/>
      <c r="AP100" s="729"/>
      <c r="AQ100" s="729"/>
      <c r="AR100" s="729"/>
      <c r="AS100" s="729"/>
      <c r="AT100" s="729"/>
      <c r="AU100" s="729"/>
      <c r="AV100" s="729"/>
      <c r="AW100" s="729"/>
      <c r="AX100" s="729"/>
      <c r="AY100" s="729"/>
      <c r="AZ100" s="729"/>
      <c r="BA100" s="729"/>
      <c r="BB100" s="729"/>
      <c r="BC100" s="729"/>
      <c r="BD100" s="729"/>
      <c r="BE100" s="729"/>
      <c r="BF100" s="729"/>
      <c r="BG100" s="729"/>
      <c r="BH100" s="729"/>
    </row>
    <row r="101" spans="3:60">
      <c r="C101" s="729"/>
      <c r="D101" s="729"/>
      <c r="E101" s="729"/>
      <c r="F101" s="729"/>
      <c r="G101" s="729"/>
      <c r="H101" s="729"/>
      <c r="I101" s="729"/>
      <c r="J101" s="729"/>
      <c r="K101" s="729"/>
      <c r="L101" s="729"/>
      <c r="M101" s="729"/>
      <c r="N101" s="729"/>
      <c r="O101" s="729"/>
      <c r="P101" s="729"/>
      <c r="Q101" s="729"/>
      <c r="R101" s="729"/>
      <c r="S101" s="729"/>
      <c r="T101" s="729"/>
      <c r="U101" s="729"/>
      <c r="V101" s="729"/>
      <c r="W101" s="729"/>
      <c r="X101" s="729"/>
      <c r="Y101" s="729"/>
      <c r="Z101" s="729"/>
      <c r="AA101" s="729"/>
      <c r="AB101" s="729"/>
      <c r="AC101" s="729"/>
      <c r="AD101" s="729"/>
      <c r="AE101" s="729"/>
      <c r="AF101" s="729"/>
      <c r="AG101" s="729"/>
      <c r="AH101" s="729"/>
      <c r="AI101" s="729"/>
      <c r="AJ101" s="729"/>
      <c r="AK101" s="729"/>
      <c r="AL101" s="729"/>
      <c r="AM101" s="729"/>
      <c r="AN101" s="729"/>
      <c r="AO101" s="729"/>
      <c r="AP101" s="729"/>
      <c r="AQ101" s="729"/>
      <c r="AR101" s="729"/>
      <c r="AS101" s="729"/>
      <c r="AT101" s="729"/>
      <c r="AU101" s="729"/>
      <c r="AV101" s="729"/>
      <c r="AW101" s="729"/>
      <c r="AX101" s="729"/>
      <c r="AY101" s="729"/>
      <c r="AZ101" s="729"/>
      <c r="BA101" s="729"/>
      <c r="BB101" s="729"/>
      <c r="BC101" s="729"/>
      <c r="BD101" s="729"/>
      <c r="BE101" s="729"/>
      <c r="BF101" s="729"/>
      <c r="BG101" s="729"/>
      <c r="BH101" s="729"/>
    </row>
    <row r="102" spans="3:60">
      <c r="C102" s="729"/>
      <c r="D102" s="729"/>
      <c r="E102" s="729"/>
      <c r="F102" s="729"/>
      <c r="G102" s="729"/>
      <c r="H102" s="729"/>
      <c r="I102" s="729"/>
      <c r="J102" s="729"/>
      <c r="K102" s="729"/>
      <c r="L102" s="729"/>
      <c r="M102" s="729"/>
      <c r="N102" s="729"/>
      <c r="O102" s="729"/>
      <c r="P102" s="729"/>
      <c r="Q102" s="729"/>
      <c r="R102" s="729"/>
      <c r="S102" s="729"/>
      <c r="T102" s="729"/>
      <c r="U102" s="729"/>
      <c r="V102" s="729"/>
      <c r="W102" s="729"/>
      <c r="X102" s="729"/>
      <c r="Y102" s="729"/>
      <c r="Z102" s="729"/>
      <c r="AA102" s="729"/>
      <c r="AB102" s="729"/>
      <c r="AC102" s="729"/>
      <c r="AD102" s="729"/>
      <c r="AE102" s="729"/>
      <c r="AF102" s="729"/>
      <c r="AG102" s="729"/>
      <c r="AH102" s="729"/>
      <c r="AI102" s="729"/>
      <c r="AJ102" s="729"/>
      <c r="AK102" s="729"/>
      <c r="AL102" s="729"/>
      <c r="AM102" s="729"/>
      <c r="AN102" s="729"/>
      <c r="AO102" s="729"/>
      <c r="AP102" s="729"/>
      <c r="AQ102" s="729"/>
      <c r="AR102" s="729"/>
      <c r="AS102" s="729"/>
      <c r="AT102" s="729"/>
      <c r="AU102" s="729"/>
      <c r="AV102" s="729"/>
      <c r="AW102" s="729"/>
      <c r="AX102" s="729"/>
      <c r="AY102" s="729"/>
      <c r="AZ102" s="729"/>
      <c r="BA102" s="729"/>
      <c r="BB102" s="729"/>
      <c r="BC102" s="729"/>
      <c r="BD102" s="729"/>
      <c r="BE102" s="729"/>
      <c r="BF102" s="729"/>
      <c r="BG102" s="729"/>
      <c r="BH102" s="729"/>
    </row>
    <row r="103" spans="3:60">
      <c r="C103" s="729"/>
      <c r="D103" s="729"/>
      <c r="E103" s="729"/>
      <c r="F103" s="729"/>
      <c r="G103" s="729"/>
      <c r="H103" s="729"/>
      <c r="I103" s="729"/>
      <c r="J103" s="729"/>
      <c r="K103" s="729"/>
      <c r="L103" s="729"/>
      <c r="M103" s="729"/>
      <c r="N103" s="729"/>
      <c r="O103" s="729"/>
      <c r="P103" s="729"/>
      <c r="Q103" s="729"/>
      <c r="R103" s="729"/>
      <c r="S103" s="729"/>
      <c r="T103" s="729"/>
      <c r="U103" s="729"/>
      <c r="V103" s="729"/>
      <c r="W103" s="729"/>
      <c r="X103" s="729"/>
      <c r="Y103" s="729"/>
      <c r="Z103" s="729"/>
      <c r="AA103" s="729"/>
      <c r="AB103" s="729"/>
      <c r="AC103" s="729"/>
      <c r="AD103" s="729"/>
      <c r="AE103" s="729"/>
      <c r="AF103" s="729"/>
      <c r="AG103" s="729"/>
      <c r="AH103" s="729"/>
      <c r="AI103" s="729"/>
      <c r="AJ103" s="729"/>
      <c r="AK103" s="729"/>
      <c r="AL103" s="729"/>
      <c r="AM103" s="729"/>
      <c r="AN103" s="729"/>
      <c r="AO103" s="729"/>
      <c r="AP103" s="729"/>
      <c r="AQ103" s="729"/>
      <c r="AR103" s="729"/>
      <c r="AS103" s="729"/>
      <c r="AT103" s="729"/>
      <c r="AU103" s="729"/>
      <c r="AV103" s="729"/>
      <c r="AW103" s="729"/>
      <c r="AX103" s="729"/>
      <c r="AY103" s="729"/>
      <c r="AZ103" s="729"/>
      <c r="BA103" s="729"/>
      <c r="BB103" s="729"/>
      <c r="BC103" s="729"/>
      <c r="BD103" s="729"/>
      <c r="BE103" s="729"/>
      <c r="BF103" s="729"/>
      <c r="BG103" s="729"/>
      <c r="BH103" s="729"/>
    </row>
    <row r="104" spans="3:60">
      <c r="C104" s="729"/>
      <c r="D104" s="729"/>
      <c r="E104" s="729"/>
      <c r="F104" s="729"/>
      <c r="G104" s="729"/>
      <c r="H104" s="729"/>
      <c r="I104" s="729"/>
      <c r="J104" s="729"/>
      <c r="K104" s="729"/>
      <c r="L104" s="729"/>
      <c r="M104" s="729"/>
      <c r="N104" s="729"/>
      <c r="O104" s="729"/>
      <c r="P104" s="729"/>
      <c r="Q104" s="729"/>
      <c r="R104" s="729"/>
      <c r="S104" s="729"/>
      <c r="T104" s="729"/>
      <c r="U104" s="729"/>
      <c r="V104" s="729"/>
      <c r="W104" s="729"/>
      <c r="X104" s="729"/>
      <c r="Y104" s="729"/>
      <c r="Z104" s="729"/>
      <c r="AA104" s="729"/>
      <c r="AB104" s="729"/>
      <c r="AC104" s="729"/>
      <c r="AD104" s="729"/>
      <c r="AE104" s="729"/>
      <c r="AF104" s="729"/>
      <c r="AG104" s="729"/>
      <c r="AH104" s="729"/>
      <c r="AI104" s="729"/>
      <c r="AJ104" s="729"/>
      <c r="AK104" s="729"/>
      <c r="AL104" s="729"/>
      <c r="AM104" s="729"/>
      <c r="AN104" s="729"/>
      <c r="AO104" s="729"/>
      <c r="AP104" s="729"/>
      <c r="AQ104" s="729"/>
      <c r="AR104" s="729"/>
      <c r="AS104" s="729"/>
      <c r="AT104" s="729"/>
      <c r="AU104" s="729"/>
      <c r="AV104" s="729"/>
      <c r="AW104" s="729"/>
      <c r="AX104" s="729"/>
      <c r="AY104" s="729"/>
      <c r="AZ104" s="729"/>
      <c r="BA104" s="729"/>
      <c r="BB104" s="729"/>
      <c r="BC104" s="729"/>
      <c r="BD104" s="729"/>
      <c r="BE104" s="729"/>
      <c r="BF104" s="729"/>
      <c r="BG104" s="729"/>
      <c r="BH104" s="729"/>
    </row>
    <row r="105" spans="3:60">
      <c r="C105" s="729"/>
      <c r="D105" s="729"/>
      <c r="E105" s="729"/>
      <c r="F105" s="729"/>
      <c r="G105" s="729"/>
      <c r="H105" s="729"/>
      <c r="I105" s="729"/>
      <c r="J105" s="729"/>
      <c r="K105" s="729"/>
      <c r="L105" s="729"/>
      <c r="M105" s="729"/>
      <c r="N105" s="729"/>
      <c r="O105" s="729"/>
      <c r="P105" s="729"/>
      <c r="Q105" s="729"/>
      <c r="R105" s="729"/>
      <c r="S105" s="729"/>
      <c r="T105" s="729"/>
      <c r="U105" s="729"/>
      <c r="V105" s="729"/>
      <c r="W105" s="729"/>
      <c r="X105" s="729"/>
      <c r="Y105" s="729"/>
      <c r="Z105" s="729"/>
      <c r="AA105" s="729"/>
      <c r="AB105" s="729"/>
      <c r="AC105" s="729"/>
      <c r="AD105" s="729"/>
      <c r="AE105" s="729"/>
      <c r="AF105" s="729"/>
      <c r="AG105" s="729"/>
      <c r="AH105" s="729"/>
      <c r="AI105" s="729"/>
      <c r="AJ105" s="729"/>
      <c r="AK105" s="729"/>
      <c r="AL105" s="729"/>
      <c r="AM105" s="729"/>
      <c r="AN105" s="729"/>
      <c r="AO105" s="729"/>
      <c r="AP105" s="729"/>
      <c r="AQ105" s="729"/>
      <c r="AR105" s="729"/>
      <c r="AS105" s="729"/>
      <c r="AT105" s="729"/>
      <c r="AU105" s="729"/>
      <c r="AV105" s="729"/>
      <c r="AW105" s="729"/>
      <c r="AX105" s="729"/>
      <c r="AY105" s="729"/>
      <c r="AZ105" s="729"/>
      <c r="BA105" s="729"/>
      <c r="BB105" s="729"/>
      <c r="BC105" s="729"/>
      <c r="BD105" s="729"/>
      <c r="BE105" s="729"/>
      <c r="BF105" s="729"/>
      <c r="BG105" s="729"/>
      <c r="BH105" s="729"/>
    </row>
    <row r="106" spans="3:60">
      <c r="C106" s="729"/>
      <c r="D106" s="729"/>
      <c r="E106" s="729"/>
      <c r="F106" s="729"/>
      <c r="G106" s="729"/>
      <c r="H106" s="729"/>
      <c r="I106" s="729"/>
      <c r="J106" s="729"/>
      <c r="K106" s="729"/>
      <c r="L106" s="729"/>
      <c r="M106" s="729"/>
      <c r="N106" s="729"/>
      <c r="O106" s="729"/>
      <c r="P106" s="729"/>
      <c r="Q106" s="729"/>
      <c r="R106" s="729"/>
      <c r="S106" s="729"/>
      <c r="T106" s="729"/>
      <c r="U106" s="729"/>
      <c r="V106" s="729"/>
      <c r="W106" s="729"/>
      <c r="X106" s="729"/>
      <c r="Y106" s="729"/>
      <c r="Z106" s="729"/>
      <c r="AA106" s="729"/>
      <c r="AB106" s="729"/>
      <c r="AC106" s="729"/>
      <c r="AD106" s="729"/>
      <c r="AE106" s="729"/>
      <c r="AF106" s="729"/>
      <c r="AG106" s="729"/>
      <c r="AH106" s="729"/>
      <c r="AI106" s="729"/>
      <c r="AJ106" s="729"/>
      <c r="AK106" s="729"/>
      <c r="AL106" s="729"/>
      <c r="AM106" s="729"/>
      <c r="AN106" s="729"/>
      <c r="AO106" s="729"/>
      <c r="AP106" s="729"/>
      <c r="AQ106" s="729"/>
      <c r="AR106" s="729"/>
      <c r="AS106" s="729"/>
      <c r="AT106" s="729"/>
      <c r="AU106" s="729"/>
      <c r="AV106" s="729"/>
      <c r="AW106" s="729"/>
      <c r="AX106" s="729"/>
      <c r="AY106" s="729"/>
      <c r="AZ106" s="729"/>
      <c r="BA106" s="729"/>
      <c r="BB106" s="729"/>
      <c r="BC106" s="729"/>
      <c r="BD106" s="729"/>
      <c r="BE106" s="729"/>
      <c r="BF106" s="729"/>
      <c r="BG106" s="729"/>
      <c r="BH106" s="729"/>
    </row>
    <row r="107" spans="3:60">
      <c r="C107" s="729"/>
      <c r="D107" s="729"/>
      <c r="E107" s="729"/>
      <c r="F107" s="729"/>
      <c r="G107" s="729"/>
      <c r="H107" s="729"/>
      <c r="I107" s="729"/>
      <c r="J107" s="729"/>
      <c r="K107" s="729"/>
      <c r="L107" s="729"/>
      <c r="M107" s="729"/>
      <c r="N107" s="729"/>
      <c r="O107" s="729"/>
      <c r="P107" s="729"/>
      <c r="Q107" s="729"/>
      <c r="R107" s="729"/>
      <c r="S107" s="729"/>
      <c r="T107" s="729"/>
      <c r="U107" s="729"/>
      <c r="V107" s="729"/>
      <c r="W107" s="729"/>
      <c r="X107" s="729"/>
      <c r="Y107" s="729"/>
      <c r="Z107" s="729"/>
      <c r="AA107" s="729"/>
      <c r="AB107" s="729"/>
      <c r="AC107" s="729"/>
      <c r="AD107" s="729"/>
      <c r="AE107" s="729"/>
      <c r="AF107" s="729"/>
      <c r="AG107" s="729"/>
      <c r="AH107" s="729"/>
      <c r="AI107" s="729"/>
      <c r="AJ107" s="729"/>
      <c r="AK107" s="729"/>
      <c r="AL107" s="729"/>
      <c r="AM107" s="729"/>
      <c r="AN107" s="729"/>
      <c r="AO107" s="729"/>
      <c r="AP107" s="729"/>
      <c r="AQ107" s="729"/>
      <c r="AR107" s="729"/>
      <c r="AS107" s="729"/>
      <c r="AT107" s="729"/>
      <c r="AU107" s="729"/>
      <c r="AV107" s="729"/>
      <c r="AW107" s="729"/>
      <c r="AX107" s="729"/>
      <c r="AY107" s="729"/>
      <c r="AZ107" s="729"/>
      <c r="BA107" s="729"/>
      <c r="BB107" s="729"/>
      <c r="BC107" s="729"/>
      <c r="BD107" s="729"/>
      <c r="BE107" s="729"/>
      <c r="BF107" s="729"/>
      <c r="BG107" s="729"/>
      <c r="BH107" s="729"/>
    </row>
    <row r="108" spans="3:60">
      <c r="C108" s="729"/>
      <c r="D108" s="729"/>
      <c r="E108" s="729"/>
      <c r="F108" s="729"/>
      <c r="G108" s="729"/>
      <c r="H108" s="729"/>
      <c r="I108" s="729"/>
      <c r="J108" s="729"/>
      <c r="K108" s="729"/>
      <c r="L108" s="729"/>
      <c r="M108" s="729"/>
      <c r="N108" s="729"/>
      <c r="O108" s="729"/>
      <c r="P108" s="729"/>
      <c r="Q108" s="729"/>
      <c r="R108" s="729"/>
      <c r="S108" s="729"/>
      <c r="T108" s="729"/>
      <c r="U108" s="729"/>
      <c r="V108" s="729"/>
      <c r="W108" s="729"/>
      <c r="X108" s="729"/>
      <c r="Y108" s="729"/>
      <c r="Z108" s="729"/>
      <c r="AA108" s="729"/>
      <c r="AB108" s="729"/>
      <c r="AC108" s="729"/>
      <c r="AD108" s="729"/>
      <c r="AE108" s="729"/>
      <c r="AF108" s="729"/>
      <c r="AG108" s="729"/>
      <c r="AH108" s="729"/>
      <c r="AI108" s="729"/>
      <c r="AJ108" s="729"/>
      <c r="AK108" s="729"/>
      <c r="AL108" s="729"/>
      <c r="AM108" s="729"/>
      <c r="AN108" s="729"/>
      <c r="AO108" s="729"/>
      <c r="AP108" s="729"/>
      <c r="AQ108" s="729"/>
      <c r="AR108" s="729"/>
      <c r="AS108" s="729"/>
      <c r="AT108" s="729"/>
      <c r="AU108" s="729"/>
      <c r="AV108" s="729"/>
      <c r="AW108" s="729"/>
      <c r="AX108" s="729"/>
      <c r="AY108" s="729"/>
      <c r="AZ108" s="729"/>
      <c r="BA108" s="729"/>
      <c r="BB108" s="729"/>
      <c r="BC108" s="729"/>
      <c r="BD108" s="729"/>
      <c r="BE108" s="729"/>
      <c r="BF108" s="729"/>
      <c r="BG108" s="729"/>
      <c r="BH108" s="729"/>
    </row>
    <row r="109" spans="3:60">
      <c r="C109" s="729"/>
      <c r="D109" s="729"/>
      <c r="E109" s="729"/>
      <c r="F109" s="729"/>
      <c r="G109" s="729"/>
      <c r="H109" s="729"/>
      <c r="I109" s="729"/>
      <c r="J109" s="729"/>
      <c r="K109" s="729"/>
      <c r="L109" s="729"/>
      <c r="M109" s="729"/>
      <c r="N109" s="729"/>
      <c r="O109" s="729"/>
      <c r="P109" s="729"/>
      <c r="Q109" s="729"/>
      <c r="R109" s="729"/>
      <c r="S109" s="729"/>
      <c r="T109" s="729"/>
      <c r="U109" s="729"/>
      <c r="V109" s="729"/>
      <c r="W109" s="729"/>
      <c r="X109" s="729"/>
      <c r="Y109" s="729"/>
      <c r="Z109" s="729"/>
      <c r="AA109" s="729"/>
      <c r="AB109" s="729"/>
      <c r="AC109" s="729"/>
      <c r="AD109" s="729"/>
      <c r="AE109" s="729"/>
      <c r="AF109" s="729"/>
      <c r="AG109" s="729"/>
      <c r="AH109" s="729"/>
      <c r="AI109" s="729"/>
      <c r="AJ109" s="729"/>
      <c r="AK109" s="729"/>
      <c r="AL109" s="729"/>
      <c r="AM109" s="729"/>
      <c r="AN109" s="729"/>
      <c r="AO109" s="729"/>
      <c r="AP109" s="729"/>
      <c r="AQ109" s="729"/>
      <c r="AR109" s="729"/>
      <c r="AS109" s="729"/>
      <c r="AT109" s="729"/>
      <c r="AU109" s="729"/>
      <c r="AV109" s="729"/>
      <c r="AW109" s="729"/>
      <c r="AX109" s="729"/>
      <c r="AY109" s="729"/>
      <c r="AZ109" s="729"/>
      <c r="BA109" s="729"/>
      <c r="BB109" s="729"/>
      <c r="BC109" s="729"/>
      <c r="BD109" s="729"/>
      <c r="BE109" s="729"/>
      <c r="BF109" s="729"/>
      <c r="BG109" s="729"/>
      <c r="BH109" s="729"/>
    </row>
    <row r="110" spans="3:60">
      <c r="C110" s="729"/>
      <c r="D110" s="729"/>
      <c r="E110" s="729"/>
      <c r="F110" s="729"/>
      <c r="G110" s="729"/>
      <c r="H110" s="729"/>
      <c r="I110" s="729"/>
      <c r="J110" s="729"/>
      <c r="K110" s="729"/>
      <c r="L110" s="729"/>
      <c r="M110" s="729"/>
      <c r="N110" s="729"/>
      <c r="O110" s="729"/>
      <c r="P110" s="729"/>
      <c r="Q110" s="729"/>
      <c r="R110" s="729"/>
      <c r="S110" s="729"/>
      <c r="T110" s="729"/>
      <c r="U110" s="729"/>
      <c r="V110" s="729"/>
      <c r="W110" s="729"/>
      <c r="X110" s="729"/>
      <c r="Y110" s="729"/>
      <c r="Z110" s="729"/>
      <c r="AA110" s="729"/>
      <c r="AB110" s="729"/>
      <c r="AC110" s="729"/>
      <c r="AD110" s="729"/>
      <c r="AE110" s="729"/>
      <c r="AF110" s="729"/>
      <c r="AG110" s="729"/>
      <c r="AH110" s="729"/>
      <c r="AI110" s="729"/>
      <c r="AJ110" s="729"/>
      <c r="AK110" s="729"/>
      <c r="AL110" s="729"/>
      <c r="AM110" s="729"/>
      <c r="AN110" s="729"/>
      <c r="AO110" s="729"/>
      <c r="AP110" s="729"/>
      <c r="AQ110" s="729"/>
      <c r="AR110" s="729"/>
      <c r="AS110" s="729"/>
      <c r="AT110" s="729"/>
      <c r="AU110" s="729"/>
      <c r="AV110" s="729"/>
      <c r="AW110" s="729"/>
      <c r="AX110" s="729"/>
      <c r="AY110" s="729"/>
      <c r="AZ110" s="729"/>
      <c r="BA110" s="729"/>
      <c r="BB110" s="729"/>
      <c r="BC110" s="729"/>
      <c r="BD110" s="729"/>
      <c r="BE110" s="729"/>
      <c r="BF110" s="729"/>
      <c r="BG110" s="729"/>
      <c r="BH110" s="729"/>
    </row>
    <row r="111" spans="3:60">
      <c r="C111" s="729"/>
      <c r="D111" s="729"/>
      <c r="E111" s="729"/>
      <c r="F111" s="729"/>
      <c r="G111" s="729"/>
      <c r="H111" s="729"/>
      <c r="I111" s="729"/>
      <c r="J111" s="729"/>
      <c r="K111" s="729"/>
      <c r="L111" s="729"/>
      <c r="M111" s="729"/>
      <c r="N111" s="729"/>
      <c r="O111" s="729"/>
      <c r="P111" s="729"/>
      <c r="Q111" s="729"/>
      <c r="R111" s="729"/>
      <c r="S111" s="729"/>
      <c r="T111" s="729"/>
      <c r="U111" s="729"/>
      <c r="V111" s="729"/>
      <c r="W111" s="729"/>
      <c r="X111" s="729"/>
      <c r="Y111" s="729"/>
      <c r="Z111" s="729"/>
      <c r="AA111" s="729"/>
      <c r="AB111" s="729"/>
      <c r="AC111" s="729"/>
      <c r="AD111" s="729"/>
      <c r="AE111" s="729"/>
      <c r="AF111" s="729"/>
      <c r="AG111" s="729"/>
      <c r="AH111" s="729"/>
      <c r="AI111" s="729"/>
      <c r="AJ111" s="729"/>
      <c r="AK111" s="729"/>
      <c r="AL111" s="729"/>
      <c r="AM111" s="729"/>
      <c r="AN111" s="729"/>
      <c r="AO111" s="729"/>
      <c r="AP111" s="729"/>
      <c r="AQ111" s="729"/>
      <c r="AR111" s="729"/>
      <c r="AS111" s="729"/>
      <c r="AT111" s="729"/>
      <c r="AU111" s="729"/>
      <c r="AV111" s="729"/>
      <c r="AW111" s="729"/>
      <c r="AX111" s="729"/>
      <c r="AY111" s="729"/>
      <c r="AZ111" s="729"/>
      <c r="BA111" s="729"/>
      <c r="BB111" s="729"/>
      <c r="BC111" s="729"/>
      <c r="BD111" s="729"/>
      <c r="BE111" s="729"/>
      <c r="BF111" s="729"/>
      <c r="BG111" s="729"/>
      <c r="BH111" s="729"/>
    </row>
    <row r="112" spans="3:60">
      <c r="C112" s="729"/>
      <c r="D112" s="729"/>
      <c r="E112" s="729"/>
      <c r="F112" s="729"/>
      <c r="G112" s="729"/>
      <c r="H112" s="729"/>
      <c r="I112" s="729"/>
      <c r="J112" s="729"/>
      <c r="K112" s="729"/>
      <c r="L112" s="729"/>
      <c r="M112" s="729"/>
      <c r="N112" s="729"/>
      <c r="O112" s="729"/>
      <c r="P112" s="729"/>
      <c r="Q112" s="729"/>
      <c r="R112" s="729"/>
      <c r="S112" s="729"/>
      <c r="T112" s="729"/>
      <c r="U112" s="729"/>
      <c r="V112" s="729"/>
      <c r="W112" s="729"/>
      <c r="X112" s="729"/>
      <c r="Y112" s="729"/>
      <c r="Z112" s="729"/>
      <c r="AA112" s="729"/>
      <c r="AB112" s="729"/>
      <c r="AC112" s="729"/>
      <c r="AD112" s="729"/>
      <c r="AE112" s="729"/>
      <c r="AF112" s="729"/>
      <c r="AG112" s="729"/>
      <c r="AH112" s="729"/>
      <c r="AI112" s="729"/>
      <c r="AJ112" s="729"/>
      <c r="AK112" s="729"/>
      <c r="AL112" s="729"/>
      <c r="AM112" s="729"/>
      <c r="AN112" s="729"/>
      <c r="AO112" s="729"/>
      <c r="AP112" s="729"/>
      <c r="AQ112" s="729"/>
      <c r="AR112" s="729"/>
      <c r="AS112" s="729"/>
      <c r="AT112" s="729"/>
      <c r="AU112" s="729"/>
      <c r="AV112" s="729"/>
      <c r="AW112" s="729"/>
      <c r="AX112" s="729"/>
      <c r="AY112" s="729"/>
      <c r="AZ112" s="729"/>
      <c r="BA112" s="729"/>
      <c r="BB112" s="729"/>
      <c r="BC112" s="729"/>
      <c r="BD112" s="729"/>
      <c r="BE112" s="729"/>
      <c r="BF112" s="729"/>
      <c r="BG112" s="729"/>
      <c r="BH112" s="729"/>
    </row>
    <row r="113" spans="3:60">
      <c r="C113" s="729"/>
      <c r="D113" s="729"/>
      <c r="E113" s="729"/>
      <c r="F113" s="729"/>
      <c r="G113" s="729"/>
      <c r="H113" s="729"/>
      <c r="I113" s="729"/>
      <c r="J113" s="729"/>
      <c r="K113" s="729"/>
      <c r="L113" s="729"/>
      <c r="M113" s="729"/>
      <c r="N113" s="729"/>
      <c r="O113" s="729"/>
      <c r="P113" s="729"/>
      <c r="Q113" s="729"/>
      <c r="R113" s="729"/>
      <c r="S113" s="729"/>
      <c r="T113" s="729"/>
      <c r="U113" s="729"/>
      <c r="V113" s="729"/>
      <c r="W113" s="729"/>
      <c r="X113" s="729"/>
      <c r="Y113" s="729"/>
      <c r="Z113" s="729"/>
      <c r="AA113" s="729"/>
      <c r="AB113" s="729"/>
      <c r="AC113" s="729"/>
      <c r="AD113" s="729"/>
      <c r="AE113" s="729"/>
      <c r="AF113" s="729"/>
      <c r="AG113" s="729"/>
      <c r="AH113" s="729"/>
      <c r="AI113" s="729"/>
      <c r="AJ113" s="729"/>
      <c r="AK113" s="729"/>
      <c r="AL113" s="729"/>
      <c r="AM113" s="729"/>
      <c r="AN113" s="729"/>
      <c r="AO113" s="729"/>
      <c r="AP113" s="729"/>
      <c r="AQ113" s="729"/>
      <c r="AR113" s="729"/>
      <c r="AS113" s="729"/>
      <c r="AT113" s="729"/>
      <c r="AU113" s="729"/>
      <c r="AV113" s="729"/>
      <c r="AW113" s="729"/>
      <c r="AX113" s="729"/>
      <c r="AY113" s="729"/>
      <c r="AZ113" s="729"/>
      <c r="BA113" s="729"/>
      <c r="BB113" s="729"/>
      <c r="BC113" s="729"/>
      <c r="BD113" s="729"/>
      <c r="BE113" s="729"/>
      <c r="BF113" s="729"/>
      <c r="BG113" s="729"/>
      <c r="BH113" s="729"/>
    </row>
    <row r="114" spans="3:60">
      <c r="C114" s="729"/>
      <c r="D114" s="729"/>
      <c r="E114" s="729"/>
      <c r="F114" s="729"/>
      <c r="G114" s="729"/>
      <c r="H114" s="729"/>
      <c r="I114" s="729"/>
      <c r="J114" s="729"/>
      <c r="K114" s="729"/>
      <c r="L114" s="729"/>
      <c r="M114" s="729"/>
      <c r="N114" s="729"/>
      <c r="O114" s="729"/>
      <c r="P114" s="729"/>
      <c r="Q114" s="729"/>
      <c r="R114" s="729"/>
      <c r="S114" s="729"/>
      <c r="T114" s="729"/>
      <c r="U114" s="729"/>
      <c r="V114" s="729"/>
      <c r="W114" s="729"/>
      <c r="X114" s="729"/>
      <c r="Y114" s="729"/>
      <c r="Z114" s="729"/>
      <c r="AA114" s="729"/>
      <c r="AB114" s="729"/>
      <c r="AC114" s="729"/>
      <c r="AD114" s="729"/>
      <c r="AE114" s="729"/>
      <c r="AF114" s="729"/>
      <c r="AG114" s="729"/>
      <c r="AH114" s="729"/>
      <c r="AI114" s="729"/>
      <c r="AJ114" s="729"/>
      <c r="AK114" s="729"/>
      <c r="AL114" s="729"/>
      <c r="AM114" s="729"/>
      <c r="AN114" s="729"/>
      <c r="AO114" s="729"/>
      <c r="AP114" s="729"/>
      <c r="AQ114" s="729"/>
      <c r="AR114" s="729"/>
      <c r="AS114" s="729"/>
      <c r="AT114" s="729"/>
      <c r="AU114" s="729"/>
      <c r="AV114" s="729"/>
      <c r="AW114" s="729"/>
      <c r="AX114" s="729"/>
      <c r="AY114" s="729"/>
      <c r="AZ114" s="729"/>
      <c r="BA114" s="729"/>
      <c r="BB114" s="729"/>
      <c r="BC114" s="729"/>
      <c r="BD114" s="729"/>
      <c r="BE114" s="729"/>
      <c r="BF114" s="729"/>
      <c r="BG114" s="729"/>
      <c r="BH114" s="729"/>
    </row>
    <row r="115" spans="3:60">
      <c r="C115" s="729"/>
      <c r="D115" s="729"/>
      <c r="E115" s="729"/>
      <c r="F115" s="729"/>
      <c r="G115" s="729"/>
      <c r="H115" s="729"/>
      <c r="I115" s="729"/>
      <c r="J115" s="729"/>
      <c r="K115" s="729"/>
      <c r="L115" s="729"/>
      <c r="M115" s="729"/>
      <c r="N115" s="729"/>
      <c r="O115" s="729"/>
      <c r="P115" s="729"/>
      <c r="Q115" s="729"/>
      <c r="R115" s="729"/>
      <c r="S115" s="729"/>
      <c r="T115" s="729"/>
      <c r="U115" s="729"/>
      <c r="V115" s="729"/>
      <c r="W115" s="729"/>
      <c r="X115" s="729"/>
      <c r="Y115" s="729"/>
      <c r="Z115" s="729"/>
      <c r="AA115" s="729"/>
      <c r="AB115" s="729"/>
      <c r="AC115" s="729"/>
      <c r="AD115" s="729"/>
      <c r="AE115" s="729"/>
      <c r="AF115" s="729"/>
      <c r="AG115" s="729"/>
      <c r="AH115" s="729"/>
      <c r="AI115" s="729"/>
      <c r="AJ115" s="729"/>
      <c r="AK115" s="729"/>
      <c r="AL115" s="729"/>
      <c r="AM115" s="729"/>
      <c r="AN115" s="729"/>
      <c r="AO115" s="729"/>
      <c r="AP115" s="729"/>
      <c r="AQ115" s="729"/>
      <c r="AR115" s="729"/>
      <c r="AS115" s="729"/>
      <c r="AT115" s="729"/>
      <c r="AU115" s="729"/>
      <c r="AV115" s="729"/>
      <c r="AW115" s="729"/>
      <c r="AX115" s="729"/>
      <c r="AY115" s="729"/>
      <c r="AZ115" s="729"/>
      <c r="BA115" s="729"/>
      <c r="BB115" s="729"/>
      <c r="BC115" s="729"/>
      <c r="BD115" s="729"/>
      <c r="BE115" s="729"/>
      <c r="BF115" s="729"/>
      <c r="BG115" s="729"/>
      <c r="BH115" s="729"/>
    </row>
    <row r="116" spans="3:60">
      <c r="C116" s="729"/>
      <c r="D116" s="729"/>
      <c r="E116" s="729"/>
      <c r="F116" s="729"/>
      <c r="G116" s="729"/>
      <c r="H116" s="729"/>
      <c r="I116" s="729"/>
      <c r="J116" s="729"/>
      <c r="K116" s="729"/>
      <c r="L116" s="729"/>
      <c r="M116" s="729"/>
      <c r="N116" s="729"/>
      <c r="O116" s="729"/>
      <c r="P116" s="729"/>
      <c r="Q116" s="729"/>
      <c r="R116" s="729"/>
      <c r="S116" s="729"/>
      <c r="T116" s="729"/>
      <c r="U116" s="729"/>
      <c r="V116" s="729"/>
      <c r="W116" s="729"/>
      <c r="X116" s="729"/>
      <c r="Y116" s="729"/>
      <c r="Z116" s="729"/>
      <c r="AA116" s="729"/>
      <c r="AB116" s="729"/>
      <c r="AC116" s="729"/>
      <c r="AD116" s="729"/>
      <c r="AE116" s="729"/>
      <c r="AF116" s="729"/>
      <c r="AG116" s="729"/>
      <c r="AH116" s="729"/>
      <c r="AI116" s="729"/>
      <c r="AJ116" s="729"/>
      <c r="AK116" s="729"/>
      <c r="AL116" s="729"/>
      <c r="AM116" s="729"/>
      <c r="AN116" s="729"/>
      <c r="AO116" s="729"/>
      <c r="AP116" s="729"/>
      <c r="AQ116" s="729"/>
      <c r="AR116" s="729"/>
      <c r="AS116" s="729"/>
      <c r="AT116" s="729"/>
      <c r="AU116" s="729"/>
      <c r="AV116" s="729"/>
      <c r="AW116" s="729"/>
      <c r="AX116" s="729"/>
      <c r="AY116" s="729"/>
      <c r="AZ116" s="729"/>
      <c r="BA116" s="729"/>
      <c r="BB116" s="729"/>
      <c r="BC116" s="729"/>
      <c r="BD116" s="729"/>
      <c r="BE116" s="729"/>
      <c r="BF116" s="729"/>
      <c r="BG116" s="729"/>
      <c r="BH116" s="729"/>
    </row>
    <row r="117" spans="3:60">
      <c r="C117" s="729"/>
      <c r="D117" s="729"/>
      <c r="E117" s="729"/>
      <c r="F117" s="729"/>
      <c r="G117" s="729"/>
      <c r="H117" s="729"/>
      <c r="I117" s="729"/>
      <c r="J117" s="729"/>
      <c r="K117" s="729"/>
      <c r="L117" s="729"/>
      <c r="M117" s="729"/>
      <c r="N117" s="729"/>
      <c r="O117" s="729"/>
      <c r="P117" s="729"/>
      <c r="Q117" s="729"/>
      <c r="R117" s="729"/>
      <c r="S117" s="729"/>
      <c r="T117" s="729"/>
      <c r="U117" s="729"/>
      <c r="V117" s="729"/>
      <c r="W117" s="729"/>
      <c r="X117" s="729"/>
      <c r="Y117" s="729"/>
      <c r="Z117" s="729"/>
      <c r="AA117" s="729"/>
      <c r="AB117" s="729"/>
      <c r="AC117" s="729"/>
      <c r="AD117" s="729"/>
      <c r="AE117" s="729"/>
      <c r="AF117" s="729"/>
      <c r="AG117" s="729"/>
      <c r="AH117" s="729"/>
      <c r="AI117" s="729"/>
      <c r="AJ117" s="729"/>
      <c r="AK117" s="729"/>
      <c r="AL117" s="729"/>
      <c r="AM117" s="729"/>
      <c r="AN117" s="729"/>
      <c r="AO117" s="729"/>
      <c r="AP117" s="729"/>
      <c r="AQ117" s="729"/>
      <c r="AR117" s="729"/>
      <c r="AS117" s="729"/>
      <c r="AT117" s="729"/>
      <c r="AU117" s="729"/>
      <c r="AV117" s="729"/>
      <c r="AW117" s="729"/>
      <c r="AX117" s="729"/>
      <c r="AY117" s="729"/>
      <c r="AZ117" s="729"/>
      <c r="BA117" s="729"/>
      <c r="BB117" s="729"/>
      <c r="BC117" s="729"/>
      <c r="BD117" s="729"/>
      <c r="BE117" s="729"/>
      <c r="BF117" s="729"/>
      <c r="BG117" s="729"/>
      <c r="BH117" s="729"/>
    </row>
    <row r="118" spans="3:60">
      <c r="C118" s="729"/>
      <c r="D118" s="729"/>
      <c r="E118" s="729"/>
      <c r="F118" s="729"/>
      <c r="G118" s="729"/>
      <c r="H118" s="729"/>
      <c r="I118" s="729"/>
      <c r="J118" s="729"/>
      <c r="K118" s="729"/>
      <c r="L118" s="729"/>
      <c r="M118" s="729"/>
      <c r="N118" s="729"/>
      <c r="O118" s="729"/>
      <c r="P118" s="729"/>
      <c r="Q118" s="729"/>
      <c r="R118" s="729"/>
      <c r="S118" s="729"/>
      <c r="T118" s="729"/>
      <c r="U118" s="729"/>
      <c r="V118" s="729"/>
      <c r="W118" s="729"/>
      <c r="X118" s="729"/>
      <c r="Y118" s="729"/>
      <c r="Z118" s="729"/>
      <c r="AA118" s="729"/>
      <c r="AB118" s="729"/>
      <c r="AC118" s="729"/>
      <c r="AD118" s="729"/>
      <c r="AE118" s="729"/>
      <c r="AF118" s="729"/>
      <c r="AG118" s="729"/>
      <c r="AH118" s="729"/>
      <c r="AI118" s="729"/>
      <c r="AJ118" s="729"/>
      <c r="AK118" s="729"/>
      <c r="AL118" s="729"/>
      <c r="AM118" s="729"/>
      <c r="AN118" s="729"/>
      <c r="AO118" s="729"/>
      <c r="AP118" s="729"/>
      <c r="AQ118" s="729"/>
      <c r="AR118" s="729"/>
      <c r="AS118" s="729"/>
      <c r="AT118" s="729"/>
      <c r="AU118" s="729"/>
      <c r="AV118" s="729"/>
      <c r="AW118" s="729"/>
      <c r="AX118" s="729"/>
      <c r="AY118" s="729"/>
      <c r="AZ118" s="729"/>
      <c r="BA118" s="729"/>
      <c r="BB118" s="729"/>
      <c r="BC118" s="729"/>
      <c r="BD118" s="729"/>
      <c r="BE118" s="729"/>
      <c r="BF118" s="729"/>
      <c r="BG118" s="729"/>
      <c r="BH118" s="729"/>
    </row>
    <row r="119" spans="3:60">
      <c r="C119" s="729"/>
      <c r="D119" s="729"/>
      <c r="E119" s="729"/>
      <c r="F119" s="729"/>
      <c r="G119" s="729"/>
      <c r="H119" s="729"/>
      <c r="I119" s="729"/>
      <c r="J119" s="729"/>
      <c r="K119" s="729"/>
      <c r="L119" s="729"/>
      <c r="M119" s="729"/>
      <c r="N119" s="729"/>
      <c r="O119" s="729"/>
      <c r="P119" s="729"/>
      <c r="Q119" s="729"/>
      <c r="R119" s="729"/>
      <c r="S119" s="729"/>
      <c r="T119" s="729"/>
      <c r="U119" s="729"/>
      <c r="V119" s="729"/>
      <c r="W119" s="729"/>
      <c r="X119" s="729"/>
      <c r="Y119" s="729"/>
      <c r="Z119" s="729"/>
      <c r="AA119" s="729"/>
      <c r="AB119" s="729"/>
      <c r="AC119" s="729"/>
      <c r="AD119" s="729"/>
      <c r="AE119" s="729"/>
      <c r="AF119" s="729"/>
      <c r="AG119" s="729"/>
      <c r="AH119" s="729"/>
      <c r="AI119" s="729"/>
      <c r="AJ119" s="729"/>
      <c r="AK119" s="729"/>
      <c r="AL119" s="729"/>
      <c r="AM119" s="729"/>
      <c r="AN119" s="729"/>
      <c r="AO119" s="729"/>
      <c r="AP119" s="729"/>
      <c r="AQ119" s="729"/>
      <c r="AR119" s="729"/>
      <c r="AS119" s="729"/>
      <c r="AT119" s="729"/>
      <c r="AU119" s="729"/>
      <c r="AV119" s="729"/>
      <c r="AW119" s="729"/>
      <c r="AX119" s="729"/>
      <c r="AY119" s="729"/>
      <c r="AZ119" s="729"/>
      <c r="BA119" s="729"/>
      <c r="BB119" s="729"/>
      <c r="BC119" s="729"/>
      <c r="BD119" s="729"/>
      <c r="BE119" s="729"/>
      <c r="BF119" s="729"/>
      <c r="BG119" s="729"/>
      <c r="BH119" s="729"/>
    </row>
  </sheetData>
  <phoneticPr fontId="5"/>
  <pageMargins left="0.78740157480314965" right="0.78740157480314965" top="0.78740157480314965" bottom="0.78740157480314965" header="0.51181102362204722" footer="0.51181102362204722"/>
  <pageSetup paperSize="9" scale="95" fitToWidth="9" orientation="landscape"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81462-A319-4F7A-BE8A-4BB4E958DE37}">
  <dimension ref="A2:BI60"/>
  <sheetViews>
    <sheetView workbookViewId="0">
      <pane xSplit="2" ySplit="4" topLeftCell="C5" activePane="bottomRight" state="frozen"/>
      <selection activeCell="D1" sqref="D1"/>
      <selection pane="topRight" activeCell="G1" sqref="G1"/>
      <selection pane="bottomLeft" activeCell="D9" sqref="D9"/>
      <selection pane="bottomRight"/>
    </sheetView>
  </sheetViews>
  <sheetFormatPr defaultColWidth="9" defaultRowHeight="11.25"/>
  <cols>
    <col min="1" max="1" width="4.5" style="761" customWidth="1"/>
    <col min="2" max="2" width="25.75" style="737" bestFit="1" customWidth="1"/>
    <col min="3" max="3" width="9.125" style="731" bestFit="1" customWidth="1"/>
    <col min="4" max="6" width="8.25" style="731" customWidth="1"/>
    <col min="7" max="7" width="9.125" style="731" customWidth="1"/>
    <col min="8" max="8" width="8.25" style="731" customWidth="1"/>
    <col min="9" max="11" width="9.125" style="731" customWidth="1"/>
    <col min="12" max="12" width="8.25" style="731" customWidth="1"/>
    <col min="13" max="13" width="9.125" style="731" customWidth="1"/>
    <col min="14" max="14" width="8.25" style="731" customWidth="1"/>
    <col min="15" max="20" width="9.125" style="731" customWidth="1"/>
    <col min="21" max="22" width="8.25" style="731" customWidth="1"/>
    <col min="23" max="24" width="9.125" style="731" customWidth="1"/>
    <col min="25" max="25" width="8.25" style="731" customWidth="1"/>
    <col min="26" max="34" width="9.125" style="731" customWidth="1"/>
    <col min="35" max="35" width="8.25" style="731" customWidth="1"/>
    <col min="36" max="39" width="9.125" style="731" customWidth="1"/>
    <col min="40" max="40" width="8.25" style="731" customWidth="1"/>
    <col min="41" max="41" width="8.25" style="731" bestFit="1" customWidth="1"/>
    <col min="42" max="42" width="11.75" style="731" customWidth="1"/>
    <col min="43" max="48" width="9.5" style="731" customWidth="1"/>
    <col min="49" max="56" width="11.625" style="731" customWidth="1"/>
    <col min="57" max="16384" width="9" style="731"/>
  </cols>
  <sheetData>
    <row r="2" spans="1:61" ht="13.5">
      <c r="A2" s="730"/>
      <c r="B2" s="730" t="s">
        <v>670</v>
      </c>
      <c r="I2" s="732"/>
      <c r="K2" s="732" t="s">
        <v>671</v>
      </c>
      <c r="L2" s="732"/>
      <c r="BD2" s="731" t="s">
        <v>672</v>
      </c>
    </row>
    <row r="3" spans="1:61" s="737" customFormat="1">
      <c r="A3" s="733"/>
      <c r="B3" s="734"/>
      <c r="C3" s="735">
        <v>1</v>
      </c>
      <c r="D3" s="735">
        <v>2</v>
      </c>
      <c r="E3" s="735">
        <v>3</v>
      </c>
      <c r="F3" s="735">
        <v>4</v>
      </c>
      <c r="G3" s="735">
        <v>5</v>
      </c>
      <c r="H3" s="735">
        <v>6</v>
      </c>
      <c r="I3" s="735">
        <v>7</v>
      </c>
      <c r="J3" s="735">
        <v>8</v>
      </c>
      <c r="K3" s="735">
        <v>9</v>
      </c>
      <c r="L3" s="735">
        <v>10</v>
      </c>
      <c r="M3" s="735">
        <v>11</v>
      </c>
      <c r="N3" s="735">
        <v>12</v>
      </c>
      <c r="O3" s="735">
        <v>13</v>
      </c>
      <c r="P3" s="735">
        <v>14</v>
      </c>
      <c r="Q3" s="735">
        <v>15</v>
      </c>
      <c r="R3" s="735">
        <v>16</v>
      </c>
      <c r="S3" s="735">
        <v>17</v>
      </c>
      <c r="T3" s="735">
        <v>18</v>
      </c>
      <c r="U3" s="735">
        <v>19</v>
      </c>
      <c r="V3" s="735">
        <v>20</v>
      </c>
      <c r="W3" s="735">
        <v>21</v>
      </c>
      <c r="X3" s="735">
        <v>22</v>
      </c>
      <c r="Y3" s="735">
        <v>23</v>
      </c>
      <c r="Z3" s="735">
        <v>24</v>
      </c>
      <c r="AA3" s="735">
        <v>25</v>
      </c>
      <c r="AB3" s="735">
        <v>26</v>
      </c>
      <c r="AC3" s="735">
        <v>27</v>
      </c>
      <c r="AD3" s="735">
        <v>28</v>
      </c>
      <c r="AE3" s="735">
        <v>29</v>
      </c>
      <c r="AF3" s="735">
        <v>30</v>
      </c>
      <c r="AG3" s="735">
        <v>31</v>
      </c>
      <c r="AH3" s="735">
        <v>32</v>
      </c>
      <c r="AI3" s="735">
        <v>33</v>
      </c>
      <c r="AJ3" s="735">
        <v>34</v>
      </c>
      <c r="AK3" s="735">
        <v>35</v>
      </c>
      <c r="AL3" s="735">
        <v>36</v>
      </c>
      <c r="AM3" s="735">
        <v>37</v>
      </c>
      <c r="AN3" s="735">
        <v>38</v>
      </c>
      <c r="AO3" s="735">
        <v>39</v>
      </c>
      <c r="AP3" s="736">
        <v>40</v>
      </c>
      <c r="AQ3" s="736">
        <v>41</v>
      </c>
      <c r="AR3" s="736">
        <v>42</v>
      </c>
      <c r="AS3" s="736">
        <v>43</v>
      </c>
      <c r="AT3" s="736">
        <v>44</v>
      </c>
      <c r="AU3" s="736">
        <v>45</v>
      </c>
      <c r="AV3" s="736">
        <v>46</v>
      </c>
      <c r="AW3" s="736" t="s">
        <v>673</v>
      </c>
      <c r="AX3" s="736" t="s">
        <v>674</v>
      </c>
      <c r="AY3" s="736" t="s">
        <v>675</v>
      </c>
      <c r="AZ3" s="736" t="s">
        <v>676</v>
      </c>
      <c r="BA3" s="736" t="s">
        <v>677</v>
      </c>
      <c r="BB3" s="736" t="s">
        <v>678</v>
      </c>
      <c r="BC3" s="736" t="s">
        <v>679</v>
      </c>
      <c r="BD3" s="736" t="s">
        <v>680</v>
      </c>
    </row>
    <row r="4" spans="1:61" s="737" customFormat="1" ht="31.5">
      <c r="A4" s="738"/>
      <c r="B4" s="739"/>
      <c r="C4" s="740" t="s">
        <v>656</v>
      </c>
      <c r="D4" s="740" t="s">
        <v>657</v>
      </c>
      <c r="E4" s="740" t="s">
        <v>659</v>
      </c>
      <c r="F4" s="740" t="s">
        <v>126</v>
      </c>
      <c r="G4" s="740" t="s">
        <v>376</v>
      </c>
      <c r="H4" s="740" t="s">
        <v>377</v>
      </c>
      <c r="I4" s="740" t="s">
        <v>60</v>
      </c>
      <c r="J4" s="740" t="s">
        <v>378</v>
      </c>
      <c r="K4" s="740" t="s">
        <v>379</v>
      </c>
      <c r="L4" s="740" t="s">
        <v>402</v>
      </c>
      <c r="M4" s="740" t="s">
        <v>380</v>
      </c>
      <c r="N4" s="740" t="s">
        <v>381</v>
      </c>
      <c r="O4" s="740" t="s">
        <v>382</v>
      </c>
      <c r="P4" s="740" t="s">
        <v>383</v>
      </c>
      <c r="Q4" s="740" t="s">
        <v>384</v>
      </c>
      <c r="R4" s="740" t="s">
        <v>385</v>
      </c>
      <c r="S4" s="740" t="s">
        <v>386</v>
      </c>
      <c r="T4" s="740" t="s">
        <v>387</v>
      </c>
      <c r="U4" s="740" t="s">
        <v>388</v>
      </c>
      <c r="V4" s="740" t="s">
        <v>403</v>
      </c>
      <c r="W4" s="740" t="s">
        <v>389</v>
      </c>
      <c r="X4" s="740" t="s">
        <v>63</v>
      </c>
      <c r="Y4" s="740" t="s">
        <v>127</v>
      </c>
      <c r="Z4" s="740" t="s">
        <v>357</v>
      </c>
      <c r="AA4" s="740" t="s">
        <v>358</v>
      </c>
      <c r="AB4" s="740" t="s">
        <v>359</v>
      </c>
      <c r="AC4" s="740" t="s">
        <v>128</v>
      </c>
      <c r="AD4" s="740" t="s">
        <v>369</v>
      </c>
      <c r="AE4" s="740" t="s">
        <v>129</v>
      </c>
      <c r="AF4" s="740" t="s">
        <v>390</v>
      </c>
      <c r="AG4" s="740" t="s">
        <v>391</v>
      </c>
      <c r="AH4" s="740" t="s">
        <v>130</v>
      </c>
      <c r="AI4" s="740" t="s">
        <v>392</v>
      </c>
      <c r="AJ4" s="740" t="s">
        <v>393</v>
      </c>
      <c r="AK4" s="740" t="s">
        <v>404</v>
      </c>
      <c r="AL4" s="740" t="s">
        <v>64</v>
      </c>
      <c r="AM4" s="740" t="s">
        <v>65</v>
      </c>
      <c r="AN4" s="740" t="s">
        <v>394</v>
      </c>
      <c r="AO4" s="740" t="s">
        <v>131</v>
      </c>
      <c r="AP4" s="741" t="s">
        <v>644</v>
      </c>
      <c r="AQ4" s="741" t="s">
        <v>572</v>
      </c>
      <c r="AR4" s="741" t="s">
        <v>573</v>
      </c>
      <c r="AS4" s="741" t="s">
        <v>574</v>
      </c>
      <c r="AT4" s="741" t="s">
        <v>681</v>
      </c>
      <c r="AU4" s="741" t="s">
        <v>682</v>
      </c>
      <c r="AV4" s="741" t="s">
        <v>577</v>
      </c>
      <c r="AW4" s="742" t="s">
        <v>683</v>
      </c>
      <c r="AX4" s="742" t="s">
        <v>684</v>
      </c>
      <c r="AY4" s="741" t="s">
        <v>685</v>
      </c>
      <c r="AZ4" s="742" t="s">
        <v>650</v>
      </c>
      <c r="BA4" s="742" t="s">
        <v>651</v>
      </c>
      <c r="BB4" s="741" t="s">
        <v>686</v>
      </c>
      <c r="BC4" s="742" t="s">
        <v>654</v>
      </c>
      <c r="BD4" s="742" t="s">
        <v>687</v>
      </c>
    </row>
    <row r="5" spans="1:61">
      <c r="A5" s="743">
        <v>1</v>
      </c>
      <c r="B5" s="744" t="s">
        <v>656</v>
      </c>
      <c r="C5" s="714">
        <v>1386555</v>
      </c>
      <c r="D5" s="714">
        <v>1044</v>
      </c>
      <c r="E5" s="714"/>
      <c r="F5" s="714"/>
      <c r="G5" s="714">
        <v>6323750</v>
      </c>
      <c r="H5" s="714">
        <v>16604</v>
      </c>
      <c r="I5" s="714">
        <v>20791</v>
      </c>
      <c r="J5" s="714">
        <v>33773</v>
      </c>
      <c r="K5" s="714"/>
      <c r="L5" s="714">
        <v>103586</v>
      </c>
      <c r="M5" s="714">
        <v>840</v>
      </c>
      <c r="N5" s="714"/>
      <c r="O5" s="714">
        <v>38</v>
      </c>
      <c r="P5" s="714"/>
      <c r="Q5" s="714"/>
      <c r="R5" s="714"/>
      <c r="S5" s="714"/>
      <c r="T5" s="714"/>
      <c r="U5" s="714"/>
      <c r="V5" s="714"/>
      <c r="W5" s="714"/>
      <c r="X5" s="714">
        <v>16712</v>
      </c>
      <c r="Y5" s="714">
        <v>60766</v>
      </c>
      <c r="Z5" s="714"/>
      <c r="AA5" s="714"/>
      <c r="AB5" s="714"/>
      <c r="AC5" s="714">
        <v>11462</v>
      </c>
      <c r="AD5" s="714"/>
      <c r="AE5" s="714">
        <v>403</v>
      </c>
      <c r="AF5" s="714">
        <v>1872</v>
      </c>
      <c r="AG5" s="714"/>
      <c r="AH5" s="714">
        <v>879</v>
      </c>
      <c r="AI5" s="714">
        <v>56862</v>
      </c>
      <c r="AJ5" s="714">
        <v>115732</v>
      </c>
      <c r="AK5" s="714">
        <v>10618</v>
      </c>
      <c r="AL5" s="714">
        <v>673</v>
      </c>
      <c r="AM5" s="714">
        <v>474701</v>
      </c>
      <c r="AN5" s="714"/>
      <c r="AO5" s="714"/>
      <c r="AP5" s="745">
        <v>8637661</v>
      </c>
      <c r="AQ5" s="714">
        <v>48958</v>
      </c>
      <c r="AR5" s="714">
        <v>3245942</v>
      </c>
      <c r="AS5" s="714"/>
      <c r="AT5" s="714"/>
      <c r="AU5" s="714">
        <v>263091</v>
      </c>
      <c r="AV5" s="714">
        <v>43983</v>
      </c>
      <c r="AW5" s="746">
        <v>3601974</v>
      </c>
      <c r="AX5" s="746">
        <v>12239635</v>
      </c>
      <c r="AY5" s="714">
        <v>47686</v>
      </c>
      <c r="AZ5" s="746">
        <v>3649660</v>
      </c>
      <c r="BA5" s="746">
        <v>12287321</v>
      </c>
      <c r="BB5" s="714">
        <v>-2026461</v>
      </c>
      <c r="BC5" s="746">
        <v>1623199</v>
      </c>
      <c r="BD5" s="747">
        <v>10260860</v>
      </c>
      <c r="BE5" s="724"/>
      <c r="BF5" s="724"/>
      <c r="BG5" s="724"/>
      <c r="BH5" s="724"/>
      <c r="BI5" s="724"/>
    </row>
    <row r="6" spans="1:61">
      <c r="A6" s="743">
        <v>2</v>
      </c>
      <c r="B6" s="744" t="s">
        <v>657</v>
      </c>
      <c r="C6" s="714">
        <v>5467</v>
      </c>
      <c r="D6" s="714">
        <v>152263</v>
      </c>
      <c r="E6" s="714">
        <v>354</v>
      </c>
      <c r="F6" s="714">
        <v>51</v>
      </c>
      <c r="G6" s="714">
        <v>20188</v>
      </c>
      <c r="H6" s="714">
        <v>20</v>
      </c>
      <c r="I6" s="714">
        <v>268809</v>
      </c>
      <c r="J6" s="714">
        <v>6310</v>
      </c>
      <c r="K6" s="714"/>
      <c r="L6" s="714"/>
      <c r="M6" s="714">
        <v>3</v>
      </c>
      <c r="N6" s="714">
        <v>1</v>
      </c>
      <c r="O6" s="714"/>
      <c r="P6" s="714"/>
      <c r="Q6" s="714"/>
      <c r="R6" s="714"/>
      <c r="S6" s="714"/>
      <c r="T6" s="714"/>
      <c r="U6" s="714"/>
      <c r="V6" s="714"/>
      <c r="W6" s="714">
        <v>11</v>
      </c>
      <c r="X6" s="714">
        <v>1465</v>
      </c>
      <c r="Y6" s="714">
        <v>2615</v>
      </c>
      <c r="Z6" s="714"/>
      <c r="AA6" s="714"/>
      <c r="AB6" s="714"/>
      <c r="AC6" s="714"/>
      <c r="AD6" s="714"/>
      <c r="AE6" s="714"/>
      <c r="AF6" s="714"/>
      <c r="AG6" s="714"/>
      <c r="AH6" s="714">
        <v>159</v>
      </c>
      <c r="AI6" s="714">
        <v>2147</v>
      </c>
      <c r="AJ6" s="714">
        <v>3323</v>
      </c>
      <c r="AK6" s="714"/>
      <c r="AL6" s="714"/>
      <c r="AM6" s="714">
        <v>43067</v>
      </c>
      <c r="AN6" s="714"/>
      <c r="AO6" s="714"/>
      <c r="AP6" s="745">
        <v>506253</v>
      </c>
      <c r="AQ6" s="714">
        <v>3036</v>
      </c>
      <c r="AR6" s="714">
        <v>183836</v>
      </c>
      <c r="AS6" s="714"/>
      <c r="AT6" s="714"/>
      <c r="AU6" s="714"/>
      <c r="AV6" s="714">
        <v>144111</v>
      </c>
      <c r="AW6" s="746">
        <v>330983</v>
      </c>
      <c r="AX6" s="746">
        <v>837236</v>
      </c>
      <c r="AY6" s="714">
        <v>14712</v>
      </c>
      <c r="AZ6" s="746">
        <v>345695</v>
      </c>
      <c r="BA6" s="746">
        <v>851948</v>
      </c>
      <c r="BB6" s="714">
        <v>-99395</v>
      </c>
      <c r="BC6" s="746">
        <v>246300</v>
      </c>
      <c r="BD6" s="747">
        <v>752553</v>
      </c>
      <c r="BE6" s="724"/>
      <c r="BF6" s="724"/>
      <c r="BG6" s="724"/>
      <c r="BH6" s="724"/>
      <c r="BI6" s="724"/>
    </row>
    <row r="7" spans="1:61">
      <c r="A7" s="743">
        <v>3</v>
      </c>
      <c r="B7" s="744" t="s">
        <v>659</v>
      </c>
      <c r="C7" s="714"/>
      <c r="D7" s="714"/>
      <c r="E7" s="714">
        <v>57075</v>
      </c>
      <c r="F7" s="714"/>
      <c r="G7" s="714">
        <v>909630</v>
      </c>
      <c r="H7" s="714">
        <v>2</v>
      </c>
      <c r="I7" s="714"/>
      <c r="J7" s="714">
        <v>1673</v>
      </c>
      <c r="K7" s="714"/>
      <c r="L7" s="714"/>
      <c r="M7" s="714"/>
      <c r="N7" s="714"/>
      <c r="O7" s="714"/>
      <c r="P7" s="714"/>
      <c r="Q7" s="714"/>
      <c r="R7" s="714"/>
      <c r="S7" s="714"/>
      <c r="T7" s="714"/>
      <c r="U7" s="714"/>
      <c r="V7" s="714"/>
      <c r="W7" s="714"/>
      <c r="X7" s="714">
        <v>21562</v>
      </c>
      <c r="Y7" s="714"/>
      <c r="Z7" s="714"/>
      <c r="AA7" s="714"/>
      <c r="AB7" s="714"/>
      <c r="AC7" s="714"/>
      <c r="AD7" s="714"/>
      <c r="AE7" s="714"/>
      <c r="AF7" s="714">
        <v>177</v>
      </c>
      <c r="AG7" s="714"/>
      <c r="AH7" s="714">
        <v>265</v>
      </c>
      <c r="AI7" s="714">
        <v>4424</v>
      </c>
      <c r="AJ7" s="714">
        <v>21689</v>
      </c>
      <c r="AK7" s="714"/>
      <c r="AL7" s="714"/>
      <c r="AM7" s="714">
        <v>138846</v>
      </c>
      <c r="AN7" s="714"/>
      <c r="AO7" s="714"/>
      <c r="AP7" s="745">
        <v>1155343</v>
      </c>
      <c r="AQ7" s="714">
        <v>12646</v>
      </c>
      <c r="AR7" s="714">
        <v>322740</v>
      </c>
      <c r="AS7" s="714"/>
      <c r="AT7" s="714"/>
      <c r="AU7" s="714"/>
      <c r="AV7" s="714">
        <v>14069</v>
      </c>
      <c r="AW7" s="746">
        <v>349455</v>
      </c>
      <c r="AX7" s="746">
        <v>1504798</v>
      </c>
      <c r="AY7" s="714">
        <v>38839</v>
      </c>
      <c r="AZ7" s="746">
        <v>388294</v>
      </c>
      <c r="BA7" s="746">
        <v>1543637</v>
      </c>
      <c r="BB7" s="714">
        <v>-191239</v>
      </c>
      <c r="BC7" s="746">
        <v>197055</v>
      </c>
      <c r="BD7" s="747">
        <v>1352398</v>
      </c>
      <c r="BE7" s="724"/>
      <c r="BF7" s="724"/>
      <c r="BG7" s="724"/>
      <c r="BH7" s="724"/>
      <c r="BI7" s="724"/>
    </row>
    <row r="8" spans="1:61">
      <c r="A8" s="743">
        <v>4</v>
      </c>
      <c r="B8" s="744" t="s">
        <v>126</v>
      </c>
      <c r="C8" s="714">
        <v>76</v>
      </c>
      <c r="D8" s="714">
        <v>307</v>
      </c>
      <c r="E8" s="714"/>
      <c r="F8" s="714">
        <v>1276</v>
      </c>
      <c r="G8" s="714">
        <v>7050</v>
      </c>
      <c r="H8" s="714">
        <v>596</v>
      </c>
      <c r="I8" s="714">
        <v>24929</v>
      </c>
      <c r="J8" s="714">
        <v>121292</v>
      </c>
      <c r="K8" s="714">
        <v>6363838</v>
      </c>
      <c r="L8" s="714">
        <v>1233</v>
      </c>
      <c r="M8" s="714">
        <v>290578</v>
      </c>
      <c r="N8" s="714">
        <v>1234643</v>
      </c>
      <c r="O8" s="714">
        <v>1423679</v>
      </c>
      <c r="P8" s="714">
        <v>1121</v>
      </c>
      <c r="Q8" s="714">
        <v>404</v>
      </c>
      <c r="R8" s="714">
        <v>712</v>
      </c>
      <c r="S8" s="714">
        <v>474</v>
      </c>
      <c r="T8" s="714">
        <v>1123</v>
      </c>
      <c r="U8" s="714">
        <v>319</v>
      </c>
      <c r="V8" s="714">
        <v>8</v>
      </c>
      <c r="W8" s="714">
        <v>3339</v>
      </c>
      <c r="X8" s="714">
        <v>3883</v>
      </c>
      <c r="Y8" s="714">
        <v>128398</v>
      </c>
      <c r="Z8" s="714">
        <v>4815725</v>
      </c>
      <c r="AA8" s="714"/>
      <c r="AB8" s="714">
        <v>8</v>
      </c>
      <c r="AC8" s="714">
        <v>162</v>
      </c>
      <c r="AD8" s="714">
        <v>32</v>
      </c>
      <c r="AE8" s="714">
        <v>68</v>
      </c>
      <c r="AF8" s="714">
        <v>181</v>
      </c>
      <c r="AG8" s="714">
        <v>11</v>
      </c>
      <c r="AH8" s="714">
        <v>324</v>
      </c>
      <c r="AI8" s="714">
        <v>1901</v>
      </c>
      <c r="AJ8" s="714">
        <v>380</v>
      </c>
      <c r="AK8" s="714">
        <v>167</v>
      </c>
      <c r="AL8" s="714">
        <v>296</v>
      </c>
      <c r="AM8" s="714">
        <v>280</v>
      </c>
      <c r="AN8" s="714"/>
      <c r="AO8" s="714">
        <v>1024</v>
      </c>
      <c r="AP8" s="745">
        <v>14429837</v>
      </c>
      <c r="AQ8" s="714">
        <v>-4500</v>
      </c>
      <c r="AR8" s="714">
        <v>-5127</v>
      </c>
      <c r="AS8" s="714"/>
      <c r="AT8" s="714"/>
      <c r="AU8" s="714">
        <v>-4978</v>
      </c>
      <c r="AV8" s="714">
        <v>-7389</v>
      </c>
      <c r="AW8" s="746">
        <v>-21994</v>
      </c>
      <c r="AX8" s="746">
        <v>14407843</v>
      </c>
      <c r="AY8" s="714">
        <v>17191</v>
      </c>
      <c r="AZ8" s="746">
        <v>-4803</v>
      </c>
      <c r="BA8" s="746">
        <v>14425034</v>
      </c>
      <c r="BB8" s="714">
        <v>-13918495</v>
      </c>
      <c r="BC8" s="746">
        <v>-13923298</v>
      </c>
      <c r="BD8" s="747">
        <v>506539</v>
      </c>
      <c r="BE8" s="724"/>
      <c r="BF8" s="724"/>
      <c r="BG8" s="724"/>
      <c r="BH8" s="724"/>
      <c r="BI8" s="724"/>
    </row>
    <row r="9" spans="1:61">
      <c r="A9" s="748">
        <v>5</v>
      </c>
      <c r="B9" s="749" t="s">
        <v>376</v>
      </c>
      <c r="C9" s="750">
        <v>1238170</v>
      </c>
      <c r="D9" s="750">
        <v>17849</v>
      </c>
      <c r="E9" s="750">
        <v>154201</v>
      </c>
      <c r="F9" s="750"/>
      <c r="G9" s="750">
        <v>7720587</v>
      </c>
      <c r="H9" s="750">
        <v>7732</v>
      </c>
      <c r="I9" s="750">
        <v>17325</v>
      </c>
      <c r="J9" s="750">
        <v>261585</v>
      </c>
      <c r="K9" s="750">
        <v>72</v>
      </c>
      <c r="L9" s="750">
        <v>232</v>
      </c>
      <c r="M9" s="750">
        <v>2951</v>
      </c>
      <c r="N9" s="750">
        <v>18</v>
      </c>
      <c r="O9" s="750"/>
      <c r="P9" s="750"/>
      <c r="Q9" s="750"/>
      <c r="R9" s="750"/>
      <c r="S9" s="750"/>
      <c r="T9" s="750"/>
      <c r="U9" s="750"/>
      <c r="V9" s="750"/>
      <c r="W9" s="750"/>
      <c r="X9" s="750">
        <v>15017</v>
      </c>
      <c r="Y9" s="750">
        <v>1866</v>
      </c>
      <c r="Z9" s="750"/>
      <c r="AA9" s="750"/>
      <c r="AB9" s="750"/>
      <c r="AC9" s="750">
        <v>13051</v>
      </c>
      <c r="AD9" s="750"/>
      <c r="AE9" s="750"/>
      <c r="AF9" s="750">
        <v>5496</v>
      </c>
      <c r="AG9" s="750">
        <v>13</v>
      </c>
      <c r="AH9" s="750">
        <v>29589</v>
      </c>
      <c r="AI9" s="750">
        <v>243969</v>
      </c>
      <c r="AJ9" s="750">
        <v>498705</v>
      </c>
      <c r="AK9" s="750">
        <v>7838</v>
      </c>
      <c r="AL9" s="750">
        <v>271</v>
      </c>
      <c r="AM9" s="750">
        <v>4069754</v>
      </c>
      <c r="AN9" s="750"/>
      <c r="AO9" s="750">
        <v>29956</v>
      </c>
      <c r="AP9" s="745">
        <v>14336247</v>
      </c>
      <c r="AQ9" s="750">
        <v>839106</v>
      </c>
      <c r="AR9" s="750">
        <v>29965364</v>
      </c>
      <c r="AS9" s="750"/>
      <c r="AT9" s="750"/>
      <c r="AU9" s="750"/>
      <c r="AV9" s="750">
        <v>-131505</v>
      </c>
      <c r="AW9" s="746">
        <v>30672965</v>
      </c>
      <c r="AX9" s="746">
        <v>45009212</v>
      </c>
      <c r="AY9" s="750">
        <v>690616</v>
      </c>
      <c r="AZ9" s="746">
        <v>31363581</v>
      </c>
      <c r="BA9" s="746">
        <v>45699828</v>
      </c>
      <c r="BB9" s="750">
        <v>-7635905</v>
      </c>
      <c r="BC9" s="746">
        <v>23727676</v>
      </c>
      <c r="BD9" s="747">
        <v>38063923</v>
      </c>
      <c r="BE9" s="724"/>
      <c r="BF9" s="724"/>
      <c r="BG9" s="724"/>
      <c r="BH9" s="724"/>
      <c r="BI9" s="724"/>
    </row>
    <row r="10" spans="1:61">
      <c r="A10" s="743">
        <v>6</v>
      </c>
      <c r="B10" s="744" t="s">
        <v>377</v>
      </c>
      <c r="C10" s="714">
        <v>29371</v>
      </c>
      <c r="D10" s="714">
        <v>1029</v>
      </c>
      <c r="E10" s="714">
        <v>26840</v>
      </c>
      <c r="F10" s="714">
        <v>1475</v>
      </c>
      <c r="G10" s="714">
        <v>33519</v>
      </c>
      <c r="H10" s="714">
        <v>599193</v>
      </c>
      <c r="I10" s="714">
        <v>47576</v>
      </c>
      <c r="J10" s="714">
        <v>34571</v>
      </c>
      <c r="K10" s="714">
        <v>639</v>
      </c>
      <c r="L10" s="714">
        <v>52648</v>
      </c>
      <c r="M10" s="714">
        <v>21054</v>
      </c>
      <c r="N10" s="714">
        <v>7193</v>
      </c>
      <c r="O10" s="714">
        <v>8827</v>
      </c>
      <c r="P10" s="714">
        <v>14090</v>
      </c>
      <c r="Q10" s="714">
        <v>11643</v>
      </c>
      <c r="R10" s="714">
        <v>25513</v>
      </c>
      <c r="S10" s="714">
        <v>9466</v>
      </c>
      <c r="T10" s="714">
        <v>43263</v>
      </c>
      <c r="U10" s="714">
        <v>31162</v>
      </c>
      <c r="V10" s="714">
        <v>6934</v>
      </c>
      <c r="W10" s="714">
        <v>82110</v>
      </c>
      <c r="X10" s="714">
        <v>54898</v>
      </c>
      <c r="Y10" s="714">
        <v>255899</v>
      </c>
      <c r="Z10" s="714">
        <v>4032</v>
      </c>
      <c r="AA10" s="714">
        <v>3664</v>
      </c>
      <c r="AB10" s="714">
        <v>16432</v>
      </c>
      <c r="AC10" s="714">
        <v>396555</v>
      </c>
      <c r="AD10" s="714">
        <v>51346</v>
      </c>
      <c r="AE10" s="714">
        <v>4920</v>
      </c>
      <c r="AF10" s="714">
        <v>78748</v>
      </c>
      <c r="AG10" s="714">
        <v>59946</v>
      </c>
      <c r="AH10" s="714">
        <v>176044</v>
      </c>
      <c r="AI10" s="714">
        <v>23682</v>
      </c>
      <c r="AJ10" s="714">
        <v>251361</v>
      </c>
      <c r="AK10" s="714">
        <v>102317</v>
      </c>
      <c r="AL10" s="714">
        <v>152595</v>
      </c>
      <c r="AM10" s="714">
        <v>159046</v>
      </c>
      <c r="AN10" s="714">
        <v>29732</v>
      </c>
      <c r="AO10" s="714">
        <v>1703</v>
      </c>
      <c r="AP10" s="745">
        <v>2911036</v>
      </c>
      <c r="AQ10" s="714">
        <v>115510</v>
      </c>
      <c r="AR10" s="714">
        <v>3797200</v>
      </c>
      <c r="AS10" s="714"/>
      <c r="AT10" s="714">
        <v>791</v>
      </c>
      <c r="AU10" s="714">
        <v>262366</v>
      </c>
      <c r="AV10" s="714">
        <v>-73378</v>
      </c>
      <c r="AW10" s="746">
        <v>4102489</v>
      </c>
      <c r="AX10" s="746">
        <v>7013525</v>
      </c>
      <c r="AY10" s="714">
        <v>498544</v>
      </c>
      <c r="AZ10" s="746">
        <v>4601033</v>
      </c>
      <c r="BA10" s="746">
        <v>7512069</v>
      </c>
      <c r="BB10" s="714">
        <v>-4601155</v>
      </c>
      <c r="BC10" s="746">
        <v>-122</v>
      </c>
      <c r="BD10" s="747">
        <v>2910914</v>
      </c>
      <c r="BE10" s="724"/>
      <c r="BF10" s="724"/>
      <c r="BG10" s="724"/>
      <c r="BH10" s="724"/>
      <c r="BI10" s="724"/>
    </row>
    <row r="11" spans="1:61">
      <c r="A11" s="743">
        <v>7</v>
      </c>
      <c r="B11" s="744" t="s">
        <v>60</v>
      </c>
      <c r="C11" s="714">
        <v>291553</v>
      </c>
      <c r="D11" s="714">
        <v>23248</v>
      </c>
      <c r="E11" s="714">
        <v>4259</v>
      </c>
      <c r="F11" s="714">
        <v>739</v>
      </c>
      <c r="G11" s="714">
        <v>557017</v>
      </c>
      <c r="H11" s="714">
        <v>14549</v>
      </c>
      <c r="I11" s="714">
        <v>3136157</v>
      </c>
      <c r="J11" s="714">
        <v>497422</v>
      </c>
      <c r="K11" s="714">
        <v>613</v>
      </c>
      <c r="L11" s="714">
        <v>76580</v>
      </c>
      <c r="M11" s="714">
        <v>107930</v>
      </c>
      <c r="N11" s="714">
        <v>6974</v>
      </c>
      <c r="O11" s="714">
        <v>19148</v>
      </c>
      <c r="P11" s="714">
        <v>48369</v>
      </c>
      <c r="Q11" s="714">
        <v>16423</v>
      </c>
      <c r="R11" s="714">
        <v>18736</v>
      </c>
      <c r="S11" s="714">
        <v>30075</v>
      </c>
      <c r="T11" s="714">
        <v>53330</v>
      </c>
      <c r="U11" s="714">
        <v>95820</v>
      </c>
      <c r="V11" s="714">
        <v>26131</v>
      </c>
      <c r="W11" s="714">
        <v>69931</v>
      </c>
      <c r="X11" s="714">
        <v>590571</v>
      </c>
      <c r="Y11" s="714">
        <v>2828714</v>
      </c>
      <c r="Z11" s="714">
        <v>90878</v>
      </c>
      <c r="AA11" s="714">
        <v>14743</v>
      </c>
      <c r="AB11" s="714">
        <v>27334</v>
      </c>
      <c r="AC11" s="714">
        <v>699976</v>
      </c>
      <c r="AD11" s="714">
        <v>164734</v>
      </c>
      <c r="AE11" s="714">
        <v>51889</v>
      </c>
      <c r="AF11" s="714">
        <v>296506</v>
      </c>
      <c r="AG11" s="714">
        <v>548590</v>
      </c>
      <c r="AH11" s="714">
        <v>49404</v>
      </c>
      <c r="AI11" s="714">
        <v>385072</v>
      </c>
      <c r="AJ11" s="714">
        <v>445902</v>
      </c>
      <c r="AK11" s="714">
        <v>89118</v>
      </c>
      <c r="AL11" s="714">
        <v>320315</v>
      </c>
      <c r="AM11" s="714">
        <v>196396</v>
      </c>
      <c r="AN11" s="714">
        <v>640898</v>
      </c>
      <c r="AO11" s="714">
        <v>4669</v>
      </c>
      <c r="AP11" s="745">
        <v>12540713</v>
      </c>
      <c r="AQ11" s="714">
        <v>89623</v>
      </c>
      <c r="AR11" s="714">
        <v>423359</v>
      </c>
      <c r="AS11" s="714">
        <v>2214</v>
      </c>
      <c r="AT11" s="714">
        <v>9629</v>
      </c>
      <c r="AU11" s="714">
        <v>309888</v>
      </c>
      <c r="AV11" s="714">
        <v>-178975</v>
      </c>
      <c r="AW11" s="746">
        <v>655738</v>
      </c>
      <c r="AX11" s="746">
        <v>13196451</v>
      </c>
      <c r="AY11" s="714">
        <v>418301</v>
      </c>
      <c r="AZ11" s="746">
        <v>1074039</v>
      </c>
      <c r="BA11" s="746">
        <v>13614752</v>
      </c>
      <c r="BB11" s="714">
        <v>-2174596</v>
      </c>
      <c r="BC11" s="746">
        <v>-1100557</v>
      </c>
      <c r="BD11" s="747">
        <v>11440156</v>
      </c>
      <c r="BE11" s="724"/>
      <c r="BF11" s="724"/>
      <c r="BG11" s="724"/>
      <c r="BH11" s="724"/>
      <c r="BI11" s="724"/>
    </row>
    <row r="12" spans="1:61">
      <c r="A12" s="743">
        <v>8</v>
      </c>
      <c r="B12" s="744" t="s">
        <v>378</v>
      </c>
      <c r="C12" s="714">
        <v>530799</v>
      </c>
      <c r="D12" s="714">
        <v>557</v>
      </c>
      <c r="E12" s="714">
        <v>16001</v>
      </c>
      <c r="F12" s="714">
        <v>4383</v>
      </c>
      <c r="G12" s="714">
        <v>370768</v>
      </c>
      <c r="H12" s="714">
        <v>321873</v>
      </c>
      <c r="I12" s="714">
        <v>416815</v>
      </c>
      <c r="J12" s="714">
        <v>8965283</v>
      </c>
      <c r="K12" s="714">
        <v>34259</v>
      </c>
      <c r="L12" s="714">
        <v>2220609</v>
      </c>
      <c r="M12" s="714">
        <v>194671</v>
      </c>
      <c r="N12" s="714">
        <v>93062</v>
      </c>
      <c r="O12" s="714">
        <v>69199</v>
      </c>
      <c r="P12" s="714">
        <v>105252</v>
      </c>
      <c r="Q12" s="714">
        <v>44012</v>
      </c>
      <c r="R12" s="714">
        <v>63254</v>
      </c>
      <c r="S12" s="714">
        <v>94095</v>
      </c>
      <c r="T12" s="714">
        <v>203842</v>
      </c>
      <c r="U12" s="714">
        <v>182067</v>
      </c>
      <c r="V12" s="714">
        <v>49839</v>
      </c>
      <c r="W12" s="714">
        <v>535103</v>
      </c>
      <c r="X12" s="714">
        <v>308441</v>
      </c>
      <c r="Y12" s="714">
        <v>342233</v>
      </c>
      <c r="Z12" s="714">
        <v>26809</v>
      </c>
      <c r="AA12" s="714">
        <v>37883</v>
      </c>
      <c r="AB12" s="714">
        <v>92588</v>
      </c>
      <c r="AC12" s="714">
        <v>1105</v>
      </c>
      <c r="AD12" s="714">
        <v>1008</v>
      </c>
      <c r="AE12" s="714">
        <v>3013</v>
      </c>
      <c r="AF12" s="714">
        <v>26075</v>
      </c>
      <c r="AG12" s="714">
        <v>53300</v>
      </c>
      <c r="AH12" s="714">
        <v>40843</v>
      </c>
      <c r="AI12" s="714">
        <v>468259</v>
      </c>
      <c r="AJ12" s="714">
        <v>10858964</v>
      </c>
      <c r="AK12" s="714">
        <v>10716</v>
      </c>
      <c r="AL12" s="714">
        <v>330792</v>
      </c>
      <c r="AM12" s="714">
        <v>343135</v>
      </c>
      <c r="AN12" s="714">
        <v>13827</v>
      </c>
      <c r="AO12" s="714">
        <v>28439</v>
      </c>
      <c r="AP12" s="745">
        <v>27503173</v>
      </c>
      <c r="AQ12" s="714">
        <v>195460</v>
      </c>
      <c r="AR12" s="714">
        <v>2626760</v>
      </c>
      <c r="AS12" s="714"/>
      <c r="AT12" s="714"/>
      <c r="AU12" s="714"/>
      <c r="AV12" s="714">
        <v>66568</v>
      </c>
      <c r="AW12" s="746">
        <v>2888788</v>
      </c>
      <c r="AX12" s="746">
        <v>30391961</v>
      </c>
      <c r="AY12" s="714">
        <v>6256827</v>
      </c>
      <c r="AZ12" s="746">
        <v>9145615</v>
      </c>
      <c r="BA12" s="746">
        <v>36648788</v>
      </c>
      <c r="BB12" s="714">
        <v>-8086718</v>
      </c>
      <c r="BC12" s="746">
        <v>1058897</v>
      </c>
      <c r="BD12" s="747">
        <v>28562070</v>
      </c>
      <c r="BE12" s="724"/>
      <c r="BF12" s="724"/>
      <c r="BG12" s="724"/>
      <c r="BH12" s="724"/>
      <c r="BI12" s="724"/>
    </row>
    <row r="13" spans="1:61">
      <c r="A13" s="743">
        <v>9</v>
      </c>
      <c r="B13" s="744" t="s">
        <v>379</v>
      </c>
      <c r="C13" s="714">
        <v>248085</v>
      </c>
      <c r="D13" s="714">
        <v>16198</v>
      </c>
      <c r="E13" s="714">
        <v>61797</v>
      </c>
      <c r="F13" s="714">
        <v>34487</v>
      </c>
      <c r="G13" s="714">
        <v>159200</v>
      </c>
      <c r="H13" s="714">
        <v>19044</v>
      </c>
      <c r="I13" s="714">
        <v>64128</v>
      </c>
      <c r="J13" s="714">
        <v>1457613</v>
      </c>
      <c r="K13" s="714">
        <v>870921</v>
      </c>
      <c r="L13" s="714">
        <v>22010</v>
      </c>
      <c r="M13" s="714">
        <v>169592</v>
      </c>
      <c r="N13" s="714">
        <v>616332</v>
      </c>
      <c r="O13" s="714">
        <v>35372</v>
      </c>
      <c r="P13" s="714">
        <v>68765</v>
      </c>
      <c r="Q13" s="714">
        <v>24794</v>
      </c>
      <c r="R13" s="714">
        <v>35221</v>
      </c>
      <c r="S13" s="714">
        <v>18011</v>
      </c>
      <c r="T13" s="714">
        <v>19421</v>
      </c>
      <c r="U13" s="714">
        <v>22273</v>
      </c>
      <c r="V13" s="714">
        <v>3454</v>
      </c>
      <c r="W13" s="714">
        <v>91265</v>
      </c>
      <c r="X13" s="714">
        <v>61163</v>
      </c>
      <c r="Y13" s="714">
        <v>1083815</v>
      </c>
      <c r="Z13" s="714">
        <v>770327</v>
      </c>
      <c r="AA13" s="714">
        <v>56527</v>
      </c>
      <c r="AB13" s="714">
        <v>105248</v>
      </c>
      <c r="AC13" s="714">
        <v>951131</v>
      </c>
      <c r="AD13" s="714">
        <v>94368</v>
      </c>
      <c r="AE13" s="714">
        <v>79421</v>
      </c>
      <c r="AF13" s="714">
        <v>1450858</v>
      </c>
      <c r="AG13" s="714">
        <v>187296</v>
      </c>
      <c r="AH13" s="714">
        <v>542403</v>
      </c>
      <c r="AI13" s="714">
        <v>272332</v>
      </c>
      <c r="AJ13" s="714">
        <v>231247</v>
      </c>
      <c r="AK13" s="714">
        <v>28981</v>
      </c>
      <c r="AL13" s="714">
        <v>289954</v>
      </c>
      <c r="AM13" s="714">
        <v>337006</v>
      </c>
      <c r="AN13" s="714"/>
      <c r="AO13" s="714">
        <v>84228</v>
      </c>
      <c r="AP13" s="745">
        <v>10684288</v>
      </c>
      <c r="AQ13" s="714">
        <v>15028</v>
      </c>
      <c r="AR13" s="714">
        <v>4043002</v>
      </c>
      <c r="AS13" s="714"/>
      <c r="AT13" s="714"/>
      <c r="AU13" s="714"/>
      <c r="AV13" s="714">
        <v>12179</v>
      </c>
      <c r="AW13" s="746">
        <v>4070209</v>
      </c>
      <c r="AX13" s="746">
        <v>14754497</v>
      </c>
      <c r="AY13" s="714">
        <v>824830</v>
      </c>
      <c r="AZ13" s="746">
        <v>4895039</v>
      </c>
      <c r="BA13" s="746">
        <v>15579327</v>
      </c>
      <c r="BB13" s="714">
        <v>-2327493</v>
      </c>
      <c r="BC13" s="746">
        <v>2567546</v>
      </c>
      <c r="BD13" s="747">
        <v>13251834</v>
      </c>
      <c r="BE13" s="724"/>
      <c r="BF13" s="724"/>
      <c r="BG13" s="724"/>
      <c r="BH13" s="724"/>
      <c r="BI13" s="724"/>
    </row>
    <row r="14" spans="1:61">
      <c r="A14" s="748">
        <v>10</v>
      </c>
      <c r="B14" s="749" t="s">
        <v>402</v>
      </c>
      <c r="C14" s="750">
        <v>99921</v>
      </c>
      <c r="D14" s="750">
        <v>7549</v>
      </c>
      <c r="E14" s="750">
        <v>21322</v>
      </c>
      <c r="F14" s="750">
        <v>3873</v>
      </c>
      <c r="G14" s="750">
        <v>667471</v>
      </c>
      <c r="H14" s="750">
        <v>23471</v>
      </c>
      <c r="I14" s="750">
        <v>258155</v>
      </c>
      <c r="J14" s="750">
        <v>896310</v>
      </c>
      <c r="K14" s="750">
        <v>1588</v>
      </c>
      <c r="L14" s="750">
        <v>2658382</v>
      </c>
      <c r="M14" s="750">
        <v>51059</v>
      </c>
      <c r="N14" s="750">
        <v>15482</v>
      </c>
      <c r="O14" s="750">
        <v>51172</v>
      </c>
      <c r="P14" s="750">
        <v>58926</v>
      </c>
      <c r="Q14" s="750">
        <v>130805</v>
      </c>
      <c r="R14" s="750">
        <v>331489</v>
      </c>
      <c r="S14" s="750">
        <v>252431</v>
      </c>
      <c r="T14" s="750">
        <v>210141</v>
      </c>
      <c r="U14" s="750">
        <v>594807</v>
      </c>
      <c r="V14" s="750">
        <v>208218</v>
      </c>
      <c r="W14" s="750">
        <v>2112923</v>
      </c>
      <c r="X14" s="750">
        <v>472023</v>
      </c>
      <c r="Y14" s="750">
        <v>984180</v>
      </c>
      <c r="Z14" s="750">
        <v>370</v>
      </c>
      <c r="AA14" s="750">
        <v>166762</v>
      </c>
      <c r="AB14" s="750">
        <v>124268</v>
      </c>
      <c r="AC14" s="750">
        <v>477351</v>
      </c>
      <c r="AD14" s="750">
        <v>92696</v>
      </c>
      <c r="AE14" s="750">
        <v>67021</v>
      </c>
      <c r="AF14" s="750">
        <v>101547</v>
      </c>
      <c r="AG14" s="750">
        <v>257213</v>
      </c>
      <c r="AH14" s="750">
        <v>80339</v>
      </c>
      <c r="AI14" s="750">
        <v>209181</v>
      </c>
      <c r="AJ14" s="750">
        <v>164524</v>
      </c>
      <c r="AK14" s="750">
        <v>35703</v>
      </c>
      <c r="AL14" s="750">
        <v>668321</v>
      </c>
      <c r="AM14" s="750">
        <v>111065</v>
      </c>
      <c r="AN14" s="750">
        <v>68327</v>
      </c>
      <c r="AO14" s="750">
        <v>16725</v>
      </c>
      <c r="AP14" s="745">
        <v>12753111</v>
      </c>
      <c r="AQ14" s="750">
        <v>23508</v>
      </c>
      <c r="AR14" s="750">
        <v>823708</v>
      </c>
      <c r="AS14" s="750">
        <v>3322</v>
      </c>
      <c r="AT14" s="750"/>
      <c r="AU14" s="750">
        <v>-559</v>
      </c>
      <c r="AV14" s="750">
        <v>-133551</v>
      </c>
      <c r="AW14" s="746">
        <v>716428</v>
      </c>
      <c r="AX14" s="746">
        <v>13469539</v>
      </c>
      <c r="AY14" s="750">
        <v>2136295</v>
      </c>
      <c r="AZ14" s="746">
        <v>2852723</v>
      </c>
      <c r="BA14" s="746">
        <v>15605834</v>
      </c>
      <c r="BB14" s="750">
        <v>-1919924</v>
      </c>
      <c r="BC14" s="746">
        <v>932799</v>
      </c>
      <c r="BD14" s="747">
        <v>13685910</v>
      </c>
      <c r="BE14" s="724"/>
      <c r="BF14" s="724"/>
      <c r="BG14" s="724"/>
      <c r="BH14" s="724"/>
      <c r="BI14" s="724"/>
    </row>
    <row r="15" spans="1:61">
      <c r="A15" s="743">
        <v>11</v>
      </c>
      <c r="B15" s="744" t="s">
        <v>380</v>
      </c>
      <c r="C15" s="714">
        <v>28542</v>
      </c>
      <c r="D15" s="714">
        <v>284</v>
      </c>
      <c r="E15" s="714">
        <v>41</v>
      </c>
      <c r="F15" s="714">
        <v>378</v>
      </c>
      <c r="G15" s="714">
        <v>66594</v>
      </c>
      <c r="H15" s="714">
        <v>1276</v>
      </c>
      <c r="I15" s="714">
        <v>20199</v>
      </c>
      <c r="J15" s="714">
        <v>227642</v>
      </c>
      <c r="K15" s="714">
        <v>12761</v>
      </c>
      <c r="L15" s="714">
        <v>36698</v>
      </c>
      <c r="M15" s="714">
        <v>573524</v>
      </c>
      <c r="N15" s="714">
        <v>80660</v>
      </c>
      <c r="O15" s="714">
        <v>70821</v>
      </c>
      <c r="P15" s="714">
        <v>68280</v>
      </c>
      <c r="Q15" s="714">
        <v>66315</v>
      </c>
      <c r="R15" s="714">
        <v>79695</v>
      </c>
      <c r="S15" s="714">
        <v>79232</v>
      </c>
      <c r="T15" s="714">
        <v>453142</v>
      </c>
      <c r="U15" s="714">
        <v>115329</v>
      </c>
      <c r="V15" s="714">
        <v>14249</v>
      </c>
      <c r="W15" s="714">
        <v>397820</v>
      </c>
      <c r="X15" s="714">
        <v>37802</v>
      </c>
      <c r="Y15" s="714">
        <v>3556468</v>
      </c>
      <c r="Z15" s="714">
        <v>1239</v>
      </c>
      <c r="AA15" s="714">
        <v>21749</v>
      </c>
      <c r="AB15" s="714">
        <v>2977</v>
      </c>
      <c r="AC15" s="714">
        <v>18077</v>
      </c>
      <c r="AD15" s="714">
        <v>441</v>
      </c>
      <c r="AE15" s="714">
        <v>5806</v>
      </c>
      <c r="AF15" s="714">
        <v>2154</v>
      </c>
      <c r="AG15" s="714">
        <v>555</v>
      </c>
      <c r="AH15" s="714">
        <v>8317</v>
      </c>
      <c r="AI15" s="714">
        <v>88915</v>
      </c>
      <c r="AJ15" s="714">
        <v>51862</v>
      </c>
      <c r="AK15" s="714">
        <v>2128</v>
      </c>
      <c r="AL15" s="714">
        <v>59948</v>
      </c>
      <c r="AM15" s="714">
        <v>41067</v>
      </c>
      <c r="AN15" s="714">
        <v>7990</v>
      </c>
      <c r="AO15" s="714">
        <v>21299</v>
      </c>
      <c r="AP15" s="745">
        <v>6322276</v>
      </c>
      <c r="AQ15" s="714">
        <v>9422</v>
      </c>
      <c r="AR15" s="714">
        <v>106529</v>
      </c>
      <c r="AS15" s="714"/>
      <c r="AT15" s="714"/>
      <c r="AU15" s="714"/>
      <c r="AV15" s="714">
        <v>-42971</v>
      </c>
      <c r="AW15" s="746">
        <v>72980</v>
      </c>
      <c r="AX15" s="746">
        <v>6395256</v>
      </c>
      <c r="AY15" s="714">
        <v>783840</v>
      </c>
      <c r="AZ15" s="746">
        <v>856820</v>
      </c>
      <c r="BA15" s="746">
        <v>7179096</v>
      </c>
      <c r="BB15" s="714">
        <v>-602156</v>
      </c>
      <c r="BC15" s="746">
        <v>254664</v>
      </c>
      <c r="BD15" s="747">
        <v>6576940</v>
      </c>
      <c r="BE15" s="724"/>
      <c r="BF15" s="724"/>
      <c r="BG15" s="724"/>
      <c r="BH15" s="724"/>
      <c r="BI15" s="724"/>
    </row>
    <row r="16" spans="1:61">
      <c r="A16" s="743">
        <v>12</v>
      </c>
      <c r="B16" s="751" t="s">
        <v>381</v>
      </c>
      <c r="C16" s="714">
        <v>357</v>
      </c>
      <c r="D16" s="714">
        <v>16</v>
      </c>
      <c r="E16" s="714">
        <v>273</v>
      </c>
      <c r="F16" s="714">
        <v>2003</v>
      </c>
      <c r="G16" s="714"/>
      <c r="H16" s="714">
        <v>502</v>
      </c>
      <c r="I16" s="714">
        <v>103591</v>
      </c>
      <c r="J16" s="714">
        <v>766</v>
      </c>
      <c r="K16" s="714">
        <v>-6</v>
      </c>
      <c r="L16" s="714">
        <v>25230</v>
      </c>
      <c r="M16" s="714">
        <v>47937</v>
      </c>
      <c r="N16" s="714">
        <v>10414131</v>
      </c>
      <c r="O16" s="714">
        <v>8352</v>
      </c>
      <c r="P16" s="714">
        <v>2339708</v>
      </c>
      <c r="Q16" s="714">
        <v>1002761</v>
      </c>
      <c r="R16" s="714">
        <v>1280642</v>
      </c>
      <c r="S16" s="714">
        <v>117903</v>
      </c>
      <c r="T16" s="714">
        <v>82206</v>
      </c>
      <c r="U16" s="714">
        <v>668927</v>
      </c>
      <c r="V16" s="714">
        <v>43612</v>
      </c>
      <c r="W16" s="714">
        <v>2437991</v>
      </c>
      <c r="X16" s="714">
        <v>29675</v>
      </c>
      <c r="Y16" s="714">
        <v>1330908</v>
      </c>
      <c r="Z16" s="714"/>
      <c r="AA16" s="714">
        <v>133</v>
      </c>
      <c r="AB16" s="714"/>
      <c r="AC16" s="714"/>
      <c r="AD16" s="714"/>
      <c r="AE16" s="714"/>
      <c r="AF16" s="714">
        <v>13473</v>
      </c>
      <c r="AG16" s="714"/>
      <c r="AH16" s="714">
        <v>1677</v>
      </c>
      <c r="AI16" s="714"/>
      <c r="AJ16" s="714">
        <v>214</v>
      </c>
      <c r="AK16" s="714">
        <v>23</v>
      </c>
      <c r="AL16" s="714">
        <v>11898</v>
      </c>
      <c r="AM16" s="714">
        <v>1759</v>
      </c>
      <c r="AN16" s="714">
        <v>36</v>
      </c>
      <c r="AO16" s="714">
        <v>19361</v>
      </c>
      <c r="AP16" s="745">
        <v>19986059</v>
      </c>
      <c r="AQ16" s="714"/>
      <c r="AR16" s="714">
        <v>-33243</v>
      </c>
      <c r="AS16" s="714"/>
      <c r="AT16" s="714">
        <v>-26955</v>
      </c>
      <c r="AU16" s="714">
        <v>-161906</v>
      </c>
      <c r="AV16" s="714">
        <v>-362185</v>
      </c>
      <c r="AW16" s="746">
        <v>-584289</v>
      </c>
      <c r="AX16" s="746">
        <v>19401770</v>
      </c>
      <c r="AY16" s="714">
        <v>2524749</v>
      </c>
      <c r="AZ16" s="746">
        <v>1940460</v>
      </c>
      <c r="BA16" s="746">
        <v>21926519</v>
      </c>
      <c r="BB16" s="714">
        <v>-882701</v>
      </c>
      <c r="BC16" s="746">
        <v>1057759</v>
      </c>
      <c r="BD16" s="747">
        <v>21043818</v>
      </c>
      <c r="BE16" s="724"/>
      <c r="BF16" s="724"/>
      <c r="BG16" s="724"/>
      <c r="BH16" s="724"/>
      <c r="BI16" s="724"/>
    </row>
    <row r="17" spans="1:61">
      <c r="A17" s="743">
        <v>13</v>
      </c>
      <c r="B17" s="744" t="s">
        <v>382</v>
      </c>
      <c r="C17" s="714"/>
      <c r="D17" s="714"/>
      <c r="E17" s="714"/>
      <c r="F17" s="714">
        <v>472</v>
      </c>
      <c r="G17" s="714">
        <v>46528</v>
      </c>
      <c r="H17" s="714">
        <v>24</v>
      </c>
      <c r="I17" s="714">
        <v>26561</v>
      </c>
      <c r="J17" s="714">
        <v>145839</v>
      </c>
      <c r="K17" s="714">
        <v>226</v>
      </c>
      <c r="L17" s="714">
        <v>34152</v>
      </c>
      <c r="M17" s="714">
        <v>55290</v>
      </c>
      <c r="N17" s="714">
        <v>202535</v>
      </c>
      <c r="O17" s="714">
        <v>3399118</v>
      </c>
      <c r="P17" s="714">
        <v>640004</v>
      </c>
      <c r="Q17" s="714">
        <v>328914</v>
      </c>
      <c r="R17" s="714">
        <v>296298</v>
      </c>
      <c r="S17" s="714">
        <v>254941</v>
      </c>
      <c r="T17" s="714">
        <v>638114</v>
      </c>
      <c r="U17" s="714">
        <v>1005920</v>
      </c>
      <c r="V17" s="714">
        <v>194527</v>
      </c>
      <c r="W17" s="714">
        <v>1085779</v>
      </c>
      <c r="X17" s="714">
        <v>105598</v>
      </c>
      <c r="Y17" s="714">
        <v>613612</v>
      </c>
      <c r="Z17" s="714">
        <v>13664</v>
      </c>
      <c r="AA17" s="714">
        <v>1010</v>
      </c>
      <c r="AB17" s="714">
        <v>22</v>
      </c>
      <c r="AC17" s="714">
        <v>1255</v>
      </c>
      <c r="AD17" s="714"/>
      <c r="AE17" s="714"/>
      <c r="AF17" s="714">
        <v>763</v>
      </c>
      <c r="AG17" s="714">
        <v>3387</v>
      </c>
      <c r="AH17" s="714">
        <v>10055</v>
      </c>
      <c r="AI17" s="714">
        <v>4410</v>
      </c>
      <c r="AJ17" s="714">
        <v>115188</v>
      </c>
      <c r="AK17" s="714">
        <v>1009</v>
      </c>
      <c r="AL17" s="714">
        <v>27728</v>
      </c>
      <c r="AM17" s="714">
        <v>13752</v>
      </c>
      <c r="AN17" s="714">
        <v>1431</v>
      </c>
      <c r="AO17" s="714">
        <v>16864</v>
      </c>
      <c r="AP17" s="745">
        <v>9284990</v>
      </c>
      <c r="AQ17" s="714">
        <v>1287</v>
      </c>
      <c r="AR17" s="714">
        <v>187428</v>
      </c>
      <c r="AS17" s="714"/>
      <c r="AT17" s="714"/>
      <c r="AU17" s="714">
        <v>-68923</v>
      </c>
      <c r="AV17" s="714">
        <v>-11409</v>
      </c>
      <c r="AW17" s="746">
        <v>108383</v>
      </c>
      <c r="AX17" s="746">
        <v>9393373</v>
      </c>
      <c r="AY17" s="714">
        <v>2721342</v>
      </c>
      <c r="AZ17" s="746">
        <v>2829725</v>
      </c>
      <c r="BA17" s="746">
        <v>12114715</v>
      </c>
      <c r="BB17" s="714">
        <v>-3897702</v>
      </c>
      <c r="BC17" s="746">
        <v>-1067977</v>
      </c>
      <c r="BD17" s="747">
        <v>8217013</v>
      </c>
      <c r="BE17" s="724"/>
      <c r="BF17" s="724"/>
      <c r="BG17" s="724"/>
      <c r="BH17" s="724"/>
      <c r="BI17" s="724"/>
    </row>
    <row r="18" spans="1:61">
      <c r="A18" s="743">
        <v>14</v>
      </c>
      <c r="B18" s="744" t="s">
        <v>383</v>
      </c>
      <c r="C18" s="714">
        <v>26317</v>
      </c>
      <c r="D18" s="714">
        <v>741</v>
      </c>
      <c r="E18" s="714">
        <v>2307</v>
      </c>
      <c r="F18" s="714">
        <v>5698</v>
      </c>
      <c r="G18" s="714">
        <v>414851</v>
      </c>
      <c r="H18" s="714">
        <v>3826</v>
      </c>
      <c r="I18" s="714">
        <v>137102</v>
      </c>
      <c r="J18" s="714">
        <v>358428</v>
      </c>
      <c r="K18" s="714">
        <v>6232</v>
      </c>
      <c r="L18" s="714">
        <v>88146</v>
      </c>
      <c r="M18" s="714">
        <v>62528</v>
      </c>
      <c r="N18" s="714">
        <v>21579</v>
      </c>
      <c r="O18" s="714">
        <v>17263</v>
      </c>
      <c r="P18" s="714">
        <v>878002</v>
      </c>
      <c r="Q18" s="714">
        <v>332447</v>
      </c>
      <c r="R18" s="714">
        <v>498405</v>
      </c>
      <c r="S18" s="714">
        <v>198939</v>
      </c>
      <c r="T18" s="714">
        <v>263275</v>
      </c>
      <c r="U18" s="714">
        <v>451729</v>
      </c>
      <c r="V18" s="714">
        <v>148665</v>
      </c>
      <c r="W18" s="714">
        <v>491775</v>
      </c>
      <c r="X18" s="714">
        <v>100615</v>
      </c>
      <c r="Y18" s="714">
        <v>6462610</v>
      </c>
      <c r="Z18" s="714">
        <v>13087</v>
      </c>
      <c r="AA18" s="714">
        <v>3286</v>
      </c>
      <c r="AB18" s="714">
        <v>914</v>
      </c>
      <c r="AC18" s="714">
        <v>270103</v>
      </c>
      <c r="AD18" s="714">
        <v>4157</v>
      </c>
      <c r="AE18" s="714">
        <v>25507</v>
      </c>
      <c r="AF18" s="714">
        <v>77166</v>
      </c>
      <c r="AG18" s="714">
        <v>24215</v>
      </c>
      <c r="AH18" s="714">
        <v>175297</v>
      </c>
      <c r="AI18" s="714">
        <v>9886</v>
      </c>
      <c r="AJ18" s="714">
        <v>27652</v>
      </c>
      <c r="AK18" s="714">
        <v>10712</v>
      </c>
      <c r="AL18" s="714">
        <v>95690</v>
      </c>
      <c r="AM18" s="714">
        <v>99844</v>
      </c>
      <c r="AN18" s="714">
        <v>577</v>
      </c>
      <c r="AO18" s="714">
        <v>23460</v>
      </c>
      <c r="AP18" s="745">
        <v>11833033</v>
      </c>
      <c r="AQ18" s="714">
        <v>30279</v>
      </c>
      <c r="AR18" s="714">
        <v>273412</v>
      </c>
      <c r="AS18" s="714">
        <v>541</v>
      </c>
      <c r="AT18" s="714">
        <v>27705</v>
      </c>
      <c r="AU18" s="714">
        <v>417246</v>
      </c>
      <c r="AV18" s="714">
        <v>-141436</v>
      </c>
      <c r="AW18" s="746">
        <v>607747</v>
      </c>
      <c r="AX18" s="746">
        <v>12440780</v>
      </c>
      <c r="AY18" s="714">
        <v>736817</v>
      </c>
      <c r="AZ18" s="746">
        <v>1344564</v>
      </c>
      <c r="BA18" s="746">
        <v>13177597</v>
      </c>
      <c r="BB18" s="714">
        <v>-1131160</v>
      </c>
      <c r="BC18" s="746">
        <v>213404</v>
      </c>
      <c r="BD18" s="747">
        <v>12046437</v>
      </c>
      <c r="BE18" s="724"/>
      <c r="BF18" s="724"/>
      <c r="BG18" s="724"/>
      <c r="BH18" s="724"/>
      <c r="BI18" s="724"/>
    </row>
    <row r="19" spans="1:61">
      <c r="A19" s="743">
        <v>15</v>
      </c>
      <c r="B19" s="744" t="s">
        <v>384</v>
      </c>
      <c r="C19" s="714"/>
      <c r="D19" s="714">
        <v>23</v>
      </c>
      <c r="E19" s="714"/>
      <c r="F19" s="714">
        <v>1184</v>
      </c>
      <c r="G19" s="714"/>
      <c r="H19" s="714"/>
      <c r="I19" s="714">
        <v>1150</v>
      </c>
      <c r="J19" s="714">
        <v>503</v>
      </c>
      <c r="K19" s="714"/>
      <c r="L19" s="714">
        <v>4753</v>
      </c>
      <c r="M19" s="714">
        <v>10331</v>
      </c>
      <c r="N19" s="714">
        <v>2290</v>
      </c>
      <c r="O19" s="714">
        <v>108</v>
      </c>
      <c r="P19" s="714">
        <v>10587</v>
      </c>
      <c r="Q19" s="714">
        <v>1666171</v>
      </c>
      <c r="R19" s="714">
        <v>618620</v>
      </c>
      <c r="S19" s="714">
        <v>73500</v>
      </c>
      <c r="T19" s="714">
        <v>26647</v>
      </c>
      <c r="U19" s="714">
        <v>221551</v>
      </c>
      <c r="V19" s="714">
        <v>8815</v>
      </c>
      <c r="W19" s="714">
        <v>367267</v>
      </c>
      <c r="X19" s="714">
        <v>2667</v>
      </c>
      <c r="Y19" s="714">
        <v>453825</v>
      </c>
      <c r="Z19" s="714"/>
      <c r="AA19" s="714">
        <v>46767</v>
      </c>
      <c r="AB19" s="714"/>
      <c r="AC19" s="714">
        <v>357</v>
      </c>
      <c r="AD19" s="714">
        <v>1</v>
      </c>
      <c r="AE19" s="714"/>
      <c r="AF19" s="714">
        <v>4036</v>
      </c>
      <c r="AG19" s="714">
        <v>248</v>
      </c>
      <c r="AH19" s="714">
        <v>14822</v>
      </c>
      <c r="AI19" s="714"/>
      <c r="AJ19" s="714">
        <v>10</v>
      </c>
      <c r="AK19" s="714"/>
      <c r="AL19" s="714">
        <v>618064</v>
      </c>
      <c r="AM19" s="714">
        <v>916</v>
      </c>
      <c r="AN19" s="714"/>
      <c r="AO19" s="714"/>
      <c r="AP19" s="745">
        <v>4155213</v>
      </c>
      <c r="AQ19" s="714"/>
      <c r="AR19" s="714">
        <v>13806</v>
      </c>
      <c r="AS19" s="714"/>
      <c r="AT19" s="714">
        <v>322958</v>
      </c>
      <c r="AU19" s="714">
        <v>4617870</v>
      </c>
      <c r="AV19" s="714">
        <v>-39137</v>
      </c>
      <c r="AW19" s="746">
        <v>4915497</v>
      </c>
      <c r="AX19" s="746">
        <v>9070710</v>
      </c>
      <c r="AY19" s="714">
        <v>2808539</v>
      </c>
      <c r="AZ19" s="746">
        <v>7724036</v>
      </c>
      <c r="BA19" s="746">
        <v>11879249</v>
      </c>
      <c r="BB19" s="714">
        <v>-1485654</v>
      </c>
      <c r="BC19" s="746">
        <v>6238382</v>
      </c>
      <c r="BD19" s="747">
        <v>10393595</v>
      </c>
      <c r="BE19" s="724"/>
      <c r="BF19" s="724"/>
      <c r="BG19" s="724"/>
      <c r="BH19" s="724"/>
      <c r="BI19" s="724"/>
    </row>
    <row r="20" spans="1:61">
      <c r="A20" s="743">
        <v>16</v>
      </c>
      <c r="B20" s="744" t="s">
        <v>385</v>
      </c>
      <c r="C20" s="714"/>
      <c r="D20" s="714">
        <v>127</v>
      </c>
      <c r="E20" s="714"/>
      <c r="F20" s="714">
        <v>503</v>
      </c>
      <c r="G20" s="714"/>
      <c r="H20" s="714"/>
      <c r="I20" s="714">
        <v>1116</v>
      </c>
      <c r="J20" s="714"/>
      <c r="K20" s="714">
        <v>192</v>
      </c>
      <c r="L20" s="714">
        <v>37177</v>
      </c>
      <c r="M20" s="714">
        <v>8329</v>
      </c>
      <c r="N20" s="714">
        <v>3157</v>
      </c>
      <c r="O20" s="714">
        <v>923</v>
      </c>
      <c r="P20" s="714">
        <v>5795</v>
      </c>
      <c r="Q20" s="714">
        <v>45752</v>
      </c>
      <c r="R20" s="714">
        <v>2458581</v>
      </c>
      <c r="S20" s="714">
        <v>9261</v>
      </c>
      <c r="T20" s="714">
        <v>37473</v>
      </c>
      <c r="U20" s="714">
        <v>34478</v>
      </c>
      <c r="V20" s="714">
        <v>4062</v>
      </c>
      <c r="W20" s="714">
        <v>41509</v>
      </c>
      <c r="X20" s="714">
        <v>802</v>
      </c>
      <c r="Y20" s="714">
        <v>4155</v>
      </c>
      <c r="Z20" s="714">
        <v>145</v>
      </c>
      <c r="AA20" s="714">
        <v>1265</v>
      </c>
      <c r="AB20" s="714"/>
      <c r="AC20" s="714">
        <v>284</v>
      </c>
      <c r="AD20" s="714"/>
      <c r="AE20" s="714"/>
      <c r="AF20" s="714">
        <v>2645</v>
      </c>
      <c r="AG20" s="714">
        <v>248</v>
      </c>
      <c r="AH20" s="714">
        <v>929</v>
      </c>
      <c r="AI20" s="714"/>
      <c r="AJ20" s="714"/>
      <c r="AK20" s="714"/>
      <c r="AL20" s="714">
        <v>966933</v>
      </c>
      <c r="AM20" s="714">
        <v>375</v>
      </c>
      <c r="AN20" s="714"/>
      <c r="AO20" s="714"/>
      <c r="AP20" s="745">
        <v>3666216</v>
      </c>
      <c r="AQ20" s="714"/>
      <c r="AR20" s="714">
        <v>6205</v>
      </c>
      <c r="AS20" s="714"/>
      <c r="AT20" s="714">
        <v>57766</v>
      </c>
      <c r="AU20" s="714">
        <v>8637390</v>
      </c>
      <c r="AV20" s="714">
        <v>-102412</v>
      </c>
      <c r="AW20" s="746">
        <v>8598949</v>
      </c>
      <c r="AX20" s="746">
        <v>12265165</v>
      </c>
      <c r="AY20" s="714">
        <v>6353863</v>
      </c>
      <c r="AZ20" s="746">
        <v>14952812</v>
      </c>
      <c r="BA20" s="746">
        <v>18619028</v>
      </c>
      <c r="BB20" s="714">
        <v>-2084938</v>
      </c>
      <c r="BC20" s="746">
        <v>12867874</v>
      </c>
      <c r="BD20" s="747">
        <v>16534090</v>
      </c>
      <c r="BE20" s="724"/>
      <c r="BF20" s="724"/>
      <c r="BG20" s="724"/>
      <c r="BH20" s="724"/>
      <c r="BI20" s="724"/>
    </row>
    <row r="21" spans="1:61">
      <c r="A21" s="748">
        <v>17</v>
      </c>
      <c r="B21" s="749" t="s">
        <v>386</v>
      </c>
      <c r="C21" s="750">
        <v>137</v>
      </c>
      <c r="D21" s="750">
        <v>21</v>
      </c>
      <c r="E21" s="750">
        <v>13</v>
      </c>
      <c r="F21" s="750"/>
      <c r="G21" s="750">
        <v>5</v>
      </c>
      <c r="H21" s="750"/>
      <c r="I21" s="750"/>
      <c r="J21" s="750">
        <v>19</v>
      </c>
      <c r="K21" s="750"/>
      <c r="L21" s="750"/>
      <c r="M21" s="750"/>
      <c r="N21" s="750"/>
      <c r="O21" s="750"/>
      <c r="P21" s="750">
        <v>203</v>
      </c>
      <c r="Q21" s="750">
        <v>24230</v>
      </c>
      <c r="R21" s="750">
        <v>72878</v>
      </c>
      <c r="S21" s="750">
        <v>486821</v>
      </c>
      <c r="T21" s="750">
        <v>456</v>
      </c>
      <c r="U21" s="750">
        <v>10793</v>
      </c>
      <c r="V21" s="750">
        <v>2886</v>
      </c>
      <c r="W21" s="750">
        <v>14532</v>
      </c>
      <c r="X21" s="750">
        <v>788</v>
      </c>
      <c r="Y21" s="750">
        <v>12055</v>
      </c>
      <c r="Z21" s="750"/>
      <c r="AA21" s="750">
        <v>445</v>
      </c>
      <c r="AB21" s="750">
        <v>138</v>
      </c>
      <c r="AC21" s="750">
        <v>97545</v>
      </c>
      <c r="AD21" s="750">
        <v>477</v>
      </c>
      <c r="AE21" s="750"/>
      <c r="AF21" s="750">
        <v>1486</v>
      </c>
      <c r="AG21" s="750">
        <v>10432</v>
      </c>
      <c r="AH21" s="750">
        <v>173766</v>
      </c>
      <c r="AI21" s="750"/>
      <c r="AJ21" s="750">
        <v>828928</v>
      </c>
      <c r="AK21" s="750"/>
      <c r="AL21" s="750">
        <v>302183</v>
      </c>
      <c r="AM21" s="750">
        <v>37077</v>
      </c>
      <c r="AN21" s="750">
        <v>34750</v>
      </c>
      <c r="AO21" s="750"/>
      <c r="AP21" s="745">
        <v>2113064</v>
      </c>
      <c r="AQ21" s="750">
        <v>2205</v>
      </c>
      <c r="AR21" s="750">
        <v>71489</v>
      </c>
      <c r="AS21" s="750">
        <v>219</v>
      </c>
      <c r="AT21" s="750">
        <v>506207</v>
      </c>
      <c r="AU21" s="750">
        <v>3118736</v>
      </c>
      <c r="AV21" s="750">
        <v>-72964</v>
      </c>
      <c r="AW21" s="746">
        <v>3625892</v>
      </c>
      <c r="AX21" s="746">
        <v>5738956</v>
      </c>
      <c r="AY21" s="750">
        <v>2125966</v>
      </c>
      <c r="AZ21" s="746">
        <v>5751858</v>
      </c>
      <c r="BA21" s="746">
        <v>7864922</v>
      </c>
      <c r="BB21" s="750">
        <v>-2157508</v>
      </c>
      <c r="BC21" s="746">
        <v>3594350</v>
      </c>
      <c r="BD21" s="747">
        <v>5707414</v>
      </c>
      <c r="BE21" s="724"/>
      <c r="BF21" s="724"/>
      <c r="BG21" s="724"/>
      <c r="BH21" s="724"/>
      <c r="BI21" s="724"/>
    </row>
    <row r="22" spans="1:61">
      <c r="A22" s="743">
        <v>18</v>
      </c>
      <c r="B22" s="744" t="s">
        <v>387</v>
      </c>
      <c r="C22" s="714"/>
      <c r="D22" s="714"/>
      <c r="E22" s="714">
        <v>10</v>
      </c>
      <c r="F22" s="714">
        <v>19</v>
      </c>
      <c r="G22" s="714">
        <v>31</v>
      </c>
      <c r="H22" s="714"/>
      <c r="I22" s="714">
        <v>108</v>
      </c>
      <c r="J22" s="714">
        <v>146</v>
      </c>
      <c r="K22" s="714">
        <v>5</v>
      </c>
      <c r="L22" s="714"/>
      <c r="M22" s="714">
        <v>1</v>
      </c>
      <c r="N22" s="714">
        <v>21</v>
      </c>
      <c r="O22" s="714">
        <v>1266</v>
      </c>
      <c r="P22" s="714">
        <v>29553</v>
      </c>
      <c r="Q22" s="714">
        <v>90400</v>
      </c>
      <c r="R22" s="714">
        <v>177140</v>
      </c>
      <c r="S22" s="714">
        <v>694772</v>
      </c>
      <c r="T22" s="714">
        <v>3924851</v>
      </c>
      <c r="U22" s="714">
        <v>2125734</v>
      </c>
      <c r="V22" s="714">
        <v>1497513</v>
      </c>
      <c r="W22" s="714">
        <v>476100</v>
      </c>
      <c r="X22" s="714">
        <v>44212</v>
      </c>
      <c r="Y22" s="714">
        <v>23605</v>
      </c>
      <c r="Z22" s="714">
        <v>83</v>
      </c>
      <c r="AA22" s="714">
        <v>95</v>
      </c>
      <c r="AB22" s="714"/>
      <c r="AC22" s="714">
        <v>2264</v>
      </c>
      <c r="AD22" s="714">
        <v>1680</v>
      </c>
      <c r="AE22" s="714"/>
      <c r="AF22" s="714">
        <v>264</v>
      </c>
      <c r="AG22" s="714">
        <v>53253</v>
      </c>
      <c r="AH22" s="714">
        <v>86229</v>
      </c>
      <c r="AI22" s="714">
        <v>48241</v>
      </c>
      <c r="AJ22" s="714">
        <v>181</v>
      </c>
      <c r="AK22" s="714"/>
      <c r="AL22" s="714">
        <v>986778</v>
      </c>
      <c r="AM22" s="714">
        <v>978</v>
      </c>
      <c r="AN22" s="714">
        <v>47512</v>
      </c>
      <c r="AO22" s="714"/>
      <c r="AP22" s="745">
        <v>10313045</v>
      </c>
      <c r="AQ22" s="714">
        <v>402</v>
      </c>
      <c r="AR22" s="714">
        <v>34959</v>
      </c>
      <c r="AS22" s="714"/>
      <c r="AT22" s="714"/>
      <c r="AU22" s="714"/>
      <c r="AV22" s="714">
        <v>107124</v>
      </c>
      <c r="AW22" s="746">
        <v>142485</v>
      </c>
      <c r="AX22" s="746">
        <v>10455530</v>
      </c>
      <c r="AY22" s="714">
        <v>6226487</v>
      </c>
      <c r="AZ22" s="746">
        <v>6368972</v>
      </c>
      <c r="BA22" s="746">
        <v>16682017</v>
      </c>
      <c r="BB22" s="714">
        <v>-3696632</v>
      </c>
      <c r="BC22" s="746">
        <v>2672340</v>
      </c>
      <c r="BD22" s="747">
        <v>12985385</v>
      </c>
      <c r="BE22" s="724"/>
      <c r="BF22" s="724"/>
      <c r="BG22" s="724"/>
      <c r="BH22" s="724"/>
      <c r="BI22" s="724"/>
    </row>
    <row r="23" spans="1:61">
      <c r="A23" s="743">
        <v>19</v>
      </c>
      <c r="B23" s="744" t="s">
        <v>388</v>
      </c>
      <c r="C23" s="714">
        <v>491</v>
      </c>
      <c r="D23" s="714">
        <v>9</v>
      </c>
      <c r="E23" s="714">
        <v>1570</v>
      </c>
      <c r="F23" s="714">
        <v>303</v>
      </c>
      <c r="G23" s="714">
        <v>45</v>
      </c>
      <c r="H23" s="714">
        <v>6</v>
      </c>
      <c r="I23" s="714">
        <v>1020</v>
      </c>
      <c r="J23" s="714">
        <v>114</v>
      </c>
      <c r="K23" s="714">
        <v>2</v>
      </c>
      <c r="L23" s="714">
        <v>391</v>
      </c>
      <c r="M23" s="714">
        <v>195</v>
      </c>
      <c r="N23" s="714">
        <v>18</v>
      </c>
      <c r="O23" s="714">
        <v>336</v>
      </c>
      <c r="P23" s="714">
        <v>5939</v>
      </c>
      <c r="Q23" s="714">
        <v>241993</v>
      </c>
      <c r="R23" s="714">
        <v>331151</v>
      </c>
      <c r="S23" s="714">
        <v>100715</v>
      </c>
      <c r="T23" s="714">
        <v>113606</v>
      </c>
      <c r="U23" s="714">
        <v>1999365</v>
      </c>
      <c r="V23" s="714">
        <v>88519</v>
      </c>
      <c r="W23" s="714">
        <v>2074565</v>
      </c>
      <c r="X23" s="714">
        <v>8711</v>
      </c>
      <c r="Y23" s="714">
        <v>544515</v>
      </c>
      <c r="Z23" s="714">
        <v>101</v>
      </c>
      <c r="AA23" s="714">
        <v>1004</v>
      </c>
      <c r="AB23" s="714">
        <v>36</v>
      </c>
      <c r="AC23" s="714">
        <v>19269</v>
      </c>
      <c r="AD23" s="714">
        <v>132</v>
      </c>
      <c r="AE23" s="714">
        <v>2106</v>
      </c>
      <c r="AF23" s="714">
        <v>7434</v>
      </c>
      <c r="AG23" s="714">
        <v>11671</v>
      </c>
      <c r="AH23" s="714">
        <v>77875</v>
      </c>
      <c r="AI23" s="714">
        <v>30783</v>
      </c>
      <c r="AJ23" s="714">
        <v>4439</v>
      </c>
      <c r="AK23" s="714">
        <v>9</v>
      </c>
      <c r="AL23" s="714">
        <v>457480</v>
      </c>
      <c r="AM23" s="714">
        <v>5608</v>
      </c>
      <c r="AN23" s="714"/>
      <c r="AO23" s="714">
        <v>1794</v>
      </c>
      <c r="AP23" s="745">
        <v>6133320</v>
      </c>
      <c r="AQ23" s="714">
        <v>68927</v>
      </c>
      <c r="AR23" s="714">
        <v>3096720</v>
      </c>
      <c r="AS23" s="714"/>
      <c r="AT23" s="714">
        <v>512930</v>
      </c>
      <c r="AU23" s="714">
        <v>4771659</v>
      </c>
      <c r="AV23" s="714">
        <v>-63001</v>
      </c>
      <c r="AW23" s="746">
        <v>8387235</v>
      </c>
      <c r="AX23" s="746">
        <v>14520555</v>
      </c>
      <c r="AY23" s="714">
        <v>5480744</v>
      </c>
      <c r="AZ23" s="746">
        <v>13867979</v>
      </c>
      <c r="BA23" s="746">
        <v>20001299</v>
      </c>
      <c r="BB23" s="714">
        <v>-4395885</v>
      </c>
      <c r="BC23" s="746">
        <v>9472094</v>
      </c>
      <c r="BD23" s="747">
        <v>15605414</v>
      </c>
      <c r="BE23" s="724"/>
      <c r="BF23" s="724"/>
      <c r="BG23" s="724"/>
      <c r="BH23" s="724"/>
      <c r="BI23" s="724"/>
    </row>
    <row r="24" spans="1:61">
      <c r="A24" s="743">
        <v>20</v>
      </c>
      <c r="B24" s="744" t="s">
        <v>403</v>
      </c>
      <c r="C24" s="714">
        <v>7</v>
      </c>
      <c r="D24" s="714">
        <v>68</v>
      </c>
      <c r="E24" s="714">
        <v>48</v>
      </c>
      <c r="F24" s="714">
        <v>3</v>
      </c>
      <c r="G24" s="714">
        <v>575</v>
      </c>
      <c r="H24" s="714">
        <v>17</v>
      </c>
      <c r="I24" s="714">
        <v>55</v>
      </c>
      <c r="J24" s="714">
        <v>1124</v>
      </c>
      <c r="K24" s="714">
        <v>165</v>
      </c>
      <c r="L24" s="714">
        <v>75</v>
      </c>
      <c r="M24" s="714">
        <v>243</v>
      </c>
      <c r="N24" s="714">
        <v>64</v>
      </c>
      <c r="O24" s="714">
        <v>21</v>
      </c>
      <c r="P24" s="714">
        <v>452</v>
      </c>
      <c r="Q24" s="714">
        <v>9709</v>
      </c>
      <c r="R24" s="714">
        <v>2793</v>
      </c>
      <c r="S24" s="714">
        <v>172</v>
      </c>
      <c r="T24" s="714">
        <v>568</v>
      </c>
      <c r="U24" s="714">
        <v>517</v>
      </c>
      <c r="V24" s="714">
        <v>117783</v>
      </c>
      <c r="W24" s="714">
        <v>296249</v>
      </c>
      <c r="X24" s="714">
        <v>160</v>
      </c>
      <c r="Y24" s="714">
        <v>121192</v>
      </c>
      <c r="Z24" s="714">
        <v>283</v>
      </c>
      <c r="AA24" s="714">
        <v>35</v>
      </c>
      <c r="AB24" s="714">
        <v>159</v>
      </c>
      <c r="AC24" s="714">
        <v>21023</v>
      </c>
      <c r="AD24" s="714">
        <v>4049</v>
      </c>
      <c r="AE24" s="714">
        <v>5820</v>
      </c>
      <c r="AF24" s="714">
        <v>4387</v>
      </c>
      <c r="AG24" s="714">
        <v>10903</v>
      </c>
      <c r="AH24" s="714">
        <v>92498</v>
      </c>
      <c r="AI24" s="714">
        <v>4851</v>
      </c>
      <c r="AJ24" s="714">
        <v>1303</v>
      </c>
      <c r="AK24" s="714">
        <v>247</v>
      </c>
      <c r="AL24" s="714">
        <v>99028</v>
      </c>
      <c r="AM24" s="714">
        <v>3572</v>
      </c>
      <c r="AN24" s="714"/>
      <c r="AO24" s="714"/>
      <c r="AP24" s="745">
        <v>800218</v>
      </c>
      <c r="AQ24" s="714">
        <v>34681</v>
      </c>
      <c r="AR24" s="714">
        <v>3533970</v>
      </c>
      <c r="AS24" s="714"/>
      <c r="AT24" s="714">
        <v>1534402</v>
      </c>
      <c r="AU24" s="714">
        <v>4956854</v>
      </c>
      <c r="AV24" s="714">
        <v>-32911</v>
      </c>
      <c r="AW24" s="746">
        <v>10026996</v>
      </c>
      <c r="AX24" s="746">
        <v>10827214</v>
      </c>
      <c r="AY24" s="714">
        <v>1027163</v>
      </c>
      <c r="AZ24" s="746">
        <v>11054159</v>
      </c>
      <c r="BA24" s="746">
        <v>11854377</v>
      </c>
      <c r="BB24" s="714">
        <v>-7064918</v>
      </c>
      <c r="BC24" s="746">
        <v>3989241</v>
      </c>
      <c r="BD24" s="747">
        <v>4789459</v>
      </c>
      <c r="BE24" s="724"/>
      <c r="BF24" s="724"/>
      <c r="BG24" s="724"/>
      <c r="BH24" s="724"/>
      <c r="BI24" s="724"/>
    </row>
    <row r="25" spans="1:61">
      <c r="A25" s="743">
        <v>21</v>
      </c>
      <c r="B25" s="744" t="s">
        <v>389</v>
      </c>
      <c r="C25" s="714">
        <v>127</v>
      </c>
      <c r="D25" s="714">
        <v>6</v>
      </c>
      <c r="E25" s="714">
        <v>52827</v>
      </c>
      <c r="F25" s="714">
        <v>66</v>
      </c>
      <c r="G25" s="714">
        <v>21</v>
      </c>
      <c r="H25" s="714">
        <v>2</v>
      </c>
      <c r="I25" s="714">
        <v>10</v>
      </c>
      <c r="J25" s="714">
        <v>2</v>
      </c>
      <c r="K25" s="714">
        <v>1</v>
      </c>
      <c r="L25" s="714">
        <v>1</v>
      </c>
      <c r="M25" s="714">
        <v>50</v>
      </c>
      <c r="N25" s="714">
        <v>9</v>
      </c>
      <c r="O25" s="714">
        <v>2</v>
      </c>
      <c r="P25" s="714">
        <v>13</v>
      </c>
      <c r="Q25" s="714">
        <v>3</v>
      </c>
      <c r="R25" s="714">
        <v>7774</v>
      </c>
      <c r="S25" s="714">
        <v>4</v>
      </c>
      <c r="T25" s="714">
        <v>1</v>
      </c>
      <c r="U25" s="714">
        <v>2</v>
      </c>
      <c r="V25" s="714">
        <v>1</v>
      </c>
      <c r="W25" s="714">
        <v>20478711</v>
      </c>
      <c r="X25" s="714">
        <v>27</v>
      </c>
      <c r="Y25" s="714">
        <v>196</v>
      </c>
      <c r="Z25" s="714">
        <v>6</v>
      </c>
      <c r="AA25" s="714">
        <v>3</v>
      </c>
      <c r="AB25" s="714">
        <v>31</v>
      </c>
      <c r="AC25" s="714">
        <v>474</v>
      </c>
      <c r="AD25" s="714">
        <v>20</v>
      </c>
      <c r="AE25" s="714">
        <v>6</v>
      </c>
      <c r="AF25" s="714">
        <v>767198</v>
      </c>
      <c r="AG25" s="714">
        <v>55</v>
      </c>
      <c r="AH25" s="714">
        <v>380888</v>
      </c>
      <c r="AI25" s="714">
        <v>6266</v>
      </c>
      <c r="AJ25" s="714">
        <v>43</v>
      </c>
      <c r="AK25" s="714">
        <v>5</v>
      </c>
      <c r="AL25" s="714">
        <v>1660636</v>
      </c>
      <c r="AM25" s="714">
        <v>3402</v>
      </c>
      <c r="AN25" s="714"/>
      <c r="AO25" s="714">
        <v>12</v>
      </c>
      <c r="AP25" s="745">
        <v>23358901</v>
      </c>
      <c r="AQ25" s="714"/>
      <c r="AR25" s="714">
        <v>5694976</v>
      </c>
      <c r="AS25" s="714"/>
      <c r="AT25" s="714">
        <v>836375</v>
      </c>
      <c r="AU25" s="714">
        <v>6892509</v>
      </c>
      <c r="AV25" s="714">
        <v>-67830</v>
      </c>
      <c r="AW25" s="746">
        <v>13356030</v>
      </c>
      <c r="AX25" s="746">
        <v>36714931</v>
      </c>
      <c r="AY25" s="714">
        <v>14563629</v>
      </c>
      <c r="AZ25" s="746">
        <v>27919659</v>
      </c>
      <c r="BA25" s="746">
        <v>51278560</v>
      </c>
      <c r="BB25" s="714">
        <v>-3993211</v>
      </c>
      <c r="BC25" s="746">
        <v>23926448</v>
      </c>
      <c r="BD25" s="747">
        <v>47285349</v>
      </c>
      <c r="BE25" s="724"/>
      <c r="BF25" s="724"/>
      <c r="BG25" s="724"/>
      <c r="BH25" s="724"/>
      <c r="BI25" s="724"/>
    </row>
    <row r="26" spans="1:61">
      <c r="A26" s="748">
        <v>22</v>
      </c>
      <c r="B26" s="749" t="s">
        <v>63</v>
      </c>
      <c r="C26" s="750">
        <v>11029</v>
      </c>
      <c r="D26" s="750">
        <v>2747</v>
      </c>
      <c r="E26" s="750">
        <v>8559</v>
      </c>
      <c r="F26" s="750">
        <v>1404</v>
      </c>
      <c r="G26" s="750">
        <v>248594</v>
      </c>
      <c r="H26" s="750">
        <v>45263</v>
      </c>
      <c r="I26" s="750">
        <v>138014</v>
      </c>
      <c r="J26" s="750">
        <v>114498</v>
      </c>
      <c r="K26" s="750">
        <v>16339</v>
      </c>
      <c r="L26" s="750">
        <v>65299</v>
      </c>
      <c r="M26" s="750">
        <v>50551</v>
      </c>
      <c r="N26" s="750">
        <v>176930</v>
      </c>
      <c r="O26" s="750">
        <v>297784</v>
      </c>
      <c r="P26" s="750">
        <v>22649</v>
      </c>
      <c r="Q26" s="750">
        <v>10309</v>
      </c>
      <c r="R26" s="750">
        <v>40055</v>
      </c>
      <c r="S26" s="750">
        <v>32073</v>
      </c>
      <c r="T26" s="750">
        <v>31910</v>
      </c>
      <c r="U26" s="750">
        <v>54637</v>
      </c>
      <c r="V26" s="750">
        <v>23949</v>
      </c>
      <c r="W26" s="750">
        <v>60044</v>
      </c>
      <c r="X26" s="750">
        <v>347608</v>
      </c>
      <c r="Y26" s="750">
        <v>214915</v>
      </c>
      <c r="Z26" s="750">
        <v>181591</v>
      </c>
      <c r="AA26" s="750">
        <v>14428</v>
      </c>
      <c r="AB26" s="750">
        <v>32610</v>
      </c>
      <c r="AC26" s="750">
        <v>463099</v>
      </c>
      <c r="AD26" s="750">
        <v>512663</v>
      </c>
      <c r="AE26" s="750">
        <v>6008</v>
      </c>
      <c r="AF26" s="750">
        <v>83943</v>
      </c>
      <c r="AG26" s="750">
        <v>1304145</v>
      </c>
      <c r="AH26" s="750">
        <v>288153</v>
      </c>
      <c r="AI26" s="750">
        <v>779632</v>
      </c>
      <c r="AJ26" s="750">
        <v>256168</v>
      </c>
      <c r="AK26" s="750">
        <v>185691</v>
      </c>
      <c r="AL26" s="750">
        <v>615057</v>
      </c>
      <c r="AM26" s="750">
        <v>219185</v>
      </c>
      <c r="AN26" s="750">
        <v>191076</v>
      </c>
      <c r="AO26" s="750">
        <v>5825</v>
      </c>
      <c r="AP26" s="745">
        <v>7154434</v>
      </c>
      <c r="AQ26" s="750">
        <v>200917</v>
      </c>
      <c r="AR26" s="750">
        <v>2394695</v>
      </c>
      <c r="AS26" s="750">
        <v>13</v>
      </c>
      <c r="AT26" s="750">
        <v>98459</v>
      </c>
      <c r="AU26" s="750">
        <v>1115963</v>
      </c>
      <c r="AV26" s="750">
        <v>-89556</v>
      </c>
      <c r="AW26" s="746">
        <v>3720491</v>
      </c>
      <c r="AX26" s="746">
        <v>10874925</v>
      </c>
      <c r="AY26" s="750">
        <v>523666</v>
      </c>
      <c r="AZ26" s="746">
        <v>4244157</v>
      </c>
      <c r="BA26" s="746">
        <v>11398591</v>
      </c>
      <c r="BB26" s="750">
        <v>-2631094</v>
      </c>
      <c r="BC26" s="746">
        <v>1613063</v>
      </c>
      <c r="BD26" s="747">
        <v>8767497</v>
      </c>
      <c r="BE26" s="724"/>
      <c r="BF26" s="724"/>
      <c r="BG26" s="724"/>
      <c r="BH26" s="724"/>
      <c r="BI26" s="724"/>
    </row>
    <row r="27" spans="1:61">
      <c r="A27" s="743">
        <v>23</v>
      </c>
      <c r="B27" s="744" t="s">
        <v>127</v>
      </c>
      <c r="C27" s="714">
        <v>52102</v>
      </c>
      <c r="D27" s="714">
        <v>956</v>
      </c>
      <c r="E27" s="714">
        <v>1764</v>
      </c>
      <c r="F27" s="714">
        <v>3638</v>
      </c>
      <c r="G27" s="714">
        <v>29309</v>
      </c>
      <c r="H27" s="714">
        <v>10062</v>
      </c>
      <c r="I27" s="714">
        <v>64417</v>
      </c>
      <c r="J27" s="714">
        <v>109843</v>
      </c>
      <c r="K27" s="714">
        <v>8329</v>
      </c>
      <c r="L27" s="714">
        <v>67424</v>
      </c>
      <c r="M27" s="714">
        <v>47244</v>
      </c>
      <c r="N27" s="714">
        <v>100774</v>
      </c>
      <c r="O27" s="714">
        <v>33019</v>
      </c>
      <c r="P27" s="714">
        <v>62179</v>
      </c>
      <c r="Q27" s="714">
        <v>24107</v>
      </c>
      <c r="R27" s="714">
        <v>35753</v>
      </c>
      <c r="S27" s="714">
        <v>11411</v>
      </c>
      <c r="T27" s="714">
        <v>56032</v>
      </c>
      <c r="U27" s="714">
        <v>39148</v>
      </c>
      <c r="V27" s="714">
        <v>12620</v>
      </c>
      <c r="W27" s="714">
        <v>41951</v>
      </c>
      <c r="X27" s="714">
        <v>21058</v>
      </c>
      <c r="Y27" s="714">
        <v>81865</v>
      </c>
      <c r="Z27" s="714">
        <v>516185</v>
      </c>
      <c r="AA27" s="714">
        <v>221178</v>
      </c>
      <c r="AB27" s="714">
        <v>21079</v>
      </c>
      <c r="AC27" s="714">
        <v>402231</v>
      </c>
      <c r="AD27" s="714">
        <v>130677</v>
      </c>
      <c r="AE27" s="714">
        <v>1206305</v>
      </c>
      <c r="AF27" s="714">
        <v>292111</v>
      </c>
      <c r="AG27" s="714">
        <v>279762</v>
      </c>
      <c r="AH27" s="714">
        <v>353107</v>
      </c>
      <c r="AI27" s="714">
        <v>374248</v>
      </c>
      <c r="AJ27" s="714">
        <v>215880</v>
      </c>
      <c r="AK27" s="714">
        <v>8318</v>
      </c>
      <c r="AL27" s="714">
        <v>133058</v>
      </c>
      <c r="AM27" s="714">
        <v>134332</v>
      </c>
      <c r="AN27" s="714"/>
      <c r="AO27" s="714">
        <v>114288</v>
      </c>
      <c r="AP27" s="745">
        <v>5317764</v>
      </c>
      <c r="AQ27" s="714"/>
      <c r="AR27" s="714"/>
      <c r="AS27" s="714"/>
      <c r="AT27" s="714">
        <v>22773318</v>
      </c>
      <c r="AU27" s="714">
        <v>40795398</v>
      </c>
      <c r="AV27" s="714"/>
      <c r="AW27" s="746">
        <v>63568716</v>
      </c>
      <c r="AX27" s="746">
        <v>68886480</v>
      </c>
      <c r="AY27" s="714"/>
      <c r="AZ27" s="746">
        <v>63568716</v>
      </c>
      <c r="BA27" s="746">
        <v>68886480</v>
      </c>
      <c r="BB27" s="714"/>
      <c r="BC27" s="746">
        <v>63568716</v>
      </c>
      <c r="BD27" s="747">
        <v>68886480</v>
      </c>
      <c r="BE27" s="724"/>
      <c r="BF27" s="724"/>
      <c r="BG27" s="724"/>
      <c r="BH27" s="724"/>
      <c r="BI27" s="724"/>
    </row>
    <row r="28" spans="1:61">
      <c r="A28" s="743">
        <v>24</v>
      </c>
      <c r="B28" s="744" t="s">
        <v>357</v>
      </c>
      <c r="C28" s="714">
        <v>121034</v>
      </c>
      <c r="D28" s="714">
        <v>7267</v>
      </c>
      <c r="E28" s="714">
        <v>12558</v>
      </c>
      <c r="F28" s="714">
        <v>20883</v>
      </c>
      <c r="G28" s="714">
        <v>495385</v>
      </c>
      <c r="H28" s="714">
        <v>76336</v>
      </c>
      <c r="I28" s="714">
        <v>489215</v>
      </c>
      <c r="J28" s="714">
        <v>801780</v>
      </c>
      <c r="K28" s="714">
        <v>86916</v>
      </c>
      <c r="L28" s="714">
        <v>378336</v>
      </c>
      <c r="M28" s="714">
        <v>331343</v>
      </c>
      <c r="N28" s="714">
        <v>926355</v>
      </c>
      <c r="O28" s="714">
        <v>292325</v>
      </c>
      <c r="P28" s="714">
        <v>230376</v>
      </c>
      <c r="Q28" s="714">
        <v>134885</v>
      </c>
      <c r="R28" s="714">
        <v>167625</v>
      </c>
      <c r="S28" s="714">
        <v>63063</v>
      </c>
      <c r="T28" s="714">
        <v>391875</v>
      </c>
      <c r="U28" s="714">
        <v>134681</v>
      </c>
      <c r="V28" s="714">
        <v>26864</v>
      </c>
      <c r="W28" s="714">
        <v>553251</v>
      </c>
      <c r="X28" s="714">
        <v>172353</v>
      </c>
      <c r="Y28" s="714">
        <v>195021</v>
      </c>
      <c r="Z28" s="714">
        <v>2406733</v>
      </c>
      <c r="AA28" s="714">
        <v>237729</v>
      </c>
      <c r="AB28" s="714">
        <v>414531</v>
      </c>
      <c r="AC28" s="714">
        <v>2018033</v>
      </c>
      <c r="AD28" s="714">
        <v>184108</v>
      </c>
      <c r="AE28" s="714">
        <v>443370</v>
      </c>
      <c r="AF28" s="714">
        <v>529940</v>
      </c>
      <c r="AG28" s="714">
        <v>349946</v>
      </c>
      <c r="AH28" s="714">
        <v>459788</v>
      </c>
      <c r="AI28" s="714">
        <v>642406</v>
      </c>
      <c r="AJ28" s="714">
        <v>896478</v>
      </c>
      <c r="AK28" s="714">
        <v>19110</v>
      </c>
      <c r="AL28" s="714">
        <v>435233</v>
      </c>
      <c r="AM28" s="714">
        <v>1141096</v>
      </c>
      <c r="AN28" s="714"/>
      <c r="AO28" s="714">
        <v>21438</v>
      </c>
      <c r="AP28" s="745">
        <v>16309666</v>
      </c>
      <c r="AQ28" s="714">
        <v>5712</v>
      </c>
      <c r="AR28" s="714">
        <v>6898024</v>
      </c>
      <c r="AS28" s="714"/>
      <c r="AT28" s="714"/>
      <c r="AU28" s="714"/>
      <c r="AV28" s="714"/>
      <c r="AW28" s="746">
        <v>6903736</v>
      </c>
      <c r="AX28" s="746">
        <v>23213402</v>
      </c>
      <c r="AY28" s="714">
        <v>42769</v>
      </c>
      <c r="AZ28" s="746">
        <v>6946505</v>
      </c>
      <c r="BA28" s="746">
        <v>23256171</v>
      </c>
      <c r="BB28" s="714">
        <v>-3569</v>
      </c>
      <c r="BC28" s="746">
        <v>6942936</v>
      </c>
      <c r="BD28" s="747">
        <v>23252602</v>
      </c>
      <c r="BE28" s="724"/>
      <c r="BF28" s="724"/>
      <c r="BG28" s="724"/>
      <c r="BH28" s="724"/>
      <c r="BI28" s="724"/>
    </row>
    <row r="29" spans="1:61">
      <c r="A29" s="743">
        <v>25</v>
      </c>
      <c r="B29" s="744" t="s">
        <v>358</v>
      </c>
      <c r="C29" s="714">
        <v>11800</v>
      </c>
      <c r="D29" s="714">
        <v>273</v>
      </c>
      <c r="E29" s="714">
        <v>671</v>
      </c>
      <c r="F29" s="714">
        <v>1845</v>
      </c>
      <c r="G29" s="714">
        <v>63671</v>
      </c>
      <c r="H29" s="714">
        <v>5387</v>
      </c>
      <c r="I29" s="714">
        <v>27724</v>
      </c>
      <c r="J29" s="714">
        <v>79775</v>
      </c>
      <c r="K29" s="714">
        <v>8922</v>
      </c>
      <c r="L29" s="714">
        <v>9075</v>
      </c>
      <c r="M29" s="714">
        <v>7442</v>
      </c>
      <c r="N29" s="714">
        <v>38703</v>
      </c>
      <c r="O29" s="714">
        <v>5297</v>
      </c>
      <c r="P29" s="714">
        <v>7105</v>
      </c>
      <c r="Q29" s="714">
        <v>5108</v>
      </c>
      <c r="R29" s="714">
        <v>7717</v>
      </c>
      <c r="S29" s="714">
        <v>3167</v>
      </c>
      <c r="T29" s="714">
        <v>16408</v>
      </c>
      <c r="U29" s="714">
        <v>6759</v>
      </c>
      <c r="V29" s="714">
        <v>1386</v>
      </c>
      <c r="W29" s="714">
        <v>18062</v>
      </c>
      <c r="X29" s="714">
        <v>5822</v>
      </c>
      <c r="Y29" s="714">
        <v>72702</v>
      </c>
      <c r="Z29" s="714">
        <v>20878</v>
      </c>
      <c r="AA29" s="714">
        <v>381150</v>
      </c>
      <c r="AB29" s="714">
        <v>50189</v>
      </c>
      <c r="AC29" s="714">
        <v>257318</v>
      </c>
      <c r="AD29" s="714">
        <v>46107</v>
      </c>
      <c r="AE29" s="714">
        <v>50794</v>
      </c>
      <c r="AF29" s="714">
        <v>102666</v>
      </c>
      <c r="AG29" s="714">
        <v>110958</v>
      </c>
      <c r="AH29" s="714">
        <v>163748</v>
      </c>
      <c r="AI29" s="714">
        <v>385327</v>
      </c>
      <c r="AJ29" s="714">
        <v>322133</v>
      </c>
      <c r="AK29" s="714">
        <v>10475</v>
      </c>
      <c r="AL29" s="714">
        <v>68772</v>
      </c>
      <c r="AM29" s="714">
        <v>322358</v>
      </c>
      <c r="AN29" s="714"/>
      <c r="AO29" s="714">
        <v>7342</v>
      </c>
      <c r="AP29" s="745">
        <v>2705036</v>
      </c>
      <c r="AQ29" s="714">
        <v>2575</v>
      </c>
      <c r="AR29" s="714">
        <v>1945034</v>
      </c>
      <c r="AS29" s="714">
        <v>-136277</v>
      </c>
      <c r="AT29" s="714"/>
      <c r="AU29" s="714"/>
      <c r="AV29" s="714"/>
      <c r="AW29" s="746">
        <v>1811332</v>
      </c>
      <c r="AX29" s="746">
        <v>4516368</v>
      </c>
      <c r="AY29" s="714">
        <v>14919</v>
      </c>
      <c r="AZ29" s="746">
        <v>1826251</v>
      </c>
      <c r="BA29" s="746">
        <v>4531287</v>
      </c>
      <c r="BB29" s="714">
        <v>-876</v>
      </c>
      <c r="BC29" s="746">
        <v>1825375</v>
      </c>
      <c r="BD29" s="747">
        <v>4530411</v>
      </c>
      <c r="BE29" s="724"/>
      <c r="BF29" s="724"/>
      <c r="BG29" s="724"/>
      <c r="BH29" s="724"/>
      <c r="BI29" s="724"/>
    </row>
    <row r="30" spans="1:61">
      <c r="A30" s="743">
        <v>26</v>
      </c>
      <c r="B30" s="744" t="s">
        <v>359</v>
      </c>
      <c r="C30" s="714">
        <v>2671</v>
      </c>
      <c r="D30" s="714">
        <v>143</v>
      </c>
      <c r="E30" s="714">
        <v>36</v>
      </c>
      <c r="F30" s="714">
        <v>1197</v>
      </c>
      <c r="G30" s="714">
        <v>48603</v>
      </c>
      <c r="H30" s="714">
        <v>1083</v>
      </c>
      <c r="I30" s="714">
        <v>13340</v>
      </c>
      <c r="J30" s="714">
        <v>94413</v>
      </c>
      <c r="K30" s="714">
        <v>297</v>
      </c>
      <c r="L30" s="714">
        <v>1469</v>
      </c>
      <c r="M30" s="714">
        <v>20821</v>
      </c>
      <c r="N30" s="714">
        <v>3771</v>
      </c>
      <c r="O30" s="714">
        <v>1634</v>
      </c>
      <c r="P30" s="714">
        <v>1391</v>
      </c>
      <c r="Q30" s="714">
        <v>3913</v>
      </c>
      <c r="R30" s="714">
        <v>516</v>
      </c>
      <c r="S30" s="714">
        <v>3617</v>
      </c>
      <c r="T30" s="714">
        <v>15144</v>
      </c>
      <c r="U30" s="714">
        <v>4455</v>
      </c>
      <c r="V30" s="714">
        <v>1353</v>
      </c>
      <c r="W30" s="714">
        <v>24102</v>
      </c>
      <c r="X30" s="714">
        <v>3747</v>
      </c>
      <c r="Y30" s="714">
        <v>168009</v>
      </c>
      <c r="Z30" s="714">
        <v>375062</v>
      </c>
      <c r="AA30" s="714">
        <v>13286</v>
      </c>
      <c r="AB30" s="714"/>
      <c r="AC30" s="714">
        <v>139147</v>
      </c>
      <c r="AD30" s="714">
        <v>167891</v>
      </c>
      <c r="AE30" s="714">
        <v>2173</v>
      </c>
      <c r="AF30" s="714">
        <v>418977</v>
      </c>
      <c r="AG30" s="714">
        <v>316385</v>
      </c>
      <c r="AH30" s="714">
        <v>1224432</v>
      </c>
      <c r="AI30" s="714">
        <v>338232</v>
      </c>
      <c r="AJ30" s="714">
        <v>362877</v>
      </c>
      <c r="AK30" s="714">
        <v>253</v>
      </c>
      <c r="AL30" s="714">
        <v>121685</v>
      </c>
      <c r="AM30" s="714">
        <v>816952</v>
      </c>
      <c r="AN30" s="714"/>
      <c r="AO30" s="714">
        <v>97162</v>
      </c>
      <c r="AP30" s="745">
        <v>4810239</v>
      </c>
      <c r="AQ30" s="714"/>
      <c r="AR30" s="714">
        <v>517277</v>
      </c>
      <c r="AS30" s="714">
        <v>657267</v>
      </c>
      <c r="AT30" s="714"/>
      <c r="AU30" s="714"/>
      <c r="AV30" s="714"/>
      <c r="AW30" s="746">
        <v>1174544</v>
      </c>
      <c r="AX30" s="746">
        <v>5984783</v>
      </c>
      <c r="AY30" s="714">
        <v>7857</v>
      </c>
      <c r="AZ30" s="746">
        <v>1182401</v>
      </c>
      <c r="BA30" s="746">
        <v>5992640</v>
      </c>
      <c r="BB30" s="714">
        <v>-323</v>
      </c>
      <c r="BC30" s="746">
        <v>1182078</v>
      </c>
      <c r="BD30" s="747">
        <v>5992317</v>
      </c>
      <c r="BE30" s="724"/>
      <c r="BF30" s="724"/>
      <c r="BG30" s="724"/>
      <c r="BH30" s="724"/>
      <c r="BI30" s="724"/>
    </row>
    <row r="31" spans="1:61">
      <c r="A31" s="743">
        <v>27</v>
      </c>
      <c r="B31" s="744" t="s">
        <v>128</v>
      </c>
      <c r="C31" s="714">
        <v>632774</v>
      </c>
      <c r="D31" s="714">
        <v>19384</v>
      </c>
      <c r="E31" s="714">
        <v>77281</v>
      </c>
      <c r="F31" s="714">
        <v>13193</v>
      </c>
      <c r="G31" s="714">
        <v>2441498</v>
      </c>
      <c r="H31" s="714">
        <v>232197</v>
      </c>
      <c r="I31" s="714">
        <v>819174</v>
      </c>
      <c r="J31" s="714">
        <v>1266009</v>
      </c>
      <c r="K31" s="714">
        <v>95080</v>
      </c>
      <c r="L31" s="714">
        <v>771133</v>
      </c>
      <c r="M31" s="714">
        <v>226854</v>
      </c>
      <c r="N31" s="714">
        <v>366860</v>
      </c>
      <c r="O31" s="714">
        <v>205005</v>
      </c>
      <c r="P31" s="714">
        <v>355337</v>
      </c>
      <c r="Q31" s="714">
        <v>419111</v>
      </c>
      <c r="R31" s="714">
        <v>616807</v>
      </c>
      <c r="S31" s="714">
        <v>304933</v>
      </c>
      <c r="T31" s="714">
        <v>591117</v>
      </c>
      <c r="U31" s="714">
        <v>809650</v>
      </c>
      <c r="V31" s="714">
        <v>231650</v>
      </c>
      <c r="W31" s="714">
        <v>1739410</v>
      </c>
      <c r="X31" s="714">
        <v>514107</v>
      </c>
      <c r="Y31" s="714">
        <v>3510451</v>
      </c>
      <c r="Z31" s="714">
        <v>123844</v>
      </c>
      <c r="AA31" s="714">
        <v>83629</v>
      </c>
      <c r="AB31" s="714">
        <v>115782</v>
      </c>
      <c r="AC31" s="714">
        <v>1140395</v>
      </c>
      <c r="AD31" s="714">
        <v>216208</v>
      </c>
      <c r="AE31" s="714">
        <v>150018</v>
      </c>
      <c r="AF31" s="714">
        <v>362662</v>
      </c>
      <c r="AG31" s="714">
        <v>631042</v>
      </c>
      <c r="AH31" s="714">
        <v>430922</v>
      </c>
      <c r="AI31" s="714">
        <v>887863</v>
      </c>
      <c r="AJ31" s="714">
        <v>3036528</v>
      </c>
      <c r="AK31" s="714">
        <v>173432</v>
      </c>
      <c r="AL31" s="714">
        <v>1540838</v>
      </c>
      <c r="AM31" s="714">
        <v>2462341</v>
      </c>
      <c r="AN31" s="714">
        <v>353985</v>
      </c>
      <c r="AO31" s="714">
        <v>35949</v>
      </c>
      <c r="AP31" s="745">
        <v>28004453</v>
      </c>
      <c r="AQ31" s="714">
        <v>1637654</v>
      </c>
      <c r="AR31" s="714">
        <v>47700440</v>
      </c>
      <c r="AS31" s="714">
        <v>9675</v>
      </c>
      <c r="AT31" s="714">
        <v>614455</v>
      </c>
      <c r="AU31" s="714">
        <v>7885503</v>
      </c>
      <c r="AV31" s="714">
        <v>163911</v>
      </c>
      <c r="AW31" s="746">
        <v>58011638</v>
      </c>
      <c r="AX31" s="746">
        <v>86016091</v>
      </c>
      <c r="AY31" s="714">
        <v>6818837</v>
      </c>
      <c r="AZ31" s="746">
        <v>64830475</v>
      </c>
      <c r="BA31" s="746">
        <v>92834928</v>
      </c>
      <c r="BB31" s="714">
        <v>-116626</v>
      </c>
      <c r="BC31" s="746">
        <v>64713849</v>
      </c>
      <c r="BD31" s="747">
        <v>92718302</v>
      </c>
      <c r="BE31" s="724"/>
      <c r="BF31" s="724"/>
      <c r="BG31" s="724"/>
      <c r="BH31" s="724"/>
      <c r="BI31" s="724"/>
    </row>
    <row r="32" spans="1:61">
      <c r="A32" s="743">
        <v>28</v>
      </c>
      <c r="B32" s="744" t="s">
        <v>369</v>
      </c>
      <c r="C32" s="714">
        <v>80005</v>
      </c>
      <c r="D32" s="714">
        <v>9374</v>
      </c>
      <c r="E32" s="714">
        <v>15515</v>
      </c>
      <c r="F32" s="714">
        <v>26004</v>
      </c>
      <c r="G32" s="714">
        <v>278044</v>
      </c>
      <c r="H32" s="714">
        <v>58838</v>
      </c>
      <c r="I32" s="714">
        <v>120895</v>
      </c>
      <c r="J32" s="714">
        <v>242638</v>
      </c>
      <c r="K32" s="714">
        <v>53019</v>
      </c>
      <c r="L32" s="714">
        <v>67869</v>
      </c>
      <c r="M32" s="714">
        <v>84663</v>
      </c>
      <c r="N32" s="714">
        <v>112433</v>
      </c>
      <c r="O32" s="714">
        <v>71697</v>
      </c>
      <c r="P32" s="714">
        <v>147272</v>
      </c>
      <c r="Q32" s="714">
        <v>71739</v>
      </c>
      <c r="R32" s="714">
        <v>122677</v>
      </c>
      <c r="S32" s="714">
        <v>74866</v>
      </c>
      <c r="T32" s="714">
        <v>99232</v>
      </c>
      <c r="U32" s="714">
        <v>118988</v>
      </c>
      <c r="V32" s="714">
        <v>38787</v>
      </c>
      <c r="W32" s="714">
        <v>269860</v>
      </c>
      <c r="X32" s="714">
        <v>184449</v>
      </c>
      <c r="Y32" s="714">
        <v>798914</v>
      </c>
      <c r="Z32" s="714">
        <v>479840</v>
      </c>
      <c r="AA32" s="714">
        <v>81266</v>
      </c>
      <c r="AB32" s="714">
        <v>167126</v>
      </c>
      <c r="AC32" s="714">
        <v>1913765</v>
      </c>
      <c r="AD32" s="714">
        <v>2822803</v>
      </c>
      <c r="AE32" s="714">
        <v>7191338</v>
      </c>
      <c r="AF32" s="714">
        <v>878508</v>
      </c>
      <c r="AG32" s="714">
        <v>369137</v>
      </c>
      <c r="AH32" s="714">
        <v>798512</v>
      </c>
      <c r="AI32" s="714">
        <v>408074</v>
      </c>
      <c r="AJ32" s="714">
        <v>584703</v>
      </c>
      <c r="AK32" s="714">
        <v>124020</v>
      </c>
      <c r="AL32" s="714">
        <v>920163</v>
      </c>
      <c r="AM32" s="714">
        <v>519603</v>
      </c>
      <c r="AN32" s="714"/>
      <c r="AO32" s="714">
        <v>269835</v>
      </c>
      <c r="AP32" s="745">
        <v>20676471</v>
      </c>
      <c r="AQ32" s="750">
        <v>277</v>
      </c>
      <c r="AR32" s="750">
        <v>16124144</v>
      </c>
      <c r="AS32" s="750"/>
      <c r="AT32" s="750"/>
      <c r="AU32" s="750"/>
      <c r="AV32" s="750"/>
      <c r="AW32" s="746">
        <v>16124421</v>
      </c>
      <c r="AX32" s="746">
        <v>36800892</v>
      </c>
      <c r="AY32" s="750">
        <v>1958522</v>
      </c>
      <c r="AZ32" s="746">
        <v>18082943</v>
      </c>
      <c r="BA32" s="746">
        <v>38759414</v>
      </c>
      <c r="BB32" s="750">
        <v>-2425829</v>
      </c>
      <c r="BC32" s="746">
        <v>15657114</v>
      </c>
      <c r="BD32" s="747">
        <v>36333585</v>
      </c>
      <c r="BE32" s="724"/>
      <c r="BF32" s="724"/>
      <c r="BG32" s="724"/>
      <c r="BH32" s="724"/>
      <c r="BI32" s="724"/>
    </row>
    <row r="33" spans="1:61">
      <c r="A33" s="752">
        <v>29</v>
      </c>
      <c r="B33" s="753" t="s">
        <v>129</v>
      </c>
      <c r="C33" s="754">
        <v>7163</v>
      </c>
      <c r="D33" s="754">
        <v>1575</v>
      </c>
      <c r="E33" s="754">
        <v>1878</v>
      </c>
      <c r="F33" s="754">
        <v>6159</v>
      </c>
      <c r="G33" s="754">
        <v>137689</v>
      </c>
      <c r="H33" s="754">
        <v>15315</v>
      </c>
      <c r="I33" s="754">
        <v>33466</v>
      </c>
      <c r="J33" s="754">
        <v>103059</v>
      </c>
      <c r="K33" s="754">
        <v>7658</v>
      </c>
      <c r="L33" s="754">
        <v>58636</v>
      </c>
      <c r="M33" s="754">
        <v>29946</v>
      </c>
      <c r="N33" s="754">
        <v>31098</v>
      </c>
      <c r="O33" s="754">
        <v>10993</v>
      </c>
      <c r="P33" s="754">
        <v>56041</v>
      </c>
      <c r="Q33" s="754">
        <v>37740</v>
      </c>
      <c r="R33" s="754">
        <v>49975</v>
      </c>
      <c r="S33" s="754">
        <v>16245</v>
      </c>
      <c r="T33" s="754">
        <v>24577</v>
      </c>
      <c r="U33" s="754">
        <v>40915</v>
      </c>
      <c r="V33" s="754">
        <v>13828</v>
      </c>
      <c r="W33" s="754">
        <v>46367</v>
      </c>
      <c r="X33" s="754">
        <v>38381</v>
      </c>
      <c r="Y33" s="754">
        <v>386708</v>
      </c>
      <c r="Z33" s="754">
        <v>186109</v>
      </c>
      <c r="AA33" s="754">
        <v>6551</v>
      </c>
      <c r="AB33" s="754">
        <v>11012</v>
      </c>
      <c r="AC33" s="754">
        <v>3292866</v>
      </c>
      <c r="AD33" s="754">
        <v>664833</v>
      </c>
      <c r="AE33" s="754">
        <v>4738572</v>
      </c>
      <c r="AF33" s="754">
        <v>1105789</v>
      </c>
      <c r="AG33" s="754">
        <v>1967307</v>
      </c>
      <c r="AH33" s="754">
        <v>170209</v>
      </c>
      <c r="AI33" s="754">
        <v>437111</v>
      </c>
      <c r="AJ33" s="754">
        <v>1352035</v>
      </c>
      <c r="AK33" s="754">
        <v>83467</v>
      </c>
      <c r="AL33" s="754">
        <v>912678</v>
      </c>
      <c r="AM33" s="754">
        <v>1362955</v>
      </c>
      <c r="AN33" s="754"/>
      <c r="AO33" s="754">
        <v>148586</v>
      </c>
      <c r="AP33" s="745">
        <v>17595492</v>
      </c>
      <c r="AQ33" s="714"/>
      <c r="AR33" s="714">
        <v>67578979</v>
      </c>
      <c r="AS33" s="714">
        <v>4149</v>
      </c>
      <c r="AT33" s="714"/>
      <c r="AU33" s="714">
        <v>5334570</v>
      </c>
      <c r="AV33" s="714"/>
      <c r="AW33" s="746">
        <v>72917698</v>
      </c>
      <c r="AX33" s="746">
        <v>90513190</v>
      </c>
      <c r="AY33" s="714">
        <v>36883</v>
      </c>
      <c r="AZ33" s="746">
        <v>72954581</v>
      </c>
      <c r="BA33" s="746">
        <v>90550073</v>
      </c>
      <c r="BB33" s="714">
        <v>-1480</v>
      </c>
      <c r="BC33" s="746">
        <v>72953101</v>
      </c>
      <c r="BD33" s="747">
        <v>90548593</v>
      </c>
      <c r="BE33" s="724"/>
      <c r="BF33" s="724"/>
      <c r="BG33" s="724"/>
      <c r="BH33" s="724"/>
      <c r="BI33" s="724"/>
    </row>
    <row r="34" spans="1:61">
      <c r="A34" s="743">
        <v>30</v>
      </c>
      <c r="B34" s="744" t="s">
        <v>390</v>
      </c>
      <c r="C34" s="714">
        <v>316801</v>
      </c>
      <c r="D34" s="714">
        <v>27439</v>
      </c>
      <c r="E34" s="714">
        <v>33821</v>
      </c>
      <c r="F34" s="714">
        <v>18861</v>
      </c>
      <c r="G34" s="714">
        <v>1324430</v>
      </c>
      <c r="H34" s="714">
        <v>54988</v>
      </c>
      <c r="I34" s="714">
        <v>431238</v>
      </c>
      <c r="J34" s="714">
        <v>659554</v>
      </c>
      <c r="K34" s="714">
        <v>278905</v>
      </c>
      <c r="L34" s="714">
        <v>238534</v>
      </c>
      <c r="M34" s="714">
        <v>318983</v>
      </c>
      <c r="N34" s="714">
        <v>423118</v>
      </c>
      <c r="O34" s="714">
        <v>261102</v>
      </c>
      <c r="P34" s="714">
        <v>250284</v>
      </c>
      <c r="Q34" s="714">
        <v>171730</v>
      </c>
      <c r="R34" s="714">
        <v>229426</v>
      </c>
      <c r="S34" s="714">
        <v>105400</v>
      </c>
      <c r="T34" s="714">
        <v>195885</v>
      </c>
      <c r="U34" s="714">
        <v>294404</v>
      </c>
      <c r="V34" s="714">
        <v>90352</v>
      </c>
      <c r="W34" s="714">
        <v>832487</v>
      </c>
      <c r="X34" s="714">
        <v>813604</v>
      </c>
      <c r="Y34" s="714">
        <v>1955372</v>
      </c>
      <c r="Z34" s="714">
        <v>632213</v>
      </c>
      <c r="AA34" s="714">
        <v>71746</v>
      </c>
      <c r="AB34" s="714">
        <v>357111</v>
      </c>
      <c r="AC34" s="714">
        <v>2163402</v>
      </c>
      <c r="AD34" s="714">
        <v>988035</v>
      </c>
      <c r="AE34" s="714">
        <v>131311</v>
      </c>
      <c r="AF34" s="714">
        <v>4199228</v>
      </c>
      <c r="AG34" s="714">
        <v>998336</v>
      </c>
      <c r="AH34" s="714">
        <v>1029016</v>
      </c>
      <c r="AI34" s="714">
        <v>949628</v>
      </c>
      <c r="AJ34" s="714">
        <v>925297</v>
      </c>
      <c r="AK34" s="714">
        <v>143624</v>
      </c>
      <c r="AL34" s="714">
        <v>803974</v>
      </c>
      <c r="AM34" s="714">
        <v>830545</v>
      </c>
      <c r="AN34" s="714">
        <v>91217</v>
      </c>
      <c r="AO34" s="714">
        <v>346883</v>
      </c>
      <c r="AP34" s="745">
        <v>23988284</v>
      </c>
      <c r="AQ34" s="714">
        <v>367660</v>
      </c>
      <c r="AR34" s="714">
        <v>10755230</v>
      </c>
      <c r="AS34" s="714">
        <v>85614</v>
      </c>
      <c r="AT34" s="714">
        <v>77662</v>
      </c>
      <c r="AU34" s="714">
        <v>834495</v>
      </c>
      <c r="AV34" s="714">
        <v>68521</v>
      </c>
      <c r="AW34" s="746">
        <v>12189182</v>
      </c>
      <c r="AX34" s="746">
        <v>36177466</v>
      </c>
      <c r="AY34" s="714">
        <v>5764037</v>
      </c>
      <c r="AZ34" s="746">
        <v>17953219</v>
      </c>
      <c r="BA34" s="746">
        <v>41941503</v>
      </c>
      <c r="BB34" s="714">
        <v>-1983795</v>
      </c>
      <c r="BC34" s="746">
        <v>15969424</v>
      </c>
      <c r="BD34" s="747">
        <v>39957708</v>
      </c>
      <c r="BE34" s="724"/>
      <c r="BF34" s="724"/>
      <c r="BG34" s="724"/>
      <c r="BH34" s="724"/>
      <c r="BI34" s="724"/>
    </row>
    <row r="35" spans="1:61">
      <c r="A35" s="743">
        <v>31</v>
      </c>
      <c r="B35" s="744" t="s">
        <v>391</v>
      </c>
      <c r="C35" s="714">
        <v>40160</v>
      </c>
      <c r="D35" s="714">
        <v>2005</v>
      </c>
      <c r="E35" s="714">
        <v>6477</v>
      </c>
      <c r="F35" s="714">
        <v>4756</v>
      </c>
      <c r="G35" s="714">
        <v>171631</v>
      </c>
      <c r="H35" s="714">
        <v>13158</v>
      </c>
      <c r="I35" s="714">
        <v>49615</v>
      </c>
      <c r="J35" s="714">
        <v>308582</v>
      </c>
      <c r="K35" s="714">
        <v>10587</v>
      </c>
      <c r="L35" s="714">
        <v>50587</v>
      </c>
      <c r="M35" s="714">
        <v>37199</v>
      </c>
      <c r="N35" s="714">
        <v>50572</v>
      </c>
      <c r="O35" s="714">
        <v>16127</v>
      </c>
      <c r="P35" s="714">
        <v>84527</v>
      </c>
      <c r="Q35" s="714">
        <v>75386</v>
      </c>
      <c r="R35" s="714">
        <v>145530</v>
      </c>
      <c r="S35" s="714">
        <v>35437</v>
      </c>
      <c r="T35" s="714">
        <v>73018</v>
      </c>
      <c r="U35" s="714">
        <v>148386</v>
      </c>
      <c r="V35" s="714">
        <v>102749</v>
      </c>
      <c r="W35" s="714">
        <v>127112</v>
      </c>
      <c r="X35" s="714">
        <v>49045</v>
      </c>
      <c r="Y35" s="714">
        <v>579247</v>
      </c>
      <c r="Z35" s="714">
        <v>280199</v>
      </c>
      <c r="AA35" s="714">
        <v>154272</v>
      </c>
      <c r="AB35" s="714">
        <v>58793</v>
      </c>
      <c r="AC35" s="714">
        <v>3641484</v>
      </c>
      <c r="AD35" s="714">
        <v>2036754</v>
      </c>
      <c r="AE35" s="714">
        <v>303347</v>
      </c>
      <c r="AF35" s="714">
        <v>465642</v>
      </c>
      <c r="AG35" s="714">
        <v>10685660</v>
      </c>
      <c r="AH35" s="714">
        <v>1251283</v>
      </c>
      <c r="AI35" s="714">
        <v>1479906</v>
      </c>
      <c r="AJ35" s="714">
        <v>975180</v>
      </c>
      <c r="AK35" s="714">
        <v>302997</v>
      </c>
      <c r="AL35" s="714">
        <v>7752032</v>
      </c>
      <c r="AM35" s="714">
        <v>948559</v>
      </c>
      <c r="AN35" s="714"/>
      <c r="AO35" s="714">
        <v>336104</v>
      </c>
      <c r="AP35" s="745">
        <v>32854105</v>
      </c>
      <c r="AQ35" s="714">
        <v>181272</v>
      </c>
      <c r="AR35" s="714">
        <v>16505488</v>
      </c>
      <c r="AS35" s="714">
        <v>41161</v>
      </c>
      <c r="AT35" s="714">
        <v>1540065</v>
      </c>
      <c r="AU35" s="714">
        <v>16220612</v>
      </c>
      <c r="AV35" s="714">
        <v>-37668</v>
      </c>
      <c r="AW35" s="746">
        <v>34450930</v>
      </c>
      <c r="AX35" s="746">
        <v>67305035</v>
      </c>
      <c r="AY35" s="714">
        <v>1393423</v>
      </c>
      <c r="AZ35" s="746">
        <v>35844353</v>
      </c>
      <c r="BA35" s="746">
        <v>68698458</v>
      </c>
      <c r="BB35" s="714">
        <v>-3722470</v>
      </c>
      <c r="BC35" s="746">
        <v>32121883</v>
      </c>
      <c r="BD35" s="747">
        <v>64975988</v>
      </c>
      <c r="BE35" s="724"/>
      <c r="BF35" s="724"/>
      <c r="BG35" s="724"/>
      <c r="BH35" s="724"/>
      <c r="BI35" s="724"/>
    </row>
    <row r="36" spans="1:61">
      <c r="A36" s="743">
        <v>32</v>
      </c>
      <c r="B36" s="744" t="s">
        <v>130</v>
      </c>
      <c r="C36" s="714"/>
      <c r="D36" s="714"/>
      <c r="E36" s="714"/>
      <c r="F36" s="714"/>
      <c r="G36" s="714"/>
      <c r="H36" s="714"/>
      <c r="I36" s="714"/>
      <c r="J36" s="714"/>
      <c r="K36" s="714"/>
      <c r="L36" s="714"/>
      <c r="M36" s="714"/>
      <c r="N36" s="714"/>
      <c r="O36" s="714"/>
      <c r="P36" s="714"/>
      <c r="Q36" s="714"/>
      <c r="R36" s="714"/>
      <c r="S36" s="714"/>
      <c r="T36" s="714"/>
      <c r="U36" s="714"/>
      <c r="V36" s="714"/>
      <c r="W36" s="714"/>
      <c r="X36" s="714"/>
      <c r="Y36" s="714"/>
      <c r="Z36" s="714"/>
      <c r="AA36" s="714"/>
      <c r="AB36" s="714"/>
      <c r="AC36" s="714"/>
      <c r="AD36" s="714"/>
      <c r="AE36" s="714"/>
      <c r="AF36" s="714"/>
      <c r="AG36" s="714"/>
      <c r="AH36" s="714"/>
      <c r="AI36" s="714"/>
      <c r="AJ36" s="714"/>
      <c r="AK36" s="714"/>
      <c r="AL36" s="714"/>
      <c r="AM36" s="714"/>
      <c r="AN36" s="714"/>
      <c r="AO36" s="714">
        <v>785081</v>
      </c>
      <c r="AP36" s="745">
        <v>785081</v>
      </c>
      <c r="AQ36" s="714"/>
      <c r="AR36" s="714">
        <v>1233128</v>
      </c>
      <c r="AS36" s="714">
        <v>40608593</v>
      </c>
      <c r="AT36" s="714"/>
      <c r="AU36" s="714"/>
      <c r="AV36" s="714"/>
      <c r="AW36" s="746">
        <v>41841721</v>
      </c>
      <c r="AX36" s="746">
        <v>42626802</v>
      </c>
      <c r="AY36" s="714"/>
      <c r="AZ36" s="746">
        <v>41841721</v>
      </c>
      <c r="BA36" s="746">
        <v>42626802</v>
      </c>
      <c r="BB36" s="714"/>
      <c r="BC36" s="746">
        <v>41841721</v>
      </c>
      <c r="BD36" s="747">
        <v>42626802</v>
      </c>
      <c r="BE36" s="724"/>
      <c r="BF36" s="724"/>
      <c r="BG36" s="724"/>
      <c r="BH36" s="724"/>
      <c r="BI36" s="724"/>
    </row>
    <row r="37" spans="1:61">
      <c r="A37" s="748">
        <v>33</v>
      </c>
      <c r="B37" s="749" t="s">
        <v>392</v>
      </c>
      <c r="C37" s="750">
        <v>483</v>
      </c>
      <c r="D37" s="750">
        <v>393</v>
      </c>
      <c r="E37" s="750">
        <v>3</v>
      </c>
      <c r="F37" s="750">
        <v>323</v>
      </c>
      <c r="G37" s="750">
        <v>8519</v>
      </c>
      <c r="H37" s="750">
        <v>101</v>
      </c>
      <c r="I37" s="750">
        <v>2029</v>
      </c>
      <c r="J37" s="750">
        <v>9500</v>
      </c>
      <c r="K37" s="750">
        <v>170</v>
      </c>
      <c r="L37" s="750">
        <v>2211</v>
      </c>
      <c r="M37" s="750">
        <v>2863</v>
      </c>
      <c r="N37" s="750">
        <v>1621</v>
      </c>
      <c r="O37" s="750">
        <v>153</v>
      </c>
      <c r="P37" s="750">
        <v>5578</v>
      </c>
      <c r="Q37" s="750">
        <v>7300</v>
      </c>
      <c r="R37" s="750">
        <v>7086</v>
      </c>
      <c r="S37" s="750">
        <v>2074</v>
      </c>
      <c r="T37" s="750">
        <v>17689</v>
      </c>
      <c r="U37" s="750">
        <v>19832</v>
      </c>
      <c r="V37" s="750">
        <v>9644</v>
      </c>
      <c r="W37" s="750">
        <v>9894</v>
      </c>
      <c r="X37" s="750">
        <v>554</v>
      </c>
      <c r="Y37" s="750">
        <v>11925</v>
      </c>
      <c r="Z37" s="750">
        <v>16253</v>
      </c>
      <c r="AA37" s="750">
        <v>533</v>
      </c>
      <c r="AB37" s="750">
        <v>1572</v>
      </c>
      <c r="AC37" s="750">
        <v>21620</v>
      </c>
      <c r="AD37" s="750">
        <v>7712</v>
      </c>
      <c r="AE37" s="750">
        <v>151</v>
      </c>
      <c r="AF37" s="750">
        <v>39966</v>
      </c>
      <c r="AG37" s="750">
        <v>327874</v>
      </c>
      <c r="AH37" s="750">
        <v>7007</v>
      </c>
      <c r="AI37" s="750">
        <v>247</v>
      </c>
      <c r="AJ37" s="750">
        <v>7552</v>
      </c>
      <c r="AK37" s="750">
        <v>16</v>
      </c>
      <c r="AL37" s="750">
        <v>44279</v>
      </c>
      <c r="AM37" s="750">
        <v>21411</v>
      </c>
      <c r="AN37" s="750"/>
      <c r="AO37" s="750">
        <v>19074</v>
      </c>
      <c r="AP37" s="745">
        <v>635212</v>
      </c>
      <c r="AQ37" s="750">
        <v>47</v>
      </c>
      <c r="AR37" s="750">
        <v>9666858</v>
      </c>
      <c r="AS37" s="750">
        <v>18081887</v>
      </c>
      <c r="AT37" s="750">
        <v>2676706</v>
      </c>
      <c r="AU37" s="750">
        <v>16051440</v>
      </c>
      <c r="AV37" s="750"/>
      <c r="AW37" s="746">
        <v>46476938</v>
      </c>
      <c r="AX37" s="746">
        <v>47112150</v>
      </c>
      <c r="AY37" s="750">
        <v>804774</v>
      </c>
      <c r="AZ37" s="746">
        <v>47281712</v>
      </c>
      <c r="BA37" s="746">
        <v>47916924</v>
      </c>
      <c r="BB37" s="750">
        <v>-2033194</v>
      </c>
      <c r="BC37" s="746">
        <v>45248518</v>
      </c>
      <c r="BD37" s="747">
        <v>45883730</v>
      </c>
      <c r="BE37" s="724"/>
      <c r="BF37" s="724"/>
      <c r="BG37" s="724"/>
      <c r="BH37" s="724"/>
      <c r="BI37" s="724"/>
    </row>
    <row r="38" spans="1:61">
      <c r="A38" s="743">
        <v>34</v>
      </c>
      <c r="B38" s="744" t="s">
        <v>393</v>
      </c>
      <c r="C38" s="714"/>
      <c r="D38" s="714"/>
      <c r="E38" s="714"/>
      <c r="F38" s="714"/>
      <c r="G38" s="714"/>
      <c r="H38" s="714"/>
      <c r="I38" s="714">
        <v>19</v>
      </c>
      <c r="J38" s="714">
        <v>150</v>
      </c>
      <c r="K38" s="714"/>
      <c r="L38" s="714">
        <v>7</v>
      </c>
      <c r="M38" s="714"/>
      <c r="N38" s="714">
        <v>35</v>
      </c>
      <c r="O38" s="714"/>
      <c r="P38" s="714"/>
      <c r="Q38" s="714"/>
      <c r="R38" s="714"/>
      <c r="S38" s="714"/>
      <c r="T38" s="714"/>
      <c r="U38" s="714"/>
      <c r="V38" s="714"/>
      <c r="W38" s="714"/>
      <c r="X38" s="714">
        <v>39</v>
      </c>
      <c r="Y38" s="714">
        <v>88</v>
      </c>
      <c r="Z38" s="714">
        <v>517</v>
      </c>
      <c r="AA38" s="714">
        <v>552</v>
      </c>
      <c r="AB38" s="714"/>
      <c r="AC38" s="714">
        <v>1778</v>
      </c>
      <c r="AD38" s="714">
        <v>3924</v>
      </c>
      <c r="AE38" s="714">
        <v>1050</v>
      </c>
      <c r="AF38" s="714">
        <v>39173</v>
      </c>
      <c r="AG38" s="714">
        <v>17759</v>
      </c>
      <c r="AH38" s="714">
        <v>830</v>
      </c>
      <c r="AI38" s="714">
        <v>565</v>
      </c>
      <c r="AJ38" s="714">
        <v>1036879</v>
      </c>
      <c r="AK38" s="714">
        <v>27</v>
      </c>
      <c r="AL38" s="714">
        <v>1989</v>
      </c>
      <c r="AM38" s="714">
        <v>10532</v>
      </c>
      <c r="AN38" s="714"/>
      <c r="AO38" s="714">
        <v>999</v>
      </c>
      <c r="AP38" s="745">
        <v>1116912</v>
      </c>
      <c r="AQ38" s="714">
        <v>629442</v>
      </c>
      <c r="AR38" s="714">
        <v>15406354</v>
      </c>
      <c r="AS38" s="714">
        <v>54808188</v>
      </c>
      <c r="AT38" s="714"/>
      <c r="AU38" s="714"/>
      <c r="AV38" s="714"/>
      <c r="AW38" s="746">
        <v>70843984</v>
      </c>
      <c r="AX38" s="746">
        <v>71960896</v>
      </c>
      <c r="AY38" s="714">
        <v>979</v>
      </c>
      <c r="AZ38" s="746">
        <v>70844963</v>
      </c>
      <c r="BA38" s="746">
        <v>71961875</v>
      </c>
      <c r="BB38" s="714">
        <v>-4981</v>
      </c>
      <c r="BC38" s="746">
        <v>70839982</v>
      </c>
      <c r="BD38" s="747">
        <v>71956894</v>
      </c>
      <c r="BE38" s="724"/>
      <c r="BF38" s="724"/>
      <c r="BG38" s="724"/>
      <c r="BH38" s="724"/>
      <c r="BI38" s="724"/>
    </row>
    <row r="39" spans="1:61">
      <c r="A39" s="743">
        <v>35</v>
      </c>
      <c r="B39" s="744" t="s">
        <v>404</v>
      </c>
      <c r="C39" s="714">
        <v>22356</v>
      </c>
      <c r="D39" s="714">
        <v>962</v>
      </c>
      <c r="E39" s="714">
        <v>15933</v>
      </c>
      <c r="F39" s="714">
        <v>1591</v>
      </c>
      <c r="G39" s="714">
        <v>46733</v>
      </c>
      <c r="H39" s="714">
        <v>3220</v>
      </c>
      <c r="I39" s="714">
        <v>7119</v>
      </c>
      <c r="J39" s="714">
        <v>31045</v>
      </c>
      <c r="K39" s="714">
        <v>2485</v>
      </c>
      <c r="L39" s="714">
        <v>6283</v>
      </c>
      <c r="M39" s="714">
        <v>5585</v>
      </c>
      <c r="N39" s="714">
        <v>13507</v>
      </c>
      <c r="O39" s="714">
        <v>8713</v>
      </c>
      <c r="P39" s="714">
        <v>2946</v>
      </c>
      <c r="Q39" s="714">
        <v>20744</v>
      </c>
      <c r="R39" s="714">
        <v>8030</v>
      </c>
      <c r="S39" s="714">
        <v>3248</v>
      </c>
      <c r="T39" s="714">
        <v>4668</v>
      </c>
      <c r="U39" s="714">
        <v>5542</v>
      </c>
      <c r="V39" s="714">
        <v>1280</v>
      </c>
      <c r="W39" s="714">
        <v>5381</v>
      </c>
      <c r="X39" s="714">
        <v>7102</v>
      </c>
      <c r="Y39" s="714">
        <v>65375</v>
      </c>
      <c r="Z39" s="714">
        <v>42500</v>
      </c>
      <c r="AA39" s="714">
        <v>38832</v>
      </c>
      <c r="AB39" s="714">
        <v>11284</v>
      </c>
      <c r="AC39" s="714">
        <v>52447</v>
      </c>
      <c r="AD39" s="714">
        <v>110564</v>
      </c>
      <c r="AE39" s="714">
        <v>21930</v>
      </c>
      <c r="AF39" s="714">
        <v>63994</v>
      </c>
      <c r="AG39" s="714">
        <v>58837</v>
      </c>
      <c r="AH39" s="714">
        <v>113</v>
      </c>
      <c r="AI39" s="714">
        <v>112898</v>
      </c>
      <c r="AJ39" s="714">
        <v>75910</v>
      </c>
      <c r="AK39" s="714"/>
      <c r="AL39" s="714">
        <v>151359</v>
      </c>
      <c r="AM39" s="714">
        <v>116880</v>
      </c>
      <c r="AN39" s="714"/>
      <c r="AO39" s="714">
        <v>1829</v>
      </c>
      <c r="AP39" s="745">
        <v>1149225</v>
      </c>
      <c r="AQ39" s="714"/>
      <c r="AR39" s="714">
        <v>3708635</v>
      </c>
      <c r="AS39" s="714"/>
      <c r="AT39" s="714"/>
      <c r="AU39" s="714"/>
      <c r="AV39" s="714"/>
      <c r="AW39" s="746">
        <v>3708635</v>
      </c>
      <c r="AX39" s="746">
        <v>4857860</v>
      </c>
      <c r="AY39" s="714">
        <v>18888</v>
      </c>
      <c r="AZ39" s="746">
        <v>3727523</v>
      </c>
      <c r="BA39" s="746">
        <v>4876748</v>
      </c>
      <c r="BB39" s="714">
        <v>-102068</v>
      </c>
      <c r="BC39" s="746">
        <v>3625455</v>
      </c>
      <c r="BD39" s="747">
        <v>4774680</v>
      </c>
      <c r="BE39" s="724"/>
      <c r="BF39" s="724"/>
      <c r="BG39" s="724"/>
      <c r="BH39" s="724"/>
      <c r="BI39" s="724"/>
    </row>
    <row r="40" spans="1:61">
      <c r="A40" s="743">
        <v>36</v>
      </c>
      <c r="B40" s="744" t="s">
        <v>64</v>
      </c>
      <c r="C40" s="714">
        <v>405601</v>
      </c>
      <c r="D40" s="714">
        <v>22402</v>
      </c>
      <c r="E40" s="714">
        <v>27260</v>
      </c>
      <c r="F40" s="714">
        <v>58596</v>
      </c>
      <c r="G40" s="714">
        <v>1647955</v>
      </c>
      <c r="H40" s="714">
        <v>117068</v>
      </c>
      <c r="I40" s="714">
        <v>304592</v>
      </c>
      <c r="J40" s="714">
        <v>1677339</v>
      </c>
      <c r="K40" s="714">
        <v>82700</v>
      </c>
      <c r="L40" s="714">
        <v>605079</v>
      </c>
      <c r="M40" s="714">
        <v>450727</v>
      </c>
      <c r="N40" s="714">
        <v>282077</v>
      </c>
      <c r="O40" s="714">
        <v>151871</v>
      </c>
      <c r="P40" s="714">
        <v>412909</v>
      </c>
      <c r="Q40" s="714">
        <v>471320</v>
      </c>
      <c r="R40" s="714">
        <v>670195</v>
      </c>
      <c r="S40" s="714">
        <v>239361</v>
      </c>
      <c r="T40" s="714">
        <v>650052</v>
      </c>
      <c r="U40" s="714">
        <v>679565</v>
      </c>
      <c r="V40" s="714">
        <v>200326</v>
      </c>
      <c r="W40" s="714">
        <v>1448866</v>
      </c>
      <c r="X40" s="714">
        <v>423204</v>
      </c>
      <c r="Y40" s="714">
        <v>7394679</v>
      </c>
      <c r="Z40" s="714">
        <v>1969299</v>
      </c>
      <c r="AA40" s="714">
        <v>672648</v>
      </c>
      <c r="AB40" s="714">
        <v>423803</v>
      </c>
      <c r="AC40" s="714">
        <v>8311278</v>
      </c>
      <c r="AD40" s="714">
        <v>4500448</v>
      </c>
      <c r="AE40" s="714">
        <v>2611831</v>
      </c>
      <c r="AF40" s="714">
        <v>2989213</v>
      </c>
      <c r="AG40" s="714">
        <v>10798957</v>
      </c>
      <c r="AH40" s="714">
        <v>4099414</v>
      </c>
      <c r="AI40" s="714">
        <v>4636233</v>
      </c>
      <c r="AJ40" s="714">
        <v>3560454</v>
      </c>
      <c r="AK40" s="714">
        <v>382784</v>
      </c>
      <c r="AL40" s="714">
        <v>12958710</v>
      </c>
      <c r="AM40" s="714">
        <v>1784346</v>
      </c>
      <c r="AN40" s="714"/>
      <c r="AO40" s="714">
        <v>239858</v>
      </c>
      <c r="AP40" s="745">
        <v>78363020</v>
      </c>
      <c r="AQ40" s="714">
        <v>78804</v>
      </c>
      <c r="AR40" s="714">
        <v>4182204</v>
      </c>
      <c r="AS40" s="714">
        <v>12873</v>
      </c>
      <c r="AT40" s="714">
        <v>202760</v>
      </c>
      <c r="AU40" s="714">
        <v>2091191</v>
      </c>
      <c r="AV40" s="714"/>
      <c r="AW40" s="746">
        <v>6567832</v>
      </c>
      <c r="AX40" s="746">
        <v>84930852</v>
      </c>
      <c r="AY40" s="714">
        <v>3729222</v>
      </c>
      <c r="AZ40" s="746">
        <v>10297054</v>
      </c>
      <c r="BA40" s="746">
        <v>88660074</v>
      </c>
      <c r="BB40" s="714">
        <v>-4091790</v>
      </c>
      <c r="BC40" s="746">
        <v>6205264</v>
      </c>
      <c r="BD40" s="747">
        <v>84568284</v>
      </c>
      <c r="BE40" s="724"/>
      <c r="BF40" s="724"/>
      <c r="BG40" s="724"/>
      <c r="BH40" s="724"/>
      <c r="BI40" s="724"/>
    </row>
    <row r="41" spans="1:61">
      <c r="A41" s="743">
        <v>37</v>
      </c>
      <c r="B41" s="744" t="s">
        <v>65</v>
      </c>
      <c r="C41" s="714">
        <v>23308</v>
      </c>
      <c r="D41" s="714">
        <v>57</v>
      </c>
      <c r="E41" s="714">
        <v>1487</v>
      </c>
      <c r="F41" s="714">
        <v>110</v>
      </c>
      <c r="G41" s="714">
        <v>11044</v>
      </c>
      <c r="H41" s="714">
        <v>555</v>
      </c>
      <c r="I41" s="714">
        <v>1334</v>
      </c>
      <c r="J41" s="714">
        <v>6099</v>
      </c>
      <c r="K41" s="714">
        <v>661</v>
      </c>
      <c r="L41" s="714">
        <v>1327</v>
      </c>
      <c r="M41" s="714">
        <v>2272</v>
      </c>
      <c r="N41" s="714">
        <v>1294</v>
      </c>
      <c r="O41" s="714">
        <v>467</v>
      </c>
      <c r="P41" s="714">
        <v>1163</v>
      </c>
      <c r="Q41" s="714">
        <v>1479</v>
      </c>
      <c r="R41" s="714">
        <v>2357</v>
      </c>
      <c r="S41" s="714">
        <v>780</v>
      </c>
      <c r="T41" s="714">
        <v>3845</v>
      </c>
      <c r="U41" s="714">
        <v>2348</v>
      </c>
      <c r="V41" s="714">
        <v>906</v>
      </c>
      <c r="W41" s="714">
        <v>5252</v>
      </c>
      <c r="X41" s="714">
        <v>9458</v>
      </c>
      <c r="Y41" s="714">
        <v>21532</v>
      </c>
      <c r="Z41" s="714">
        <v>2476</v>
      </c>
      <c r="AA41" s="714">
        <v>1707</v>
      </c>
      <c r="AB41" s="714">
        <v>411</v>
      </c>
      <c r="AC41" s="714">
        <v>63040</v>
      </c>
      <c r="AD41" s="714">
        <v>9746</v>
      </c>
      <c r="AE41" s="714">
        <v>73520</v>
      </c>
      <c r="AF41" s="714">
        <v>28740</v>
      </c>
      <c r="AG41" s="714">
        <v>610150</v>
      </c>
      <c r="AH41" s="714">
        <v>19490</v>
      </c>
      <c r="AI41" s="714">
        <v>427940</v>
      </c>
      <c r="AJ41" s="714">
        <v>1662475</v>
      </c>
      <c r="AK41" s="714">
        <v>11348</v>
      </c>
      <c r="AL41" s="714">
        <v>235574</v>
      </c>
      <c r="AM41" s="714">
        <v>695725</v>
      </c>
      <c r="AN41" s="714"/>
      <c r="AO41" s="714">
        <v>26436</v>
      </c>
      <c r="AP41" s="745">
        <v>3967913</v>
      </c>
      <c r="AQ41" s="714">
        <v>4738930</v>
      </c>
      <c r="AR41" s="714">
        <v>30332635</v>
      </c>
      <c r="AS41" s="714"/>
      <c r="AT41" s="714"/>
      <c r="AU41" s="714">
        <v>216745</v>
      </c>
      <c r="AV41" s="714"/>
      <c r="AW41" s="746">
        <v>35288310</v>
      </c>
      <c r="AX41" s="746">
        <v>39256223</v>
      </c>
      <c r="AY41" s="714">
        <v>757857</v>
      </c>
      <c r="AZ41" s="746">
        <v>36046167</v>
      </c>
      <c r="BA41" s="746">
        <v>40014080</v>
      </c>
      <c r="BB41" s="714">
        <v>-434569</v>
      </c>
      <c r="BC41" s="746">
        <v>35611598</v>
      </c>
      <c r="BD41" s="747">
        <v>39579511</v>
      </c>
      <c r="BE41" s="724"/>
      <c r="BF41" s="724"/>
      <c r="BG41" s="724"/>
      <c r="BH41" s="724"/>
      <c r="BI41" s="724"/>
    </row>
    <row r="42" spans="1:61">
      <c r="A42" s="743">
        <v>38</v>
      </c>
      <c r="B42" s="751" t="s">
        <v>394</v>
      </c>
      <c r="C42" s="714">
        <v>3797</v>
      </c>
      <c r="D42" s="714">
        <v>2583</v>
      </c>
      <c r="E42" s="714">
        <v>1327</v>
      </c>
      <c r="F42" s="714">
        <v>606</v>
      </c>
      <c r="G42" s="714">
        <v>27560</v>
      </c>
      <c r="H42" s="714">
        <v>3405</v>
      </c>
      <c r="I42" s="714">
        <v>8314</v>
      </c>
      <c r="J42" s="714">
        <v>17382</v>
      </c>
      <c r="K42" s="714">
        <v>347</v>
      </c>
      <c r="L42" s="714">
        <v>2313</v>
      </c>
      <c r="M42" s="714">
        <v>6769</v>
      </c>
      <c r="N42" s="714">
        <v>3280</v>
      </c>
      <c r="O42" s="714">
        <v>2731</v>
      </c>
      <c r="P42" s="714">
        <v>7066</v>
      </c>
      <c r="Q42" s="714">
        <v>8384</v>
      </c>
      <c r="R42" s="714">
        <v>15808</v>
      </c>
      <c r="S42" s="714">
        <v>5164</v>
      </c>
      <c r="T42" s="714">
        <v>16775</v>
      </c>
      <c r="U42" s="714">
        <v>13285</v>
      </c>
      <c r="V42" s="714">
        <v>4261</v>
      </c>
      <c r="W42" s="714">
        <v>15793</v>
      </c>
      <c r="X42" s="714">
        <v>9973</v>
      </c>
      <c r="Y42" s="714">
        <v>51248</v>
      </c>
      <c r="Z42" s="714">
        <v>1362</v>
      </c>
      <c r="AA42" s="714">
        <v>4049</v>
      </c>
      <c r="AB42" s="714">
        <v>17327</v>
      </c>
      <c r="AC42" s="714">
        <v>181437</v>
      </c>
      <c r="AD42" s="714">
        <v>124620</v>
      </c>
      <c r="AE42" s="714">
        <v>34217</v>
      </c>
      <c r="AF42" s="714">
        <v>94935</v>
      </c>
      <c r="AG42" s="714">
        <v>106449</v>
      </c>
      <c r="AH42" s="714">
        <v>111685</v>
      </c>
      <c r="AI42" s="714">
        <v>183670</v>
      </c>
      <c r="AJ42" s="714">
        <v>174135</v>
      </c>
      <c r="AK42" s="714">
        <v>21650</v>
      </c>
      <c r="AL42" s="714">
        <v>126932</v>
      </c>
      <c r="AM42" s="714">
        <v>70489</v>
      </c>
      <c r="AN42" s="714"/>
      <c r="AO42" s="714">
        <v>956</v>
      </c>
      <c r="AP42" s="745">
        <v>1482084</v>
      </c>
      <c r="AQ42" s="714"/>
      <c r="AR42" s="714"/>
      <c r="AS42" s="714"/>
      <c r="AT42" s="714"/>
      <c r="AU42" s="714"/>
      <c r="AV42" s="714"/>
      <c r="AW42" s="746"/>
      <c r="AX42" s="746">
        <v>1482084</v>
      </c>
      <c r="AY42" s="714"/>
      <c r="AZ42" s="746"/>
      <c r="BA42" s="746">
        <v>1482084</v>
      </c>
      <c r="BB42" s="714"/>
      <c r="BC42" s="746"/>
      <c r="BD42" s="747">
        <v>1482084</v>
      </c>
      <c r="BE42" s="724"/>
      <c r="BF42" s="724"/>
      <c r="BG42" s="724"/>
      <c r="BH42" s="724"/>
      <c r="BI42" s="724"/>
    </row>
    <row r="43" spans="1:61">
      <c r="A43" s="743">
        <v>39</v>
      </c>
      <c r="B43" s="744" t="s">
        <v>131</v>
      </c>
      <c r="C43" s="714">
        <v>55768</v>
      </c>
      <c r="D43" s="714">
        <v>499</v>
      </c>
      <c r="E43" s="714">
        <v>12489</v>
      </c>
      <c r="F43" s="714">
        <v>4672</v>
      </c>
      <c r="G43" s="714">
        <v>178520</v>
      </c>
      <c r="H43" s="714">
        <v>8484</v>
      </c>
      <c r="I43" s="714">
        <v>38863</v>
      </c>
      <c r="J43" s="714">
        <v>23782</v>
      </c>
      <c r="K43" s="714">
        <v>12624</v>
      </c>
      <c r="L43" s="714">
        <v>30190</v>
      </c>
      <c r="M43" s="714">
        <v>64974</v>
      </c>
      <c r="N43" s="714">
        <v>116551</v>
      </c>
      <c r="O43" s="714">
        <v>40389</v>
      </c>
      <c r="P43" s="714">
        <v>60886</v>
      </c>
      <c r="Q43" s="714">
        <v>76352</v>
      </c>
      <c r="R43" s="714">
        <v>91827</v>
      </c>
      <c r="S43" s="714">
        <v>13965</v>
      </c>
      <c r="T43" s="714">
        <v>8900</v>
      </c>
      <c r="U43" s="714">
        <v>41533</v>
      </c>
      <c r="V43" s="714">
        <v>13464</v>
      </c>
      <c r="W43" s="714">
        <v>58374</v>
      </c>
      <c r="X43" s="714">
        <v>17976</v>
      </c>
      <c r="Y43" s="714">
        <v>1013287</v>
      </c>
      <c r="Z43" s="714">
        <v>76372</v>
      </c>
      <c r="AA43" s="714">
        <v>31468</v>
      </c>
      <c r="AB43" s="714">
        <v>45709</v>
      </c>
      <c r="AC43" s="714">
        <v>418563</v>
      </c>
      <c r="AD43" s="714">
        <v>351413</v>
      </c>
      <c r="AE43" s="714">
        <v>343579</v>
      </c>
      <c r="AF43" s="714">
        <v>164580</v>
      </c>
      <c r="AG43" s="714">
        <v>284996</v>
      </c>
      <c r="AH43" s="714">
        <v>16064</v>
      </c>
      <c r="AI43" s="714">
        <v>248658</v>
      </c>
      <c r="AJ43" s="714">
        <v>213936</v>
      </c>
      <c r="AK43" s="714">
        <v>60648</v>
      </c>
      <c r="AL43" s="714">
        <v>290436</v>
      </c>
      <c r="AM43" s="714">
        <v>170936</v>
      </c>
      <c r="AN43" s="714">
        <v>726</v>
      </c>
      <c r="AO43" s="714"/>
      <c r="AP43" s="745">
        <v>4702453</v>
      </c>
      <c r="AQ43" s="714"/>
      <c r="AR43" s="714">
        <v>1818</v>
      </c>
      <c r="AS43" s="714"/>
      <c r="AT43" s="714"/>
      <c r="AU43" s="714"/>
      <c r="AV43" s="714"/>
      <c r="AW43" s="746">
        <v>1818</v>
      </c>
      <c r="AX43" s="746">
        <v>4704271</v>
      </c>
      <c r="AY43" s="714">
        <v>4303441</v>
      </c>
      <c r="AZ43" s="746">
        <v>4305259</v>
      </c>
      <c r="BA43" s="746">
        <v>9007712</v>
      </c>
      <c r="BB43" s="714">
        <v>-1272367</v>
      </c>
      <c r="BC43" s="746">
        <v>3032892</v>
      </c>
      <c r="BD43" s="747">
        <v>7735345</v>
      </c>
      <c r="BE43" s="724"/>
      <c r="BF43" s="724"/>
      <c r="BG43" s="724"/>
      <c r="BH43" s="724"/>
      <c r="BI43" s="724"/>
    </row>
    <row r="44" spans="1:61">
      <c r="A44" s="755">
        <v>40</v>
      </c>
      <c r="B44" s="756" t="s">
        <v>644</v>
      </c>
      <c r="C44" s="757">
        <v>5672827</v>
      </c>
      <c r="D44" s="757">
        <v>319398</v>
      </c>
      <c r="E44" s="757">
        <v>615997</v>
      </c>
      <c r="F44" s="757">
        <v>220751</v>
      </c>
      <c r="G44" s="757">
        <v>24457015</v>
      </c>
      <c r="H44" s="757">
        <v>1654197</v>
      </c>
      <c r="I44" s="757">
        <v>7094965</v>
      </c>
      <c r="J44" s="757">
        <v>18555863</v>
      </c>
      <c r="K44" s="757">
        <v>7956547</v>
      </c>
      <c r="L44" s="757">
        <v>7717675</v>
      </c>
      <c r="M44" s="757">
        <v>3285342</v>
      </c>
      <c r="N44" s="757">
        <v>15347148</v>
      </c>
      <c r="O44" s="757">
        <v>6504952</v>
      </c>
      <c r="P44" s="757">
        <v>5982768</v>
      </c>
      <c r="Q44" s="757">
        <v>5576383</v>
      </c>
      <c r="R44" s="757">
        <v>8510286</v>
      </c>
      <c r="S44" s="757">
        <v>3335616</v>
      </c>
      <c r="T44" s="757">
        <v>8268586</v>
      </c>
      <c r="U44" s="757">
        <v>9974921</v>
      </c>
      <c r="V44" s="757">
        <v>3188635</v>
      </c>
      <c r="W44" s="757">
        <v>36313186</v>
      </c>
      <c r="X44" s="757">
        <v>4495272</v>
      </c>
      <c r="Y44" s="757">
        <v>35332965</v>
      </c>
      <c r="Z44" s="757">
        <v>13048182</v>
      </c>
      <c r="AA44" s="757">
        <v>2370395</v>
      </c>
      <c r="AB44" s="757">
        <v>2098494</v>
      </c>
      <c r="AC44" s="757">
        <v>27463347</v>
      </c>
      <c r="AD44" s="757">
        <v>13293647</v>
      </c>
      <c r="AE44" s="757">
        <v>17555494</v>
      </c>
      <c r="AF44" s="757">
        <v>14702533</v>
      </c>
      <c r="AG44" s="757">
        <v>30439036</v>
      </c>
      <c r="AH44" s="757">
        <v>12366375</v>
      </c>
      <c r="AI44" s="757">
        <v>14153819</v>
      </c>
      <c r="AJ44" s="757">
        <v>29280267</v>
      </c>
      <c r="AK44" s="757">
        <v>1827451</v>
      </c>
      <c r="AL44" s="757">
        <v>34162352</v>
      </c>
      <c r="AM44" s="757">
        <v>17709891</v>
      </c>
      <c r="AN44" s="757">
        <v>1482084</v>
      </c>
      <c r="AO44" s="757">
        <v>2707179</v>
      </c>
      <c r="AP44" s="757">
        <v>455041841</v>
      </c>
      <c r="AQ44" s="757">
        <v>9328868</v>
      </c>
      <c r="AR44" s="757">
        <v>293363978</v>
      </c>
      <c r="AS44" s="757">
        <v>114179439</v>
      </c>
      <c r="AT44" s="757">
        <v>31765233</v>
      </c>
      <c r="AU44" s="757">
        <v>124557160</v>
      </c>
      <c r="AV44" s="757">
        <v>-967812</v>
      </c>
      <c r="AW44" s="757">
        <v>572226866</v>
      </c>
      <c r="AX44" s="757">
        <v>1027268707</v>
      </c>
      <c r="AY44" s="757">
        <v>82473054</v>
      </c>
      <c r="AZ44" s="757">
        <v>654699920</v>
      </c>
      <c r="BA44" s="757">
        <v>1109741761</v>
      </c>
      <c r="BB44" s="757">
        <v>-93198877</v>
      </c>
      <c r="BC44" s="757">
        <v>561501043</v>
      </c>
      <c r="BD44" s="757">
        <v>1016542884</v>
      </c>
      <c r="BE44" s="724"/>
      <c r="BF44" s="724"/>
      <c r="BG44" s="724"/>
      <c r="BH44" s="724"/>
      <c r="BI44" s="724"/>
    </row>
    <row r="45" spans="1:61">
      <c r="A45" s="743">
        <v>41</v>
      </c>
      <c r="B45" s="744" t="s">
        <v>624</v>
      </c>
      <c r="C45" s="714">
        <v>21575</v>
      </c>
      <c r="D45" s="714">
        <v>8542</v>
      </c>
      <c r="E45" s="714">
        <v>37626</v>
      </c>
      <c r="F45" s="714">
        <v>11224</v>
      </c>
      <c r="G45" s="714">
        <v>198952</v>
      </c>
      <c r="H45" s="714">
        <v>25542</v>
      </c>
      <c r="I45" s="714">
        <v>115954</v>
      </c>
      <c r="J45" s="714">
        <v>234036</v>
      </c>
      <c r="K45" s="714">
        <v>26892</v>
      </c>
      <c r="L45" s="714">
        <v>182321</v>
      </c>
      <c r="M45" s="714">
        <v>78476</v>
      </c>
      <c r="N45" s="714">
        <v>101300</v>
      </c>
      <c r="O45" s="714">
        <v>52181</v>
      </c>
      <c r="P45" s="714">
        <v>125833</v>
      </c>
      <c r="Q45" s="714">
        <v>109632</v>
      </c>
      <c r="R45" s="714">
        <v>171772</v>
      </c>
      <c r="S45" s="714">
        <v>69179</v>
      </c>
      <c r="T45" s="714">
        <v>140206</v>
      </c>
      <c r="U45" s="714">
        <v>163594</v>
      </c>
      <c r="V45" s="714">
        <v>61584</v>
      </c>
      <c r="W45" s="714">
        <v>248621</v>
      </c>
      <c r="X45" s="714">
        <v>111786</v>
      </c>
      <c r="Y45" s="714">
        <v>835639</v>
      </c>
      <c r="Z45" s="714">
        <v>124254</v>
      </c>
      <c r="AA45" s="714">
        <v>39433</v>
      </c>
      <c r="AB45" s="714">
        <v>103477</v>
      </c>
      <c r="AC45" s="714">
        <v>1318143</v>
      </c>
      <c r="AD45" s="714">
        <v>876404</v>
      </c>
      <c r="AE45" s="714">
        <v>174037</v>
      </c>
      <c r="AF45" s="714">
        <v>390758</v>
      </c>
      <c r="AG45" s="714">
        <v>465276</v>
      </c>
      <c r="AH45" s="714">
        <v>419386</v>
      </c>
      <c r="AI45" s="714">
        <v>170561</v>
      </c>
      <c r="AJ45" s="714">
        <v>615139</v>
      </c>
      <c r="AK45" s="714">
        <v>167347</v>
      </c>
      <c r="AL45" s="714">
        <v>746163</v>
      </c>
      <c r="AM45" s="714">
        <v>570569</v>
      </c>
      <c r="AN45" s="714"/>
      <c r="AO45" s="714">
        <v>15454</v>
      </c>
      <c r="AP45" s="745">
        <v>9328868</v>
      </c>
      <c r="AQ45" s="724"/>
      <c r="AR45" s="724"/>
      <c r="AS45" s="724"/>
      <c r="AT45" s="724"/>
      <c r="AU45" s="724"/>
      <c r="AV45" s="724"/>
      <c r="AW45" s="724"/>
      <c r="AX45" s="724"/>
      <c r="AY45" s="724"/>
      <c r="AZ45" s="724"/>
      <c r="BA45" s="724"/>
      <c r="BB45" s="724"/>
      <c r="BC45" s="724"/>
      <c r="BD45" s="724"/>
      <c r="BE45" s="724"/>
      <c r="BF45" s="724"/>
      <c r="BG45" s="724"/>
      <c r="BH45" s="724"/>
      <c r="BI45" s="724"/>
    </row>
    <row r="46" spans="1:61">
      <c r="A46" s="743">
        <v>42</v>
      </c>
      <c r="B46" s="744" t="s">
        <v>626</v>
      </c>
      <c r="C46" s="714">
        <v>1656522</v>
      </c>
      <c r="D46" s="714">
        <v>172951</v>
      </c>
      <c r="E46" s="714">
        <v>234985</v>
      </c>
      <c r="F46" s="714">
        <v>99850</v>
      </c>
      <c r="G46" s="714">
        <v>4937980</v>
      </c>
      <c r="H46" s="714">
        <v>830982</v>
      </c>
      <c r="I46" s="714">
        <v>1961880</v>
      </c>
      <c r="J46" s="714">
        <v>2971744</v>
      </c>
      <c r="K46" s="714">
        <v>202540</v>
      </c>
      <c r="L46" s="714">
        <v>3190320</v>
      </c>
      <c r="M46" s="714">
        <v>1493231</v>
      </c>
      <c r="N46" s="714">
        <v>1568771</v>
      </c>
      <c r="O46" s="714">
        <v>868447</v>
      </c>
      <c r="P46" s="714">
        <v>3654814</v>
      </c>
      <c r="Q46" s="714">
        <v>2478793</v>
      </c>
      <c r="R46" s="714">
        <v>4568808</v>
      </c>
      <c r="S46" s="714">
        <v>1540659</v>
      </c>
      <c r="T46" s="714">
        <v>2765026</v>
      </c>
      <c r="U46" s="714">
        <v>3093178</v>
      </c>
      <c r="V46" s="714">
        <v>872753</v>
      </c>
      <c r="W46" s="714">
        <v>6945003</v>
      </c>
      <c r="X46" s="714">
        <v>2418658</v>
      </c>
      <c r="Y46" s="714">
        <v>23677242</v>
      </c>
      <c r="Z46" s="714">
        <v>1813037</v>
      </c>
      <c r="AA46" s="714">
        <v>542929</v>
      </c>
      <c r="AB46" s="714">
        <v>2725332</v>
      </c>
      <c r="AC46" s="714">
        <v>40308050</v>
      </c>
      <c r="AD46" s="714">
        <v>11035661</v>
      </c>
      <c r="AE46" s="714">
        <v>5858314</v>
      </c>
      <c r="AF46" s="714">
        <v>16028000</v>
      </c>
      <c r="AG46" s="714">
        <v>14885834</v>
      </c>
      <c r="AH46" s="714">
        <v>14470543</v>
      </c>
      <c r="AI46" s="714">
        <v>22349240</v>
      </c>
      <c r="AJ46" s="714">
        <v>36988367</v>
      </c>
      <c r="AK46" s="714">
        <v>2540446</v>
      </c>
      <c r="AL46" s="714">
        <v>29701782</v>
      </c>
      <c r="AM46" s="714">
        <v>12369316</v>
      </c>
      <c r="AN46" s="714"/>
      <c r="AO46" s="714">
        <v>57416</v>
      </c>
      <c r="AP46" s="745">
        <v>283879404</v>
      </c>
      <c r="AQ46" s="724"/>
      <c r="AR46" s="724"/>
      <c r="AS46" s="724"/>
      <c r="AT46" s="724"/>
      <c r="AU46" s="724"/>
      <c r="AV46" s="724"/>
      <c r="AW46" s="724"/>
      <c r="AX46" s="724"/>
      <c r="AY46" s="724"/>
      <c r="AZ46" s="724"/>
      <c r="BA46" s="724"/>
      <c r="BB46" s="724"/>
      <c r="BC46" s="724"/>
      <c r="BD46" s="724"/>
      <c r="BE46" s="724"/>
      <c r="BF46" s="724"/>
      <c r="BG46" s="724"/>
      <c r="BH46" s="724"/>
      <c r="BI46" s="724"/>
    </row>
    <row r="47" spans="1:61">
      <c r="A47" s="743">
        <v>43</v>
      </c>
      <c r="B47" s="744" t="s">
        <v>408</v>
      </c>
      <c r="C47" s="714">
        <v>1643504</v>
      </c>
      <c r="D47" s="714">
        <v>174275</v>
      </c>
      <c r="E47" s="714">
        <v>249321</v>
      </c>
      <c r="F47" s="714">
        <v>66803</v>
      </c>
      <c r="G47" s="714">
        <v>3233147</v>
      </c>
      <c r="H47" s="714">
        <v>-2094</v>
      </c>
      <c r="I47" s="714">
        <v>1050276</v>
      </c>
      <c r="J47" s="714">
        <v>1923432</v>
      </c>
      <c r="K47" s="714">
        <v>1164251</v>
      </c>
      <c r="L47" s="714">
        <v>854838</v>
      </c>
      <c r="M47" s="714">
        <v>702236</v>
      </c>
      <c r="N47" s="714">
        <v>2505907</v>
      </c>
      <c r="O47" s="714">
        <v>356022</v>
      </c>
      <c r="P47" s="714">
        <v>732682</v>
      </c>
      <c r="Q47" s="714">
        <v>1067796</v>
      </c>
      <c r="R47" s="714">
        <v>1247416</v>
      </c>
      <c r="S47" s="714">
        <v>16286</v>
      </c>
      <c r="T47" s="714">
        <v>-311919</v>
      </c>
      <c r="U47" s="714">
        <v>-143888</v>
      </c>
      <c r="V47" s="714">
        <v>-33668</v>
      </c>
      <c r="W47" s="714">
        <v>-92168</v>
      </c>
      <c r="X47" s="714">
        <v>517329</v>
      </c>
      <c r="Y47" s="714">
        <v>2676446</v>
      </c>
      <c r="Z47" s="714">
        <v>1843413</v>
      </c>
      <c r="AA47" s="714">
        <v>595480</v>
      </c>
      <c r="AB47" s="714">
        <v>342453</v>
      </c>
      <c r="AC47" s="714">
        <v>9451807</v>
      </c>
      <c r="AD47" s="714">
        <v>8196493</v>
      </c>
      <c r="AE47" s="714">
        <v>30543446</v>
      </c>
      <c r="AF47" s="714">
        <v>54546</v>
      </c>
      <c r="AG47" s="714">
        <v>8630273</v>
      </c>
      <c r="AH47" s="714"/>
      <c r="AI47" s="714">
        <v>832700</v>
      </c>
      <c r="AJ47" s="714">
        <v>996614</v>
      </c>
      <c r="AK47" s="714">
        <v>-42067</v>
      </c>
      <c r="AL47" s="714">
        <v>6002098</v>
      </c>
      <c r="AM47" s="714">
        <v>1300776</v>
      </c>
      <c r="AN47" s="714"/>
      <c r="AO47" s="714">
        <v>4451888</v>
      </c>
      <c r="AP47" s="745">
        <v>92798150</v>
      </c>
      <c r="AQ47" s="724"/>
      <c r="AR47" s="724"/>
      <c r="AS47" s="724"/>
      <c r="AT47" s="724"/>
      <c r="AU47" s="724"/>
      <c r="AV47" s="724"/>
      <c r="AW47" s="724"/>
      <c r="AX47" s="724"/>
      <c r="AY47" s="724"/>
      <c r="AZ47" s="724"/>
      <c r="BA47" s="724"/>
      <c r="BB47" s="724"/>
      <c r="BC47" s="724"/>
      <c r="BD47" s="724"/>
      <c r="BE47" s="724"/>
      <c r="BF47" s="724"/>
      <c r="BG47" s="724"/>
      <c r="BH47" s="724"/>
      <c r="BI47" s="724"/>
    </row>
    <row r="48" spans="1:61">
      <c r="A48" s="743">
        <v>44</v>
      </c>
      <c r="B48" s="744" t="s">
        <v>629</v>
      </c>
      <c r="C48" s="714">
        <v>1722163</v>
      </c>
      <c r="D48" s="714">
        <v>60103</v>
      </c>
      <c r="E48" s="714">
        <v>176407</v>
      </c>
      <c r="F48" s="714">
        <v>75525</v>
      </c>
      <c r="G48" s="714">
        <v>2391800</v>
      </c>
      <c r="H48" s="714">
        <v>373340</v>
      </c>
      <c r="I48" s="714">
        <v>797258</v>
      </c>
      <c r="J48" s="714">
        <v>4815683</v>
      </c>
      <c r="K48" s="714">
        <v>405155</v>
      </c>
      <c r="L48" s="714">
        <v>1421668</v>
      </c>
      <c r="M48" s="714">
        <v>759864</v>
      </c>
      <c r="N48" s="714">
        <v>1149349</v>
      </c>
      <c r="O48" s="714">
        <v>410163</v>
      </c>
      <c r="P48" s="714">
        <v>1069498</v>
      </c>
      <c r="Q48" s="714">
        <v>1080606</v>
      </c>
      <c r="R48" s="714">
        <v>1962168</v>
      </c>
      <c r="S48" s="714">
        <v>912554</v>
      </c>
      <c r="T48" s="714">
        <v>2561920</v>
      </c>
      <c r="U48" s="714">
        <v>2767520</v>
      </c>
      <c r="V48" s="714">
        <v>947790</v>
      </c>
      <c r="W48" s="714">
        <v>4718598</v>
      </c>
      <c r="X48" s="714">
        <v>979248</v>
      </c>
      <c r="Y48" s="714">
        <v>3304518</v>
      </c>
      <c r="Z48" s="714">
        <v>5516942</v>
      </c>
      <c r="AA48" s="714">
        <v>995110</v>
      </c>
      <c r="AB48" s="714">
        <v>460963</v>
      </c>
      <c r="AC48" s="714">
        <v>8898344</v>
      </c>
      <c r="AD48" s="714">
        <v>2703017</v>
      </c>
      <c r="AE48" s="714">
        <v>29974369</v>
      </c>
      <c r="AF48" s="714">
        <v>7133999</v>
      </c>
      <c r="AG48" s="714">
        <v>8210483</v>
      </c>
      <c r="AH48" s="714">
        <v>15295775</v>
      </c>
      <c r="AI48" s="714">
        <v>8056675</v>
      </c>
      <c r="AJ48" s="714">
        <v>4184058</v>
      </c>
      <c r="AK48" s="714">
        <v>210157</v>
      </c>
      <c r="AL48" s="714">
        <v>9596621</v>
      </c>
      <c r="AM48" s="714">
        <v>5087648</v>
      </c>
      <c r="AN48" s="714"/>
      <c r="AO48" s="714">
        <v>271953</v>
      </c>
      <c r="AP48" s="745">
        <v>141459012</v>
      </c>
      <c r="AQ48" s="724"/>
      <c r="AR48" s="724"/>
      <c r="AS48" s="724"/>
      <c r="AT48" s="724"/>
      <c r="AU48" s="724"/>
      <c r="AV48" s="724"/>
      <c r="AW48" s="724"/>
      <c r="AX48" s="724"/>
      <c r="AY48" s="724"/>
      <c r="AZ48" s="724"/>
      <c r="BA48" s="724"/>
      <c r="BB48" s="724"/>
      <c r="BC48" s="724"/>
      <c r="BD48" s="724"/>
      <c r="BE48" s="724"/>
      <c r="BF48" s="724"/>
      <c r="BG48" s="724"/>
      <c r="BH48" s="724"/>
      <c r="BI48" s="724"/>
    </row>
    <row r="49" spans="1:61">
      <c r="A49" s="743">
        <v>45</v>
      </c>
      <c r="B49" s="744" t="s">
        <v>669</v>
      </c>
      <c r="C49" s="714">
        <v>257783</v>
      </c>
      <c r="D49" s="714">
        <v>25503</v>
      </c>
      <c r="E49" s="714">
        <v>40620</v>
      </c>
      <c r="F49" s="714">
        <v>32599</v>
      </c>
      <c r="G49" s="714">
        <v>2926262</v>
      </c>
      <c r="H49" s="714">
        <v>28956</v>
      </c>
      <c r="I49" s="714">
        <v>419847</v>
      </c>
      <c r="J49" s="714">
        <v>61381</v>
      </c>
      <c r="K49" s="714">
        <v>3562016</v>
      </c>
      <c r="L49" s="714">
        <v>319107</v>
      </c>
      <c r="M49" s="714">
        <v>257828</v>
      </c>
      <c r="N49" s="714">
        <v>371402</v>
      </c>
      <c r="O49" s="714">
        <v>25274</v>
      </c>
      <c r="P49" s="714">
        <v>480927</v>
      </c>
      <c r="Q49" s="714">
        <v>80437</v>
      </c>
      <c r="R49" s="714">
        <v>73722</v>
      </c>
      <c r="S49" s="714">
        <v>-166848</v>
      </c>
      <c r="T49" s="714">
        <v>-438353</v>
      </c>
      <c r="U49" s="714">
        <v>-249845</v>
      </c>
      <c r="V49" s="714">
        <v>-247611</v>
      </c>
      <c r="W49" s="714">
        <v>-847604</v>
      </c>
      <c r="X49" s="714">
        <v>245229</v>
      </c>
      <c r="Y49" s="714">
        <v>3318888</v>
      </c>
      <c r="Z49" s="714">
        <v>909962</v>
      </c>
      <c r="AA49" s="714">
        <v>165592</v>
      </c>
      <c r="AB49" s="714">
        <v>261616</v>
      </c>
      <c r="AC49" s="714">
        <v>5343749</v>
      </c>
      <c r="AD49" s="714">
        <v>638800</v>
      </c>
      <c r="AE49" s="714">
        <v>6465251</v>
      </c>
      <c r="AF49" s="714">
        <v>1800732</v>
      </c>
      <c r="AG49" s="714">
        <v>2345524</v>
      </c>
      <c r="AH49" s="714">
        <v>74723</v>
      </c>
      <c r="AI49" s="714">
        <v>468195</v>
      </c>
      <c r="AJ49" s="714">
        <v>796411</v>
      </c>
      <c r="AK49" s="714">
        <v>153338</v>
      </c>
      <c r="AL49" s="714">
        <v>4362349</v>
      </c>
      <c r="AM49" s="714">
        <v>2541484</v>
      </c>
      <c r="AN49" s="714"/>
      <c r="AO49" s="714">
        <v>254354</v>
      </c>
      <c r="AP49" s="745">
        <v>37159600</v>
      </c>
      <c r="AQ49" s="724"/>
      <c r="AR49" s="724"/>
      <c r="AS49" s="724"/>
      <c r="AT49" s="724"/>
      <c r="AU49" s="724"/>
      <c r="AV49" s="724"/>
      <c r="AW49" s="724"/>
      <c r="AX49" s="724"/>
      <c r="AY49" s="724"/>
      <c r="AZ49" s="724"/>
      <c r="BA49" s="724"/>
      <c r="BB49" s="724"/>
      <c r="BC49" s="724"/>
      <c r="BD49" s="724"/>
      <c r="BE49" s="724"/>
      <c r="BF49" s="724"/>
      <c r="BG49" s="724"/>
      <c r="BH49" s="724"/>
      <c r="BI49" s="724"/>
    </row>
    <row r="50" spans="1:61">
      <c r="A50" s="743">
        <v>46</v>
      </c>
      <c r="B50" s="744" t="s">
        <v>632</v>
      </c>
      <c r="C50" s="714">
        <v>-713514</v>
      </c>
      <c r="D50" s="714">
        <v>-8219</v>
      </c>
      <c r="E50" s="714">
        <v>-2558</v>
      </c>
      <c r="F50" s="714">
        <v>-213</v>
      </c>
      <c r="G50" s="714">
        <v>-81233</v>
      </c>
      <c r="H50" s="714">
        <v>-9</v>
      </c>
      <c r="I50" s="714">
        <v>-24</v>
      </c>
      <c r="J50" s="714">
        <v>-69</v>
      </c>
      <c r="K50" s="714">
        <v>-65567</v>
      </c>
      <c r="L50" s="714">
        <v>-19</v>
      </c>
      <c r="M50" s="714">
        <v>-37</v>
      </c>
      <c r="N50" s="714">
        <v>-59</v>
      </c>
      <c r="O50" s="714">
        <v>-26</v>
      </c>
      <c r="P50" s="714">
        <v>-85</v>
      </c>
      <c r="Q50" s="714">
        <v>-52</v>
      </c>
      <c r="R50" s="714">
        <v>-82</v>
      </c>
      <c r="S50" s="714">
        <v>-32</v>
      </c>
      <c r="T50" s="714">
        <v>-81</v>
      </c>
      <c r="U50" s="714">
        <v>-66</v>
      </c>
      <c r="V50" s="714">
        <v>-24</v>
      </c>
      <c r="W50" s="714">
        <v>-287</v>
      </c>
      <c r="X50" s="714">
        <v>-25</v>
      </c>
      <c r="Y50" s="714">
        <v>-259218</v>
      </c>
      <c r="Z50" s="714">
        <v>-3188</v>
      </c>
      <c r="AA50" s="714">
        <v>-178528</v>
      </c>
      <c r="AB50" s="714">
        <v>-18</v>
      </c>
      <c r="AC50" s="714">
        <v>-65138</v>
      </c>
      <c r="AD50" s="714">
        <v>-410437</v>
      </c>
      <c r="AE50" s="714">
        <v>-22318</v>
      </c>
      <c r="AF50" s="714">
        <v>-152860</v>
      </c>
      <c r="AG50" s="714">
        <v>-438</v>
      </c>
      <c r="AH50" s="714"/>
      <c r="AI50" s="714">
        <v>-147460</v>
      </c>
      <c r="AJ50" s="714">
        <v>-903962</v>
      </c>
      <c r="AK50" s="714">
        <v>-81992</v>
      </c>
      <c r="AL50" s="714">
        <v>-3081</v>
      </c>
      <c r="AM50" s="714">
        <v>-173</v>
      </c>
      <c r="AN50" s="714"/>
      <c r="AO50" s="714">
        <v>-22899</v>
      </c>
      <c r="AP50" s="745">
        <v>-3123991</v>
      </c>
      <c r="AQ50" s="724"/>
      <c r="AR50" s="724"/>
      <c r="AS50" s="724"/>
      <c r="AT50" s="724"/>
      <c r="AU50" s="724"/>
      <c r="AV50" s="724"/>
      <c r="AW50" s="724"/>
      <c r="AX50" s="724"/>
      <c r="AY50" s="724"/>
      <c r="AZ50" s="724"/>
      <c r="BA50" s="724"/>
      <c r="BB50" s="724"/>
      <c r="BC50" s="724"/>
      <c r="BD50" s="724"/>
      <c r="BE50" s="724"/>
      <c r="BF50" s="724"/>
      <c r="BG50" s="724"/>
      <c r="BH50" s="724"/>
      <c r="BI50" s="724"/>
    </row>
    <row r="51" spans="1:61">
      <c r="A51" s="755">
        <v>47</v>
      </c>
      <c r="B51" s="756" t="s">
        <v>633</v>
      </c>
      <c r="C51" s="757">
        <v>4588033</v>
      </c>
      <c r="D51" s="757">
        <v>433155</v>
      </c>
      <c r="E51" s="757">
        <v>736401</v>
      </c>
      <c r="F51" s="757">
        <v>285788</v>
      </c>
      <c r="G51" s="757">
        <v>13606908</v>
      </c>
      <c r="H51" s="757">
        <v>1256717</v>
      </c>
      <c r="I51" s="757">
        <v>4345191</v>
      </c>
      <c r="J51" s="757">
        <v>10006207</v>
      </c>
      <c r="K51" s="757">
        <v>5295287</v>
      </c>
      <c r="L51" s="757">
        <v>5968235</v>
      </c>
      <c r="M51" s="757">
        <v>3291598</v>
      </c>
      <c r="N51" s="757">
        <v>5696670</v>
      </c>
      <c r="O51" s="757">
        <v>1712061</v>
      </c>
      <c r="P51" s="757">
        <v>6063669</v>
      </c>
      <c r="Q51" s="757">
        <v>4817212</v>
      </c>
      <c r="R51" s="757">
        <v>8023804</v>
      </c>
      <c r="S51" s="757">
        <v>2371798</v>
      </c>
      <c r="T51" s="757">
        <v>4716799</v>
      </c>
      <c r="U51" s="757">
        <v>5630493</v>
      </c>
      <c r="V51" s="757">
        <v>1600824</v>
      </c>
      <c r="W51" s="757">
        <v>10972163</v>
      </c>
      <c r="X51" s="757">
        <v>4272225</v>
      </c>
      <c r="Y51" s="757">
        <v>33553515</v>
      </c>
      <c r="Z51" s="757">
        <v>10204420</v>
      </c>
      <c r="AA51" s="757">
        <v>2160016</v>
      </c>
      <c r="AB51" s="757">
        <v>3893823</v>
      </c>
      <c r="AC51" s="757">
        <v>65254955</v>
      </c>
      <c r="AD51" s="757">
        <v>23039938</v>
      </c>
      <c r="AE51" s="757">
        <v>72993099</v>
      </c>
      <c r="AF51" s="757">
        <v>25255175</v>
      </c>
      <c r="AG51" s="757">
        <v>34536952</v>
      </c>
      <c r="AH51" s="757">
        <v>30260427</v>
      </c>
      <c r="AI51" s="757">
        <v>31729911</v>
      </c>
      <c r="AJ51" s="757">
        <v>42676627</v>
      </c>
      <c r="AK51" s="757">
        <v>2947229</v>
      </c>
      <c r="AL51" s="757">
        <v>50405932</v>
      </c>
      <c r="AM51" s="757">
        <v>21869620</v>
      </c>
      <c r="AN51" s="757"/>
      <c r="AO51" s="757">
        <v>5028166</v>
      </c>
      <c r="AP51" s="757">
        <v>561501043</v>
      </c>
      <c r="AQ51" s="724"/>
      <c r="AR51" s="724"/>
      <c r="AS51" s="724"/>
      <c r="AT51" s="724"/>
      <c r="AU51" s="724"/>
      <c r="AV51" s="724"/>
      <c r="AW51" s="724"/>
      <c r="AX51" s="724"/>
      <c r="AY51" s="724"/>
      <c r="AZ51" s="724"/>
      <c r="BA51" s="724"/>
      <c r="BB51" s="724"/>
      <c r="BC51" s="724"/>
      <c r="BD51" s="724"/>
      <c r="BE51" s="724"/>
      <c r="BF51" s="724"/>
      <c r="BG51" s="724"/>
      <c r="BH51" s="724"/>
      <c r="BI51" s="724"/>
    </row>
    <row r="52" spans="1:61">
      <c r="A52" s="758">
        <v>48</v>
      </c>
      <c r="B52" s="759" t="s">
        <v>687</v>
      </c>
      <c r="C52" s="760">
        <v>10260860</v>
      </c>
      <c r="D52" s="760">
        <v>752553</v>
      </c>
      <c r="E52" s="760">
        <v>1352398</v>
      </c>
      <c r="F52" s="760">
        <v>506539</v>
      </c>
      <c r="G52" s="760">
        <v>38063923</v>
      </c>
      <c r="H52" s="760">
        <v>2910914</v>
      </c>
      <c r="I52" s="760">
        <v>11440156</v>
      </c>
      <c r="J52" s="760">
        <v>28562070</v>
      </c>
      <c r="K52" s="760">
        <v>13251834</v>
      </c>
      <c r="L52" s="760">
        <v>13685910</v>
      </c>
      <c r="M52" s="760">
        <v>6576940</v>
      </c>
      <c r="N52" s="760">
        <v>21043818</v>
      </c>
      <c r="O52" s="760">
        <v>8217013</v>
      </c>
      <c r="P52" s="760">
        <v>12046437</v>
      </c>
      <c r="Q52" s="760">
        <v>10393595</v>
      </c>
      <c r="R52" s="760">
        <v>16534090</v>
      </c>
      <c r="S52" s="760">
        <v>5707414</v>
      </c>
      <c r="T52" s="760">
        <v>12985385</v>
      </c>
      <c r="U52" s="760">
        <v>15605414</v>
      </c>
      <c r="V52" s="760">
        <v>4789459</v>
      </c>
      <c r="W52" s="760">
        <v>47285349</v>
      </c>
      <c r="X52" s="760">
        <v>8767497</v>
      </c>
      <c r="Y52" s="760">
        <v>68886480</v>
      </c>
      <c r="Z52" s="760">
        <v>23252602</v>
      </c>
      <c r="AA52" s="760">
        <v>4530411</v>
      </c>
      <c r="AB52" s="760">
        <v>5992317</v>
      </c>
      <c r="AC52" s="760">
        <v>92718302</v>
      </c>
      <c r="AD52" s="760">
        <v>36333585</v>
      </c>
      <c r="AE52" s="760">
        <v>90548593</v>
      </c>
      <c r="AF52" s="760">
        <v>39957708</v>
      </c>
      <c r="AG52" s="760">
        <v>64975988</v>
      </c>
      <c r="AH52" s="760">
        <v>42626802</v>
      </c>
      <c r="AI52" s="760">
        <v>45883730</v>
      </c>
      <c r="AJ52" s="760">
        <v>71956894</v>
      </c>
      <c r="AK52" s="760">
        <v>4774680</v>
      </c>
      <c r="AL52" s="760">
        <v>84568284</v>
      </c>
      <c r="AM52" s="760">
        <v>39579511</v>
      </c>
      <c r="AN52" s="760">
        <v>1482084</v>
      </c>
      <c r="AO52" s="760">
        <v>7735345</v>
      </c>
      <c r="AP52" s="760">
        <v>1016542884</v>
      </c>
      <c r="AQ52" s="724"/>
      <c r="AR52" s="724"/>
      <c r="AS52" s="724"/>
      <c r="AT52" s="724"/>
      <c r="AU52" s="724"/>
      <c r="AV52" s="724"/>
      <c r="AW52" s="724"/>
      <c r="AX52" s="724"/>
      <c r="AY52" s="724"/>
      <c r="AZ52" s="724"/>
      <c r="BA52" s="724"/>
      <c r="BB52" s="724"/>
      <c r="BC52" s="724"/>
      <c r="BD52" s="724"/>
      <c r="BE52" s="724"/>
      <c r="BF52" s="724"/>
      <c r="BG52" s="724"/>
      <c r="BH52" s="724"/>
      <c r="BI52" s="724"/>
    </row>
    <row r="53" spans="1:61">
      <c r="C53" s="724"/>
      <c r="D53" s="724"/>
      <c r="E53" s="724"/>
      <c r="F53" s="724"/>
      <c r="G53" s="724"/>
      <c r="H53" s="724"/>
      <c r="I53" s="724"/>
      <c r="J53" s="724"/>
      <c r="K53" s="724"/>
      <c r="L53" s="724"/>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724"/>
      <c r="AP53" s="724"/>
      <c r="AQ53" s="724"/>
      <c r="AR53" s="724"/>
      <c r="AS53" s="724"/>
      <c r="AT53" s="724"/>
      <c r="AU53" s="724"/>
      <c r="AV53" s="724"/>
      <c r="AW53" s="724"/>
      <c r="AX53" s="724"/>
      <c r="AY53" s="724"/>
      <c r="AZ53" s="724"/>
      <c r="BA53" s="724"/>
      <c r="BB53" s="724"/>
      <c r="BC53" s="724"/>
      <c r="BD53" s="724"/>
      <c r="BE53" s="724"/>
      <c r="BF53" s="724"/>
      <c r="BG53" s="724"/>
      <c r="BH53" s="724"/>
      <c r="BI53" s="724"/>
    </row>
    <row r="54" spans="1:61">
      <c r="C54" s="724"/>
      <c r="D54" s="724"/>
      <c r="E54" s="724"/>
      <c r="F54" s="724"/>
      <c r="G54" s="724"/>
      <c r="H54" s="724"/>
      <c r="I54" s="724"/>
      <c r="J54" s="724"/>
      <c r="K54" s="724"/>
      <c r="L54" s="724"/>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724"/>
      <c r="AP54" s="724"/>
      <c r="AQ54" s="724"/>
      <c r="AR54" s="724"/>
      <c r="AS54" s="724"/>
      <c r="AT54" s="724"/>
      <c r="AU54" s="724"/>
      <c r="AV54" s="724"/>
      <c r="AW54" s="724"/>
      <c r="AX54" s="724"/>
      <c r="AY54" s="724"/>
      <c r="AZ54" s="724"/>
      <c r="BA54" s="724"/>
      <c r="BB54" s="724"/>
      <c r="BC54" s="724"/>
      <c r="BD54" s="724"/>
      <c r="BE54" s="724"/>
      <c r="BF54" s="724"/>
      <c r="BG54" s="724"/>
      <c r="BH54" s="724"/>
      <c r="BI54" s="724"/>
    </row>
    <row r="55" spans="1:61">
      <c r="C55" s="724"/>
      <c r="D55" s="724"/>
      <c r="E55" s="724"/>
      <c r="F55" s="724"/>
      <c r="G55" s="724"/>
      <c r="H55" s="724"/>
      <c r="I55" s="724"/>
      <c r="J55" s="724"/>
      <c r="K55" s="724"/>
      <c r="L55" s="724"/>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724"/>
      <c r="AP55" s="724"/>
      <c r="AQ55" s="724"/>
      <c r="AR55" s="724"/>
      <c r="AS55" s="724"/>
      <c r="AT55" s="724"/>
      <c r="AU55" s="724"/>
      <c r="AV55" s="724"/>
      <c r="AW55" s="724"/>
      <c r="AX55" s="724"/>
      <c r="AY55" s="724"/>
      <c r="AZ55" s="724"/>
      <c r="BA55" s="724"/>
      <c r="BB55" s="724"/>
      <c r="BC55" s="724"/>
      <c r="BD55" s="724"/>
      <c r="BE55" s="724"/>
      <c r="BF55" s="724"/>
      <c r="BG55" s="724"/>
      <c r="BH55" s="724"/>
      <c r="BI55" s="724"/>
    </row>
    <row r="56" spans="1:61">
      <c r="C56" s="724"/>
      <c r="D56" s="724"/>
      <c r="E56" s="724"/>
      <c r="F56" s="724"/>
      <c r="G56" s="724"/>
      <c r="H56" s="724"/>
      <c r="I56" s="724"/>
      <c r="J56" s="724"/>
      <c r="K56" s="724"/>
      <c r="L56" s="724"/>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724"/>
      <c r="AP56" s="724"/>
      <c r="AQ56" s="724"/>
      <c r="AR56" s="724"/>
      <c r="AS56" s="724"/>
      <c r="AT56" s="724"/>
      <c r="AU56" s="724"/>
      <c r="AV56" s="724"/>
      <c r="AW56" s="724"/>
      <c r="AX56" s="724"/>
      <c r="AY56" s="724"/>
      <c r="AZ56" s="724"/>
      <c r="BA56" s="724"/>
      <c r="BB56" s="724"/>
      <c r="BC56" s="724"/>
      <c r="BD56" s="724"/>
      <c r="BE56" s="724"/>
      <c r="BF56" s="724"/>
      <c r="BG56" s="724"/>
      <c r="BH56" s="724"/>
      <c r="BI56" s="724"/>
    </row>
    <row r="57" spans="1:61">
      <c r="C57" s="724"/>
      <c r="D57" s="724"/>
      <c r="E57" s="724"/>
      <c r="F57" s="724"/>
      <c r="G57" s="724"/>
      <c r="H57" s="724"/>
      <c r="I57" s="724"/>
      <c r="J57" s="724"/>
      <c r="K57" s="724"/>
      <c r="L57" s="724"/>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724"/>
      <c r="AP57" s="724"/>
      <c r="AQ57" s="724"/>
      <c r="AR57" s="724"/>
      <c r="AS57" s="724"/>
      <c r="AT57" s="724"/>
      <c r="AU57" s="724"/>
      <c r="AV57" s="724"/>
      <c r="AW57" s="724"/>
      <c r="AX57" s="724"/>
      <c r="AY57" s="724"/>
      <c r="AZ57" s="724"/>
      <c r="BA57" s="724"/>
      <c r="BB57" s="724"/>
      <c r="BC57" s="724"/>
      <c r="BD57" s="724"/>
      <c r="BE57" s="724"/>
      <c r="BF57" s="724"/>
      <c r="BG57" s="724"/>
      <c r="BH57" s="724"/>
      <c r="BI57" s="724"/>
    </row>
    <row r="58" spans="1:61">
      <c r="C58" s="724"/>
      <c r="D58" s="724"/>
      <c r="E58" s="724"/>
      <c r="F58" s="724"/>
      <c r="G58" s="724"/>
      <c r="H58" s="724"/>
      <c r="I58" s="724"/>
      <c r="J58" s="724"/>
      <c r="K58" s="724"/>
      <c r="L58" s="724"/>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724"/>
      <c r="AP58" s="724"/>
      <c r="AQ58" s="724"/>
      <c r="AR58" s="724"/>
      <c r="AS58" s="724"/>
      <c r="AT58" s="724"/>
      <c r="AU58" s="724"/>
      <c r="AV58" s="724"/>
      <c r="AW58" s="724"/>
      <c r="AX58" s="724"/>
      <c r="AY58" s="724"/>
      <c r="AZ58" s="724"/>
      <c r="BA58" s="724"/>
      <c r="BB58" s="724"/>
      <c r="BC58" s="724"/>
      <c r="BD58" s="724"/>
      <c r="BE58" s="724"/>
      <c r="BF58" s="724"/>
      <c r="BG58" s="724"/>
      <c r="BH58" s="724"/>
      <c r="BI58" s="724"/>
    </row>
    <row r="59" spans="1:61">
      <c r="C59" s="724"/>
      <c r="D59" s="724"/>
      <c r="E59" s="724"/>
      <c r="F59" s="724"/>
      <c r="G59" s="724"/>
      <c r="H59" s="724"/>
      <c r="I59" s="724"/>
      <c r="J59" s="724"/>
      <c r="K59" s="724"/>
      <c r="L59" s="724"/>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724"/>
      <c r="AP59" s="724"/>
      <c r="AQ59" s="724"/>
      <c r="AR59" s="724"/>
      <c r="AS59" s="724"/>
      <c r="AT59" s="724"/>
      <c r="AU59" s="724"/>
      <c r="AV59" s="724"/>
      <c r="AW59" s="724"/>
      <c r="AX59" s="724"/>
      <c r="AY59" s="724"/>
      <c r="AZ59" s="724"/>
      <c r="BA59" s="724"/>
      <c r="BB59" s="724"/>
      <c r="BC59" s="724"/>
      <c r="BD59" s="724"/>
      <c r="BE59" s="724"/>
      <c r="BF59" s="724"/>
      <c r="BG59" s="724"/>
      <c r="BH59" s="724"/>
      <c r="BI59" s="724"/>
    </row>
    <row r="60" spans="1:61">
      <c r="C60" s="724"/>
      <c r="D60" s="724"/>
      <c r="E60" s="724"/>
      <c r="F60" s="724"/>
      <c r="G60" s="724"/>
      <c r="H60" s="724"/>
      <c r="I60" s="724"/>
      <c r="J60" s="724"/>
      <c r="K60" s="724"/>
      <c r="L60" s="724"/>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724"/>
      <c r="AP60" s="724"/>
      <c r="AQ60" s="724"/>
      <c r="AR60" s="724"/>
      <c r="AS60" s="724"/>
      <c r="AT60" s="724"/>
      <c r="AU60" s="724"/>
      <c r="AV60" s="724"/>
      <c r="AW60" s="724"/>
      <c r="AX60" s="724"/>
      <c r="AY60" s="724"/>
      <c r="AZ60" s="724"/>
      <c r="BA60" s="724"/>
      <c r="BB60" s="724"/>
      <c r="BC60" s="724"/>
      <c r="BD60" s="724"/>
      <c r="BE60" s="724"/>
      <c r="BF60" s="724"/>
      <c r="BG60" s="724"/>
      <c r="BH60" s="724"/>
      <c r="BI60" s="724"/>
    </row>
  </sheetData>
  <phoneticPr fontId="5"/>
  <pageMargins left="0.75" right="0.75" top="1" bottom="1" header="0.51200000000000001" footer="0.5120000000000000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BA437-AB5C-4E89-91C5-EA7446B73BBB}">
  <sheetPr>
    <pageSetUpPr fitToPage="1"/>
  </sheetPr>
  <dimension ref="A1:R114"/>
  <sheetViews>
    <sheetView showGridLines="0" view="pageBreakPreview" zoomScaleNormal="100" zoomScaleSheetLayoutView="100" workbookViewId="0">
      <selection activeCell="A2" sqref="A2"/>
    </sheetView>
  </sheetViews>
  <sheetFormatPr defaultRowHeight="13.5"/>
  <cols>
    <col min="1" max="10" width="3.875" style="822" customWidth="1"/>
    <col min="11" max="17" width="9" style="822"/>
    <col min="18" max="18" width="10.875" style="822" customWidth="1"/>
    <col min="19" max="16384" width="9" style="822"/>
  </cols>
  <sheetData>
    <row r="1" spans="1:18" ht="5.25" customHeight="1">
      <c r="R1" s="823"/>
    </row>
    <row r="2" spans="1:18" ht="24" customHeight="1">
      <c r="A2" s="844" t="s">
        <v>768</v>
      </c>
      <c r="B2" s="845"/>
      <c r="C2" s="845"/>
      <c r="D2" s="845"/>
      <c r="E2" s="845"/>
      <c r="F2" s="845"/>
      <c r="G2" s="845"/>
    </row>
    <row r="4" spans="1:18" s="824" customFormat="1" ht="17.25" customHeight="1">
      <c r="C4" s="825" t="s">
        <v>736</v>
      </c>
      <c r="D4" s="824" t="s">
        <v>743</v>
      </c>
    </row>
    <row r="5" spans="1:18" s="824" customFormat="1" ht="17.25" customHeight="1">
      <c r="C5" s="825"/>
      <c r="D5" s="824" t="s">
        <v>744</v>
      </c>
    </row>
    <row r="6" spans="1:18" s="824" customFormat="1" ht="17.25" customHeight="1">
      <c r="D6" s="824" t="s">
        <v>750</v>
      </c>
    </row>
    <row r="7" spans="1:18" s="824" customFormat="1" ht="17.25" customHeight="1" thickBot="1">
      <c r="D7" s="826"/>
    </row>
    <row r="8" spans="1:18" s="824" customFormat="1" ht="15.75" thickTop="1" thickBot="1">
      <c r="E8" s="827" t="s">
        <v>737</v>
      </c>
      <c r="F8" s="828"/>
      <c r="G8" s="829"/>
    </row>
    <row r="9" spans="1:18" s="824" customFormat="1" ht="15" thickTop="1">
      <c r="E9" s="827" t="s">
        <v>751</v>
      </c>
      <c r="F9" s="828"/>
      <c r="G9" s="828"/>
      <c r="H9" s="828"/>
      <c r="I9" s="828"/>
      <c r="J9" s="828"/>
      <c r="K9" s="828"/>
      <c r="L9" s="828"/>
      <c r="M9" s="828"/>
      <c r="N9" s="828"/>
      <c r="O9" s="828"/>
      <c r="P9" s="828"/>
      <c r="Q9" s="829"/>
    </row>
    <row r="10" spans="1:18" s="824" customFormat="1" ht="14.25">
      <c r="E10" s="830" t="s">
        <v>746</v>
      </c>
      <c r="F10" s="831"/>
      <c r="G10" s="831"/>
      <c r="H10" s="831"/>
      <c r="I10" s="831"/>
      <c r="J10" s="831"/>
      <c r="K10" s="831"/>
      <c r="L10" s="831"/>
      <c r="M10" s="831"/>
      <c r="N10" s="831"/>
      <c r="O10" s="831"/>
      <c r="P10" s="842"/>
      <c r="Q10" s="832"/>
    </row>
    <row r="11" spans="1:18" s="824" customFormat="1" ht="14.25">
      <c r="E11" s="830" t="s">
        <v>745</v>
      </c>
      <c r="F11" s="831"/>
      <c r="G11" s="831"/>
      <c r="H11" s="831"/>
      <c r="I11" s="831"/>
      <c r="J11" s="831"/>
      <c r="K11" s="831"/>
      <c r="L11" s="831"/>
      <c r="M11" s="831"/>
      <c r="N11" s="831"/>
      <c r="O11" s="831"/>
      <c r="P11" s="842"/>
      <c r="Q11" s="832"/>
    </row>
    <row r="12" spans="1:18" s="824" customFormat="1" ht="15" thickBot="1">
      <c r="E12" s="833" t="s">
        <v>769</v>
      </c>
      <c r="F12" s="834"/>
      <c r="G12" s="834"/>
      <c r="H12" s="834"/>
      <c r="I12" s="834"/>
      <c r="J12" s="834"/>
      <c r="K12" s="834"/>
      <c r="L12" s="834"/>
      <c r="M12" s="834"/>
      <c r="N12" s="834"/>
      <c r="O12" s="834"/>
      <c r="P12" s="834"/>
      <c r="Q12" s="835"/>
    </row>
    <row r="13" spans="1:18" s="824" customFormat="1" ht="15" thickTop="1"/>
    <row r="14" spans="1:18" s="824" customFormat="1" ht="15" customHeight="1">
      <c r="A14" s="822"/>
      <c r="B14" s="822"/>
      <c r="C14" s="822"/>
      <c r="D14" s="822"/>
      <c r="E14" s="822"/>
      <c r="F14" s="822"/>
      <c r="G14" s="822"/>
      <c r="H14" s="822"/>
      <c r="I14" s="822"/>
      <c r="J14" s="822"/>
      <c r="K14" s="822"/>
      <c r="L14" s="822"/>
      <c r="M14" s="822"/>
      <c r="N14" s="822"/>
      <c r="O14" s="822"/>
      <c r="P14" s="822"/>
      <c r="Q14" s="822"/>
      <c r="R14" s="822"/>
    </row>
    <row r="15" spans="1:18" ht="15" customHeight="1"/>
    <row r="26" spans="1:18">
      <c r="H26" s="836"/>
    </row>
    <row r="27" spans="1:18">
      <c r="H27" s="836"/>
    </row>
    <row r="29" spans="1:18" ht="14.25">
      <c r="A29" s="824"/>
      <c r="B29" s="824"/>
      <c r="C29" s="825" t="s">
        <v>738</v>
      </c>
      <c r="D29" s="824" t="s">
        <v>829</v>
      </c>
      <c r="E29" s="824"/>
      <c r="F29" s="824"/>
      <c r="G29" s="824"/>
      <c r="H29" s="824"/>
      <c r="I29" s="824"/>
      <c r="J29" s="824"/>
      <c r="K29" s="824"/>
      <c r="L29" s="824"/>
      <c r="M29" s="824"/>
      <c r="N29" s="824"/>
      <c r="O29" s="824"/>
      <c r="P29" s="824"/>
      <c r="Q29" s="824"/>
      <c r="R29" s="824"/>
    </row>
    <row r="30" spans="1:18" ht="14.25">
      <c r="A30" s="824"/>
      <c r="B30" s="824"/>
      <c r="C30" s="825"/>
      <c r="D30" s="824" t="s">
        <v>748</v>
      </c>
      <c r="E30" s="824"/>
      <c r="F30" s="824"/>
      <c r="G30" s="824"/>
      <c r="H30" s="824"/>
      <c r="I30" s="824"/>
      <c r="J30" s="824"/>
      <c r="K30" s="824"/>
      <c r="L30" s="824"/>
      <c r="M30" s="824"/>
      <c r="N30" s="824"/>
      <c r="O30" s="824"/>
      <c r="P30" s="824"/>
      <c r="Q30" s="824"/>
      <c r="R30" s="824"/>
    </row>
    <row r="31" spans="1:18" ht="14.25">
      <c r="A31" s="824"/>
      <c r="B31" s="824"/>
      <c r="C31" s="825"/>
      <c r="D31" s="843" t="s">
        <v>747</v>
      </c>
      <c r="E31" s="824"/>
      <c r="F31" s="824"/>
      <c r="G31" s="824"/>
      <c r="H31" s="824"/>
      <c r="I31" s="824"/>
      <c r="J31" s="824"/>
      <c r="K31" s="824"/>
      <c r="L31" s="824"/>
      <c r="M31" s="824"/>
      <c r="N31" s="824"/>
      <c r="O31" s="824"/>
      <c r="P31" s="824"/>
      <c r="Q31" s="824"/>
      <c r="R31" s="824"/>
    </row>
    <row r="32" spans="1:18" ht="14.25">
      <c r="A32" s="824"/>
      <c r="B32" s="824"/>
      <c r="C32" s="825"/>
      <c r="D32" s="843" t="s">
        <v>749</v>
      </c>
      <c r="E32" s="824"/>
      <c r="F32" s="824"/>
      <c r="G32" s="824"/>
      <c r="H32" s="824"/>
      <c r="I32" s="824"/>
      <c r="J32" s="824"/>
      <c r="K32" s="824"/>
      <c r="L32" s="824"/>
      <c r="M32" s="824"/>
      <c r="N32" s="824"/>
      <c r="O32" s="824"/>
      <c r="P32" s="824"/>
      <c r="Q32" s="824"/>
      <c r="R32" s="824"/>
    </row>
    <row r="33" spans="1:18" ht="14.25">
      <c r="A33" s="824"/>
      <c r="B33" s="824"/>
      <c r="C33" s="824"/>
      <c r="D33" s="824" t="s">
        <v>739</v>
      </c>
      <c r="E33" s="824"/>
      <c r="F33" s="824"/>
      <c r="G33" s="824"/>
      <c r="H33" s="824"/>
      <c r="I33" s="824"/>
      <c r="J33" s="824"/>
      <c r="K33" s="824"/>
      <c r="L33" s="824"/>
      <c r="M33" s="824"/>
      <c r="N33" s="824"/>
      <c r="O33" s="824"/>
      <c r="P33" s="824"/>
      <c r="Q33" s="824"/>
      <c r="R33" s="824"/>
    </row>
    <row r="34" spans="1:18" s="824" customFormat="1" ht="14.25"/>
    <row r="35" spans="1:18" s="824" customFormat="1" ht="14.25">
      <c r="A35" s="822"/>
      <c r="B35" s="822"/>
      <c r="C35" s="822"/>
      <c r="D35" s="822"/>
      <c r="E35" s="822"/>
      <c r="F35" s="822"/>
      <c r="G35" s="822"/>
      <c r="H35" s="822"/>
      <c r="I35" s="822"/>
      <c r="J35" s="822"/>
      <c r="K35" s="822"/>
      <c r="L35" s="822"/>
      <c r="M35" s="822"/>
      <c r="N35" s="822"/>
      <c r="O35" s="822"/>
      <c r="P35" s="822"/>
      <c r="Q35" s="822"/>
      <c r="R35" s="822"/>
    </row>
    <row r="36" spans="1:18" s="824" customFormat="1" ht="14.25">
      <c r="A36" s="822"/>
      <c r="B36" s="822"/>
      <c r="C36" s="822"/>
      <c r="D36" s="822"/>
      <c r="E36" s="822"/>
      <c r="F36" s="822"/>
      <c r="G36" s="822"/>
      <c r="H36" s="822"/>
      <c r="I36" s="822"/>
      <c r="J36" s="822"/>
      <c r="K36" s="822"/>
      <c r="L36" s="822"/>
      <c r="M36" s="822"/>
      <c r="N36" s="822"/>
      <c r="O36" s="822"/>
      <c r="P36" s="822"/>
      <c r="Q36" s="822"/>
      <c r="R36" s="822"/>
    </row>
    <row r="37" spans="1:18" s="824" customFormat="1" ht="14.25">
      <c r="A37" s="822"/>
      <c r="B37" s="822"/>
      <c r="C37" s="822"/>
      <c r="D37" s="822"/>
      <c r="E37" s="822"/>
      <c r="F37" s="822"/>
      <c r="G37" s="822"/>
      <c r="H37" s="822"/>
      <c r="I37" s="822"/>
      <c r="J37" s="822"/>
      <c r="K37" s="822"/>
      <c r="L37" s="822"/>
      <c r="M37" s="822"/>
      <c r="N37" s="822"/>
      <c r="O37" s="822"/>
      <c r="P37" s="822"/>
      <c r="Q37" s="822"/>
      <c r="R37" s="822"/>
    </row>
    <row r="52" spans="4:8">
      <c r="H52" s="837"/>
    </row>
    <row r="53" spans="4:8">
      <c r="H53" s="837"/>
    </row>
    <row r="54" spans="4:8">
      <c r="E54" s="822" t="s">
        <v>830</v>
      </c>
    </row>
    <row r="55" spans="4:8" ht="14.25">
      <c r="D55" s="824"/>
      <c r="F55" s="822" t="s">
        <v>752</v>
      </c>
    </row>
    <row r="56" spans="4:8" ht="14.25">
      <c r="D56" s="824"/>
      <c r="F56" s="822" t="s">
        <v>753</v>
      </c>
      <c r="G56" s="836"/>
    </row>
    <row r="57" spans="4:8" ht="14.25">
      <c r="D57" s="824"/>
      <c r="F57" s="822" t="s">
        <v>754</v>
      </c>
      <c r="G57" s="836"/>
    </row>
    <row r="58" spans="4:8" ht="14.25">
      <c r="D58" s="824"/>
      <c r="F58" s="822" t="s">
        <v>755</v>
      </c>
      <c r="G58" s="836"/>
    </row>
    <row r="59" spans="4:8" ht="14.25">
      <c r="D59" s="824"/>
      <c r="G59" s="836"/>
    </row>
    <row r="60" spans="4:8">
      <c r="G60" s="836"/>
    </row>
    <row r="61" spans="4:8" ht="17.25">
      <c r="D61" s="838" t="s">
        <v>756</v>
      </c>
    </row>
    <row r="62" spans="4:8" ht="14.25">
      <c r="E62" s="824" t="s">
        <v>757</v>
      </c>
    </row>
    <row r="63" spans="4:8" ht="14.25">
      <c r="E63" s="824" t="s">
        <v>831</v>
      </c>
    </row>
    <row r="81" spans="4:7">
      <c r="G81" s="822" t="s">
        <v>758</v>
      </c>
    </row>
    <row r="82" spans="4:7">
      <c r="G82" s="822" t="s">
        <v>759</v>
      </c>
    </row>
    <row r="84" spans="4:7">
      <c r="E84" s="822" t="s">
        <v>760</v>
      </c>
    </row>
    <row r="85" spans="4:7">
      <c r="E85" s="822" t="s">
        <v>761</v>
      </c>
    </row>
    <row r="86" spans="4:7">
      <c r="G86" s="839" t="s">
        <v>762</v>
      </c>
    </row>
    <row r="87" spans="4:7">
      <c r="G87" s="839" t="s">
        <v>763</v>
      </c>
    </row>
    <row r="88" spans="4:7">
      <c r="G88" s="839" t="s">
        <v>764</v>
      </c>
    </row>
    <row r="89" spans="4:7">
      <c r="E89" s="850" t="s">
        <v>775</v>
      </c>
    </row>
    <row r="90" spans="4:7">
      <c r="E90" s="850" t="s">
        <v>776</v>
      </c>
    </row>
    <row r="91" spans="4:7">
      <c r="E91" s="850"/>
      <c r="G91" s="839" t="s">
        <v>777</v>
      </c>
    </row>
    <row r="92" spans="4:7">
      <c r="E92" s="850"/>
      <c r="G92" s="839" t="s">
        <v>778</v>
      </c>
    </row>
    <row r="93" spans="4:7">
      <c r="E93" s="850"/>
      <c r="G93" s="839" t="s">
        <v>779</v>
      </c>
    </row>
    <row r="96" spans="4:7">
      <c r="D96" s="822" t="s">
        <v>765</v>
      </c>
    </row>
    <row r="97" spans="3:17">
      <c r="E97" s="822" t="s">
        <v>766</v>
      </c>
    </row>
    <row r="98" spans="3:17">
      <c r="F98" s="822" t="s">
        <v>740</v>
      </c>
    </row>
    <row r="99" spans="3:17">
      <c r="F99" s="822" t="s">
        <v>741</v>
      </c>
    </row>
    <row r="100" spans="3:17">
      <c r="F100" s="822" t="s">
        <v>742</v>
      </c>
    </row>
    <row r="101" spans="3:17">
      <c r="F101" s="822" t="s">
        <v>773</v>
      </c>
    </row>
    <row r="102" spans="3:17">
      <c r="G102" s="822" t="s">
        <v>772</v>
      </c>
    </row>
    <row r="103" spans="3:17">
      <c r="G103" s="822" t="s">
        <v>770</v>
      </c>
    </row>
    <row r="104" spans="3:17">
      <c r="F104" s="822" t="s">
        <v>774</v>
      </c>
    </row>
    <row r="106" spans="3:17">
      <c r="E106" s="822" t="s">
        <v>832</v>
      </c>
    </row>
    <row r="107" spans="3:17">
      <c r="F107" s="822" t="s">
        <v>833</v>
      </c>
    </row>
    <row r="108" spans="3:17">
      <c r="F108" s="822" t="s">
        <v>767</v>
      </c>
    </row>
    <row r="111" spans="3:17" ht="17.25">
      <c r="C111" s="840" t="s">
        <v>771</v>
      </c>
      <c r="D111" s="841"/>
      <c r="E111" s="841"/>
      <c r="F111" s="841"/>
      <c r="G111" s="841"/>
      <c r="H111" s="841"/>
      <c r="I111" s="841"/>
      <c r="J111" s="841"/>
      <c r="K111" s="841"/>
      <c r="L111" s="841"/>
      <c r="M111" s="841"/>
      <c r="N111" s="841"/>
      <c r="O111" s="841"/>
      <c r="P111" s="841"/>
      <c r="Q111" s="841"/>
    </row>
    <row r="114" ht="24.75" customHeight="1"/>
  </sheetData>
  <phoneticPr fontId="5"/>
  <pageMargins left="0.59055118110236227" right="0.15748031496062992" top="0.74803149606299213" bottom="0.47244094488188981" header="0.35433070866141736" footer="0.27559055118110237"/>
  <pageSetup paperSize="9" scale="83" firstPageNumber="7" fitToHeight="0" orientation="portrait" useFirstPageNumber="1" horizontalDpi="200" verticalDpi="200" r:id="rId1"/>
  <rowBreaks count="1" manualBreakCount="1">
    <brk id="59" max="17"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pageSetUpPr fitToPage="1"/>
  </sheetPr>
  <dimension ref="B1:AD49"/>
  <sheetViews>
    <sheetView topLeftCell="B1" zoomScale="80" zoomScaleNormal="80" workbookViewId="0">
      <selection activeCell="B2" sqref="B2"/>
    </sheetView>
  </sheetViews>
  <sheetFormatPr defaultColWidth="9" defaultRowHeight="12"/>
  <cols>
    <col min="1" max="1" width="3.125" style="540" customWidth="1"/>
    <col min="2" max="2" width="6.25" style="563" customWidth="1"/>
    <col min="3" max="3" width="32.625" style="540" customWidth="1"/>
    <col min="4" max="5" width="13.625" style="540" customWidth="1"/>
    <col min="6" max="6" width="2.625" style="540" customWidth="1"/>
    <col min="7" max="7" width="6.25" style="563" hidden="1" customWidth="1"/>
    <col min="8" max="8" width="42.75" style="540" hidden="1" customWidth="1"/>
    <col min="9" max="12" width="12.625" style="540" hidden="1" customWidth="1"/>
    <col min="13" max="13" width="9" style="540" hidden="1" customWidth="1"/>
    <col min="14" max="14" width="2.625" style="540" customWidth="1"/>
    <col min="15" max="15" width="6.25" style="563" customWidth="1"/>
    <col min="16" max="16" width="32.625" style="540" customWidth="1"/>
    <col min="17" max="18" width="13.625" style="540" customWidth="1"/>
    <col min="19" max="20" width="2.625" style="540" customWidth="1"/>
    <col min="21" max="21" width="6.25" style="563" customWidth="1"/>
    <col min="22" max="22" width="42.75" style="540" customWidth="1"/>
    <col min="23" max="24" width="13.625" style="540" customWidth="1"/>
    <col min="25" max="25" width="2.625" style="540" customWidth="1"/>
    <col min="26" max="26" width="15.625" style="540" customWidth="1"/>
    <col min="27" max="27" width="15.625" style="568" customWidth="1"/>
    <col min="28" max="30" width="9" style="568"/>
    <col min="31" max="16384" width="9" style="540"/>
  </cols>
  <sheetData>
    <row r="1" spans="2:30" ht="5.25" customHeight="1" thickBot="1">
      <c r="B1" s="539"/>
      <c r="G1" s="539"/>
      <c r="O1" s="539"/>
      <c r="U1" s="539"/>
    </row>
    <row r="2" spans="2:30" ht="18.75" thickTop="1" thickBot="1">
      <c r="B2" s="541" t="s">
        <v>371</v>
      </c>
      <c r="C2" s="542"/>
      <c r="G2" s="541"/>
      <c r="H2" s="542"/>
      <c r="O2" s="541"/>
      <c r="P2" s="542"/>
      <c r="T2" s="567"/>
      <c r="U2" s="899" t="s">
        <v>412</v>
      </c>
      <c r="V2" s="900"/>
      <c r="W2" s="900"/>
      <c r="X2" s="900"/>
      <c r="Y2" s="900"/>
      <c r="Z2" s="900"/>
      <c r="AA2" s="901"/>
      <c r="AB2" s="567"/>
      <c r="AC2" s="567"/>
      <c r="AD2" s="567"/>
    </row>
    <row r="3" spans="2:30" ht="5.25" customHeight="1" thickTop="1">
      <c r="B3" s="543"/>
      <c r="C3" s="544"/>
      <c r="D3" s="545"/>
      <c r="E3" s="545"/>
      <c r="G3" s="543"/>
      <c r="H3" s="544"/>
      <c r="I3" s="545"/>
      <c r="J3" s="545"/>
      <c r="K3" s="545"/>
      <c r="L3" s="545"/>
      <c r="O3" s="543"/>
      <c r="P3" s="544"/>
      <c r="Q3" s="545"/>
      <c r="R3" s="545"/>
      <c r="U3" s="543"/>
      <c r="V3" s="544"/>
      <c r="W3" s="545"/>
      <c r="X3" s="545"/>
    </row>
    <row r="4" spans="2:30" ht="94.5" customHeight="1" thickBot="1">
      <c r="B4" s="539"/>
      <c r="C4" s="904" t="s">
        <v>780</v>
      </c>
      <c r="D4" s="904"/>
      <c r="E4" s="547" t="s">
        <v>411</v>
      </c>
      <c r="G4" s="539"/>
      <c r="H4" s="548"/>
      <c r="I4" s="539"/>
      <c r="J4" s="539"/>
      <c r="K4" s="539"/>
      <c r="L4" s="539"/>
      <c r="O4" s="539"/>
      <c r="P4" s="904" t="s">
        <v>781</v>
      </c>
      <c r="Q4" s="904"/>
      <c r="R4" s="547" t="s">
        <v>411</v>
      </c>
      <c r="U4" s="539"/>
      <c r="V4" s="546" t="s">
        <v>782</v>
      </c>
      <c r="W4" s="547"/>
      <c r="X4" s="547" t="s">
        <v>411</v>
      </c>
      <c r="Z4" s="897" t="s">
        <v>827</v>
      </c>
      <c r="AA4" s="898"/>
    </row>
    <row r="5" spans="2:30" ht="48" customHeight="1" thickBot="1">
      <c r="B5" s="549" t="s">
        <v>372</v>
      </c>
      <c r="C5" s="564" t="s">
        <v>373</v>
      </c>
      <c r="D5" s="569" t="s">
        <v>728</v>
      </c>
      <c r="E5" s="569" t="s">
        <v>729</v>
      </c>
      <c r="G5" s="550" t="s">
        <v>372</v>
      </c>
      <c r="H5" s="551" t="s">
        <v>373</v>
      </c>
      <c r="I5" s="552" t="s">
        <v>395</v>
      </c>
      <c r="J5" s="553" t="s">
        <v>396</v>
      </c>
      <c r="K5" s="552" t="s">
        <v>397</v>
      </c>
      <c r="L5" s="553" t="s">
        <v>398</v>
      </c>
      <c r="O5" s="549" t="s">
        <v>372</v>
      </c>
      <c r="P5" s="564" t="s">
        <v>373</v>
      </c>
      <c r="Q5" s="569" t="s">
        <v>730</v>
      </c>
      <c r="R5" s="569" t="s">
        <v>731</v>
      </c>
      <c r="U5" s="549" t="s">
        <v>372</v>
      </c>
      <c r="V5" s="564" t="s">
        <v>373</v>
      </c>
      <c r="W5" s="569" t="s">
        <v>732</v>
      </c>
      <c r="X5" s="569" t="s">
        <v>733</v>
      </c>
      <c r="Z5" s="851" t="s">
        <v>783</v>
      </c>
      <c r="AA5" s="852" t="s">
        <v>784</v>
      </c>
    </row>
    <row r="6" spans="2:30">
      <c r="B6" s="554" t="s">
        <v>49</v>
      </c>
      <c r="C6" s="565" t="s">
        <v>405</v>
      </c>
      <c r="D6" s="570"/>
      <c r="E6" s="574"/>
      <c r="G6" s="555" t="str">
        <f t="shared" ref="G6:G44" si="0">B6</f>
        <v>01</v>
      </c>
      <c r="H6" s="556" t="str">
        <f t="shared" ref="H6:H44" si="1">C6</f>
        <v>農業</v>
      </c>
      <c r="I6" s="557">
        <f>$D6*係数!N3*-1</f>
        <v>0</v>
      </c>
      <c r="J6" s="557">
        <f>$D6*係数!O3*-1</f>
        <v>0</v>
      </c>
      <c r="K6" s="578">
        <f>$E6*係数!$N42*-1</f>
        <v>0</v>
      </c>
      <c r="L6" s="578">
        <f>$E6*係数!O42*-1</f>
        <v>0</v>
      </c>
      <c r="O6" s="554" t="str">
        <f t="shared" ref="O6:O44" si="2">B6</f>
        <v>01</v>
      </c>
      <c r="P6" s="565" t="str">
        <f t="shared" ref="P6:P44" si="3">C6</f>
        <v>農業</v>
      </c>
      <c r="Q6" s="572">
        <f t="shared" ref="Q6:Q31" si="4">+D6+SUM(I6:J6)</f>
        <v>0</v>
      </c>
      <c r="R6" s="576">
        <f>+E6+SUM(K6:L6)</f>
        <v>0</v>
      </c>
      <c r="U6" s="554" t="str">
        <f t="shared" ref="U6:U44" si="5">B6</f>
        <v>01</v>
      </c>
      <c r="V6" s="565" t="str">
        <f t="shared" ref="V6:V44" si="6">C6</f>
        <v>農業</v>
      </c>
      <c r="W6" s="570">
        <f>+Q6</f>
        <v>0</v>
      </c>
      <c r="X6" s="574">
        <f>+R6</f>
        <v>0</v>
      </c>
      <c r="Z6" s="853"/>
      <c r="AA6" s="856"/>
    </row>
    <row r="7" spans="2:30">
      <c r="B7" s="558" t="s">
        <v>50</v>
      </c>
      <c r="C7" s="566" t="s">
        <v>59</v>
      </c>
      <c r="D7" s="571"/>
      <c r="E7" s="575"/>
      <c r="G7" s="559" t="str">
        <f t="shared" si="0"/>
        <v>02</v>
      </c>
      <c r="H7" s="556" t="str">
        <f t="shared" si="1"/>
        <v>林業</v>
      </c>
      <c r="I7" s="557">
        <f>$D7*係数!N4*-1</f>
        <v>0</v>
      </c>
      <c r="J7" s="557">
        <f>$D7*係数!O4*-1</f>
        <v>0</v>
      </c>
      <c r="K7" s="578">
        <f>$E7*係数!$N43*-1</f>
        <v>0</v>
      </c>
      <c r="L7" s="578">
        <f>$E7*係数!O43*-1</f>
        <v>0</v>
      </c>
      <c r="O7" s="558" t="str">
        <f t="shared" si="2"/>
        <v>02</v>
      </c>
      <c r="P7" s="566" t="str">
        <f t="shared" si="3"/>
        <v>林業</v>
      </c>
      <c r="Q7" s="573">
        <f t="shared" si="4"/>
        <v>0</v>
      </c>
      <c r="R7" s="577">
        <f t="shared" ref="R7:R44" si="7">+E7+SUM(K7:L7)</f>
        <v>0</v>
      </c>
      <c r="U7" s="558" t="str">
        <f t="shared" si="5"/>
        <v>02</v>
      </c>
      <c r="V7" s="566" t="str">
        <f t="shared" si="6"/>
        <v>林業</v>
      </c>
      <c r="W7" s="571">
        <f t="shared" ref="W7:X44" si="8">+Q7</f>
        <v>0</v>
      </c>
      <c r="X7" s="575">
        <f t="shared" si="8"/>
        <v>0</v>
      </c>
      <c r="Z7" s="854"/>
      <c r="AA7" s="857"/>
    </row>
    <row r="8" spans="2:30">
      <c r="B8" s="558" t="s">
        <v>51</v>
      </c>
      <c r="C8" s="566" t="s">
        <v>367</v>
      </c>
      <c r="D8" s="571"/>
      <c r="E8" s="575"/>
      <c r="G8" s="559" t="str">
        <f t="shared" si="0"/>
        <v>03</v>
      </c>
      <c r="H8" s="556" t="str">
        <f t="shared" si="1"/>
        <v>漁業</v>
      </c>
      <c r="I8" s="557">
        <f>$D8*係数!N5*-1</f>
        <v>0</v>
      </c>
      <c r="J8" s="557">
        <f>$D8*係数!O5*-1</f>
        <v>0</v>
      </c>
      <c r="K8" s="578">
        <f>$E8*係数!$N44*-1</f>
        <v>0</v>
      </c>
      <c r="L8" s="578">
        <f>$E8*係数!O44*-1</f>
        <v>0</v>
      </c>
      <c r="O8" s="558" t="str">
        <f t="shared" si="2"/>
        <v>03</v>
      </c>
      <c r="P8" s="566" t="str">
        <f t="shared" si="3"/>
        <v>漁業</v>
      </c>
      <c r="Q8" s="573">
        <f t="shared" si="4"/>
        <v>0</v>
      </c>
      <c r="R8" s="577">
        <f t="shared" si="7"/>
        <v>0</v>
      </c>
      <c r="U8" s="558" t="str">
        <f t="shared" si="5"/>
        <v>03</v>
      </c>
      <c r="V8" s="566" t="str">
        <f t="shared" si="6"/>
        <v>漁業</v>
      </c>
      <c r="W8" s="571">
        <f t="shared" si="8"/>
        <v>0</v>
      </c>
      <c r="X8" s="575">
        <f t="shared" si="8"/>
        <v>0</v>
      </c>
      <c r="Z8" s="854"/>
      <c r="AA8" s="857"/>
    </row>
    <row r="9" spans="2:30">
      <c r="B9" s="558" t="s">
        <v>52</v>
      </c>
      <c r="C9" s="566" t="s">
        <v>126</v>
      </c>
      <c r="D9" s="571"/>
      <c r="E9" s="575"/>
      <c r="G9" s="559" t="str">
        <f t="shared" si="0"/>
        <v>04</v>
      </c>
      <c r="H9" s="556" t="str">
        <f t="shared" si="1"/>
        <v>鉱業</v>
      </c>
      <c r="I9" s="557">
        <f>$D9*係数!N6*-1</f>
        <v>0</v>
      </c>
      <c r="J9" s="557">
        <f>$D9*係数!O6*-1</f>
        <v>0</v>
      </c>
      <c r="K9" s="578">
        <f>$E9*係数!$N45*-1</f>
        <v>0</v>
      </c>
      <c r="L9" s="578">
        <f>$E9*係数!O45*-1</f>
        <v>0</v>
      </c>
      <c r="O9" s="558" t="str">
        <f t="shared" si="2"/>
        <v>04</v>
      </c>
      <c r="P9" s="566" t="str">
        <f t="shared" si="3"/>
        <v>鉱業</v>
      </c>
      <c r="Q9" s="573">
        <f t="shared" si="4"/>
        <v>0</v>
      </c>
      <c r="R9" s="577">
        <f t="shared" si="7"/>
        <v>0</v>
      </c>
      <c r="U9" s="558" t="str">
        <f t="shared" si="5"/>
        <v>04</v>
      </c>
      <c r="V9" s="566" t="str">
        <f t="shared" si="6"/>
        <v>鉱業</v>
      </c>
      <c r="W9" s="571">
        <f t="shared" si="8"/>
        <v>0</v>
      </c>
      <c r="X9" s="575">
        <f t="shared" si="8"/>
        <v>0</v>
      </c>
      <c r="Z9" s="854"/>
      <c r="AA9" s="857"/>
    </row>
    <row r="10" spans="2:30" ht="12.95" customHeight="1">
      <c r="B10" s="558" t="s">
        <v>53</v>
      </c>
      <c r="C10" s="566" t="s">
        <v>376</v>
      </c>
      <c r="D10" s="571">
        <v>10000</v>
      </c>
      <c r="E10" s="575"/>
      <c r="G10" s="559" t="str">
        <f t="shared" si="0"/>
        <v>05</v>
      </c>
      <c r="H10" s="556" t="str">
        <f t="shared" si="1"/>
        <v>飲食料品</v>
      </c>
      <c r="I10" s="557">
        <f>$D10*係数!N7*-1</f>
        <v>-3189.7337124918017</v>
      </c>
      <c r="J10" s="557">
        <f>$D10*係数!O7*-1</f>
        <v>-349.73973027581803</v>
      </c>
      <c r="K10" s="578">
        <f>$E10*係数!$N46*-1</f>
        <v>0</v>
      </c>
      <c r="L10" s="578">
        <f>$E10*係数!O46*-1</f>
        <v>0</v>
      </c>
      <c r="O10" s="558" t="str">
        <f t="shared" si="2"/>
        <v>05</v>
      </c>
      <c r="P10" s="566" t="str">
        <f t="shared" si="3"/>
        <v>飲食料品</v>
      </c>
      <c r="Q10" s="573">
        <f t="shared" si="4"/>
        <v>6460.5265572323806</v>
      </c>
      <c r="R10" s="577">
        <f t="shared" si="7"/>
        <v>0</v>
      </c>
      <c r="U10" s="558" t="str">
        <f t="shared" si="5"/>
        <v>05</v>
      </c>
      <c r="V10" s="566" t="str">
        <f t="shared" si="6"/>
        <v>飲食料品</v>
      </c>
      <c r="W10" s="571">
        <f t="shared" si="8"/>
        <v>6460.5265572323806</v>
      </c>
      <c r="X10" s="575">
        <f t="shared" si="8"/>
        <v>0</v>
      </c>
      <c r="Z10" s="854"/>
      <c r="AA10" s="857"/>
    </row>
    <row r="11" spans="2:30">
      <c r="B11" s="558" t="s">
        <v>54</v>
      </c>
      <c r="C11" s="566" t="s">
        <v>377</v>
      </c>
      <c r="D11" s="571"/>
      <c r="E11" s="575"/>
      <c r="G11" s="559" t="str">
        <f t="shared" si="0"/>
        <v>06</v>
      </c>
      <c r="H11" s="556" t="str">
        <f t="shared" si="1"/>
        <v>繊維製品</v>
      </c>
      <c r="I11" s="557">
        <f>$D11*係数!N8*-1</f>
        <v>0</v>
      </c>
      <c r="J11" s="557">
        <f>$D11*係数!O8*-1</f>
        <v>0</v>
      </c>
      <c r="K11" s="578">
        <f>$E11*係数!$N47*-1</f>
        <v>0</v>
      </c>
      <c r="L11" s="578">
        <f>$E11*係数!O47*-1</f>
        <v>0</v>
      </c>
      <c r="O11" s="558" t="str">
        <f t="shared" si="2"/>
        <v>06</v>
      </c>
      <c r="P11" s="566" t="str">
        <f t="shared" si="3"/>
        <v>繊維製品</v>
      </c>
      <c r="Q11" s="573">
        <f t="shared" si="4"/>
        <v>0</v>
      </c>
      <c r="R11" s="577">
        <f t="shared" si="7"/>
        <v>0</v>
      </c>
      <c r="U11" s="558" t="str">
        <f t="shared" si="5"/>
        <v>06</v>
      </c>
      <c r="V11" s="566" t="str">
        <f t="shared" si="6"/>
        <v>繊維製品</v>
      </c>
      <c r="W11" s="571">
        <f t="shared" si="8"/>
        <v>0</v>
      </c>
      <c r="X11" s="575">
        <f t="shared" si="8"/>
        <v>0</v>
      </c>
      <c r="Z11" s="854"/>
      <c r="AA11" s="857"/>
    </row>
    <row r="12" spans="2:30" ht="13.5" customHeight="1">
      <c r="B12" s="558" t="s">
        <v>55</v>
      </c>
      <c r="C12" s="566" t="s">
        <v>60</v>
      </c>
      <c r="D12" s="571"/>
      <c r="E12" s="575"/>
      <c r="G12" s="559" t="str">
        <f t="shared" si="0"/>
        <v>07</v>
      </c>
      <c r="H12" s="556" t="str">
        <f t="shared" si="1"/>
        <v>パルプ・紙・木製品</v>
      </c>
      <c r="I12" s="557">
        <f>$D12*係数!N9*-1</f>
        <v>0</v>
      </c>
      <c r="J12" s="557">
        <f>$D12*係数!O9*-1</f>
        <v>0</v>
      </c>
      <c r="K12" s="578">
        <f>$E12*係数!$N48*-1</f>
        <v>0</v>
      </c>
      <c r="L12" s="578">
        <f>$E12*係数!O48*-1</f>
        <v>0</v>
      </c>
      <c r="O12" s="558" t="str">
        <f t="shared" si="2"/>
        <v>07</v>
      </c>
      <c r="P12" s="566" t="str">
        <f t="shared" si="3"/>
        <v>パルプ・紙・木製品</v>
      </c>
      <c r="Q12" s="573">
        <f t="shared" si="4"/>
        <v>0</v>
      </c>
      <c r="R12" s="577">
        <f t="shared" si="7"/>
        <v>0</v>
      </c>
      <c r="U12" s="558" t="str">
        <f t="shared" si="5"/>
        <v>07</v>
      </c>
      <c r="V12" s="566" t="str">
        <f t="shared" si="6"/>
        <v>パルプ・紙・木製品</v>
      </c>
      <c r="W12" s="571">
        <f t="shared" si="8"/>
        <v>0</v>
      </c>
      <c r="X12" s="575">
        <f t="shared" si="8"/>
        <v>0</v>
      </c>
      <c r="Z12" s="854"/>
      <c r="AA12" s="857"/>
    </row>
    <row r="13" spans="2:30">
      <c r="B13" s="558" t="s">
        <v>56</v>
      </c>
      <c r="C13" s="566" t="s">
        <v>378</v>
      </c>
      <c r="D13" s="571"/>
      <c r="E13" s="575"/>
      <c r="G13" s="559" t="str">
        <f t="shared" si="0"/>
        <v>08</v>
      </c>
      <c r="H13" s="556" t="str">
        <f t="shared" si="1"/>
        <v>化学製品</v>
      </c>
      <c r="I13" s="557">
        <f>$D13*係数!N10*-1</f>
        <v>0</v>
      </c>
      <c r="J13" s="557">
        <f>$D13*係数!O10*-1</f>
        <v>0</v>
      </c>
      <c r="K13" s="578">
        <f>$E13*係数!$N49*-1</f>
        <v>0</v>
      </c>
      <c r="L13" s="578">
        <f>$E13*係数!O49*-1</f>
        <v>0</v>
      </c>
      <c r="O13" s="558" t="str">
        <f t="shared" si="2"/>
        <v>08</v>
      </c>
      <c r="P13" s="566" t="str">
        <f t="shared" si="3"/>
        <v>化学製品</v>
      </c>
      <c r="Q13" s="573">
        <f t="shared" si="4"/>
        <v>0</v>
      </c>
      <c r="R13" s="577">
        <f t="shared" si="7"/>
        <v>0</v>
      </c>
      <c r="U13" s="558" t="str">
        <f t="shared" si="5"/>
        <v>08</v>
      </c>
      <c r="V13" s="566" t="str">
        <f t="shared" si="6"/>
        <v>化学製品</v>
      </c>
      <c r="W13" s="571">
        <f t="shared" si="8"/>
        <v>0</v>
      </c>
      <c r="X13" s="575">
        <f t="shared" si="8"/>
        <v>0</v>
      </c>
      <c r="Z13" s="854"/>
      <c r="AA13" s="857"/>
    </row>
    <row r="14" spans="2:30">
      <c r="B14" s="558" t="s">
        <v>57</v>
      </c>
      <c r="C14" s="566" t="s">
        <v>379</v>
      </c>
      <c r="D14" s="571"/>
      <c r="E14" s="575"/>
      <c r="G14" s="559" t="str">
        <f t="shared" si="0"/>
        <v>09</v>
      </c>
      <c r="H14" s="556" t="str">
        <f t="shared" si="1"/>
        <v>石油・石炭製品</v>
      </c>
      <c r="I14" s="557">
        <f>$D14*係数!N11*-1</f>
        <v>0</v>
      </c>
      <c r="J14" s="557">
        <f>$D14*係数!O11*-1</f>
        <v>0</v>
      </c>
      <c r="K14" s="578">
        <f>$E14*係数!$N50*-1</f>
        <v>0</v>
      </c>
      <c r="L14" s="578">
        <f>$E14*係数!O50*-1</f>
        <v>0</v>
      </c>
      <c r="O14" s="558" t="str">
        <f t="shared" si="2"/>
        <v>09</v>
      </c>
      <c r="P14" s="566" t="str">
        <f t="shared" si="3"/>
        <v>石油・石炭製品</v>
      </c>
      <c r="Q14" s="573">
        <f t="shared" si="4"/>
        <v>0</v>
      </c>
      <c r="R14" s="577">
        <f t="shared" si="7"/>
        <v>0</v>
      </c>
      <c r="U14" s="558" t="str">
        <f t="shared" si="5"/>
        <v>09</v>
      </c>
      <c r="V14" s="566" t="str">
        <f t="shared" si="6"/>
        <v>石油・石炭製品</v>
      </c>
      <c r="W14" s="571">
        <f t="shared" si="8"/>
        <v>0</v>
      </c>
      <c r="X14" s="575">
        <f t="shared" si="8"/>
        <v>0</v>
      </c>
      <c r="Z14" s="854"/>
      <c r="AA14" s="857"/>
    </row>
    <row r="15" spans="2:30">
      <c r="B15" s="558" t="s">
        <v>235</v>
      </c>
      <c r="C15" s="566" t="s">
        <v>402</v>
      </c>
      <c r="D15" s="571"/>
      <c r="E15" s="575"/>
      <c r="G15" s="559" t="str">
        <f t="shared" si="0"/>
        <v>10</v>
      </c>
      <c r="H15" s="556" t="str">
        <f t="shared" si="1"/>
        <v>プラスチック・ゴム製品</v>
      </c>
      <c r="I15" s="557">
        <f>$D15*係数!N12*-1</f>
        <v>0</v>
      </c>
      <c r="J15" s="557">
        <f>$D15*係数!O12*-1</f>
        <v>0</v>
      </c>
      <c r="K15" s="578">
        <f>$E15*係数!$N51*-1</f>
        <v>0</v>
      </c>
      <c r="L15" s="578">
        <f>$E15*係数!O51*-1</f>
        <v>0</v>
      </c>
      <c r="O15" s="558" t="str">
        <f t="shared" si="2"/>
        <v>10</v>
      </c>
      <c r="P15" s="566" t="str">
        <f t="shared" si="3"/>
        <v>プラスチック・ゴム製品</v>
      </c>
      <c r="Q15" s="573">
        <f t="shared" si="4"/>
        <v>0</v>
      </c>
      <c r="R15" s="577">
        <f t="shared" si="7"/>
        <v>0</v>
      </c>
      <c r="U15" s="558" t="str">
        <f t="shared" si="5"/>
        <v>10</v>
      </c>
      <c r="V15" s="566" t="str">
        <f t="shared" si="6"/>
        <v>プラスチック・ゴム製品</v>
      </c>
      <c r="W15" s="571">
        <f t="shared" si="8"/>
        <v>0</v>
      </c>
      <c r="X15" s="575">
        <f t="shared" si="8"/>
        <v>0</v>
      </c>
      <c r="Z15" s="854"/>
      <c r="AA15" s="857"/>
    </row>
    <row r="16" spans="2:30">
      <c r="B16" s="558" t="s">
        <v>236</v>
      </c>
      <c r="C16" s="566" t="s">
        <v>380</v>
      </c>
      <c r="D16" s="571"/>
      <c r="E16" s="575"/>
      <c r="G16" s="559" t="str">
        <f t="shared" si="0"/>
        <v>11</v>
      </c>
      <c r="H16" s="556" t="str">
        <f t="shared" si="1"/>
        <v>窯業・土石製品</v>
      </c>
      <c r="I16" s="557">
        <f>$D16*係数!N13*-1</f>
        <v>0</v>
      </c>
      <c r="J16" s="557">
        <f>$D16*係数!O13*-1</f>
        <v>0</v>
      </c>
      <c r="K16" s="578">
        <f>$E16*係数!$N52*-1</f>
        <v>0</v>
      </c>
      <c r="L16" s="578">
        <f>$E16*係数!O52*-1</f>
        <v>0</v>
      </c>
      <c r="O16" s="558" t="str">
        <f t="shared" si="2"/>
        <v>11</v>
      </c>
      <c r="P16" s="566" t="str">
        <f t="shared" si="3"/>
        <v>窯業・土石製品</v>
      </c>
      <c r="Q16" s="573">
        <f t="shared" si="4"/>
        <v>0</v>
      </c>
      <c r="R16" s="577">
        <f t="shared" si="7"/>
        <v>0</v>
      </c>
      <c r="U16" s="558" t="str">
        <f t="shared" si="5"/>
        <v>11</v>
      </c>
      <c r="V16" s="566" t="str">
        <f t="shared" si="6"/>
        <v>窯業・土石製品</v>
      </c>
      <c r="W16" s="571">
        <f t="shared" si="8"/>
        <v>0</v>
      </c>
      <c r="X16" s="575">
        <f t="shared" si="8"/>
        <v>0</v>
      </c>
      <c r="Z16" s="854"/>
      <c r="AA16" s="857"/>
    </row>
    <row r="17" spans="2:27">
      <c r="B17" s="558" t="s">
        <v>237</v>
      </c>
      <c r="C17" s="566" t="s">
        <v>381</v>
      </c>
      <c r="D17" s="571"/>
      <c r="E17" s="575"/>
      <c r="G17" s="559" t="str">
        <f t="shared" si="0"/>
        <v>12</v>
      </c>
      <c r="H17" s="556" t="str">
        <f t="shared" si="1"/>
        <v>鉄鋼</v>
      </c>
      <c r="I17" s="557">
        <f>$D17*係数!N14*-1</f>
        <v>0</v>
      </c>
      <c r="J17" s="557">
        <f>$D17*係数!O14*-1</f>
        <v>0</v>
      </c>
      <c r="K17" s="578">
        <f>$E17*係数!$N53*-1</f>
        <v>0</v>
      </c>
      <c r="L17" s="578">
        <f>$E17*係数!O53*-1</f>
        <v>0</v>
      </c>
      <c r="O17" s="558" t="str">
        <f t="shared" si="2"/>
        <v>12</v>
      </c>
      <c r="P17" s="566" t="str">
        <f t="shared" si="3"/>
        <v>鉄鋼</v>
      </c>
      <c r="Q17" s="573">
        <f t="shared" si="4"/>
        <v>0</v>
      </c>
      <c r="R17" s="577">
        <f t="shared" si="7"/>
        <v>0</v>
      </c>
      <c r="U17" s="558" t="str">
        <f t="shared" si="5"/>
        <v>12</v>
      </c>
      <c r="V17" s="566" t="str">
        <f t="shared" si="6"/>
        <v>鉄鋼</v>
      </c>
      <c r="W17" s="571">
        <f t="shared" si="8"/>
        <v>0</v>
      </c>
      <c r="X17" s="575">
        <f t="shared" si="8"/>
        <v>0</v>
      </c>
      <c r="Z17" s="854"/>
      <c r="AA17" s="857"/>
    </row>
    <row r="18" spans="2:27">
      <c r="B18" s="558" t="s">
        <v>238</v>
      </c>
      <c r="C18" s="566" t="s">
        <v>382</v>
      </c>
      <c r="D18" s="571"/>
      <c r="E18" s="575"/>
      <c r="G18" s="559" t="str">
        <f t="shared" si="0"/>
        <v>13</v>
      </c>
      <c r="H18" s="556" t="str">
        <f t="shared" si="1"/>
        <v>非鉄金属</v>
      </c>
      <c r="I18" s="557">
        <f>$D18*係数!N15*-1</f>
        <v>0</v>
      </c>
      <c r="J18" s="557">
        <f>$D18*係数!O15*-1</f>
        <v>0</v>
      </c>
      <c r="K18" s="578">
        <f>$E18*係数!$N54*-1</f>
        <v>0</v>
      </c>
      <c r="L18" s="578">
        <f>$E18*係数!O54*-1</f>
        <v>0</v>
      </c>
      <c r="O18" s="558" t="str">
        <f t="shared" si="2"/>
        <v>13</v>
      </c>
      <c r="P18" s="566" t="str">
        <f t="shared" si="3"/>
        <v>非鉄金属</v>
      </c>
      <c r="Q18" s="573">
        <f t="shared" si="4"/>
        <v>0</v>
      </c>
      <c r="R18" s="577">
        <f t="shared" si="7"/>
        <v>0</v>
      </c>
      <c r="U18" s="558" t="str">
        <f t="shared" si="5"/>
        <v>13</v>
      </c>
      <c r="V18" s="566" t="str">
        <f t="shared" si="6"/>
        <v>非鉄金属</v>
      </c>
      <c r="W18" s="571">
        <f t="shared" si="8"/>
        <v>0</v>
      </c>
      <c r="X18" s="575">
        <f t="shared" si="8"/>
        <v>0</v>
      </c>
      <c r="Z18" s="854"/>
      <c r="AA18" s="857"/>
    </row>
    <row r="19" spans="2:27">
      <c r="B19" s="558" t="s">
        <v>239</v>
      </c>
      <c r="C19" s="566" t="s">
        <v>383</v>
      </c>
      <c r="D19" s="571"/>
      <c r="E19" s="575"/>
      <c r="G19" s="559" t="str">
        <f t="shared" si="0"/>
        <v>14</v>
      </c>
      <c r="H19" s="556" t="str">
        <f t="shared" si="1"/>
        <v>金属製品</v>
      </c>
      <c r="I19" s="557">
        <f>$D19*係数!N16*-1</f>
        <v>0</v>
      </c>
      <c r="J19" s="557">
        <f>$D19*係数!O16*-1</f>
        <v>0</v>
      </c>
      <c r="K19" s="578">
        <f>$E19*係数!$N55*-1</f>
        <v>0</v>
      </c>
      <c r="L19" s="578">
        <f>$E19*係数!O55*-1</f>
        <v>0</v>
      </c>
      <c r="O19" s="558" t="str">
        <f t="shared" si="2"/>
        <v>14</v>
      </c>
      <c r="P19" s="566" t="str">
        <f t="shared" si="3"/>
        <v>金属製品</v>
      </c>
      <c r="Q19" s="573">
        <f t="shared" si="4"/>
        <v>0</v>
      </c>
      <c r="R19" s="577">
        <f t="shared" si="7"/>
        <v>0</v>
      </c>
      <c r="U19" s="558" t="str">
        <f t="shared" si="5"/>
        <v>14</v>
      </c>
      <c r="V19" s="566" t="str">
        <f t="shared" si="6"/>
        <v>金属製品</v>
      </c>
      <c r="W19" s="571">
        <f t="shared" si="8"/>
        <v>0</v>
      </c>
      <c r="X19" s="575">
        <f t="shared" si="8"/>
        <v>0</v>
      </c>
      <c r="Z19" s="854"/>
      <c r="AA19" s="857"/>
    </row>
    <row r="20" spans="2:27">
      <c r="B20" s="558" t="s">
        <v>240</v>
      </c>
      <c r="C20" s="566" t="s">
        <v>384</v>
      </c>
      <c r="D20" s="571"/>
      <c r="E20" s="575"/>
      <c r="G20" s="559" t="str">
        <f t="shared" si="0"/>
        <v>15</v>
      </c>
      <c r="H20" s="556" t="str">
        <f t="shared" si="1"/>
        <v>はん用機械</v>
      </c>
      <c r="I20" s="557">
        <f>$D20*係数!N17*-1</f>
        <v>0</v>
      </c>
      <c r="J20" s="557">
        <f>$D20*係数!O17*-1</f>
        <v>0</v>
      </c>
      <c r="K20" s="578">
        <f>$E20*係数!$N56*-1</f>
        <v>0</v>
      </c>
      <c r="L20" s="578">
        <f>$E20*係数!O56*-1</f>
        <v>0</v>
      </c>
      <c r="O20" s="558" t="str">
        <f t="shared" si="2"/>
        <v>15</v>
      </c>
      <c r="P20" s="566" t="str">
        <f t="shared" si="3"/>
        <v>はん用機械</v>
      </c>
      <c r="Q20" s="573">
        <f t="shared" si="4"/>
        <v>0</v>
      </c>
      <c r="R20" s="577">
        <f t="shared" si="7"/>
        <v>0</v>
      </c>
      <c r="U20" s="558" t="str">
        <f t="shared" si="5"/>
        <v>15</v>
      </c>
      <c r="V20" s="566" t="str">
        <f t="shared" si="6"/>
        <v>はん用機械</v>
      </c>
      <c r="W20" s="571">
        <f t="shared" si="8"/>
        <v>0</v>
      </c>
      <c r="X20" s="575">
        <f t="shared" si="8"/>
        <v>0</v>
      </c>
      <c r="Z20" s="854"/>
      <c r="AA20" s="857"/>
    </row>
    <row r="21" spans="2:27">
      <c r="B21" s="558" t="s">
        <v>241</v>
      </c>
      <c r="C21" s="566" t="s">
        <v>385</v>
      </c>
      <c r="D21" s="571"/>
      <c r="E21" s="575"/>
      <c r="G21" s="559" t="str">
        <f t="shared" si="0"/>
        <v>16</v>
      </c>
      <c r="H21" s="556" t="str">
        <f t="shared" si="1"/>
        <v>生産用機械</v>
      </c>
      <c r="I21" s="557">
        <f>$D21*係数!N18*-1</f>
        <v>0</v>
      </c>
      <c r="J21" s="557">
        <f>$D21*係数!O18*-1</f>
        <v>0</v>
      </c>
      <c r="K21" s="578">
        <f>$E21*係数!$N57*-1</f>
        <v>0</v>
      </c>
      <c r="L21" s="578">
        <f>$E21*係数!O57*-1</f>
        <v>0</v>
      </c>
      <c r="O21" s="558" t="str">
        <f t="shared" si="2"/>
        <v>16</v>
      </c>
      <c r="P21" s="566" t="str">
        <f t="shared" si="3"/>
        <v>生産用機械</v>
      </c>
      <c r="Q21" s="573">
        <f t="shared" si="4"/>
        <v>0</v>
      </c>
      <c r="R21" s="577">
        <f t="shared" si="7"/>
        <v>0</v>
      </c>
      <c r="U21" s="558" t="str">
        <f t="shared" si="5"/>
        <v>16</v>
      </c>
      <c r="V21" s="566" t="str">
        <f t="shared" si="6"/>
        <v>生産用機械</v>
      </c>
      <c r="W21" s="571">
        <f t="shared" si="8"/>
        <v>0</v>
      </c>
      <c r="X21" s="575">
        <f t="shared" si="8"/>
        <v>0</v>
      </c>
      <c r="Z21" s="854"/>
      <c r="AA21" s="857"/>
    </row>
    <row r="22" spans="2:27">
      <c r="B22" s="558" t="s">
        <v>242</v>
      </c>
      <c r="C22" s="566" t="s">
        <v>386</v>
      </c>
      <c r="D22" s="571"/>
      <c r="E22" s="575"/>
      <c r="G22" s="559" t="str">
        <f t="shared" si="0"/>
        <v>17</v>
      </c>
      <c r="H22" s="556" t="str">
        <f t="shared" si="1"/>
        <v>業務用機械</v>
      </c>
      <c r="I22" s="557">
        <f>$D22*係数!N19*-1</f>
        <v>0</v>
      </c>
      <c r="J22" s="557">
        <f>$D22*係数!O19*-1</f>
        <v>0</v>
      </c>
      <c r="K22" s="578">
        <f>$E22*係数!$N58*-1</f>
        <v>0</v>
      </c>
      <c r="L22" s="578">
        <f>$E22*係数!O58*-1</f>
        <v>0</v>
      </c>
      <c r="O22" s="558" t="str">
        <f t="shared" si="2"/>
        <v>17</v>
      </c>
      <c r="P22" s="566" t="str">
        <f t="shared" si="3"/>
        <v>業務用機械</v>
      </c>
      <c r="Q22" s="573">
        <f t="shared" si="4"/>
        <v>0</v>
      </c>
      <c r="R22" s="577">
        <f t="shared" si="7"/>
        <v>0</v>
      </c>
      <c r="U22" s="558" t="str">
        <f t="shared" si="5"/>
        <v>17</v>
      </c>
      <c r="V22" s="566" t="str">
        <f t="shared" si="6"/>
        <v>業務用機械</v>
      </c>
      <c r="W22" s="571">
        <f t="shared" si="8"/>
        <v>0</v>
      </c>
      <c r="X22" s="575">
        <f t="shared" si="8"/>
        <v>0</v>
      </c>
      <c r="Z22" s="854"/>
      <c r="AA22" s="857"/>
    </row>
    <row r="23" spans="2:27">
      <c r="B23" s="558" t="s">
        <v>243</v>
      </c>
      <c r="C23" s="566" t="s">
        <v>387</v>
      </c>
      <c r="D23" s="571"/>
      <c r="E23" s="575"/>
      <c r="G23" s="559" t="str">
        <f t="shared" si="0"/>
        <v>18</v>
      </c>
      <c r="H23" s="556" t="str">
        <f t="shared" si="1"/>
        <v>電子部品</v>
      </c>
      <c r="I23" s="557">
        <f>$D23*係数!N20*-1</f>
        <v>0</v>
      </c>
      <c r="J23" s="557">
        <f>$D23*係数!O20*-1</f>
        <v>0</v>
      </c>
      <c r="K23" s="578">
        <f>$E23*係数!$N59*-1</f>
        <v>0</v>
      </c>
      <c r="L23" s="578">
        <f>$E23*係数!O59*-1</f>
        <v>0</v>
      </c>
      <c r="O23" s="558" t="str">
        <f t="shared" si="2"/>
        <v>18</v>
      </c>
      <c r="P23" s="566" t="str">
        <f t="shared" si="3"/>
        <v>電子部品</v>
      </c>
      <c r="Q23" s="573">
        <f t="shared" si="4"/>
        <v>0</v>
      </c>
      <c r="R23" s="577">
        <f t="shared" si="7"/>
        <v>0</v>
      </c>
      <c r="U23" s="558" t="str">
        <f t="shared" si="5"/>
        <v>18</v>
      </c>
      <c r="V23" s="566" t="str">
        <f t="shared" si="6"/>
        <v>電子部品</v>
      </c>
      <c r="W23" s="571">
        <f t="shared" si="8"/>
        <v>0</v>
      </c>
      <c r="X23" s="575">
        <f t="shared" si="8"/>
        <v>0</v>
      </c>
      <c r="Z23" s="854"/>
      <c r="AA23" s="857"/>
    </row>
    <row r="24" spans="2:27">
      <c r="B24" s="558" t="s">
        <v>244</v>
      </c>
      <c r="C24" s="566" t="s">
        <v>388</v>
      </c>
      <c r="D24" s="571"/>
      <c r="E24" s="575"/>
      <c r="G24" s="559" t="str">
        <f t="shared" si="0"/>
        <v>19</v>
      </c>
      <c r="H24" s="556" t="str">
        <f t="shared" si="1"/>
        <v>電気機械</v>
      </c>
      <c r="I24" s="557">
        <f>$D24*係数!N21*-1</f>
        <v>0</v>
      </c>
      <c r="J24" s="557">
        <f>$D24*係数!O21*-1</f>
        <v>0</v>
      </c>
      <c r="K24" s="578">
        <f>$E24*係数!$N60*-1</f>
        <v>0</v>
      </c>
      <c r="L24" s="578">
        <f>$E24*係数!O60*-1</f>
        <v>0</v>
      </c>
      <c r="O24" s="558" t="str">
        <f t="shared" si="2"/>
        <v>19</v>
      </c>
      <c r="P24" s="566" t="str">
        <f t="shared" si="3"/>
        <v>電気機械</v>
      </c>
      <c r="Q24" s="573">
        <f t="shared" si="4"/>
        <v>0</v>
      </c>
      <c r="R24" s="577">
        <f t="shared" si="7"/>
        <v>0</v>
      </c>
      <c r="U24" s="558" t="str">
        <f t="shared" si="5"/>
        <v>19</v>
      </c>
      <c r="V24" s="566" t="str">
        <f t="shared" si="6"/>
        <v>電気機械</v>
      </c>
      <c r="W24" s="571">
        <f t="shared" si="8"/>
        <v>0</v>
      </c>
      <c r="X24" s="575">
        <f t="shared" si="8"/>
        <v>0</v>
      </c>
      <c r="Z24" s="854"/>
      <c r="AA24" s="857"/>
    </row>
    <row r="25" spans="2:27">
      <c r="B25" s="558" t="s">
        <v>245</v>
      </c>
      <c r="C25" s="566" t="s">
        <v>403</v>
      </c>
      <c r="D25" s="571"/>
      <c r="E25" s="575"/>
      <c r="G25" s="559" t="str">
        <f t="shared" si="0"/>
        <v>20</v>
      </c>
      <c r="H25" s="556" t="str">
        <f t="shared" si="1"/>
        <v>情報通信機器</v>
      </c>
      <c r="I25" s="557">
        <f>$D25*係数!N22*-1</f>
        <v>0</v>
      </c>
      <c r="J25" s="557">
        <f>$D25*係数!O22*-1</f>
        <v>0</v>
      </c>
      <c r="K25" s="578">
        <f>$E25*係数!$N61*-1</f>
        <v>0</v>
      </c>
      <c r="L25" s="578">
        <f>$E25*係数!O61*-1</f>
        <v>0</v>
      </c>
      <c r="O25" s="558" t="str">
        <f t="shared" si="2"/>
        <v>20</v>
      </c>
      <c r="P25" s="566" t="str">
        <f t="shared" si="3"/>
        <v>情報通信機器</v>
      </c>
      <c r="Q25" s="573">
        <f t="shared" si="4"/>
        <v>0</v>
      </c>
      <c r="R25" s="577">
        <f t="shared" si="7"/>
        <v>0</v>
      </c>
      <c r="U25" s="558" t="str">
        <f t="shared" si="5"/>
        <v>20</v>
      </c>
      <c r="V25" s="566" t="str">
        <f t="shared" si="6"/>
        <v>情報通信機器</v>
      </c>
      <c r="W25" s="571">
        <f t="shared" si="8"/>
        <v>0</v>
      </c>
      <c r="X25" s="575">
        <f t="shared" si="8"/>
        <v>0</v>
      </c>
      <c r="Z25" s="854"/>
      <c r="AA25" s="857"/>
    </row>
    <row r="26" spans="2:27">
      <c r="B26" s="558" t="s">
        <v>246</v>
      </c>
      <c r="C26" s="566" t="s">
        <v>389</v>
      </c>
      <c r="D26" s="571"/>
      <c r="E26" s="575"/>
      <c r="G26" s="559" t="str">
        <f t="shared" si="0"/>
        <v>21</v>
      </c>
      <c r="H26" s="556" t="str">
        <f t="shared" si="1"/>
        <v>輸送機械</v>
      </c>
      <c r="I26" s="557">
        <f>$D26*係数!N23*-1</f>
        <v>0</v>
      </c>
      <c r="J26" s="557">
        <f>$D26*係数!O23*-1</f>
        <v>0</v>
      </c>
      <c r="K26" s="578">
        <f>$E26*係数!$N62*-1</f>
        <v>0</v>
      </c>
      <c r="L26" s="578">
        <f>$E26*係数!O62*-1</f>
        <v>0</v>
      </c>
      <c r="O26" s="558" t="str">
        <f t="shared" si="2"/>
        <v>21</v>
      </c>
      <c r="P26" s="566" t="str">
        <f t="shared" si="3"/>
        <v>輸送機械</v>
      </c>
      <c r="Q26" s="573">
        <f t="shared" si="4"/>
        <v>0</v>
      </c>
      <c r="R26" s="577">
        <f t="shared" si="7"/>
        <v>0</v>
      </c>
      <c r="U26" s="558" t="str">
        <f t="shared" si="5"/>
        <v>21</v>
      </c>
      <c r="V26" s="566" t="str">
        <f t="shared" si="6"/>
        <v>輸送機械</v>
      </c>
      <c r="W26" s="571">
        <f t="shared" si="8"/>
        <v>0</v>
      </c>
      <c r="X26" s="575">
        <f t="shared" si="8"/>
        <v>0</v>
      </c>
      <c r="Z26" s="854"/>
      <c r="AA26" s="857"/>
    </row>
    <row r="27" spans="2:27">
      <c r="B27" s="558" t="s">
        <v>247</v>
      </c>
      <c r="C27" s="566" t="s">
        <v>63</v>
      </c>
      <c r="D27" s="571"/>
      <c r="E27" s="575"/>
      <c r="G27" s="559" t="str">
        <f t="shared" si="0"/>
        <v>22</v>
      </c>
      <c r="H27" s="556" t="str">
        <f t="shared" si="1"/>
        <v>その他の製造工業製品</v>
      </c>
      <c r="I27" s="557">
        <f>$D27*係数!N24*-1</f>
        <v>0</v>
      </c>
      <c r="J27" s="557">
        <f>$D27*係数!O24*-1</f>
        <v>0</v>
      </c>
      <c r="K27" s="578">
        <f>$E27*係数!$N63*-1</f>
        <v>0</v>
      </c>
      <c r="L27" s="578">
        <f>$E27*係数!O63*-1</f>
        <v>0</v>
      </c>
      <c r="O27" s="558" t="str">
        <f t="shared" si="2"/>
        <v>22</v>
      </c>
      <c r="P27" s="566" t="str">
        <f t="shared" si="3"/>
        <v>その他の製造工業製品</v>
      </c>
      <c r="Q27" s="573">
        <f t="shared" si="4"/>
        <v>0</v>
      </c>
      <c r="R27" s="577">
        <f t="shared" si="7"/>
        <v>0</v>
      </c>
      <c r="U27" s="558" t="str">
        <f t="shared" si="5"/>
        <v>22</v>
      </c>
      <c r="V27" s="566" t="str">
        <f t="shared" si="6"/>
        <v>その他の製造工業製品</v>
      </c>
      <c r="W27" s="571">
        <f t="shared" si="8"/>
        <v>0</v>
      </c>
      <c r="X27" s="575">
        <f t="shared" si="8"/>
        <v>0</v>
      </c>
      <c r="Z27" s="854"/>
      <c r="AA27" s="857"/>
    </row>
    <row r="28" spans="2:27">
      <c r="B28" s="558" t="s">
        <v>248</v>
      </c>
      <c r="C28" s="566" t="s">
        <v>127</v>
      </c>
      <c r="D28" s="571"/>
      <c r="E28" s="575"/>
      <c r="G28" s="559" t="str">
        <f t="shared" si="0"/>
        <v>23</v>
      </c>
      <c r="H28" s="556" t="str">
        <f t="shared" si="1"/>
        <v>建設</v>
      </c>
      <c r="I28" s="557">
        <f>$D28*係数!N25*-1</f>
        <v>0</v>
      </c>
      <c r="J28" s="557">
        <f>$D28*係数!O25*-1</f>
        <v>0</v>
      </c>
      <c r="K28" s="578">
        <f>$E28*係数!$N64*-1</f>
        <v>0</v>
      </c>
      <c r="L28" s="578">
        <f>$E28*係数!O64*-1</f>
        <v>0</v>
      </c>
      <c r="O28" s="558" t="str">
        <f t="shared" si="2"/>
        <v>23</v>
      </c>
      <c r="P28" s="566" t="str">
        <f t="shared" si="3"/>
        <v>建設</v>
      </c>
      <c r="Q28" s="573">
        <f t="shared" si="4"/>
        <v>0</v>
      </c>
      <c r="R28" s="577">
        <f t="shared" si="7"/>
        <v>0</v>
      </c>
      <c r="U28" s="558" t="str">
        <f t="shared" si="5"/>
        <v>23</v>
      </c>
      <c r="V28" s="566" t="str">
        <f t="shared" si="6"/>
        <v>建設</v>
      </c>
      <c r="W28" s="571">
        <f t="shared" si="8"/>
        <v>0</v>
      </c>
      <c r="X28" s="575">
        <f t="shared" si="8"/>
        <v>0</v>
      </c>
      <c r="Z28" s="854"/>
      <c r="AA28" s="857"/>
    </row>
    <row r="29" spans="2:27">
      <c r="B29" s="558" t="s">
        <v>249</v>
      </c>
      <c r="C29" s="566" t="s">
        <v>357</v>
      </c>
      <c r="D29" s="571"/>
      <c r="E29" s="575"/>
      <c r="G29" s="559" t="str">
        <f t="shared" si="0"/>
        <v>24</v>
      </c>
      <c r="H29" s="556" t="str">
        <f t="shared" si="1"/>
        <v>電力・ガス・熱供給</v>
      </c>
      <c r="I29" s="557">
        <f>$D29*係数!N26*-1</f>
        <v>0</v>
      </c>
      <c r="J29" s="557">
        <f>$D29*係数!O26*-1</f>
        <v>0</v>
      </c>
      <c r="K29" s="578">
        <f>$E29*係数!$N65*-1</f>
        <v>0</v>
      </c>
      <c r="L29" s="578">
        <f>$E29*係数!O65*-1</f>
        <v>0</v>
      </c>
      <c r="O29" s="558" t="str">
        <f t="shared" si="2"/>
        <v>24</v>
      </c>
      <c r="P29" s="566" t="str">
        <f t="shared" si="3"/>
        <v>電力・ガス・熱供給</v>
      </c>
      <c r="Q29" s="573">
        <f t="shared" si="4"/>
        <v>0</v>
      </c>
      <c r="R29" s="577">
        <f t="shared" si="7"/>
        <v>0</v>
      </c>
      <c r="U29" s="558" t="str">
        <f t="shared" si="5"/>
        <v>24</v>
      </c>
      <c r="V29" s="566" t="str">
        <f t="shared" si="6"/>
        <v>電力・ガス・熱供給</v>
      </c>
      <c r="W29" s="571">
        <f t="shared" si="8"/>
        <v>0</v>
      </c>
      <c r="X29" s="575">
        <f t="shared" si="8"/>
        <v>0</v>
      </c>
      <c r="Z29" s="854"/>
      <c r="AA29" s="857"/>
    </row>
    <row r="30" spans="2:27">
      <c r="B30" s="558" t="s">
        <v>250</v>
      </c>
      <c r="C30" s="566" t="s">
        <v>358</v>
      </c>
      <c r="D30" s="571"/>
      <c r="E30" s="575"/>
      <c r="G30" s="559" t="str">
        <f t="shared" si="0"/>
        <v>25</v>
      </c>
      <c r="H30" s="556" t="str">
        <f t="shared" si="1"/>
        <v>水道</v>
      </c>
      <c r="I30" s="557">
        <f>$D30*係数!N27*-1</f>
        <v>0</v>
      </c>
      <c r="J30" s="557">
        <f>$D30*係数!O27*-1</f>
        <v>0</v>
      </c>
      <c r="K30" s="578">
        <f>$E30*係数!$N66*-1</f>
        <v>0</v>
      </c>
      <c r="L30" s="578">
        <f>$E30*係数!O66*-1</f>
        <v>0</v>
      </c>
      <c r="O30" s="558" t="str">
        <f t="shared" si="2"/>
        <v>25</v>
      </c>
      <c r="P30" s="566" t="str">
        <f t="shared" si="3"/>
        <v>水道</v>
      </c>
      <c r="Q30" s="573">
        <f t="shared" si="4"/>
        <v>0</v>
      </c>
      <c r="R30" s="577">
        <f t="shared" si="7"/>
        <v>0</v>
      </c>
      <c r="U30" s="558" t="str">
        <f t="shared" si="5"/>
        <v>25</v>
      </c>
      <c r="V30" s="566" t="str">
        <f t="shared" si="6"/>
        <v>水道</v>
      </c>
      <c r="W30" s="571">
        <f t="shared" si="8"/>
        <v>0</v>
      </c>
      <c r="X30" s="575">
        <f t="shared" si="8"/>
        <v>0</v>
      </c>
      <c r="Z30" s="854"/>
      <c r="AA30" s="857"/>
    </row>
    <row r="31" spans="2:27">
      <c r="B31" s="558" t="s">
        <v>251</v>
      </c>
      <c r="C31" s="566" t="s">
        <v>359</v>
      </c>
      <c r="D31" s="571"/>
      <c r="E31" s="575"/>
      <c r="G31" s="559" t="str">
        <f t="shared" si="0"/>
        <v>26</v>
      </c>
      <c r="H31" s="556" t="str">
        <f t="shared" si="1"/>
        <v>廃棄物処理</v>
      </c>
      <c r="I31" s="557">
        <f>$D31*係数!N28*-1</f>
        <v>0</v>
      </c>
      <c r="J31" s="557">
        <f>$D31*係数!O28*-1</f>
        <v>0</v>
      </c>
      <c r="K31" s="578">
        <f>$E31*係数!$N67*-1</f>
        <v>0</v>
      </c>
      <c r="L31" s="578">
        <f>$E31*係数!O67*-1</f>
        <v>0</v>
      </c>
      <c r="O31" s="558" t="str">
        <f t="shared" si="2"/>
        <v>26</v>
      </c>
      <c r="P31" s="566" t="str">
        <f t="shared" si="3"/>
        <v>廃棄物処理</v>
      </c>
      <c r="Q31" s="573">
        <f t="shared" si="4"/>
        <v>0</v>
      </c>
      <c r="R31" s="577">
        <f t="shared" si="7"/>
        <v>0</v>
      </c>
      <c r="U31" s="558" t="str">
        <f t="shared" si="5"/>
        <v>26</v>
      </c>
      <c r="V31" s="566" t="str">
        <f t="shared" si="6"/>
        <v>廃棄物処理</v>
      </c>
      <c r="W31" s="571">
        <f t="shared" si="8"/>
        <v>0</v>
      </c>
      <c r="X31" s="575">
        <f t="shared" si="8"/>
        <v>0</v>
      </c>
      <c r="Z31" s="854"/>
      <c r="AA31" s="857"/>
    </row>
    <row r="32" spans="2:27">
      <c r="B32" s="558" t="s">
        <v>252</v>
      </c>
      <c r="C32" s="566" t="s">
        <v>128</v>
      </c>
      <c r="D32" s="571"/>
      <c r="E32" s="575"/>
      <c r="G32" s="559" t="str">
        <f t="shared" si="0"/>
        <v>27</v>
      </c>
      <c r="H32" s="556" t="str">
        <f t="shared" si="1"/>
        <v>商業</v>
      </c>
      <c r="I32" s="782"/>
      <c r="J32" s="557">
        <f>$D32*係数!O29*-1</f>
        <v>0</v>
      </c>
      <c r="K32" s="782"/>
      <c r="L32" s="578">
        <f>$E32*係数!O68*-1</f>
        <v>0</v>
      </c>
      <c r="O32" s="558" t="str">
        <f t="shared" si="2"/>
        <v>27</v>
      </c>
      <c r="P32" s="566" t="str">
        <f t="shared" si="3"/>
        <v>商業</v>
      </c>
      <c r="Q32" s="573">
        <f>+D32+(I45*-1)</f>
        <v>3189.7337124918017</v>
      </c>
      <c r="R32" s="577">
        <f>+E32+(K45*-1)</f>
        <v>0</v>
      </c>
      <c r="U32" s="558" t="str">
        <f t="shared" si="5"/>
        <v>27</v>
      </c>
      <c r="V32" s="566" t="str">
        <f t="shared" si="6"/>
        <v>商業</v>
      </c>
      <c r="W32" s="571">
        <f t="shared" si="8"/>
        <v>3189.7337124918017</v>
      </c>
      <c r="X32" s="575">
        <f t="shared" si="8"/>
        <v>0</v>
      </c>
      <c r="Z32" s="854"/>
      <c r="AA32" s="857"/>
    </row>
    <row r="33" spans="2:27">
      <c r="B33" s="558" t="s">
        <v>253</v>
      </c>
      <c r="C33" s="566" t="s">
        <v>369</v>
      </c>
      <c r="D33" s="571"/>
      <c r="E33" s="575"/>
      <c r="G33" s="559" t="str">
        <f t="shared" si="0"/>
        <v>28</v>
      </c>
      <c r="H33" s="556" t="str">
        <f t="shared" si="1"/>
        <v>金融・保険</v>
      </c>
      <c r="I33" s="557">
        <f>$D33*係数!N30*-1</f>
        <v>0</v>
      </c>
      <c r="J33" s="557">
        <f>$D33*係数!O30*-1</f>
        <v>0</v>
      </c>
      <c r="K33" s="578">
        <f>$E33*係数!$N69*-1</f>
        <v>0</v>
      </c>
      <c r="L33" s="578">
        <f>$E33*係数!O69*-1</f>
        <v>0</v>
      </c>
      <c r="O33" s="558" t="str">
        <f t="shared" si="2"/>
        <v>28</v>
      </c>
      <c r="P33" s="566" t="str">
        <f t="shared" si="3"/>
        <v>金融・保険</v>
      </c>
      <c r="Q33" s="573">
        <f>+D33+SUM(I33:J33)</f>
        <v>0</v>
      </c>
      <c r="R33" s="577">
        <f t="shared" si="7"/>
        <v>0</v>
      </c>
      <c r="U33" s="558" t="str">
        <f t="shared" si="5"/>
        <v>28</v>
      </c>
      <c r="V33" s="566" t="str">
        <f t="shared" si="6"/>
        <v>金融・保険</v>
      </c>
      <c r="W33" s="571">
        <f t="shared" si="8"/>
        <v>0</v>
      </c>
      <c r="X33" s="575">
        <f t="shared" si="8"/>
        <v>0</v>
      </c>
      <c r="Z33" s="854"/>
      <c r="AA33" s="857"/>
    </row>
    <row r="34" spans="2:27">
      <c r="B34" s="558" t="s">
        <v>254</v>
      </c>
      <c r="C34" s="566" t="s">
        <v>129</v>
      </c>
      <c r="D34" s="571"/>
      <c r="E34" s="575"/>
      <c r="G34" s="559" t="str">
        <f t="shared" si="0"/>
        <v>29</v>
      </c>
      <c r="H34" s="556" t="str">
        <f t="shared" si="1"/>
        <v>不動産</v>
      </c>
      <c r="I34" s="557">
        <f>$D34*係数!N31*-1</f>
        <v>0</v>
      </c>
      <c r="J34" s="557">
        <f>$D34*係数!O31*-1</f>
        <v>0</v>
      </c>
      <c r="K34" s="578">
        <f>$E34*係数!$N70*-1</f>
        <v>0</v>
      </c>
      <c r="L34" s="578">
        <f>$E34*係数!O70*-1</f>
        <v>0</v>
      </c>
      <c r="O34" s="558" t="str">
        <f t="shared" si="2"/>
        <v>29</v>
      </c>
      <c r="P34" s="566" t="str">
        <f t="shared" si="3"/>
        <v>不動産</v>
      </c>
      <c r="Q34" s="573">
        <f>+D34+SUM(I34:J34)</f>
        <v>0</v>
      </c>
      <c r="R34" s="577">
        <f t="shared" si="7"/>
        <v>0</v>
      </c>
      <c r="U34" s="558" t="str">
        <f t="shared" si="5"/>
        <v>29</v>
      </c>
      <c r="V34" s="566" t="str">
        <f t="shared" si="6"/>
        <v>不動産</v>
      </c>
      <c r="W34" s="571">
        <f t="shared" si="8"/>
        <v>0</v>
      </c>
      <c r="X34" s="575">
        <f t="shared" si="8"/>
        <v>0</v>
      </c>
      <c r="Z34" s="854"/>
      <c r="AA34" s="857"/>
    </row>
    <row r="35" spans="2:27">
      <c r="B35" s="558" t="s">
        <v>255</v>
      </c>
      <c r="C35" s="566" t="s">
        <v>390</v>
      </c>
      <c r="D35" s="571"/>
      <c r="E35" s="575"/>
      <c r="G35" s="559" t="str">
        <f t="shared" si="0"/>
        <v>30</v>
      </c>
      <c r="H35" s="556" t="str">
        <f t="shared" si="1"/>
        <v>運輸・郵便</v>
      </c>
      <c r="I35" s="557">
        <f>$D35*係数!N32*-1</f>
        <v>0</v>
      </c>
      <c r="J35" s="782"/>
      <c r="K35" s="578">
        <f>$E35*係数!$N71*-1</f>
        <v>0</v>
      </c>
      <c r="L35" s="782"/>
      <c r="O35" s="558" t="str">
        <f t="shared" si="2"/>
        <v>30</v>
      </c>
      <c r="P35" s="566" t="str">
        <f t="shared" si="3"/>
        <v>運輸・郵便</v>
      </c>
      <c r="Q35" s="573">
        <f>+D35+(J45*-1)</f>
        <v>349.73973027581803</v>
      </c>
      <c r="R35" s="577">
        <f>+E35+(L45*-1)</f>
        <v>0</v>
      </c>
      <c r="U35" s="558" t="str">
        <f t="shared" si="5"/>
        <v>30</v>
      </c>
      <c r="V35" s="566" t="str">
        <f t="shared" si="6"/>
        <v>運輸・郵便</v>
      </c>
      <c r="W35" s="571">
        <f t="shared" si="8"/>
        <v>349.73973027581803</v>
      </c>
      <c r="X35" s="575">
        <f t="shared" si="8"/>
        <v>0</v>
      </c>
      <c r="Z35" s="854"/>
      <c r="AA35" s="857"/>
    </row>
    <row r="36" spans="2:27">
      <c r="B36" s="558" t="s">
        <v>256</v>
      </c>
      <c r="C36" s="566" t="s">
        <v>391</v>
      </c>
      <c r="D36" s="571"/>
      <c r="E36" s="575"/>
      <c r="G36" s="559" t="str">
        <f t="shared" si="0"/>
        <v>31</v>
      </c>
      <c r="H36" s="556" t="str">
        <f t="shared" si="1"/>
        <v>情報通信</v>
      </c>
      <c r="I36" s="557">
        <f>$D36*係数!N33*-1</f>
        <v>0</v>
      </c>
      <c r="J36" s="557">
        <f>$D36*係数!O33*-1</f>
        <v>0</v>
      </c>
      <c r="K36" s="578">
        <f>$E36*係数!$N72*-1</f>
        <v>0</v>
      </c>
      <c r="L36" s="578">
        <f>$E36*係数!O72*-1</f>
        <v>0</v>
      </c>
      <c r="O36" s="558" t="str">
        <f t="shared" si="2"/>
        <v>31</v>
      </c>
      <c r="P36" s="566" t="str">
        <f t="shared" si="3"/>
        <v>情報通信</v>
      </c>
      <c r="Q36" s="573">
        <f t="shared" ref="Q36:Q44" si="9">+D36+SUM(I36:J36)</f>
        <v>0</v>
      </c>
      <c r="R36" s="577">
        <f t="shared" si="7"/>
        <v>0</v>
      </c>
      <c r="U36" s="558" t="str">
        <f t="shared" si="5"/>
        <v>31</v>
      </c>
      <c r="V36" s="566" t="str">
        <f t="shared" si="6"/>
        <v>情報通信</v>
      </c>
      <c r="W36" s="571">
        <f t="shared" si="8"/>
        <v>0</v>
      </c>
      <c r="X36" s="575">
        <f t="shared" si="8"/>
        <v>0</v>
      </c>
      <c r="Z36" s="854"/>
      <c r="AA36" s="857"/>
    </row>
    <row r="37" spans="2:27">
      <c r="B37" s="558" t="s">
        <v>257</v>
      </c>
      <c r="C37" s="566" t="s">
        <v>130</v>
      </c>
      <c r="D37" s="571"/>
      <c r="E37" s="575"/>
      <c r="G37" s="559" t="str">
        <f t="shared" si="0"/>
        <v>32</v>
      </c>
      <c r="H37" s="556" t="str">
        <f t="shared" si="1"/>
        <v>公務</v>
      </c>
      <c r="I37" s="557">
        <f>$D37*係数!N34*-1</f>
        <v>0</v>
      </c>
      <c r="J37" s="557">
        <f>$D37*係数!O34*-1</f>
        <v>0</v>
      </c>
      <c r="K37" s="578">
        <f>$E37*係数!$N73*-1</f>
        <v>0</v>
      </c>
      <c r="L37" s="578">
        <f>$E37*係数!O73*-1</f>
        <v>0</v>
      </c>
      <c r="O37" s="558" t="str">
        <f t="shared" si="2"/>
        <v>32</v>
      </c>
      <c r="P37" s="566" t="str">
        <f t="shared" si="3"/>
        <v>公務</v>
      </c>
      <c r="Q37" s="573">
        <f t="shared" si="9"/>
        <v>0</v>
      </c>
      <c r="R37" s="577">
        <f t="shared" si="7"/>
        <v>0</v>
      </c>
      <c r="U37" s="558" t="str">
        <f t="shared" si="5"/>
        <v>32</v>
      </c>
      <c r="V37" s="566" t="str">
        <f t="shared" si="6"/>
        <v>公務</v>
      </c>
      <c r="W37" s="571">
        <f t="shared" si="8"/>
        <v>0</v>
      </c>
      <c r="X37" s="575">
        <f t="shared" si="8"/>
        <v>0</v>
      </c>
      <c r="Z37" s="854"/>
      <c r="AA37" s="857"/>
    </row>
    <row r="38" spans="2:27">
      <c r="B38" s="558" t="s">
        <v>258</v>
      </c>
      <c r="C38" s="566" t="s">
        <v>392</v>
      </c>
      <c r="D38" s="571"/>
      <c r="E38" s="575"/>
      <c r="G38" s="559" t="str">
        <f t="shared" si="0"/>
        <v>33</v>
      </c>
      <c r="H38" s="556" t="str">
        <f t="shared" si="1"/>
        <v>教育・研究</v>
      </c>
      <c r="I38" s="557">
        <f>$D38*係数!N35*-1</f>
        <v>0</v>
      </c>
      <c r="J38" s="557">
        <f>$D38*係数!O35*-1</f>
        <v>0</v>
      </c>
      <c r="K38" s="578">
        <f>$E38*係数!$N74*-1</f>
        <v>0</v>
      </c>
      <c r="L38" s="578">
        <f>$E38*係数!O74*-1</f>
        <v>0</v>
      </c>
      <c r="O38" s="558" t="str">
        <f t="shared" si="2"/>
        <v>33</v>
      </c>
      <c r="P38" s="566" t="str">
        <f t="shared" si="3"/>
        <v>教育・研究</v>
      </c>
      <c r="Q38" s="573">
        <f t="shared" si="9"/>
        <v>0</v>
      </c>
      <c r="R38" s="577">
        <f t="shared" si="7"/>
        <v>0</v>
      </c>
      <c r="U38" s="558" t="str">
        <f t="shared" si="5"/>
        <v>33</v>
      </c>
      <c r="V38" s="566" t="str">
        <f t="shared" si="6"/>
        <v>教育・研究</v>
      </c>
      <c r="W38" s="571">
        <f t="shared" si="8"/>
        <v>0</v>
      </c>
      <c r="X38" s="575">
        <f t="shared" si="8"/>
        <v>0</v>
      </c>
      <c r="Z38" s="854"/>
      <c r="AA38" s="857"/>
    </row>
    <row r="39" spans="2:27">
      <c r="B39" s="558" t="s">
        <v>259</v>
      </c>
      <c r="C39" s="566" t="s">
        <v>393</v>
      </c>
      <c r="D39" s="571"/>
      <c r="E39" s="575"/>
      <c r="G39" s="559" t="str">
        <f t="shared" si="0"/>
        <v>34</v>
      </c>
      <c r="H39" s="556" t="str">
        <f t="shared" si="1"/>
        <v>医療・福祉</v>
      </c>
      <c r="I39" s="557">
        <f>$D39*係数!N36*-1</f>
        <v>0</v>
      </c>
      <c r="J39" s="557">
        <f>$D39*係数!O36*-1</f>
        <v>0</v>
      </c>
      <c r="K39" s="578">
        <f>$E39*係数!$N75*-1</f>
        <v>0</v>
      </c>
      <c r="L39" s="578">
        <f>$E39*係数!O75*-1</f>
        <v>0</v>
      </c>
      <c r="O39" s="558" t="str">
        <f t="shared" si="2"/>
        <v>34</v>
      </c>
      <c r="P39" s="566" t="str">
        <f t="shared" si="3"/>
        <v>医療・福祉</v>
      </c>
      <c r="Q39" s="573">
        <f t="shared" si="9"/>
        <v>0</v>
      </c>
      <c r="R39" s="577">
        <f t="shared" si="7"/>
        <v>0</v>
      </c>
      <c r="U39" s="558" t="str">
        <f t="shared" si="5"/>
        <v>34</v>
      </c>
      <c r="V39" s="566" t="str">
        <f t="shared" si="6"/>
        <v>医療・福祉</v>
      </c>
      <c r="W39" s="571">
        <f t="shared" si="8"/>
        <v>0</v>
      </c>
      <c r="X39" s="575">
        <f t="shared" si="8"/>
        <v>0</v>
      </c>
      <c r="Z39" s="854"/>
      <c r="AA39" s="857"/>
    </row>
    <row r="40" spans="2:27">
      <c r="B40" s="558" t="s">
        <v>260</v>
      </c>
      <c r="C40" s="566" t="s">
        <v>404</v>
      </c>
      <c r="D40" s="571"/>
      <c r="E40" s="575"/>
      <c r="G40" s="559" t="str">
        <f t="shared" si="0"/>
        <v>35</v>
      </c>
      <c r="H40" s="556" t="str">
        <f t="shared" si="1"/>
        <v>他に分類されない会員制団体</v>
      </c>
      <c r="I40" s="557">
        <f>$D40*係数!N37*-1</f>
        <v>0</v>
      </c>
      <c r="J40" s="557">
        <f>$D40*係数!O37*-1</f>
        <v>0</v>
      </c>
      <c r="K40" s="578">
        <f>$E40*係数!$N76*-1</f>
        <v>0</v>
      </c>
      <c r="L40" s="578">
        <f>$E40*係数!O76*-1</f>
        <v>0</v>
      </c>
      <c r="O40" s="558" t="str">
        <f t="shared" si="2"/>
        <v>35</v>
      </c>
      <c r="P40" s="566" t="str">
        <f t="shared" si="3"/>
        <v>他に分類されない会員制団体</v>
      </c>
      <c r="Q40" s="573">
        <f t="shared" si="9"/>
        <v>0</v>
      </c>
      <c r="R40" s="577">
        <f t="shared" si="7"/>
        <v>0</v>
      </c>
      <c r="U40" s="558" t="str">
        <f t="shared" si="5"/>
        <v>35</v>
      </c>
      <c r="V40" s="566" t="str">
        <f t="shared" si="6"/>
        <v>他に分類されない会員制団体</v>
      </c>
      <c r="W40" s="571">
        <f t="shared" si="8"/>
        <v>0</v>
      </c>
      <c r="X40" s="575">
        <f t="shared" si="8"/>
        <v>0</v>
      </c>
      <c r="Z40" s="854"/>
      <c r="AA40" s="857"/>
    </row>
    <row r="41" spans="2:27">
      <c r="B41" s="558" t="s">
        <v>261</v>
      </c>
      <c r="C41" s="566" t="s">
        <v>64</v>
      </c>
      <c r="D41" s="571"/>
      <c r="E41" s="575"/>
      <c r="G41" s="559" t="str">
        <f t="shared" si="0"/>
        <v>36</v>
      </c>
      <c r="H41" s="556" t="str">
        <f t="shared" si="1"/>
        <v>対事業所サービス</v>
      </c>
      <c r="I41" s="557">
        <f>$D41*係数!N38*-1</f>
        <v>0</v>
      </c>
      <c r="J41" s="557">
        <f>$D41*係数!O38*-1</f>
        <v>0</v>
      </c>
      <c r="K41" s="578">
        <f>$E41*係数!$N77*-1</f>
        <v>0</v>
      </c>
      <c r="L41" s="578">
        <f>$E41*係数!O77*-1</f>
        <v>0</v>
      </c>
      <c r="O41" s="558" t="str">
        <f t="shared" si="2"/>
        <v>36</v>
      </c>
      <c r="P41" s="566" t="str">
        <f t="shared" si="3"/>
        <v>対事業所サービス</v>
      </c>
      <c r="Q41" s="573">
        <f t="shared" si="9"/>
        <v>0</v>
      </c>
      <c r="R41" s="577">
        <f t="shared" si="7"/>
        <v>0</v>
      </c>
      <c r="U41" s="558" t="str">
        <f t="shared" si="5"/>
        <v>36</v>
      </c>
      <c r="V41" s="566" t="str">
        <f t="shared" si="6"/>
        <v>対事業所サービス</v>
      </c>
      <c r="W41" s="571">
        <f t="shared" si="8"/>
        <v>0</v>
      </c>
      <c r="X41" s="575">
        <f t="shared" si="8"/>
        <v>0</v>
      </c>
      <c r="Z41" s="854"/>
      <c r="AA41" s="857"/>
    </row>
    <row r="42" spans="2:27">
      <c r="B42" s="558" t="s">
        <v>360</v>
      </c>
      <c r="C42" s="566" t="s">
        <v>65</v>
      </c>
      <c r="D42" s="571"/>
      <c r="E42" s="575"/>
      <c r="G42" s="559" t="str">
        <f t="shared" si="0"/>
        <v>37</v>
      </c>
      <c r="H42" s="556" t="str">
        <f t="shared" si="1"/>
        <v>対個人サービス</v>
      </c>
      <c r="I42" s="557">
        <f>$D42*係数!N39*-1</f>
        <v>0</v>
      </c>
      <c r="J42" s="557">
        <f>$D42*係数!O39*-1</f>
        <v>0</v>
      </c>
      <c r="K42" s="578">
        <f>$E42*係数!$N78*-1</f>
        <v>0</v>
      </c>
      <c r="L42" s="578">
        <f>$E42*係数!O78*-1</f>
        <v>0</v>
      </c>
      <c r="O42" s="558" t="str">
        <f t="shared" si="2"/>
        <v>37</v>
      </c>
      <c r="P42" s="566" t="str">
        <f t="shared" si="3"/>
        <v>対個人サービス</v>
      </c>
      <c r="Q42" s="573">
        <f t="shared" si="9"/>
        <v>0</v>
      </c>
      <c r="R42" s="577">
        <f t="shared" si="7"/>
        <v>0</v>
      </c>
      <c r="U42" s="558" t="str">
        <f t="shared" si="5"/>
        <v>37</v>
      </c>
      <c r="V42" s="566" t="str">
        <f t="shared" si="6"/>
        <v>対個人サービス</v>
      </c>
      <c r="W42" s="571">
        <f t="shared" si="8"/>
        <v>0</v>
      </c>
      <c r="X42" s="575">
        <f t="shared" si="8"/>
        <v>0</v>
      </c>
      <c r="Z42" s="854"/>
      <c r="AA42" s="857"/>
    </row>
    <row r="43" spans="2:27">
      <c r="B43" s="558" t="s">
        <v>361</v>
      </c>
      <c r="C43" s="566" t="s">
        <v>394</v>
      </c>
      <c r="D43" s="846"/>
      <c r="E43" s="847"/>
      <c r="G43" s="559" t="str">
        <f t="shared" si="0"/>
        <v>38</v>
      </c>
      <c r="H43" s="556" t="str">
        <f t="shared" si="1"/>
        <v>事務用品</v>
      </c>
      <c r="I43" s="557">
        <f>$D43*係数!N40*-1</f>
        <v>0</v>
      </c>
      <c r="J43" s="557">
        <f>$D43*係数!O40*-1</f>
        <v>0</v>
      </c>
      <c r="K43" s="578">
        <f>$E43*係数!$N79*-1</f>
        <v>0</v>
      </c>
      <c r="L43" s="578">
        <f>$E43*係数!O79*-1</f>
        <v>0</v>
      </c>
      <c r="O43" s="558" t="str">
        <f t="shared" si="2"/>
        <v>38</v>
      </c>
      <c r="P43" s="566" t="str">
        <f t="shared" si="3"/>
        <v>事務用品</v>
      </c>
      <c r="Q43" s="573">
        <f t="shared" si="9"/>
        <v>0</v>
      </c>
      <c r="R43" s="577">
        <f t="shared" si="7"/>
        <v>0</v>
      </c>
      <c r="U43" s="558" t="str">
        <f t="shared" si="5"/>
        <v>38</v>
      </c>
      <c r="V43" s="566" t="str">
        <f t="shared" si="6"/>
        <v>事務用品</v>
      </c>
      <c r="W43" s="571">
        <f t="shared" si="8"/>
        <v>0</v>
      </c>
      <c r="X43" s="575">
        <f t="shared" si="8"/>
        <v>0</v>
      </c>
      <c r="Z43" s="854"/>
      <c r="AA43" s="857"/>
    </row>
    <row r="44" spans="2:27" ht="12.75" thickBot="1">
      <c r="B44" s="579" t="s">
        <v>362</v>
      </c>
      <c r="C44" s="580" t="s">
        <v>131</v>
      </c>
      <c r="D44" s="848"/>
      <c r="E44" s="849"/>
      <c r="G44" s="559" t="str">
        <f t="shared" si="0"/>
        <v>39</v>
      </c>
      <c r="H44" s="556" t="str">
        <f t="shared" si="1"/>
        <v>分類不明</v>
      </c>
      <c r="I44" s="557">
        <f>$D44*係数!N41*-1</f>
        <v>0</v>
      </c>
      <c r="J44" s="557">
        <f>$D44*係数!O41*-1</f>
        <v>0</v>
      </c>
      <c r="K44" s="578">
        <f>$E44*係数!$N80*-1</f>
        <v>0</v>
      </c>
      <c r="L44" s="578">
        <f>$E44*係数!O80*-1</f>
        <v>0</v>
      </c>
      <c r="O44" s="558" t="str">
        <f t="shared" si="2"/>
        <v>39</v>
      </c>
      <c r="P44" s="566" t="str">
        <f t="shared" si="3"/>
        <v>分類不明</v>
      </c>
      <c r="Q44" s="573">
        <f t="shared" si="9"/>
        <v>0</v>
      </c>
      <c r="R44" s="577">
        <f t="shared" si="7"/>
        <v>0</v>
      </c>
      <c r="U44" s="558" t="str">
        <f t="shared" si="5"/>
        <v>39</v>
      </c>
      <c r="V44" s="566" t="str">
        <f t="shared" si="6"/>
        <v>分類不明</v>
      </c>
      <c r="W44" s="571">
        <f t="shared" si="8"/>
        <v>0</v>
      </c>
      <c r="X44" s="575">
        <f t="shared" si="8"/>
        <v>0</v>
      </c>
      <c r="Z44" s="855"/>
      <c r="AA44" s="858"/>
    </row>
    <row r="45" spans="2:27" ht="12.75" thickBot="1">
      <c r="B45" s="581"/>
      <c r="C45" s="582" t="s">
        <v>399</v>
      </c>
      <c r="D45" s="586">
        <f>SUM(D6:D44)</f>
        <v>10000</v>
      </c>
      <c r="E45" s="587">
        <f>SUM(E6:E44)</f>
        <v>0</v>
      </c>
      <c r="G45" s="561"/>
      <c r="H45" s="562" t="s">
        <v>66</v>
      </c>
      <c r="I45" s="783">
        <f>SUM(I6:I44)</f>
        <v>-3189.7337124918017</v>
      </c>
      <c r="J45" s="783">
        <f>SUM(J6:J44)</f>
        <v>-349.73973027581803</v>
      </c>
      <c r="K45" s="783">
        <f>SUM(K6:K44)</f>
        <v>0</v>
      </c>
      <c r="L45" s="783">
        <f>SUM(L6:L44)</f>
        <v>0</v>
      </c>
      <c r="O45" s="581"/>
      <c r="P45" s="582" t="s">
        <v>399</v>
      </c>
      <c r="Q45" s="584">
        <f>SUM(Q6:Q44)</f>
        <v>10000</v>
      </c>
      <c r="R45" s="585">
        <f>SUM(R6:R44)</f>
        <v>0</v>
      </c>
      <c r="U45" s="581"/>
      <c r="V45" s="582" t="s">
        <v>399</v>
      </c>
      <c r="W45" s="586">
        <f>SUM(W6:W44)</f>
        <v>10000</v>
      </c>
      <c r="X45" s="587">
        <f>SUM(X6:X44)</f>
        <v>0</v>
      </c>
    </row>
    <row r="46" spans="2:27" ht="14.25" customHeight="1" thickBot="1">
      <c r="B46" s="560"/>
      <c r="C46" s="583" t="s">
        <v>66</v>
      </c>
      <c r="D46" s="902">
        <f>+D45+E45</f>
        <v>10000</v>
      </c>
      <c r="E46" s="903"/>
      <c r="I46" s="552" t="s">
        <v>374</v>
      </c>
      <c r="J46" s="553" t="s">
        <v>375</v>
      </c>
      <c r="K46" s="552" t="s">
        <v>374</v>
      </c>
      <c r="L46" s="553" t="s">
        <v>375</v>
      </c>
      <c r="O46" s="560"/>
      <c r="P46" s="583" t="s">
        <v>66</v>
      </c>
      <c r="Q46" s="902">
        <f>+Q45+R45</f>
        <v>10000</v>
      </c>
      <c r="R46" s="903"/>
      <c r="U46" s="560"/>
      <c r="V46" s="583" t="s">
        <v>66</v>
      </c>
      <c r="W46" s="902">
        <f>+W45+X45</f>
        <v>10000</v>
      </c>
      <c r="X46" s="903"/>
    </row>
    <row r="47" spans="2:27" ht="69.75" customHeight="1" thickBot="1">
      <c r="C47" s="879" t="s">
        <v>826</v>
      </c>
      <c r="Z47" s="895" t="s">
        <v>828</v>
      </c>
      <c r="AA47" s="896"/>
    </row>
    <row r="48" spans="2:27" ht="18" customHeight="1" thickBot="1">
      <c r="Z48" s="877" t="s">
        <v>783</v>
      </c>
      <c r="AA48" s="878" t="s">
        <v>784</v>
      </c>
    </row>
    <row r="49" spans="26:27" ht="18" customHeight="1" thickBot="1">
      <c r="Z49" s="880">
        <v>0.60499999999999998</v>
      </c>
      <c r="AA49" s="881">
        <v>0.622</v>
      </c>
    </row>
  </sheetData>
  <mergeCells count="8">
    <mergeCell ref="Z47:AA47"/>
    <mergeCell ref="Z4:AA4"/>
    <mergeCell ref="U2:AA2"/>
    <mergeCell ref="D46:E46"/>
    <mergeCell ref="Q46:R46"/>
    <mergeCell ref="W46:X46"/>
    <mergeCell ref="C4:D4"/>
    <mergeCell ref="P4:Q4"/>
  </mergeCells>
  <phoneticPr fontId="5"/>
  <pageMargins left="0.23622047244094491" right="0.23622047244094491" top="0.74803149606299213" bottom="0.74803149606299213" header="0.31496062992125984" footer="0.31496062992125984"/>
  <pageSetup paperSize="9" scale="57"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sheetPr>
  <dimension ref="C1:AP645"/>
  <sheetViews>
    <sheetView showGridLines="0" view="pageBreakPreview" topLeftCell="A41" zoomScale="75" zoomScaleNormal="75" workbookViewId="0">
      <selection activeCell="N55" sqref="N55:Q56"/>
    </sheetView>
  </sheetViews>
  <sheetFormatPr defaultColWidth="9" defaultRowHeight="12"/>
  <cols>
    <col min="1" max="1" width="1.875" style="25" customWidth="1"/>
    <col min="2" max="2" width="3.5" style="25" bestFit="1" customWidth="1"/>
    <col min="3" max="3" width="20.25" style="25" customWidth="1"/>
    <col min="4" max="17" width="9.5" style="25" customWidth="1"/>
    <col min="18" max="23" width="9.625" style="25" customWidth="1"/>
    <col min="24" max="24" width="9.75" style="25" customWidth="1"/>
    <col min="25" max="42" width="9" style="25" customWidth="1"/>
    <col min="43" max="16384" width="9" style="25"/>
  </cols>
  <sheetData>
    <row r="1" spans="3:42" ht="10.7" customHeight="1" thickBot="1"/>
    <row r="2" spans="3:42" ht="21.4" customHeight="1" thickTop="1" thickBot="1">
      <c r="C2" s="26" t="s">
        <v>400</v>
      </c>
      <c r="I2" s="27"/>
      <c r="K2" s="28"/>
      <c r="R2" s="905" t="str">
        <f>入力_県内外!U2</f>
        <v>令和2年(2020年)兵庫県内外2地域間産業連関表</v>
      </c>
      <c r="S2" s="906"/>
      <c r="T2" s="906"/>
      <c r="U2" s="906"/>
      <c r="V2" s="906"/>
      <c r="W2" s="907"/>
    </row>
    <row r="3" spans="3:42" ht="10.7" customHeight="1" thickTop="1"/>
    <row r="4" spans="3:42" ht="17.25">
      <c r="C4" s="32" t="s">
        <v>70</v>
      </c>
      <c r="W4" s="29" t="s">
        <v>722</v>
      </c>
    </row>
    <row r="5" spans="3:42" ht="4.3499999999999996" customHeight="1"/>
    <row r="6" spans="3:42" ht="13.5">
      <c r="C6" s="48" t="s">
        <v>48</v>
      </c>
      <c r="D6" s="588" t="str">
        <f>入力_県内外!B6</f>
        <v>01</v>
      </c>
      <c r="E6" s="588" t="str">
        <f>入力_県内外!B7</f>
        <v>02</v>
      </c>
      <c r="F6" s="588" t="str">
        <f>入力_県内外!B8</f>
        <v>03</v>
      </c>
      <c r="G6" s="588" t="str">
        <f>入力_県内外!B9</f>
        <v>04</v>
      </c>
      <c r="H6" s="588" t="str">
        <f>入力_県内外!B10</f>
        <v>05</v>
      </c>
      <c r="I6" s="588" t="str">
        <f>入力_県内外!B11</f>
        <v>06</v>
      </c>
      <c r="J6" s="588" t="str">
        <f>入力_県内外!B12</f>
        <v>07</v>
      </c>
      <c r="K6" s="588" t="str">
        <f>入力_県内外!B13</f>
        <v>08</v>
      </c>
      <c r="L6" s="588" t="str">
        <f>入力_県内外!B14</f>
        <v>09</v>
      </c>
      <c r="M6" s="588" t="str">
        <f>入力_県内外!B15</f>
        <v>10</v>
      </c>
      <c r="N6" s="588" t="str">
        <f>入力_県内外!B16</f>
        <v>11</v>
      </c>
      <c r="O6" s="588" t="str">
        <f>入力_県内外!B17</f>
        <v>12</v>
      </c>
      <c r="P6" s="588" t="str">
        <f>入力_県内外!B18</f>
        <v>13</v>
      </c>
      <c r="Q6" s="588" t="str">
        <f>入力_県内外!B19</f>
        <v>14</v>
      </c>
      <c r="R6" s="588" t="str">
        <f>入力_県内外!B20</f>
        <v>15</v>
      </c>
      <c r="S6" s="588" t="str">
        <f>入力_県内外!B21</f>
        <v>16</v>
      </c>
      <c r="T6" s="588" t="str">
        <f>入力_県内外!B22</f>
        <v>17</v>
      </c>
      <c r="U6" s="588" t="str">
        <f>入力_県内外!B23</f>
        <v>18</v>
      </c>
      <c r="V6" s="588" t="str">
        <f>入力_県内外!B24</f>
        <v>19</v>
      </c>
      <c r="W6" s="588" t="str">
        <f>入力_県内外!B25</f>
        <v>20</v>
      </c>
      <c r="X6" s="588" t="str">
        <f>入力_県内外!B26</f>
        <v>21</v>
      </c>
      <c r="Y6" s="588" t="str">
        <f>入力_県内外!B27</f>
        <v>22</v>
      </c>
      <c r="Z6" s="588" t="str">
        <f>入力_県内外!B28</f>
        <v>23</v>
      </c>
      <c r="AA6" s="588" t="str">
        <f>入力_県内外!B29</f>
        <v>24</v>
      </c>
      <c r="AB6" s="588" t="str">
        <f>入力_県内外!B30</f>
        <v>25</v>
      </c>
      <c r="AC6" s="588" t="str">
        <f>入力_県内外!B31</f>
        <v>26</v>
      </c>
      <c r="AD6" s="588" t="str">
        <f>入力_県内外!B32</f>
        <v>27</v>
      </c>
      <c r="AE6" s="588" t="str">
        <f>入力_県内外!B33</f>
        <v>28</v>
      </c>
      <c r="AF6" s="588" t="str">
        <f>入力_県内外!B34</f>
        <v>29</v>
      </c>
      <c r="AG6" s="588" t="str">
        <f>入力_県内外!B35</f>
        <v>30</v>
      </c>
      <c r="AH6" s="588" t="str">
        <f>入力_県内外!B36</f>
        <v>31</v>
      </c>
      <c r="AI6" s="588" t="str">
        <f>入力_県内外!B37</f>
        <v>32</v>
      </c>
      <c r="AJ6" s="588" t="str">
        <f>入力_県内外!B38</f>
        <v>33</v>
      </c>
      <c r="AK6" s="588" t="str">
        <f>入力_県内外!B39</f>
        <v>34</v>
      </c>
      <c r="AL6" s="588" t="str">
        <f>入力_県内外!B40</f>
        <v>35</v>
      </c>
      <c r="AM6" s="588" t="str">
        <f>入力_県内外!B41</f>
        <v>36</v>
      </c>
      <c r="AN6" s="588" t="str">
        <f>入力_県内外!B42</f>
        <v>37</v>
      </c>
      <c r="AO6" s="588" t="str">
        <f>入力_県内外!B43</f>
        <v>38</v>
      </c>
      <c r="AP6" s="588" t="str">
        <f>入力_県内外!B44</f>
        <v>39</v>
      </c>
    </row>
    <row r="7" spans="3:42" s="28" customFormat="1" ht="40.5">
      <c r="C7" s="50" t="s">
        <v>58</v>
      </c>
      <c r="D7" s="589" t="str">
        <f>入力_県内外!C6</f>
        <v>農業</v>
      </c>
      <c r="E7" s="589" t="str">
        <f>入力_県内外!C7</f>
        <v>林業</v>
      </c>
      <c r="F7" s="589" t="str">
        <f>入力_県内外!C8</f>
        <v>漁業</v>
      </c>
      <c r="G7" s="589" t="str">
        <f>入力_県内外!C9</f>
        <v>鉱業</v>
      </c>
      <c r="H7" s="589" t="str">
        <f>入力_県内外!C10</f>
        <v>飲食料品</v>
      </c>
      <c r="I7" s="589" t="str">
        <f>入力_県内外!C11</f>
        <v>繊維製品</v>
      </c>
      <c r="J7" s="589" t="str">
        <f>入力_県内外!C12</f>
        <v>パルプ・紙・木製品</v>
      </c>
      <c r="K7" s="589" t="str">
        <f>入力_県内外!C13</f>
        <v>化学製品</v>
      </c>
      <c r="L7" s="589" t="str">
        <f>入力_県内外!C14</f>
        <v>石油・石炭製品</v>
      </c>
      <c r="M7" s="613" t="str">
        <f>入力_県内外!C15</f>
        <v>プラスチック・ゴム製品</v>
      </c>
      <c r="N7" s="589" t="str">
        <f>入力_県内外!C16</f>
        <v>窯業・土石製品</v>
      </c>
      <c r="O7" s="589" t="str">
        <f>入力_県内外!C17</f>
        <v>鉄鋼</v>
      </c>
      <c r="P7" s="589" t="str">
        <f>入力_県内外!C18</f>
        <v>非鉄金属</v>
      </c>
      <c r="Q7" s="589" t="str">
        <f>入力_県内外!C19</f>
        <v>金属製品</v>
      </c>
      <c r="R7" s="589" t="str">
        <f>入力_県内外!C20</f>
        <v>はん用機械</v>
      </c>
      <c r="S7" s="589" t="str">
        <f>入力_県内外!C21</f>
        <v>生産用機械</v>
      </c>
      <c r="T7" s="589" t="str">
        <f>入力_県内外!C22</f>
        <v>業務用機械</v>
      </c>
      <c r="U7" s="589" t="str">
        <f>入力_県内外!C23</f>
        <v>電子部品</v>
      </c>
      <c r="V7" s="589" t="str">
        <f>入力_県内外!C24</f>
        <v>電気機械</v>
      </c>
      <c r="W7" s="589" t="str">
        <f>入力_県内外!C25</f>
        <v>情報通信機器</v>
      </c>
      <c r="X7" s="593" t="str">
        <f>入力_県内外!C26</f>
        <v>輸送機械</v>
      </c>
      <c r="Y7" s="593" t="str">
        <f>入力_県内外!C27</f>
        <v>その他の製造工業製品</v>
      </c>
      <c r="Z7" s="593" t="str">
        <f>入力_県内外!C28</f>
        <v>建設</v>
      </c>
      <c r="AA7" s="593" t="str">
        <f>入力_県内外!C29</f>
        <v>電力・ガス・熱供給</v>
      </c>
      <c r="AB7" s="593" t="str">
        <f>入力_県内外!C30</f>
        <v>水道</v>
      </c>
      <c r="AC7" s="593" t="str">
        <f>入力_県内外!C31</f>
        <v>廃棄物処理</v>
      </c>
      <c r="AD7" s="593" t="str">
        <f>入力_県内外!C32</f>
        <v>商業</v>
      </c>
      <c r="AE7" s="593" t="str">
        <f>入力_県内外!C33</f>
        <v>金融・保険</v>
      </c>
      <c r="AF7" s="593" t="str">
        <f>入力_県内外!C34</f>
        <v>不動産</v>
      </c>
      <c r="AG7" s="593" t="str">
        <f>入力_県内外!C35</f>
        <v>運輸・郵便</v>
      </c>
      <c r="AH7" s="593" t="str">
        <f>入力_県内外!C36</f>
        <v>情報通信</v>
      </c>
      <c r="AI7" s="593" t="str">
        <f>入力_県内外!C37</f>
        <v>公務</v>
      </c>
      <c r="AJ7" s="593" t="str">
        <f>入力_県内外!C38</f>
        <v>教育・研究</v>
      </c>
      <c r="AK7" s="593" t="str">
        <f>入力_県内外!C39</f>
        <v>医療・福祉</v>
      </c>
      <c r="AL7" s="593" t="str">
        <f>入力_県内外!C40</f>
        <v>他に分類されない会員制団体</v>
      </c>
      <c r="AM7" s="593" t="str">
        <f>入力_県内外!C41</f>
        <v>対事業所サービス</v>
      </c>
      <c r="AN7" s="593" t="str">
        <f>入力_県内外!C42</f>
        <v>対個人サービス</v>
      </c>
      <c r="AO7" s="593" t="str">
        <f>入力_県内外!C43</f>
        <v>事務用品</v>
      </c>
      <c r="AP7" s="593" t="str">
        <f>入力_県内外!C44</f>
        <v>分類不明</v>
      </c>
    </row>
    <row r="8" spans="3:42" s="31" customFormat="1" ht="17.850000000000001" customHeight="1">
      <c r="C8" s="35" t="s">
        <v>413</v>
      </c>
      <c r="D8" s="36">
        <f>入力_県内外!W6</f>
        <v>0</v>
      </c>
      <c r="E8" s="36">
        <f>入力_県内外!W7</f>
        <v>0</v>
      </c>
      <c r="F8" s="36">
        <f>入力_県内外!W8</f>
        <v>0</v>
      </c>
      <c r="G8" s="36">
        <f>入力_県内外!W9</f>
        <v>0</v>
      </c>
      <c r="H8" s="36">
        <f>入力_県内外!W10</f>
        <v>6460.5265572323806</v>
      </c>
      <c r="I8" s="36">
        <f>入力_県内外!W11</f>
        <v>0</v>
      </c>
      <c r="J8" s="36">
        <f>入力_県内外!W12</f>
        <v>0</v>
      </c>
      <c r="K8" s="36">
        <f>入力_県内外!W13</f>
        <v>0</v>
      </c>
      <c r="L8" s="36">
        <f>入力_県内外!W14</f>
        <v>0</v>
      </c>
      <c r="M8" s="36">
        <f>入力_県内外!W15</f>
        <v>0</v>
      </c>
      <c r="N8" s="36">
        <f>入力_県内外!W16</f>
        <v>0</v>
      </c>
      <c r="O8" s="36">
        <f>入力_県内外!W17</f>
        <v>0</v>
      </c>
      <c r="P8" s="36">
        <f>入力_県内外!W18</f>
        <v>0</v>
      </c>
      <c r="Q8" s="36">
        <f>入力_県内外!W19</f>
        <v>0</v>
      </c>
      <c r="R8" s="36">
        <f>入力_県内外!W20</f>
        <v>0</v>
      </c>
      <c r="S8" s="36">
        <f>入力_県内外!W21</f>
        <v>0</v>
      </c>
      <c r="T8" s="36">
        <f>入力_県内外!W22</f>
        <v>0</v>
      </c>
      <c r="U8" s="36">
        <f>入力_県内外!W23</f>
        <v>0</v>
      </c>
      <c r="V8" s="36">
        <f>入力_県内外!W24</f>
        <v>0</v>
      </c>
      <c r="W8" s="36">
        <f>入力_県内外!W25</f>
        <v>0</v>
      </c>
      <c r="X8" s="79">
        <f>入力_県内外!W26</f>
        <v>0</v>
      </c>
      <c r="Y8" s="79">
        <f>入力_県内外!W27</f>
        <v>0</v>
      </c>
      <c r="Z8" s="79">
        <f>入力_県内外!W28</f>
        <v>0</v>
      </c>
      <c r="AA8" s="79">
        <f>入力_県内外!W29</f>
        <v>0</v>
      </c>
      <c r="AB8" s="79">
        <f>入力_県内外!W30</f>
        <v>0</v>
      </c>
      <c r="AC8" s="79">
        <f>入力_県内外!W31</f>
        <v>0</v>
      </c>
      <c r="AD8" s="79">
        <f>入力_県内外!W32</f>
        <v>3189.7337124918017</v>
      </c>
      <c r="AE8" s="79">
        <f>入力_県内外!W33</f>
        <v>0</v>
      </c>
      <c r="AF8" s="79">
        <f>入力_県内外!W34</f>
        <v>0</v>
      </c>
      <c r="AG8" s="79">
        <f>入力_県内外!W35</f>
        <v>349.73973027581803</v>
      </c>
      <c r="AH8" s="79">
        <f>入力_県内外!W36</f>
        <v>0</v>
      </c>
      <c r="AI8" s="79">
        <f>入力_県内外!W37</f>
        <v>0</v>
      </c>
      <c r="AJ8" s="79">
        <f>入力_県内外!W38</f>
        <v>0</v>
      </c>
      <c r="AK8" s="79">
        <f>入力_県内外!W39</f>
        <v>0</v>
      </c>
      <c r="AL8" s="79">
        <f>入力_県内外!W40</f>
        <v>0</v>
      </c>
      <c r="AM8" s="79">
        <f>入力_県内外!W41</f>
        <v>0</v>
      </c>
      <c r="AN8" s="79">
        <f>入力_県内外!W42</f>
        <v>0</v>
      </c>
      <c r="AO8" s="79">
        <f>入力_県内外!W43</f>
        <v>0</v>
      </c>
      <c r="AP8" s="79">
        <f>入力_県内外!W44</f>
        <v>0</v>
      </c>
    </row>
    <row r="9" spans="3:42" s="31" customFormat="1" ht="17.850000000000001" customHeight="1">
      <c r="C9" s="38" t="s">
        <v>61</v>
      </c>
      <c r="D9" s="39">
        <f>入力_県内外!X6</f>
        <v>0</v>
      </c>
      <c r="E9" s="39">
        <f>入力_県内外!X7</f>
        <v>0</v>
      </c>
      <c r="F9" s="39">
        <f>入力_県内外!X8</f>
        <v>0</v>
      </c>
      <c r="G9" s="39">
        <f>入力_県内外!X9</f>
        <v>0</v>
      </c>
      <c r="H9" s="39">
        <f>入力_県内外!X10</f>
        <v>0</v>
      </c>
      <c r="I9" s="39">
        <f>入力_県内外!X11</f>
        <v>0</v>
      </c>
      <c r="J9" s="39">
        <f>入力_県内外!X12</f>
        <v>0</v>
      </c>
      <c r="K9" s="39">
        <f>入力_県内外!X13</f>
        <v>0</v>
      </c>
      <c r="L9" s="39">
        <f>入力_県内外!X14</f>
        <v>0</v>
      </c>
      <c r="M9" s="39">
        <f>入力_県内外!X15</f>
        <v>0</v>
      </c>
      <c r="N9" s="39">
        <f>入力_県内外!X16</f>
        <v>0</v>
      </c>
      <c r="O9" s="39">
        <f>入力_県内外!X17</f>
        <v>0</v>
      </c>
      <c r="P9" s="39">
        <f>入力_県内外!X18</f>
        <v>0</v>
      </c>
      <c r="Q9" s="39">
        <f>入力_県内外!X19</f>
        <v>0</v>
      </c>
      <c r="R9" s="39">
        <f>入力_県内外!X20</f>
        <v>0</v>
      </c>
      <c r="S9" s="39">
        <f>入力_県内外!X21</f>
        <v>0</v>
      </c>
      <c r="T9" s="39">
        <f>入力_県内外!X22</f>
        <v>0</v>
      </c>
      <c r="U9" s="39">
        <f>入力_県内外!X23</f>
        <v>0</v>
      </c>
      <c r="V9" s="39">
        <f>入力_県内外!X24</f>
        <v>0</v>
      </c>
      <c r="W9" s="39">
        <f>入力_県内外!X25</f>
        <v>0</v>
      </c>
      <c r="X9" s="37">
        <f>入力_県内外!X26</f>
        <v>0</v>
      </c>
      <c r="Y9" s="37">
        <f>入力_県内外!X27</f>
        <v>0</v>
      </c>
      <c r="Z9" s="37">
        <f>入力_県内外!X28</f>
        <v>0</v>
      </c>
      <c r="AA9" s="37">
        <f>入力_県内外!X29</f>
        <v>0</v>
      </c>
      <c r="AB9" s="37">
        <f>入力_県内外!X30</f>
        <v>0</v>
      </c>
      <c r="AC9" s="37">
        <f>入力_県内外!X31</f>
        <v>0</v>
      </c>
      <c r="AD9" s="37">
        <f>入力_県内外!X32</f>
        <v>0</v>
      </c>
      <c r="AE9" s="37">
        <f>入力_県内外!X33</f>
        <v>0</v>
      </c>
      <c r="AF9" s="37">
        <f>入力_県内外!X34</f>
        <v>0</v>
      </c>
      <c r="AG9" s="37">
        <f>入力_県内外!X35</f>
        <v>0</v>
      </c>
      <c r="AH9" s="37">
        <f>入力_県内外!X36</f>
        <v>0</v>
      </c>
      <c r="AI9" s="37">
        <f>入力_県内外!X37</f>
        <v>0</v>
      </c>
      <c r="AJ9" s="37">
        <f>入力_県内外!X38</f>
        <v>0</v>
      </c>
      <c r="AK9" s="37">
        <f>入力_県内外!X39</f>
        <v>0</v>
      </c>
      <c r="AL9" s="37">
        <f>入力_県内外!X40</f>
        <v>0</v>
      </c>
      <c r="AM9" s="37">
        <f>入力_県内外!X41</f>
        <v>0</v>
      </c>
      <c r="AN9" s="37">
        <f>入力_県内外!X42</f>
        <v>0</v>
      </c>
      <c r="AO9" s="37">
        <f>入力_県内外!X43</f>
        <v>0</v>
      </c>
      <c r="AP9" s="37">
        <f>入力_県内外!X44</f>
        <v>0</v>
      </c>
    </row>
    <row r="10" spans="3:42" s="31" customFormat="1" ht="17.850000000000001" customHeight="1">
      <c r="C10" s="40" t="s">
        <v>62</v>
      </c>
      <c r="D10" s="41">
        <f t="shared" ref="D10:P10" si="0">SUM(D8:D9)</f>
        <v>0</v>
      </c>
      <c r="E10" s="41">
        <f t="shared" si="0"/>
        <v>0</v>
      </c>
      <c r="F10" s="41">
        <f t="shared" si="0"/>
        <v>0</v>
      </c>
      <c r="G10" s="41">
        <f t="shared" si="0"/>
        <v>0</v>
      </c>
      <c r="H10" s="41">
        <f t="shared" si="0"/>
        <v>6460.5265572323806</v>
      </c>
      <c r="I10" s="41">
        <f t="shared" si="0"/>
        <v>0</v>
      </c>
      <c r="J10" s="41">
        <f t="shared" si="0"/>
        <v>0</v>
      </c>
      <c r="K10" s="41">
        <f t="shared" si="0"/>
        <v>0</v>
      </c>
      <c r="L10" s="41">
        <f t="shared" si="0"/>
        <v>0</v>
      </c>
      <c r="M10" s="41">
        <f t="shared" si="0"/>
        <v>0</v>
      </c>
      <c r="N10" s="41">
        <f t="shared" si="0"/>
        <v>0</v>
      </c>
      <c r="O10" s="41">
        <f t="shared" si="0"/>
        <v>0</v>
      </c>
      <c r="P10" s="41">
        <f t="shared" si="0"/>
        <v>0</v>
      </c>
      <c r="Q10" s="41">
        <f>SUM(Q8:Q9)</f>
        <v>0</v>
      </c>
      <c r="R10" s="41">
        <f>SUM(R8:R9)</f>
        <v>0</v>
      </c>
      <c r="S10" s="41">
        <f>SUM(S8:S9)</f>
        <v>0</v>
      </c>
      <c r="T10" s="41">
        <f>SUM(T8:T9)</f>
        <v>0</v>
      </c>
      <c r="U10" s="41">
        <f>SUM(U8:U9)</f>
        <v>0</v>
      </c>
      <c r="V10" s="41">
        <f t="shared" ref="V10:AP10" si="1">SUM(V8:V9)</f>
        <v>0</v>
      </c>
      <c r="W10" s="41">
        <f t="shared" si="1"/>
        <v>0</v>
      </c>
      <c r="X10" s="41">
        <f t="shared" si="1"/>
        <v>0</v>
      </c>
      <c r="Y10" s="41">
        <f t="shared" si="1"/>
        <v>0</v>
      </c>
      <c r="Z10" s="41">
        <f t="shared" si="1"/>
        <v>0</v>
      </c>
      <c r="AA10" s="41">
        <f t="shared" si="1"/>
        <v>0</v>
      </c>
      <c r="AB10" s="41">
        <f t="shared" si="1"/>
        <v>0</v>
      </c>
      <c r="AC10" s="41">
        <f t="shared" si="1"/>
        <v>0</v>
      </c>
      <c r="AD10" s="41">
        <f t="shared" si="1"/>
        <v>3189.7337124918017</v>
      </c>
      <c r="AE10" s="41">
        <f t="shared" si="1"/>
        <v>0</v>
      </c>
      <c r="AF10" s="41">
        <f t="shared" si="1"/>
        <v>0</v>
      </c>
      <c r="AG10" s="41">
        <f t="shared" si="1"/>
        <v>349.73973027581803</v>
      </c>
      <c r="AH10" s="41">
        <f t="shared" si="1"/>
        <v>0</v>
      </c>
      <c r="AI10" s="41">
        <f t="shared" si="1"/>
        <v>0</v>
      </c>
      <c r="AJ10" s="41">
        <f t="shared" si="1"/>
        <v>0</v>
      </c>
      <c r="AK10" s="41">
        <f t="shared" si="1"/>
        <v>0</v>
      </c>
      <c r="AL10" s="41">
        <f t="shared" si="1"/>
        <v>0</v>
      </c>
      <c r="AM10" s="41">
        <f t="shared" si="1"/>
        <v>0</v>
      </c>
      <c r="AN10" s="41">
        <f t="shared" si="1"/>
        <v>0</v>
      </c>
      <c r="AO10" s="41">
        <f t="shared" si="1"/>
        <v>0</v>
      </c>
      <c r="AP10" s="41">
        <f t="shared" si="1"/>
        <v>0</v>
      </c>
    </row>
    <row r="11" spans="3:42" ht="13.5">
      <c r="C11" s="48" t="s">
        <v>48</v>
      </c>
      <c r="D11" s="588" t="str">
        <f t="shared" ref="D11:M12" si="2">X6</f>
        <v>21</v>
      </c>
      <c r="E11" s="588" t="str">
        <f t="shared" si="2"/>
        <v>22</v>
      </c>
      <c r="F11" s="588" t="str">
        <f t="shared" si="2"/>
        <v>23</v>
      </c>
      <c r="G11" s="588" t="str">
        <f t="shared" si="2"/>
        <v>24</v>
      </c>
      <c r="H11" s="588" t="str">
        <f t="shared" si="2"/>
        <v>25</v>
      </c>
      <c r="I11" s="588" t="str">
        <f t="shared" si="2"/>
        <v>26</v>
      </c>
      <c r="J11" s="588" t="str">
        <f t="shared" si="2"/>
        <v>27</v>
      </c>
      <c r="K11" s="588" t="str">
        <f t="shared" si="2"/>
        <v>28</v>
      </c>
      <c r="L11" s="588" t="str">
        <f t="shared" si="2"/>
        <v>29</v>
      </c>
      <c r="M11" s="588" t="str">
        <f t="shared" si="2"/>
        <v>30</v>
      </c>
      <c r="N11" s="588" t="str">
        <f t="shared" ref="N11:V12" si="3">AH6</f>
        <v>31</v>
      </c>
      <c r="O11" s="588" t="str">
        <f t="shared" si="3"/>
        <v>32</v>
      </c>
      <c r="P11" s="588" t="str">
        <f t="shared" si="3"/>
        <v>33</v>
      </c>
      <c r="Q11" s="588" t="str">
        <f t="shared" si="3"/>
        <v>34</v>
      </c>
      <c r="R11" s="588" t="str">
        <f t="shared" si="3"/>
        <v>35</v>
      </c>
      <c r="S11" s="588" t="str">
        <f t="shared" si="3"/>
        <v>36</v>
      </c>
      <c r="T11" s="588" t="str">
        <f t="shared" si="3"/>
        <v>37</v>
      </c>
      <c r="U11" s="588" t="str">
        <f t="shared" si="3"/>
        <v>38</v>
      </c>
      <c r="V11" s="588" t="str">
        <f t="shared" si="3"/>
        <v>39</v>
      </c>
      <c r="W11" s="85"/>
    </row>
    <row r="12" spans="3:42" ht="41.25" customHeight="1">
      <c r="C12" s="50" t="s">
        <v>58</v>
      </c>
      <c r="D12" s="589" t="str">
        <f t="shared" si="2"/>
        <v>輸送機械</v>
      </c>
      <c r="E12" s="589" t="str">
        <f t="shared" si="2"/>
        <v>その他の製造工業製品</v>
      </c>
      <c r="F12" s="589" t="str">
        <f t="shared" si="2"/>
        <v>建設</v>
      </c>
      <c r="G12" s="589" t="str">
        <f t="shared" si="2"/>
        <v>電力・ガス・熱供給</v>
      </c>
      <c r="H12" s="589" t="str">
        <f t="shared" si="2"/>
        <v>水道</v>
      </c>
      <c r="I12" s="589" t="str">
        <f t="shared" si="2"/>
        <v>廃棄物処理</v>
      </c>
      <c r="J12" s="589" t="str">
        <f t="shared" si="2"/>
        <v>商業</v>
      </c>
      <c r="K12" s="589" t="str">
        <f t="shared" si="2"/>
        <v>金融・保険</v>
      </c>
      <c r="L12" s="589" t="str">
        <f t="shared" si="2"/>
        <v>不動産</v>
      </c>
      <c r="M12" s="589" t="str">
        <f t="shared" si="2"/>
        <v>運輸・郵便</v>
      </c>
      <c r="N12" s="589" t="str">
        <f t="shared" si="3"/>
        <v>情報通信</v>
      </c>
      <c r="O12" s="589" t="str">
        <f t="shared" si="3"/>
        <v>公務</v>
      </c>
      <c r="P12" s="589" t="str">
        <f t="shared" si="3"/>
        <v>教育・研究</v>
      </c>
      <c r="Q12" s="589" t="str">
        <f t="shared" si="3"/>
        <v>医療・福祉</v>
      </c>
      <c r="R12" s="613" t="str">
        <f t="shared" si="3"/>
        <v>他に分類されない会員制団体</v>
      </c>
      <c r="S12" s="589" t="str">
        <f t="shared" si="3"/>
        <v>対事業所サービス</v>
      </c>
      <c r="T12" s="589" t="str">
        <f t="shared" si="3"/>
        <v>対個人サービス</v>
      </c>
      <c r="U12" s="589" t="str">
        <f t="shared" si="3"/>
        <v>事務用品</v>
      </c>
      <c r="V12" s="589" t="str">
        <f t="shared" si="3"/>
        <v>分類不明</v>
      </c>
      <c r="W12" s="30" t="s">
        <v>66</v>
      </c>
    </row>
    <row r="13" spans="3:42" ht="17.850000000000001" customHeight="1">
      <c r="C13" s="35" t="s">
        <v>413</v>
      </c>
      <c r="D13" s="36">
        <f t="array" ref="D13:V14">+X8:AP9</f>
        <v>0</v>
      </c>
      <c r="E13" s="36">
        <v>0</v>
      </c>
      <c r="F13" s="36">
        <v>0</v>
      </c>
      <c r="G13" s="36">
        <v>0</v>
      </c>
      <c r="H13" s="36">
        <v>0</v>
      </c>
      <c r="I13" s="36">
        <v>0</v>
      </c>
      <c r="J13" s="36">
        <v>3189.7337124918017</v>
      </c>
      <c r="K13" s="36">
        <v>0</v>
      </c>
      <c r="L13" s="36">
        <v>0</v>
      </c>
      <c r="M13" s="36">
        <v>349.73973027581803</v>
      </c>
      <c r="N13" s="36">
        <v>0</v>
      </c>
      <c r="O13" s="36">
        <v>0</v>
      </c>
      <c r="P13" s="36">
        <v>0</v>
      </c>
      <c r="Q13" s="36">
        <v>0</v>
      </c>
      <c r="R13" s="36">
        <v>0</v>
      </c>
      <c r="S13" s="36">
        <v>0</v>
      </c>
      <c r="T13" s="36">
        <v>0</v>
      </c>
      <c r="U13" s="36">
        <v>0</v>
      </c>
      <c r="V13" s="36">
        <v>0</v>
      </c>
      <c r="W13" s="36">
        <f>SUM(D8:AP8)</f>
        <v>10000</v>
      </c>
    </row>
    <row r="14" spans="3:42" ht="17.850000000000001" customHeight="1">
      <c r="C14" s="38" t="s">
        <v>61</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f>SUM(D9:AP9)</f>
        <v>0</v>
      </c>
    </row>
    <row r="15" spans="3:42" ht="17.850000000000001" customHeight="1">
      <c r="C15" s="40" t="s">
        <v>62</v>
      </c>
      <c r="D15" s="41">
        <f t="shared" ref="D15:V15" si="4">SUM(D13:D14)</f>
        <v>0</v>
      </c>
      <c r="E15" s="41">
        <f t="shared" si="4"/>
        <v>0</v>
      </c>
      <c r="F15" s="41">
        <f t="shared" si="4"/>
        <v>0</v>
      </c>
      <c r="G15" s="41">
        <f t="shared" si="4"/>
        <v>0</v>
      </c>
      <c r="H15" s="41">
        <f t="shared" si="4"/>
        <v>0</v>
      </c>
      <c r="I15" s="41">
        <f t="shared" si="4"/>
        <v>0</v>
      </c>
      <c r="J15" s="41">
        <f t="shared" si="4"/>
        <v>3189.7337124918017</v>
      </c>
      <c r="K15" s="41">
        <f t="shared" si="4"/>
        <v>0</v>
      </c>
      <c r="L15" s="41">
        <f t="shared" si="4"/>
        <v>0</v>
      </c>
      <c r="M15" s="41">
        <f t="shared" si="4"/>
        <v>349.73973027581803</v>
      </c>
      <c r="N15" s="41">
        <f t="shared" si="4"/>
        <v>0</v>
      </c>
      <c r="O15" s="41">
        <f t="shared" si="4"/>
        <v>0</v>
      </c>
      <c r="P15" s="41">
        <f t="shared" si="4"/>
        <v>0</v>
      </c>
      <c r="Q15" s="41">
        <f t="shared" si="4"/>
        <v>0</v>
      </c>
      <c r="R15" s="41">
        <f t="shared" si="4"/>
        <v>0</v>
      </c>
      <c r="S15" s="41">
        <f t="shared" si="4"/>
        <v>0</v>
      </c>
      <c r="T15" s="41">
        <f t="shared" si="4"/>
        <v>0</v>
      </c>
      <c r="U15" s="41">
        <f t="shared" si="4"/>
        <v>0</v>
      </c>
      <c r="V15" s="41">
        <f t="shared" si="4"/>
        <v>0</v>
      </c>
      <c r="W15" s="41">
        <f>SUM(D10:AP10)</f>
        <v>10000</v>
      </c>
    </row>
    <row r="16" spans="3:42" ht="5.0999999999999996" customHeight="1"/>
    <row r="17" spans="3:42" ht="3.75" customHeight="1">
      <c r="C17" s="32"/>
    </row>
    <row r="18" spans="3:42" ht="17.25">
      <c r="C18" s="32" t="s">
        <v>71</v>
      </c>
    </row>
    <row r="19" spans="3:42" ht="13.5">
      <c r="C19" s="33" t="s">
        <v>67</v>
      </c>
      <c r="D19" s="588" t="str">
        <f t="shared" ref="D19:AP19" si="5">D6</f>
        <v>01</v>
      </c>
      <c r="E19" s="588" t="str">
        <f t="shared" si="5"/>
        <v>02</v>
      </c>
      <c r="F19" s="588" t="str">
        <f t="shared" si="5"/>
        <v>03</v>
      </c>
      <c r="G19" s="588" t="str">
        <f t="shared" si="5"/>
        <v>04</v>
      </c>
      <c r="H19" s="588" t="str">
        <f t="shared" si="5"/>
        <v>05</v>
      </c>
      <c r="I19" s="588" t="str">
        <f t="shared" si="5"/>
        <v>06</v>
      </c>
      <c r="J19" s="588" t="str">
        <f t="shared" si="5"/>
        <v>07</v>
      </c>
      <c r="K19" s="588" t="str">
        <f t="shared" si="5"/>
        <v>08</v>
      </c>
      <c r="L19" s="588" t="str">
        <f t="shared" si="5"/>
        <v>09</v>
      </c>
      <c r="M19" s="588" t="str">
        <f t="shared" si="5"/>
        <v>10</v>
      </c>
      <c r="N19" s="588" t="str">
        <f t="shared" si="5"/>
        <v>11</v>
      </c>
      <c r="O19" s="588" t="str">
        <f t="shared" si="5"/>
        <v>12</v>
      </c>
      <c r="P19" s="588" t="str">
        <f t="shared" si="5"/>
        <v>13</v>
      </c>
      <c r="Q19" s="588" t="str">
        <f t="shared" si="5"/>
        <v>14</v>
      </c>
      <c r="R19" s="588" t="str">
        <f t="shared" si="5"/>
        <v>15</v>
      </c>
      <c r="S19" s="588" t="str">
        <f t="shared" si="5"/>
        <v>16</v>
      </c>
      <c r="T19" s="588" t="str">
        <f t="shared" si="5"/>
        <v>17</v>
      </c>
      <c r="U19" s="588" t="str">
        <f t="shared" si="5"/>
        <v>18</v>
      </c>
      <c r="V19" s="588" t="str">
        <f t="shared" si="5"/>
        <v>19</v>
      </c>
      <c r="W19" s="588" t="str">
        <f t="shared" si="5"/>
        <v>20</v>
      </c>
      <c r="X19" s="588" t="str">
        <f t="shared" si="5"/>
        <v>21</v>
      </c>
      <c r="Y19" s="588" t="str">
        <f t="shared" si="5"/>
        <v>22</v>
      </c>
      <c r="Z19" s="588" t="str">
        <f t="shared" si="5"/>
        <v>23</v>
      </c>
      <c r="AA19" s="588" t="str">
        <f t="shared" si="5"/>
        <v>24</v>
      </c>
      <c r="AB19" s="588" t="str">
        <f t="shared" si="5"/>
        <v>25</v>
      </c>
      <c r="AC19" s="588" t="str">
        <f t="shared" si="5"/>
        <v>26</v>
      </c>
      <c r="AD19" s="588" t="str">
        <f t="shared" si="5"/>
        <v>27</v>
      </c>
      <c r="AE19" s="588" t="str">
        <f t="shared" si="5"/>
        <v>28</v>
      </c>
      <c r="AF19" s="588" t="str">
        <f t="shared" si="5"/>
        <v>29</v>
      </c>
      <c r="AG19" s="588" t="str">
        <f t="shared" si="5"/>
        <v>30</v>
      </c>
      <c r="AH19" s="588" t="str">
        <f t="shared" si="5"/>
        <v>31</v>
      </c>
      <c r="AI19" s="588" t="str">
        <f t="shared" si="5"/>
        <v>32</v>
      </c>
      <c r="AJ19" s="588" t="str">
        <f t="shared" si="5"/>
        <v>33</v>
      </c>
      <c r="AK19" s="588" t="str">
        <f t="shared" si="5"/>
        <v>34</v>
      </c>
      <c r="AL19" s="588" t="str">
        <f t="shared" si="5"/>
        <v>35</v>
      </c>
      <c r="AM19" s="588" t="str">
        <f t="shared" si="5"/>
        <v>36</v>
      </c>
      <c r="AN19" s="588" t="str">
        <f t="shared" si="5"/>
        <v>37</v>
      </c>
      <c r="AO19" s="588" t="str">
        <f t="shared" si="5"/>
        <v>38</v>
      </c>
      <c r="AP19" s="588" t="str">
        <f t="shared" si="5"/>
        <v>39</v>
      </c>
    </row>
    <row r="20" spans="3:42" ht="38.450000000000003" customHeight="1">
      <c r="C20" s="34" t="s">
        <v>68</v>
      </c>
      <c r="D20" s="589" t="str">
        <f t="shared" ref="D20:AP20" si="6">D7</f>
        <v>農業</v>
      </c>
      <c r="E20" s="589" t="str">
        <f t="shared" si="6"/>
        <v>林業</v>
      </c>
      <c r="F20" s="589" t="str">
        <f t="shared" si="6"/>
        <v>漁業</v>
      </c>
      <c r="G20" s="589" t="str">
        <f t="shared" si="6"/>
        <v>鉱業</v>
      </c>
      <c r="H20" s="589" t="str">
        <f t="shared" si="6"/>
        <v>飲食料品</v>
      </c>
      <c r="I20" s="589" t="str">
        <f t="shared" si="6"/>
        <v>繊維製品</v>
      </c>
      <c r="J20" s="589" t="str">
        <f t="shared" si="6"/>
        <v>パルプ・紙・木製品</v>
      </c>
      <c r="K20" s="589" t="str">
        <f t="shared" si="6"/>
        <v>化学製品</v>
      </c>
      <c r="L20" s="589" t="str">
        <f t="shared" si="6"/>
        <v>石油・石炭製品</v>
      </c>
      <c r="M20" s="613" t="str">
        <f t="shared" si="6"/>
        <v>プラスチック・ゴム製品</v>
      </c>
      <c r="N20" s="589" t="str">
        <f t="shared" si="6"/>
        <v>窯業・土石製品</v>
      </c>
      <c r="O20" s="589" t="str">
        <f t="shared" si="6"/>
        <v>鉄鋼</v>
      </c>
      <c r="P20" s="589" t="str">
        <f t="shared" si="6"/>
        <v>非鉄金属</v>
      </c>
      <c r="Q20" s="589" t="str">
        <f t="shared" si="6"/>
        <v>金属製品</v>
      </c>
      <c r="R20" s="589" t="str">
        <f t="shared" si="6"/>
        <v>はん用機械</v>
      </c>
      <c r="S20" s="589" t="str">
        <f t="shared" si="6"/>
        <v>生産用機械</v>
      </c>
      <c r="T20" s="589" t="str">
        <f t="shared" si="6"/>
        <v>業務用機械</v>
      </c>
      <c r="U20" s="589" t="str">
        <f t="shared" si="6"/>
        <v>電子部品</v>
      </c>
      <c r="V20" s="589" t="str">
        <f t="shared" si="6"/>
        <v>電気機械</v>
      </c>
      <c r="W20" s="589" t="str">
        <f t="shared" si="6"/>
        <v>情報通信機器</v>
      </c>
      <c r="X20" s="593" t="str">
        <f t="shared" si="6"/>
        <v>輸送機械</v>
      </c>
      <c r="Y20" s="593" t="str">
        <f t="shared" si="6"/>
        <v>その他の製造工業製品</v>
      </c>
      <c r="Z20" s="593" t="str">
        <f t="shared" si="6"/>
        <v>建設</v>
      </c>
      <c r="AA20" s="593" t="str">
        <f t="shared" si="6"/>
        <v>電力・ガス・熱供給</v>
      </c>
      <c r="AB20" s="593" t="str">
        <f t="shared" si="6"/>
        <v>水道</v>
      </c>
      <c r="AC20" s="593" t="str">
        <f t="shared" si="6"/>
        <v>廃棄物処理</v>
      </c>
      <c r="AD20" s="593" t="str">
        <f t="shared" si="6"/>
        <v>商業</v>
      </c>
      <c r="AE20" s="593" t="str">
        <f t="shared" si="6"/>
        <v>金融・保険</v>
      </c>
      <c r="AF20" s="593" t="str">
        <f t="shared" si="6"/>
        <v>不動産</v>
      </c>
      <c r="AG20" s="593" t="str">
        <f t="shared" si="6"/>
        <v>運輸・郵便</v>
      </c>
      <c r="AH20" s="593" t="str">
        <f t="shared" si="6"/>
        <v>情報通信</v>
      </c>
      <c r="AI20" s="593" t="str">
        <f t="shared" si="6"/>
        <v>公務</v>
      </c>
      <c r="AJ20" s="593" t="str">
        <f t="shared" si="6"/>
        <v>教育・研究</v>
      </c>
      <c r="AK20" s="593" t="str">
        <f t="shared" si="6"/>
        <v>医療・福祉</v>
      </c>
      <c r="AL20" s="593" t="str">
        <f t="shared" si="6"/>
        <v>他に分類されない会員制団体</v>
      </c>
      <c r="AM20" s="593" t="str">
        <f t="shared" si="6"/>
        <v>対事業所サービス</v>
      </c>
      <c r="AN20" s="593" t="str">
        <f t="shared" si="6"/>
        <v>対個人サービス</v>
      </c>
      <c r="AO20" s="593" t="str">
        <f t="shared" si="6"/>
        <v>事務用品</v>
      </c>
      <c r="AP20" s="593" t="str">
        <f t="shared" si="6"/>
        <v>分類不明</v>
      </c>
    </row>
    <row r="21" spans="3:42" ht="17.850000000000001" customHeight="1">
      <c r="C21" s="35" t="s">
        <v>413</v>
      </c>
      <c r="D21" s="36">
        <f t="array" ref="D21:AP21">+TRANSPOSE('1次効果'!$J$91:$J$129+'1次効果'!$J$989:$J$1027)</f>
        <v>0</v>
      </c>
      <c r="E21" s="36">
        <v>0</v>
      </c>
      <c r="F21" s="36">
        <v>0</v>
      </c>
      <c r="G21" s="36">
        <v>0</v>
      </c>
      <c r="H21" s="36">
        <v>1690.667441160112</v>
      </c>
      <c r="I21" s="36">
        <v>0</v>
      </c>
      <c r="J21" s="36">
        <v>0</v>
      </c>
      <c r="K21" s="36">
        <v>0</v>
      </c>
      <c r="L21" s="36">
        <v>0</v>
      </c>
      <c r="M21" s="36">
        <v>0</v>
      </c>
      <c r="N21" s="36">
        <v>0</v>
      </c>
      <c r="O21" s="36">
        <v>0</v>
      </c>
      <c r="P21" s="36">
        <v>0</v>
      </c>
      <c r="Q21" s="36">
        <v>0</v>
      </c>
      <c r="R21" s="36">
        <v>0</v>
      </c>
      <c r="S21" s="36">
        <v>0</v>
      </c>
      <c r="T21" s="36">
        <v>0</v>
      </c>
      <c r="U21" s="36">
        <v>0</v>
      </c>
      <c r="V21" s="36">
        <v>0</v>
      </c>
      <c r="W21" s="36">
        <v>0</v>
      </c>
      <c r="X21" s="79">
        <v>0</v>
      </c>
      <c r="Y21" s="79">
        <v>0</v>
      </c>
      <c r="Z21" s="79">
        <v>0</v>
      </c>
      <c r="AA21" s="79">
        <v>0</v>
      </c>
      <c r="AB21" s="79">
        <v>0</v>
      </c>
      <c r="AC21" s="79">
        <v>0</v>
      </c>
      <c r="AD21" s="79">
        <v>784.86874532919182</v>
      </c>
      <c r="AE21" s="79">
        <v>0</v>
      </c>
      <c r="AF21" s="79">
        <v>0</v>
      </c>
      <c r="AG21" s="79">
        <v>203.21676160170657</v>
      </c>
      <c r="AH21" s="79">
        <v>0</v>
      </c>
      <c r="AI21" s="79">
        <v>0</v>
      </c>
      <c r="AJ21" s="79">
        <v>0</v>
      </c>
      <c r="AK21" s="79">
        <v>0</v>
      </c>
      <c r="AL21" s="79">
        <v>0</v>
      </c>
      <c r="AM21" s="79">
        <v>0</v>
      </c>
      <c r="AN21" s="79">
        <v>0</v>
      </c>
      <c r="AO21" s="79">
        <v>0</v>
      </c>
      <c r="AP21" s="79">
        <v>0</v>
      </c>
    </row>
    <row r="22" spans="3:42" ht="17.850000000000001" customHeight="1">
      <c r="C22" s="38" t="s">
        <v>61</v>
      </c>
      <c r="D22" s="39">
        <f t="array" ref="D22:AP22">+TRANSPOSE('1次効果'!$J$134:$J$172+'1次効果'!$J$1032:$J$1070)</f>
        <v>0</v>
      </c>
      <c r="E22" s="39">
        <v>0</v>
      </c>
      <c r="F22" s="39">
        <v>0</v>
      </c>
      <c r="G22" s="39">
        <v>0</v>
      </c>
      <c r="H22" s="39">
        <v>3665.1926278089618</v>
      </c>
      <c r="I22" s="39">
        <v>0</v>
      </c>
      <c r="J22" s="39">
        <v>0</v>
      </c>
      <c r="K22" s="39">
        <v>0</v>
      </c>
      <c r="L22" s="39">
        <v>0</v>
      </c>
      <c r="M22" s="39">
        <v>0</v>
      </c>
      <c r="N22" s="39">
        <v>0</v>
      </c>
      <c r="O22" s="39">
        <v>0</v>
      </c>
      <c r="P22" s="39">
        <v>0</v>
      </c>
      <c r="Q22" s="39">
        <v>0</v>
      </c>
      <c r="R22" s="39">
        <v>0</v>
      </c>
      <c r="S22" s="39">
        <v>0</v>
      </c>
      <c r="T22" s="39">
        <v>0</v>
      </c>
      <c r="U22" s="39">
        <v>0</v>
      </c>
      <c r="V22" s="39">
        <v>0</v>
      </c>
      <c r="W22" s="39">
        <v>0</v>
      </c>
      <c r="X22" s="37">
        <v>0</v>
      </c>
      <c r="Y22" s="37">
        <v>0</v>
      </c>
      <c r="Z22" s="37">
        <v>0</v>
      </c>
      <c r="AA22" s="37">
        <v>0</v>
      </c>
      <c r="AB22" s="37">
        <v>0</v>
      </c>
      <c r="AC22" s="37">
        <v>0</v>
      </c>
      <c r="AD22" s="37">
        <v>2397.0224075344349</v>
      </c>
      <c r="AE22" s="37">
        <v>0</v>
      </c>
      <c r="AF22" s="37">
        <v>0</v>
      </c>
      <c r="AG22" s="37">
        <v>134.43150416967552</v>
      </c>
      <c r="AH22" s="37">
        <v>0</v>
      </c>
      <c r="AI22" s="37">
        <v>0</v>
      </c>
      <c r="AJ22" s="37">
        <v>0</v>
      </c>
      <c r="AK22" s="37">
        <v>0</v>
      </c>
      <c r="AL22" s="37">
        <v>0</v>
      </c>
      <c r="AM22" s="37">
        <v>0</v>
      </c>
      <c r="AN22" s="37">
        <v>0</v>
      </c>
      <c r="AO22" s="37">
        <v>0</v>
      </c>
      <c r="AP22" s="37">
        <v>0</v>
      </c>
    </row>
    <row r="23" spans="3:42" ht="17.850000000000001" customHeight="1">
      <c r="C23" s="40" t="s">
        <v>62</v>
      </c>
      <c r="D23" s="592">
        <f t="shared" ref="D23:U23" si="7">SUM(D21:D22)</f>
        <v>0</v>
      </c>
      <c r="E23" s="592">
        <f t="shared" si="7"/>
        <v>0</v>
      </c>
      <c r="F23" s="592">
        <f t="shared" si="7"/>
        <v>0</v>
      </c>
      <c r="G23" s="592">
        <f t="shared" si="7"/>
        <v>0</v>
      </c>
      <c r="H23" s="592">
        <f t="shared" si="7"/>
        <v>5355.8600689690738</v>
      </c>
      <c r="I23" s="592">
        <f t="shared" si="7"/>
        <v>0</v>
      </c>
      <c r="J23" s="592">
        <f t="shared" si="7"/>
        <v>0</v>
      </c>
      <c r="K23" s="592">
        <f t="shared" si="7"/>
        <v>0</v>
      </c>
      <c r="L23" s="592">
        <f t="shared" si="7"/>
        <v>0</v>
      </c>
      <c r="M23" s="592">
        <f t="shared" si="7"/>
        <v>0</v>
      </c>
      <c r="N23" s="592">
        <f t="shared" si="7"/>
        <v>0</v>
      </c>
      <c r="O23" s="592">
        <f t="shared" si="7"/>
        <v>0</v>
      </c>
      <c r="P23" s="592">
        <f t="shared" si="7"/>
        <v>0</v>
      </c>
      <c r="Q23" s="592">
        <f t="shared" si="7"/>
        <v>0</v>
      </c>
      <c r="R23" s="592">
        <f t="shared" si="7"/>
        <v>0</v>
      </c>
      <c r="S23" s="592">
        <f t="shared" si="7"/>
        <v>0</v>
      </c>
      <c r="T23" s="592">
        <f t="shared" si="7"/>
        <v>0</v>
      </c>
      <c r="U23" s="592">
        <f t="shared" si="7"/>
        <v>0</v>
      </c>
      <c r="V23" s="592">
        <f t="shared" ref="V23:W23" si="8">SUM(V21:V22)</f>
        <v>0</v>
      </c>
      <c r="W23" s="592">
        <f t="shared" si="8"/>
        <v>0</v>
      </c>
      <c r="X23" s="41">
        <f t="shared" ref="X23:AP23" si="9">SUM(X21:X22)</f>
        <v>0</v>
      </c>
      <c r="Y23" s="41">
        <f t="shared" si="9"/>
        <v>0</v>
      </c>
      <c r="Z23" s="41">
        <f t="shared" si="9"/>
        <v>0</v>
      </c>
      <c r="AA23" s="41">
        <f t="shared" si="9"/>
        <v>0</v>
      </c>
      <c r="AB23" s="41">
        <f t="shared" si="9"/>
        <v>0</v>
      </c>
      <c r="AC23" s="41">
        <f t="shared" si="9"/>
        <v>0</v>
      </c>
      <c r="AD23" s="41">
        <f t="shared" si="9"/>
        <v>3181.8911528636268</v>
      </c>
      <c r="AE23" s="41">
        <f t="shared" si="9"/>
        <v>0</v>
      </c>
      <c r="AF23" s="41">
        <f t="shared" si="9"/>
        <v>0</v>
      </c>
      <c r="AG23" s="41">
        <f t="shared" si="9"/>
        <v>337.64826577138206</v>
      </c>
      <c r="AH23" s="41">
        <f t="shared" si="9"/>
        <v>0</v>
      </c>
      <c r="AI23" s="41">
        <f t="shared" si="9"/>
        <v>0</v>
      </c>
      <c r="AJ23" s="41">
        <f t="shared" si="9"/>
        <v>0</v>
      </c>
      <c r="AK23" s="41">
        <f t="shared" si="9"/>
        <v>0</v>
      </c>
      <c r="AL23" s="41">
        <f t="shared" si="9"/>
        <v>0</v>
      </c>
      <c r="AM23" s="41">
        <f t="shared" si="9"/>
        <v>0</v>
      </c>
      <c r="AN23" s="41">
        <f t="shared" si="9"/>
        <v>0</v>
      </c>
      <c r="AO23" s="41">
        <f t="shared" si="9"/>
        <v>0</v>
      </c>
      <c r="AP23" s="41">
        <f t="shared" si="9"/>
        <v>0</v>
      </c>
    </row>
    <row r="24" spans="3:42" ht="13.5">
      <c r="C24" s="33" t="s">
        <v>67</v>
      </c>
      <c r="D24" s="588" t="str">
        <f t="shared" ref="D24:V24" si="10">D11</f>
        <v>21</v>
      </c>
      <c r="E24" s="588" t="str">
        <f t="shared" si="10"/>
        <v>22</v>
      </c>
      <c r="F24" s="588" t="str">
        <f t="shared" si="10"/>
        <v>23</v>
      </c>
      <c r="G24" s="588" t="str">
        <f t="shared" si="10"/>
        <v>24</v>
      </c>
      <c r="H24" s="588" t="str">
        <f t="shared" si="10"/>
        <v>25</v>
      </c>
      <c r="I24" s="588" t="str">
        <f t="shared" si="10"/>
        <v>26</v>
      </c>
      <c r="J24" s="588" t="str">
        <f t="shared" si="10"/>
        <v>27</v>
      </c>
      <c r="K24" s="588" t="str">
        <f t="shared" si="10"/>
        <v>28</v>
      </c>
      <c r="L24" s="588" t="str">
        <f t="shared" si="10"/>
        <v>29</v>
      </c>
      <c r="M24" s="588" t="str">
        <f t="shared" si="10"/>
        <v>30</v>
      </c>
      <c r="N24" s="588" t="str">
        <f t="shared" si="10"/>
        <v>31</v>
      </c>
      <c r="O24" s="588" t="str">
        <f t="shared" si="10"/>
        <v>32</v>
      </c>
      <c r="P24" s="588" t="str">
        <f t="shared" si="10"/>
        <v>33</v>
      </c>
      <c r="Q24" s="588" t="str">
        <f t="shared" si="10"/>
        <v>34</v>
      </c>
      <c r="R24" s="588" t="str">
        <f t="shared" si="10"/>
        <v>35</v>
      </c>
      <c r="S24" s="588" t="str">
        <f t="shared" si="10"/>
        <v>36</v>
      </c>
      <c r="T24" s="588" t="str">
        <f t="shared" si="10"/>
        <v>37</v>
      </c>
      <c r="U24" s="588" t="str">
        <f t="shared" si="10"/>
        <v>38</v>
      </c>
      <c r="V24" s="588" t="str">
        <f t="shared" si="10"/>
        <v>39</v>
      </c>
      <c r="W24" s="85"/>
    </row>
    <row r="25" spans="3:42" ht="41.25" customHeight="1">
      <c r="C25" s="34" t="s">
        <v>68</v>
      </c>
      <c r="D25" s="589" t="str">
        <f t="shared" ref="D25:W25" si="11">D12</f>
        <v>輸送機械</v>
      </c>
      <c r="E25" s="589" t="str">
        <f t="shared" si="11"/>
        <v>その他の製造工業製品</v>
      </c>
      <c r="F25" s="589" t="str">
        <f t="shared" si="11"/>
        <v>建設</v>
      </c>
      <c r="G25" s="589" t="str">
        <f t="shared" si="11"/>
        <v>電力・ガス・熱供給</v>
      </c>
      <c r="H25" s="589" t="str">
        <f t="shared" si="11"/>
        <v>水道</v>
      </c>
      <c r="I25" s="589" t="str">
        <f t="shared" si="11"/>
        <v>廃棄物処理</v>
      </c>
      <c r="J25" s="589" t="str">
        <f t="shared" si="11"/>
        <v>商業</v>
      </c>
      <c r="K25" s="589" t="str">
        <f t="shared" si="11"/>
        <v>金融・保険</v>
      </c>
      <c r="L25" s="589" t="str">
        <f t="shared" si="11"/>
        <v>不動産</v>
      </c>
      <c r="M25" s="589" t="str">
        <f t="shared" si="11"/>
        <v>運輸・郵便</v>
      </c>
      <c r="N25" s="589" t="str">
        <f t="shared" si="11"/>
        <v>情報通信</v>
      </c>
      <c r="O25" s="589" t="str">
        <f t="shared" si="11"/>
        <v>公務</v>
      </c>
      <c r="P25" s="589" t="str">
        <f t="shared" si="11"/>
        <v>教育・研究</v>
      </c>
      <c r="Q25" s="589" t="str">
        <f t="shared" si="11"/>
        <v>医療・福祉</v>
      </c>
      <c r="R25" s="613" t="str">
        <f t="shared" si="11"/>
        <v>他に分類されない会員制団体</v>
      </c>
      <c r="S25" s="589" t="str">
        <f t="shared" si="11"/>
        <v>対事業所サービス</v>
      </c>
      <c r="T25" s="589" t="str">
        <f t="shared" si="11"/>
        <v>対個人サービス</v>
      </c>
      <c r="U25" s="589" t="str">
        <f t="shared" si="11"/>
        <v>事務用品</v>
      </c>
      <c r="V25" s="589" t="str">
        <f t="shared" si="11"/>
        <v>分類不明</v>
      </c>
      <c r="W25" s="30" t="str">
        <f t="shared" si="11"/>
        <v>合計</v>
      </c>
    </row>
    <row r="26" spans="3:42" ht="17.850000000000001" customHeight="1">
      <c r="C26" s="35" t="s">
        <v>413</v>
      </c>
      <c r="D26" s="36">
        <f t="array" ref="D26:V27">+X21:AP22</f>
        <v>0</v>
      </c>
      <c r="E26" s="36">
        <v>0</v>
      </c>
      <c r="F26" s="36">
        <v>0</v>
      </c>
      <c r="G26" s="36">
        <v>0</v>
      </c>
      <c r="H26" s="36">
        <v>0</v>
      </c>
      <c r="I26" s="36">
        <v>0</v>
      </c>
      <c r="J26" s="36">
        <v>784.86874532919182</v>
      </c>
      <c r="K26" s="36">
        <v>0</v>
      </c>
      <c r="L26" s="36">
        <v>0</v>
      </c>
      <c r="M26" s="36">
        <v>203.21676160170657</v>
      </c>
      <c r="N26" s="36">
        <v>0</v>
      </c>
      <c r="O26" s="36">
        <v>0</v>
      </c>
      <c r="P26" s="36">
        <v>0</v>
      </c>
      <c r="Q26" s="36">
        <v>0</v>
      </c>
      <c r="R26" s="36">
        <v>0</v>
      </c>
      <c r="S26" s="36">
        <v>0</v>
      </c>
      <c r="T26" s="36">
        <v>0</v>
      </c>
      <c r="U26" s="36">
        <v>0</v>
      </c>
      <c r="V26" s="36">
        <v>0</v>
      </c>
      <c r="W26" s="36">
        <f>SUM(D21:AP21)</f>
        <v>2678.7529480910102</v>
      </c>
    </row>
    <row r="27" spans="3:42" ht="17.850000000000001" customHeight="1">
      <c r="C27" s="38" t="s">
        <v>61</v>
      </c>
      <c r="D27" s="39">
        <v>0</v>
      </c>
      <c r="E27" s="39">
        <v>0</v>
      </c>
      <c r="F27" s="39">
        <v>0</v>
      </c>
      <c r="G27" s="39">
        <v>0</v>
      </c>
      <c r="H27" s="39">
        <v>0</v>
      </c>
      <c r="I27" s="39">
        <v>0</v>
      </c>
      <c r="J27" s="39">
        <v>2397.0224075344349</v>
      </c>
      <c r="K27" s="39">
        <v>0</v>
      </c>
      <c r="L27" s="39">
        <v>0</v>
      </c>
      <c r="M27" s="39">
        <v>134.43150416967552</v>
      </c>
      <c r="N27" s="39">
        <v>0</v>
      </c>
      <c r="O27" s="39">
        <v>0</v>
      </c>
      <c r="P27" s="39">
        <v>0</v>
      </c>
      <c r="Q27" s="39">
        <v>0</v>
      </c>
      <c r="R27" s="39">
        <v>0</v>
      </c>
      <c r="S27" s="39">
        <v>0</v>
      </c>
      <c r="T27" s="39">
        <v>0</v>
      </c>
      <c r="U27" s="39">
        <v>0</v>
      </c>
      <c r="V27" s="39">
        <v>0</v>
      </c>
      <c r="W27" s="39">
        <f>SUM(D22:AP22)</f>
        <v>6196.6465395130726</v>
      </c>
    </row>
    <row r="28" spans="3:42" ht="17.850000000000001" customHeight="1">
      <c r="C28" s="40" t="s">
        <v>62</v>
      </c>
      <c r="D28" s="41">
        <f t="shared" ref="D28:V28" si="12">SUM(D26:D27)</f>
        <v>0</v>
      </c>
      <c r="E28" s="41">
        <f t="shared" si="12"/>
        <v>0</v>
      </c>
      <c r="F28" s="41">
        <f t="shared" si="12"/>
        <v>0</v>
      </c>
      <c r="G28" s="41">
        <f t="shared" si="12"/>
        <v>0</v>
      </c>
      <c r="H28" s="41">
        <f t="shared" si="12"/>
        <v>0</v>
      </c>
      <c r="I28" s="41">
        <f t="shared" si="12"/>
        <v>0</v>
      </c>
      <c r="J28" s="41">
        <f t="shared" si="12"/>
        <v>3181.8911528636268</v>
      </c>
      <c r="K28" s="41">
        <f t="shared" si="12"/>
        <v>0</v>
      </c>
      <c r="L28" s="41">
        <f t="shared" si="12"/>
        <v>0</v>
      </c>
      <c r="M28" s="41">
        <f t="shared" si="12"/>
        <v>337.64826577138206</v>
      </c>
      <c r="N28" s="41">
        <f t="shared" si="12"/>
        <v>0</v>
      </c>
      <c r="O28" s="41">
        <f t="shared" si="12"/>
        <v>0</v>
      </c>
      <c r="P28" s="41">
        <f t="shared" si="12"/>
        <v>0</v>
      </c>
      <c r="Q28" s="41">
        <f t="shared" si="12"/>
        <v>0</v>
      </c>
      <c r="R28" s="41">
        <f t="shared" si="12"/>
        <v>0</v>
      </c>
      <c r="S28" s="41">
        <f t="shared" si="12"/>
        <v>0</v>
      </c>
      <c r="T28" s="41">
        <f t="shared" si="12"/>
        <v>0</v>
      </c>
      <c r="U28" s="41">
        <f t="shared" si="12"/>
        <v>0</v>
      </c>
      <c r="V28" s="41">
        <f t="shared" si="12"/>
        <v>0</v>
      </c>
      <c r="W28" s="41">
        <f>SUM(D23:AP23)</f>
        <v>8875.3994876040833</v>
      </c>
    </row>
    <row r="29" spans="3:42" ht="17.25">
      <c r="C29" s="32" t="s">
        <v>72</v>
      </c>
    </row>
    <row r="30" spans="3:42" ht="13.5">
      <c r="C30" s="33" t="s">
        <v>67</v>
      </c>
      <c r="D30" s="588" t="str">
        <f t="shared" ref="D30:AP30" si="13">D6</f>
        <v>01</v>
      </c>
      <c r="E30" s="588" t="str">
        <f t="shared" si="13"/>
        <v>02</v>
      </c>
      <c r="F30" s="588" t="str">
        <f t="shared" si="13"/>
        <v>03</v>
      </c>
      <c r="G30" s="588" t="str">
        <f t="shared" si="13"/>
        <v>04</v>
      </c>
      <c r="H30" s="588" t="str">
        <f t="shared" si="13"/>
        <v>05</v>
      </c>
      <c r="I30" s="588" t="str">
        <f t="shared" si="13"/>
        <v>06</v>
      </c>
      <c r="J30" s="588" t="str">
        <f t="shared" si="13"/>
        <v>07</v>
      </c>
      <c r="K30" s="588" t="str">
        <f t="shared" si="13"/>
        <v>08</v>
      </c>
      <c r="L30" s="588" t="str">
        <f t="shared" si="13"/>
        <v>09</v>
      </c>
      <c r="M30" s="588" t="str">
        <f t="shared" si="13"/>
        <v>10</v>
      </c>
      <c r="N30" s="588" t="str">
        <f t="shared" si="13"/>
        <v>11</v>
      </c>
      <c r="O30" s="588" t="str">
        <f t="shared" si="13"/>
        <v>12</v>
      </c>
      <c r="P30" s="588" t="str">
        <f t="shared" si="13"/>
        <v>13</v>
      </c>
      <c r="Q30" s="588" t="str">
        <f t="shared" si="13"/>
        <v>14</v>
      </c>
      <c r="R30" s="588" t="str">
        <f t="shared" si="13"/>
        <v>15</v>
      </c>
      <c r="S30" s="588" t="str">
        <f t="shared" si="13"/>
        <v>16</v>
      </c>
      <c r="T30" s="588" t="str">
        <f t="shared" si="13"/>
        <v>17</v>
      </c>
      <c r="U30" s="588" t="str">
        <f t="shared" si="13"/>
        <v>18</v>
      </c>
      <c r="V30" s="588" t="str">
        <f t="shared" si="13"/>
        <v>19</v>
      </c>
      <c r="W30" s="588" t="str">
        <f t="shared" si="13"/>
        <v>20</v>
      </c>
      <c r="X30" s="588" t="str">
        <f t="shared" si="13"/>
        <v>21</v>
      </c>
      <c r="Y30" s="588" t="str">
        <f t="shared" si="13"/>
        <v>22</v>
      </c>
      <c r="Z30" s="588" t="str">
        <f t="shared" si="13"/>
        <v>23</v>
      </c>
      <c r="AA30" s="588" t="str">
        <f t="shared" si="13"/>
        <v>24</v>
      </c>
      <c r="AB30" s="588" t="str">
        <f t="shared" si="13"/>
        <v>25</v>
      </c>
      <c r="AC30" s="588" t="str">
        <f t="shared" si="13"/>
        <v>26</v>
      </c>
      <c r="AD30" s="588" t="str">
        <f t="shared" si="13"/>
        <v>27</v>
      </c>
      <c r="AE30" s="588" t="str">
        <f t="shared" si="13"/>
        <v>28</v>
      </c>
      <c r="AF30" s="588" t="str">
        <f t="shared" si="13"/>
        <v>29</v>
      </c>
      <c r="AG30" s="588" t="str">
        <f t="shared" si="13"/>
        <v>30</v>
      </c>
      <c r="AH30" s="588" t="str">
        <f t="shared" si="13"/>
        <v>31</v>
      </c>
      <c r="AI30" s="588" t="str">
        <f t="shared" si="13"/>
        <v>32</v>
      </c>
      <c r="AJ30" s="588" t="str">
        <f t="shared" si="13"/>
        <v>33</v>
      </c>
      <c r="AK30" s="588" t="str">
        <f t="shared" si="13"/>
        <v>34</v>
      </c>
      <c r="AL30" s="588" t="str">
        <f t="shared" si="13"/>
        <v>35</v>
      </c>
      <c r="AM30" s="588" t="str">
        <f t="shared" si="13"/>
        <v>36</v>
      </c>
      <c r="AN30" s="588" t="str">
        <f t="shared" si="13"/>
        <v>37</v>
      </c>
      <c r="AO30" s="588" t="str">
        <f t="shared" si="13"/>
        <v>38</v>
      </c>
      <c r="AP30" s="588" t="str">
        <f t="shared" si="13"/>
        <v>39</v>
      </c>
    </row>
    <row r="31" spans="3:42" ht="38.450000000000003" customHeight="1">
      <c r="C31" s="45" t="s">
        <v>69</v>
      </c>
      <c r="D31" s="589" t="str">
        <f t="shared" ref="D31:AP31" si="14">D7</f>
        <v>農業</v>
      </c>
      <c r="E31" s="589" t="str">
        <f t="shared" si="14"/>
        <v>林業</v>
      </c>
      <c r="F31" s="589" t="str">
        <f t="shared" si="14"/>
        <v>漁業</v>
      </c>
      <c r="G31" s="589" t="str">
        <f t="shared" si="14"/>
        <v>鉱業</v>
      </c>
      <c r="H31" s="589" t="str">
        <f t="shared" si="14"/>
        <v>飲食料品</v>
      </c>
      <c r="I31" s="589" t="str">
        <f t="shared" si="14"/>
        <v>繊維製品</v>
      </c>
      <c r="J31" s="589" t="str">
        <f t="shared" si="14"/>
        <v>パルプ・紙・木製品</v>
      </c>
      <c r="K31" s="589" t="str">
        <f t="shared" si="14"/>
        <v>化学製品</v>
      </c>
      <c r="L31" s="589" t="str">
        <f t="shared" si="14"/>
        <v>石油・石炭製品</v>
      </c>
      <c r="M31" s="613" t="str">
        <f t="shared" si="14"/>
        <v>プラスチック・ゴム製品</v>
      </c>
      <c r="N31" s="589" t="str">
        <f t="shared" si="14"/>
        <v>窯業・土石製品</v>
      </c>
      <c r="O31" s="589" t="str">
        <f t="shared" si="14"/>
        <v>鉄鋼</v>
      </c>
      <c r="P31" s="589" t="str">
        <f t="shared" si="14"/>
        <v>非鉄金属</v>
      </c>
      <c r="Q31" s="589" t="str">
        <f t="shared" si="14"/>
        <v>金属製品</v>
      </c>
      <c r="R31" s="589" t="str">
        <f t="shared" si="14"/>
        <v>はん用機械</v>
      </c>
      <c r="S31" s="589" t="str">
        <f t="shared" si="14"/>
        <v>生産用機械</v>
      </c>
      <c r="T31" s="589" t="str">
        <f t="shared" si="14"/>
        <v>業務用機械</v>
      </c>
      <c r="U31" s="589" t="str">
        <f t="shared" si="14"/>
        <v>電子部品</v>
      </c>
      <c r="V31" s="589" t="str">
        <f t="shared" si="14"/>
        <v>電気機械</v>
      </c>
      <c r="W31" s="589" t="str">
        <f t="shared" si="14"/>
        <v>情報通信機器</v>
      </c>
      <c r="X31" s="593" t="str">
        <f t="shared" si="14"/>
        <v>輸送機械</v>
      </c>
      <c r="Y31" s="593" t="str">
        <f t="shared" si="14"/>
        <v>その他の製造工業製品</v>
      </c>
      <c r="Z31" s="593" t="str">
        <f t="shared" si="14"/>
        <v>建設</v>
      </c>
      <c r="AA31" s="593" t="str">
        <f t="shared" si="14"/>
        <v>電力・ガス・熱供給</v>
      </c>
      <c r="AB31" s="593" t="str">
        <f t="shared" si="14"/>
        <v>水道</v>
      </c>
      <c r="AC31" s="593" t="str">
        <f t="shared" si="14"/>
        <v>廃棄物処理</v>
      </c>
      <c r="AD31" s="593" t="str">
        <f t="shared" si="14"/>
        <v>商業</v>
      </c>
      <c r="AE31" s="593" t="str">
        <f t="shared" si="14"/>
        <v>金融・保険</v>
      </c>
      <c r="AF31" s="593" t="str">
        <f t="shared" si="14"/>
        <v>不動産</v>
      </c>
      <c r="AG31" s="593" t="str">
        <f t="shared" si="14"/>
        <v>運輸・郵便</v>
      </c>
      <c r="AH31" s="593" t="str">
        <f t="shared" si="14"/>
        <v>情報通信</v>
      </c>
      <c r="AI31" s="593" t="str">
        <f t="shared" si="14"/>
        <v>公務</v>
      </c>
      <c r="AJ31" s="593" t="str">
        <f t="shared" si="14"/>
        <v>教育・研究</v>
      </c>
      <c r="AK31" s="593" t="str">
        <f t="shared" si="14"/>
        <v>医療・福祉</v>
      </c>
      <c r="AL31" s="593" t="str">
        <f t="shared" si="14"/>
        <v>他に分類されない会員制団体</v>
      </c>
      <c r="AM31" s="593" t="str">
        <f t="shared" si="14"/>
        <v>対事業所サービス</v>
      </c>
      <c r="AN31" s="593" t="str">
        <f t="shared" si="14"/>
        <v>対個人サービス</v>
      </c>
      <c r="AO31" s="593" t="str">
        <f t="shared" si="14"/>
        <v>事務用品</v>
      </c>
      <c r="AP31" s="593" t="str">
        <f t="shared" si="14"/>
        <v>分類不明</v>
      </c>
    </row>
    <row r="32" spans="3:42" ht="17.850000000000001" customHeight="1">
      <c r="C32" s="35" t="s">
        <v>413</v>
      </c>
      <c r="D32" s="36">
        <f t="array" ref="D32:AP32">+TRANSPOSE('1次効果'!$J$177:$J$215)</f>
        <v>0</v>
      </c>
      <c r="E32" s="36">
        <v>0</v>
      </c>
      <c r="F32" s="36">
        <v>0</v>
      </c>
      <c r="G32" s="36">
        <v>0</v>
      </c>
      <c r="H32" s="36">
        <v>1104.6664882633067</v>
      </c>
      <c r="I32" s="36">
        <v>0</v>
      </c>
      <c r="J32" s="36">
        <v>0</v>
      </c>
      <c r="K32" s="36">
        <v>0</v>
      </c>
      <c r="L32" s="36">
        <v>0</v>
      </c>
      <c r="M32" s="36">
        <v>0</v>
      </c>
      <c r="N32" s="36">
        <v>0</v>
      </c>
      <c r="O32" s="36">
        <v>0</v>
      </c>
      <c r="P32" s="36">
        <v>0</v>
      </c>
      <c r="Q32" s="36">
        <v>0</v>
      </c>
      <c r="R32" s="36">
        <v>0</v>
      </c>
      <c r="S32" s="36">
        <v>0</v>
      </c>
      <c r="T32" s="36">
        <v>0</v>
      </c>
      <c r="U32" s="36">
        <v>0</v>
      </c>
      <c r="V32" s="36">
        <v>0</v>
      </c>
      <c r="W32" s="36">
        <v>0</v>
      </c>
      <c r="X32" s="79">
        <v>0</v>
      </c>
      <c r="Y32" s="79">
        <v>0</v>
      </c>
      <c r="Z32" s="79">
        <v>0</v>
      </c>
      <c r="AA32" s="79">
        <v>0</v>
      </c>
      <c r="AB32" s="79">
        <v>0</v>
      </c>
      <c r="AC32" s="79">
        <v>0</v>
      </c>
      <c r="AD32" s="79">
        <v>7.8425596281749277</v>
      </c>
      <c r="AE32" s="79">
        <v>0</v>
      </c>
      <c r="AF32" s="79">
        <v>0</v>
      </c>
      <c r="AG32" s="79">
        <v>12.09146450443594</v>
      </c>
      <c r="AH32" s="79">
        <v>0</v>
      </c>
      <c r="AI32" s="79">
        <v>0</v>
      </c>
      <c r="AJ32" s="79">
        <v>0</v>
      </c>
      <c r="AK32" s="79">
        <v>0</v>
      </c>
      <c r="AL32" s="79">
        <v>0</v>
      </c>
      <c r="AM32" s="79">
        <v>0</v>
      </c>
      <c r="AN32" s="79">
        <v>0</v>
      </c>
      <c r="AO32" s="79">
        <v>0</v>
      </c>
      <c r="AP32" s="79">
        <v>0</v>
      </c>
    </row>
    <row r="33" spans="3:42" ht="17.850000000000001" customHeight="1">
      <c r="C33" s="38" t="s">
        <v>61</v>
      </c>
      <c r="D33" s="39">
        <f t="array" ref="D33:AP33">+TRANSPOSE('1次効果'!$J$1075:$J$1113)</f>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7">
        <v>0</v>
      </c>
      <c r="Y33" s="37">
        <v>0</v>
      </c>
      <c r="Z33" s="37">
        <v>0</v>
      </c>
      <c r="AA33" s="37">
        <v>0</v>
      </c>
      <c r="AB33" s="37">
        <v>0</v>
      </c>
      <c r="AC33" s="37">
        <v>0</v>
      </c>
      <c r="AD33" s="37">
        <v>0</v>
      </c>
      <c r="AE33" s="37">
        <v>0</v>
      </c>
      <c r="AF33" s="37">
        <v>0</v>
      </c>
      <c r="AG33" s="37">
        <v>0</v>
      </c>
      <c r="AH33" s="37">
        <v>0</v>
      </c>
      <c r="AI33" s="37">
        <v>0</v>
      </c>
      <c r="AJ33" s="37">
        <v>0</v>
      </c>
      <c r="AK33" s="37">
        <v>0</v>
      </c>
      <c r="AL33" s="37">
        <v>0</v>
      </c>
      <c r="AM33" s="37">
        <v>0</v>
      </c>
      <c r="AN33" s="37">
        <v>0</v>
      </c>
      <c r="AO33" s="37">
        <v>0</v>
      </c>
      <c r="AP33" s="37">
        <v>0</v>
      </c>
    </row>
    <row r="34" spans="3:42" ht="17.850000000000001" customHeight="1">
      <c r="C34" s="40" t="s">
        <v>62</v>
      </c>
      <c r="D34" s="592">
        <f t="shared" ref="D34:U34" si="15">SUM(D32:D33)</f>
        <v>0</v>
      </c>
      <c r="E34" s="592">
        <f t="shared" si="15"/>
        <v>0</v>
      </c>
      <c r="F34" s="592">
        <f t="shared" si="15"/>
        <v>0</v>
      </c>
      <c r="G34" s="592">
        <f t="shared" si="15"/>
        <v>0</v>
      </c>
      <c r="H34" s="592">
        <f t="shared" si="15"/>
        <v>1104.6664882633067</v>
      </c>
      <c r="I34" s="592">
        <f t="shared" si="15"/>
        <v>0</v>
      </c>
      <c r="J34" s="592">
        <f t="shared" si="15"/>
        <v>0</v>
      </c>
      <c r="K34" s="592">
        <f t="shared" si="15"/>
        <v>0</v>
      </c>
      <c r="L34" s="592">
        <f t="shared" si="15"/>
        <v>0</v>
      </c>
      <c r="M34" s="592">
        <f t="shared" si="15"/>
        <v>0</v>
      </c>
      <c r="N34" s="592">
        <f t="shared" si="15"/>
        <v>0</v>
      </c>
      <c r="O34" s="592">
        <f t="shared" si="15"/>
        <v>0</v>
      </c>
      <c r="P34" s="592">
        <f t="shared" si="15"/>
        <v>0</v>
      </c>
      <c r="Q34" s="592">
        <f t="shared" si="15"/>
        <v>0</v>
      </c>
      <c r="R34" s="592">
        <f t="shared" si="15"/>
        <v>0</v>
      </c>
      <c r="S34" s="592">
        <f t="shared" si="15"/>
        <v>0</v>
      </c>
      <c r="T34" s="592">
        <f t="shared" si="15"/>
        <v>0</v>
      </c>
      <c r="U34" s="592">
        <f t="shared" si="15"/>
        <v>0</v>
      </c>
      <c r="V34" s="592">
        <f t="shared" ref="V34:W34" si="16">SUM(V32:V33)</f>
        <v>0</v>
      </c>
      <c r="W34" s="592">
        <f t="shared" si="16"/>
        <v>0</v>
      </c>
      <c r="X34" s="41">
        <f t="shared" ref="X34:AP34" si="17">SUM(X32:X33)</f>
        <v>0</v>
      </c>
      <c r="Y34" s="41">
        <f t="shared" si="17"/>
        <v>0</v>
      </c>
      <c r="Z34" s="41">
        <f t="shared" si="17"/>
        <v>0</v>
      </c>
      <c r="AA34" s="41">
        <f t="shared" si="17"/>
        <v>0</v>
      </c>
      <c r="AB34" s="41">
        <f t="shared" si="17"/>
        <v>0</v>
      </c>
      <c r="AC34" s="41">
        <f t="shared" si="17"/>
        <v>0</v>
      </c>
      <c r="AD34" s="41">
        <f t="shared" si="17"/>
        <v>7.8425596281749277</v>
      </c>
      <c r="AE34" s="41">
        <f t="shared" si="17"/>
        <v>0</v>
      </c>
      <c r="AF34" s="41">
        <f t="shared" si="17"/>
        <v>0</v>
      </c>
      <c r="AG34" s="41">
        <f t="shared" si="17"/>
        <v>12.09146450443594</v>
      </c>
      <c r="AH34" s="41">
        <f t="shared" si="17"/>
        <v>0</v>
      </c>
      <c r="AI34" s="41">
        <f t="shared" si="17"/>
        <v>0</v>
      </c>
      <c r="AJ34" s="41">
        <f t="shared" si="17"/>
        <v>0</v>
      </c>
      <c r="AK34" s="41">
        <f t="shared" si="17"/>
        <v>0</v>
      </c>
      <c r="AL34" s="41">
        <f t="shared" si="17"/>
        <v>0</v>
      </c>
      <c r="AM34" s="41">
        <f t="shared" si="17"/>
        <v>0</v>
      </c>
      <c r="AN34" s="41">
        <f t="shared" si="17"/>
        <v>0</v>
      </c>
      <c r="AO34" s="41">
        <f t="shared" si="17"/>
        <v>0</v>
      </c>
      <c r="AP34" s="41">
        <f t="shared" si="17"/>
        <v>0</v>
      </c>
    </row>
    <row r="35" spans="3:42" ht="13.5">
      <c r="C35" s="33" t="s">
        <v>67</v>
      </c>
      <c r="D35" s="588" t="str">
        <f t="shared" ref="D35:V35" si="18">D11</f>
        <v>21</v>
      </c>
      <c r="E35" s="588" t="str">
        <f t="shared" si="18"/>
        <v>22</v>
      </c>
      <c r="F35" s="588" t="str">
        <f t="shared" si="18"/>
        <v>23</v>
      </c>
      <c r="G35" s="588" t="str">
        <f t="shared" si="18"/>
        <v>24</v>
      </c>
      <c r="H35" s="588" t="str">
        <f t="shared" si="18"/>
        <v>25</v>
      </c>
      <c r="I35" s="588" t="str">
        <f t="shared" si="18"/>
        <v>26</v>
      </c>
      <c r="J35" s="588" t="str">
        <f t="shared" si="18"/>
        <v>27</v>
      </c>
      <c r="K35" s="588" t="str">
        <f t="shared" si="18"/>
        <v>28</v>
      </c>
      <c r="L35" s="588" t="str">
        <f t="shared" si="18"/>
        <v>29</v>
      </c>
      <c r="M35" s="588" t="str">
        <f t="shared" si="18"/>
        <v>30</v>
      </c>
      <c r="N35" s="588" t="str">
        <f t="shared" si="18"/>
        <v>31</v>
      </c>
      <c r="O35" s="588" t="str">
        <f t="shared" si="18"/>
        <v>32</v>
      </c>
      <c r="P35" s="588" t="str">
        <f t="shared" si="18"/>
        <v>33</v>
      </c>
      <c r="Q35" s="588" t="str">
        <f t="shared" si="18"/>
        <v>34</v>
      </c>
      <c r="R35" s="588" t="str">
        <f t="shared" si="18"/>
        <v>35</v>
      </c>
      <c r="S35" s="588" t="str">
        <f t="shared" si="18"/>
        <v>36</v>
      </c>
      <c r="T35" s="588" t="str">
        <f t="shared" si="18"/>
        <v>37</v>
      </c>
      <c r="U35" s="588" t="str">
        <f t="shared" si="18"/>
        <v>38</v>
      </c>
      <c r="V35" s="588" t="str">
        <f t="shared" si="18"/>
        <v>39</v>
      </c>
      <c r="W35" s="85"/>
    </row>
    <row r="36" spans="3:42" ht="41.25" customHeight="1">
      <c r="C36" s="45" t="s">
        <v>69</v>
      </c>
      <c r="D36" s="589" t="str">
        <f t="shared" ref="D36:W36" si="19">D12</f>
        <v>輸送機械</v>
      </c>
      <c r="E36" s="589" t="str">
        <f t="shared" si="19"/>
        <v>その他の製造工業製品</v>
      </c>
      <c r="F36" s="589" t="str">
        <f t="shared" si="19"/>
        <v>建設</v>
      </c>
      <c r="G36" s="589" t="str">
        <f t="shared" si="19"/>
        <v>電力・ガス・熱供給</v>
      </c>
      <c r="H36" s="589" t="str">
        <f t="shared" si="19"/>
        <v>水道</v>
      </c>
      <c r="I36" s="589" t="str">
        <f t="shared" si="19"/>
        <v>廃棄物処理</v>
      </c>
      <c r="J36" s="589" t="str">
        <f t="shared" si="19"/>
        <v>商業</v>
      </c>
      <c r="K36" s="589" t="str">
        <f t="shared" si="19"/>
        <v>金融・保険</v>
      </c>
      <c r="L36" s="589" t="str">
        <f t="shared" si="19"/>
        <v>不動産</v>
      </c>
      <c r="M36" s="589" t="str">
        <f t="shared" si="19"/>
        <v>運輸・郵便</v>
      </c>
      <c r="N36" s="589" t="str">
        <f t="shared" si="19"/>
        <v>情報通信</v>
      </c>
      <c r="O36" s="589" t="str">
        <f t="shared" si="19"/>
        <v>公務</v>
      </c>
      <c r="P36" s="589" t="str">
        <f t="shared" si="19"/>
        <v>教育・研究</v>
      </c>
      <c r="Q36" s="589" t="str">
        <f t="shared" si="19"/>
        <v>医療・福祉</v>
      </c>
      <c r="R36" s="613" t="str">
        <f t="shared" si="19"/>
        <v>他に分類されない会員制団体</v>
      </c>
      <c r="S36" s="589" t="str">
        <f t="shared" si="19"/>
        <v>対事業所サービス</v>
      </c>
      <c r="T36" s="589" t="str">
        <f t="shared" si="19"/>
        <v>対個人サービス</v>
      </c>
      <c r="U36" s="589" t="str">
        <f t="shared" si="19"/>
        <v>事務用品</v>
      </c>
      <c r="V36" s="589" t="str">
        <f t="shared" si="19"/>
        <v>分類不明</v>
      </c>
      <c r="W36" s="30" t="str">
        <f t="shared" si="19"/>
        <v>合計</v>
      </c>
    </row>
    <row r="37" spans="3:42" ht="17.850000000000001" customHeight="1">
      <c r="C37" s="35" t="s">
        <v>413</v>
      </c>
      <c r="D37" s="36">
        <f t="array" ref="D37:V38">+X32:AP33</f>
        <v>0</v>
      </c>
      <c r="E37" s="36">
        <v>0</v>
      </c>
      <c r="F37" s="36">
        <v>0</v>
      </c>
      <c r="G37" s="36">
        <v>0</v>
      </c>
      <c r="H37" s="36">
        <v>0</v>
      </c>
      <c r="I37" s="36">
        <v>0</v>
      </c>
      <c r="J37" s="36">
        <v>7.8425596281749277</v>
      </c>
      <c r="K37" s="36">
        <v>0</v>
      </c>
      <c r="L37" s="36">
        <v>0</v>
      </c>
      <c r="M37" s="36">
        <v>12.09146450443594</v>
      </c>
      <c r="N37" s="36">
        <v>0</v>
      </c>
      <c r="O37" s="36">
        <v>0</v>
      </c>
      <c r="P37" s="36">
        <v>0</v>
      </c>
      <c r="Q37" s="36">
        <v>0</v>
      </c>
      <c r="R37" s="36">
        <v>0</v>
      </c>
      <c r="S37" s="36">
        <v>0</v>
      </c>
      <c r="T37" s="36">
        <v>0</v>
      </c>
      <c r="U37" s="36">
        <v>0</v>
      </c>
      <c r="V37" s="36">
        <v>0</v>
      </c>
      <c r="W37" s="36">
        <f>SUM(D32:AP32)</f>
        <v>1124.6005123959176</v>
      </c>
    </row>
    <row r="38" spans="3:42" ht="17.850000000000001" customHeight="1">
      <c r="C38" s="38" t="s">
        <v>61</v>
      </c>
      <c r="D38" s="39">
        <v>0</v>
      </c>
      <c r="E38" s="39">
        <v>0</v>
      </c>
      <c r="F38" s="39">
        <v>0</v>
      </c>
      <c r="G38" s="39">
        <v>0</v>
      </c>
      <c r="H38" s="39">
        <v>0</v>
      </c>
      <c r="I38" s="39">
        <v>0</v>
      </c>
      <c r="J38" s="39">
        <v>0</v>
      </c>
      <c r="K38" s="39">
        <v>0</v>
      </c>
      <c r="L38" s="39">
        <v>0</v>
      </c>
      <c r="M38" s="39">
        <v>0</v>
      </c>
      <c r="N38" s="39">
        <v>0</v>
      </c>
      <c r="O38" s="39">
        <v>0</v>
      </c>
      <c r="P38" s="39">
        <v>0</v>
      </c>
      <c r="Q38" s="39">
        <v>0</v>
      </c>
      <c r="R38" s="39">
        <v>0</v>
      </c>
      <c r="S38" s="39">
        <v>0</v>
      </c>
      <c r="T38" s="39">
        <v>0</v>
      </c>
      <c r="U38" s="39">
        <v>0</v>
      </c>
      <c r="V38" s="39">
        <v>0</v>
      </c>
      <c r="W38" s="39">
        <f>SUM(D33:AP33)</f>
        <v>0</v>
      </c>
    </row>
    <row r="39" spans="3:42" ht="17.850000000000001" customHeight="1">
      <c r="C39" s="40" t="s">
        <v>62</v>
      </c>
      <c r="D39" s="41">
        <f t="shared" ref="D39:V39" si="20">SUM(D37:D38)</f>
        <v>0</v>
      </c>
      <c r="E39" s="41">
        <f t="shared" si="20"/>
        <v>0</v>
      </c>
      <c r="F39" s="41">
        <f t="shared" si="20"/>
        <v>0</v>
      </c>
      <c r="G39" s="41">
        <f t="shared" si="20"/>
        <v>0</v>
      </c>
      <c r="H39" s="41">
        <f t="shared" si="20"/>
        <v>0</v>
      </c>
      <c r="I39" s="41">
        <f t="shared" si="20"/>
        <v>0</v>
      </c>
      <c r="J39" s="41">
        <f t="shared" si="20"/>
        <v>7.8425596281749277</v>
      </c>
      <c r="K39" s="41">
        <f t="shared" si="20"/>
        <v>0</v>
      </c>
      <c r="L39" s="41">
        <f t="shared" si="20"/>
        <v>0</v>
      </c>
      <c r="M39" s="41">
        <f t="shared" si="20"/>
        <v>12.09146450443594</v>
      </c>
      <c r="N39" s="41">
        <f t="shared" si="20"/>
        <v>0</v>
      </c>
      <c r="O39" s="41">
        <f t="shared" si="20"/>
        <v>0</v>
      </c>
      <c r="P39" s="41">
        <f t="shared" si="20"/>
        <v>0</v>
      </c>
      <c r="Q39" s="41">
        <f t="shared" si="20"/>
        <v>0</v>
      </c>
      <c r="R39" s="41">
        <f t="shared" si="20"/>
        <v>0</v>
      </c>
      <c r="S39" s="41">
        <f t="shared" si="20"/>
        <v>0</v>
      </c>
      <c r="T39" s="41">
        <f t="shared" si="20"/>
        <v>0</v>
      </c>
      <c r="U39" s="41">
        <f t="shared" si="20"/>
        <v>0</v>
      </c>
      <c r="V39" s="41">
        <f t="shared" si="20"/>
        <v>0</v>
      </c>
      <c r="W39" s="41">
        <f>SUM(D34:AP34)</f>
        <v>1124.6005123959176</v>
      </c>
    </row>
    <row r="40" spans="3:42" ht="10.7" customHeight="1">
      <c r="C40" s="44"/>
    </row>
    <row r="41" spans="3:42" ht="18.600000000000001" customHeight="1"/>
    <row r="42" spans="3:42" s="31" customFormat="1" ht="18.75">
      <c r="C42" s="883" t="s">
        <v>73</v>
      </c>
      <c r="D42" s="47"/>
      <c r="E42" s="47"/>
      <c r="F42" s="47"/>
      <c r="G42" s="47"/>
      <c r="H42" s="47"/>
      <c r="I42" s="47"/>
      <c r="J42" s="47"/>
      <c r="K42" s="47"/>
      <c r="L42" s="47"/>
      <c r="M42" s="47"/>
      <c r="N42" s="47"/>
      <c r="O42" s="47"/>
      <c r="P42" s="47"/>
    </row>
    <row r="43" spans="3:42" s="31" customFormat="1" ht="10.7" customHeight="1"/>
    <row r="44" spans="3:42" s="31" customFormat="1" ht="18.75">
      <c r="C44" s="51" t="s">
        <v>74</v>
      </c>
    </row>
    <row r="45" spans="3:42" s="31" customFormat="1" ht="10.7" customHeight="1">
      <c r="S45" s="609"/>
      <c r="T45" s="609"/>
      <c r="U45" s="609"/>
    </row>
    <row r="46" spans="3:42" s="31" customFormat="1" ht="17.25">
      <c r="C46" s="32" t="s">
        <v>414</v>
      </c>
      <c r="L46" s="29" t="s">
        <v>723</v>
      </c>
      <c r="M46" s="52"/>
      <c r="N46" s="32" t="s">
        <v>415</v>
      </c>
      <c r="S46" s="609"/>
      <c r="T46" s="609"/>
      <c r="U46" s="609"/>
    </row>
    <row r="47" spans="3:42" s="31" customFormat="1" ht="14.25" customHeight="1">
      <c r="C47" s="53"/>
      <c r="D47" s="54" t="s">
        <v>416</v>
      </c>
      <c r="E47" s="55"/>
      <c r="F47" s="55"/>
      <c r="G47" s="54" t="s">
        <v>61</v>
      </c>
      <c r="H47" s="55"/>
      <c r="I47" s="56"/>
      <c r="J47" s="55" t="s">
        <v>62</v>
      </c>
      <c r="K47" s="55"/>
      <c r="L47" s="56"/>
      <c r="M47" s="52"/>
      <c r="N47" s="908" t="s">
        <v>441</v>
      </c>
      <c r="O47" s="909"/>
      <c r="P47" s="909"/>
      <c r="Q47" s="910"/>
      <c r="S47" s="920"/>
      <c r="T47" s="921"/>
      <c r="U47" s="922"/>
      <c r="V47" s="590"/>
    </row>
    <row r="48" spans="3:42" s="31" customFormat="1" ht="27">
      <c r="C48" s="57"/>
      <c r="D48" s="58" t="s">
        <v>75</v>
      </c>
      <c r="E48" s="59" t="s">
        <v>76</v>
      </c>
      <c r="F48" s="58" t="s">
        <v>77</v>
      </c>
      <c r="G48" s="58" t="s">
        <v>75</v>
      </c>
      <c r="H48" s="60" t="s">
        <v>76</v>
      </c>
      <c r="I48" s="30" t="s">
        <v>77</v>
      </c>
      <c r="J48" s="58" t="s">
        <v>75</v>
      </c>
      <c r="K48" s="60" t="s">
        <v>76</v>
      </c>
      <c r="L48" s="30" t="s">
        <v>77</v>
      </c>
      <c r="M48" s="52"/>
      <c r="N48" s="911"/>
      <c r="O48" s="912"/>
      <c r="P48" s="912"/>
      <c r="Q48" s="913"/>
      <c r="S48" s="923"/>
      <c r="T48" s="923"/>
      <c r="U48" s="923"/>
      <c r="V48" s="591"/>
    </row>
    <row r="49" spans="3:22" s="31" customFormat="1" ht="17.850000000000001" customHeight="1">
      <c r="C49" s="61" t="s">
        <v>78</v>
      </c>
      <c r="D49" s="62">
        <f>'1次効果'!F298</f>
        <v>2678.7529480910102</v>
      </c>
      <c r="E49" s="62">
        <f>SUM(詳細1!W17:W18)</f>
        <v>3643.6556276025572</v>
      </c>
      <c r="F49" s="63">
        <f>IF(D49=0,0,E49/D49)</f>
        <v>1.3602059235060018</v>
      </c>
      <c r="G49" s="62">
        <f>'1次効果'!F299</f>
        <v>6196.6465395130726</v>
      </c>
      <c r="H49" s="62">
        <f>SUM(詳細1!W31:W32)</f>
        <v>12164.245666648734</v>
      </c>
      <c r="I49" s="63">
        <f>IF(G49=0,0,H49/G49)</f>
        <v>1.9630368763303048</v>
      </c>
      <c r="J49" s="64">
        <f>D49+G49</f>
        <v>8875.3994876040833</v>
      </c>
      <c r="K49" s="62">
        <f>E49+H49</f>
        <v>15807.901294251291</v>
      </c>
      <c r="L49" s="63">
        <f>IF(J49=0,0,K49/J49)</f>
        <v>1.7810918050877098</v>
      </c>
      <c r="M49" s="52"/>
      <c r="N49" s="914">
        <f>入力_県内外!Z49</f>
        <v>0.60499999999999998</v>
      </c>
      <c r="O49" s="915"/>
      <c r="P49" s="915"/>
      <c r="Q49" s="916"/>
      <c r="S49" s="923"/>
      <c r="T49" s="923"/>
      <c r="U49" s="923"/>
      <c r="V49" s="591"/>
    </row>
    <row r="50" spans="3:22" s="31" customFormat="1" ht="17.850000000000001" customHeight="1">
      <c r="C50" s="61" t="s">
        <v>79</v>
      </c>
      <c r="D50" s="62">
        <f>D49</f>
        <v>2678.7529480910102</v>
      </c>
      <c r="E50" s="62">
        <f>SUM(詳細1!W17:W19)</f>
        <v>4110.3427767249113</v>
      </c>
      <c r="F50" s="63">
        <f>IF(D50=0,0,E50/D50)</f>
        <v>1.5344239862261695</v>
      </c>
      <c r="G50" s="62">
        <f>G49</f>
        <v>6196.6465395130726</v>
      </c>
      <c r="H50" s="62">
        <f>SUM(詳細1!W31:W33)</f>
        <v>15144.685355442452</v>
      </c>
      <c r="I50" s="63">
        <f>IF(G50=0,0,H50/G50)</f>
        <v>2.4440131059391534</v>
      </c>
      <c r="J50" s="64">
        <f>D50+G50</f>
        <v>8875.3994876040833</v>
      </c>
      <c r="K50" s="62">
        <f>E50+H50</f>
        <v>19255.028132167365</v>
      </c>
      <c r="L50" s="63">
        <f>IF(J50=0,0,K50/J50)</f>
        <v>2.1694829803503599</v>
      </c>
      <c r="M50" s="52"/>
      <c r="N50" s="917"/>
      <c r="O50" s="918"/>
      <c r="P50" s="918"/>
      <c r="Q50" s="919"/>
      <c r="S50" s="923"/>
      <c r="T50" s="923"/>
      <c r="U50" s="923"/>
      <c r="V50" s="591"/>
    </row>
    <row r="51" spans="3:22" s="31" customFormat="1" ht="10.7" customHeight="1">
      <c r="C51" s="47"/>
      <c r="D51" s="65"/>
      <c r="E51" s="65"/>
      <c r="F51" s="66"/>
      <c r="G51" s="65"/>
      <c r="H51" s="65"/>
      <c r="I51" s="66"/>
      <c r="J51" s="65"/>
      <c r="K51" s="65"/>
      <c r="L51" s="66"/>
      <c r="M51" s="52"/>
      <c r="N51" s="67"/>
      <c r="O51" s="68"/>
      <c r="P51" s="68"/>
      <c r="Q51" s="68"/>
      <c r="S51" s="609"/>
      <c r="T51" s="609"/>
      <c r="U51" s="609"/>
    </row>
    <row r="52" spans="3:22" s="31" customFormat="1" ht="17.25">
      <c r="C52" s="32" t="s">
        <v>80</v>
      </c>
      <c r="D52" s="65"/>
      <c r="E52" s="65"/>
      <c r="F52" s="66"/>
      <c r="G52" s="65"/>
      <c r="H52" s="65"/>
      <c r="I52" s="66"/>
      <c r="J52" s="65"/>
      <c r="K52" s="65"/>
      <c r="L52" s="29" t="s">
        <v>723</v>
      </c>
      <c r="M52" s="52"/>
      <c r="N52" s="32" t="s">
        <v>81</v>
      </c>
    </row>
    <row r="53" spans="3:22" s="31" customFormat="1" ht="13.5" customHeight="1">
      <c r="C53" s="53"/>
      <c r="D53" s="54" t="s">
        <v>416</v>
      </c>
      <c r="E53" s="55"/>
      <c r="F53" s="55"/>
      <c r="G53" s="54" t="s">
        <v>61</v>
      </c>
      <c r="H53" s="55"/>
      <c r="I53" s="56"/>
      <c r="J53" s="55" t="s">
        <v>62</v>
      </c>
      <c r="K53" s="55"/>
      <c r="L53" s="56"/>
      <c r="M53" s="52"/>
      <c r="N53" s="908" t="s">
        <v>711</v>
      </c>
      <c r="O53" s="909"/>
      <c r="P53" s="909"/>
      <c r="Q53" s="910"/>
    </row>
    <row r="54" spans="3:22" s="31" customFormat="1" ht="27">
      <c r="C54" s="57"/>
      <c r="D54" s="58" t="s">
        <v>75</v>
      </c>
      <c r="E54" s="59" t="s">
        <v>76</v>
      </c>
      <c r="F54" s="58" t="s">
        <v>77</v>
      </c>
      <c r="G54" s="58" t="s">
        <v>75</v>
      </c>
      <c r="H54" s="60" t="s">
        <v>76</v>
      </c>
      <c r="I54" s="30" t="s">
        <v>77</v>
      </c>
      <c r="J54" s="58" t="s">
        <v>75</v>
      </c>
      <c r="K54" s="60" t="s">
        <v>76</v>
      </c>
      <c r="L54" s="30" t="s">
        <v>77</v>
      </c>
      <c r="M54" s="52"/>
      <c r="N54" s="911"/>
      <c r="O54" s="912"/>
      <c r="P54" s="912"/>
      <c r="Q54" s="913"/>
    </row>
    <row r="55" spans="3:22" s="31" customFormat="1" ht="17.850000000000001" customHeight="1">
      <c r="C55" s="69" t="s">
        <v>78</v>
      </c>
      <c r="D55" s="70">
        <f>'1次効果'!F1196</f>
        <v>0</v>
      </c>
      <c r="E55" s="70">
        <f>SUM(詳細1!W64:W65)</f>
        <v>0</v>
      </c>
      <c r="F55" s="63">
        <f>IF(D55=0,0,E55/D55)</f>
        <v>0</v>
      </c>
      <c r="G55" s="70">
        <f>'1次効果'!F1197</f>
        <v>0</v>
      </c>
      <c r="H55" s="70">
        <f>SUM(詳細1!W78:W79)</f>
        <v>0</v>
      </c>
      <c r="I55" s="63">
        <f>IF(G55=0,0,H55/G55)</f>
        <v>0</v>
      </c>
      <c r="J55" s="71">
        <f>D55+G55</f>
        <v>0</v>
      </c>
      <c r="K55" s="62">
        <f>E55+H55</f>
        <v>0</v>
      </c>
      <c r="L55" s="63">
        <f>IF(J55=0,0,K55/J55)</f>
        <v>0</v>
      </c>
      <c r="M55" s="52"/>
      <c r="N55" s="914">
        <f>入力_県内外!AA49</f>
        <v>0.622</v>
      </c>
      <c r="O55" s="915"/>
      <c r="P55" s="915"/>
      <c r="Q55" s="916"/>
    </row>
    <row r="56" spans="3:22" s="31" customFormat="1" ht="17.850000000000001" customHeight="1">
      <c r="C56" s="61" t="s">
        <v>79</v>
      </c>
      <c r="D56" s="62">
        <f>D55</f>
        <v>0</v>
      </c>
      <c r="E56" s="62">
        <f>SUM(詳細1!W64:W66)</f>
        <v>0</v>
      </c>
      <c r="F56" s="63">
        <f>IF(D56=0,0,E56/D56)</f>
        <v>0</v>
      </c>
      <c r="G56" s="62">
        <f>G55</f>
        <v>0</v>
      </c>
      <c r="H56" s="62">
        <f>SUM(詳細1!W78:W80)</f>
        <v>0</v>
      </c>
      <c r="I56" s="63">
        <f>IF(G56=0,0,H56/G56)</f>
        <v>0</v>
      </c>
      <c r="J56" s="64">
        <f>D56+G56</f>
        <v>0</v>
      </c>
      <c r="K56" s="62">
        <f>E56+H56</f>
        <v>0</v>
      </c>
      <c r="L56" s="63">
        <f>IF(J56=0,0,K56/J56)</f>
        <v>0</v>
      </c>
      <c r="M56" s="52"/>
      <c r="N56" s="917"/>
      <c r="O56" s="918"/>
      <c r="P56" s="918"/>
      <c r="Q56" s="919"/>
    </row>
    <row r="57" spans="3:22" s="31" customFormat="1" ht="10.7" customHeight="1">
      <c r="C57" s="47"/>
      <c r="D57" s="65"/>
      <c r="E57" s="65"/>
      <c r="F57" s="66"/>
      <c r="G57" s="65"/>
      <c r="H57" s="65"/>
      <c r="I57" s="66"/>
      <c r="J57" s="65"/>
      <c r="K57" s="65"/>
      <c r="L57" s="66"/>
      <c r="M57" s="52"/>
      <c r="N57" s="67"/>
      <c r="O57" s="68"/>
      <c r="P57" s="68"/>
      <c r="Q57" s="68"/>
    </row>
    <row r="58" spans="3:22" s="31" customFormat="1" ht="17.25">
      <c r="C58" s="72" t="s">
        <v>82</v>
      </c>
      <c r="D58" s="65"/>
      <c r="E58" s="65"/>
      <c r="F58" s="66"/>
      <c r="G58" s="65"/>
      <c r="H58" s="65"/>
      <c r="I58" s="66"/>
      <c r="J58" s="65"/>
      <c r="K58" s="65"/>
      <c r="L58" s="29" t="s">
        <v>723</v>
      </c>
      <c r="M58" s="52"/>
      <c r="N58" s="67"/>
      <c r="O58" s="68"/>
      <c r="P58" s="68"/>
      <c r="Q58" s="68"/>
    </row>
    <row r="59" spans="3:22" s="31" customFormat="1" ht="14.25">
      <c r="C59" s="53"/>
      <c r="D59" s="54" t="s">
        <v>416</v>
      </c>
      <c r="E59" s="55"/>
      <c r="F59" s="55"/>
      <c r="G59" s="54" t="s">
        <v>61</v>
      </c>
      <c r="H59" s="55"/>
      <c r="I59" s="56"/>
      <c r="J59" s="55" t="s">
        <v>62</v>
      </c>
      <c r="K59" s="55"/>
      <c r="L59" s="56"/>
      <c r="M59" s="52"/>
      <c r="N59" s="67"/>
      <c r="O59" s="68"/>
      <c r="P59" s="68"/>
      <c r="Q59" s="68"/>
    </row>
    <row r="60" spans="3:22" s="31" customFormat="1" ht="27">
      <c r="C60" s="57"/>
      <c r="D60" s="58" t="s">
        <v>75</v>
      </c>
      <c r="E60" s="59" t="s">
        <v>76</v>
      </c>
      <c r="F60" s="58" t="s">
        <v>77</v>
      </c>
      <c r="G60" s="58" t="s">
        <v>75</v>
      </c>
      <c r="H60" s="60" t="s">
        <v>76</v>
      </c>
      <c r="I60" s="30" t="s">
        <v>77</v>
      </c>
      <c r="J60" s="58" t="s">
        <v>75</v>
      </c>
      <c r="K60" s="60" t="s">
        <v>76</v>
      </c>
      <c r="L60" s="30" t="s">
        <v>77</v>
      </c>
      <c r="M60" s="52"/>
      <c r="N60" s="67"/>
      <c r="O60" s="68"/>
      <c r="P60" s="68"/>
      <c r="Q60" s="68"/>
    </row>
    <row r="61" spans="3:22" s="31" customFormat="1" ht="17.850000000000001" customHeight="1">
      <c r="C61" s="69" t="s">
        <v>78</v>
      </c>
      <c r="D61" s="70">
        <f>D49+D55</f>
        <v>2678.7529480910102</v>
      </c>
      <c r="E61" s="70">
        <f>E49+E55</f>
        <v>3643.6556276025572</v>
      </c>
      <c r="F61" s="63">
        <f>IF(D61=0,0,E61/D61)</f>
        <v>1.3602059235060018</v>
      </c>
      <c r="G61" s="70">
        <f>G49+G55</f>
        <v>6196.6465395130726</v>
      </c>
      <c r="H61" s="70">
        <f>H49+H55</f>
        <v>12164.245666648734</v>
      </c>
      <c r="I61" s="63">
        <f>IF(G61=0,0,H61/G61)</f>
        <v>1.9630368763303048</v>
      </c>
      <c r="J61" s="70">
        <f>D61+G61</f>
        <v>8875.3994876040833</v>
      </c>
      <c r="K61" s="62">
        <f>E61+H61</f>
        <v>15807.901294251291</v>
      </c>
      <c r="L61" s="63">
        <f>IF(J61=0,0,K61/J61)</f>
        <v>1.7810918050877098</v>
      </c>
      <c r="M61" s="52"/>
      <c r="N61" s="67"/>
      <c r="O61" s="68"/>
      <c r="P61" s="68"/>
      <c r="Q61" s="68"/>
    </row>
    <row r="62" spans="3:22" s="31" customFormat="1" ht="17.850000000000001" customHeight="1">
      <c r="C62" s="61" t="s">
        <v>79</v>
      </c>
      <c r="D62" s="62">
        <f>D50+D56</f>
        <v>2678.7529480910102</v>
      </c>
      <c r="E62" s="62">
        <f>E50+E56</f>
        <v>4110.3427767249113</v>
      </c>
      <c r="F62" s="63">
        <f>IF(D62=0,0,E62/D62)</f>
        <v>1.5344239862261695</v>
      </c>
      <c r="G62" s="62">
        <f>G50+G56</f>
        <v>6196.6465395130726</v>
      </c>
      <c r="H62" s="62">
        <f>H50+H56</f>
        <v>15144.685355442452</v>
      </c>
      <c r="I62" s="63">
        <f>IF(G62=0,0,H62/G62)</f>
        <v>2.4440131059391534</v>
      </c>
      <c r="J62" s="62">
        <f>D62+G62</f>
        <v>8875.3994876040833</v>
      </c>
      <c r="K62" s="62">
        <f>E62+H62</f>
        <v>19255.028132167365</v>
      </c>
      <c r="L62" s="63">
        <f>IF(J62=0,0,K62/J62)</f>
        <v>2.1694829803503599</v>
      </c>
      <c r="M62" s="52"/>
      <c r="N62" s="67"/>
      <c r="O62" s="68"/>
      <c r="P62" s="68"/>
      <c r="Q62" s="68"/>
    </row>
    <row r="63" spans="3:22" s="31" customFormat="1" ht="15" customHeight="1">
      <c r="F63" s="29"/>
      <c r="G63" s="46"/>
      <c r="N63" s="47"/>
      <c r="O63" s="47"/>
    </row>
    <row r="64" spans="3:22" s="31" customFormat="1" ht="15" customHeight="1">
      <c r="F64" s="29"/>
      <c r="G64" s="46"/>
      <c r="N64" s="47"/>
      <c r="O64" s="47"/>
    </row>
    <row r="65" spans="3:42" s="31" customFormat="1" ht="15" customHeight="1">
      <c r="F65" s="29"/>
      <c r="G65" s="46"/>
      <c r="N65" s="47"/>
      <c r="O65" s="47"/>
    </row>
    <row r="66" spans="3:42" s="31" customFormat="1" ht="15" customHeight="1">
      <c r="F66" s="29"/>
      <c r="G66" s="46"/>
      <c r="N66" s="47"/>
      <c r="O66" s="47"/>
    </row>
    <row r="67" spans="3:42" s="31" customFormat="1" ht="15" customHeight="1">
      <c r="F67" s="29"/>
      <c r="G67" s="46"/>
      <c r="N67" s="47"/>
      <c r="O67" s="47"/>
    </row>
    <row r="68" spans="3:42" s="31" customFormat="1" ht="10.7" customHeight="1">
      <c r="F68" s="29"/>
      <c r="G68" s="46"/>
      <c r="N68" s="47"/>
      <c r="O68" s="47"/>
    </row>
    <row r="69" spans="3:42" s="31" customFormat="1" ht="18.75">
      <c r="C69" s="51" t="s">
        <v>83</v>
      </c>
      <c r="F69" s="29"/>
      <c r="G69" s="46"/>
      <c r="N69" s="47"/>
      <c r="O69" s="47"/>
    </row>
    <row r="70" spans="3:42" s="31" customFormat="1" ht="10.7" customHeight="1">
      <c r="F70" s="29"/>
      <c r="G70" s="46"/>
      <c r="N70" s="47"/>
      <c r="O70" s="47"/>
    </row>
    <row r="71" spans="3:42" s="31" customFormat="1" ht="18.75">
      <c r="C71" s="51" t="s">
        <v>417</v>
      </c>
      <c r="F71" s="29"/>
      <c r="G71" s="46"/>
      <c r="N71" s="47"/>
      <c r="O71" s="47"/>
    </row>
    <row r="72" spans="3:42" s="31" customFormat="1" ht="10.7" customHeight="1">
      <c r="F72" s="29"/>
      <c r="G72" s="46"/>
      <c r="N72" s="47"/>
      <c r="O72" s="47"/>
    </row>
    <row r="73" spans="3:42" s="31" customFormat="1" ht="18.75">
      <c r="C73" s="51" t="s">
        <v>418</v>
      </c>
      <c r="D73" s="25"/>
      <c r="E73" s="25"/>
      <c r="F73" s="73"/>
      <c r="G73" s="74"/>
      <c r="H73" s="25"/>
      <c r="I73" s="25"/>
      <c r="J73" s="75"/>
      <c r="K73" s="76"/>
      <c r="L73" s="25"/>
      <c r="M73" s="25"/>
      <c r="N73" s="25"/>
      <c r="O73" s="25"/>
      <c r="P73" s="25"/>
      <c r="W73" s="29" t="s">
        <v>722</v>
      </c>
    </row>
    <row r="74" spans="3:42" s="31" customFormat="1" ht="13.5">
      <c r="C74" s="49"/>
      <c r="D74" s="588" t="str">
        <f t="shared" ref="D74:AP74" si="21">D6</f>
        <v>01</v>
      </c>
      <c r="E74" s="588" t="str">
        <f t="shared" si="21"/>
        <v>02</v>
      </c>
      <c r="F74" s="588" t="str">
        <f t="shared" si="21"/>
        <v>03</v>
      </c>
      <c r="G74" s="588" t="str">
        <f t="shared" si="21"/>
        <v>04</v>
      </c>
      <c r="H74" s="588" t="str">
        <f t="shared" si="21"/>
        <v>05</v>
      </c>
      <c r="I74" s="588" t="str">
        <f t="shared" si="21"/>
        <v>06</v>
      </c>
      <c r="J74" s="588" t="str">
        <f t="shared" si="21"/>
        <v>07</v>
      </c>
      <c r="K74" s="588" t="str">
        <f t="shared" si="21"/>
        <v>08</v>
      </c>
      <c r="L74" s="588" t="str">
        <f t="shared" si="21"/>
        <v>09</v>
      </c>
      <c r="M74" s="588" t="str">
        <f t="shared" si="21"/>
        <v>10</v>
      </c>
      <c r="N74" s="588" t="str">
        <f t="shared" si="21"/>
        <v>11</v>
      </c>
      <c r="O74" s="588" t="str">
        <f t="shared" si="21"/>
        <v>12</v>
      </c>
      <c r="P74" s="588" t="str">
        <f t="shared" si="21"/>
        <v>13</v>
      </c>
      <c r="Q74" s="588" t="str">
        <f t="shared" si="21"/>
        <v>14</v>
      </c>
      <c r="R74" s="588" t="str">
        <f t="shared" si="21"/>
        <v>15</v>
      </c>
      <c r="S74" s="588" t="str">
        <f t="shared" si="21"/>
        <v>16</v>
      </c>
      <c r="T74" s="588" t="str">
        <f t="shared" si="21"/>
        <v>17</v>
      </c>
      <c r="U74" s="588" t="str">
        <f t="shared" si="21"/>
        <v>18</v>
      </c>
      <c r="V74" s="588" t="str">
        <f t="shared" si="21"/>
        <v>19</v>
      </c>
      <c r="W74" s="588" t="str">
        <f t="shared" si="21"/>
        <v>20</v>
      </c>
      <c r="X74" s="588" t="str">
        <f t="shared" si="21"/>
        <v>21</v>
      </c>
      <c r="Y74" s="588" t="str">
        <f t="shared" si="21"/>
        <v>22</v>
      </c>
      <c r="Z74" s="588" t="str">
        <f t="shared" si="21"/>
        <v>23</v>
      </c>
      <c r="AA74" s="588" t="str">
        <f t="shared" si="21"/>
        <v>24</v>
      </c>
      <c r="AB74" s="588" t="str">
        <f t="shared" si="21"/>
        <v>25</v>
      </c>
      <c r="AC74" s="588" t="str">
        <f t="shared" si="21"/>
        <v>26</v>
      </c>
      <c r="AD74" s="588" t="str">
        <f t="shared" si="21"/>
        <v>27</v>
      </c>
      <c r="AE74" s="588" t="str">
        <f t="shared" si="21"/>
        <v>28</v>
      </c>
      <c r="AF74" s="588" t="str">
        <f t="shared" si="21"/>
        <v>29</v>
      </c>
      <c r="AG74" s="588" t="str">
        <f t="shared" si="21"/>
        <v>30</v>
      </c>
      <c r="AH74" s="588" t="str">
        <f t="shared" si="21"/>
        <v>31</v>
      </c>
      <c r="AI74" s="588" t="str">
        <f t="shared" si="21"/>
        <v>32</v>
      </c>
      <c r="AJ74" s="588" t="str">
        <f t="shared" si="21"/>
        <v>33</v>
      </c>
      <c r="AK74" s="588" t="str">
        <f t="shared" si="21"/>
        <v>34</v>
      </c>
      <c r="AL74" s="588" t="str">
        <f t="shared" si="21"/>
        <v>35</v>
      </c>
      <c r="AM74" s="588" t="str">
        <f t="shared" si="21"/>
        <v>36</v>
      </c>
      <c r="AN74" s="588" t="str">
        <f t="shared" si="21"/>
        <v>37</v>
      </c>
      <c r="AO74" s="588" t="str">
        <f t="shared" si="21"/>
        <v>38</v>
      </c>
      <c r="AP74" s="588" t="str">
        <f t="shared" si="21"/>
        <v>39</v>
      </c>
    </row>
    <row r="75" spans="3:42" s="31" customFormat="1" ht="40.5">
      <c r="C75" s="77" t="s">
        <v>48</v>
      </c>
      <c r="D75" s="589" t="str">
        <f t="shared" ref="D75:AP75" si="22">D7</f>
        <v>農業</v>
      </c>
      <c r="E75" s="589" t="str">
        <f t="shared" si="22"/>
        <v>林業</v>
      </c>
      <c r="F75" s="589" t="str">
        <f t="shared" si="22"/>
        <v>漁業</v>
      </c>
      <c r="G75" s="589" t="str">
        <f t="shared" si="22"/>
        <v>鉱業</v>
      </c>
      <c r="H75" s="589" t="str">
        <f t="shared" si="22"/>
        <v>飲食料品</v>
      </c>
      <c r="I75" s="589" t="str">
        <f t="shared" si="22"/>
        <v>繊維製品</v>
      </c>
      <c r="J75" s="589" t="str">
        <f t="shared" si="22"/>
        <v>パルプ・紙・木製品</v>
      </c>
      <c r="K75" s="589" t="str">
        <f t="shared" si="22"/>
        <v>化学製品</v>
      </c>
      <c r="L75" s="589" t="str">
        <f t="shared" si="22"/>
        <v>石油・石炭製品</v>
      </c>
      <c r="M75" s="613" t="str">
        <f t="shared" si="22"/>
        <v>プラスチック・ゴム製品</v>
      </c>
      <c r="N75" s="589" t="str">
        <f t="shared" si="22"/>
        <v>窯業・土石製品</v>
      </c>
      <c r="O75" s="589" t="str">
        <f t="shared" si="22"/>
        <v>鉄鋼</v>
      </c>
      <c r="P75" s="589" t="str">
        <f t="shared" si="22"/>
        <v>非鉄金属</v>
      </c>
      <c r="Q75" s="589" t="str">
        <f t="shared" si="22"/>
        <v>金属製品</v>
      </c>
      <c r="R75" s="589" t="str">
        <f t="shared" si="22"/>
        <v>はん用機械</v>
      </c>
      <c r="S75" s="589" t="str">
        <f t="shared" si="22"/>
        <v>生産用機械</v>
      </c>
      <c r="T75" s="589" t="str">
        <f t="shared" si="22"/>
        <v>業務用機械</v>
      </c>
      <c r="U75" s="589" t="str">
        <f t="shared" si="22"/>
        <v>電子部品</v>
      </c>
      <c r="V75" s="589" t="str">
        <f t="shared" si="22"/>
        <v>電気機械</v>
      </c>
      <c r="W75" s="589" t="str">
        <f t="shared" si="22"/>
        <v>情報通信機器</v>
      </c>
      <c r="X75" s="593" t="str">
        <f t="shared" si="22"/>
        <v>輸送機械</v>
      </c>
      <c r="Y75" s="593" t="str">
        <f t="shared" si="22"/>
        <v>その他の製造工業製品</v>
      </c>
      <c r="Z75" s="593" t="str">
        <f t="shared" si="22"/>
        <v>建設</v>
      </c>
      <c r="AA75" s="593" t="str">
        <f t="shared" si="22"/>
        <v>電力・ガス・熱供給</v>
      </c>
      <c r="AB75" s="593" t="str">
        <f t="shared" si="22"/>
        <v>水道</v>
      </c>
      <c r="AC75" s="593" t="str">
        <f t="shared" si="22"/>
        <v>廃棄物処理</v>
      </c>
      <c r="AD75" s="593" t="str">
        <f t="shared" si="22"/>
        <v>商業</v>
      </c>
      <c r="AE75" s="593" t="str">
        <f t="shared" si="22"/>
        <v>金融・保険</v>
      </c>
      <c r="AF75" s="593" t="str">
        <f t="shared" si="22"/>
        <v>不動産</v>
      </c>
      <c r="AG75" s="593" t="str">
        <f t="shared" si="22"/>
        <v>運輸・郵便</v>
      </c>
      <c r="AH75" s="593" t="str">
        <f t="shared" si="22"/>
        <v>情報通信</v>
      </c>
      <c r="AI75" s="593" t="str">
        <f t="shared" si="22"/>
        <v>公務</v>
      </c>
      <c r="AJ75" s="593" t="str">
        <f t="shared" si="22"/>
        <v>教育・研究</v>
      </c>
      <c r="AK75" s="593" t="str">
        <f t="shared" si="22"/>
        <v>医療・福祉</v>
      </c>
      <c r="AL75" s="593" t="str">
        <f t="shared" si="22"/>
        <v>他に分類されない会員制団体</v>
      </c>
      <c r="AM75" s="593" t="str">
        <f t="shared" si="22"/>
        <v>対事業所サービス</v>
      </c>
      <c r="AN75" s="593" t="str">
        <f t="shared" si="22"/>
        <v>対個人サービス</v>
      </c>
      <c r="AO75" s="593" t="str">
        <f t="shared" si="22"/>
        <v>事務用品</v>
      </c>
      <c r="AP75" s="593" t="str">
        <f t="shared" si="22"/>
        <v>分類不明</v>
      </c>
    </row>
    <row r="76" spans="3:42" s="31" customFormat="1" ht="12.95" customHeight="1">
      <c r="C76" s="78" t="s">
        <v>84</v>
      </c>
      <c r="D76" s="79">
        <f t="array" ref="D76:AP78">+詳細1!D11:AP13</f>
        <v>0</v>
      </c>
      <c r="E76" s="79">
        <v>0</v>
      </c>
      <c r="F76" s="79">
        <v>0</v>
      </c>
      <c r="G76" s="79">
        <v>0</v>
      </c>
      <c r="H76" s="79">
        <v>1690.667441160112</v>
      </c>
      <c r="I76" s="79">
        <v>0</v>
      </c>
      <c r="J76" s="79">
        <v>0</v>
      </c>
      <c r="K76" s="79">
        <v>0</v>
      </c>
      <c r="L76" s="79">
        <v>0</v>
      </c>
      <c r="M76" s="79">
        <v>0</v>
      </c>
      <c r="N76" s="79">
        <v>0</v>
      </c>
      <c r="O76" s="79">
        <v>0</v>
      </c>
      <c r="P76" s="79">
        <v>0</v>
      </c>
      <c r="Q76" s="97">
        <v>0</v>
      </c>
      <c r="R76" s="97">
        <v>0</v>
      </c>
      <c r="S76" s="97">
        <v>0</v>
      </c>
      <c r="T76" s="97">
        <v>0</v>
      </c>
      <c r="U76" s="97">
        <v>0</v>
      </c>
      <c r="V76" s="97">
        <v>0</v>
      </c>
      <c r="W76" s="79">
        <v>0</v>
      </c>
      <c r="X76" s="79">
        <v>0</v>
      </c>
      <c r="Y76" s="79">
        <v>0</v>
      </c>
      <c r="Z76" s="79">
        <v>0</v>
      </c>
      <c r="AA76" s="79">
        <v>0</v>
      </c>
      <c r="AB76" s="79">
        <v>0</v>
      </c>
      <c r="AC76" s="79">
        <v>0</v>
      </c>
      <c r="AD76" s="79">
        <v>784.86874532919182</v>
      </c>
      <c r="AE76" s="79">
        <v>0</v>
      </c>
      <c r="AF76" s="79">
        <v>0</v>
      </c>
      <c r="AG76" s="79">
        <v>203.21676160170657</v>
      </c>
      <c r="AH76" s="79">
        <v>0</v>
      </c>
      <c r="AI76" s="79">
        <v>0</v>
      </c>
      <c r="AJ76" s="79">
        <v>0</v>
      </c>
      <c r="AK76" s="79">
        <v>0</v>
      </c>
      <c r="AL76" s="79">
        <v>0</v>
      </c>
      <c r="AM76" s="79">
        <v>0</v>
      </c>
      <c r="AN76" s="79">
        <v>0</v>
      </c>
      <c r="AO76" s="79">
        <v>0</v>
      </c>
      <c r="AP76" s="79">
        <v>0</v>
      </c>
    </row>
    <row r="77" spans="3:42" s="31" customFormat="1" ht="12.95" customHeight="1">
      <c r="C77" s="81" t="s">
        <v>85</v>
      </c>
      <c r="D77" s="37">
        <v>88.63917525436068</v>
      </c>
      <c r="E77" s="37">
        <v>0.66327548736232333</v>
      </c>
      <c r="F77" s="37">
        <v>7.4916692185365257</v>
      </c>
      <c r="G77" s="37">
        <v>0.23321185581801604</v>
      </c>
      <c r="H77" s="37">
        <v>187.63150645200795</v>
      </c>
      <c r="I77" s="37">
        <v>1.7883233580664994</v>
      </c>
      <c r="J77" s="37">
        <v>21.665878089998039</v>
      </c>
      <c r="K77" s="37">
        <v>18.370272569242825</v>
      </c>
      <c r="L77" s="37">
        <v>8.7571632100975485</v>
      </c>
      <c r="M77" s="37">
        <v>21.503266422987597</v>
      </c>
      <c r="N77" s="37">
        <v>3.5210519281490611</v>
      </c>
      <c r="O77" s="37">
        <v>7.5419471174939776</v>
      </c>
      <c r="P77" s="37">
        <v>1.1654562435668319</v>
      </c>
      <c r="Q77" s="98">
        <v>13.393330520171446</v>
      </c>
      <c r="R77" s="98">
        <v>1.6320342625584763</v>
      </c>
      <c r="S77" s="98">
        <v>1.3077722517068173</v>
      </c>
      <c r="T77" s="98">
        <v>0.47024700359975791</v>
      </c>
      <c r="U77" s="98">
        <v>0.71194243653779632</v>
      </c>
      <c r="V77" s="98">
        <v>0.91804317147342274</v>
      </c>
      <c r="W77" s="37">
        <v>0.16461168430234227</v>
      </c>
      <c r="X77" s="37">
        <v>3.4821333845500422</v>
      </c>
      <c r="Y77" s="37">
        <v>11.553814982978292</v>
      </c>
      <c r="Z77" s="37">
        <v>12.534468616711795</v>
      </c>
      <c r="AA77" s="37">
        <v>70.492346717988255</v>
      </c>
      <c r="AB77" s="37">
        <v>8.5451734618109878</v>
      </c>
      <c r="AC77" s="37">
        <v>9.1529813872561032</v>
      </c>
      <c r="AD77" s="37">
        <v>51.444971725953813</v>
      </c>
      <c r="AE77" s="37">
        <v>38.955590786591678</v>
      </c>
      <c r="AF77" s="37">
        <v>54.745483579458345</v>
      </c>
      <c r="AG77" s="37">
        <v>84.366297068318957</v>
      </c>
      <c r="AH77" s="37">
        <v>33.589888805157258</v>
      </c>
      <c r="AI77" s="37">
        <v>0.99559335521759018</v>
      </c>
      <c r="AJ77" s="37">
        <v>1.99472444827632</v>
      </c>
      <c r="AK77" s="37">
        <v>0.41284074236162555</v>
      </c>
      <c r="AL77" s="37">
        <v>4.2873010350317244</v>
      </c>
      <c r="AM77" s="37">
        <v>174.92576053548981</v>
      </c>
      <c r="AN77" s="37">
        <v>1.4208950042579278</v>
      </c>
      <c r="AO77" s="37">
        <v>4.6230757303799281</v>
      </c>
      <c r="AP77" s="37">
        <v>9.8091596057188877</v>
      </c>
    </row>
    <row r="78" spans="3:42" s="31" customFormat="1" ht="12.95" customHeight="1">
      <c r="C78" s="81" t="s">
        <v>86</v>
      </c>
      <c r="D78" s="37">
        <v>2.3673353190441309</v>
      </c>
      <c r="E78" s="37">
        <v>0.16151895476897005</v>
      </c>
      <c r="F78" s="37">
        <v>0.4225102020030318</v>
      </c>
      <c r="G78" s="37">
        <v>7.4911163861567487E-2</v>
      </c>
      <c r="H78" s="37">
        <v>27.198158759405359</v>
      </c>
      <c r="I78" s="37">
        <v>0.91261847617686842</v>
      </c>
      <c r="J78" s="37">
        <v>1.9347253833015279</v>
      </c>
      <c r="K78" s="37">
        <v>5.7243547581067569</v>
      </c>
      <c r="L78" s="37">
        <v>1.4901483170537388</v>
      </c>
      <c r="M78" s="37">
        <v>1.9505096770600201</v>
      </c>
      <c r="N78" s="37">
        <v>0.52134519024048687</v>
      </c>
      <c r="O78" s="37">
        <v>1.9382908702836206</v>
      </c>
      <c r="P78" s="37">
        <v>0.25642015283434216</v>
      </c>
      <c r="Q78" s="98">
        <v>1.3708819609602512</v>
      </c>
      <c r="R78" s="98">
        <v>0.55901162165359408</v>
      </c>
      <c r="S78" s="98">
        <v>0.27415686326543692</v>
      </c>
      <c r="T78" s="98">
        <v>0.16876395132299049</v>
      </c>
      <c r="U78" s="98">
        <v>0.45537126597942651</v>
      </c>
      <c r="V78" s="98">
        <v>2.5625197257442931</v>
      </c>
      <c r="W78" s="37">
        <v>2.8228262025393449</v>
      </c>
      <c r="X78" s="37">
        <v>2.6286392132717147</v>
      </c>
      <c r="Y78" s="37">
        <v>3.5525308558020421</v>
      </c>
      <c r="Z78" s="37">
        <v>3.9648814835567237</v>
      </c>
      <c r="AA78" s="37">
        <v>26.748989502442456</v>
      </c>
      <c r="AB78" s="37">
        <v>5.3405592099353703</v>
      </c>
      <c r="AC78" s="37">
        <v>2.6913934118262137</v>
      </c>
      <c r="AD78" s="37">
        <v>29.870860269276218</v>
      </c>
      <c r="AE78" s="37">
        <v>36.771551902189763</v>
      </c>
      <c r="AF78" s="37">
        <v>138.45960652733362</v>
      </c>
      <c r="AG78" s="37">
        <v>21.729816183953499</v>
      </c>
      <c r="AH78" s="37">
        <v>19.182065176993333</v>
      </c>
      <c r="AI78" s="37">
        <v>2.8508620174262056</v>
      </c>
      <c r="AJ78" s="37">
        <v>14.882562413722786</v>
      </c>
      <c r="AK78" s="37">
        <v>29.783943315053886</v>
      </c>
      <c r="AL78" s="37">
        <v>7.4942909255736962</v>
      </c>
      <c r="AM78" s="37">
        <v>27.107323530343525</v>
      </c>
      <c r="AN78" s="37">
        <v>38.445593933861005</v>
      </c>
      <c r="AO78" s="37">
        <v>0.6685453690489489</v>
      </c>
      <c r="AP78" s="37">
        <v>1.3467550651375197</v>
      </c>
    </row>
    <row r="79" spans="3:42" s="31" customFormat="1" ht="12.95" customHeight="1">
      <c r="C79" s="83" t="s">
        <v>79</v>
      </c>
      <c r="D79" s="37">
        <f t="shared" ref="D79:AP79" si="23">SUM(D76:D78)</f>
        <v>91.00651057340481</v>
      </c>
      <c r="E79" s="37">
        <f t="shared" si="23"/>
        <v>0.82479444213129338</v>
      </c>
      <c r="F79" s="37">
        <f t="shared" si="23"/>
        <v>7.9141794205395577</v>
      </c>
      <c r="G79" s="37">
        <f t="shared" si="23"/>
        <v>0.30812301967958355</v>
      </c>
      <c r="H79" s="37">
        <f t="shared" si="23"/>
        <v>1905.4971063715252</v>
      </c>
      <c r="I79" s="37">
        <f t="shared" si="23"/>
        <v>2.700941834243368</v>
      </c>
      <c r="J79" s="37">
        <f t="shared" si="23"/>
        <v>23.600603473299568</v>
      </c>
      <c r="K79" s="37">
        <f t="shared" si="23"/>
        <v>24.094627327349581</v>
      </c>
      <c r="L79" s="37">
        <f t="shared" si="23"/>
        <v>10.247311527151288</v>
      </c>
      <c r="M79" s="37">
        <f t="shared" si="23"/>
        <v>23.453776100047616</v>
      </c>
      <c r="N79" s="37">
        <f t="shared" si="23"/>
        <v>4.0423971183895482</v>
      </c>
      <c r="O79" s="37">
        <f t="shared" si="23"/>
        <v>9.4802379877775991</v>
      </c>
      <c r="P79" s="37">
        <f t="shared" si="23"/>
        <v>1.421876396401174</v>
      </c>
      <c r="Q79" s="98">
        <f t="shared" si="23"/>
        <v>14.764212481131697</v>
      </c>
      <c r="R79" s="98">
        <f t="shared" si="23"/>
        <v>2.1910458842120706</v>
      </c>
      <c r="S79" s="98">
        <f t="shared" si="23"/>
        <v>1.5819291149722543</v>
      </c>
      <c r="T79" s="98">
        <f t="shared" si="23"/>
        <v>0.6390109549227484</v>
      </c>
      <c r="U79" s="98">
        <f t="shared" si="23"/>
        <v>1.1673137025172229</v>
      </c>
      <c r="V79" s="98">
        <f t="shared" si="23"/>
        <v>3.4805628972177161</v>
      </c>
      <c r="W79" s="37">
        <f t="shared" si="23"/>
        <v>2.9874378868416871</v>
      </c>
      <c r="X79" s="41">
        <f t="shared" si="23"/>
        <v>6.1107725978217573</v>
      </c>
      <c r="Y79" s="41">
        <f t="shared" si="23"/>
        <v>15.106345838780333</v>
      </c>
      <c r="Z79" s="41">
        <f t="shared" si="23"/>
        <v>16.499350100268519</v>
      </c>
      <c r="AA79" s="41">
        <f t="shared" si="23"/>
        <v>97.241336220430711</v>
      </c>
      <c r="AB79" s="41">
        <f t="shared" si="23"/>
        <v>13.885732671746357</v>
      </c>
      <c r="AC79" s="41">
        <f t="shared" si="23"/>
        <v>11.844374799082317</v>
      </c>
      <c r="AD79" s="41">
        <f t="shared" si="23"/>
        <v>866.18457732442187</v>
      </c>
      <c r="AE79" s="41">
        <f t="shared" si="23"/>
        <v>75.727142688781441</v>
      </c>
      <c r="AF79" s="41">
        <f t="shared" si="23"/>
        <v>193.20509010679197</v>
      </c>
      <c r="AG79" s="41">
        <f t="shared" si="23"/>
        <v>309.31287485397905</v>
      </c>
      <c r="AH79" s="41">
        <f t="shared" si="23"/>
        <v>52.771953982150592</v>
      </c>
      <c r="AI79" s="41">
        <f t="shared" si="23"/>
        <v>3.8464553726437956</v>
      </c>
      <c r="AJ79" s="41">
        <f t="shared" si="23"/>
        <v>16.877286861999107</v>
      </c>
      <c r="AK79" s="41">
        <f t="shared" si="23"/>
        <v>30.19678405741551</v>
      </c>
      <c r="AL79" s="41">
        <f t="shared" si="23"/>
        <v>11.781591960605422</v>
      </c>
      <c r="AM79" s="41">
        <f t="shared" si="23"/>
        <v>202.03308406583335</v>
      </c>
      <c r="AN79" s="41">
        <f t="shared" si="23"/>
        <v>39.866488938118934</v>
      </c>
      <c r="AO79" s="41">
        <f t="shared" si="23"/>
        <v>5.2916210994288768</v>
      </c>
      <c r="AP79" s="41">
        <f t="shared" si="23"/>
        <v>11.155914670856408</v>
      </c>
    </row>
    <row r="80" spans="3:42" s="31" customFormat="1" ht="13.5">
      <c r="C80" s="85"/>
      <c r="D80" s="588" t="str">
        <f t="shared" ref="D80:V80" si="24">D11</f>
        <v>21</v>
      </c>
      <c r="E80" s="588" t="str">
        <f t="shared" si="24"/>
        <v>22</v>
      </c>
      <c r="F80" s="588" t="str">
        <f t="shared" si="24"/>
        <v>23</v>
      </c>
      <c r="G80" s="588" t="str">
        <f t="shared" si="24"/>
        <v>24</v>
      </c>
      <c r="H80" s="588" t="str">
        <f t="shared" si="24"/>
        <v>25</v>
      </c>
      <c r="I80" s="588" t="str">
        <f t="shared" si="24"/>
        <v>26</v>
      </c>
      <c r="J80" s="588" t="str">
        <f t="shared" si="24"/>
        <v>27</v>
      </c>
      <c r="K80" s="588" t="str">
        <f t="shared" si="24"/>
        <v>28</v>
      </c>
      <c r="L80" s="588" t="str">
        <f t="shared" si="24"/>
        <v>29</v>
      </c>
      <c r="M80" s="588" t="str">
        <f t="shared" si="24"/>
        <v>30</v>
      </c>
      <c r="N80" s="588" t="str">
        <f t="shared" si="24"/>
        <v>31</v>
      </c>
      <c r="O80" s="588" t="str">
        <f t="shared" si="24"/>
        <v>32</v>
      </c>
      <c r="P80" s="588" t="str">
        <f t="shared" si="24"/>
        <v>33</v>
      </c>
      <c r="Q80" s="588" t="str">
        <f t="shared" si="24"/>
        <v>34</v>
      </c>
      <c r="R80" s="588" t="str">
        <f t="shared" si="24"/>
        <v>35</v>
      </c>
      <c r="S80" s="588" t="str">
        <f t="shared" si="24"/>
        <v>36</v>
      </c>
      <c r="T80" s="588" t="str">
        <f t="shared" si="24"/>
        <v>37</v>
      </c>
      <c r="U80" s="588" t="str">
        <f t="shared" si="24"/>
        <v>38</v>
      </c>
      <c r="V80" s="588" t="str">
        <f t="shared" si="24"/>
        <v>39</v>
      </c>
      <c r="W80" s="49"/>
    </row>
    <row r="81" spans="3:42" s="31" customFormat="1" ht="40.5">
      <c r="C81" s="77" t="s">
        <v>48</v>
      </c>
      <c r="D81" s="589" t="str">
        <f t="shared" ref="D81:W81" si="25">D12</f>
        <v>輸送機械</v>
      </c>
      <c r="E81" s="589" t="str">
        <f t="shared" si="25"/>
        <v>その他の製造工業製品</v>
      </c>
      <c r="F81" s="589" t="str">
        <f t="shared" si="25"/>
        <v>建設</v>
      </c>
      <c r="G81" s="589" t="str">
        <f t="shared" si="25"/>
        <v>電力・ガス・熱供給</v>
      </c>
      <c r="H81" s="589" t="str">
        <f t="shared" si="25"/>
        <v>水道</v>
      </c>
      <c r="I81" s="589" t="str">
        <f t="shared" si="25"/>
        <v>廃棄物処理</v>
      </c>
      <c r="J81" s="589" t="str">
        <f t="shared" si="25"/>
        <v>商業</v>
      </c>
      <c r="K81" s="589" t="str">
        <f t="shared" si="25"/>
        <v>金融・保険</v>
      </c>
      <c r="L81" s="589" t="str">
        <f t="shared" si="25"/>
        <v>不動産</v>
      </c>
      <c r="M81" s="589" t="str">
        <f t="shared" si="25"/>
        <v>運輸・郵便</v>
      </c>
      <c r="N81" s="589" t="str">
        <f t="shared" si="25"/>
        <v>情報通信</v>
      </c>
      <c r="O81" s="589" t="str">
        <f t="shared" si="25"/>
        <v>公務</v>
      </c>
      <c r="P81" s="589" t="str">
        <f t="shared" si="25"/>
        <v>教育・研究</v>
      </c>
      <c r="Q81" s="589" t="str">
        <f t="shared" si="25"/>
        <v>医療・福祉</v>
      </c>
      <c r="R81" s="613" t="str">
        <f t="shared" si="25"/>
        <v>他に分類されない会員制団体</v>
      </c>
      <c r="S81" s="589" t="str">
        <f t="shared" si="25"/>
        <v>対事業所サービス</v>
      </c>
      <c r="T81" s="589" t="str">
        <f t="shared" si="25"/>
        <v>対個人サービス</v>
      </c>
      <c r="U81" s="589" t="str">
        <f t="shared" si="25"/>
        <v>事務用品</v>
      </c>
      <c r="V81" s="589" t="str">
        <f t="shared" si="25"/>
        <v>分類不明</v>
      </c>
      <c r="W81" s="30" t="str">
        <f t="shared" si="25"/>
        <v>合計</v>
      </c>
    </row>
    <row r="82" spans="3:42" s="31" customFormat="1" ht="13.5">
      <c r="C82" s="78" t="s">
        <v>84</v>
      </c>
      <c r="D82" s="79">
        <f t="array" ref="D82:V84">+X76:AP78</f>
        <v>0</v>
      </c>
      <c r="E82" s="79">
        <v>0</v>
      </c>
      <c r="F82" s="79">
        <v>0</v>
      </c>
      <c r="G82" s="79">
        <v>0</v>
      </c>
      <c r="H82" s="79">
        <v>0</v>
      </c>
      <c r="I82" s="79">
        <v>0</v>
      </c>
      <c r="J82" s="79">
        <v>784.86874532919182</v>
      </c>
      <c r="K82" s="79">
        <v>0</v>
      </c>
      <c r="L82" s="79">
        <v>0</v>
      </c>
      <c r="M82" s="79">
        <v>203.21676160170657</v>
      </c>
      <c r="N82" s="79">
        <v>0</v>
      </c>
      <c r="O82" s="79">
        <v>0</v>
      </c>
      <c r="P82" s="79">
        <v>0</v>
      </c>
      <c r="Q82" s="97">
        <v>0</v>
      </c>
      <c r="R82" s="97">
        <v>0</v>
      </c>
      <c r="S82" s="97">
        <v>0</v>
      </c>
      <c r="T82" s="97">
        <v>0</v>
      </c>
      <c r="U82" s="97">
        <v>0</v>
      </c>
      <c r="V82" s="97">
        <v>0</v>
      </c>
      <c r="W82" s="79">
        <f>SUM(D76:AP76)</f>
        <v>2678.7529480910102</v>
      </c>
    </row>
    <row r="83" spans="3:42" s="31" customFormat="1" ht="13.5">
      <c r="C83" s="81" t="s">
        <v>85</v>
      </c>
      <c r="D83" s="98">
        <v>3.4821333845500422</v>
      </c>
      <c r="E83" s="98">
        <v>11.553814982978292</v>
      </c>
      <c r="F83" s="98">
        <v>12.534468616711795</v>
      </c>
      <c r="G83" s="98">
        <v>70.492346717988255</v>
      </c>
      <c r="H83" s="98">
        <v>8.5451734618109878</v>
      </c>
      <c r="I83" s="98">
        <v>9.1529813872561032</v>
      </c>
      <c r="J83" s="98">
        <v>51.444971725953813</v>
      </c>
      <c r="K83" s="98">
        <v>38.955590786591678</v>
      </c>
      <c r="L83" s="98">
        <v>54.745483579458345</v>
      </c>
      <c r="M83" s="98">
        <v>84.366297068318957</v>
      </c>
      <c r="N83" s="98">
        <v>33.589888805157258</v>
      </c>
      <c r="O83" s="98">
        <v>0.99559335521759018</v>
      </c>
      <c r="P83" s="98">
        <v>1.99472444827632</v>
      </c>
      <c r="Q83" s="98">
        <v>0.41284074236162555</v>
      </c>
      <c r="R83" s="98">
        <v>4.2873010350317244</v>
      </c>
      <c r="S83" s="98">
        <v>174.92576053548981</v>
      </c>
      <c r="T83" s="98">
        <v>1.4208950042579278</v>
      </c>
      <c r="U83" s="98">
        <v>4.6230757303799281</v>
      </c>
      <c r="V83" s="98">
        <v>9.8091596057188877</v>
      </c>
      <c r="W83" s="37">
        <f>SUM(D77:AP77)</f>
        <v>964.90267951154703</v>
      </c>
    </row>
    <row r="84" spans="3:42" s="31" customFormat="1" ht="13.5">
      <c r="C84" s="81" t="s">
        <v>86</v>
      </c>
      <c r="D84" s="37">
        <v>2.6286392132717147</v>
      </c>
      <c r="E84" s="37">
        <v>3.5525308558020421</v>
      </c>
      <c r="F84" s="37">
        <v>3.9648814835567237</v>
      </c>
      <c r="G84" s="37">
        <v>26.748989502442456</v>
      </c>
      <c r="H84" s="37">
        <v>5.3405592099353703</v>
      </c>
      <c r="I84" s="37">
        <v>2.6913934118262137</v>
      </c>
      <c r="J84" s="37">
        <v>29.870860269276218</v>
      </c>
      <c r="K84" s="37">
        <v>36.771551902189763</v>
      </c>
      <c r="L84" s="37">
        <v>138.45960652733362</v>
      </c>
      <c r="M84" s="37">
        <v>21.729816183953499</v>
      </c>
      <c r="N84" s="37">
        <v>19.182065176993333</v>
      </c>
      <c r="O84" s="37">
        <v>2.8508620174262056</v>
      </c>
      <c r="P84" s="37">
        <v>14.882562413722786</v>
      </c>
      <c r="Q84" s="98">
        <v>29.783943315053886</v>
      </c>
      <c r="R84" s="98">
        <v>7.4942909255736962</v>
      </c>
      <c r="S84" s="98">
        <v>27.107323530343525</v>
      </c>
      <c r="T84" s="98">
        <v>38.445593933861005</v>
      </c>
      <c r="U84" s="98">
        <v>0.6685453690489489</v>
      </c>
      <c r="V84" s="98">
        <v>1.3467550651375197</v>
      </c>
      <c r="W84" s="37">
        <f>SUM(D78:AP78)</f>
        <v>466.6871491223543</v>
      </c>
    </row>
    <row r="85" spans="3:42" s="31" customFormat="1" ht="13.5">
      <c r="C85" s="83" t="s">
        <v>79</v>
      </c>
      <c r="D85" s="41">
        <f t="shared" ref="D85:V85" si="26">SUM(D82:D84)</f>
        <v>6.1107725978217573</v>
      </c>
      <c r="E85" s="41">
        <f t="shared" si="26"/>
        <v>15.106345838780333</v>
      </c>
      <c r="F85" s="41">
        <f t="shared" si="26"/>
        <v>16.499350100268519</v>
      </c>
      <c r="G85" s="41">
        <f t="shared" si="26"/>
        <v>97.241336220430711</v>
      </c>
      <c r="H85" s="41">
        <f t="shared" si="26"/>
        <v>13.885732671746357</v>
      </c>
      <c r="I85" s="41">
        <f t="shared" si="26"/>
        <v>11.844374799082317</v>
      </c>
      <c r="J85" s="41">
        <f t="shared" si="26"/>
        <v>866.18457732442187</v>
      </c>
      <c r="K85" s="41">
        <f t="shared" si="26"/>
        <v>75.727142688781441</v>
      </c>
      <c r="L85" s="41">
        <f t="shared" si="26"/>
        <v>193.20509010679197</v>
      </c>
      <c r="M85" s="41">
        <f t="shared" si="26"/>
        <v>309.31287485397905</v>
      </c>
      <c r="N85" s="41">
        <f t="shared" si="26"/>
        <v>52.771953982150592</v>
      </c>
      <c r="O85" s="41">
        <f t="shared" si="26"/>
        <v>3.8464553726437956</v>
      </c>
      <c r="P85" s="41">
        <f t="shared" si="26"/>
        <v>16.877286861999107</v>
      </c>
      <c r="Q85" s="41">
        <f t="shared" si="26"/>
        <v>30.19678405741551</v>
      </c>
      <c r="R85" s="41">
        <f t="shared" si="26"/>
        <v>11.781591960605422</v>
      </c>
      <c r="S85" s="41">
        <f t="shared" si="26"/>
        <v>202.03308406583335</v>
      </c>
      <c r="T85" s="41">
        <f t="shared" si="26"/>
        <v>39.866488938118934</v>
      </c>
      <c r="U85" s="41">
        <f t="shared" si="26"/>
        <v>5.2916210994288768</v>
      </c>
      <c r="V85" s="41">
        <f t="shared" si="26"/>
        <v>11.155914670856408</v>
      </c>
      <c r="W85" s="41">
        <f>SUM(D79:AP79)</f>
        <v>4110.3427767249113</v>
      </c>
    </row>
    <row r="86" spans="3:42" s="31" customFormat="1" ht="10.7" customHeight="1">
      <c r="F86" s="29"/>
      <c r="G86" s="46"/>
      <c r="N86" s="47"/>
      <c r="O86" s="47"/>
    </row>
    <row r="87" spans="3:42" s="31" customFormat="1" ht="18.75">
      <c r="C87" s="51" t="s">
        <v>419</v>
      </c>
      <c r="D87" s="25"/>
      <c r="E87" s="25"/>
      <c r="F87" s="73"/>
      <c r="G87" s="74"/>
      <c r="H87" s="25"/>
      <c r="I87" s="25"/>
      <c r="J87" s="75"/>
      <c r="K87" s="76"/>
      <c r="L87" s="25"/>
      <c r="M87" s="25"/>
      <c r="N87" s="25"/>
      <c r="O87" s="25"/>
      <c r="P87" s="25"/>
      <c r="W87" s="29" t="s">
        <v>722</v>
      </c>
    </row>
    <row r="88" spans="3:42" s="31" customFormat="1" ht="13.5">
      <c r="C88" s="49"/>
      <c r="D88" s="588" t="str">
        <f t="shared" ref="D88:AP88" si="27">D6</f>
        <v>01</v>
      </c>
      <c r="E88" s="588" t="str">
        <f t="shared" si="27"/>
        <v>02</v>
      </c>
      <c r="F88" s="588" t="str">
        <f t="shared" si="27"/>
        <v>03</v>
      </c>
      <c r="G88" s="588" t="str">
        <f t="shared" si="27"/>
        <v>04</v>
      </c>
      <c r="H88" s="588" t="str">
        <f t="shared" si="27"/>
        <v>05</v>
      </c>
      <c r="I88" s="588" t="str">
        <f t="shared" si="27"/>
        <v>06</v>
      </c>
      <c r="J88" s="588" t="str">
        <f t="shared" si="27"/>
        <v>07</v>
      </c>
      <c r="K88" s="588" t="str">
        <f t="shared" si="27"/>
        <v>08</v>
      </c>
      <c r="L88" s="588" t="str">
        <f t="shared" si="27"/>
        <v>09</v>
      </c>
      <c r="M88" s="588" t="str">
        <f t="shared" si="27"/>
        <v>10</v>
      </c>
      <c r="N88" s="588" t="str">
        <f t="shared" si="27"/>
        <v>11</v>
      </c>
      <c r="O88" s="588" t="str">
        <f t="shared" si="27"/>
        <v>12</v>
      </c>
      <c r="P88" s="588" t="str">
        <f t="shared" si="27"/>
        <v>13</v>
      </c>
      <c r="Q88" s="588" t="str">
        <f t="shared" si="27"/>
        <v>14</v>
      </c>
      <c r="R88" s="588" t="str">
        <f t="shared" si="27"/>
        <v>15</v>
      </c>
      <c r="S88" s="588" t="str">
        <f t="shared" si="27"/>
        <v>16</v>
      </c>
      <c r="T88" s="588" t="str">
        <f t="shared" si="27"/>
        <v>17</v>
      </c>
      <c r="U88" s="588" t="str">
        <f t="shared" si="27"/>
        <v>18</v>
      </c>
      <c r="V88" s="588" t="str">
        <f t="shared" si="27"/>
        <v>19</v>
      </c>
      <c r="W88" s="588" t="str">
        <f t="shared" si="27"/>
        <v>20</v>
      </c>
      <c r="X88" s="588" t="str">
        <f t="shared" si="27"/>
        <v>21</v>
      </c>
      <c r="Y88" s="588" t="str">
        <f t="shared" si="27"/>
        <v>22</v>
      </c>
      <c r="Z88" s="588" t="str">
        <f t="shared" si="27"/>
        <v>23</v>
      </c>
      <c r="AA88" s="588" t="str">
        <f t="shared" si="27"/>
        <v>24</v>
      </c>
      <c r="AB88" s="588" t="str">
        <f t="shared" si="27"/>
        <v>25</v>
      </c>
      <c r="AC88" s="588" t="str">
        <f t="shared" si="27"/>
        <v>26</v>
      </c>
      <c r="AD88" s="588" t="str">
        <f t="shared" si="27"/>
        <v>27</v>
      </c>
      <c r="AE88" s="588" t="str">
        <f t="shared" si="27"/>
        <v>28</v>
      </c>
      <c r="AF88" s="588" t="str">
        <f t="shared" si="27"/>
        <v>29</v>
      </c>
      <c r="AG88" s="588" t="str">
        <f t="shared" si="27"/>
        <v>30</v>
      </c>
      <c r="AH88" s="588" t="str">
        <f t="shared" si="27"/>
        <v>31</v>
      </c>
      <c r="AI88" s="588" t="str">
        <f t="shared" si="27"/>
        <v>32</v>
      </c>
      <c r="AJ88" s="588" t="str">
        <f t="shared" si="27"/>
        <v>33</v>
      </c>
      <c r="AK88" s="588" t="str">
        <f t="shared" si="27"/>
        <v>34</v>
      </c>
      <c r="AL88" s="588" t="str">
        <f t="shared" si="27"/>
        <v>35</v>
      </c>
      <c r="AM88" s="588" t="str">
        <f t="shared" si="27"/>
        <v>36</v>
      </c>
      <c r="AN88" s="588" t="str">
        <f t="shared" si="27"/>
        <v>37</v>
      </c>
      <c r="AO88" s="588" t="str">
        <f t="shared" si="27"/>
        <v>38</v>
      </c>
      <c r="AP88" s="588" t="str">
        <f t="shared" si="27"/>
        <v>39</v>
      </c>
    </row>
    <row r="89" spans="3:42" s="31" customFormat="1" ht="40.5">
      <c r="C89" s="77" t="s">
        <v>48</v>
      </c>
      <c r="D89" s="589" t="str">
        <f t="shared" ref="D89:AP89" si="28">D7</f>
        <v>農業</v>
      </c>
      <c r="E89" s="589" t="str">
        <f t="shared" si="28"/>
        <v>林業</v>
      </c>
      <c r="F89" s="589" t="str">
        <f t="shared" si="28"/>
        <v>漁業</v>
      </c>
      <c r="G89" s="589" t="str">
        <f t="shared" si="28"/>
        <v>鉱業</v>
      </c>
      <c r="H89" s="589" t="str">
        <f t="shared" si="28"/>
        <v>飲食料品</v>
      </c>
      <c r="I89" s="589" t="str">
        <f t="shared" si="28"/>
        <v>繊維製品</v>
      </c>
      <c r="J89" s="589" t="str">
        <f t="shared" si="28"/>
        <v>パルプ・紙・木製品</v>
      </c>
      <c r="K89" s="589" t="str">
        <f t="shared" si="28"/>
        <v>化学製品</v>
      </c>
      <c r="L89" s="589" t="str">
        <f t="shared" si="28"/>
        <v>石油・石炭製品</v>
      </c>
      <c r="M89" s="613" t="str">
        <f t="shared" si="28"/>
        <v>プラスチック・ゴム製品</v>
      </c>
      <c r="N89" s="589" t="str">
        <f t="shared" si="28"/>
        <v>窯業・土石製品</v>
      </c>
      <c r="O89" s="589" t="str">
        <f t="shared" si="28"/>
        <v>鉄鋼</v>
      </c>
      <c r="P89" s="589" t="str">
        <f t="shared" si="28"/>
        <v>非鉄金属</v>
      </c>
      <c r="Q89" s="589" t="str">
        <f t="shared" si="28"/>
        <v>金属製品</v>
      </c>
      <c r="R89" s="589" t="str">
        <f t="shared" si="28"/>
        <v>はん用機械</v>
      </c>
      <c r="S89" s="589" t="str">
        <f t="shared" si="28"/>
        <v>生産用機械</v>
      </c>
      <c r="T89" s="589" t="str">
        <f t="shared" si="28"/>
        <v>業務用機械</v>
      </c>
      <c r="U89" s="589" t="str">
        <f t="shared" si="28"/>
        <v>電子部品</v>
      </c>
      <c r="V89" s="589" t="str">
        <f t="shared" si="28"/>
        <v>電気機械</v>
      </c>
      <c r="W89" s="589" t="str">
        <f t="shared" si="28"/>
        <v>情報通信機器</v>
      </c>
      <c r="X89" s="593" t="str">
        <f t="shared" si="28"/>
        <v>輸送機械</v>
      </c>
      <c r="Y89" s="593" t="str">
        <f t="shared" si="28"/>
        <v>その他の製造工業製品</v>
      </c>
      <c r="Z89" s="593" t="str">
        <f t="shared" si="28"/>
        <v>建設</v>
      </c>
      <c r="AA89" s="593" t="str">
        <f t="shared" si="28"/>
        <v>電力・ガス・熱供給</v>
      </c>
      <c r="AB89" s="593" t="str">
        <f t="shared" si="28"/>
        <v>水道</v>
      </c>
      <c r="AC89" s="593" t="str">
        <f t="shared" si="28"/>
        <v>廃棄物処理</v>
      </c>
      <c r="AD89" s="593" t="str">
        <f t="shared" si="28"/>
        <v>商業</v>
      </c>
      <c r="AE89" s="593" t="str">
        <f t="shared" si="28"/>
        <v>金融・保険</v>
      </c>
      <c r="AF89" s="593" t="str">
        <f t="shared" si="28"/>
        <v>不動産</v>
      </c>
      <c r="AG89" s="593" t="str">
        <f t="shared" si="28"/>
        <v>運輸・郵便</v>
      </c>
      <c r="AH89" s="593" t="str">
        <f t="shared" si="28"/>
        <v>情報通信</v>
      </c>
      <c r="AI89" s="593" t="str">
        <f t="shared" si="28"/>
        <v>公務</v>
      </c>
      <c r="AJ89" s="593" t="str">
        <f t="shared" si="28"/>
        <v>教育・研究</v>
      </c>
      <c r="AK89" s="593" t="str">
        <f t="shared" si="28"/>
        <v>医療・福祉</v>
      </c>
      <c r="AL89" s="593" t="str">
        <f t="shared" si="28"/>
        <v>他に分類されない会員制団体</v>
      </c>
      <c r="AM89" s="593" t="str">
        <f t="shared" si="28"/>
        <v>対事業所サービス</v>
      </c>
      <c r="AN89" s="593" t="str">
        <f t="shared" si="28"/>
        <v>対個人サービス</v>
      </c>
      <c r="AO89" s="593" t="str">
        <f t="shared" si="28"/>
        <v>事務用品</v>
      </c>
      <c r="AP89" s="593" t="str">
        <f t="shared" si="28"/>
        <v>分類不明</v>
      </c>
    </row>
    <row r="90" spans="3:42" s="31" customFormat="1" ht="13.5">
      <c r="C90" s="78" t="s">
        <v>84</v>
      </c>
      <c r="D90" s="79">
        <f t="array" ref="D90:AP92">+詳細1!D58:AP60</f>
        <v>0</v>
      </c>
      <c r="E90" s="79">
        <v>0</v>
      </c>
      <c r="F90" s="79">
        <v>0</v>
      </c>
      <c r="G90" s="79">
        <v>0</v>
      </c>
      <c r="H90" s="79">
        <v>0</v>
      </c>
      <c r="I90" s="79">
        <v>0</v>
      </c>
      <c r="J90" s="79">
        <v>0</v>
      </c>
      <c r="K90" s="79">
        <v>0</v>
      </c>
      <c r="L90" s="79">
        <v>0</v>
      </c>
      <c r="M90" s="79">
        <v>0</v>
      </c>
      <c r="N90" s="79">
        <v>0</v>
      </c>
      <c r="O90" s="79">
        <v>0</v>
      </c>
      <c r="P90" s="79">
        <v>0</v>
      </c>
      <c r="Q90" s="79">
        <v>0</v>
      </c>
      <c r="R90" s="79">
        <v>0</v>
      </c>
      <c r="S90" s="79">
        <v>0</v>
      </c>
      <c r="T90" s="79">
        <v>0</v>
      </c>
      <c r="U90" s="79">
        <v>0</v>
      </c>
      <c r="V90" s="79">
        <v>0</v>
      </c>
      <c r="W90" s="79">
        <v>0</v>
      </c>
      <c r="X90" s="79">
        <v>0</v>
      </c>
      <c r="Y90" s="79">
        <v>0</v>
      </c>
      <c r="Z90" s="79">
        <v>0</v>
      </c>
      <c r="AA90" s="79">
        <v>0</v>
      </c>
      <c r="AB90" s="79">
        <v>0</v>
      </c>
      <c r="AC90" s="79">
        <v>0</v>
      </c>
      <c r="AD90" s="79">
        <v>0</v>
      </c>
      <c r="AE90" s="79">
        <v>0</v>
      </c>
      <c r="AF90" s="79">
        <v>0</v>
      </c>
      <c r="AG90" s="79">
        <v>0</v>
      </c>
      <c r="AH90" s="79">
        <v>0</v>
      </c>
      <c r="AI90" s="79">
        <v>0</v>
      </c>
      <c r="AJ90" s="79">
        <v>0</v>
      </c>
      <c r="AK90" s="79">
        <v>0</v>
      </c>
      <c r="AL90" s="79">
        <v>0</v>
      </c>
      <c r="AM90" s="79">
        <v>0</v>
      </c>
      <c r="AN90" s="79">
        <v>0</v>
      </c>
      <c r="AO90" s="79">
        <v>0</v>
      </c>
      <c r="AP90" s="79">
        <v>0</v>
      </c>
    </row>
    <row r="91" spans="3:42" s="31" customFormat="1" ht="13.5">
      <c r="C91" s="81" t="s">
        <v>85</v>
      </c>
      <c r="D91" s="37">
        <v>0</v>
      </c>
      <c r="E91" s="37">
        <v>0</v>
      </c>
      <c r="F91" s="37">
        <v>0</v>
      </c>
      <c r="G91" s="37">
        <v>0</v>
      </c>
      <c r="H91" s="37">
        <v>0</v>
      </c>
      <c r="I91" s="37">
        <v>0</v>
      </c>
      <c r="J91" s="37">
        <v>0</v>
      </c>
      <c r="K91" s="37">
        <v>0</v>
      </c>
      <c r="L91" s="37">
        <v>0</v>
      </c>
      <c r="M91" s="37">
        <v>0</v>
      </c>
      <c r="N91" s="37">
        <v>0</v>
      </c>
      <c r="O91" s="37">
        <v>0</v>
      </c>
      <c r="P91" s="37">
        <v>0</v>
      </c>
      <c r="Q91" s="37">
        <v>0</v>
      </c>
      <c r="R91" s="37">
        <v>0</v>
      </c>
      <c r="S91" s="37">
        <v>0</v>
      </c>
      <c r="T91" s="37">
        <v>0</v>
      </c>
      <c r="U91" s="37">
        <v>0</v>
      </c>
      <c r="V91" s="37">
        <v>0</v>
      </c>
      <c r="W91" s="37">
        <v>0</v>
      </c>
      <c r="X91" s="37">
        <v>0</v>
      </c>
      <c r="Y91" s="37">
        <v>0</v>
      </c>
      <c r="Z91" s="37">
        <v>0</v>
      </c>
      <c r="AA91" s="37">
        <v>0</v>
      </c>
      <c r="AB91" s="37">
        <v>0</v>
      </c>
      <c r="AC91" s="37">
        <v>0</v>
      </c>
      <c r="AD91" s="37">
        <v>0</v>
      </c>
      <c r="AE91" s="37">
        <v>0</v>
      </c>
      <c r="AF91" s="37">
        <v>0</v>
      </c>
      <c r="AG91" s="37">
        <v>0</v>
      </c>
      <c r="AH91" s="37">
        <v>0</v>
      </c>
      <c r="AI91" s="37">
        <v>0</v>
      </c>
      <c r="AJ91" s="37">
        <v>0</v>
      </c>
      <c r="AK91" s="37">
        <v>0</v>
      </c>
      <c r="AL91" s="37">
        <v>0</v>
      </c>
      <c r="AM91" s="37">
        <v>0</v>
      </c>
      <c r="AN91" s="37">
        <v>0</v>
      </c>
      <c r="AO91" s="37">
        <v>0</v>
      </c>
      <c r="AP91" s="37">
        <v>0</v>
      </c>
    </row>
    <row r="92" spans="3:42" s="31" customFormat="1" ht="13.5">
      <c r="C92" s="81" t="s">
        <v>86</v>
      </c>
      <c r="D92" s="37">
        <v>0</v>
      </c>
      <c r="E92" s="37">
        <v>0</v>
      </c>
      <c r="F92" s="37">
        <v>0</v>
      </c>
      <c r="G92" s="37">
        <v>0</v>
      </c>
      <c r="H92" s="37">
        <v>0</v>
      </c>
      <c r="I92" s="37">
        <v>0</v>
      </c>
      <c r="J92" s="37">
        <v>0</v>
      </c>
      <c r="K92" s="37">
        <v>0</v>
      </c>
      <c r="L92" s="37">
        <v>0</v>
      </c>
      <c r="M92" s="37">
        <v>0</v>
      </c>
      <c r="N92" s="37">
        <v>0</v>
      </c>
      <c r="O92" s="37">
        <v>0</v>
      </c>
      <c r="P92" s="37">
        <v>0</v>
      </c>
      <c r="Q92" s="37">
        <v>0</v>
      </c>
      <c r="R92" s="37">
        <v>0</v>
      </c>
      <c r="S92" s="37">
        <v>0</v>
      </c>
      <c r="T92" s="37">
        <v>0</v>
      </c>
      <c r="U92" s="37">
        <v>0</v>
      </c>
      <c r="V92" s="37">
        <v>0</v>
      </c>
      <c r="W92" s="37">
        <v>0</v>
      </c>
      <c r="X92" s="37">
        <v>0</v>
      </c>
      <c r="Y92" s="37">
        <v>0</v>
      </c>
      <c r="Z92" s="37">
        <v>0</v>
      </c>
      <c r="AA92" s="37">
        <v>0</v>
      </c>
      <c r="AB92" s="37">
        <v>0</v>
      </c>
      <c r="AC92" s="37">
        <v>0</v>
      </c>
      <c r="AD92" s="37">
        <v>0</v>
      </c>
      <c r="AE92" s="37">
        <v>0</v>
      </c>
      <c r="AF92" s="37">
        <v>0</v>
      </c>
      <c r="AG92" s="37">
        <v>0</v>
      </c>
      <c r="AH92" s="37">
        <v>0</v>
      </c>
      <c r="AI92" s="37">
        <v>0</v>
      </c>
      <c r="AJ92" s="37">
        <v>0</v>
      </c>
      <c r="AK92" s="37">
        <v>0</v>
      </c>
      <c r="AL92" s="37">
        <v>0</v>
      </c>
      <c r="AM92" s="37">
        <v>0</v>
      </c>
      <c r="AN92" s="37">
        <v>0</v>
      </c>
      <c r="AO92" s="37">
        <v>0</v>
      </c>
      <c r="AP92" s="37">
        <v>0</v>
      </c>
    </row>
    <row r="93" spans="3:42" s="31" customFormat="1" ht="13.5">
      <c r="C93" s="81" t="s">
        <v>79</v>
      </c>
      <c r="D93" s="37">
        <f t="shared" ref="D93:AP93" si="29">SUM(D90:D92)</f>
        <v>0</v>
      </c>
      <c r="E93" s="37">
        <f t="shared" si="29"/>
        <v>0</v>
      </c>
      <c r="F93" s="37">
        <f t="shared" si="29"/>
        <v>0</v>
      </c>
      <c r="G93" s="37">
        <f t="shared" si="29"/>
        <v>0</v>
      </c>
      <c r="H93" s="37">
        <f t="shared" si="29"/>
        <v>0</v>
      </c>
      <c r="I93" s="37">
        <f t="shared" si="29"/>
        <v>0</v>
      </c>
      <c r="J93" s="37">
        <f t="shared" si="29"/>
        <v>0</v>
      </c>
      <c r="K93" s="37">
        <f t="shared" si="29"/>
        <v>0</v>
      </c>
      <c r="L93" s="37">
        <f t="shared" si="29"/>
        <v>0</v>
      </c>
      <c r="M93" s="37">
        <f t="shared" si="29"/>
        <v>0</v>
      </c>
      <c r="N93" s="37">
        <f t="shared" si="29"/>
        <v>0</v>
      </c>
      <c r="O93" s="37">
        <f t="shared" si="29"/>
        <v>0</v>
      </c>
      <c r="P93" s="37">
        <f t="shared" si="29"/>
        <v>0</v>
      </c>
      <c r="Q93" s="37">
        <f t="shared" si="29"/>
        <v>0</v>
      </c>
      <c r="R93" s="37">
        <f t="shared" si="29"/>
        <v>0</v>
      </c>
      <c r="S93" s="37">
        <f t="shared" si="29"/>
        <v>0</v>
      </c>
      <c r="T93" s="37">
        <f t="shared" si="29"/>
        <v>0</v>
      </c>
      <c r="U93" s="37">
        <f t="shared" si="29"/>
        <v>0</v>
      </c>
      <c r="V93" s="37">
        <f t="shared" si="29"/>
        <v>0</v>
      </c>
      <c r="W93" s="41">
        <f t="shared" si="29"/>
        <v>0</v>
      </c>
      <c r="X93" s="41">
        <f t="shared" si="29"/>
        <v>0</v>
      </c>
      <c r="Y93" s="41">
        <f t="shared" si="29"/>
        <v>0</v>
      </c>
      <c r="Z93" s="41">
        <f t="shared" si="29"/>
        <v>0</v>
      </c>
      <c r="AA93" s="41">
        <f t="shared" si="29"/>
        <v>0</v>
      </c>
      <c r="AB93" s="41">
        <f t="shared" si="29"/>
        <v>0</v>
      </c>
      <c r="AC93" s="41">
        <f t="shared" si="29"/>
        <v>0</v>
      </c>
      <c r="AD93" s="41">
        <f t="shared" si="29"/>
        <v>0</v>
      </c>
      <c r="AE93" s="41">
        <f t="shared" si="29"/>
        <v>0</v>
      </c>
      <c r="AF93" s="41">
        <f t="shared" si="29"/>
        <v>0</v>
      </c>
      <c r="AG93" s="41">
        <f t="shared" si="29"/>
        <v>0</v>
      </c>
      <c r="AH93" s="41">
        <f t="shared" si="29"/>
        <v>0</v>
      </c>
      <c r="AI93" s="41">
        <f t="shared" si="29"/>
        <v>0</v>
      </c>
      <c r="AJ93" s="41">
        <f t="shared" si="29"/>
        <v>0</v>
      </c>
      <c r="AK93" s="41">
        <f t="shared" si="29"/>
        <v>0</v>
      </c>
      <c r="AL93" s="41">
        <f t="shared" si="29"/>
        <v>0</v>
      </c>
      <c r="AM93" s="41">
        <f t="shared" si="29"/>
        <v>0</v>
      </c>
      <c r="AN93" s="41">
        <f t="shared" si="29"/>
        <v>0</v>
      </c>
      <c r="AO93" s="41">
        <f t="shared" si="29"/>
        <v>0</v>
      </c>
      <c r="AP93" s="41">
        <f t="shared" si="29"/>
        <v>0</v>
      </c>
    </row>
    <row r="94" spans="3:42" s="31" customFormat="1" ht="15" customHeight="1">
      <c r="C94" s="49"/>
      <c r="D94" s="588" t="str">
        <f t="shared" ref="D94:V94" si="30">D11</f>
        <v>21</v>
      </c>
      <c r="E94" s="588" t="str">
        <f t="shared" si="30"/>
        <v>22</v>
      </c>
      <c r="F94" s="588" t="str">
        <f t="shared" si="30"/>
        <v>23</v>
      </c>
      <c r="G94" s="588" t="str">
        <f t="shared" si="30"/>
        <v>24</v>
      </c>
      <c r="H94" s="588" t="str">
        <f t="shared" si="30"/>
        <v>25</v>
      </c>
      <c r="I94" s="588" t="str">
        <f t="shared" si="30"/>
        <v>26</v>
      </c>
      <c r="J94" s="588" t="str">
        <f t="shared" si="30"/>
        <v>27</v>
      </c>
      <c r="K94" s="588" t="str">
        <f t="shared" si="30"/>
        <v>28</v>
      </c>
      <c r="L94" s="588" t="str">
        <f t="shared" si="30"/>
        <v>29</v>
      </c>
      <c r="M94" s="588" t="str">
        <f t="shared" si="30"/>
        <v>30</v>
      </c>
      <c r="N94" s="588" t="str">
        <f t="shared" si="30"/>
        <v>31</v>
      </c>
      <c r="O94" s="588" t="str">
        <f t="shared" si="30"/>
        <v>32</v>
      </c>
      <c r="P94" s="588" t="str">
        <f t="shared" si="30"/>
        <v>33</v>
      </c>
      <c r="Q94" s="588" t="str">
        <f t="shared" si="30"/>
        <v>34</v>
      </c>
      <c r="R94" s="588" t="str">
        <f t="shared" si="30"/>
        <v>35</v>
      </c>
      <c r="S94" s="588" t="str">
        <f t="shared" si="30"/>
        <v>36</v>
      </c>
      <c r="T94" s="588" t="str">
        <f t="shared" si="30"/>
        <v>37</v>
      </c>
      <c r="U94" s="588" t="str">
        <f t="shared" si="30"/>
        <v>38</v>
      </c>
      <c r="V94" s="588" t="str">
        <f t="shared" si="30"/>
        <v>39</v>
      </c>
      <c r="W94" s="85"/>
    </row>
    <row r="95" spans="3:42" s="31" customFormat="1" ht="40.5">
      <c r="C95" s="77" t="s">
        <v>48</v>
      </c>
      <c r="D95" s="589" t="str">
        <f t="shared" ref="D95:W95" si="31">D12</f>
        <v>輸送機械</v>
      </c>
      <c r="E95" s="589" t="str">
        <f t="shared" si="31"/>
        <v>その他の製造工業製品</v>
      </c>
      <c r="F95" s="589" t="str">
        <f t="shared" si="31"/>
        <v>建設</v>
      </c>
      <c r="G95" s="589" t="str">
        <f t="shared" si="31"/>
        <v>電力・ガス・熱供給</v>
      </c>
      <c r="H95" s="589" t="str">
        <f t="shared" si="31"/>
        <v>水道</v>
      </c>
      <c r="I95" s="589" t="str">
        <f t="shared" si="31"/>
        <v>廃棄物処理</v>
      </c>
      <c r="J95" s="589" t="str">
        <f t="shared" si="31"/>
        <v>商業</v>
      </c>
      <c r="K95" s="589" t="str">
        <f t="shared" si="31"/>
        <v>金融・保険</v>
      </c>
      <c r="L95" s="589" t="str">
        <f t="shared" si="31"/>
        <v>不動産</v>
      </c>
      <c r="M95" s="589" t="str">
        <f t="shared" si="31"/>
        <v>運輸・郵便</v>
      </c>
      <c r="N95" s="589" t="str">
        <f t="shared" si="31"/>
        <v>情報通信</v>
      </c>
      <c r="O95" s="589" t="str">
        <f t="shared" si="31"/>
        <v>公務</v>
      </c>
      <c r="P95" s="589" t="str">
        <f t="shared" si="31"/>
        <v>教育・研究</v>
      </c>
      <c r="Q95" s="589" t="str">
        <f t="shared" si="31"/>
        <v>医療・福祉</v>
      </c>
      <c r="R95" s="613" t="str">
        <f t="shared" si="31"/>
        <v>他に分類されない会員制団体</v>
      </c>
      <c r="S95" s="589" t="str">
        <f t="shared" si="31"/>
        <v>対事業所サービス</v>
      </c>
      <c r="T95" s="589" t="str">
        <f t="shared" si="31"/>
        <v>対個人サービス</v>
      </c>
      <c r="U95" s="589" t="str">
        <f t="shared" si="31"/>
        <v>事務用品</v>
      </c>
      <c r="V95" s="589" t="str">
        <f t="shared" si="31"/>
        <v>分類不明</v>
      </c>
      <c r="W95" s="30" t="str">
        <f t="shared" si="31"/>
        <v>合計</v>
      </c>
    </row>
    <row r="96" spans="3:42" s="31" customFormat="1" ht="13.5">
      <c r="C96" s="78" t="s">
        <v>84</v>
      </c>
      <c r="D96" s="79">
        <f t="array" ref="D96:V98">+X90:AP92</f>
        <v>0</v>
      </c>
      <c r="E96" s="79">
        <v>0</v>
      </c>
      <c r="F96" s="79">
        <v>0</v>
      </c>
      <c r="G96" s="79">
        <v>0</v>
      </c>
      <c r="H96" s="79">
        <v>0</v>
      </c>
      <c r="I96" s="79">
        <v>0</v>
      </c>
      <c r="J96" s="79">
        <v>0</v>
      </c>
      <c r="K96" s="79">
        <v>0</v>
      </c>
      <c r="L96" s="79">
        <v>0</v>
      </c>
      <c r="M96" s="79">
        <v>0</v>
      </c>
      <c r="N96" s="79">
        <v>0</v>
      </c>
      <c r="O96" s="79">
        <v>0</v>
      </c>
      <c r="P96" s="79">
        <v>0</v>
      </c>
      <c r="Q96" s="97">
        <v>0</v>
      </c>
      <c r="R96" s="97">
        <v>0</v>
      </c>
      <c r="S96" s="97">
        <v>0</v>
      </c>
      <c r="T96" s="97">
        <v>0</v>
      </c>
      <c r="U96" s="97">
        <v>0</v>
      </c>
      <c r="V96" s="97">
        <v>0</v>
      </c>
      <c r="W96" s="79">
        <f>SUM(D90:AP90)</f>
        <v>0</v>
      </c>
    </row>
    <row r="97" spans="3:42" s="31" customFormat="1" ht="13.5">
      <c r="C97" s="81" t="s">
        <v>85</v>
      </c>
      <c r="D97" s="98">
        <v>0</v>
      </c>
      <c r="E97" s="98">
        <v>0</v>
      </c>
      <c r="F97" s="98">
        <v>0</v>
      </c>
      <c r="G97" s="98">
        <v>0</v>
      </c>
      <c r="H97" s="98">
        <v>0</v>
      </c>
      <c r="I97" s="98">
        <v>0</v>
      </c>
      <c r="J97" s="98">
        <v>0</v>
      </c>
      <c r="K97" s="98">
        <v>0</v>
      </c>
      <c r="L97" s="98">
        <v>0</v>
      </c>
      <c r="M97" s="98">
        <v>0</v>
      </c>
      <c r="N97" s="98">
        <v>0</v>
      </c>
      <c r="O97" s="98">
        <v>0</v>
      </c>
      <c r="P97" s="98">
        <v>0</v>
      </c>
      <c r="Q97" s="98">
        <v>0</v>
      </c>
      <c r="R97" s="98">
        <v>0</v>
      </c>
      <c r="S97" s="98">
        <v>0</v>
      </c>
      <c r="T97" s="98">
        <v>0</v>
      </c>
      <c r="U97" s="98">
        <v>0</v>
      </c>
      <c r="V97" s="98">
        <v>0</v>
      </c>
      <c r="W97" s="37">
        <f>SUM(D91:AP91)</f>
        <v>0</v>
      </c>
    </row>
    <row r="98" spans="3:42" s="31" customFormat="1" ht="13.5">
      <c r="C98" s="81" t="s">
        <v>86</v>
      </c>
      <c r="D98" s="37">
        <v>0</v>
      </c>
      <c r="E98" s="37">
        <v>0</v>
      </c>
      <c r="F98" s="37">
        <v>0</v>
      </c>
      <c r="G98" s="37">
        <v>0</v>
      </c>
      <c r="H98" s="37">
        <v>0</v>
      </c>
      <c r="I98" s="37">
        <v>0</v>
      </c>
      <c r="J98" s="37">
        <v>0</v>
      </c>
      <c r="K98" s="37">
        <v>0</v>
      </c>
      <c r="L98" s="37">
        <v>0</v>
      </c>
      <c r="M98" s="37">
        <v>0</v>
      </c>
      <c r="N98" s="37">
        <v>0</v>
      </c>
      <c r="O98" s="37">
        <v>0</v>
      </c>
      <c r="P98" s="37">
        <v>0</v>
      </c>
      <c r="Q98" s="98">
        <v>0</v>
      </c>
      <c r="R98" s="98">
        <v>0</v>
      </c>
      <c r="S98" s="98">
        <v>0</v>
      </c>
      <c r="T98" s="98">
        <v>0</v>
      </c>
      <c r="U98" s="98">
        <v>0</v>
      </c>
      <c r="V98" s="98">
        <v>0</v>
      </c>
      <c r="W98" s="37">
        <f>SUM(D92:AP92)</f>
        <v>0</v>
      </c>
    </row>
    <row r="99" spans="3:42" s="31" customFormat="1" ht="13.5">
      <c r="C99" s="83" t="s">
        <v>79</v>
      </c>
      <c r="D99" s="41">
        <f t="shared" ref="D99:V99" si="32">SUM(D96:D98)</f>
        <v>0</v>
      </c>
      <c r="E99" s="41">
        <f t="shared" si="32"/>
        <v>0</v>
      </c>
      <c r="F99" s="41">
        <f t="shared" si="32"/>
        <v>0</v>
      </c>
      <c r="G99" s="41">
        <f t="shared" si="32"/>
        <v>0</v>
      </c>
      <c r="H99" s="41">
        <f t="shared" si="32"/>
        <v>0</v>
      </c>
      <c r="I99" s="41">
        <f t="shared" si="32"/>
        <v>0</v>
      </c>
      <c r="J99" s="41">
        <f t="shared" si="32"/>
        <v>0</v>
      </c>
      <c r="K99" s="41">
        <f t="shared" si="32"/>
        <v>0</v>
      </c>
      <c r="L99" s="41">
        <f t="shared" si="32"/>
        <v>0</v>
      </c>
      <c r="M99" s="41">
        <f t="shared" si="32"/>
        <v>0</v>
      </c>
      <c r="N99" s="41">
        <f t="shared" si="32"/>
        <v>0</v>
      </c>
      <c r="O99" s="41">
        <f t="shared" si="32"/>
        <v>0</v>
      </c>
      <c r="P99" s="41">
        <f t="shared" si="32"/>
        <v>0</v>
      </c>
      <c r="Q99" s="41">
        <f t="shared" si="32"/>
        <v>0</v>
      </c>
      <c r="R99" s="41">
        <f t="shared" si="32"/>
        <v>0</v>
      </c>
      <c r="S99" s="41">
        <f t="shared" si="32"/>
        <v>0</v>
      </c>
      <c r="T99" s="41">
        <f t="shared" si="32"/>
        <v>0</v>
      </c>
      <c r="U99" s="41">
        <f t="shared" si="32"/>
        <v>0</v>
      </c>
      <c r="V99" s="41">
        <f t="shared" si="32"/>
        <v>0</v>
      </c>
      <c r="W99" s="41">
        <f>SUM(D93:AP93)</f>
        <v>0</v>
      </c>
    </row>
    <row r="100" spans="3:42" s="31" customFormat="1" ht="10.7" customHeight="1">
      <c r="C100" s="86"/>
      <c r="D100" s="87"/>
      <c r="E100" s="87"/>
      <c r="F100" s="87"/>
      <c r="G100" s="87"/>
      <c r="H100" s="87"/>
      <c r="I100" s="87"/>
      <c r="J100" s="87"/>
      <c r="K100" s="87"/>
      <c r="L100" s="87"/>
      <c r="M100" s="87"/>
      <c r="N100" s="87"/>
      <c r="O100" s="87"/>
      <c r="P100" s="87"/>
      <c r="Q100" s="87"/>
      <c r="R100" s="87"/>
      <c r="S100" s="87"/>
      <c r="T100" s="87"/>
      <c r="U100" s="87"/>
      <c r="V100" s="87"/>
      <c r="W100" s="87"/>
    </row>
    <row r="101" spans="3:42" s="31" customFormat="1" ht="18.75">
      <c r="C101" s="51" t="s">
        <v>420</v>
      </c>
      <c r="D101" s="25"/>
      <c r="E101" s="25"/>
      <c r="F101" s="73"/>
      <c r="G101" s="74"/>
      <c r="H101" s="25"/>
      <c r="I101" s="25"/>
      <c r="J101" s="75"/>
      <c r="K101" s="76"/>
      <c r="L101" s="25"/>
      <c r="M101" s="25"/>
      <c r="N101" s="25"/>
      <c r="O101" s="25"/>
      <c r="P101" s="25"/>
      <c r="W101" s="29" t="s">
        <v>722</v>
      </c>
    </row>
    <row r="102" spans="3:42" s="31" customFormat="1" ht="15" customHeight="1">
      <c r="C102" s="49"/>
      <c r="D102" s="588" t="str">
        <f t="shared" ref="D102:AP102" si="33">D6</f>
        <v>01</v>
      </c>
      <c r="E102" s="588" t="str">
        <f t="shared" si="33"/>
        <v>02</v>
      </c>
      <c r="F102" s="588" t="str">
        <f t="shared" si="33"/>
        <v>03</v>
      </c>
      <c r="G102" s="588" t="str">
        <f t="shared" si="33"/>
        <v>04</v>
      </c>
      <c r="H102" s="588" t="str">
        <f t="shared" si="33"/>
        <v>05</v>
      </c>
      <c r="I102" s="588" t="str">
        <f t="shared" si="33"/>
        <v>06</v>
      </c>
      <c r="J102" s="588" t="str">
        <f t="shared" si="33"/>
        <v>07</v>
      </c>
      <c r="K102" s="588" t="str">
        <f t="shared" si="33"/>
        <v>08</v>
      </c>
      <c r="L102" s="588" t="str">
        <f t="shared" si="33"/>
        <v>09</v>
      </c>
      <c r="M102" s="588" t="str">
        <f t="shared" si="33"/>
        <v>10</v>
      </c>
      <c r="N102" s="588" t="str">
        <f t="shared" si="33"/>
        <v>11</v>
      </c>
      <c r="O102" s="588" t="str">
        <f t="shared" si="33"/>
        <v>12</v>
      </c>
      <c r="P102" s="588" t="str">
        <f t="shared" si="33"/>
        <v>13</v>
      </c>
      <c r="Q102" s="588" t="str">
        <f t="shared" si="33"/>
        <v>14</v>
      </c>
      <c r="R102" s="588" t="str">
        <f t="shared" si="33"/>
        <v>15</v>
      </c>
      <c r="S102" s="588" t="str">
        <f t="shared" si="33"/>
        <v>16</v>
      </c>
      <c r="T102" s="588" t="str">
        <f t="shared" si="33"/>
        <v>17</v>
      </c>
      <c r="U102" s="588" t="str">
        <f t="shared" si="33"/>
        <v>18</v>
      </c>
      <c r="V102" s="588" t="str">
        <f t="shared" si="33"/>
        <v>19</v>
      </c>
      <c r="W102" s="588" t="str">
        <f t="shared" si="33"/>
        <v>20</v>
      </c>
      <c r="X102" s="588" t="str">
        <f t="shared" si="33"/>
        <v>21</v>
      </c>
      <c r="Y102" s="588" t="str">
        <f t="shared" si="33"/>
        <v>22</v>
      </c>
      <c r="Z102" s="588" t="str">
        <f t="shared" si="33"/>
        <v>23</v>
      </c>
      <c r="AA102" s="588" t="str">
        <f t="shared" si="33"/>
        <v>24</v>
      </c>
      <c r="AB102" s="588" t="str">
        <f t="shared" si="33"/>
        <v>25</v>
      </c>
      <c r="AC102" s="588" t="str">
        <f t="shared" si="33"/>
        <v>26</v>
      </c>
      <c r="AD102" s="588" t="str">
        <f t="shared" si="33"/>
        <v>27</v>
      </c>
      <c r="AE102" s="588" t="str">
        <f t="shared" si="33"/>
        <v>28</v>
      </c>
      <c r="AF102" s="588" t="str">
        <f t="shared" si="33"/>
        <v>29</v>
      </c>
      <c r="AG102" s="588" t="str">
        <f t="shared" si="33"/>
        <v>30</v>
      </c>
      <c r="AH102" s="588" t="str">
        <f t="shared" si="33"/>
        <v>31</v>
      </c>
      <c r="AI102" s="588" t="str">
        <f t="shared" si="33"/>
        <v>32</v>
      </c>
      <c r="AJ102" s="588" t="str">
        <f t="shared" si="33"/>
        <v>33</v>
      </c>
      <c r="AK102" s="588" t="str">
        <f t="shared" si="33"/>
        <v>34</v>
      </c>
      <c r="AL102" s="588" t="str">
        <f t="shared" si="33"/>
        <v>35</v>
      </c>
      <c r="AM102" s="588" t="str">
        <f t="shared" si="33"/>
        <v>36</v>
      </c>
      <c r="AN102" s="588" t="str">
        <f t="shared" si="33"/>
        <v>37</v>
      </c>
      <c r="AO102" s="588" t="str">
        <f t="shared" si="33"/>
        <v>38</v>
      </c>
      <c r="AP102" s="588" t="str">
        <f t="shared" si="33"/>
        <v>39</v>
      </c>
    </row>
    <row r="103" spans="3:42" s="31" customFormat="1" ht="40.5">
      <c r="C103" s="77" t="s">
        <v>48</v>
      </c>
      <c r="D103" s="589" t="str">
        <f t="shared" ref="D103:AP103" si="34">D7</f>
        <v>農業</v>
      </c>
      <c r="E103" s="589" t="str">
        <f t="shared" si="34"/>
        <v>林業</v>
      </c>
      <c r="F103" s="589" t="str">
        <f t="shared" si="34"/>
        <v>漁業</v>
      </c>
      <c r="G103" s="589" t="str">
        <f t="shared" si="34"/>
        <v>鉱業</v>
      </c>
      <c r="H103" s="589" t="str">
        <f t="shared" si="34"/>
        <v>飲食料品</v>
      </c>
      <c r="I103" s="589" t="str">
        <f t="shared" si="34"/>
        <v>繊維製品</v>
      </c>
      <c r="J103" s="589" t="str">
        <f t="shared" si="34"/>
        <v>パルプ・紙・木製品</v>
      </c>
      <c r="K103" s="589" t="str">
        <f t="shared" si="34"/>
        <v>化学製品</v>
      </c>
      <c r="L103" s="589" t="str">
        <f t="shared" si="34"/>
        <v>石油・石炭製品</v>
      </c>
      <c r="M103" s="613" t="str">
        <f t="shared" si="34"/>
        <v>プラスチック・ゴム製品</v>
      </c>
      <c r="N103" s="589" t="str">
        <f t="shared" si="34"/>
        <v>窯業・土石製品</v>
      </c>
      <c r="O103" s="589" t="str">
        <f t="shared" si="34"/>
        <v>鉄鋼</v>
      </c>
      <c r="P103" s="589" t="str">
        <f t="shared" si="34"/>
        <v>非鉄金属</v>
      </c>
      <c r="Q103" s="589" t="str">
        <f t="shared" si="34"/>
        <v>金属製品</v>
      </c>
      <c r="R103" s="589" t="str">
        <f t="shared" si="34"/>
        <v>はん用機械</v>
      </c>
      <c r="S103" s="589" t="str">
        <f t="shared" si="34"/>
        <v>生産用機械</v>
      </c>
      <c r="T103" s="589" t="str">
        <f t="shared" si="34"/>
        <v>業務用機械</v>
      </c>
      <c r="U103" s="589" t="str">
        <f t="shared" si="34"/>
        <v>電子部品</v>
      </c>
      <c r="V103" s="589" t="str">
        <f t="shared" si="34"/>
        <v>電気機械</v>
      </c>
      <c r="W103" s="589" t="str">
        <f t="shared" si="34"/>
        <v>情報通信機器</v>
      </c>
      <c r="X103" s="593" t="str">
        <f t="shared" si="34"/>
        <v>輸送機械</v>
      </c>
      <c r="Y103" s="593" t="str">
        <f t="shared" si="34"/>
        <v>その他の製造工業製品</v>
      </c>
      <c r="Z103" s="593" t="str">
        <f t="shared" si="34"/>
        <v>建設</v>
      </c>
      <c r="AA103" s="593" t="str">
        <f t="shared" si="34"/>
        <v>電力・ガス・熱供給</v>
      </c>
      <c r="AB103" s="593" t="str">
        <f t="shared" si="34"/>
        <v>水道</v>
      </c>
      <c r="AC103" s="593" t="str">
        <f t="shared" si="34"/>
        <v>廃棄物処理</v>
      </c>
      <c r="AD103" s="593" t="str">
        <f t="shared" si="34"/>
        <v>商業</v>
      </c>
      <c r="AE103" s="593" t="str">
        <f t="shared" si="34"/>
        <v>金融・保険</v>
      </c>
      <c r="AF103" s="593" t="str">
        <f t="shared" si="34"/>
        <v>不動産</v>
      </c>
      <c r="AG103" s="593" t="str">
        <f t="shared" si="34"/>
        <v>運輸・郵便</v>
      </c>
      <c r="AH103" s="593" t="str">
        <f t="shared" si="34"/>
        <v>情報通信</v>
      </c>
      <c r="AI103" s="593" t="str">
        <f t="shared" si="34"/>
        <v>公務</v>
      </c>
      <c r="AJ103" s="593" t="str">
        <f t="shared" si="34"/>
        <v>教育・研究</v>
      </c>
      <c r="AK103" s="593" t="str">
        <f t="shared" si="34"/>
        <v>医療・福祉</v>
      </c>
      <c r="AL103" s="593" t="str">
        <f t="shared" si="34"/>
        <v>他に分類されない会員制団体</v>
      </c>
      <c r="AM103" s="593" t="str">
        <f t="shared" si="34"/>
        <v>対事業所サービス</v>
      </c>
      <c r="AN103" s="593" t="str">
        <f t="shared" si="34"/>
        <v>対個人サービス</v>
      </c>
      <c r="AO103" s="593" t="str">
        <f t="shared" si="34"/>
        <v>事務用品</v>
      </c>
      <c r="AP103" s="593" t="str">
        <f t="shared" si="34"/>
        <v>分類不明</v>
      </c>
    </row>
    <row r="104" spans="3:42" s="31" customFormat="1" ht="13.5">
      <c r="C104" s="78" t="s">
        <v>84</v>
      </c>
      <c r="D104" s="79">
        <f t="array" ref="D104:AP106">+詳細1!D105:AP107</f>
        <v>0</v>
      </c>
      <c r="E104" s="79">
        <v>0</v>
      </c>
      <c r="F104" s="79">
        <v>0</v>
      </c>
      <c r="G104" s="79">
        <v>0</v>
      </c>
      <c r="H104" s="79">
        <v>1690.667441160112</v>
      </c>
      <c r="I104" s="79">
        <v>0</v>
      </c>
      <c r="J104" s="79">
        <v>0</v>
      </c>
      <c r="K104" s="79">
        <v>0</v>
      </c>
      <c r="L104" s="79">
        <v>0</v>
      </c>
      <c r="M104" s="79">
        <v>0</v>
      </c>
      <c r="N104" s="79">
        <v>0</v>
      </c>
      <c r="O104" s="79">
        <v>0</v>
      </c>
      <c r="P104" s="79">
        <v>0</v>
      </c>
      <c r="Q104" s="79">
        <v>0</v>
      </c>
      <c r="R104" s="79">
        <v>0</v>
      </c>
      <c r="S104" s="79">
        <v>0</v>
      </c>
      <c r="T104" s="79">
        <v>0</v>
      </c>
      <c r="U104" s="79">
        <v>0</v>
      </c>
      <c r="V104" s="79">
        <v>0</v>
      </c>
      <c r="W104" s="79">
        <v>0</v>
      </c>
      <c r="X104" s="79">
        <v>0</v>
      </c>
      <c r="Y104" s="79">
        <v>0</v>
      </c>
      <c r="Z104" s="79">
        <v>0</v>
      </c>
      <c r="AA104" s="79">
        <v>0</v>
      </c>
      <c r="AB104" s="79">
        <v>0</v>
      </c>
      <c r="AC104" s="79">
        <v>0</v>
      </c>
      <c r="AD104" s="79">
        <v>784.86874532919182</v>
      </c>
      <c r="AE104" s="79">
        <v>0</v>
      </c>
      <c r="AF104" s="79">
        <v>0</v>
      </c>
      <c r="AG104" s="79">
        <v>203.21676160170657</v>
      </c>
      <c r="AH104" s="79">
        <v>0</v>
      </c>
      <c r="AI104" s="79">
        <v>0</v>
      </c>
      <c r="AJ104" s="79">
        <v>0</v>
      </c>
      <c r="AK104" s="79">
        <v>0</v>
      </c>
      <c r="AL104" s="79">
        <v>0</v>
      </c>
      <c r="AM104" s="79">
        <v>0</v>
      </c>
      <c r="AN104" s="79">
        <v>0</v>
      </c>
      <c r="AO104" s="79">
        <v>0</v>
      </c>
      <c r="AP104" s="79">
        <v>0</v>
      </c>
    </row>
    <row r="105" spans="3:42" s="31" customFormat="1" ht="13.5">
      <c r="C105" s="81" t="s">
        <v>85</v>
      </c>
      <c r="D105" s="37">
        <v>88.63917525436068</v>
      </c>
      <c r="E105" s="37">
        <v>0.66327548736232333</v>
      </c>
      <c r="F105" s="37">
        <v>7.4916692185365257</v>
      </c>
      <c r="G105" s="37">
        <v>0.23321185581801604</v>
      </c>
      <c r="H105" s="37">
        <v>187.63150645200795</v>
      </c>
      <c r="I105" s="37">
        <v>1.7883233580664994</v>
      </c>
      <c r="J105" s="37">
        <v>21.665878089998039</v>
      </c>
      <c r="K105" s="37">
        <v>18.370272569242825</v>
      </c>
      <c r="L105" s="37">
        <v>8.7571632100975485</v>
      </c>
      <c r="M105" s="37">
        <v>21.503266422987597</v>
      </c>
      <c r="N105" s="37">
        <v>3.5210519281490611</v>
      </c>
      <c r="O105" s="37">
        <v>7.5419471174939776</v>
      </c>
      <c r="P105" s="37">
        <v>1.1654562435668319</v>
      </c>
      <c r="Q105" s="37">
        <v>13.393330520171446</v>
      </c>
      <c r="R105" s="37">
        <v>1.6320342625584763</v>
      </c>
      <c r="S105" s="37">
        <v>1.3077722517068173</v>
      </c>
      <c r="T105" s="37">
        <v>0.47024700359975791</v>
      </c>
      <c r="U105" s="37">
        <v>0.71194243653779632</v>
      </c>
      <c r="V105" s="37">
        <v>0.91804317147342274</v>
      </c>
      <c r="W105" s="37">
        <v>0.16461168430234227</v>
      </c>
      <c r="X105" s="37">
        <v>3.4821333845500422</v>
      </c>
      <c r="Y105" s="37">
        <v>11.553814982978292</v>
      </c>
      <c r="Z105" s="37">
        <v>12.534468616711795</v>
      </c>
      <c r="AA105" s="37">
        <v>70.492346717988255</v>
      </c>
      <c r="AB105" s="37">
        <v>8.5451734618109878</v>
      </c>
      <c r="AC105" s="37">
        <v>9.1529813872561032</v>
      </c>
      <c r="AD105" s="37">
        <v>51.444971725953813</v>
      </c>
      <c r="AE105" s="37">
        <v>38.955590786591678</v>
      </c>
      <c r="AF105" s="37">
        <v>54.745483579458345</v>
      </c>
      <c r="AG105" s="37">
        <v>84.366297068318957</v>
      </c>
      <c r="AH105" s="37">
        <v>33.589888805157258</v>
      </c>
      <c r="AI105" s="37">
        <v>0.99559335521759018</v>
      </c>
      <c r="AJ105" s="37">
        <v>1.99472444827632</v>
      </c>
      <c r="AK105" s="37">
        <v>0.41284074236162555</v>
      </c>
      <c r="AL105" s="37">
        <v>4.2873010350317244</v>
      </c>
      <c r="AM105" s="37">
        <v>174.92576053548981</v>
      </c>
      <c r="AN105" s="37">
        <v>1.4208950042579278</v>
      </c>
      <c r="AO105" s="37">
        <v>4.6230757303799281</v>
      </c>
      <c r="AP105" s="37">
        <v>9.8091596057188877</v>
      </c>
    </row>
    <row r="106" spans="3:42" s="31" customFormat="1" ht="13.5">
      <c r="C106" s="81" t="s">
        <v>86</v>
      </c>
      <c r="D106" s="37">
        <v>2.3673353190441309</v>
      </c>
      <c r="E106" s="37">
        <v>0.16151895476897005</v>
      </c>
      <c r="F106" s="37">
        <v>0.4225102020030318</v>
      </c>
      <c r="G106" s="37">
        <v>7.4911163861567487E-2</v>
      </c>
      <c r="H106" s="37">
        <v>27.198158759405359</v>
      </c>
      <c r="I106" s="37">
        <v>0.91261847617686842</v>
      </c>
      <c r="J106" s="37">
        <v>1.9347253833015279</v>
      </c>
      <c r="K106" s="37">
        <v>5.7243547581067569</v>
      </c>
      <c r="L106" s="37">
        <v>1.4901483170537388</v>
      </c>
      <c r="M106" s="37">
        <v>1.9505096770600201</v>
      </c>
      <c r="N106" s="37">
        <v>0.52134519024048687</v>
      </c>
      <c r="O106" s="37">
        <v>1.9382908702836206</v>
      </c>
      <c r="P106" s="37">
        <v>0.25642015283434216</v>
      </c>
      <c r="Q106" s="37">
        <v>1.3708819609602512</v>
      </c>
      <c r="R106" s="37">
        <v>0.55901162165359408</v>
      </c>
      <c r="S106" s="37">
        <v>0.27415686326543692</v>
      </c>
      <c r="T106" s="37">
        <v>0.16876395132299049</v>
      </c>
      <c r="U106" s="37">
        <v>0.45537126597942651</v>
      </c>
      <c r="V106" s="37">
        <v>2.5625197257442931</v>
      </c>
      <c r="W106" s="37">
        <v>2.8228262025393449</v>
      </c>
      <c r="X106" s="37">
        <v>2.6286392132717147</v>
      </c>
      <c r="Y106" s="37">
        <v>3.5525308558020421</v>
      </c>
      <c r="Z106" s="37">
        <v>3.9648814835567237</v>
      </c>
      <c r="AA106" s="37">
        <v>26.748989502442456</v>
      </c>
      <c r="AB106" s="37">
        <v>5.3405592099353703</v>
      </c>
      <c r="AC106" s="37">
        <v>2.6913934118262137</v>
      </c>
      <c r="AD106" s="37">
        <v>29.870860269276218</v>
      </c>
      <c r="AE106" s="37">
        <v>36.771551902189763</v>
      </c>
      <c r="AF106" s="37">
        <v>138.45960652733362</v>
      </c>
      <c r="AG106" s="37">
        <v>21.729816183953499</v>
      </c>
      <c r="AH106" s="37">
        <v>19.182065176993333</v>
      </c>
      <c r="AI106" s="37">
        <v>2.8508620174262056</v>
      </c>
      <c r="AJ106" s="37">
        <v>14.882562413722786</v>
      </c>
      <c r="AK106" s="37">
        <v>29.783943315053886</v>
      </c>
      <c r="AL106" s="37">
        <v>7.4942909255736962</v>
      </c>
      <c r="AM106" s="37">
        <v>27.107323530343525</v>
      </c>
      <c r="AN106" s="37">
        <v>38.445593933861005</v>
      </c>
      <c r="AO106" s="37">
        <v>0.6685453690489489</v>
      </c>
      <c r="AP106" s="37">
        <v>1.3467550651375197</v>
      </c>
    </row>
    <row r="107" spans="3:42" s="31" customFormat="1" ht="13.5">
      <c r="C107" s="81" t="s">
        <v>79</v>
      </c>
      <c r="D107" s="37">
        <f t="shared" ref="D107:AP107" si="35">SUM(D104:D106)</f>
        <v>91.00651057340481</v>
      </c>
      <c r="E107" s="37">
        <f t="shared" si="35"/>
        <v>0.82479444213129338</v>
      </c>
      <c r="F107" s="37">
        <f t="shared" si="35"/>
        <v>7.9141794205395577</v>
      </c>
      <c r="G107" s="37">
        <f t="shared" si="35"/>
        <v>0.30812301967958355</v>
      </c>
      <c r="H107" s="37">
        <f t="shared" si="35"/>
        <v>1905.4971063715252</v>
      </c>
      <c r="I107" s="37">
        <f t="shared" si="35"/>
        <v>2.700941834243368</v>
      </c>
      <c r="J107" s="37">
        <f t="shared" si="35"/>
        <v>23.600603473299568</v>
      </c>
      <c r="K107" s="37">
        <f t="shared" si="35"/>
        <v>24.094627327349581</v>
      </c>
      <c r="L107" s="37">
        <f t="shared" si="35"/>
        <v>10.247311527151288</v>
      </c>
      <c r="M107" s="37">
        <f t="shared" si="35"/>
        <v>23.453776100047616</v>
      </c>
      <c r="N107" s="37">
        <f t="shared" si="35"/>
        <v>4.0423971183895482</v>
      </c>
      <c r="O107" s="37">
        <f t="shared" si="35"/>
        <v>9.4802379877775991</v>
      </c>
      <c r="P107" s="37">
        <f t="shared" si="35"/>
        <v>1.421876396401174</v>
      </c>
      <c r="Q107" s="37">
        <f t="shared" si="35"/>
        <v>14.764212481131697</v>
      </c>
      <c r="R107" s="37">
        <f t="shared" si="35"/>
        <v>2.1910458842120706</v>
      </c>
      <c r="S107" s="37">
        <f t="shared" si="35"/>
        <v>1.5819291149722543</v>
      </c>
      <c r="T107" s="37">
        <f t="shared" si="35"/>
        <v>0.6390109549227484</v>
      </c>
      <c r="U107" s="37">
        <f t="shared" si="35"/>
        <v>1.1673137025172229</v>
      </c>
      <c r="V107" s="37">
        <f t="shared" si="35"/>
        <v>3.4805628972177161</v>
      </c>
      <c r="W107" s="41">
        <f t="shared" si="35"/>
        <v>2.9874378868416871</v>
      </c>
      <c r="X107" s="41">
        <f t="shared" si="35"/>
        <v>6.1107725978217573</v>
      </c>
      <c r="Y107" s="41">
        <f t="shared" si="35"/>
        <v>15.106345838780333</v>
      </c>
      <c r="Z107" s="41">
        <f t="shared" si="35"/>
        <v>16.499350100268519</v>
      </c>
      <c r="AA107" s="41">
        <f t="shared" si="35"/>
        <v>97.241336220430711</v>
      </c>
      <c r="AB107" s="41">
        <f t="shared" si="35"/>
        <v>13.885732671746357</v>
      </c>
      <c r="AC107" s="41">
        <f t="shared" si="35"/>
        <v>11.844374799082317</v>
      </c>
      <c r="AD107" s="41">
        <f t="shared" si="35"/>
        <v>866.18457732442187</v>
      </c>
      <c r="AE107" s="41">
        <f t="shared" si="35"/>
        <v>75.727142688781441</v>
      </c>
      <c r="AF107" s="41">
        <f t="shared" si="35"/>
        <v>193.20509010679197</v>
      </c>
      <c r="AG107" s="41">
        <f t="shared" si="35"/>
        <v>309.31287485397905</v>
      </c>
      <c r="AH107" s="41">
        <f t="shared" si="35"/>
        <v>52.771953982150592</v>
      </c>
      <c r="AI107" s="41">
        <f t="shared" si="35"/>
        <v>3.8464553726437956</v>
      </c>
      <c r="AJ107" s="41">
        <f t="shared" si="35"/>
        <v>16.877286861999107</v>
      </c>
      <c r="AK107" s="41">
        <f t="shared" si="35"/>
        <v>30.19678405741551</v>
      </c>
      <c r="AL107" s="41">
        <f t="shared" si="35"/>
        <v>11.781591960605422</v>
      </c>
      <c r="AM107" s="41">
        <f t="shared" si="35"/>
        <v>202.03308406583335</v>
      </c>
      <c r="AN107" s="41">
        <f t="shared" si="35"/>
        <v>39.866488938118934</v>
      </c>
      <c r="AO107" s="41">
        <f t="shared" si="35"/>
        <v>5.2916210994288768</v>
      </c>
      <c r="AP107" s="41">
        <f t="shared" si="35"/>
        <v>11.155914670856408</v>
      </c>
    </row>
    <row r="108" spans="3:42" s="31" customFormat="1" ht="15" customHeight="1">
      <c r="C108" s="49"/>
      <c r="D108" s="588" t="str">
        <f t="shared" ref="D108:V108" si="36">D11</f>
        <v>21</v>
      </c>
      <c r="E108" s="588" t="str">
        <f t="shared" si="36"/>
        <v>22</v>
      </c>
      <c r="F108" s="588" t="str">
        <f t="shared" si="36"/>
        <v>23</v>
      </c>
      <c r="G108" s="588" t="str">
        <f t="shared" si="36"/>
        <v>24</v>
      </c>
      <c r="H108" s="588" t="str">
        <f t="shared" si="36"/>
        <v>25</v>
      </c>
      <c r="I108" s="588" t="str">
        <f t="shared" si="36"/>
        <v>26</v>
      </c>
      <c r="J108" s="588" t="str">
        <f t="shared" si="36"/>
        <v>27</v>
      </c>
      <c r="K108" s="588" t="str">
        <f t="shared" si="36"/>
        <v>28</v>
      </c>
      <c r="L108" s="588" t="str">
        <f t="shared" si="36"/>
        <v>29</v>
      </c>
      <c r="M108" s="588" t="str">
        <f t="shared" si="36"/>
        <v>30</v>
      </c>
      <c r="N108" s="588" t="str">
        <f t="shared" si="36"/>
        <v>31</v>
      </c>
      <c r="O108" s="588" t="str">
        <f t="shared" si="36"/>
        <v>32</v>
      </c>
      <c r="P108" s="588" t="str">
        <f t="shared" si="36"/>
        <v>33</v>
      </c>
      <c r="Q108" s="588" t="str">
        <f t="shared" si="36"/>
        <v>34</v>
      </c>
      <c r="R108" s="588" t="str">
        <f t="shared" si="36"/>
        <v>35</v>
      </c>
      <c r="S108" s="588" t="str">
        <f t="shared" si="36"/>
        <v>36</v>
      </c>
      <c r="T108" s="588" t="str">
        <f t="shared" si="36"/>
        <v>37</v>
      </c>
      <c r="U108" s="588" t="str">
        <f t="shared" si="36"/>
        <v>38</v>
      </c>
      <c r="V108" s="588" t="str">
        <f t="shared" si="36"/>
        <v>39</v>
      </c>
      <c r="W108" s="85"/>
    </row>
    <row r="109" spans="3:42" s="31" customFormat="1" ht="40.5">
      <c r="C109" s="77" t="s">
        <v>48</v>
      </c>
      <c r="D109" s="589" t="str">
        <f t="shared" ref="D109:W109" si="37">D12</f>
        <v>輸送機械</v>
      </c>
      <c r="E109" s="589" t="str">
        <f t="shared" si="37"/>
        <v>その他の製造工業製品</v>
      </c>
      <c r="F109" s="589" t="str">
        <f t="shared" si="37"/>
        <v>建設</v>
      </c>
      <c r="G109" s="589" t="str">
        <f t="shared" si="37"/>
        <v>電力・ガス・熱供給</v>
      </c>
      <c r="H109" s="589" t="str">
        <f t="shared" si="37"/>
        <v>水道</v>
      </c>
      <c r="I109" s="589" t="str">
        <f t="shared" si="37"/>
        <v>廃棄物処理</v>
      </c>
      <c r="J109" s="589" t="str">
        <f t="shared" si="37"/>
        <v>商業</v>
      </c>
      <c r="K109" s="589" t="str">
        <f t="shared" si="37"/>
        <v>金融・保険</v>
      </c>
      <c r="L109" s="589" t="str">
        <f t="shared" si="37"/>
        <v>不動産</v>
      </c>
      <c r="M109" s="589" t="str">
        <f t="shared" si="37"/>
        <v>運輸・郵便</v>
      </c>
      <c r="N109" s="589" t="str">
        <f t="shared" si="37"/>
        <v>情報通信</v>
      </c>
      <c r="O109" s="589" t="str">
        <f t="shared" si="37"/>
        <v>公務</v>
      </c>
      <c r="P109" s="589" t="str">
        <f t="shared" si="37"/>
        <v>教育・研究</v>
      </c>
      <c r="Q109" s="589" t="str">
        <f t="shared" si="37"/>
        <v>医療・福祉</v>
      </c>
      <c r="R109" s="613" t="str">
        <f t="shared" si="37"/>
        <v>他に分類されない会員制団体</v>
      </c>
      <c r="S109" s="589" t="str">
        <f t="shared" si="37"/>
        <v>対事業所サービス</v>
      </c>
      <c r="T109" s="589" t="str">
        <f t="shared" si="37"/>
        <v>対個人サービス</v>
      </c>
      <c r="U109" s="589" t="str">
        <f t="shared" si="37"/>
        <v>事務用品</v>
      </c>
      <c r="V109" s="589" t="str">
        <f t="shared" si="37"/>
        <v>分類不明</v>
      </c>
      <c r="W109" s="30" t="str">
        <f t="shared" si="37"/>
        <v>合計</v>
      </c>
    </row>
    <row r="110" spans="3:42" s="31" customFormat="1" ht="14.25" customHeight="1">
      <c r="C110" s="78" t="s">
        <v>84</v>
      </c>
      <c r="D110" s="79">
        <f t="array" ref="D110:V112">+X104:AP106</f>
        <v>0</v>
      </c>
      <c r="E110" s="79">
        <v>0</v>
      </c>
      <c r="F110" s="79">
        <v>0</v>
      </c>
      <c r="G110" s="79">
        <v>0</v>
      </c>
      <c r="H110" s="79">
        <v>0</v>
      </c>
      <c r="I110" s="79">
        <v>0</v>
      </c>
      <c r="J110" s="79">
        <v>784.86874532919182</v>
      </c>
      <c r="K110" s="79">
        <v>0</v>
      </c>
      <c r="L110" s="79">
        <v>0</v>
      </c>
      <c r="M110" s="79">
        <v>203.21676160170657</v>
      </c>
      <c r="N110" s="79">
        <v>0</v>
      </c>
      <c r="O110" s="79">
        <v>0</v>
      </c>
      <c r="P110" s="79">
        <v>0</v>
      </c>
      <c r="Q110" s="97">
        <v>0</v>
      </c>
      <c r="R110" s="97">
        <v>0</v>
      </c>
      <c r="S110" s="97">
        <v>0</v>
      </c>
      <c r="T110" s="97">
        <v>0</v>
      </c>
      <c r="U110" s="97">
        <v>0</v>
      </c>
      <c r="V110" s="97">
        <v>0</v>
      </c>
      <c r="W110" s="79">
        <f>SUM(D104:AP104)</f>
        <v>2678.7529480910102</v>
      </c>
    </row>
    <row r="111" spans="3:42" s="31" customFormat="1" ht="13.5">
      <c r="C111" s="81" t="s">
        <v>85</v>
      </c>
      <c r="D111" s="98">
        <v>3.4821333845500422</v>
      </c>
      <c r="E111" s="98">
        <v>11.553814982978292</v>
      </c>
      <c r="F111" s="98">
        <v>12.534468616711795</v>
      </c>
      <c r="G111" s="98">
        <v>70.492346717988255</v>
      </c>
      <c r="H111" s="98">
        <v>8.5451734618109878</v>
      </c>
      <c r="I111" s="98">
        <v>9.1529813872561032</v>
      </c>
      <c r="J111" s="98">
        <v>51.444971725953813</v>
      </c>
      <c r="K111" s="98">
        <v>38.955590786591678</v>
      </c>
      <c r="L111" s="98">
        <v>54.745483579458345</v>
      </c>
      <c r="M111" s="98">
        <v>84.366297068318957</v>
      </c>
      <c r="N111" s="98">
        <v>33.589888805157258</v>
      </c>
      <c r="O111" s="98">
        <v>0.99559335521759018</v>
      </c>
      <c r="P111" s="98">
        <v>1.99472444827632</v>
      </c>
      <c r="Q111" s="98">
        <v>0.41284074236162555</v>
      </c>
      <c r="R111" s="98">
        <v>4.2873010350317244</v>
      </c>
      <c r="S111" s="98">
        <v>174.92576053548981</v>
      </c>
      <c r="T111" s="98">
        <v>1.4208950042579278</v>
      </c>
      <c r="U111" s="98">
        <v>4.6230757303799281</v>
      </c>
      <c r="V111" s="98">
        <v>9.8091596057188877</v>
      </c>
      <c r="W111" s="37">
        <f>SUM(D105:AP105)</f>
        <v>964.90267951154703</v>
      </c>
    </row>
    <row r="112" spans="3:42" s="31" customFormat="1" ht="13.5">
      <c r="C112" s="81" t="s">
        <v>86</v>
      </c>
      <c r="D112" s="37">
        <v>2.6286392132717147</v>
      </c>
      <c r="E112" s="37">
        <v>3.5525308558020421</v>
      </c>
      <c r="F112" s="37">
        <v>3.9648814835567237</v>
      </c>
      <c r="G112" s="37">
        <v>26.748989502442456</v>
      </c>
      <c r="H112" s="37">
        <v>5.3405592099353703</v>
      </c>
      <c r="I112" s="37">
        <v>2.6913934118262137</v>
      </c>
      <c r="J112" s="37">
        <v>29.870860269276218</v>
      </c>
      <c r="K112" s="37">
        <v>36.771551902189763</v>
      </c>
      <c r="L112" s="37">
        <v>138.45960652733362</v>
      </c>
      <c r="M112" s="37">
        <v>21.729816183953499</v>
      </c>
      <c r="N112" s="37">
        <v>19.182065176993333</v>
      </c>
      <c r="O112" s="37">
        <v>2.8508620174262056</v>
      </c>
      <c r="P112" s="37">
        <v>14.882562413722786</v>
      </c>
      <c r="Q112" s="98">
        <v>29.783943315053886</v>
      </c>
      <c r="R112" s="98">
        <v>7.4942909255736962</v>
      </c>
      <c r="S112" s="98">
        <v>27.107323530343525</v>
      </c>
      <c r="T112" s="98">
        <v>38.445593933861005</v>
      </c>
      <c r="U112" s="98">
        <v>0.6685453690489489</v>
      </c>
      <c r="V112" s="98">
        <v>1.3467550651375197</v>
      </c>
      <c r="W112" s="37">
        <f>SUM(D106:AP106)</f>
        <v>466.6871491223543</v>
      </c>
    </row>
    <row r="113" spans="3:42" s="31" customFormat="1" ht="13.5">
      <c r="C113" s="83" t="s">
        <v>79</v>
      </c>
      <c r="D113" s="41">
        <f t="shared" ref="D113:V113" si="38">SUM(D110:D112)</f>
        <v>6.1107725978217573</v>
      </c>
      <c r="E113" s="41">
        <f t="shared" si="38"/>
        <v>15.106345838780333</v>
      </c>
      <c r="F113" s="41">
        <f t="shared" si="38"/>
        <v>16.499350100268519</v>
      </c>
      <c r="G113" s="41">
        <f t="shared" si="38"/>
        <v>97.241336220430711</v>
      </c>
      <c r="H113" s="41">
        <f t="shared" si="38"/>
        <v>13.885732671746357</v>
      </c>
      <c r="I113" s="41">
        <f t="shared" si="38"/>
        <v>11.844374799082317</v>
      </c>
      <c r="J113" s="41">
        <f t="shared" si="38"/>
        <v>866.18457732442187</v>
      </c>
      <c r="K113" s="41">
        <f t="shared" si="38"/>
        <v>75.727142688781441</v>
      </c>
      <c r="L113" s="41">
        <f t="shared" si="38"/>
        <v>193.20509010679197</v>
      </c>
      <c r="M113" s="41">
        <f t="shared" si="38"/>
        <v>309.31287485397905</v>
      </c>
      <c r="N113" s="41">
        <f t="shared" si="38"/>
        <v>52.771953982150592</v>
      </c>
      <c r="O113" s="41">
        <f t="shared" si="38"/>
        <v>3.8464553726437956</v>
      </c>
      <c r="P113" s="41">
        <f t="shared" si="38"/>
        <v>16.877286861999107</v>
      </c>
      <c r="Q113" s="41">
        <f t="shared" si="38"/>
        <v>30.19678405741551</v>
      </c>
      <c r="R113" s="41">
        <f t="shared" si="38"/>
        <v>11.781591960605422</v>
      </c>
      <c r="S113" s="41">
        <f t="shared" si="38"/>
        <v>202.03308406583335</v>
      </c>
      <c r="T113" s="41">
        <f t="shared" si="38"/>
        <v>39.866488938118934</v>
      </c>
      <c r="U113" s="41">
        <f t="shared" si="38"/>
        <v>5.2916210994288768</v>
      </c>
      <c r="V113" s="41">
        <f t="shared" si="38"/>
        <v>11.155914670856408</v>
      </c>
      <c r="W113" s="41">
        <f>SUM(D107:AP107)</f>
        <v>4110.3427767249113</v>
      </c>
    </row>
    <row r="114" spans="3:42" s="31" customFormat="1" ht="10.7" customHeight="1">
      <c r="F114" s="29"/>
      <c r="G114" s="46"/>
      <c r="N114" s="47"/>
      <c r="O114" s="47"/>
    </row>
    <row r="115" spans="3:42" s="31" customFormat="1" ht="13.5">
      <c r="C115" s="31" t="s">
        <v>87</v>
      </c>
      <c r="F115" s="29"/>
      <c r="G115" s="46"/>
      <c r="N115" s="47"/>
      <c r="O115" s="47"/>
    </row>
    <row r="116" spans="3:42" s="31" customFormat="1" ht="10.7" customHeight="1">
      <c r="F116" s="29"/>
      <c r="G116" s="46"/>
      <c r="N116" s="47"/>
      <c r="O116" s="47"/>
    </row>
    <row r="117" spans="3:42" s="31" customFormat="1" ht="10.7" customHeight="1">
      <c r="F117" s="29"/>
      <c r="G117" s="46"/>
      <c r="N117" s="47"/>
      <c r="O117" s="47"/>
    </row>
    <row r="118" spans="3:42" s="31" customFormat="1" ht="18.75">
      <c r="C118" s="51" t="s">
        <v>88</v>
      </c>
      <c r="F118" s="29"/>
      <c r="G118" s="46"/>
      <c r="N118" s="47"/>
      <c r="O118" s="47"/>
    </row>
    <row r="119" spans="3:42" s="31" customFormat="1" ht="10.7" customHeight="1">
      <c r="F119" s="29"/>
      <c r="G119" s="46"/>
      <c r="N119" s="47"/>
      <c r="O119" s="47"/>
    </row>
    <row r="120" spans="3:42" s="31" customFormat="1" ht="17.25">
      <c r="C120" s="32" t="s">
        <v>421</v>
      </c>
      <c r="D120" s="25"/>
      <c r="E120" s="25"/>
      <c r="F120" s="73"/>
      <c r="G120" s="74"/>
      <c r="H120" s="25"/>
      <c r="I120" s="25"/>
      <c r="J120" s="75"/>
      <c r="K120" s="76"/>
      <c r="L120" s="25"/>
      <c r="M120" s="25"/>
      <c r="N120" s="25"/>
      <c r="O120" s="25"/>
      <c r="P120" s="25"/>
      <c r="W120" s="29" t="s">
        <v>722</v>
      </c>
    </row>
    <row r="121" spans="3:42" s="31" customFormat="1" ht="13.5">
      <c r="C121" s="49"/>
      <c r="D121" s="588" t="str">
        <f t="shared" ref="D121:AP121" si="39">D6</f>
        <v>01</v>
      </c>
      <c r="E121" s="588" t="str">
        <f t="shared" si="39"/>
        <v>02</v>
      </c>
      <c r="F121" s="588" t="str">
        <f t="shared" si="39"/>
        <v>03</v>
      </c>
      <c r="G121" s="588" t="str">
        <f t="shared" si="39"/>
        <v>04</v>
      </c>
      <c r="H121" s="588" t="str">
        <f t="shared" si="39"/>
        <v>05</v>
      </c>
      <c r="I121" s="588" t="str">
        <f t="shared" si="39"/>
        <v>06</v>
      </c>
      <c r="J121" s="588" t="str">
        <f t="shared" si="39"/>
        <v>07</v>
      </c>
      <c r="K121" s="588" t="str">
        <f t="shared" si="39"/>
        <v>08</v>
      </c>
      <c r="L121" s="588" t="str">
        <f t="shared" si="39"/>
        <v>09</v>
      </c>
      <c r="M121" s="588" t="str">
        <f t="shared" si="39"/>
        <v>10</v>
      </c>
      <c r="N121" s="588" t="str">
        <f t="shared" si="39"/>
        <v>11</v>
      </c>
      <c r="O121" s="588" t="str">
        <f t="shared" si="39"/>
        <v>12</v>
      </c>
      <c r="P121" s="588" t="str">
        <f t="shared" si="39"/>
        <v>13</v>
      </c>
      <c r="Q121" s="588" t="str">
        <f t="shared" si="39"/>
        <v>14</v>
      </c>
      <c r="R121" s="588" t="str">
        <f t="shared" si="39"/>
        <v>15</v>
      </c>
      <c r="S121" s="588" t="str">
        <f t="shared" si="39"/>
        <v>16</v>
      </c>
      <c r="T121" s="588" t="str">
        <f t="shared" si="39"/>
        <v>17</v>
      </c>
      <c r="U121" s="588" t="str">
        <f t="shared" si="39"/>
        <v>18</v>
      </c>
      <c r="V121" s="588" t="str">
        <f t="shared" si="39"/>
        <v>19</v>
      </c>
      <c r="W121" s="588" t="str">
        <f t="shared" si="39"/>
        <v>20</v>
      </c>
      <c r="X121" s="588" t="str">
        <f t="shared" si="39"/>
        <v>21</v>
      </c>
      <c r="Y121" s="588" t="str">
        <f t="shared" si="39"/>
        <v>22</v>
      </c>
      <c r="Z121" s="588" t="str">
        <f t="shared" si="39"/>
        <v>23</v>
      </c>
      <c r="AA121" s="588" t="str">
        <f t="shared" si="39"/>
        <v>24</v>
      </c>
      <c r="AB121" s="588" t="str">
        <f t="shared" si="39"/>
        <v>25</v>
      </c>
      <c r="AC121" s="588" t="str">
        <f t="shared" si="39"/>
        <v>26</v>
      </c>
      <c r="AD121" s="588" t="str">
        <f t="shared" si="39"/>
        <v>27</v>
      </c>
      <c r="AE121" s="588" t="str">
        <f t="shared" si="39"/>
        <v>28</v>
      </c>
      <c r="AF121" s="588" t="str">
        <f t="shared" si="39"/>
        <v>29</v>
      </c>
      <c r="AG121" s="588" t="str">
        <f t="shared" si="39"/>
        <v>30</v>
      </c>
      <c r="AH121" s="588" t="str">
        <f t="shared" si="39"/>
        <v>31</v>
      </c>
      <c r="AI121" s="588" t="str">
        <f t="shared" si="39"/>
        <v>32</v>
      </c>
      <c r="AJ121" s="588" t="str">
        <f t="shared" si="39"/>
        <v>33</v>
      </c>
      <c r="AK121" s="588" t="str">
        <f t="shared" si="39"/>
        <v>34</v>
      </c>
      <c r="AL121" s="588" t="str">
        <f t="shared" si="39"/>
        <v>35</v>
      </c>
      <c r="AM121" s="588" t="str">
        <f t="shared" si="39"/>
        <v>36</v>
      </c>
      <c r="AN121" s="588" t="str">
        <f t="shared" si="39"/>
        <v>37</v>
      </c>
      <c r="AO121" s="588" t="str">
        <f t="shared" si="39"/>
        <v>38</v>
      </c>
      <c r="AP121" s="588" t="str">
        <f t="shared" si="39"/>
        <v>39</v>
      </c>
    </row>
    <row r="122" spans="3:42" s="31" customFormat="1" ht="40.5">
      <c r="C122" s="77" t="s">
        <v>48</v>
      </c>
      <c r="D122" s="589" t="str">
        <f t="shared" ref="D122:AP122" si="40">D7</f>
        <v>農業</v>
      </c>
      <c r="E122" s="589" t="str">
        <f t="shared" si="40"/>
        <v>林業</v>
      </c>
      <c r="F122" s="589" t="str">
        <f t="shared" si="40"/>
        <v>漁業</v>
      </c>
      <c r="G122" s="589" t="str">
        <f t="shared" si="40"/>
        <v>鉱業</v>
      </c>
      <c r="H122" s="589" t="str">
        <f t="shared" si="40"/>
        <v>飲食料品</v>
      </c>
      <c r="I122" s="589" t="str">
        <f t="shared" si="40"/>
        <v>繊維製品</v>
      </c>
      <c r="J122" s="589" t="str">
        <f t="shared" si="40"/>
        <v>パルプ・紙・木製品</v>
      </c>
      <c r="K122" s="589" t="str">
        <f t="shared" si="40"/>
        <v>化学製品</v>
      </c>
      <c r="L122" s="589" t="str">
        <f t="shared" si="40"/>
        <v>石油・石炭製品</v>
      </c>
      <c r="M122" s="613" t="str">
        <f t="shared" si="40"/>
        <v>プラスチック・ゴム製品</v>
      </c>
      <c r="N122" s="589" t="str">
        <f t="shared" si="40"/>
        <v>窯業・土石製品</v>
      </c>
      <c r="O122" s="589" t="str">
        <f t="shared" si="40"/>
        <v>鉄鋼</v>
      </c>
      <c r="P122" s="589" t="str">
        <f t="shared" si="40"/>
        <v>非鉄金属</v>
      </c>
      <c r="Q122" s="589" t="str">
        <f t="shared" si="40"/>
        <v>金属製品</v>
      </c>
      <c r="R122" s="589" t="str">
        <f t="shared" si="40"/>
        <v>はん用機械</v>
      </c>
      <c r="S122" s="589" t="str">
        <f t="shared" si="40"/>
        <v>生産用機械</v>
      </c>
      <c r="T122" s="589" t="str">
        <f t="shared" si="40"/>
        <v>業務用機械</v>
      </c>
      <c r="U122" s="589" t="str">
        <f t="shared" si="40"/>
        <v>電子部品</v>
      </c>
      <c r="V122" s="589" t="str">
        <f t="shared" si="40"/>
        <v>電気機械</v>
      </c>
      <c r="W122" s="589" t="str">
        <f t="shared" si="40"/>
        <v>情報通信機器</v>
      </c>
      <c r="X122" s="593" t="str">
        <f t="shared" si="40"/>
        <v>輸送機械</v>
      </c>
      <c r="Y122" s="593" t="str">
        <f t="shared" si="40"/>
        <v>その他の製造工業製品</v>
      </c>
      <c r="Z122" s="593" t="str">
        <f t="shared" si="40"/>
        <v>建設</v>
      </c>
      <c r="AA122" s="593" t="str">
        <f t="shared" si="40"/>
        <v>電力・ガス・熱供給</v>
      </c>
      <c r="AB122" s="593" t="str">
        <f t="shared" si="40"/>
        <v>水道</v>
      </c>
      <c r="AC122" s="593" t="str">
        <f t="shared" si="40"/>
        <v>廃棄物処理</v>
      </c>
      <c r="AD122" s="593" t="str">
        <f t="shared" si="40"/>
        <v>商業</v>
      </c>
      <c r="AE122" s="593" t="str">
        <f t="shared" si="40"/>
        <v>金融・保険</v>
      </c>
      <c r="AF122" s="593" t="str">
        <f t="shared" si="40"/>
        <v>不動産</v>
      </c>
      <c r="AG122" s="593" t="str">
        <f t="shared" si="40"/>
        <v>運輸・郵便</v>
      </c>
      <c r="AH122" s="593" t="str">
        <f t="shared" si="40"/>
        <v>情報通信</v>
      </c>
      <c r="AI122" s="593" t="str">
        <f t="shared" si="40"/>
        <v>公務</v>
      </c>
      <c r="AJ122" s="593" t="str">
        <f t="shared" si="40"/>
        <v>教育・研究</v>
      </c>
      <c r="AK122" s="593" t="str">
        <f t="shared" si="40"/>
        <v>医療・福祉</v>
      </c>
      <c r="AL122" s="593" t="str">
        <f t="shared" si="40"/>
        <v>他に分類されない会員制団体</v>
      </c>
      <c r="AM122" s="593" t="str">
        <f t="shared" si="40"/>
        <v>対事業所サービス</v>
      </c>
      <c r="AN122" s="593" t="str">
        <f t="shared" si="40"/>
        <v>対個人サービス</v>
      </c>
      <c r="AO122" s="593" t="str">
        <f t="shared" si="40"/>
        <v>事務用品</v>
      </c>
      <c r="AP122" s="593" t="str">
        <f t="shared" si="40"/>
        <v>分類不明</v>
      </c>
    </row>
    <row r="123" spans="3:42" s="31" customFormat="1" ht="13.5">
      <c r="C123" s="78" t="s">
        <v>84</v>
      </c>
      <c r="D123" s="79">
        <f t="array" ref="D123:AP125">+詳細1!D25:AP27</f>
        <v>0</v>
      </c>
      <c r="E123" s="79">
        <v>0</v>
      </c>
      <c r="F123" s="79">
        <v>0</v>
      </c>
      <c r="G123" s="79">
        <v>0</v>
      </c>
      <c r="H123" s="79">
        <v>3665.1926278089618</v>
      </c>
      <c r="I123" s="79">
        <v>0</v>
      </c>
      <c r="J123" s="79">
        <v>0</v>
      </c>
      <c r="K123" s="79">
        <v>0</v>
      </c>
      <c r="L123" s="79">
        <v>0</v>
      </c>
      <c r="M123" s="79">
        <v>0</v>
      </c>
      <c r="N123" s="79">
        <v>0</v>
      </c>
      <c r="O123" s="79">
        <v>0</v>
      </c>
      <c r="P123" s="79">
        <v>0</v>
      </c>
      <c r="Q123" s="79">
        <v>0</v>
      </c>
      <c r="R123" s="79">
        <v>0</v>
      </c>
      <c r="S123" s="79">
        <v>0</v>
      </c>
      <c r="T123" s="79">
        <v>0</v>
      </c>
      <c r="U123" s="79">
        <v>0</v>
      </c>
      <c r="V123" s="79">
        <v>0</v>
      </c>
      <c r="W123" s="79">
        <v>0</v>
      </c>
      <c r="X123" s="79">
        <v>0</v>
      </c>
      <c r="Y123" s="79">
        <v>0</v>
      </c>
      <c r="Z123" s="79">
        <v>0</v>
      </c>
      <c r="AA123" s="79">
        <v>0</v>
      </c>
      <c r="AB123" s="79">
        <v>0</v>
      </c>
      <c r="AC123" s="79">
        <v>0</v>
      </c>
      <c r="AD123" s="79">
        <v>2397.0224075344349</v>
      </c>
      <c r="AE123" s="79">
        <v>0</v>
      </c>
      <c r="AF123" s="79">
        <v>0</v>
      </c>
      <c r="AG123" s="79">
        <v>134.43150416967552</v>
      </c>
      <c r="AH123" s="79">
        <v>0</v>
      </c>
      <c r="AI123" s="79">
        <v>0</v>
      </c>
      <c r="AJ123" s="79">
        <v>0</v>
      </c>
      <c r="AK123" s="79">
        <v>0</v>
      </c>
      <c r="AL123" s="79">
        <v>0</v>
      </c>
      <c r="AM123" s="79">
        <v>0</v>
      </c>
      <c r="AN123" s="79">
        <v>0</v>
      </c>
      <c r="AO123" s="79">
        <v>0</v>
      </c>
      <c r="AP123" s="79">
        <v>0</v>
      </c>
    </row>
    <row r="124" spans="3:42" s="31" customFormat="1" ht="13.5">
      <c r="C124" s="81" t="s">
        <v>85</v>
      </c>
      <c r="D124" s="37">
        <v>904.95909778252451</v>
      </c>
      <c r="E124" s="37">
        <v>8.9345900085180414</v>
      </c>
      <c r="F124" s="37">
        <v>117.03214197665969</v>
      </c>
      <c r="G124" s="37">
        <v>4.2283678745498703</v>
      </c>
      <c r="H124" s="37">
        <v>1074.3815649614555</v>
      </c>
      <c r="I124" s="37">
        <v>11.464984549934153</v>
      </c>
      <c r="J124" s="37">
        <v>188.70286823758471</v>
      </c>
      <c r="K124" s="37">
        <v>147.14287649267206</v>
      </c>
      <c r="L124" s="37">
        <v>131.95053756101044</v>
      </c>
      <c r="M124" s="37">
        <v>175.50126296454832</v>
      </c>
      <c r="N124" s="37">
        <v>21.253817312433853</v>
      </c>
      <c r="O124" s="37">
        <v>46.70483755888386</v>
      </c>
      <c r="P124" s="37">
        <v>15.954073283226919</v>
      </c>
      <c r="Q124" s="37">
        <v>90.813632584653732</v>
      </c>
      <c r="R124" s="37">
        <v>8.0549457551255923</v>
      </c>
      <c r="S124" s="37">
        <v>10.943390801228132</v>
      </c>
      <c r="T124" s="37">
        <v>5.0596222288007668</v>
      </c>
      <c r="U124" s="37">
        <v>12.8021939750613</v>
      </c>
      <c r="V124" s="37">
        <v>7.3008098481525323</v>
      </c>
      <c r="W124" s="37">
        <v>0.82344423141134693</v>
      </c>
      <c r="X124" s="37">
        <v>54.155638989535461</v>
      </c>
      <c r="Y124" s="37">
        <v>63.017224168641974</v>
      </c>
      <c r="Z124" s="37">
        <v>41.146386535164403</v>
      </c>
      <c r="AA124" s="37">
        <v>200.95918982841312</v>
      </c>
      <c r="AB124" s="37">
        <v>24.16836613645178</v>
      </c>
      <c r="AC124" s="37">
        <v>25.136878759120169</v>
      </c>
      <c r="AD124" s="37">
        <v>587.12120277055874</v>
      </c>
      <c r="AE124" s="37">
        <v>168.06145895181157</v>
      </c>
      <c r="AF124" s="37">
        <v>176.16415862606365</v>
      </c>
      <c r="AG124" s="37">
        <v>398.19313764761216</v>
      </c>
      <c r="AH124" s="37">
        <v>310.8635755528104</v>
      </c>
      <c r="AI124" s="37">
        <v>4.1119565891613377</v>
      </c>
      <c r="AJ124" s="37">
        <v>4.8983572474017958</v>
      </c>
      <c r="AK124" s="37">
        <v>0.726229586416684</v>
      </c>
      <c r="AL124" s="37">
        <v>15.076584003573883</v>
      </c>
      <c r="AM124" s="37">
        <v>842.33802473373441</v>
      </c>
      <c r="AN124" s="37">
        <v>12.77467679067685</v>
      </c>
      <c r="AO124" s="37">
        <v>14.162180052281128</v>
      </c>
      <c r="AP124" s="37">
        <v>40.514840177797012</v>
      </c>
    </row>
    <row r="125" spans="3:42" s="31" customFormat="1" ht="13.5">
      <c r="C125" s="81" t="s">
        <v>86</v>
      </c>
      <c r="D125" s="37">
        <v>69.061504848785631</v>
      </c>
      <c r="E125" s="37">
        <v>2.7241968480219976</v>
      </c>
      <c r="F125" s="37">
        <v>8.8471255965261442</v>
      </c>
      <c r="G125" s="37">
        <v>1.6873162385513338</v>
      </c>
      <c r="H125" s="37">
        <v>253.02949142154077</v>
      </c>
      <c r="I125" s="37">
        <v>12.960318197588709</v>
      </c>
      <c r="J125" s="37">
        <v>30.648207703727728</v>
      </c>
      <c r="K125" s="37">
        <v>54.798314926125315</v>
      </c>
      <c r="L125" s="37">
        <v>51.209483731447996</v>
      </c>
      <c r="M125" s="37">
        <v>31.656518410976503</v>
      </c>
      <c r="N125" s="37">
        <v>5.4540674981593886</v>
      </c>
      <c r="O125" s="37">
        <v>14.872419663572151</v>
      </c>
      <c r="P125" s="37">
        <v>6.6478842056793379</v>
      </c>
      <c r="Q125" s="37">
        <v>13.829301524214703</v>
      </c>
      <c r="R125" s="37">
        <v>3.0829403994774403</v>
      </c>
      <c r="S125" s="37">
        <v>3.0934369338107763</v>
      </c>
      <c r="T125" s="37">
        <v>2.52294963250944</v>
      </c>
      <c r="U125" s="37">
        <v>9.2905393590355612</v>
      </c>
      <c r="V125" s="37">
        <v>20.543495323964464</v>
      </c>
      <c r="W125" s="37">
        <v>8.8432976319091754</v>
      </c>
      <c r="X125" s="37">
        <v>68.604174059206485</v>
      </c>
      <c r="Y125" s="37">
        <v>29.085107439586046</v>
      </c>
      <c r="Z125" s="37">
        <v>17.937979935553685</v>
      </c>
      <c r="AA125" s="37">
        <v>90.613263026501286</v>
      </c>
      <c r="AB125" s="37">
        <v>20.493260737034994</v>
      </c>
      <c r="AC125" s="37">
        <v>15.78335470454048</v>
      </c>
      <c r="AD125" s="37">
        <v>427.63371085053393</v>
      </c>
      <c r="AE125" s="37">
        <v>179.77705554738861</v>
      </c>
      <c r="AF125" s="37">
        <v>494.08722627825125</v>
      </c>
      <c r="AG125" s="37">
        <v>139.16088999918378</v>
      </c>
      <c r="AH125" s="37">
        <v>213.8092634854068</v>
      </c>
      <c r="AI125" s="37">
        <v>8.6272049916520768</v>
      </c>
      <c r="AJ125" s="37">
        <v>62.512206972791546</v>
      </c>
      <c r="AK125" s="37">
        <v>97.963994707188618</v>
      </c>
      <c r="AL125" s="37">
        <v>26.494529192128049</v>
      </c>
      <c r="AM125" s="37">
        <v>247.83105108845771</v>
      </c>
      <c r="AN125" s="37">
        <v>221.35231595018286</v>
      </c>
      <c r="AO125" s="37">
        <v>4.2221055544190342</v>
      </c>
      <c r="AP125" s="37">
        <v>9.6481841780875381</v>
      </c>
    </row>
    <row r="126" spans="3:42" s="31" customFormat="1" ht="13.5">
      <c r="C126" s="81" t="s">
        <v>79</v>
      </c>
      <c r="D126" s="37">
        <f t="shared" ref="D126:AP126" si="41">SUM(D123:D125)</f>
        <v>974.02060263131011</v>
      </c>
      <c r="E126" s="37">
        <f t="shared" si="41"/>
        <v>11.65878685654004</v>
      </c>
      <c r="F126" s="37">
        <f t="shared" si="41"/>
        <v>125.87926757318583</v>
      </c>
      <c r="G126" s="37">
        <f t="shared" si="41"/>
        <v>5.9156841131012037</v>
      </c>
      <c r="H126" s="37">
        <f t="shared" si="41"/>
        <v>4992.6036841919586</v>
      </c>
      <c r="I126" s="37">
        <f t="shared" si="41"/>
        <v>24.425302747522863</v>
      </c>
      <c r="J126" s="37">
        <f t="shared" si="41"/>
        <v>219.35107594131244</v>
      </c>
      <c r="K126" s="37">
        <f t="shared" si="41"/>
        <v>201.94119141879736</v>
      </c>
      <c r="L126" s="37">
        <f t="shared" si="41"/>
        <v>183.16002129245842</v>
      </c>
      <c r="M126" s="37">
        <f t="shared" si="41"/>
        <v>207.15778137552482</v>
      </c>
      <c r="N126" s="37">
        <f t="shared" si="41"/>
        <v>26.707884810593242</v>
      </c>
      <c r="O126" s="37">
        <f t="shared" si="41"/>
        <v>61.577257222456012</v>
      </c>
      <c r="P126" s="37">
        <f t="shared" si="41"/>
        <v>22.601957488906258</v>
      </c>
      <c r="Q126" s="37">
        <f t="shared" si="41"/>
        <v>104.64293410886843</v>
      </c>
      <c r="R126" s="37">
        <f t="shared" si="41"/>
        <v>11.137886154603033</v>
      </c>
      <c r="S126" s="37">
        <f t="shared" si="41"/>
        <v>14.036827735038909</v>
      </c>
      <c r="T126" s="37">
        <f t="shared" si="41"/>
        <v>7.5825718613102069</v>
      </c>
      <c r="U126" s="37">
        <f t="shared" si="41"/>
        <v>22.092733334096863</v>
      </c>
      <c r="V126" s="37">
        <f t="shared" si="41"/>
        <v>27.844305172116997</v>
      </c>
      <c r="W126" s="41">
        <f t="shared" si="41"/>
        <v>9.6667418633205227</v>
      </c>
      <c r="X126" s="41">
        <f t="shared" si="41"/>
        <v>122.75981304874195</v>
      </c>
      <c r="Y126" s="41">
        <f t="shared" si="41"/>
        <v>92.102331608228013</v>
      </c>
      <c r="Z126" s="41">
        <f t="shared" si="41"/>
        <v>59.084366470718088</v>
      </c>
      <c r="AA126" s="41">
        <f t="shared" si="41"/>
        <v>291.57245285491439</v>
      </c>
      <c r="AB126" s="41">
        <f t="shared" si="41"/>
        <v>44.661626873486775</v>
      </c>
      <c r="AC126" s="41">
        <f t="shared" si="41"/>
        <v>40.920233463660651</v>
      </c>
      <c r="AD126" s="41">
        <f t="shared" si="41"/>
        <v>3411.7773211555277</v>
      </c>
      <c r="AE126" s="41">
        <f t="shared" si="41"/>
        <v>347.83851449920019</v>
      </c>
      <c r="AF126" s="41">
        <f t="shared" si="41"/>
        <v>670.25138490431493</v>
      </c>
      <c r="AG126" s="41">
        <f t="shared" si="41"/>
        <v>671.78553181647158</v>
      </c>
      <c r="AH126" s="41">
        <f t="shared" si="41"/>
        <v>524.67283903821726</v>
      </c>
      <c r="AI126" s="41">
        <f t="shared" si="41"/>
        <v>12.739161580813414</v>
      </c>
      <c r="AJ126" s="41">
        <f t="shared" si="41"/>
        <v>67.410564220193336</v>
      </c>
      <c r="AK126" s="41">
        <f t="shared" si="41"/>
        <v>98.690224293605297</v>
      </c>
      <c r="AL126" s="41">
        <f t="shared" si="41"/>
        <v>41.571113195701933</v>
      </c>
      <c r="AM126" s="41">
        <f t="shared" si="41"/>
        <v>1090.1690758221921</v>
      </c>
      <c r="AN126" s="41">
        <f t="shared" si="41"/>
        <v>234.12699274085969</v>
      </c>
      <c r="AO126" s="41">
        <f t="shared" si="41"/>
        <v>18.384285606700161</v>
      </c>
      <c r="AP126" s="41">
        <f t="shared" si="41"/>
        <v>50.163024355884552</v>
      </c>
    </row>
    <row r="127" spans="3:42" s="31" customFormat="1" ht="13.5">
      <c r="C127" s="49"/>
      <c r="D127" s="588" t="str">
        <f t="shared" ref="D127:V127" si="42">D11</f>
        <v>21</v>
      </c>
      <c r="E127" s="588" t="str">
        <f t="shared" si="42"/>
        <v>22</v>
      </c>
      <c r="F127" s="588" t="str">
        <f t="shared" si="42"/>
        <v>23</v>
      </c>
      <c r="G127" s="588" t="str">
        <f t="shared" si="42"/>
        <v>24</v>
      </c>
      <c r="H127" s="588" t="str">
        <f t="shared" si="42"/>
        <v>25</v>
      </c>
      <c r="I127" s="588" t="str">
        <f t="shared" si="42"/>
        <v>26</v>
      </c>
      <c r="J127" s="588" t="str">
        <f t="shared" si="42"/>
        <v>27</v>
      </c>
      <c r="K127" s="588" t="str">
        <f t="shared" si="42"/>
        <v>28</v>
      </c>
      <c r="L127" s="588" t="str">
        <f t="shared" si="42"/>
        <v>29</v>
      </c>
      <c r="M127" s="588" t="str">
        <f t="shared" si="42"/>
        <v>30</v>
      </c>
      <c r="N127" s="588" t="str">
        <f t="shared" si="42"/>
        <v>31</v>
      </c>
      <c r="O127" s="588" t="str">
        <f t="shared" si="42"/>
        <v>32</v>
      </c>
      <c r="P127" s="588" t="str">
        <f t="shared" si="42"/>
        <v>33</v>
      </c>
      <c r="Q127" s="588" t="str">
        <f t="shared" si="42"/>
        <v>34</v>
      </c>
      <c r="R127" s="588" t="str">
        <f t="shared" si="42"/>
        <v>35</v>
      </c>
      <c r="S127" s="588" t="str">
        <f t="shared" si="42"/>
        <v>36</v>
      </c>
      <c r="T127" s="588" t="str">
        <f t="shared" si="42"/>
        <v>37</v>
      </c>
      <c r="U127" s="588" t="str">
        <f t="shared" si="42"/>
        <v>38</v>
      </c>
      <c r="V127" s="588" t="str">
        <f t="shared" si="42"/>
        <v>39</v>
      </c>
      <c r="W127" s="85"/>
    </row>
    <row r="128" spans="3:42" s="31" customFormat="1" ht="40.5">
      <c r="C128" s="77" t="s">
        <v>48</v>
      </c>
      <c r="D128" s="589" t="str">
        <f t="shared" ref="D128:W128" si="43">D12</f>
        <v>輸送機械</v>
      </c>
      <c r="E128" s="589" t="str">
        <f t="shared" si="43"/>
        <v>その他の製造工業製品</v>
      </c>
      <c r="F128" s="589" t="str">
        <f t="shared" si="43"/>
        <v>建設</v>
      </c>
      <c r="G128" s="589" t="str">
        <f t="shared" si="43"/>
        <v>電力・ガス・熱供給</v>
      </c>
      <c r="H128" s="589" t="str">
        <f t="shared" si="43"/>
        <v>水道</v>
      </c>
      <c r="I128" s="589" t="str">
        <f t="shared" si="43"/>
        <v>廃棄物処理</v>
      </c>
      <c r="J128" s="589" t="str">
        <f t="shared" si="43"/>
        <v>商業</v>
      </c>
      <c r="K128" s="589" t="str">
        <f t="shared" si="43"/>
        <v>金融・保険</v>
      </c>
      <c r="L128" s="589" t="str">
        <f t="shared" si="43"/>
        <v>不動産</v>
      </c>
      <c r="M128" s="589" t="str">
        <f t="shared" si="43"/>
        <v>運輸・郵便</v>
      </c>
      <c r="N128" s="589" t="str">
        <f t="shared" si="43"/>
        <v>情報通信</v>
      </c>
      <c r="O128" s="589" t="str">
        <f t="shared" si="43"/>
        <v>公務</v>
      </c>
      <c r="P128" s="589" t="str">
        <f t="shared" si="43"/>
        <v>教育・研究</v>
      </c>
      <c r="Q128" s="589" t="str">
        <f t="shared" si="43"/>
        <v>医療・福祉</v>
      </c>
      <c r="R128" s="613" t="str">
        <f t="shared" si="43"/>
        <v>他に分類されない会員制団体</v>
      </c>
      <c r="S128" s="589" t="str">
        <f t="shared" si="43"/>
        <v>対事業所サービス</v>
      </c>
      <c r="T128" s="589" t="str">
        <f t="shared" si="43"/>
        <v>対個人サービス</v>
      </c>
      <c r="U128" s="589" t="str">
        <f t="shared" si="43"/>
        <v>事務用品</v>
      </c>
      <c r="V128" s="589" t="str">
        <f t="shared" si="43"/>
        <v>分類不明</v>
      </c>
      <c r="W128" s="30" t="str">
        <f t="shared" si="43"/>
        <v>合計</v>
      </c>
    </row>
    <row r="129" spans="3:42" s="31" customFormat="1" ht="13.5">
      <c r="C129" s="78" t="s">
        <v>84</v>
      </c>
      <c r="D129" s="79">
        <f t="array" ref="D129:V131">+X123:AP125</f>
        <v>0</v>
      </c>
      <c r="E129" s="79">
        <v>0</v>
      </c>
      <c r="F129" s="79">
        <v>0</v>
      </c>
      <c r="G129" s="79">
        <v>0</v>
      </c>
      <c r="H129" s="79">
        <v>0</v>
      </c>
      <c r="I129" s="79">
        <v>0</v>
      </c>
      <c r="J129" s="79">
        <v>2397.0224075344349</v>
      </c>
      <c r="K129" s="79">
        <v>0</v>
      </c>
      <c r="L129" s="79">
        <v>0</v>
      </c>
      <c r="M129" s="79">
        <v>134.43150416967552</v>
      </c>
      <c r="N129" s="79">
        <v>0</v>
      </c>
      <c r="O129" s="79">
        <v>0</v>
      </c>
      <c r="P129" s="79">
        <v>0</v>
      </c>
      <c r="Q129" s="97">
        <v>0</v>
      </c>
      <c r="R129" s="97">
        <v>0</v>
      </c>
      <c r="S129" s="97">
        <v>0</v>
      </c>
      <c r="T129" s="97">
        <v>0</v>
      </c>
      <c r="U129" s="97">
        <v>0</v>
      </c>
      <c r="V129" s="97">
        <v>0</v>
      </c>
      <c r="W129" s="79">
        <f>SUM(D123:AP123)</f>
        <v>6196.6465395130726</v>
      </c>
    </row>
    <row r="130" spans="3:42" s="31" customFormat="1" ht="13.5">
      <c r="C130" s="81" t="s">
        <v>85</v>
      </c>
      <c r="D130" s="98">
        <v>54.155638989535461</v>
      </c>
      <c r="E130" s="98">
        <v>63.017224168641974</v>
      </c>
      <c r="F130" s="98">
        <v>41.146386535164403</v>
      </c>
      <c r="G130" s="98">
        <v>200.95918982841312</v>
      </c>
      <c r="H130" s="98">
        <v>24.16836613645178</v>
      </c>
      <c r="I130" s="98">
        <v>25.136878759120169</v>
      </c>
      <c r="J130" s="98">
        <v>587.12120277055874</v>
      </c>
      <c r="K130" s="98">
        <v>168.06145895181157</v>
      </c>
      <c r="L130" s="98">
        <v>176.16415862606365</v>
      </c>
      <c r="M130" s="98">
        <v>398.19313764761216</v>
      </c>
      <c r="N130" s="98">
        <v>310.8635755528104</v>
      </c>
      <c r="O130" s="98">
        <v>4.1119565891613377</v>
      </c>
      <c r="P130" s="98">
        <v>4.8983572474017958</v>
      </c>
      <c r="Q130" s="98">
        <v>0.726229586416684</v>
      </c>
      <c r="R130" s="98">
        <v>15.076584003573883</v>
      </c>
      <c r="S130" s="98">
        <v>842.33802473373441</v>
      </c>
      <c r="T130" s="98">
        <v>12.77467679067685</v>
      </c>
      <c r="U130" s="98">
        <v>14.162180052281128</v>
      </c>
      <c r="V130" s="98">
        <v>40.514840177797012</v>
      </c>
      <c r="W130" s="37">
        <f>SUM(D124:AP124)</f>
        <v>5967.5991271356615</v>
      </c>
    </row>
    <row r="131" spans="3:42" s="31" customFormat="1" ht="13.5">
      <c r="C131" s="81" t="s">
        <v>86</v>
      </c>
      <c r="D131" s="37">
        <v>68.604174059206485</v>
      </c>
      <c r="E131" s="37">
        <v>29.085107439586046</v>
      </c>
      <c r="F131" s="37">
        <v>17.937979935553685</v>
      </c>
      <c r="G131" s="37">
        <v>90.613263026501286</v>
      </c>
      <c r="H131" s="37">
        <v>20.493260737034994</v>
      </c>
      <c r="I131" s="37">
        <v>15.78335470454048</v>
      </c>
      <c r="J131" s="37">
        <v>427.63371085053393</v>
      </c>
      <c r="K131" s="37">
        <v>179.77705554738861</v>
      </c>
      <c r="L131" s="37">
        <v>494.08722627825125</v>
      </c>
      <c r="M131" s="37">
        <v>139.16088999918378</v>
      </c>
      <c r="N131" s="37">
        <v>213.8092634854068</v>
      </c>
      <c r="O131" s="37">
        <v>8.6272049916520768</v>
      </c>
      <c r="P131" s="37">
        <v>62.512206972791546</v>
      </c>
      <c r="Q131" s="98">
        <v>97.963994707188618</v>
      </c>
      <c r="R131" s="98">
        <v>26.494529192128049</v>
      </c>
      <c r="S131" s="98">
        <v>247.83105108845771</v>
      </c>
      <c r="T131" s="98">
        <v>221.35231595018286</v>
      </c>
      <c r="U131" s="98">
        <v>4.2221055544190342</v>
      </c>
      <c r="V131" s="98">
        <v>9.6481841780875381</v>
      </c>
      <c r="W131" s="37">
        <f>SUM(D125:AP125)</f>
        <v>2980.4396887937191</v>
      </c>
    </row>
    <row r="132" spans="3:42" s="31" customFormat="1" ht="13.5">
      <c r="C132" s="83" t="s">
        <v>79</v>
      </c>
      <c r="D132" s="41">
        <f t="shared" ref="D132:V132" si="44">SUM(D129:D131)</f>
        <v>122.75981304874195</v>
      </c>
      <c r="E132" s="41">
        <f t="shared" si="44"/>
        <v>92.102331608228013</v>
      </c>
      <c r="F132" s="41">
        <f t="shared" si="44"/>
        <v>59.084366470718088</v>
      </c>
      <c r="G132" s="41">
        <f t="shared" si="44"/>
        <v>291.57245285491439</v>
      </c>
      <c r="H132" s="41">
        <f t="shared" si="44"/>
        <v>44.661626873486775</v>
      </c>
      <c r="I132" s="41">
        <f t="shared" si="44"/>
        <v>40.920233463660651</v>
      </c>
      <c r="J132" s="41">
        <f t="shared" si="44"/>
        <v>3411.7773211555277</v>
      </c>
      <c r="K132" s="41">
        <f t="shared" si="44"/>
        <v>347.83851449920019</v>
      </c>
      <c r="L132" s="41">
        <f t="shared" si="44"/>
        <v>670.25138490431493</v>
      </c>
      <c r="M132" s="41">
        <f t="shared" si="44"/>
        <v>671.78553181647158</v>
      </c>
      <c r="N132" s="41">
        <f t="shared" si="44"/>
        <v>524.67283903821726</v>
      </c>
      <c r="O132" s="41">
        <f t="shared" si="44"/>
        <v>12.739161580813414</v>
      </c>
      <c r="P132" s="41">
        <f t="shared" si="44"/>
        <v>67.410564220193336</v>
      </c>
      <c r="Q132" s="41">
        <f t="shared" si="44"/>
        <v>98.690224293605297</v>
      </c>
      <c r="R132" s="41">
        <f t="shared" si="44"/>
        <v>41.571113195701933</v>
      </c>
      <c r="S132" s="41">
        <f t="shared" si="44"/>
        <v>1090.1690758221921</v>
      </c>
      <c r="T132" s="41">
        <f t="shared" si="44"/>
        <v>234.12699274085969</v>
      </c>
      <c r="U132" s="41">
        <f t="shared" si="44"/>
        <v>18.384285606700161</v>
      </c>
      <c r="V132" s="41">
        <f t="shared" si="44"/>
        <v>50.163024355884552</v>
      </c>
      <c r="W132" s="41">
        <f>SUM(D126:AP126)</f>
        <v>15144.685355442454</v>
      </c>
    </row>
    <row r="133" spans="3:42" s="31" customFormat="1" ht="10.7" customHeight="1">
      <c r="F133" s="29"/>
      <c r="G133" s="46"/>
      <c r="N133" s="47"/>
      <c r="O133" s="47"/>
    </row>
    <row r="134" spans="3:42" s="31" customFormat="1" ht="17.25">
      <c r="C134" s="32" t="s">
        <v>89</v>
      </c>
      <c r="D134" s="25"/>
      <c r="E134" s="25"/>
      <c r="F134" s="73"/>
      <c r="G134" s="74"/>
      <c r="H134" s="25"/>
      <c r="I134" s="25"/>
      <c r="J134" s="75"/>
      <c r="K134" s="76"/>
      <c r="L134" s="25"/>
      <c r="M134" s="25"/>
      <c r="N134" s="25"/>
      <c r="O134" s="25"/>
      <c r="P134" s="25"/>
      <c r="W134" s="29" t="s">
        <v>722</v>
      </c>
    </row>
    <row r="135" spans="3:42" s="31" customFormat="1" ht="13.5">
      <c r="C135" s="49"/>
      <c r="D135" s="588" t="str">
        <f t="shared" ref="D135:AP135" si="45">D6</f>
        <v>01</v>
      </c>
      <c r="E135" s="588" t="str">
        <f t="shared" si="45"/>
        <v>02</v>
      </c>
      <c r="F135" s="588" t="str">
        <f t="shared" si="45"/>
        <v>03</v>
      </c>
      <c r="G135" s="588" t="str">
        <f t="shared" si="45"/>
        <v>04</v>
      </c>
      <c r="H135" s="588" t="str">
        <f t="shared" si="45"/>
        <v>05</v>
      </c>
      <c r="I135" s="588" t="str">
        <f t="shared" si="45"/>
        <v>06</v>
      </c>
      <c r="J135" s="588" t="str">
        <f t="shared" si="45"/>
        <v>07</v>
      </c>
      <c r="K135" s="588" t="str">
        <f t="shared" si="45"/>
        <v>08</v>
      </c>
      <c r="L135" s="588" t="str">
        <f t="shared" si="45"/>
        <v>09</v>
      </c>
      <c r="M135" s="588" t="str">
        <f t="shared" si="45"/>
        <v>10</v>
      </c>
      <c r="N135" s="588" t="str">
        <f t="shared" si="45"/>
        <v>11</v>
      </c>
      <c r="O135" s="588" t="str">
        <f t="shared" si="45"/>
        <v>12</v>
      </c>
      <c r="P135" s="588" t="str">
        <f t="shared" si="45"/>
        <v>13</v>
      </c>
      <c r="Q135" s="588" t="str">
        <f t="shared" si="45"/>
        <v>14</v>
      </c>
      <c r="R135" s="588" t="str">
        <f t="shared" si="45"/>
        <v>15</v>
      </c>
      <c r="S135" s="588" t="str">
        <f t="shared" si="45"/>
        <v>16</v>
      </c>
      <c r="T135" s="588" t="str">
        <f t="shared" si="45"/>
        <v>17</v>
      </c>
      <c r="U135" s="588" t="str">
        <f t="shared" si="45"/>
        <v>18</v>
      </c>
      <c r="V135" s="588" t="str">
        <f t="shared" si="45"/>
        <v>19</v>
      </c>
      <c r="W135" s="588" t="str">
        <f t="shared" si="45"/>
        <v>20</v>
      </c>
      <c r="X135" s="588" t="str">
        <f t="shared" si="45"/>
        <v>21</v>
      </c>
      <c r="Y135" s="588" t="str">
        <f t="shared" si="45"/>
        <v>22</v>
      </c>
      <c r="Z135" s="588" t="str">
        <f t="shared" si="45"/>
        <v>23</v>
      </c>
      <c r="AA135" s="588" t="str">
        <f t="shared" si="45"/>
        <v>24</v>
      </c>
      <c r="AB135" s="588" t="str">
        <f t="shared" si="45"/>
        <v>25</v>
      </c>
      <c r="AC135" s="588" t="str">
        <f t="shared" si="45"/>
        <v>26</v>
      </c>
      <c r="AD135" s="588" t="str">
        <f t="shared" si="45"/>
        <v>27</v>
      </c>
      <c r="AE135" s="588" t="str">
        <f t="shared" si="45"/>
        <v>28</v>
      </c>
      <c r="AF135" s="588" t="str">
        <f t="shared" si="45"/>
        <v>29</v>
      </c>
      <c r="AG135" s="588" t="str">
        <f t="shared" si="45"/>
        <v>30</v>
      </c>
      <c r="AH135" s="588" t="str">
        <f t="shared" si="45"/>
        <v>31</v>
      </c>
      <c r="AI135" s="588" t="str">
        <f t="shared" si="45"/>
        <v>32</v>
      </c>
      <c r="AJ135" s="588" t="str">
        <f t="shared" si="45"/>
        <v>33</v>
      </c>
      <c r="AK135" s="588" t="str">
        <f t="shared" si="45"/>
        <v>34</v>
      </c>
      <c r="AL135" s="588" t="str">
        <f t="shared" si="45"/>
        <v>35</v>
      </c>
      <c r="AM135" s="588" t="str">
        <f t="shared" si="45"/>
        <v>36</v>
      </c>
      <c r="AN135" s="588" t="str">
        <f t="shared" si="45"/>
        <v>37</v>
      </c>
      <c r="AO135" s="588" t="str">
        <f t="shared" si="45"/>
        <v>38</v>
      </c>
      <c r="AP135" s="588" t="str">
        <f t="shared" si="45"/>
        <v>39</v>
      </c>
    </row>
    <row r="136" spans="3:42" s="31" customFormat="1" ht="40.5">
      <c r="C136" s="77" t="s">
        <v>48</v>
      </c>
      <c r="D136" s="589" t="str">
        <f t="shared" ref="D136:AP136" si="46">D7</f>
        <v>農業</v>
      </c>
      <c r="E136" s="589" t="str">
        <f t="shared" si="46"/>
        <v>林業</v>
      </c>
      <c r="F136" s="589" t="str">
        <f t="shared" si="46"/>
        <v>漁業</v>
      </c>
      <c r="G136" s="589" t="str">
        <f t="shared" si="46"/>
        <v>鉱業</v>
      </c>
      <c r="H136" s="589" t="str">
        <f t="shared" si="46"/>
        <v>飲食料品</v>
      </c>
      <c r="I136" s="589" t="str">
        <f t="shared" si="46"/>
        <v>繊維製品</v>
      </c>
      <c r="J136" s="589" t="str">
        <f t="shared" si="46"/>
        <v>パルプ・紙・木製品</v>
      </c>
      <c r="K136" s="589" t="str">
        <f t="shared" si="46"/>
        <v>化学製品</v>
      </c>
      <c r="L136" s="589" t="str">
        <f t="shared" si="46"/>
        <v>石油・石炭製品</v>
      </c>
      <c r="M136" s="613" t="str">
        <f t="shared" si="46"/>
        <v>プラスチック・ゴム製品</v>
      </c>
      <c r="N136" s="589" t="str">
        <f t="shared" si="46"/>
        <v>窯業・土石製品</v>
      </c>
      <c r="O136" s="589" t="str">
        <f t="shared" si="46"/>
        <v>鉄鋼</v>
      </c>
      <c r="P136" s="589" t="str">
        <f t="shared" si="46"/>
        <v>非鉄金属</v>
      </c>
      <c r="Q136" s="589" t="str">
        <f t="shared" si="46"/>
        <v>金属製品</v>
      </c>
      <c r="R136" s="589" t="str">
        <f t="shared" si="46"/>
        <v>はん用機械</v>
      </c>
      <c r="S136" s="589" t="str">
        <f t="shared" si="46"/>
        <v>生産用機械</v>
      </c>
      <c r="T136" s="589" t="str">
        <f t="shared" si="46"/>
        <v>業務用機械</v>
      </c>
      <c r="U136" s="589" t="str">
        <f t="shared" si="46"/>
        <v>電子部品</v>
      </c>
      <c r="V136" s="589" t="str">
        <f t="shared" si="46"/>
        <v>電気機械</v>
      </c>
      <c r="W136" s="589" t="str">
        <f t="shared" si="46"/>
        <v>情報通信機器</v>
      </c>
      <c r="X136" s="593" t="str">
        <f t="shared" si="46"/>
        <v>輸送機械</v>
      </c>
      <c r="Y136" s="593" t="str">
        <f t="shared" si="46"/>
        <v>その他の製造工業製品</v>
      </c>
      <c r="Z136" s="593" t="str">
        <f t="shared" si="46"/>
        <v>建設</v>
      </c>
      <c r="AA136" s="593" t="str">
        <f t="shared" si="46"/>
        <v>電力・ガス・熱供給</v>
      </c>
      <c r="AB136" s="593" t="str">
        <f t="shared" si="46"/>
        <v>水道</v>
      </c>
      <c r="AC136" s="593" t="str">
        <f t="shared" si="46"/>
        <v>廃棄物処理</v>
      </c>
      <c r="AD136" s="593" t="str">
        <f t="shared" si="46"/>
        <v>商業</v>
      </c>
      <c r="AE136" s="593" t="str">
        <f t="shared" si="46"/>
        <v>金融・保険</v>
      </c>
      <c r="AF136" s="593" t="str">
        <f t="shared" si="46"/>
        <v>不動産</v>
      </c>
      <c r="AG136" s="593" t="str">
        <f t="shared" si="46"/>
        <v>運輸・郵便</v>
      </c>
      <c r="AH136" s="593" t="str">
        <f t="shared" si="46"/>
        <v>情報通信</v>
      </c>
      <c r="AI136" s="593" t="str">
        <f t="shared" si="46"/>
        <v>公務</v>
      </c>
      <c r="AJ136" s="593" t="str">
        <f t="shared" si="46"/>
        <v>教育・研究</v>
      </c>
      <c r="AK136" s="593" t="str">
        <f t="shared" si="46"/>
        <v>医療・福祉</v>
      </c>
      <c r="AL136" s="593" t="str">
        <f t="shared" si="46"/>
        <v>他に分類されない会員制団体</v>
      </c>
      <c r="AM136" s="593" t="str">
        <f t="shared" si="46"/>
        <v>対事業所サービス</v>
      </c>
      <c r="AN136" s="593" t="str">
        <f t="shared" si="46"/>
        <v>対個人サービス</v>
      </c>
      <c r="AO136" s="593" t="str">
        <f t="shared" si="46"/>
        <v>事務用品</v>
      </c>
      <c r="AP136" s="593" t="str">
        <f t="shared" si="46"/>
        <v>分類不明</v>
      </c>
    </row>
    <row r="137" spans="3:42" s="31" customFormat="1" ht="13.5">
      <c r="C137" s="78" t="s">
        <v>84</v>
      </c>
      <c r="D137" s="79">
        <f t="array" ref="D137:AP139">+詳細1!D72:AP74</f>
        <v>0</v>
      </c>
      <c r="E137" s="79">
        <v>0</v>
      </c>
      <c r="F137" s="79">
        <v>0</v>
      </c>
      <c r="G137" s="79">
        <v>0</v>
      </c>
      <c r="H137" s="79">
        <v>0</v>
      </c>
      <c r="I137" s="79">
        <v>0</v>
      </c>
      <c r="J137" s="79">
        <v>0</v>
      </c>
      <c r="K137" s="79">
        <v>0</v>
      </c>
      <c r="L137" s="79">
        <v>0</v>
      </c>
      <c r="M137" s="79">
        <v>0</v>
      </c>
      <c r="N137" s="79">
        <v>0</v>
      </c>
      <c r="O137" s="79">
        <v>0</v>
      </c>
      <c r="P137" s="79">
        <v>0</v>
      </c>
      <c r="Q137" s="79">
        <v>0</v>
      </c>
      <c r="R137" s="79">
        <v>0</v>
      </c>
      <c r="S137" s="79">
        <v>0</v>
      </c>
      <c r="T137" s="79">
        <v>0</v>
      </c>
      <c r="U137" s="79">
        <v>0</v>
      </c>
      <c r="V137" s="79">
        <v>0</v>
      </c>
      <c r="W137" s="79">
        <v>0</v>
      </c>
      <c r="X137" s="79">
        <v>0</v>
      </c>
      <c r="Y137" s="79">
        <v>0</v>
      </c>
      <c r="Z137" s="79">
        <v>0</v>
      </c>
      <c r="AA137" s="79">
        <v>0</v>
      </c>
      <c r="AB137" s="79">
        <v>0</v>
      </c>
      <c r="AC137" s="79">
        <v>0</v>
      </c>
      <c r="AD137" s="79">
        <v>0</v>
      </c>
      <c r="AE137" s="79">
        <v>0</v>
      </c>
      <c r="AF137" s="79">
        <v>0</v>
      </c>
      <c r="AG137" s="79">
        <v>0</v>
      </c>
      <c r="AH137" s="79">
        <v>0</v>
      </c>
      <c r="AI137" s="79">
        <v>0</v>
      </c>
      <c r="AJ137" s="79">
        <v>0</v>
      </c>
      <c r="AK137" s="79">
        <v>0</v>
      </c>
      <c r="AL137" s="79">
        <v>0</v>
      </c>
      <c r="AM137" s="79">
        <v>0</v>
      </c>
      <c r="AN137" s="79">
        <v>0</v>
      </c>
      <c r="AO137" s="79">
        <v>0</v>
      </c>
      <c r="AP137" s="79">
        <v>0</v>
      </c>
    </row>
    <row r="138" spans="3:42" s="31" customFormat="1" ht="13.5">
      <c r="C138" s="81" t="s">
        <v>85</v>
      </c>
      <c r="D138" s="37">
        <v>0</v>
      </c>
      <c r="E138" s="37">
        <v>0</v>
      </c>
      <c r="F138" s="37">
        <v>0</v>
      </c>
      <c r="G138" s="37">
        <v>0</v>
      </c>
      <c r="H138" s="37">
        <v>0</v>
      </c>
      <c r="I138" s="37">
        <v>0</v>
      </c>
      <c r="J138" s="37">
        <v>0</v>
      </c>
      <c r="K138" s="37">
        <v>0</v>
      </c>
      <c r="L138" s="37">
        <v>0</v>
      </c>
      <c r="M138" s="37">
        <v>0</v>
      </c>
      <c r="N138" s="37">
        <v>0</v>
      </c>
      <c r="O138" s="37">
        <v>0</v>
      </c>
      <c r="P138" s="37">
        <v>0</v>
      </c>
      <c r="Q138" s="37">
        <v>0</v>
      </c>
      <c r="R138" s="37">
        <v>0</v>
      </c>
      <c r="S138" s="37">
        <v>0</v>
      </c>
      <c r="T138" s="37">
        <v>0</v>
      </c>
      <c r="U138" s="37">
        <v>0</v>
      </c>
      <c r="V138" s="37">
        <v>0</v>
      </c>
      <c r="W138" s="37">
        <v>0</v>
      </c>
      <c r="X138" s="37">
        <v>0</v>
      </c>
      <c r="Y138" s="37">
        <v>0</v>
      </c>
      <c r="Z138" s="37">
        <v>0</v>
      </c>
      <c r="AA138" s="37">
        <v>0</v>
      </c>
      <c r="AB138" s="37">
        <v>0</v>
      </c>
      <c r="AC138" s="37">
        <v>0</v>
      </c>
      <c r="AD138" s="37">
        <v>0</v>
      </c>
      <c r="AE138" s="37">
        <v>0</v>
      </c>
      <c r="AF138" s="37">
        <v>0</v>
      </c>
      <c r="AG138" s="37">
        <v>0</v>
      </c>
      <c r="AH138" s="37">
        <v>0</v>
      </c>
      <c r="AI138" s="37">
        <v>0</v>
      </c>
      <c r="AJ138" s="37">
        <v>0</v>
      </c>
      <c r="AK138" s="37">
        <v>0</v>
      </c>
      <c r="AL138" s="37">
        <v>0</v>
      </c>
      <c r="AM138" s="37">
        <v>0</v>
      </c>
      <c r="AN138" s="37">
        <v>0</v>
      </c>
      <c r="AO138" s="37">
        <v>0</v>
      </c>
      <c r="AP138" s="37">
        <v>0</v>
      </c>
    </row>
    <row r="139" spans="3:42" s="31" customFormat="1" ht="13.5">
      <c r="C139" s="81" t="s">
        <v>86</v>
      </c>
      <c r="D139" s="37">
        <v>0</v>
      </c>
      <c r="E139" s="37">
        <v>0</v>
      </c>
      <c r="F139" s="37">
        <v>0</v>
      </c>
      <c r="G139" s="37">
        <v>0</v>
      </c>
      <c r="H139" s="37">
        <v>0</v>
      </c>
      <c r="I139" s="37">
        <v>0</v>
      </c>
      <c r="J139" s="37">
        <v>0</v>
      </c>
      <c r="K139" s="37">
        <v>0</v>
      </c>
      <c r="L139" s="37">
        <v>0</v>
      </c>
      <c r="M139" s="37">
        <v>0</v>
      </c>
      <c r="N139" s="37">
        <v>0</v>
      </c>
      <c r="O139" s="37">
        <v>0</v>
      </c>
      <c r="P139" s="37">
        <v>0</v>
      </c>
      <c r="Q139" s="37">
        <v>0</v>
      </c>
      <c r="R139" s="37">
        <v>0</v>
      </c>
      <c r="S139" s="37">
        <v>0</v>
      </c>
      <c r="T139" s="37">
        <v>0</v>
      </c>
      <c r="U139" s="37">
        <v>0</v>
      </c>
      <c r="V139" s="37">
        <v>0</v>
      </c>
      <c r="W139" s="37">
        <v>0</v>
      </c>
      <c r="X139" s="37">
        <v>0</v>
      </c>
      <c r="Y139" s="37">
        <v>0</v>
      </c>
      <c r="Z139" s="37">
        <v>0</v>
      </c>
      <c r="AA139" s="37">
        <v>0</v>
      </c>
      <c r="AB139" s="37">
        <v>0</v>
      </c>
      <c r="AC139" s="37">
        <v>0</v>
      </c>
      <c r="AD139" s="37">
        <v>0</v>
      </c>
      <c r="AE139" s="37">
        <v>0</v>
      </c>
      <c r="AF139" s="37">
        <v>0</v>
      </c>
      <c r="AG139" s="37">
        <v>0</v>
      </c>
      <c r="AH139" s="37">
        <v>0</v>
      </c>
      <c r="AI139" s="37">
        <v>0</v>
      </c>
      <c r="AJ139" s="37">
        <v>0</v>
      </c>
      <c r="AK139" s="37">
        <v>0</v>
      </c>
      <c r="AL139" s="37">
        <v>0</v>
      </c>
      <c r="AM139" s="37">
        <v>0</v>
      </c>
      <c r="AN139" s="37">
        <v>0</v>
      </c>
      <c r="AO139" s="37">
        <v>0</v>
      </c>
      <c r="AP139" s="37">
        <v>0</v>
      </c>
    </row>
    <row r="140" spans="3:42" s="31" customFormat="1" ht="13.5">
      <c r="C140" s="81" t="s">
        <v>79</v>
      </c>
      <c r="D140" s="37">
        <f t="shared" ref="D140:AP140" si="47">SUM(D137:D139)</f>
        <v>0</v>
      </c>
      <c r="E140" s="37">
        <f t="shared" si="47"/>
        <v>0</v>
      </c>
      <c r="F140" s="37">
        <f t="shared" si="47"/>
        <v>0</v>
      </c>
      <c r="G140" s="37">
        <f t="shared" si="47"/>
        <v>0</v>
      </c>
      <c r="H140" s="37">
        <f t="shared" si="47"/>
        <v>0</v>
      </c>
      <c r="I140" s="37">
        <f t="shared" si="47"/>
        <v>0</v>
      </c>
      <c r="J140" s="37">
        <f t="shared" si="47"/>
        <v>0</v>
      </c>
      <c r="K140" s="37">
        <f t="shared" si="47"/>
        <v>0</v>
      </c>
      <c r="L140" s="37">
        <f t="shared" si="47"/>
        <v>0</v>
      </c>
      <c r="M140" s="37">
        <f t="shared" si="47"/>
        <v>0</v>
      </c>
      <c r="N140" s="37">
        <f t="shared" si="47"/>
        <v>0</v>
      </c>
      <c r="O140" s="37">
        <f t="shared" si="47"/>
        <v>0</v>
      </c>
      <c r="P140" s="37">
        <f t="shared" si="47"/>
        <v>0</v>
      </c>
      <c r="Q140" s="37">
        <f t="shared" si="47"/>
        <v>0</v>
      </c>
      <c r="R140" s="37">
        <f t="shared" si="47"/>
        <v>0</v>
      </c>
      <c r="S140" s="37">
        <f t="shared" si="47"/>
        <v>0</v>
      </c>
      <c r="T140" s="37">
        <f t="shared" si="47"/>
        <v>0</v>
      </c>
      <c r="U140" s="37">
        <f t="shared" si="47"/>
        <v>0</v>
      </c>
      <c r="V140" s="37">
        <f t="shared" si="47"/>
        <v>0</v>
      </c>
      <c r="W140" s="41">
        <f t="shared" si="47"/>
        <v>0</v>
      </c>
      <c r="X140" s="41">
        <f t="shared" si="47"/>
        <v>0</v>
      </c>
      <c r="Y140" s="41">
        <f t="shared" si="47"/>
        <v>0</v>
      </c>
      <c r="Z140" s="41">
        <f t="shared" si="47"/>
        <v>0</v>
      </c>
      <c r="AA140" s="41">
        <f t="shared" si="47"/>
        <v>0</v>
      </c>
      <c r="AB140" s="41">
        <f t="shared" si="47"/>
        <v>0</v>
      </c>
      <c r="AC140" s="41">
        <f t="shared" si="47"/>
        <v>0</v>
      </c>
      <c r="AD140" s="41">
        <f t="shared" si="47"/>
        <v>0</v>
      </c>
      <c r="AE140" s="41">
        <f t="shared" si="47"/>
        <v>0</v>
      </c>
      <c r="AF140" s="41">
        <f t="shared" si="47"/>
        <v>0</v>
      </c>
      <c r="AG140" s="41">
        <f t="shared" si="47"/>
        <v>0</v>
      </c>
      <c r="AH140" s="41">
        <f t="shared" si="47"/>
        <v>0</v>
      </c>
      <c r="AI140" s="41">
        <f t="shared" si="47"/>
        <v>0</v>
      </c>
      <c r="AJ140" s="41">
        <f t="shared" si="47"/>
        <v>0</v>
      </c>
      <c r="AK140" s="41">
        <f t="shared" si="47"/>
        <v>0</v>
      </c>
      <c r="AL140" s="41">
        <f t="shared" si="47"/>
        <v>0</v>
      </c>
      <c r="AM140" s="41">
        <f t="shared" si="47"/>
        <v>0</v>
      </c>
      <c r="AN140" s="41">
        <f t="shared" si="47"/>
        <v>0</v>
      </c>
      <c r="AO140" s="41">
        <f t="shared" si="47"/>
        <v>0</v>
      </c>
      <c r="AP140" s="41">
        <f t="shared" si="47"/>
        <v>0</v>
      </c>
    </row>
    <row r="141" spans="3:42" s="31" customFormat="1" ht="13.5">
      <c r="C141" s="49"/>
      <c r="D141" s="588" t="str">
        <f t="shared" ref="D141:V141" si="48">D11</f>
        <v>21</v>
      </c>
      <c r="E141" s="588" t="str">
        <f t="shared" si="48"/>
        <v>22</v>
      </c>
      <c r="F141" s="588" t="str">
        <f t="shared" si="48"/>
        <v>23</v>
      </c>
      <c r="G141" s="588" t="str">
        <f t="shared" si="48"/>
        <v>24</v>
      </c>
      <c r="H141" s="588" t="str">
        <f t="shared" si="48"/>
        <v>25</v>
      </c>
      <c r="I141" s="588" t="str">
        <f t="shared" si="48"/>
        <v>26</v>
      </c>
      <c r="J141" s="588" t="str">
        <f t="shared" si="48"/>
        <v>27</v>
      </c>
      <c r="K141" s="588" t="str">
        <f t="shared" si="48"/>
        <v>28</v>
      </c>
      <c r="L141" s="588" t="str">
        <f t="shared" si="48"/>
        <v>29</v>
      </c>
      <c r="M141" s="588" t="str">
        <f t="shared" si="48"/>
        <v>30</v>
      </c>
      <c r="N141" s="588" t="str">
        <f t="shared" si="48"/>
        <v>31</v>
      </c>
      <c r="O141" s="588" t="str">
        <f t="shared" si="48"/>
        <v>32</v>
      </c>
      <c r="P141" s="588" t="str">
        <f t="shared" si="48"/>
        <v>33</v>
      </c>
      <c r="Q141" s="588" t="str">
        <f t="shared" si="48"/>
        <v>34</v>
      </c>
      <c r="R141" s="588" t="str">
        <f t="shared" si="48"/>
        <v>35</v>
      </c>
      <c r="S141" s="588" t="str">
        <f t="shared" si="48"/>
        <v>36</v>
      </c>
      <c r="T141" s="588" t="str">
        <f t="shared" si="48"/>
        <v>37</v>
      </c>
      <c r="U141" s="588" t="str">
        <f t="shared" si="48"/>
        <v>38</v>
      </c>
      <c r="V141" s="588" t="str">
        <f t="shared" si="48"/>
        <v>39</v>
      </c>
      <c r="W141" s="85"/>
    </row>
    <row r="142" spans="3:42" s="31" customFormat="1" ht="40.5">
      <c r="C142" s="77" t="s">
        <v>48</v>
      </c>
      <c r="D142" s="589" t="str">
        <f t="shared" ref="D142:W142" si="49">D12</f>
        <v>輸送機械</v>
      </c>
      <c r="E142" s="589" t="str">
        <f t="shared" si="49"/>
        <v>その他の製造工業製品</v>
      </c>
      <c r="F142" s="589" t="str">
        <f t="shared" si="49"/>
        <v>建設</v>
      </c>
      <c r="G142" s="589" t="str">
        <f t="shared" si="49"/>
        <v>電力・ガス・熱供給</v>
      </c>
      <c r="H142" s="589" t="str">
        <f t="shared" si="49"/>
        <v>水道</v>
      </c>
      <c r="I142" s="589" t="str">
        <f t="shared" si="49"/>
        <v>廃棄物処理</v>
      </c>
      <c r="J142" s="589" t="str">
        <f t="shared" si="49"/>
        <v>商業</v>
      </c>
      <c r="K142" s="589" t="str">
        <f t="shared" si="49"/>
        <v>金融・保険</v>
      </c>
      <c r="L142" s="589" t="str">
        <f t="shared" si="49"/>
        <v>不動産</v>
      </c>
      <c r="M142" s="589" t="str">
        <f t="shared" si="49"/>
        <v>運輸・郵便</v>
      </c>
      <c r="N142" s="589" t="str">
        <f t="shared" si="49"/>
        <v>情報通信</v>
      </c>
      <c r="O142" s="589" t="str">
        <f t="shared" si="49"/>
        <v>公務</v>
      </c>
      <c r="P142" s="589" t="str">
        <f t="shared" si="49"/>
        <v>教育・研究</v>
      </c>
      <c r="Q142" s="589" t="str">
        <f t="shared" si="49"/>
        <v>医療・福祉</v>
      </c>
      <c r="R142" s="613" t="str">
        <f t="shared" si="49"/>
        <v>他に分類されない会員制団体</v>
      </c>
      <c r="S142" s="589" t="str">
        <f t="shared" si="49"/>
        <v>対事業所サービス</v>
      </c>
      <c r="T142" s="589" t="str">
        <f t="shared" si="49"/>
        <v>対個人サービス</v>
      </c>
      <c r="U142" s="589" t="str">
        <f t="shared" si="49"/>
        <v>事務用品</v>
      </c>
      <c r="V142" s="589" t="str">
        <f t="shared" si="49"/>
        <v>分類不明</v>
      </c>
      <c r="W142" s="30" t="str">
        <f t="shared" si="49"/>
        <v>合計</v>
      </c>
    </row>
    <row r="143" spans="3:42" s="31" customFormat="1" ht="13.5">
      <c r="C143" s="78" t="s">
        <v>84</v>
      </c>
      <c r="D143" s="79">
        <f t="array" ref="D143:V145">+X137:AP139</f>
        <v>0</v>
      </c>
      <c r="E143" s="79">
        <v>0</v>
      </c>
      <c r="F143" s="79">
        <v>0</v>
      </c>
      <c r="G143" s="79">
        <v>0</v>
      </c>
      <c r="H143" s="79">
        <v>0</v>
      </c>
      <c r="I143" s="79">
        <v>0</v>
      </c>
      <c r="J143" s="79">
        <v>0</v>
      </c>
      <c r="K143" s="79">
        <v>0</v>
      </c>
      <c r="L143" s="79">
        <v>0</v>
      </c>
      <c r="M143" s="79">
        <v>0</v>
      </c>
      <c r="N143" s="79">
        <v>0</v>
      </c>
      <c r="O143" s="79">
        <v>0</v>
      </c>
      <c r="P143" s="79">
        <v>0</v>
      </c>
      <c r="Q143" s="97">
        <v>0</v>
      </c>
      <c r="R143" s="97">
        <v>0</v>
      </c>
      <c r="S143" s="97">
        <v>0</v>
      </c>
      <c r="T143" s="97">
        <v>0</v>
      </c>
      <c r="U143" s="97">
        <v>0</v>
      </c>
      <c r="V143" s="97">
        <v>0</v>
      </c>
      <c r="W143" s="79">
        <f>SUM(D137:AP137)</f>
        <v>0</v>
      </c>
    </row>
    <row r="144" spans="3:42" s="31" customFormat="1" ht="13.5">
      <c r="C144" s="81" t="s">
        <v>85</v>
      </c>
      <c r="D144" s="98">
        <v>0</v>
      </c>
      <c r="E144" s="98">
        <v>0</v>
      </c>
      <c r="F144" s="98">
        <v>0</v>
      </c>
      <c r="G144" s="98">
        <v>0</v>
      </c>
      <c r="H144" s="98">
        <v>0</v>
      </c>
      <c r="I144" s="98">
        <v>0</v>
      </c>
      <c r="J144" s="98">
        <v>0</v>
      </c>
      <c r="K144" s="98">
        <v>0</v>
      </c>
      <c r="L144" s="98">
        <v>0</v>
      </c>
      <c r="M144" s="98">
        <v>0</v>
      </c>
      <c r="N144" s="98">
        <v>0</v>
      </c>
      <c r="O144" s="98">
        <v>0</v>
      </c>
      <c r="P144" s="98">
        <v>0</v>
      </c>
      <c r="Q144" s="98">
        <v>0</v>
      </c>
      <c r="R144" s="98">
        <v>0</v>
      </c>
      <c r="S144" s="98">
        <v>0</v>
      </c>
      <c r="T144" s="98">
        <v>0</v>
      </c>
      <c r="U144" s="98">
        <v>0</v>
      </c>
      <c r="V144" s="98">
        <v>0</v>
      </c>
      <c r="W144" s="37">
        <f>SUM(D138:AP138)</f>
        <v>0</v>
      </c>
    </row>
    <row r="145" spans="3:42" s="31" customFormat="1" ht="13.5">
      <c r="C145" s="81" t="s">
        <v>86</v>
      </c>
      <c r="D145" s="37">
        <v>0</v>
      </c>
      <c r="E145" s="37">
        <v>0</v>
      </c>
      <c r="F145" s="37">
        <v>0</v>
      </c>
      <c r="G145" s="37">
        <v>0</v>
      </c>
      <c r="H145" s="37">
        <v>0</v>
      </c>
      <c r="I145" s="37">
        <v>0</v>
      </c>
      <c r="J145" s="37">
        <v>0</v>
      </c>
      <c r="K145" s="37">
        <v>0</v>
      </c>
      <c r="L145" s="37">
        <v>0</v>
      </c>
      <c r="M145" s="37">
        <v>0</v>
      </c>
      <c r="N145" s="37">
        <v>0</v>
      </c>
      <c r="O145" s="37">
        <v>0</v>
      </c>
      <c r="P145" s="37">
        <v>0</v>
      </c>
      <c r="Q145" s="98">
        <v>0</v>
      </c>
      <c r="R145" s="98">
        <v>0</v>
      </c>
      <c r="S145" s="98">
        <v>0</v>
      </c>
      <c r="T145" s="98">
        <v>0</v>
      </c>
      <c r="U145" s="98">
        <v>0</v>
      </c>
      <c r="V145" s="98">
        <v>0</v>
      </c>
      <c r="W145" s="37">
        <f>SUM(D139:AP139)</f>
        <v>0</v>
      </c>
    </row>
    <row r="146" spans="3:42" s="31" customFormat="1" ht="13.5">
      <c r="C146" s="83" t="s">
        <v>79</v>
      </c>
      <c r="D146" s="41">
        <f t="shared" ref="D146:V146" si="50">SUM(D143:D145)</f>
        <v>0</v>
      </c>
      <c r="E146" s="41">
        <f t="shared" si="50"/>
        <v>0</v>
      </c>
      <c r="F146" s="41">
        <f t="shared" si="50"/>
        <v>0</v>
      </c>
      <c r="G146" s="41">
        <f t="shared" si="50"/>
        <v>0</v>
      </c>
      <c r="H146" s="41">
        <f t="shared" si="50"/>
        <v>0</v>
      </c>
      <c r="I146" s="41">
        <f t="shared" si="50"/>
        <v>0</v>
      </c>
      <c r="J146" s="41">
        <f t="shared" si="50"/>
        <v>0</v>
      </c>
      <c r="K146" s="41">
        <f t="shared" si="50"/>
        <v>0</v>
      </c>
      <c r="L146" s="41">
        <f t="shared" si="50"/>
        <v>0</v>
      </c>
      <c r="M146" s="41">
        <f t="shared" si="50"/>
        <v>0</v>
      </c>
      <c r="N146" s="41">
        <f t="shared" si="50"/>
        <v>0</v>
      </c>
      <c r="O146" s="41">
        <f t="shared" si="50"/>
        <v>0</v>
      </c>
      <c r="P146" s="41">
        <f t="shared" si="50"/>
        <v>0</v>
      </c>
      <c r="Q146" s="41">
        <f t="shared" si="50"/>
        <v>0</v>
      </c>
      <c r="R146" s="41">
        <f t="shared" si="50"/>
        <v>0</v>
      </c>
      <c r="S146" s="41">
        <f t="shared" si="50"/>
        <v>0</v>
      </c>
      <c r="T146" s="41">
        <f t="shared" si="50"/>
        <v>0</v>
      </c>
      <c r="U146" s="41">
        <f t="shared" si="50"/>
        <v>0</v>
      </c>
      <c r="V146" s="41">
        <f t="shared" si="50"/>
        <v>0</v>
      </c>
      <c r="W146" s="41">
        <f>SUM(D140:AP140)</f>
        <v>0</v>
      </c>
    </row>
    <row r="147" spans="3:42" s="31" customFormat="1" ht="10.7" customHeight="1">
      <c r="F147" s="29"/>
      <c r="G147" s="46"/>
      <c r="N147" s="47"/>
      <c r="O147" s="47"/>
    </row>
    <row r="148" spans="3:42" s="31" customFormat="1" ht="17.25">
      <c r="C148" s="32" t="s">
        <v>90</v>
      </c>
      <c r="D148" s="25"/>
      <c r="E148" s="25"/>
      <c r="F148" s="73"/>
      <c r="G148" s="74"/>
      <c r="H148" s="25"/>
      <c r="I148" s="25"/>
      <c r="J148" s="75"/>
      <c r="K148" s="76"/>
      <c r="L148" s="25"/>
      <c r="M148" s="25"/>
      <c r="N148" s="25"/>
      <c r="O148" s="25"/>
      <c r="P148" s="25"/>
      <c r="W148" s="29" t="s">
        <v>722</v>
      </c>
    </row>
    <row r="149" spans="3:42" s="31" customFormat="1" ht="13.5">
      <c r="C149" s="49"/>
      <c r="D149" s="588" t="str">
        <f t="shared" ref="D149:AP149" si="51">D6</f>
        <v>01</v>
      </c>
      <c r="E149" s="588" t="str">
        <f t="shared" si="51"/>
        <v>02</v>
      </c>
      <c r="F149" s="588" t="str">
        <f t="shared" si="51"/>
        <v>03</v>
      </c>
      <c r="G149" s="588" t="str">
        <f t="shared" si="51"/>
        <v>04</v>
      </c>
      <c r="H149" s="588" t="str">
        <f t="shared" si="51"/>
        <v>05</v>
      </c>
      <c r="I149" s="588" t="str">
        <f t="shared" si="51"/>
        <v>06</v>
      </c>
      <c r="J149" s="588" t="str">
        <f t="shared" si="51"/>
        <v>07</v>
      </c>
      <c r="K149" s="588" t="str">
        <f t="shared" si="51"/>
        <v>08</v>
      </c>
      <c r="L149" s="588" t="str">
        <f t="shared" si="51"/>
        <v>09</v>
      </c>
      <c r="M149" s="588" t="str">
        <f t="shared" si="51"/>
        <v>10</v>
      </c>
      <c r="N149" s="588" t="str">
        <f t="shared" si="51"/>
        <v>11</v>
      </c>
      <c r="O149" s="588" t="str">
        <f t="shared" si="51"/>
        <v>12</v>
      </c>
      <c r="P149" s="588" t="str">
        <f t="shared" si="51"/>
        <v>13</v>
      </c>
      <c r="Q149" s="588" t="str">
        <f t="shared" si="51"/>
        <v>14</v>
      </c>
      <c r="R149" s="588" t="str">
        <f t="shared" si="51"/>
        <v>15</v>
      </c>
      <c r="S149" s="588" t="str">
        <f t="shared" si="51"/>
        <v>16</v>
      </c>
      <c r="T149" s="588" t="str">
        <f t="shared" si="51"/>
        <v>17</v>
      </c>
      <c r="U149" s="588" t="str">
        <f t="shared" si="51"/>
        <v>18</v>
      </c>
      <c r="V149" s="588" t="str">
        <f t="shared" si="51"/>
        <v>19</v>
      </c>
      <c r="W149" s="588" t="str">
        <f t="shared" si="51"/>
        <v>20</v>
      </c>
      <c r="X149" s="588" t="str">
        <f t="shared" si="51"/>
        <v>21</v>
      </c>
      <c r="Y149" s="588" t="str">
        <f t="shared" si="51"/>
        <v>22</v>
      </c>
      <c r="Z149" s="588" t="str">
        <f t="shared" si="51"/>
        <v>23</v>
      </c>
      <c r="AA149" s="588" t="str">
        <f t="shared" si="51"/>
        <v>24</v>
      </c>
      <c r="AB149" s="588" t="str">
        <f t="shared" si="51"/>
        <v>25</v>
      </c>
      <c r="AC149" s="588" t="str">
        <f t="shared" si="51"/>
        <v>26</v>
      </c>
      <c r="AD149" s="588" t="str">
        <f t="shared" si="51"/>
        <v>27</v>
      </c>
      <c r="AE149" s="588" t="str">
        <f t="shared" si="51"/>
        <v>28</v>
      </c>
      <c r="AF149" s="588" t="str">
        <f t="shared" si="51"/>
        <v>29</v>
      </c>
      <c r="AG149" s="588" t="str">
        <f t="shared" si="51"/>
        <v>30</v>
      </c>
      <c r="AH149" s="588" t="str">
        <f t="shared" si="51"/>
        <v>31</v>
      </c>
      <c r="AI149" s="588" t="str">
        <f t="shared" si="51"/>
        <v>32</v>
      </c>
      <c r="AJ149" s="588" t="str">
        <f t="shared" si="51"/>
        <v>33</v>
      </c>
      <c r="AK149" s="588" t="str">
        <f t="shared" si="51"/>
        <v>34</v>
      </c>
      <c r="AL149" s="588" t="str">
        <f t="shared" si="51"/>
        <v>35</v>
      </c>
      <c r="AM149" s="588" t="str">
        <f t="shared" si="51"/>
        <v>36</v>
      </c>
      <c r="AN149" s="588" t="str">
        <f t="shared" si="51"/>
        <v>37</v>
      </c>
      <c r="AO149" s="588" t="str">
        <f t="shared" si="51"/>
        <v>38</v>
      </c>
      <c r="AP149" s="588" t="str">
        <f t="shared" si="51"/>
        <v>39</v>
      </c>
    </row>
    <row r="150" spans="3:42" s="31" customFormat="1" ht="40.5">
      <c r="C150" s="77" t="s">
        <v>48</v>
      </c>
      <c r="D150" s="589" t="str">
        <f t="shared" ref="D150:AP150" si="52">D7</f>
        <v>農業</v>
      </c>
      <c r="E150" s="589" t="str">
        <f t="shared" si="52"/>
        <v>林業</v>
      </c>
      <c r="F150" s="589" t="str">
        <f t="shared" si="52"/>
        <v>漁業</v>
      </c>
      <c r="G150" s="589" t="str">
        <f t="shared" si="52"/>
        <v>鉱業</v>
      </c>
      <c r="H150" s="589" t="str">
        <f t="shared" si="52"/>
        <v>飲食料品</v>
      </c>
      <c r="I150" s="589" t="str">
        <f t="shared" si="52"/>
        <v>繊維製品</v>
      </c>
      <c r="J150" s="589" t="str">
        <f t="shared" si="52"/>
        <v>パルプ・紙・木製品</v>
      </c>
      <c r="K150" s="589" t="str">
        <f t="shared" si="52"/>
        <v>化学製品</v>
      </c>
      <c r="L150" s="589" t="str">
        <f t="shared" si="52"/>
        <v>石油・石炭製品</v>
      </c>
      <c r="M150" s="613" t="str">
        <f t="shared" si="52"/>
        <v>プラスチック・ゴム製品</v>
      </c>
      <c r="N150" s="589" t="str">
        <f t="shared" si="52"/>
        <v>窯業・土石製品</v>
      </c>
      <c r="O150" s="589" t="str">
        <f t="shared" si="52"/>
        <v>鉄鋼</v>
      </c>
      <c r="P150" s="589" t="str">
        <f t="shared" si="52"/>
        <v>非鉄金属</v>
      </c>
      <c r="Q150" s="589" t="str">
        <f t="shared" si="52"/>
        <v>金属製品</v>
      </c>
      <c r="R150" s="589" t="str">
        <f t="shared" si="52"/>
        <v>はん用機械</v>
      </c>
      <c r="S150" s="589" t="str">
        <f t="shared" si="52"/>
        <v>生産用機械</v>
      </c>
      <c r="T150" s="589" t="str">
        <f t="shared" si="52"/>
        <v>業務用機械</v>
      </c>
      <c r="U150" s="589" t="str">
        <f t="shared" si="52"/>
        <v>電子部品</v>
      </c>
      <c r="V150" s="589" t="str">
        <f t="shared" si="52"/>
        <v>電気機械</v>
      </c>
      <c r="W150" s="589" t="str">
        <f t="shared" si="52"/>
        <v>情報通信機器</v>
      </c>
      <c r="X150" s="593" t="str">
        <f t="shared" si="52"/>
        <v>輸送機械</v>
      </c>
      <c r="Y150" s="593" t="str">
        <f t="shared" si="52"/>
        <v>その他の製造工業製品</v>
      </c>
      <c r="Z150" s="593" t="str">
        <f t="shared" si="52"/>
        <v>建設</v>
      </c>
      <c r="AA150" s="593" t="str">
        <f t="shared" si="52"/>
        <v>電力・ガス・熱供給</v>
      </c>
      <c r="AB150" s="593" t="str">
        <f t="shared" si="52"/>
        <v>水道</v>
      </c>
      <c r="AC150" s="593" t="str">
        <f t="shared" si="52"/>
        <v>廃棄物処理</v>
      </c>
      <c r="AD150" s="593" t="str">
        <f t="shared" si="52"/>
        <v>商業</v>
      </c>
      <c r="AE150" s="593" t="str">
        <f t="shared" si="52"/>
        <v>金融・保険</v>
      </c>
      <c r="AF150" s="593" t="str">
        <f t="shared" si="52"/>
        <v>不動産</v>
      </c>
      <c r="AG150" s="593" t="str">
        <f t="shared" si="52"/>
        <v>運輸・郵便</v>
      </c>
      <c r="AH150" s="593" t="str">
        <f t="shared" si="52"/>
        <v>情報通信</v>
      </c>
      <c r="AI150" s="593" t="str">
        <f t="shared" si="52"/>
        <v>公務</v>
      </c>
      <c r="AJ150" s="593" t="str">
        <f t="shared" si="52"/>
        <v>教育・研究</v>
      </c>
      <c r="AK150" s="593" t="str">
        <f t="shared" si="52"/>
        <v>医療・福祉</v>
      </c>
      <c r="AL150" s="593" t="str">
        <f t="shared" si="52"/>
        <v>他に分類されない会員制団体</v>
      </c>
      <c r="AM150" s="593" t="str">
        <f t="shared" si="52"/>
        <v>対事業所サービス</v>
      </c>
      <c r="AN150" s="593" t="str">
        <f t="shared" si="52"/>
        <v>対個人サービス</v>
      </c>
      <c r="AO150" s="593" t="str">
        <f t="shared" si="52"/>
        <v>事務用品</v>
      </c>
      <c r="AP150" s="593" t="str">
        <f t="shared" si="52"/>
        <v>分類不明</v>
      </c>
    </row>
    <row r="151" spans="3:42" s="31" customFormat="1" ht="13.5">
      <c r="C151" s="78" t="s">
        <v>84</v>
      </c>
      <c r="D151" s="79">
        <f t="array" ref="D151:AP153">+詳細1!D119:AP121</f>
        <v>0</v>
      </c>
      <c r="E151" s="79">
        <v>0</v>
      </c>
      <c r="F151" s="79">
        <v>0</v>
      </c>
      <c r="G151" s="79">
        <v>0</v>
      </c>
      <c r="H151" s="79">
        <v>3665.1926278089618</v>
      </c>
      <c r="I151" s="79">
        <v>0</v>
      </c>
      <c r="J151" s="79">
        <v>0</v>
      </c>
      <c r="K151" s="79">
        <v>0</v>
      </c>
      <c r="L151" s="79">
        <v>0</v>
      </c>
      <c r="M151" s="79">
        <v>0</v>
      </c>
      <c r="N151" s="79">
        <v>0</v>
      </c>
      <c r="O151" s="79">
        <v>0</v>
      </c>
      <c r="P151" s="79">
        <v>0</v>
      </c>
      <c r="Q151" s="79">
        <v>0</v>
      </c>
      <c r="R151" s="79">
        <v>0</v>
      </c>
      <c r="S151" s="79">
        <v>0</v>
      </c>
      <c r="T151" s="79">
        <v>0</v>
      </c>
      <c r="U151" s="79">
        <v>0</v>
      </c>
      <c r="V151" s="79">
        <v>0</v>
      </c>
      <c r="W151" s="79">
        <v>0</v>
      </c>
      <c r="X151" s="79">
        <v>0</v>
      </c>
      <c r="Y151" s="79">
        <v>0</v>
      </c>
      <c r="Z151" s="79">
        <v>0</v>
      </c>
      <c r="AA151" s="79">
        <v>0</v>
      </c>
      <c r="AB151" s="79">
        <v>0</v>
      </c>
      <c r="AC151" s="79">
        <v>0</v>
      </c>
      <c r="AD151" s="79">
        <v>2397.0224075344349</v>
      </c>
      <c r="AE151" s="79">
        <v>0</v>
      </c>
      <c r="AF151" s="79">
        <v>0</v>
      </c>
      <c r="AG151" s="79">
        <v>134.43150416967552</v>
      </c>
      <c r="AH151" s="79">
        <v>0</v>
      </c>
      <c r="AI151" s="79">
        <v>0</v>
      </c>
      <c r="AJ151" s="79">
        <v>0</v>
      </c>
      <c r="AK151" s="79">
        <v>0</v>
      </c>
      <c r="AL151" s="79">
        <v>0</v>
      </c>
      <c r="AM151" s="79">
        <v>0</v>
      </c>
      <c r="AN151" s="79">
        <v>0</v>
      </c>
      <c r="AO151" s="79">
        <v>0</v>
      </c>
      <c r="AP151" s="79">
        <v>0</v>
      </c>
    </row>
    <row r="152" spans="3:42" s="31" customFormat="1" ht="13.5">
      <c r="C152" s="81" t="s">
        <v>85</v>
      </c>
      <c r="D152" s="37">
        <v>904.95909778252451</v>
      </c>
      <c r="E152" s="37">
        <v>8.9345900085180414</v>
      </c>
      <c r="F152" s="37">
        <v>117.03214197665969</v>
      </c>
      <c r="G152" s="37">
        <v>4.2283678745498703</v>
      </c>
      <c r="H152" s="37">
        <v>1074.3815649614555</v>
      </c>
      <c r="I152" s="37">
        <v>11.464984549934153</v>
      </c>
      <c r="J152" s="37">
        <v>188.70286823758471</v>
      </c>
      <c r="K152" s="37">
        <v>147.14287649267206</v>
      </c>
      <c r="L152" s="37">
        <v>131.95053756101044</v>
      </c>
      <c r="M152" s="37">
        <v>175.50126296454832</v>
      </c>
      <c r="N152" s="37">
        <v>21.253817312433853</v>
      </c>
      <c r="O152" s="37">
        <v>46.70483755888386</v>
      </c>
      <c r="P152" s="37">
        <v>15.954073283226919</v>
      </c>
      <c r="Q152" s="37">
        <v>90.813632584653732</v>
      </c>
      <c r="R152" s="37">
        <v>8.0549457551255923</v>
      </c>
      <c r="S152" s="37">
        <v>10.943390801228132</v>
      </c>
      <c r="T152" s="37">
        <v>5.0596222288007668</v>
      </c>
      <c r="U152" s="37">
        <v>12.8021939750613</v>
      </c>
      <c r="V152" s="37">
        <v>7.3008098481525323</v>
      </c>
      <c r="W152" s="37">
        <v>0.82344423141134693</v>
      </c>
      <c r="X152" s="37">
        <v>54.155638989535461</v>
      </c>
      <c r="Y152" s="37">
        <v>63.017224168641974</v>
      </c>
      <c r="Z152" s="37">
        <v>41.146386535164403</v>
      </c>
      <c r="AA152" s="37">
        <v>200.95918982841312</v>
      </c>
      <c r="AB152" s="37">
        <v>24.16836613645178</v>
      </c>
      <c r="AC152" s="37">
        <v>25.136878759120169</v>
      </c>
      <c r="AD152" s="37">
        <v>587.12120277055874</v>
      </c>
      <c r="AE152" s="37">
        <v>168.06145895181157</v>
      </c>
      <c r="AF152" s="37">
        <v>176.16415862606365</v>
      </c>
      <c r="AG152" s="37">
        <v>398.19313764761216</v>
      </c>
      <c r="AH152" s="37">
        <v>310.8635755528104</v>
      </c>
      <c r="AI152" s="37">
        <v>4.1119565891613377</v>
      </c>
      <c r="AJ152" s="37">
        <v>4.8983572474017958</v>
      </c>
      <c r="AK152" s="37">
        <v>0.726229586416684</v>
      </c>
      <c r="AL152" s="37">
        <v>15.076584003573883</v>
      </c>
      <c r="AM152" s="37">
        <v>842.33802473373441</v>
      </c>
      <c r="AN152" s="37">
        <v>12.77467679067685</v>
      </c>
      <c r="AO152" s="37">
        <v>14.162180052281128</v>
      </c>
      <c r="AP152" s="37">
        <v>40.514840177797012</v>
      </c>
    </row>
    <row r="153" spans="3:42" s="31" customFormat="1" ht="13.5">
      <c r="C153" s="81" t="s">
        <v>86</v>
      </c>
      <c r="D153" s="37">
        <v>69.061504848785631</v>
      </c>
      <c r="E153" s="37">
        <v>2.7241968480219976</v>
      </c>
      <c r="F153" s="37">
        <v>8.8471255965261442</v>
      </c>
      <c r="G153" s="37">
        <v>1.6873162385513338</v>
      </c>
      <c r="H153" s="37">
        <v>253.02949142154077</v>
      </c>
      <c r="I153" s="37">
        <v>12.960318197588709</v>
      </c>
      <c r="J153" s="37">
        <v>30.648207703727728</v>
      </c>
      <c r="K153" s="37">
        <v>54.798314926125315</v>
      </c>
      <c r="L153" s="37">
        <v>51.209483731447996</v>
      </c>
      <c r="M153" s="37">
        <v>31.656518410976503</v>
      </c>
      <c r="N153" s="37">
        <v>5.4540674981593886</v>
      </c>
      <c r="O153" s="37">
        <v>14.872419663572151</v>
      </c>
      <c r="P153" s="37">
        <v>6.6478842056793379</v>
      </c>
      <c r="Q153" s="37">
        <v>13.829301524214703</v>
      </c>
      <c r="R153" s="37">
        <v>3.0829403994774403</v>
      </c>
      <c r="S153" s="37">
        <v>3.0934369338107763</v>
      </c>
      <c r="T153" s="37">
        <v>2.52294963250944</v>
      </c>
      <c r="U153" s="37">
        <v>9.2905393590355612</v>
      </c>
      <c r="V153" s="37">
        <v>20.543495323964464</v>
      </c>
      <c r="W153" s="37">
        <v>8.8432976319091754</v>
      </c>
      <c r="X153" s="37">
        <v>68.604174059206485</v>
      </c>
      <c r="Y153" s="37">
        <v>29.085107439586046</v>
      </c>
      <c r="Z153" s="37">
        <v>17.937979935553685</v>
      </c>
      <c r="AA153" s="37">
        <v>90.613263026501286</v>
      </c>
      <c r="AB153" s="37">
        <v>20.493260737034994</v>
      </c>
      <c r="AC153" s="37">
        <v>15.78335470454048</v>
      </c>
      <c r="AD153" s="37">
        <v>427.63371085053393</v>
      </c>
      <c r="AE153" s="37">
        <v>179.77705554738861</v>
      </c>
      <c r="AF153" s="37">
        <v>494.08722627825125</v>
      </c>
      <c r="AG153" s="37">
        <v>139.16088999918378</v>
      </c>
      <c r="AH153" s="37">
        <v>213.8092634854068</v>
      </c>
      <c r="AI153" s="37">
        <v>8.6272049916520768</v>
      </c>
      <c r="AJ153" s="37">
        <v>62.512206972791546</v>
      </c>
      <c r="AK153" s="37">
        <v>97.963994707188618</v>
      </c>
      <c r="AL153" s="37">
        <v>26.494529192128049</v>
      </c>
      <c r="AM153" s="37">
        <v>247.83105108845771</v>
      </c>
      <c r="AN153" s="37">
        <v>221.35231595018286</v>
      </c>
      <c r="AO153" s="37">
        <v>4.2221055544190342</v>
      </c>
      <c r="AP153" s="37">
        <v>9.6481841780875381</v>
      </c>
    </row>
    <row r="154" spans="3:42" s="31" customFormat="1" ht="13.5">
      <c r="C154" s="81" t="s">
        <v>79</v>
      </c>
      <c r="D154" s="37">
        <f t="shared" ref="D154:AP154" si="53">SUM(D151:D153)</f>
        <v>974.02060263131011</v>
      </c>
      <c r="E154" s="37">
        <f t="shared" si="53"/>
        <v>11.65878685654004</v>
      </c>
      <c r="F154" s="37">
        <f t="shared" si="53"/>
        <v>125.87926757318583</v>
      </c>
      <c r="G154" s="37">
        <f t="shared" si="53"/>
        <v>5.9156841131012037</v>
      </c>
      <c r="H154" s="37">
        <f t="shared" si="53"/>
        <v>4992.6036841919586</v>
      </c>
      <c r="I154" s="37">
        <f t="shared" si="53"/>
        <v>24.425302747522863</v>
      </c>
      <c r="J154" s="37">
        <f t="shared" si="53"/>
        <v>219.35107594131244</v>
      </c>
      <c r="K154" s="37">
        <f t="shared" si="53"/>
        <v>201.94119141879736</v>
      </c>
      <c r="L154" s="37">
        <f t="shared" si="53"/>
        <v>183.16002129245842</v>
      </c>
      <c r="M154" s="37">
        <f t="shared" si="53"/>
        <v>207.15778137552482</v>
      </c>
      <c r="N154" s="37">
        <f t="shared" si="53"/>
        <v>26.707884810593242</v>
      </c>
      <c r="O154" s="37">
        <f t="shared" si="53"/>
        <v>61.577257222456012</v>
      </c>
      <c r="P154" s="37">
        <f t="shared" si="53"/>
        <v>22.601957488906258</v>
      </c>
      <c r="Q154" s="37">
        <f t="shared" si="53"/>
        <v>104.64293410886843</v>
      </c>
      <c r="R154" s="37">
        <f t="shared" si="53"/>
        <v>11.137886154603033</v>
      </c>
      <c r="S154" s="37">
        <f t="shared" si="53"/>
        <v>14.036827735038909</v>
      </c>
      <c r="T154" s="37">
        <f t="shared" si="53"/>
        <v>7.5825718613102069</v>
      </c>
      <c r="U154" s="37">
        <f t="shared" si="53"/>
        <v>22.092733334096863</v>
      </c>
      <c r="V154" s="37">
        <f t="shared" si="53"/>
        <v>27.844305172116997</v>
      </c>
      <c r="W154" s="41">
        <f t="shared" si="53"/>
        <v>9.6667418633205227</v>
      </c>
      <c r="X154" s="41">
        <f t="shared" si="53"/>
        <v>122.75981304874195</v>
      </c>
      <c r="Y154" s="41">
        <f t="shared" si="53"/>
        <v>92.102331608228013</v>
      </c>
      <c r="Z154" s="41">
        <f t="shared" si="53"/>
        <v>59.084366470718088</v>
      </c>
      <c r="AA154" s="41">
        <f t="shared" si="53"/>
        <v>291.57245285491439</v>
      </c>
      <c r="AB154" s="41">
        <f t="shared" si="53"/>
        <v>44.661626873486775</v>
      </c>
      <c r="AC154" s="41">
        <f t="shared" si="53"/>
        <v>40.920233463660651</v>
      </c>
      <c r="AD154" s="41">
        <f t="shared" si="53"/>
        <v>3411.7773211555277</v>
      </c>
      <c r="AE154" s="41">
        <f t="shared" si="53"/>
        <v>347.83851449920019</v>
      </c>
      <c r="AF154" s="41">
        <f t="shared" si="53"/>
        <v>670.25138490431493</v>
      </c>
      <c r="AG154" s="41">
        <f t="shared" si="53"/>
        <v>671.78553181647158</v>
      </c>
      <c r="AH154" s="41">
        <f t="shared" si="53"/>
        <v>524.67283903821726</v>
      </c>
      <c r="AI154" s="41">
        <f t="shared" si="53"/>
        <v>12.739161580813414</v>
      </c>
      <c r="AJ154" s="41">
        <f t="shared" si="53"/>
        <v>67.410564220193336</v>
      </c>
      <c r="AK154" s="41">
        <f t="shared" si="53"/>
        <v>98.690224293605297</v>
      </c>
      <c r="AL154" s="41">
        <f t="shared" si="53"/>
        <v>41.571113195701933</v>
      </c>
      <c r="AM154" s="41">
        <f t="shared" si="53"/>
        <v>1090.1690758221921</v>
      </c>
      <c r="AN154" s="41">
        <f t="shared" si="53"/>
        <v>234.12699274085969</v>
      </c>
      <c r="AO154" s="41">
        <f t="shared" si="53"/>
        <v>18.384285606700161</v>
      </c>
      <c r="AP154" s="41">
        <f t="shared" si="53"/>
        <v>50.163024355884552</v>
      </c>
    </row>
    <row r="155" spans="3:42" s="31" customFormat="1" ht="13.5">
      <c r="C155" s="49"/>
      <c r="D155" s="588" t="str">
        <f t="shared" ref="D155:V155" si="54">D11</f>
        <v>21</v>
      </c>
      <c r="E155" s="588" t="str">
        <f t="shared" si="54"/>
        <v>22</v>
      </c>
      <c r="F155" s="588" t="str">
        <f t="shared" si="54"/>
        <v>23</v>
      </c>
      <c r="G155" s="588" t="str">
        <f t="shared" si="54"/>
        <v>24</v>
      </c>
      <c r="H155" s="588" t="str">
        <f t="shared" si="54"/>
        <v>25</v>
      </c>
      <c r="I155" s="588" t="str">
        <f t="shared" si="54"/>
        <v>26</v>
      </c>
      <c r="J155" s="588" t="str">
        <f t="shared" si="54"/>
        <v>27</v>
      </c>
      <c r="K155" s="588" t="str">
        <f t="shared" si="54"/>
        <v>28</v>
      </c>
      <c r="L155" s="588" t="str">
        <f t="shared" si="54"/>
        <v>29</v>
      </c>
      <c r="M155" s="588" t="str">
        <f t="shared" si="54"/>
        <v>30</v>
      </c>
      <c r="N155" s="588" t="str">
        <f t="shared" si="54"/>
        <v>31</v>
      </c>
      <c r="O155" s="588" t="str">
        <f t="shared" si="54"/>
        <v>32</v>
      </c>
      <c r="P155" s="588" t="str">
        <f t="shared" si="54"/>
        <v>33</v>
      </c>
      <c r="Q155" s="588" t="str">
        <f t="shared" si="54"/>
        <v>34</v>
      </c>
      <c r="R155" s="588" t="str">
        <f t="shared" si="54"/>
        <v>35</v>
      </c>
      <c r="S155" s="588" t="str">
        <f t="shared" si="54"/>
        <v>36</v>
      </c>
      <c r="T155" s="588" t="str">
        <f t="shared" si="54"/>
        <v>37</v>
      </c>
      <c r="U155" s="588" t="str">
        <f t="shared" si="54"/>
        <v>38</v>
      </c>
      <c r="V155" s="588" t="str">
        <f t="shared" si="54"/>
        <v>39</v>
      </c>
      <c r="W155" s="85"/>
    </row>
    <row r="156" spans="3:42" s="31" customFormat="1" ht="40.5">
      <c r="C156" s="77" t="s">
        <v>48</v>
      </c>
      <c r="D156" s="589" t="str">
        <f t="shared" ref="D156:W156" si="55">D12</f>
        <v>輸送機械</v>
      </c>
      <c r="E156" s="589" t="str">
        <f t="shared" si="55"/>
        <v>その他の製造工業製品</v>
      </c>
      <c r="F156" s="589" t="str">
        <f t="shared" si="55"/>
        <v>建設</v>
      </c>
      <c r="G156" s="589" t="str">
        <f t="shared" si="55"/>
        <v>電力・ガス・熱供給</v>
      </c>
      <c r="H156" s="589" t="str">
        <f t="shared" si="55"/>
        <v>水道</v>
      </c>
      <c r="I156" s="589" t="str">
        <f t="shared" si="55"/>
        <v>廃棄物処理</v>
      </c>
      <c r="J156" s="589" t="str">
        <f t="shared" si="55"/>
        <v>商業</v>
      </c>
      <c r="K156" s="589" t="str">
        <f t="shared" si="55"/>
        <v>金融・保険</v>
      </c>
      <c r="L156" s="589" t="str">
        <f t="shared" si="55"/>
        <v>不動産</v>
      </c>
      <c r="M156" s="589" t="str">
        <f t="shared" si="55"/>
        <v>運輸・郵便</v>
      </c>
      <c r="N156" s="589" t="str">
        <f t="shared" si="55"/>
        <v>情報通信</v>
      </c>
      <c r="O156" s="589" t="str">
        <f t="shared" si="55"/>
        <v>公務</v>
      </c>
      <c r="P156" s="589" t="str">
        <f t="shared" si="55"/>
        <v>教育・研究</v>
      </c>
      <c r="Q156" s="589" t="str">
        <f t="shared" si="55"/>
        <v>医療・福祉</v>
      </c>
      <c r="R156" s="613" t="str">
        <f t="shared" si="55"/>
        <v>他に分類されない会員制団体</v>
      </c>
      <c r="S156" s="589" t="str">
        <f t="shared" si="55"/>
        <v>対事業所サービス</v>
      </c>
      <c r="T156" s="589" t="str">
        <f t="shared" si="55"/>
        <v>対個人サービス</v>
      </c>
      <c r="U156" s="589" t="str">
        <f t="shared" si="55"/>
        <v>事務用品</v>
      </c>
      <c r="V156" s="589" t="str">
        <f t="shared" si="55"/>
        <v>分類不明</v>
      </c>
      <c r="W156" s="30" t="str">
        <f t="shared" si="55"/>
        <v>合計</v>
      </c>
    </row>
    <row r="157" spans="3:42" s="31" customFormat="1" ht="13.5">
      <c r="C157" s="78" t="s">
        <v>84</v>
      </c>
      <c r="D157" s="79">
        <f t="array" ref="D157:V159">+X151:AP153</f>
        <v>0</v>
      </c>
      <c r="E157" s="79">
        <v>0</v>
      </c>
      <c r="F157" s="79">
        <v>0</v>
      </c>
      <c r="G157" s="79">
        <v>0</v>
      </c>
      <c r="H157" s="79">
        <v>0</v>
      </c>
      <c r="I157" s="79">
        <v>0</v>
      </c>
      <c r="J157" s="79">
        <v>2397.0224075344349</v>
      </c>
      <c r="K157" s="79">
        <v>0</v>
      </c>
      <c r="L157" s="79">
        <v>0</v>
      </c>
      <c r="M157" s="79">
        <v>134.43150416967552</v>
      </c>
      <c r="N157" s="79">
        <v>0</v>
      </c>
      <c r="O157" s="79">
        <v>0</v>
      </c>
      <c r="P157" s="79">
        <v>0</v>
      </c>
      <c r="Q157" s="97">
        <v>0</v>
      </c>
      <c r="R157" s="97">
        <v>0</v>
      </c>
      <c r="S157" s="97">
        <v>0</v>
      </c>
      <c r="T157" s="97">
        <v>0</v>
      </c>
      <c r="U157" s="97">
        <v>0</v>
      </c>
      <c r="V157" s="97">
        <v>0</v>
      </c>
      <c r="W157" s="79">
        <f>SUM(D151:AP151)</f>
        <v>6196.6465395130726</v>
      </c>
    </row>
    <row r="158" spans="3:42" s="31" customFormat="1" ht="13.5">
      <c r="C158" s="81" t="s">
        <v>85</v>
      </c>
      <c r="D158" s="98">
        <v>54.155638989535461</v>
      </c>
      <c r="E158" s="98">
        <v>63.017224168641974</v>
      </c>
      <c r="F158" s="98">
        <v>41.146386535164403</v>
      </c>
      <c r="G158" s="98">
        <v>200.95918982841312</v>
      </c>
      <c r="H158" s="98">
        <v>24.16836613645178</v>
      </c>
      <c r="I158" s="98">
        <v>25.136878759120169</v>
      </c>
      <c r="J158" s="98">
        <v>587.12120277055874</v>
      </c>
      <c r="K158" s="98">
        <v>168.06145895181157</v>
      </c>
      <c r="L158" s="98">
        <v>176.16415862606365</v>
      </c>
      <c r="M158" s="98">
        <v>398.19313764761216</v>
      </c>
      <c r="N158" s="98">
        <v>310.8635755528104</v>
      </c>
      <c r="O158" s="98">
        <v>4.1119565891613377</v>
      </c>
      <c r="P158" s="98">
        <v>4.8983572474017958</v>
      </c>
      <c r="Q158" s="98">
        <v>0.726229586416684</v>
      </c>
      <c r="R158" s="98">
        <v>15.076584003573883</v>
      </c>
      <c r="S158" s="98">
        <v>842.33802473373441</v>
      </c>
      <c r="T158" s="98">
        <v>12.77467679067685</v>
      </c>
      <c r="U158" s="98">
        <v>14.162180052281128</v>
      </c>
      <c r="V158" s="98">
        <v>40.514840177797012</v>
      </c>
      <c r="W158" s="37">
        <f>SUM(D152:AP152)</f>
        <v>5967.5991271356615</v>
      </c>
    </row>
    <row r="159" spans="3:42" s="31" customFormat="1" ht="13.5">
      <c r="C159" s="81" t="s">
        <v>86</v>
      </c>
      <c r="D159" s="37">
        <v>68.604174059206485</v>
      </c>
      <c r="E159" s="37">
        <v>29.085107439586046</v>
      </c>
      <c r="F159" s="37">
        <v>17.937979935553685</v>
      </c>
      <c r="G159" s="37">
        <v>90.613263026501286</v>
      </c>
      <c r="H159" s="37">
        <v>20.493260737034994</v>
      </c>
      <c r="I159" s="37">
        <v>15.78335470454048</v>
      </c>
      <c r="J159" s="37">
        <v>427.63371085053393</v>
      </c>
      <c r="K159" s="37">
        <v>179.77705554738861</v>
      </c>
      <c r="L159" s="37">
        <v>494.08722627825125</v>
      </c>
      <c r="M159" s="37">
        <v>139.16088999918378</v>
      </c>
      <c r="N159" s="37">
        <v>213.8092634854068</v>
      </c>
      <c r="O159" s="37">
        <v>8.6272049916520768</v>
      </c>
      <c r="P159" s="37">
        <v>62.512206972791546</v>
      </c>
      <c r="Q159" s="98">
        <v>97.963994707188618</v>
      </c>
      <c r="R159" s="98">
        <v>26.494529192128049</v>
      </c>
      <c r="S159" s="98">
        <v>247.83105108845771</v>
      </c>
      <c r="T159" s="98">
        <v>221.35231595018286</v>
      </c>
      <c r="U159" s="98">
        <v>4.2221055544190342</v>
      </c>
      <c r="V159" s="98">
        <v>9.6481841780875381</v>
      </c>
      <c r="W159" s="37">
        <f>SUM(D153:AP153)</f>
        <v>2980.4396887937191</v>
      </c>
    </row>
    <row r="160" spans="3:42" s="31" customFormat="1" ht="13.5">
      <c r="C160" s="83" t="s">
        <v>79</v>
      </c>
      <c r="D160" s="41">
        <f t="shared" ref="D160:V160" si="56">SUM(D157:D159)</f>
        <v>122.75981304874195</v>
      </c>
      <c r="E160" s="41">
        <f t="shared" si="56"/>
        <v>92.102331608228013</v>
      </c>
      <c r="F160" s="41">
        <f t="shared" si="56"/>
        <v>59.084366470718088</v>
      </c>
      <c r="G160" s="41">
        <f t="shared" si="56"/>
        <v>291.57245285491439</v>
      </c>
      <c r="H160" s="41">
        <f t="shared" si="56"/>
        <v>44.661626873486775</v>
      </c>
      <c r="I160" s="41">
        <f t="shared" si="56"/>
        <v>40.920233463660651</v>
      </c>
      <c r="J160" s="41">
        <f t="shared" si="56"/>
        <v>3411.7773211555277</v>
      </c>
      <c r="K160" s="41">
        <f t="shared" si="56"/>
        <v>347.83851449920019</v>
      </c>
      <c r="L160" s="41">
        <f t="shared" si="56"/>
        <v>670.25138490431493</v>
      </c>
      <c r="M160" s="41">
        <f t="shared" si="56"/>
        <v>671.78553181647158</v>
      </c>
      <c r="N160" s="41">
        <f t="shared" si="56"/>
        <v>524.67283903821726</v>
      </c>
      <c r="O160" s="41">
        <f t="shared" si="56"/>
        <v>12.739161580813414</v>
      </c>
      <c r="P160" s="41">
        <f t="shared" si="56"/>
        <v>67.410564220193336</v>
      </c>
      <c r="Q160" s="41">
        <f t="shared" si="56"/>
        <v>98.690224293605297</v>
      </c>
      <c r="R160" s="41">
        <f t="shared" si="56"/>
        <v>41.571113195701933</v>
      </c>
      <c r="S160" s="41">
        <f t="shared" si="56"/>
        <v>1090.1690758221921</v>
      </c>
      <c r="T160" s="41">
        <f t="shared" si="56"/>
        <v>234.12699274085969</v>
      </c>
      <c r="U160" s="41">
        <f t="shared" si="56"/>
        <v>18.384285606700161</v>
      </c>
      <c r="V160" s="41">
        <f t="shared" si="56"/>
        <v>50.163024355884552</v>
      </c>
      <c r="W160" s="41">
        <f>SUM(D154:AP154)</f>
        <v>15144.685355442454</v>
      </c>
    </row>
    <row r="161" spans="3:42" s="31" customFormat="1" ht="10.7" customHeight="1">
      <c r="F161" s="29"/>
      <c r="G161" s="46"/>
      <c r="N161" s="47"/>
      <c r="O161" s="47"/>
    </row>
    <row r="162" spans="3:42" s="31" customFormat="1" ht="13.5">
      <c r="C162" s="31" t="s">
        <v>87</v>
      </c>
      <c r="F162" s="29"/>
      <c r="G162" s="46"/>
      <c r="N162" s="47"/>
      <c r="O162" s="47"/>
    </row>
    <row r="163" spans="3:42" s="31" customFormat="1" ht="10.7" customHeight="1">
      <c r="F163" s="29"/>
      <c r="G163" s="46"/>
      <c r="N163" s="47"/>
      <c r="O163" s="47"/>
    </row>
    <row r="164" spans="3:42" s="31" customFormat="1" ht="10.7" customHeight="1">
      <c r="F164" s="29"/>
      <c r="G164" s="46"/>
      <c r="N164" s="47"/>
      <c r="O164" s="47"/>
    </row>
    <row r="165" spans="3:42" s="31" customFormat="1" ht="18.75">
      <c r="C165" s="51" t="s">
        <v>91</v>
      </c>
      <c r="F165" s="29"/>
      <c r="G165" s="46"/>
      <c r="N165" s="47"/>
      <c r="O165" s="47"/>
    </row>
    <row r="166" spans="3:42" s="31" customFormat="1" ht="10.7" customHeight="1">
      <c r="F166" s="29"/>
      <c r="G166" s="46"/>
      <c r="N166" s="47"/>
      <c r="O166" s="47"/>
    </row>
    <row r="167" spans="3:42" s="31" customFormat="1" ht="17.25">
      <c r="C167" s="32" t="s">
        <v>422</v>
      </c>
      <c r="D167" s="25"/>
      <c r="E167" s="25"/>
      <c r="F167" s="73"/>
      <c r="G167" s="74"/>
      <c r="H167" s="25"/>
      <c r="I167" s="25"/>
      <c r="J167" s="75"/>
      <c r="K167" s="76"/>
      <c r="L167" s="25"/>
      <c r="M167" s="25"/>
      <c r="N167" s="25"/>
      <c r="O167" s="25"/>
      <c r="P167" s="25"/>
      <c r="W167" s="29" t="s">
        <v>722</v>
      </c>
    </row>
    <row r="168" spans="3:42" s="31" customFormat="1" ht="13.5">
      <c r="C168" s="49"/>
      <c r="D168" s="588" t="str">
        <f t="shared" ref="D168:AP168" si="57">D6</f>
        <v>01</v>
      </c>
      <c r="E168" s="588" t="str">
        <f t="shared" si="57"/>
        <v>02</v>
      </c>
      <c r="F168" s="588" t="str">
        <f t="shared" si="57"/>
        <v>03</v>
      </c>
      <c r="G168" s="588" t="str">
        <f t="shared" si="57"/>
        <v>04</v>
      </c>
      <c r="H168" s="588" t="str">
        <f t="shared" si="57"/>
        <v>05</v>
      </c>
      <c r="I168" s="588" t="str">
        <f t="shared" si="57"/>
        <v>06</v>
      </c>
      <c r="J168" s="588" t="str">
        <f t="shared" si="57"/>
        <v>07</v>
      </c>
      <c r="K168" s="588" t="str">
        <f t="shared" si="57"/>
        <v>08</v>
      </c>
      <c r="L168" s="588" t="str">
        <f t="shared" si="57"/>
        <v>09</v>
      </c>
      <c r="M168" s="588" t="str">
        <f t="shared" si="57"/>
        <v>10</v>
      </c>
      <c r="N168" s="588" t="str">
        <f t="shared" si="57"/>
        <v>11</v>
      </c>
      <c r="O168" s="588" t="str">
        <f t="shared" si="57"/>
        <v>12</v>
      </c>
      <c r="P168" s="588" t="str">
        <f t="shared" si="57"/>
        <v>13</v>
      </c>
      <c r="Q168" s="588" t="str">
        <f t="shared" si="57"/>
        <v>14</v>
      </c>
      <c r="R168" s="588" t="str">
        <f t="shared" si="57"/>
        <v>15</v>
      </c>
      <c r="S168" s="588" t="str">
        <f t="shared" si="57"/>
        <v>16</v>
      </c>
      <c r="T168" s="588" t="str">
        <f t="shared" si="57"/>
        <v>17</v>
      </c>
      <c r="U168" s="588" t="str">
        <f t="shared" si="57"/>
        <v>18</v>
      </c>
      <c r="V168" s="588" t="str">
        <f t="shared" si="57"/>
        <v>19</v>
      </c>
      <c r="W168" s="588" t="str">
        <f t="shared" si="57"/>
        <v>20</v>
      </c>
      <c r="X168" s="588" t="str">
        <f t="shared" si="57"/>
        <v>21</v>
      </c>
      <c r="Y168" s="588" t="str">
        <f t="shared" si="57"/>
        <v>22</v>
      </c>
      <c r="Z168" s="588" t="str">
        <f t="shared" si="57"/>
        <v>23</v>
      </c>
      <c r="AA168" s="588" t="str">
        <f t="shared" si="57"/>
        <v>24</v>
      </c>
      <c r="AB168" s="588" t="str">
        <f t="shared" si="57"/>
        <v>25</v>
      </c>
      <c r="AC168" s="588" t="str">
        <f t="shared" si="57"/>
        <v>26</v>
      </c>
      <c r="AD168" s="588" t="str">
        <f t="shared" si="57"/>
        <v>27</v>
      </c>
      <c r="AE168" s="588" t="str">
        <f t="shared" si="57"/>
        <v>28</v>
      </c>
      <c r="AF168" s="588" t="str">
        <f t="shared" si="57"/>
        <v>29</v>
      </c>
      <c r="AG168" s="588" t="str">
        <f t="shared" si="57"/>
        <v>30</v>
      </c>
      <c r="AH168" s="588" t="str">
        <f t="shared" si="57"/>
        <v>31</v>
      </c>
      <c r="AI168" s="588" t="str">
        <f t="shared" si="57"/>
        <v>32</v>
      </c>
      <c r="AJ168" s="588" t="str">
        <f t="shared" si="57"/>
        <v>33</v>
      </c>
      <c r="AK168" s="588" t="str">
        <f t="shared" si="57"/>
        <v>34</v>
      </c>
      <c r="AL168" s="588" t="str">
        <f t="shared" si="57"/>
        <v>35</v>
      </c>
      <c r="AM168" s="588" t="str">
        <f t="shared" si="57"/>
        <v>36</v>
      </c>
      <c r="AN168" s="588" t="str">
        <f t="shared" si="57"/>
        <v>37</v>
      </c>
      <c r="AO168" s="588" t="str">
        <f t="shared" si="57"/>
        <v>38</v>
      </c>
      <c r="AP168" s="588" t="str">
        <f t="shared" si="57"/>
        <v>39</v>
      </c>
    </row>
    <row r="169" spans="3:42" s="31" customFormat="1" ht="40.5">
      <c r="C169" s="77" t="s">
        <v>48</v>
      </c>
      <c r="D169" s="589" t="str">
        <f t="shared" ref="D169:AP169" si="58">D7</f>
        <v>農業</v>
      </c>
      <c r="E169" s="589" t="str">
        <f t="shared" si="58"/>
        <v>林業</v>
      </c>
      <c r="F169" s="589" t="str">
        <f t="shared" si="58"/>
        <v>漁業</v>
      </c>
      <c r="G169" s="589" t="str">
        <f t="shared" si="58"/>
        <v>鉱業</v>
      </c>
      <c r="H169" s="589" t="str">
        <f t="shared" si="58"/>
        <v>飲食料品</v>
      </c>
      <c r="I169" s="589" t="str">
        <f t="shared" si="58"/>
        <v>繊維製品</v>
      </c>
      <c r="J169" s="589" t="str">
        <f t="shared" si="58"/>
        <v>パルプ・紙・木製品</v>
      </c>
      <c r="K169" s="589" t="str">
        <f t="shared" si="58"/>
        <v>化学製品</v>
      </c>
      <c r="L169" s="589" t="str">
        <f t="shared" si="58"/>
        <v>石油・石炭製品</v>
      </c>
      <c r="M169" s="613" t="str">
        <f t="shared" si="58"/>
        <v>プラスチック・ゴム製品</v>
      </c>
      <c r="N169" s="589" t="str">
        <f t="shared" si="58"/>
        <v>窯業・土石製品</v>
      </c>
      <c r="O169" s="589" t="str">
        <f t="shared" si="58"/>
        <v>鉄鋼</v>
      </c>
      <c r="P169" s="589" t="str">
        <f t="shared" si="58"/>
        <v>非鉄金属</v>
      </c>
      <c r="Q169" s="589" t="str">
        <f t="shared" si="58"/>
        <v>金属製品</v>
      </c>
      <c r="R169" s="589" t="str">
        <f t="shared" si="58"/>
        <v>はん用機械</v>
      </c>
      <c r="S169" s="589" t="str">
        <f t="shared" si="58"/>
        <v>生産用機械</v>
      </c>
      <c r="T169" s="589" t="str">
        <f t="shared" si="58"/>
        <v>業務用機械</v>
      </c>
      <c r="U169" s="589" t="str">
        <f t="shared" si="58"/>
        <v>電子部品</v>
      </c>
      <c r="V169" s="589" t="str">
        <f t="shared" si="58"/>
        <v>電気機械</v>
      </c>
      <c r="W169" s="589" t="str">
        <f t="shared" si="58"/>
        <v>情報通信機器</v>
      </c>
      <c r="X169" s="593" t="str">
        <f t="shared" si="58"/>
        <v>輸送機械</v>
      </c>
      <c r="Y169" s="593" t="str">
        <f t="shared" si="58"/>
        <v>その他の製造工業製品</v>
      </c>
      <c r="Z169" s="593" t="str">
        <f t="shared" si="58"/>
        <v>建設</v>
      </c>
      <c r="AA169" s="593" t="str">
        <f t="shared" si="58"/>
        <v>電力・ガス・熱供給</v>
      </c>
      <c r="AB169" s="593" t="str">
        <f t="shared" si="58"/>
        <v>水道</v>
      </c>
      <c r="AC169" s="593" t="str">
        <f t="shared" si="58"/>
        <v>廃棄物処理</v>
      </c>
      <c r="AD169" s="593" t="str">
        <f t="shared" si="58"/>
        <v>商業</v>
      </c>
      <c r="AE169" s="593" t="str">
        <f t="shared" si="58"/>
        <v>金融・保険</v>
      </c>
      <c r="AF169" s="593" t="str">
        <f t="shared" si="58"/>
        <v>不動産</v>
      </c>
      <c r="AG169" s="593" t="str">
        <f t="shared" si="58"/>
        <v>運輸・郵便</v>
      </c>
      <c r="AH169" s="593" t="str">
        <f t="shared" si="58"/>
        <v>情報通信</v>
      </c>
      <c r="AI169" s="593" t="str">
        <f t="shared" si="58"/>
        <v>公務</v>
      </c>
      <c r="AJ169" s="593" t="str">
        <f t="shared" si="58"/>
        <v>教育・研究</v>
      </c>
      <c r="AK169" s="593" t="str">
        <f t="shared" si="58"/>
        <v>医療・福祉</v>
      </c>
      <c r="AL169" s="593" t="str">
        <f t="shared" si="58"/>
        <v>他に分類されない会員制団体</v>
      </c>
      <c r="AM169" s="593" t="str">
        <f t="shared" si="58"/>
        <v>対事業所サービス</v>
      </c>
      <c r="AN169" s="593" t="str">
        <f t="shared" si="58"/>
        <v>対個人サービス</v>
      </c>
      <c r="AO169" s="593" t="str">
        <f t="shared" si="58"/>
        <v>事務用品</v>
      </c>
      <c r="AP169" s="593" t="str">
        <f t="shared" si="58"/>
        <v>分類不明</v>
      </c>
    </row>
    <row r="170" spans="3:42" s="31" customFormat="1" ht="13.5">
      <c r="C170" s="78" t="s">
        <v>84</v>
      </c>
      <c r="D170" s="79">
        <f t="array" ref="D170:AP172">+詳細1!D39:AP41</f>
        <v>0</v>
      </c>
      <c r="E170" s="79">
        <v>0</v>
      </c>
      <c r="F170" s="79">
        <v>0</v>
      </c>
      <c r="G170" s="79">
        <v>0</v>
      </c>
      <c r="H170" s="79">
        <v>5355.8600689690738</v>
      </c>
      <c r="I170" s="79">
        <v>0</v>
      </c>
      <c r="J170" s="79">
        <v>0</v>
      </c>
      <c r="K170" s="79">
        <v>0</v>
      </c>
      <c r="L170" s="79">
        <v>0</v>
      </c>
      <c r="M170" s="79">
        <v>0</v>
      </c>
      <c r="N170" s="79">
        <v>0</v>
      </c>
      <c r="O170" s="79">
        <v>0</v>
      </c>
      <c r="P170" s="79">
        <v>0</v>
      </c>
      <c r="Q170" s="79">
        <v>0</v>
      </c>
      <c r="R170" s="79">
        <v>0</v>
      </c>
      <c r="S170" s="79">
        <v>0</v>
      </c>
      <c r="T170" s="79">
        <v>0</v>
      </c>
      <c r="U170" s="79">
        <v>0</v>
      </c>
      <c r="V170" s="79">
        <v>0</v>
      </c>
      <c r="W170" s="79">
        <v>0</v>
      </c>
      <c r="X170" s="79">
        <v>0</v>
      </c>
      <c r="Y170" s="79">
        <v>0</v>
      </c>
      <c r="Z170" s="79">
        <v>0</v>
      </c>
      <c r="AA170" s="79">
        <v>0</v>
      </c>
      <c r="AB170" s="79">
        <v>0</v>
      </c>
      <c r="AC170" s="79">
        <v>0</v>
      </c>
      <c r="AD170" s="79">
        <v>3181.8911528636268</v>
      </c>
      <c r="AE170" s="79">
        <v>0</v>
      </c>
      <c r="AF170" s="79">
        <v>0</v>
      </c>
      <c r="AG170" s="79">
        <v>337.64826577138206</v>
      </c>
      <c r="AH170" s="79">
        <v>0</v>
      </c>
      <c r="AI170" s="79">
        <v>0</v>
      </c>
      <c r="AJ170" s="79">
        <v>0</v>
      </c>
      <c r="AK170" s="79">
        <v>0</v>
      </c>
      <c r="AL170" s="79">
        <v>0</v>
      </c>
      <c r="AM170" s="79">
        <v>0</v>
      </c>
      <c r="AN170" s="79">
        <v>0</v>
      </c>
      <c r="AO170" s="79">
        <v>0</v>
      </c>
      <c r="AP170" s="79">
        <v>0</v>
      </c>
    </row>
    <row r="171" spans="3:42" s="31" customFormat="1" ht="13.5">
      <c r="C171" s="81" t="s">
        <v>85</v>
      </c>
      <c r="D171" s="37">
        <v>993.59827303688519</v>
      </c>
      <c r="E171" s="37">
        <v>9.5978654958803649</v>
      </c>
      <c r="F171" s="37">
        <v>124.52381119519622</v>
      </c>
      <c r="G171" s="37">
        <v>4.4615797303678866</v>
      </c>
      <c r="H171" s="37">
        <v>1262.0130714134634</v>
      </c>
      <c r="I171" s="37">
        <v>13.253307908000652</v>
      </c>
      <c r="J171" s="37">
        <v>210.36874632758276</v>
      </c>
      <c r="K171" s="37">
        <v>165.51314906191487</v>
      </c>
      <c r="L171" s="37">
        <v>140.70770077110799</v>
      </c>
      <c r="M171" s="37">
        <v>197.00452938753591</v>
      </c>
      <c r="N171" s="37">
        <v>24.774869240582913</v>
      </c>
      <c r="O171" s="37">
        <v>54.246784676377835</v>
      </c>
      <c r="P171" s="37">
        <v>17.119529526793752</v>
      </c>
      <c r="Q171" s="37">
        <v>104.20696310482518</v>
      </c>
      <c r="R171" s="37">
        <v>9.6869800176840677</v>
      </c>
      <c r="S171" s="37">
        <v>12.251163052934949</v>
      </c>
      <c r="T171" s="37">
        <v>5.5298692324005252</v>
      </c>
      <c r="U171" s="37">
        <v>13.514136411599097</v>
      </c>
      <c r="V171" s="37">
        <v>8.2188530196259553</v>
      </c>
      <c r="W171" s="37">
        <v>0.98805591571368923</v>
      </c>
      <c r="X171" s="37">
        <v>57.6377723740855</v>
      </c>
      <c r="Y171" s="37">
        <v>74.571039151620269</v>
      </c>
      <c r="Z171" s="37">
        <v>53.680855151876202</v>
      </c>
      <c r="AA171" s="37">
        <v>271.45153654640137</v>
      </c>
      <c r="AB171" s="37">
        <v>32.71353959826277</v>
      </c>
      <c r="AC171" s="37">
        <v>34.28986014637627</v>
      </c>
      <c r="AD171" s="37">
        <v>638.56617449651253</v>
      </c>
      <c r="AE171" s="37">
        <v>207.01704973840324</v>
      </c>
      <c r="AF171" s="37">
        <v>230.909642205522</v>
      </c>
      <c r="AG171" s="37">
        <v>482.5594347159311</v>
      </c>
      <c r="AH171" s="37">
        <v>344.45346435796768</v>
      </c>
      <c r="AI171" s="37">
        <v>5.1075499443789276</v>
      </c>
      <c r="AJ171" s="37">
        <v>6.8930816956781156</v>
      </c>
      <c r="AK171" s="37">
        <v>1.1390703287783095</v>
      </c>
      <c r="AL171" s="37">
        <v>19.363885038605609</v>
      </c>
      <c r="AM171" s="37">
        <v>1017.2637852692242</v>
      </c>
      <c r="AN171" s="37">
        <v>14.195571794934777</v>
      </c>
      <c r="AO171" s="37">
        <v>18.785255782661057</v>
      </c>
      <c r="AP171" s="37">
        <v>50.323999783515902</v>
      </c>
    </row>
    <row r="172" spans="3:42" s="31" customFormat="1" ht="13.5">
      <c r="C172" s="81" t="s">
        <v>86</v>
      </c>
      <c r="D172" s="37">
        <v>71.428840167829762</v>
      </c>
      <c r="E172" s="37">
        <v>2.8857158027909677</v>
      </c>
      <c r="F172" s="37">
        <v>9.2696357985291762</v>
      </c>
      <c r="G172" s="37">
        <v>1.7622274024129014</v>
      </c>
      <c r="H172" s="37">
        <v>280.22765018094611</v>
      </c>
      <c r="I172" s="37">
        <v>13.872936673765578</v>
      </c>
      <c r="J172" s="37">
        <v>32.582933087029254</v>
      </c>
      <c r="K172" s="37">
        <v>60.522669684232071</v>
      </c>
      <c r="L172" s="37">
        <v>52.699632048501734</v>
      </c>
      <c r="M172" s="37">
        <v>33.607028088036522</v>
      </c>
      <c r="N172" s="37">
        <v>5.9754126883998753</v>
      </c>
      <c r="O172" s="37">
        <v>16.810710533855772</v>
      </c>
      <c r="P172" s="37">
        <v>6.9043043585136799</v>
      </c>
      <c r="Q172" s="37">
        <v>15.200183485174954</v>
      </c>
      <c r="R172" s="37">
        <v>3.6419520211310346</v>
      </c>
      <c r="S172" s="37">
        <v>3.3675937970762133</v>
      </c>
      <c r="T172" s="37">
        <v>2.6917135838324304</v>
      </c>
      <c r="U172" s="37">
        <v>9.7459106250149876</v>
      </c>
      <c r="V172" s="37">
        <v>23.106015049708759</v>
      </c>
      <c r="W172" s="37">
        <v>11.66612383444852</v>
      </c>
      <c r="X172" s="37">
        <v>71.232813272478197</v>
      </c>
      <c r="Y172" s="37">
        <v>32.637638295388086</v>
      </c>
      <c r="Z172" s="37">
        <v>21.902861419110408</v>
      </c>
      <c r="AA172" s="37">
        <v>117.36225252894374</v>
      </c>
      <c r="AB172" s="37">
        <v>25.833819946970365</v>
      </c>
      <c r="AC172" s="37">
        <v>18.474748116366694</v>
      </c>
      <c r="AD172" s="37">
        <v>457.50457111981012</v>
      </c>
      <c r="AE172" s="37">
        <v>216.54860744957838</v>
      </c>
      <c r="AF172" s="37">
        <v>632.54683280558493</v>
      </c>
      <c r="AG172" s="37">
        <v>160.89070618313727</v>
      </c>
      <c r="AH172" s="37">
        <v>232.99132866240012</v>
      </c>
      <c r="AI172" s="37">
        <v>11.478067009078282</v>
      </c>
      <c r="AJ172" s="37">
        <v>77.394769386514326</v>
      </c>
      <c r="AK172" s="37">
        <v>127.74793802224251</v>
      </c>
      <c r="AL172" s="37">
        <v>33.988820117701742</v>
      </c>
      <c r="AM172" s="37">
        <v>274.93837461880122</v>
      </c>
      <c r="AN172" s="37">
        <v>259.79790988404386</v>
      </c>
      <c r="AO172" s="37">
        <v>4.8906509234679829</v>
      </c>
      <c r="AP172" s="37">
        <v>10.994939243225058</v>
      </c>
    </row>
    <row r="173" spans="3:42" s="31" customFormat="1" ht="13.5">
      <c r="C173" s="81" t="s">
        <v>79</v>
      </c>
      <c r="D173" s="37">
        <f t="shared" ref="D173:AP173" si="59">SUM(D170:D172)</f>
        <v>1065.0271132047149</v>
      </c>
      <c r="E173" s="37">
        <f t="shared" si="59"/>
        <v>12.483581298671332</v>
      </c>
      <c r="F173" s="37">
        <f t="shared" si="59"/>
        <v>133.79344699372538</v>
      </c>
      <c r="G173" s="37">
        <f t="shared" si="59"/>
        <v>6.223807132780788</v>
      </c>
      <c r="H173" s="37">
        <f t="shared" si="59"/>
        <v>6898.1007905634833</v>
      </c>
      <c r="I173" s="37">
        <f t="shared" si="59"/>
        <v>27.12624458176623</v>
      </c>
      <c r="J173" s="37">
        <f t="shared" si="59"/>
        <v>242.95167941461202</v>
      </c>
      <c r="K173" s="37">
        <f t="shared" si="59"/>
        <v>226.03581874614696</v>
      </c>
      <c r="L173" s="37">
        <f t="shared" si="59"/>
        <v>193.40733281960973</v>
      </c>
      <c r="M173" s="37">
        <f t="shared" si="59"/>
        <v>230.61155747557243</v>
      </c>
      <c r="N173" s="37">
        <f t="shared" si="59"/>
        <v>30.750281928982787</v>
      </c>
      <c r="O173" s="37">
        <f t="shared" si="59"/>
        <v>71.057495210233611</v>
      </c>
      <c r="P173" s="37">
        <f t="shared" si="59"/>
        <v>24.023833885307432</v>
      </c>
      <c r="Q173" s="37">
        <f t="shared" si="59"/>
        <v>119.40714659000014</v>
      </c>
      <c r="R173" s="37">
        <f t="shared" si="59"/>
        <v>13.328932038815102</v>
      </c>
      <c r="S173" s="37">
        <f t="shared" si="59"/>
        <v>15.618756850011163</v>
      </c>
      <c r="T173" s="37">
        <f t="shared" si="59"/>
        <v>8.2215828162329565</v>
      </c>
      <c r="U173" s="37">
        <f t="shared" si="59"/>
        <v>23.260047036614083</v>
      </c>
      <c r="V173" s="37">
        <f t="shared" si="59"/>
        <v>31.324868069334713</v>
      </c>
      <c r="W173" s="41">
        <f t="shared" si="59"/>
        <v>12.654179750162209</v>
      </c>
      <c r="X173" s="41">
        <f t="shared" si="59"/>
        <v>128.87058564656371</v>
      </c>
      <c r="Y173" s="41">
        <f t="shared" si="59"/>
        <v>107.20867744700836</v>
      </c>
      <c r="Z173" s="41">
        <f t="shared" si="59"/>
        <v>75.58371657098661</v>
      </c>
      <c r="AA173" s="41">
        <f t="shared" si="59"/>
        <v>388.81378907534508</v>
      </c>
      <c r="AB173" s="41">
        <f t="shared" si="59"/>
        <v>58.547359545233135</v>
      </c>
      <c r="AC173" s="41">
        <f t="shared" si="59"/>
        <v>52.764608262742968</v>
      </c>
      <c r="AD173" s="41">
        <f t="shared" si="59"/>
        <v>4277.961898479949</v>
      </c>
      <c r="AE173" s="41">
        <f t="shared" si="59"/>
        <v>423.56565718798163</v>
      </c>
      <c r="AF173" s="41">
        <f t="shared" si="59"/>
        <v>863.45647501110693</v>
      </c>
      <c r="AG173" s="41">
        <f t="shared" si="59"/>
        <v>981.09840667045034</v>
      </c>
      <c r="AH173" s="41">
        <f t="shared" si="59"/>
        <v>577.4447930203678</v>
      </c>
      <c r="AI173" s="41">
        <f t="shared" si="59"/>
        <v>16.585616953457212</v>
      </c>
      <c r="AJ173" s="41">
        <f t="shared" si="59"/>
        <v>84.287851082192446</v>
      </c>
      <c r="AK173" s="41">
        <f t="shared" si="59"/>
        <v>128.88700835102082</v>
      </c>
      <c r="AL173" s="41">
        <f t="shared" si="59"/>
        <v>53.352705156307351</v>
      </c>
      <c r="AM173" s="41">
        <f t="shared" si="59"/>
        <v>1292.2021598880253</v>
      </c>
      <c r="AN173" s="41">
        <f t="shared" si="59"/>
        <v>273.99348167897864</v>
      </c>
      <c r="AO173" s="41">
        <f t="shared" si="59"/>
        <v>23.675906706129041</v>
      </c>
      <c r="AP173" s="41">
        <f t="shared" si="59"/>
        <v>61.318939026740964</v>
      </c>
    </row>
    <row r="174" spans="3:42" s="31" customFormat="1" ht="13.5">
      <c r="C174" s="49"/>
      <c r="D174" s="588" t="str">
        <f t="shared" ref="D174:W174" si="60">D11</f>
        <v>21</v>
      </c>
      <c r="E174" s="588" t="str">
        <f t="shared" si="60"/>
        <v>22</v>
      </c>
      <c r="F174" s="588" t="str">
        <f t="shared" si="60"/>
        <v>23</v>
      </c>
      <c r="G174" s="588" t="str">
        <f t="shared" si="60"/>
        <v>24</v>
      </c>
      <c r="H174" s="588" t="str">
        <f t="shared" si="60"/>
        <v>25</v>
      </c>
      <c r="I174" s="588" t="str">
        <f t="shared" si="60"/>
        <v>26</v>
      </c>
      <c r="J174" s="588" t="str">
        <f t="shared" si="60"/>
        <v>27</v>
      </c>
      <c r="K174" s="588" t="str">
        <f t="shared" si="60"/>
        <v>28</v>
      </c>
      <c r="L174" s="588" t="str">
        <f t="shared" si="60"/>
        <v>29</v>
      </c>
      <c r="M174" s="588" t="str">
        <f t="shared" si="60"/>
        <v>30</v>
      </c>
      <c r="N174" s="588" t="str">
        <f t="shared" si="60"/>
        <v>31</v>
      </c>
      <c r="O174" s="588" t="str">
        <f t="shared" si="60"/>
        <v>32</v>
      </c>
      <c r="P174" s="588" t="str">
        <f t="shared" si="60"/>
        <v>33</v>
      </c>
      <c r="Q174" s="588" t="str">
        <f t="shared" si="60"/>
        <v>34</v>
      </c>
      <c r="R174" s="588" t="str">
        <f t="shared" si="60"/>
        <v>35</v>
      </c>
      <c r="S174" s="588" t="str">
        <f t="shared" si="60"/>
        <v>36</v>
      </c>
      <c r="T174" s="588" t="str">
        <f t="shared" si="60"/>
        <v>37</v>
      </c>
      <c r="U174" s="588" t="str">
        <f t="shared" si="60"/>
        <v>38</v>
      </c>
      <c r="V174" s="588" t="str">
        <f t="shared" si="60"/>
        <v>39</v>
      </c>
      <c r="W174" s="85">
        <f t="shared" si="60"/>
        <v>0</v>
      </c>
    </row>
    <row r="175" spans="3:42" s="31" customFormat="1" ht="40.5">
      <c r="C175" s="77" t="s">
        <v>48</v>
      </c>
      <c r="D175" s="589" t="str">
        <f t="shared" ref="D175:W175" si="61">D12</f>
        <v>輸送機械</v>
      </c>
      <c r="E175" s="589" t="str">
        <f t="shared" si="61"/>
        <v>その他の製造工業製品</v>
      </c>
      <c r="F175" s="589" t="str">
        <f t="shared" si="61"/>
        <v>建設</v>
      </c>
      <c r="G175" s="589" t="str">
        <f t="shared" si="61"/>
        <v>電力・ガス・熱供給</v>
      </c>
      <c r="H175" s="589" t="str">
        <f t="shared" si="61"/>
        <v>水道</v>
      </c>
      <c r="I175" s="589" t="str">
        <f t="shared" si="61"/>
        <v>廃棄物処理</v>
      </c>
      <c r="J175" s="589" t="str">
        <f t="shared" si="61"/>
        <v>商業</v>
      </c>
      <c r="K175" s="589" t="str">
        <f t="shared" si="61"/>
        <v>金融・保険</v>
      </c>
      <c r="L175" s="589" t="str">
        <f t="shared" si="61"/>
        <v>不動産</v>
      </c>
      <c r="M175" s="589" t="str">
        <f t="shared" si="61"/>
        <v>運輸・郵便</v>
      </c>
      <c r="N175" s="589" t="str">
        <f t="shared" si="61"/>
        <v>情報通信</v>
      </c>
      <c r="O175" s="589" t="str">
        <f t="shared" si="61"/>
        <v>公務</v>
      </c>
      <c r="P175" s="589" t="str">
        <f t="shared" si="61"/>
        <v>教育・研究</v>
      </c>
      <c r="Q175" s="589" t="str">
        <f t="shared" si="61"/>
        <v>医療・福祉</v>
      </c>
      <c r="R175" s="613" t="str">
        <f t="shared" si="61"/>
        <v>他に分類されない会員制団体</v>
      </c>
      <c r="S175" s="589" t="str">
        <f t="shared" si="61"/>
        <v>対事業所サービス</v>
      </c>
      <c r="T175" s="589" t="str">
        <f t="shared" si="61"/>
        <v>対個人サービス</v>
      </c>
      <c r="U175" s="589" t="str">
        <f t="shared" si="61"/>
        <v>事務用品</v>
      </c>
      <c r="V175" s="589" t="str">
        <f t="shared" si="61"/>
        <v>分類不明</v>
      </c>
      <c r="W175" s="30" t="str">
        <f t="shared" si="61"/>
        <v>合計</v>
      </c>
    </row>
    <row r="176" spans="3:42" s="31" customFormat="1" ht="13.5">
      <c r="C176" s="78" t="s">
        <v>84</v>
      </c>
      <c r="D176" s="79">
        <f t="array" ref="D176:V178">+X170:AP172</f>
        <v>0</v>
      </c>
      <c r="E176" s="79">
        <v>0</v>
      </c>
      <c r="F176" s="79">
        <v>0</v>
      </c>
      <c r="G176" s="79">
        <v>0</v>
      </c>
      <c r="H176" s="79">
        <v>0</v>
      </c>
      <c r="I176" s="79">
        <v>0</v>
      </c>
      <c r="J176" s="79">
        <v>3181.8911528636268</v>
      </c>
      <c r="K176" s="79">
        <v>0</v>
      </c>
      <c r="L176" s="79">
        <v>0</v>
      </c>
      <c r="M176" s="79">
        <v>337.64826577138206</v>
      </c>
      <c r="N176" s="79">
        <v>0</v>
      </c>
      <c r="O176" s="79">
        <v>0</v>
      </c>
      <c r="P176" s="79">
        <v>0</v>
      </c>
      <c r="Q176" s="97">
        <v>0</v>
      </c>
      <c r="R176" s="97">
        <v>0</v>
      </c>
      <c r="S176" s="97">
        <v>0</v>
      </c>
      <c r="T176" s="97">
        <v>0</v>
      </c>
      <c r="U176" s="97">
        <v>0</v>
      </c>
      <c r="V176" s="97">
        <v>0</v>
      </c>
      <c r="W176" s="79">
        <f>SUM(D170:AP170)</f>
        <v>8875.3994876040833</v>
      </c>
    </row>
    <row r="177" spans="3:42" s="31" customFormat="1" ht="13.5">
      <c r="C177" s="81" t="s">
        <v>85</v>
      </c>
      <c r="D177" s="98">
        <v>57.6377723740855</v>
      </c>
      <c r="E177" s="98">
        <v>74.571039151620269</v>
      </c>
      <c r="F177" s="98">
        <v>53.680855151876202</v>
      </c>
      <c r="G177" s="98">
        <v>271.45153654640137</v>
      </c>
      <c r="H177" s="98">
        <v>32.71353959826277</v>
      </c>
      <c r="I177" s="98">
        <v>34.28986014637627</v>
      </c>
      <c r="J177" s="98">
        <v>638.56617449651253</v>
      </c>
      <c r="K177" s="98">
        <v>207.01704973840324</v>
      </c>
      <c r="L177" s="98">
        <v>230.909642205522</v>
      </c>
      <c r="M177" s="98">
        <v>482.5594347159311</v>
      </c>
      <c r="N177" s="98">
        <v>344.45346435796768</v>
      </c>
      <c r="O177" s="98">
        <v>5.1075499443789276</v>
      </c>
      <c r="P177" s="98">
        <v>6.8930816956781156</v>
      </c>
      <c r="Q177" s="98">
        <v>1.1390703287783095</v>
      </c>
      <c r="R177" s="98">
        <v>19.363885038605609</v>
      </c>
      <c r="S177" s="98">
        <v>1017.2637852692242</v>
      </c>
      <c r="T177" s="98">
        <v>14.195571794934777</v>
      </c>
      <c r="U177" s="98">
        <v>18.785255782661057</v>
      </c>
      <c r="V177" s="98">
        <v>50.323999783515902</v>
      </c>
      <c r="W177" s="37">
        <f>SUM(D171:AP171)</f>
        <v>6932.5018066472094</v>
      </c>
    </row>
    <row r="178" spans="3:42" s="31" customFormat="1" ht="13.5">
      <c r="C178" s="81" t="s">
        <v>86</v>
      </c>
      <c r="D178" s="37">
        <v>71.232813272478197</v>
      </c>
      <c r="E178" s="37">
        <v>32.637638295388086</v>
      </c>
      <c r="F178" s="37">
        <v>21.902861419110408</v>
      </c>
      <c r="G178" s="37">
        <v>117.36225252894374</v>
      </c>
      <c r="H178" s="37">
        <v>25.833819946970365</v>
      </c>
      <c r="I178" s="37">
        <v>18.474748116366694</v>
      </c>
      <c r="J178" s="37">
        <v>457.50457111981012</v>
      </c>
      <c r="K178" s="37">
        <v>216.54860744957838</v>
      </c>
      <c r="L178" s="37">
        <v>632.54683280558493</v>
      </c>
      <c r="M178" s="37">
        <v>160.89070618313727</v>
      </c>
      <c r="N178" s="37">
        <v>232.99132866240012</v>
      </c>
      <c r="O178" s="37">
        <v>11.478067009078282</v>
      </c>
      <c r="P178" s="37">
        <v>77.394769386514326</v>
      </c>
      <c r="Q178" s="98">
        <v>127.74793802224251</v>
      </c>
      <c r="R178" s="98">
        <v>33.988820117701742</v>
      </c>
      <c r="S178" s="98">
        <v>274.93837461880122</v>
      </c>
      <c r="T178" s="98">
        <v>259.79790988404386</v>
      </c>
      <c r="U178" s="98">
        <v>4.8906509234679829</v>
      </c>
      <c r="V178" s="98">
        <v>10.994939243225058</v>
      </c>
      <c r="W178" s="37">
        <f>SUM(D172:AP172)</f>
        <v>3447.1268379160738</v>
      </c>
    </row>
    <row r="179" spans="3:42" s="31" customFormat="1" ht="13.5">
      <c r="C179" s="83" t="s">
        <v>79</v>
      </c>
      <c r="D179" s="41">
        <f t="shared" ref="D179:V179" si="62">SUM(D176:D178)</f>
        <v>128.87058564656371</v>
      </c>
      <c r="E179" s="41">
        <f t="shared" si="62"/>
        <v>107.20867744700836</v>
      </c>
      <c r="F179" s="41">
        <f t="shared" si="62"/>
        <v>75.58371657098661</v>
      </c>
      <c r="G179" s="41">
        <f t="shared" si="62"/>
        <v>388.81378907534508</v>
      </c>
      <c r="H179" s="41">
        <f t="shared" si="62"/>
        <v>58.547359545233135</v>
      </c>
      <c r="I179" s="41">
        <f t="shared" si="62"/>
        <v>52.764608262742968</v>
      </c>
      <c r="J179" s="41">
        <f t="shared" si="62"/>
        <v>4277.961898479949</v>
      </c>
      <c r="K179" s="41">
        <f t="shared" si="62"/>
        <v>423.56565718798163</v>
      </c>
      <c r="L179" s="41">
        <f t="shared" si="62"/>
        <v>863.45647501110693</v>
      </c>
      <c r="M179" s="41">
        <f t="shared" si="62"/>
        <v>981.09840667045034</v>
      </c>
      <c r="N179" s="41">
        <f t="shared" si="62"/>
        <v>577.4447930203678</v>
      </c>
      <c r="O179" s="41">
        <f t="shared" si="62"/>
        <v>16.585616953457212</v>
      </c>
      <c r="P179" s="41">
        <f t="shared" si="62"/>
        <v>84.287851082192446</v>
      </c>
      <c r="Q179" s="41">
        <f t="shared" si="62"/>
        <v>128.88700835102082</v>
      </c>
      <c r="R179" s="41">
        <f t="shared" si="62"/>
        <v>53.352705156307351</v>
      </c>
      <c r="S179" s="41">
        <f t="shared" si="62"/>
        <v>1292.2021598880253</v>
      </c>
      <c r="T179" s="41">
        <f t="shared" si="62"/>
        <v>273.99348167897864</v>
      </c>
      <c r="U179" s="41">
        <f t="shared" si="62"/>
        <v>23.675906706129041</v>
      </c>
      <c r="V179" s="41">
        <f t="shared" si="62"/>
        <v>61.318939026740964</v>
      </c>
      <c r="W179" s="41">
        <f>SUM(D173:AP173)</f>
        <v>19255.028132167361</v>
      </c>
    </row>
    <row r="180" spans="3:42" s="31" customFormat="1" ht="10.7" customHeight="1">
      <c r="F180" s="29"/>
      <c r="G180" s="46"/>
      <c r="N180" s="47"/>
      <c r="O180" s="47"/>
    </row>
    <row r="181" spans="3:42" s="31" customFormat="1" ht="17.25">
      <c r="C181" s="32" t="s">
        <v>92</v>
      </c>
      <c r="D181" s="25"/>
      <c r="E181" s="25"/>
      <c r="F181" s="73"/>
      <c r="G181" s="74"/>
      <c r="H181" s="25"/>
      <c r="I181" s="25"/>
      <c r="J181" s="75"/>
      <c r="K181" s="76"/>
      <c r="L181" s="25"/>
      <c r="M181" s="25"/>
      <c r="N181" s="25"/>
      <c r="O181" s="25"/>
      <c r="P181" s="25"/>
      <c r="W181" s="29" t="s">
        <v>722</v>
      </c>
    </row>
    <row r="182" spans="3:42" s="31" customFormat="1" ht="13.5">
      <c r="C182" s="49"/>
      <c r="D182" s="588" t="str">
        <f t="shared" ref="D182:AP182" si="63">D6</f>
        <v>01</v>
      </c>
      <c r="E182" s="588" t="str">
        <f t="shared" si="63"/>
        <v>02</v>
      </c>
      <c r="F182" s="588" t="str">
        <f t="shared" si="63"/>
        <v>03</v>
      </c>
      <c r="G182" s="588" t="str">
        <f t="shared" si="63"/>
        <v>04</v>
      </c>
      <c r="H182" s="588" t="str">
        <f t="shared" si="63"/>
        <v>05</v>
      </c>
      <c r="I182" s="588" t="str">
        <f t="shared" si="63"/>
        <v>06</v>
      </c>
      <c r="J182" s="588" t="str">
        <f t="shared" si="63"/>
        <v>07</v>
      </c>
      <c r="K182" s="588" t="str">
        <f t="shared" si="63"/>
        <v>08</v>
      </c>
      <c r="L182" s="588" t="str">
        <f t="shared" si="63"/>
        <v>09</v>
      </c>
      <c r="M182" s="588" t="str">
        <f t="shared" si="63"/>
        <v>10</v>
      </c>
      <c r="N182" s="588" t="str">
        <f t="shared" si="63"/>
        <v>11</v>
      </c>
      <c r="O182" s="588" t="str">
        <f t="shared" si="63"/>
        <v>12</v>
      </c>
      <c r="P182" s="588" t="str">
        <f t="shared" si="63"/>
        <v>13</v>
      </c>
      <c r="Q182" s="588" t="str">
        <f t="shared" si="63"/>
        <v>14</v>
      </c>
      <c r="R182" s="588" t="str">
        <f t="shared" si="63"/>
        <v>15</v>
      </c>
      <c r="S182" s="588" t="str">
        <f t="shared" si="63"/>
        <v>16</v>
      </c>
      <c r="T182" s="588" t="str">
        <f t="shared" si="63"/>
        <v>17</v>
      </c>
      <c r="U182" s="588" t="str">
        <f t="shared" si="63"/>
        <v>18</v>
      </c>
      <c r="V182" s="588" t="str">
        <f t="shared" si="63"/>
        <v>19</v>
      </c>
      <c r="W182" s="588" t="str">
        <f t="shared" si="63"/>
        <v>20</v>
      </c>
      <c r="X182" s="588" t="str">
        <f t="shared" si="63"/>
        <v>21</v>
      </c>
      <c r="Y182" s="588" t="str">
        <f t="shared" si="63"/>
        <v>22</v>
      </c>
      <c r="Z182" s="588" t="str">
        <f t="shared" si="63"/>
        <v>23</v>
      </c>
      <c r="AA182" s="588" t="str">
        <f t="shared" si="63"/>
        <v>24</v>
      </c>
      <c r="AB182" s="588" t="str">
        <f t="shared" si="63"/>
        <v>25</v>
      </c>
      <c r="AC182" s="588" t="str">
        <f t="shared" si="63"/>
        <v>26</v>
      </c>
      <c r="AD182" s="588" t="str">
        <f t="shared" si="63"/>
        <v>27</v>
      </c>
      <c r="AE182" s="588" t="str">
        <f t="shared" si="63"/>
        <v>28</v>
      </c>
      <c r="AF182" s="588" t="str">
        <f t="shared" si="63"/>
        <v>29</v>
      </c>
      <c r="AG182" s="588" t="str">
        <f t="shared" si="63"/>
        <v>30</v>
      </c>
      <c r="AH182" s="588" t="str">
        <f t="shared" si="63"/>
        <v>31</v>
      </c>
      <c r="AI182" s="588" t="str">
        <f t="shared" si="63"/>
        <v>32</v>
      </c>
      <c r="AJ182" s="588" t="str">
        <f t="shared" si="63"/>
        <v>33</v>
      </c>
      <c r="AK182" s="588" t="str">
        <f t="shared" si="63"/>
        <v>34</v>
      </c>
      <c r="AL182" s="588" t="str">
        <f t="shared" si="63"/>
        <v>35</v>
      </c>
      <c r="AM182" s="588" t="str">
        <f t="shared" si="63"/>
        <v>36</v>
      </c>
      <c r="AN182" s="588" t="str">
        <f t="shared" si="63"/>
        <v>37</v>
      </c>
      <c r="AO182" s="588" t="str">
        <f t="shared" si="63"/>
        <v>38</v>
      </c>
      <c r="AP182" s="588" t="str">
        <f t="shared" si="63"/>
        <v>39</v>
      </c>
    </row>
    <row r="183" spans="3:42" s="31" customFormat="1" ht="40.5">
      <c r="C183" s="77" t="s">
        <v>48</v>
      </c>
      <c r="D183" s="589" t="str">
        <f t="shared" ref="D183:AP183" si="64">D7</f>
        <v>農業</v>
      </c>
      <c r="E183" s="589" t="str">
        <f t="shared" si="64"/>
        <v>林業</v>
      </c>
      <c r="F183" s="589" t="str">
        <f t="shared" si="64"/>
        <v>漁業</v>
      </c>
      <c r="G183" s="589" t="str">
        <f t="shared" si="64"/>
        <v>鉱業</v>
      </c>
      <c r="H183" s="589" t="str">
        <f t="shared" si="64"/>
        <v>飲食料品</v>
      </c>
      <c r="I183" s="589" t="str">
        <f t="shared" si="64"/>
        <v>繊維製品</v>
      </c>
      <c r="J183" s="589" t="str">
        <f t="shared" si="64"/>
        <v>パルプ・紙・木製品</v>
      </c>
      <c r="K183" s="589" t="str">
        <f t="shared" si="64"/>
        <v>化学製品</v>
      </c>
      <c r="L183" s="589" t="str">
        <f t="shared" si="64"/>
        <v>石油・石炭製品</v>
      </c>
      <c r="M183" s="613" t="str">
        <f t="shared" si="64"/>
        <v>プラスチック・ゴム製品</v>
      </c>
      <c r="N183" s="589" t="str">
        <f t="shared" si="64"/>
        <v>窯業・土石製品</v>
      </c>
      <c r="O183" s="589" t="str">
        <f t="shared" si="64"/>
        <v>鉄鋼</v>
      </c>
      <c r="P183" s="589" t="str">
        <f t="shared" si="64"/>
        <v>非鉄金属</v>
      </c>
      <c r="Q183" s="589" t="str">
        <f t="shared" si="64"/>
        <v>金属製品</v>
      </c>
      <c r="R183" s="589" t="str">
        <f t="shared" si="64"/>
        <v>はん用機械</v>
      </c>
      <c r="S183" s="589" t="str">
        <f t="shared" si="64"/>
        <v>生産用機械</v>
      </c>
      <c r="T183" s="589" t="str">
        <f t="shared" si="64"/>
        <v>業務用機械</v>
      </c>
      <c r="U183" s="589" t="str">
        <f t="shared" si="64"/>
        <v>電子部品</v>
      </c>
      <c r="V183" s="589" t="str">
        <f t="shared" si="64"/>
        <v>電気機械</v>
      </c>
      <c r="W183" s="589" t="str">
        <f t="shared" si="64"/>
        <v>情報通信機器</v>
      </c>
      <c r="X183" s="593" t="str">
        <f t="shared" si="64"/>
        <v>輸送機械</v>
      </c>
      <c r="Y183" s="593" t="str">
        <f t="shared" si="64"/>
        <v>その他の製造工業製品</v>
      </c>
      <c r="Z183" s="593" t="str">
        <f t="shared" si="64"/>
        <v>建設</v>
      </c>
      <c r="AA183" s="593" t="str">
        <f t="shared" si="64"/>
        <v>電力・ガス・熱供給</v>
      </c>
      <c r="AB183" s="593" t="str">
        <f t="shared" si="64"/>
        <v>水道</v>
      </c>
      <c r="AC183" s="593" t="str">
        <f t="shared" si="64"/>
        <v>廃棄物処理</v>
      </c>
      <c r="AD183" s="593" t="str">
        <f t="shared" si="64"/>
        <v>商業</v>
      </c>
      <c r="AE183" s="593" t="str">
        <f t="shared" si="64"/>
        <v>金融・保険</v>
      </c>
      <c r="AF183" s="593" t="str">
        <f t="shared" si="64"/>
        <v>不動産</v>
      </c>
      <c r="AG183" s="593" t="str">
        <f t="shared" si="64"/>
        <v>運輸・郵便</v>
      </c>
      <c r="AH183" s="593" t="str">
        <f t="shared" si="64"/>
        <v>情報通信</v>
      </c>
      <c r="AI183" s="593" t="str">
        <f t="shared" si="64"/>
        <v>公務</v>
      </c>
      <c r="AJ183" s="593" t="str">
        <f t="shared" si="64"/>
        <v>教育・研究</v>
      </c>
      <c r="AK183" s="593" t="str">
        <f t="shared" si="64"/>
        <v>医療・福祉</v>
      </c>
      <c r="AL183" s="593" t="str">
        <f t="shared" si="64"/>
        <v>他に分類されない会員制団体</v>
      </c>
      <c r="AM183" s="593" t="str">
        <f t="shared" si="64"/>
        <v>対事業所サービス</v>
      </c>
      <c r="AN183" s="593" t="str">
        <f t="shared" si="64"/>
        <v>対個人サービス</v>
      </c>
      <c r="AO183" s="593" t="str">
        <f t="shared" si="64"/>
        <v>事務用品</v>
      </c>
      <c r="AP183" s="593" t="str">
        <f t="shared" si="64"/>
        <v>分類不明</v>
      </c>
    </row>
    <row r="184" spans="3:42" s="31" customFormat="1" ht="13.5">
      <c r="C184" s="78" t="s">
        <v>84</v>
      </c>
      <c r="D184" s="79">
        <f t="array" ref="D184:AP186">+詳細1!D86:AP88</f>
        <v>0</v>
      </c>
      <c r="E184" s="79">
        <v>0</v>
      </c>
      <c r="F184" s="79">
        <v>0</v>
      </c>
      <c r="G184" s="79">
        <v>0</v>
      </c>
      <c r="H184" s="79">
        <v>0</v>
      </c>
      <c r="I184" s="79">
        <v>0</v>
      </c>
      <c r="J184" s="79">
        <v>0</v>
      </c>
      <c r="K184" s="79">
        <v>0</v>
      </c>
      <c r="L184" s="79">
        <v>0</v>
      </c>
      <c r="M184" s="79">
        <v>0</v>
      </c>
      <c r="N184" s="79">
        <v>0</v>
      </c>
      <c r="O184" s="79">
        <v>0</v>
      </c>
      <c r="P184" s="79">
        <v>0</v>
      </c>
      <c r="Q184" s="79">
        <v>0</v>
      </c>
      <c r="R184" s="79">
        <v>0</v>
      </c>
      <c r="S184" s="79">
        <v>0</v>
      </c>
      <c r="T184" s="79">
        <v>0</v>
      </c>
      <c r="U184" s="79">
        <v>0</v>
      </c>
      <c r="V184" s="79">
        <v>0</v>
      </c>
      <c r="W184" s="79">
        <v>0</v>
      </c>
      <c r="X184" s="79">
        <v>0</v>
      </c>
      <c r="Y184" s="79">
        <v>0</v>
      </c>
      <c r="Z184" s="79">
        <v>0</v>
      </c>
      <c r="AA184" s="79">
        <v>0</v>
      </c>
      <c r="AB184" s="79">
        <v>0</v>
      </c>
      <c r="AC184" s="79">
        <v>0</v>
      </c>
      <c r="AD184" s="79">
        <v>0</v>
      </c>
      <c r="AE184" s="79">
        <v>0</v>
      </c>
      <c r="AF184" s="79">
        <v>0</v>
      </c>
      <c r="AG184" s="79">
        <v>0</v>
      </c>
      <c r="AH184" s="79">
        <v>0</v>
      </c>
      <c r="AI184" s="79">
        <v>0</v>
      </c>
      <c r="AJ184" s="79">
        <v>0</v>
      </c>
      <c r="AK184" s="79">
        <v>0</v>
      </c>
      <c r="AL184" s="79">
        <v>0</v>
      </c>
      <c r="AM184" s="79">
        <v>0</v>
      </c>
      <c r="AN184" s="79">
        <v>0</v>
      </c>
      <c r="AO184" s="79">
        <v>0</v>
      </c>
      <c r="AP184" s="79">
        <v>0</v>
      </c>
    </row>
    <row r="185" spans="3:42" s="31" customFormat="1" ht="13.5">
      <c r="C185" s="81" t="s">
        <v>85</v>
      </c>
      <c r="D185" s="37">
        <v>0</v>
      </c>
      <c r="E185" s="37">
        <v>0</v>
      </c>
      <c r="F185" s="37">
        <v>0</v>
      </c>
      <c r="G185" s="37">
        <v>0</v>
      </c>
      <c r="H185" s="37">
        <v>0</v>
      </c>
      <c r="I185" s="37">
        <v>0</v>
      </c>
      <c r="J185" s="37">
        <v>0</v>
      </c>
      <c r="K185" s="37">
        <v>0</v>
      </c>
      <c r="L185" s="37">
        <v>0</v>
      </c>
      <c r="M185" s="37">
        <v>0</v>
      </c>
      <c r="N185" s="37">
        <v>0</v>
      </c>
      <c r="O185" s="37">
        <v>0</v>
      </c>
      <c r="P185" s="37">
        <v>0</v>
      </c>
      <c r="Q185" s="37">
        <v>0</v>
      </c>
      <c r="R185" s="37">
        <v>0</v>
      </c>
      <c r="S185" s="37">
        <v>0</v>
      </c>
      <c r="T185" s="37">
        <v>0</v>
      </c>
      <c r="U185" s="37">
        <v>0</v>
      </c>
      <c r="V185" s="37">
        <v>0</v>
      </c>
      <c r="W185" s="37">
        <v>0</v>
      </c>
      <c r="X185" s="37">
        <v>0</v>
      </c>
      <c r="Y185" s="37">
        <v>0</v>
      </c>
      <c r="Z185" s="37">
        <v>0</v>
      </c>
      <c r="AA185" s="37">
        <v>0</v>
      </c>
      <c r="AB185" s="37">
        <v>0</v>
      </c>
      <c r="AC185" s="37">
        <v>0</v>
      </c>
      <c r="AD185" s="37">
        <v>0</v>
      </c>
      <c r="AE185" s="37">
        <v>0</v>
      </c>
      <c r="AF185" s="37">
        <v>0</v>
      </c>
      <c r="AG185" s="37">
        <v>0</v>
      </c>
      <c r="AH185" s="37">
        <v>0</v>
      </c>
      <c r="AI185" s="37">
        <v>0</v>
      </c>
      <c r="AJ185" s="37">
        <v>0</v>
      </c>
      <c r="AK185" s="37">
        <v>0</v>
      </c>
      <c r="AL185" s="37">
        <v>0</v>
      </c>
      <c r="AM185" s="37">
        <v>0</v>
      </c>
      <c r="AN185" s="37">
        <v>0</v>
      </c>
      <c r="AO185" s="37">
        <v>0</v>
      </c>
      <c r="AP185" s="37">
        <v>0</v>
      </c>
    </row>
    <row r="186" spans="3:42" s="31" customFormat="1" ht="13.5">
      <c r="C186" s="81" t="s">
        <v>86</v>
      </c>
      <c r="D186" s="37">
        <v>0</v>
      </c>
      <c r="E186" s="37">
        <v>0</v>
      </c>
      <c r="F186" s="37">
        <v>0</v>
      </c>
      <c r="G186" s="37">
        <v>0</v>
      </c>
      <c r="H186" s="37">
        <v>0</v>
      </c>
      <c r="I186" s="37">
        <v>0</v>
      </c>
      <c r="J186" s="37">
        <v>0</v>
      </c>
      <c r="K186" s="37">
        <v>0</v>
      </c>
      <c r="L186" s="37">
        <v>0</v>
      </c>
      <c r="M186" s="37">
        <v>0</v>
      </c>
      <c r="N186" s="37">
        <v>0</v>
      </c>
      <c r="O186" s="37">
        <v>0</v>
      </c>
      <c r="P186" s="37">
        <v>0</v>
      </c>
      <c r="Q186" s="37">
        <v>0</v>
      </c>
      <c r="R186" s="37">
        <v>0</v>
      </c>
      <c r="S186" s="37">
        <v>0</v>
      </c>
      <c r="T186" s="37">
        <v>0</v>
      </c>
      <c r="U186" s="37">
        <v>0</v>
      </c>
      <c r="V186" s="37">
        <v>0</v>
      </c>
      <c r="W186" s="37">
        <v>0</v>
      </c>
      <c r="X186" s="37">
        <v>0</v>
      </c>
      <c r="Y186" s="37">
        <v>0</v>
      </c>
      <c r="Z186" s="37">
        <v>0</v>
      </c>
      <c r="AA186" s="37">
        <v>0</v>
      </c>
      <c r="AB186" s="37">
        <v>0</v>
      </c>
      <c r="AC186" s="37">
        <v>0</v>
      </c>
      <c r="AD186" s="37">
        <v>0</v>
      </c>
      <c r="AE186" s="37">
        <v>0</v>
      </c>
      <c r="AF186" s="37">
        <v>0</v>
      </c>
      <c r="AG186" s="37">
        <v>0</v>
      </c>
      <c r="AH186" s="37">
        <v>0</v>
      </c>
      <c r="AI186" s="37">
        <v>0</v>
      </c>
      <c r="AJ186" s="37">
        <v>0</v>
      </c>
      <c r="AK186" s="37">
        <v>0</v>
      </c>
      <c r="AL186" s="37">
        <v>0</v>
      </c>
      <c r="AM186" s="37">
        <v>0</v>
      </c>
      <c r="AN186" s="37">
        <v>0</v>
      </c>
      <c r="AO186" s="37">
        <v>0</v>
      </c>
      <c r="AP186" s="37">
        <v>0</v>
      </c>
    </row>
    <row r="187" spans="3:42" s="31" customFormat="1" ht="13.5">
      <c r="C187" s="81" t="s">
        <v>79</v>
      </c>
      <c r="D187" s="37">
        <f t="shared" ref="D187:AP187" si="65">SUM(D184:D186)</f>
        <v>0</v>
      </c>
      <c r="E187" s="37">
        <f t="shared" si="65"/>
        <v>0</v>
      </c>
      <c r="F187" s="37">
        <f t="shared" si="65"/>
        <v>0</v>
      </c>
      <c r="G187" s="37">
        <f t="shared" si="65"/>
        <v>0</v>
      </c>
      <c r="H187" s="37">
        <f t="shared" si="65"/>
        <v>0</v>
      </c>
      <c r="I187" s="37">
        <f t="shared" si="65"/>
        <v>0</v>
      </c>
      <c r="J187" s="37">
        <f t="shared" si="65"/>
        <v>0</v>
      </c>
      <c r="K187" s="37">
        <f t="shared" si="65"/>
        <v>0</v>
      </c>
      <c r="L187" s="37">
        <f t="shared" si="65"/>
        <v>0</v>
      </c>
      <c r="M187" s="37">
        <f t="shared" si="65"/>
        <v>0</v>
      </c>
      <c r="N187" s="37">
        <f t="shared" si="65"/>
        <v>0</v>
      </c>
      <c r="O187" s="37">
        <f t="shared" si="65"/>
        <v>0</v>
      </c>
      <c r="P187" s="37">
        <f t="shared" si="65"/>
        <v>0</v>
      </c>
      <c r="Q187" s="37">
        <f t="shared" si="65"/>
        <v>0</v>
      </c>
      <c r="R187" s="37">
        <f t="shared" si="65"/>
        <v>0</v>
      </c>
      <c r="S187" s="37">
        <f t="shared" si="65"/>
        <v>0</v>
      </c>
      <c r="T187" s="37">
        <f t="shared" si="65"/>
        <v>0</v>
      </c>
      <c r="U187" s="37">
        <f t="shared" si="65"/>
        <v>0</v>
      </c>
      <c r="V187" s="37">
        <f t="shared" si="65"/>
        <v>0</v>
      </c>
      <c r="W187" s="41">
        <f t="shared" si="65"/>
        <v>0</v>
      </c>
      <c r="X187" s="41">
        <f t="shared" si="65"/>
        <v>0</v>
      </c>
      <c r="Y187" s="41">
        <f t="shared" si="65"/>
        <v>0</v>
      </c>
      <c r="Z187" s="41">
        <f t="shared" si="65"/>
        <v>0</v>
      </c>
      <c r="AA187" s="41">
        <f t="shared" si="65"/>
        <v>0</v>
      </c>
      <c r="AB187" s="41">
        <f t="shared" si="65"/>
        <v>0</v>
      </c>
      <c r="AC187" s="41">
        <f t="shared" si="65"/>
        <v>0</v>
      </c>
      <c r="AD187" s="41">
        <f t="shared" si="65"/>
        <v>0</v>
      </c>
      <c r="AE187" s="41">
        <f t="shared" si="65"/>
        <v>0</v>
      </c>
      <c r="AF187" s="41">
        <f t="shared" si="65"/>
        <v>0</v>
      </c>
      <c r="AG187" s="41">
        <f t="shared" si="65"/>
        <v>0</v>
      </c>
      <c r="AH187" s="41">
        <f t="shared" si="65"/>
        <v>0</v>
      </c>
      <c r="AI187" s="41">
        <f t="shared" si="65"/>
        <v>0</v>
      </c>
      <c r="AJ187" s="41">
        <f t="shared" si="65"/>
        <v>0</v>
      </c>
      <c r="AK187" s="41">
        <f t="shared" si="65"/>
        <v>0</v>
      </c>
      <c r="AL187" s="41">
        <f t="shared" si="65"/>
        <v>0</v>
      </c>
      <c r="AM187" s="41">
        <f t="shared" si="65"/>
        <v>0</v>
      </c>
      <c r="AN187" s="41">
        <f t="shared" si="65"/>
        <v>0</v>
      </c>
      <c r="AO187" s="41">
        <f t="shared" si="65"/>
        <v>0</v>
      </c>
      <c r="AP187" s="41">
        <f t="shared" si="65"/>
        <v>0</v>
      </c>
    </row>
    <row r="188" spans="3:42" s="31" customFormat="1" ht="13.5">
      <c r="C188" s="49"/>
      <c r="D188" s="588" t="str">
        <f t="shared" ref="D188:W188" si="66">D11</f>
        <v>21</v>
      </c>
      <c r="E188" s="588" t="str">
        <f t="shared" si="66"/>
        <v>22</v>
      </c>
      <c r="F188" s="588" t="str">
        <f t="shared" si="66"/>
        <v>23</v>
      </c>
      <c r="G188" s="588" t="str">
        <f t="shared" si="66"/>
        <v>24</v>
      </c>
      <c r="H188" s="588" t="str">
        <f t="shared" si="66"/>
        <v>25</v>
      </c>
      <c r="I188" s="588" t="str">
        <f t="shared" si="66"/>
        <v>26</v>
      </c>
      <c r="J188" s="588" t="str">
        <f t="shared" si="66"/>
        <v>27</v>
      </c>
      <c r="K188" s="588" t="str">
        <f t="shared" si="66"/>
        <v>28</v>
      </c>
      <c r="L188" s="588" t="str">
        <f t="shared" si="66"/>
        <v>29</v>
      </c>
      <c r="M188" s="588" t="str">
        <f t="shared" si="66"/>
        <v>30</v>
      </c>
      <c r="N188" s="588" t="str">
        <f t="shared" si="66"/>
        <v>31</v>
      </c>
      <c r="O188" s="588" t="str">
        <f t="shared" si="66"/>
        <v>32</v>
      </c>
      <c r="P188" s="588" t="str">
        <f t="shared" si="66"/>
        <v>33</v>
      </c>
      <c r="Q188" s="588" t="str">
        <f t="shared" si="66"/>
        <v>34</v>
      </c>
      <c r="R188" s="588" t="str">
        <f t="shared" si="66"/>
        <v>35</v>
      </c>
      <c r="S188" s="588" t="str">
        <f t="shared" si="66"/>
        <v>36</v>
      </c>
      <c r="T188" s="588" t="str">
        <f t="shared" si="66"/>
        <v>37</v>
      </c>
      <c r="U188" s="588" t="str">
        <f t="shared" si="66"/>
        <v>38</v>
      </c>
      <c r="V188" s="588" t="str">
        <f t="shared" si="66"/>
        <v>39</v>
      </c>
      <c r="W188" s="85">
        <f t="shared" si="66"/>
        <v>0</v>
      </c>
    </row>
    <row r="189" spans="3:42" s="31" customFormat="1" ht="40.5">
      <c r="C189" s="77" t="s">
        <v>48</v>
      </c>
      <c r="D189" s="589" t="str">
        <f t="shared" ref="D189:W189" si="67">D12</f>
        <v>輸送機械</v>
      </c>
      <c r="E189" s="589" t="str">
        <f t="shared" si="67"/>
        <v>その他の製造工業製品</v>
      </c>
      <c r="F189" s="589" t="str">
        <f t="shared" si="67"/>
        <v>建設</v>
      </c>
      <c r="G189" s="589" t="str">
        <f t="shared" si="67"/>
        <v>電力・ガス・熱供給</v>
      </c>
      <c r="H189" s="589" t="str">
        <f t="shared" si="67"/>
        <v>水道</v>
      </c>
      <c r="I189" s="589" t="str">
        <f t="shared" si="67"/>
        <v>廃棄物処理</v>
      </c>
      <c r="J189" s="589" t="str">
        <f t="shared" si="67"/>
        <v>商業</v>
      </c>
      <c r="K189" s="589" t="str">
        <f t="shared" si="67"/>
        <v>金融・保険</v>
      </c>
      <c r="L189" s="589" t="str">
        <f t="shared" si="67"/>
        <v>不動産</v>
      </c>
      <c r="M189" s="589" t="str">
        <f t="shared" si="67"/>
        <v>運輸・郵便</v>
      </c>
      <c r="N189" s="589" t="str">
        <f t="shared" si="67"/>
        <v>情報通信</v>
      </c>
      <c r="O189" s="589" t="str">
        <f t="shared" si="67"/>
        <v>公務</v>
      </c>
      <c r="P189" s="589" t="str">
        <f t="shared" si="67"/>
        <v>教育・研究</v>
      </c>
      <c r="Q189" s="589" t="str">
        <f t="shared" si="67"/>
        <v>医療・福祉</v>
      </c>
      <c r="R189" s="613" t="str">
        <f t="shared" si="67"/>
        <v>他に分類されない会員制団体</v>
      </c>
      <c r="S189" s="589" t="str">
        <f t="shared" si="67"/>
        <v>対事業所サービス</v>
      </c>
      <c r="T189" s="589" t="str">
        <f t="shared" si="67"/>
        <v>対個人サービス</v>
      </c>
      <c r="U189" s="589" t="str">
        <f t="shared" si="67"/>
        <v>事務用品</v>
      </c>
      <c r="V189" s="589" t="str">
        <f t="shared" si="67"/>
        <v>分類不明</v>
      </c>
      <c r="W189" s="30" t="str">
        <f t="shared" si="67"/>
        <v>合計</v>
      </c>
    </row>
    <row r="190" spans="3:42" s="31" customFormat="1" ht="13.5">
      <c r="C190" s="78" t="s">
        <v>84</v>
      </c>
      <c r="D190" s="79">
        <f t="array" ref="D190:V192">+X184:AP186</f>
        <v>0</v>
      </c>
      <c r="E190" s="79">
        <v>0</v>
      </c>
      <c r="F190" s="79">
        <v>0</v>
      </c>
      <c r="G190" s="79">
        <v>0</v>
      </c>
      <c r="H190" s="79">
        <v>0</v>
      </c>
      <c r="I190" s="79">
        <v>0</v>
      </c>
      <c r="J190" s="79">
        <v>0</v>
      </c>
      <c r="K190" s="79">
        <v>0</v>
      </c>
      <c r="L190" s="79">
        <v>0</v>
      </c>
      <c r="M190" s="79">
        <v>0</v>
      </c>
      <c r="N190" s="79">
        <v>0</v>
      </c>
      <c r="O190" s="79">
        <v>0</v>
      </c>
      <c r="P190" s="79">
        <v>0</v>
      </c>
      <c r="Q190" s="97">
        <v>0</v>
      </c>
      <c r="R190" s="97">
        <v>0</v>
      </c>
      <c r="S190" s="97">
        <v>0</v>
      </c>
      <c r="T190" s="97">
        <v>0</v>
      </c>
      <c r="U190" s="97">
        <v>0</v>
      </c>
      <c r="V190" s="97">
        <v>0</v>
      </c>
      <c r="W190" s="79">
        <f>SUM(D184:AP184)</f>
        <v>0</v>
      </c>
    </row>
    <row r="191" spans="3:42" s="31" customFormat="1" ht="13.5">
      <c r="C191" s="81" t="s">
        <v>85</v>
      </c>
      <c r="D191" s="98">
        <v>0</v>
      </c>
      <c r="E191" s="98">
        <v>0</v>
      </c>
      <c r="F191" s="98">
        <v>0</v>
      </c>
      <c r="G191" s="98">
        <v>0</v>
      </c>
      <c r="H191" s="98">
        <v>0</v>
      </c>
      <c r="I191" s="98">
        <v>0</v>
      </c>
      <c r="J191" s="98">
        <v>0</v>
      </c>
      <c r="K191" s="98">
        <v>0</v>
      </c>
      <c r="L191" s="98">
        <v>0</v>
      </c>
      <c r="M191" s="98">
        <v>0</v>
      </c>
      <c r="N191" s="98">
        <v>0</v>
      </c>
      <c r="O191" s="98">
        <v>0</v>
      </c>
      <c r="P191" s="98">
        <v>0</v>
      </c>
      <c r="Q191" s="98">
        <v>0</v>
      </c>
      <c r="R191" s="98">
        <v>0</v>
      </c>
      <c r="S191" s="98">
        <v>0</v>
      </c>
      <c r="T191" s="98">
        <v>0</v>
      </c>
      <c r="U191" s="98">
        <v>0</v>
      </c>
      <c r="V191" s="98">
        <v>0</v>
      </c>
      <c r="W191" s="37">
        <f>SUM(D185:AP185)</f>
        <v>0</v>
      </c>
    </row>
    <row r="192" spans="3:42" s="31" customFormat="1" ht="13.5">
      <c r="C192" s="81" t="s">
        <v>86</v>
      </c>
      <c r="D192" s="37">
        <v>0</v>
      </c>
      <c r="E192" s="37">
        <v>0</v>
      </c>
      <c r="F192" s="37">
        <v>0</v>
      </c>
      <c r="G192" s="37">
        <v>0</v>
      </c>
      <c r="H192" s="37">
        <v>0</v>
      </c>
      <c r="I192" s="37">
        <v>0</v>
      </c>
      <c r="J192" s="37">
        <v>0</v>
      </c>
      <c r="K192" s="37">
        <v>0</v>
      </c>
      <c r="L192" s="37">
        <v>0</v>
      </c>
      <c r="M192" s="37">
        <v>0</v>
      </c>
      <c r="N192" s="37">
        <v>0</v>
      </c>
      <c r="O192" s="37">
        <v>0</v>
      </c>
      <c r="P192" s="37">
        <v>0</v>
      </c>
      <c r="Q192" s="98">
        <v>0</v>
      </c>
      <c r="R192" s="98">
        <v>0</v>
      </c>
      <c r="S192" s="98">
        <v>0</v>
      </c>
      <c r="T192" s="98">
        <v>0</v>
      </c>
      <c r="U192" s="98">
        <v>0</v>
      </c>
      <c r="V192" s="98">
        <v>0</v>
      </c>
      <c r="W192" s="37">
        <f>SUM(D186:AP186)</f>
        <v>0</v>
      </c>
    </row>
    <row r="193" spans="3:42" s="31" customFormat="1" ht="13.5">
      <c r="C193" s="83" t="s">
        <v>79</v>
      </c>
      <c r="D193" s="41">
        <f t="shared" ref="D193:V193" si="68">SUM(D190:D192)</f>
        <v>0</v>
      </c>
      <c r="E193" s="41">
        <f t="shared" si="68"/>
        <v>0</v>
      </c>
      <c r="F193" s="41">
        <f t="shared" si="68"/>
        <v>0</v>
      </c>
      <c r="G193" s="41">
        <f t="shared" si="68"/>
        <v>0</v>
      </c>
      <c r="H193" s="41">
        <f t="shared" si="68"/>
        <v>0</v>
      </c>
      <c r="I193" s="41">
        <f t="shared" si="68"/>
        <v>0</v>
      </c>
      <c r="J193" s="41">
        <f t="shared" si="68"/>
        <v>0</v>
      </c>
      <c r="K193" s="41">
        <f t="shared" si="68"/>
        <v>0</v>
      </c>
      <c r="L193" s="41">
        <f t="shared" si="68"/>
        <v>0</v>
      </c>
      <c r="M193" s="41">
        <f t="shared" si="68"/>
        <v>0</v>
      </c>
      <c r="N193" s="41">
        <f t="shared" si="68"/>
        <v>0</v>
      </c>
      <c r="O193" s="41">
        <f t="shared" si="68"/>
        <v>0</v>
      </c>
      <c r="P193" s="41">
        <f t="shared" si="68"/>
        <v>0</v>
      </c>
      <c r="Q193" s="41">
        <f t="shared" si="68"/>
        <v>0</v>
      </c>
      <c r="R193" s="41">
        <f t="shared" si="68"/>
        <v>0</v>
      </c>
      <c r="S193" s="41">
        <f t="shared" si="68"/>
        <v>0</v>
      </c>
      <c r="T193" s="41">
        <f t="shared" si="68"/>
        <v>0</v>
      </c>
      <c r="U193" s="41">
        <f t="shared" si="68"/>
        <v>0</v>
      </c>
      <c r="V193" s="41">
        <f t="shared" si="68"/>
        <v>0</v>
      </c>
      <c r="W193" s="41">
        <f>SUM(D187:AP187)</f>
        <v>0</v>
      </c>
    </row>
    <row r="194" spans="3:42" s="31" customFormat="1" ht="10.7" customHeight="1">
      <c r="F194" s="29"/>
      <c r="G194" s="46"/>
      <c r="N194" s="47"/>
      <c r="O194" s="47"/>
    </row>
    <row r="195" spans="3:42" s="31" customFormat="1" ht="17.25">
      <c r="C195" s="32" t="s">
        <v>93</v>
      </c>
      <c r="D195" s="25"/>
      <c r="E195" s="25"/>
      <c r="F195" s="73"/>
      <c r="G195" s="74"/>
      <c r="H195" s="25"/>
      <c r="I195" s="25"/>
      <c r="J195" s="75"/>
      <c r="K195" s="76"/>
      <c r="L195" s="25"/>
      <c r="M195" s="25"/>
      <c r="N195" s="25"/>
      <c r="O195" s="25"/>
      <c r="P195" s="25"/>
      <c r="W195" s="29" t="s">
        <v>722</v>
      </c>
    </row>
    <row r="196" spans="3:42" s="31" customFormat="1" ht="13.5">
      <c r="C196" s="49"/>
      <c r="D196" s="588" t="str">
        <f t="shared" ref="D196:AP196" si="69">D6</f>
        <v>01</v>
      </c>
      <c r="E196" s="588" t="str">
        <f t="shared" si="69"/>
        <v>02</v>
      </c>
      <c r="F196" s="588" t="str">
        <f t="shared" si="69"/>
        <v>03</v>
      </c>
      <c r="G196" s="588" t="str">
        <f t="shared" si="69"/>
        <v>04</v>
      </c>
      <c r="H196" s="588" t="str">
        <f t="shared" si="69"/>
        <v>05</v>
      </c>
      <c r="I196" s="588" t="str">
        <f t="shared" si="69"/>
        <v>06</v>
      </c>
      <c r="J196" s="588" t="str">
        <f t="shared" si="69"/>
        <v>07</v>
      </c>
      <c r="K196" s="588" t="str">
        <f t="shared" si="69"/>
        <v>08</v>
      </c>
      <c r="L196" s="588" t="str">
        <f t="shared" si="69"/>
        <v>09</v>
      </c>
      <c r="M196" s="588" t="str">
        <f t="shared" si="69"/>
        <v>10</v>
      </c>
      <c r="N196" s="588" t="str">
        <f t="shared" si="69"/>
        <v>11</v>
      </c>
      <c r="O196" s="588" t="str">
        <f t="shared" si="69"/>
        <v>12</v>
      </c>
      <c r="P196" s="588" t="str">
        <f t="shared" si="69"/>
        <v>13</v>
      </c>
      <c r="Q196" s="588" t="str">
        <f t="shared" si="69"/>
        <v>14</v>
      </c>
      <c r="R196" s="588" t="str">
        <f t="shared" si="69"/>
        <v>15</v>
      </c>
      <c r="S196" s="588" t="str">
        <f t="shared" si="69"/>
        <v>16</v>
      </c>
      <c r="T196" s="588" t="str">
        <f t="shared" si="69"/>
        <v>17</v>
      </c>
      <c r="U196" s="588" t="str">
        <f t="shared" si="69"/>
        <v>18</v>
      </c>
      <c r="V196" s="588" t="str">
        <f t="shared" si="69"/>
        <v>19</v>
      </c>
      <c r="W196" s="588" t="str">
        <f t="shared" si="69"/>
        <v>20</v>
      </c>
      <c r="X196" s="588" t="str">
        <f t="shared" si="69"/>
        <v>21</v>
      </c>
      <c r="Y196" s="588" t="str">
        <f t="shared" si="69"/>
        <v>22</v>
      </c>
      <c r="Z196" s="588" t="str">
        <f t="shared" si="69"/>
        <v>23</v>
      </c>
      <c r="AA196" s="588" t="str">
        <f t="shared" si="69"/>
        <v>24</v>
      </c>
      <c r="AB196" s="588" t="str">
        <f t="shared" si="69"/>
        <v>25</v>
      </c>
      <c r="AC196" s="588" t="str">
        <f t="shared" si="69"/>
        <v>26</v>
      </c>
      <c r="AD196" s="588" t="str">
        <f t="shared" si="69"/>
        <v>27</v>
      </c>
      <c r="AE196" s="588" t="str">
        <f t="shared" si="69"/>
        <v>28</v>
      </c>
      <c r="AF196" s="588" t="str">
        <f t="shared" si="69"/>
        <v>29</v>
      </c>
      <c r="AG196" s="588" t="str">
        <f t="shared" si="69"/>
        <v>30</v>
      </c>
      <c r="AH196" s="588" t="str">
        <f t="shared" si="69"/>
        <v>31</v>
      </c>
      <c r="AI196" s="588" t="str">
        <f t="shared" si="69"/>
        <v>32</v>
      </c>
      <c r="AJ196" s="588" t="str">
        <f t="shared" si="69"/>
        <v>33</v>
      </c>
      <c r="AK196" s="588" t="str">
        <f t="shared" si="69"/>
        <v>34</v>
      </c>
      <c r="AL196" s="588" t="str">
        <f t="shared" si="69"/>
        <v>35</v>
      </c>
      <c r="AM196" s="588" t="str">
        <f t="shared" si="69"/>
        <v>36</v>
      </c>
      <c r="AN196" s="588" t="str">
        <f t="shared" si="69"/>
        <v>37</v>
      </c>
      <c r="AO196" s="588" t="str">
        <f t="shared" si="69"/>
        <v>38</v>
      </c>
      <c r="AP196" s="588" t="str">
        <f t="shared" si="69"/>
        <v>39</v>
      </c>
    </row>
    <row r="197" spans="3:42" s="31" customFormat="1" ht="40.5">
      <c r="C197" s="77" t="s">
        <v>48</v>
      </c>
      <c r="D197" s="589" t="str">
        <f t="shared" ref="D197:AP197" si="70">D7</f>
        <v>農業</v>
      </c>
      <c r="E197" s="589" t="str">
        <f t="shared" si="70"/>
        <v>林業</v>
      </c>
      <c r="F197" s="589" t="str">
        <f t="shared" si="70"/>
        <v>漁業</v>
      </c>
      <c r="G197" s="589" t="str">
        <f t="shared" si="70"/>
        <v>鉱業</v>
      </c>
      <c r="H197" s="589" t="str">
        <f t="shared" si="70"/>
        <v>飲食料品</v>
      </c>
      <c r="I197" s="589" t="str">
        <f t="shared" si="70"/>
        <v>繊維製品</v>
      </c>
      <c r="J197" s="589" t="str">
        <f t="shared" si="70"/>
        <v>パルプ・紙・木製品</v>
      </c>
      <c r="K197" s="589" t="str">
        <f t="shared" si="70"/>
        <v>化学製品</v>
      </c>
      <c r="L197" s="589" t="str">
        <f t="shared" si="70"/>
        <v>石油・石炭製品</v>
      </c>
      <c r="M197" s="613" t="str">
        <f t="shared" si="70"/>
        <v>プラスチック・ゴム製品</v>
      </c>
      <c r="N197" s="589" t="str">
        <f t="shared" si="70"/>
        <v>窯業・土石製品</v>
      </c>
      <c r="O197" s="589" t="str">
        <f t="shared" si="70"/>
        <v>鉄鋼</v>
      </c>
      <c r="P197" s="589" t="str">
        <f t="shared" si="70"/>
        <v>非鉄金属</v>
      </c>
      <c r="Q197" s="589" t="str">
        <f t="shared" si="70"/>
        <v>金属製品</v>
      </c>
      <c r="R197" s="589" t="str">
        <f t="shared" si="70"/>
        <v>はん用機械</v>
      </c>
      <c r="S197" s="589" t="str">
        <f t="shared" si="70"/>
        <v>生産用機械</v>
      </c>
      <c r="T197" s="589" t="str">
        <f t="shared" si="70"/>
        <v>業務用機械</v>
      </c>
      <c r="U197" s="589" t="str">
        <f t="shared" si="70"/>
        <v>電子部品</v>
      </c>
      <c r="V197" s="589" t="str">
        <f t="shared" si="70"/>
        <v>電気機械</v>
      </c>
      <c r="W197" s="589" t="str">
        <f t="shared" si="70"/>
        <v>情報通信機器</v>
      </c>
      <c r="X197" s="593" t="str">
        <f t="shared" si="70"/>
        <v>輸送機械</v>
      </c>
      <c r="Y197" s="593" t="str">
        <f t="shared" si="70"/>
        <v>その他の製造工業製品</v>
      </c>
      <c r="Z197" s="593" t="str">
        <f t="shared" si="70"/>
        <v>建設</v>
      </c>
      <c r="AA197" s="593" t="str">
        <f t="shared" si="70"/>
        <v>電力・ガス・熱供給</v>
      </c>
      <c r="AB197" s="593" t="str">
        <f t="shared" si="70"/>
        <v>水道</v>
      </c>
      <c r="AC197" s="593" t="str">
        <f t="shared" si="70"/>
        <v>廃棄物処理</v>
      </c>
      <c r="AD197" s="593" t="str">
        <f t="shared" si="70"/>
        <v>商業</v>
      </c>
      <c r="AE197" s="593" t="str">
        <f t="shared" si="70"/>
        <v>金融・保険</v>
      </c>
      <c r="AF197" s="593" t="str">
        <f t="shared" si="70"/>
        <v>不動産</v>
      </c>
      <c r="AG197" s="593" t="str">
        <f t="shared" si="70"/>
        <v>運輸・郵便</v>
      </c>
      <c r="AH197" s="593" t="str">
        <f t="shared" si="70"/>
        <v>情報通信</v>
      </c>
      <c r="AI197" s="593" t="str">
        <f t="shared" si="70"/>
        <v>公務</v>
      </c>
      <c r="AJ197" s="593" t="str">
        <f t="shared" si="70"/>
        <v>教育・研究</v>
      </c>
      <c r="AK197" s="593" t="str">
        <f t="shared" si="70"/>
        <v>医療・福祉</v>
      </c>
      <c r="AL197" s="593" t="str">
        <f t="shared" si="70"/>
        <v>他に分類されない会員制団体</v>
      </c>
      <c r="AM197" s="593" t="str">
        <f t="shared" si="70"/>
        <v>対事業所サービス</v>
      </c>
      <c r="AN197" s="593" t="str">
        <f t="shared" si="70"/>
        <v>対個人サービス</v>
      </c>
      <c r="AO197" s="593" t="str">
        <f t="shared" si="70"/>
        <v>事務用品</v>
      </c>
      <c r="AP197" s="593" t="str">
        <f t="shared" si="70"/>
        <v>分類不明</v>
      </c>
    </row>
    <row r="198" spans="3:42" s="31" customFormat="1" ht="13.5">
      <c r="C198" s="78" t="s">
        <v>84</v>
      </c>
      <c r="D198" s="79">
        <f t="array" ref="D198:AP200">+詳細1!D133:AP135</f>
        <v>0</v>
      </c>
      <c r="E198" s="79">
        <v>0</v>
      </c>
      <c r="F198" s="79">
        <v>0</v>
      </c>
      <c r="G198" s="79">
        <v>0</v>
      </c>
      <c r="H198" s="79">
        <v>5355.8600689690738</v>
      </c>
      <c r="I198" s="79">
        <v>0</v>
      </c>
      <c r="J198" s="79">
        <v>0</v>
      </c>
      <c r="K198" s="79">
        <v>0</v>
      </c>
      <c r="L198" s="79">
        <v>0</v>
      </c>
      <c r="M198" s="79">
        <v>0</v>
      </c>
      <c r="N198" s="79">
        <v>0</v>
      </c>
      <c r="O198" s="79">
        <v>0</v>
      </c>
      <c r="P198" s="79">
        <v>0</v>
      </c>
      <c r="Q198" s="79">
        <v>0</v>
      </c>
      <c r="R198" s="79">
        <v>0</v>
      </c>
      <c r="S198" s="79">
        <v>0</v>
      </c>
      <c r="T198" s="79">
        <v>0</v>
      </c>
      <c r="U198" s="79">
        <v>0</v>
      </c>
      <c r="V198" s="79">
        <v>0</v>
      </c>
      <c r="W198" s="79">
        <v>0</v>
      </c>
      <c r="X198" s="79">
        <v>0</v>
      </c>
      <c r="Y198" s="79">
        <v>0</v>
      </c>
      <c r="Z198" s="79">
        <v>0</v>
      </c>
      <c r="AA198" s="79">
        <v>0</v>
      </c>
      <c r="AB198" s="79">
        <v>0</v>
      </c>
      <c r="AC198" s="79">
        <v>0</v>
      </c>
      <c r="AD198" s="79">
        <v>3181.8911528636268</v>
      </c>
      <c r="AE198" s="79">
        <v>0</v>
      </c>
      <c r="AF198" s="79">
        <v>0</v>
      </c>
      <c r="AG198" s="79">
        <v>337.64826577138206</v>
      </c>
      <c r="AH198" s="79">
        <v>0</v>
      </c>
      <c r="AI198" s="79">
        <v>0</v>
      </c>
      <c r="AJ198" s="79">
        <v>0</v>
      </c>
      <c r="AK198" s="79">
        <v>0</v>
      </c>
      <c r="AL198" s="79">
        <v>0</v>
      </c>
      <c r="AM198" s="79">
        <v>0</v>
      </c>
      <c r="AN198" s="79">
        <v>0</v>
      </c>
      <c r="AO198" s="79">
        <v>0</v>
      </c>
      <c r="AP198" s="79">
        <v>0</v>
      </c>
    </row>
    <row r="199" spans="3:42" s="31" customFormat="1" ht="13.5">
      <c r="C199" s="81" t="s">
        <v>85</v>
      </c>
      <c r="D199" s="37">
        <v>993.59827303688519</v>
      </c>
      <c r="E199" s="37">
        <v>9.5978654958803649</v>
      </c>
      <c r="F199" s="37">
        <v>124.52381119519622</v>
      </c>
      <c r="G199" s="37">
        <v>4.4615797303678866</v>
      </c>
      <c r="H199" s="37">
        <v>1262.0130714134634</v>
      </c>
      <c r="I199" s="37">
        <v>13.253307908000652</v>
      </c>
      <c r="J199" s="37">
        <v>210.36874632758276</v>
      </c>
      <c r="K199" s="37">
        <v>165.51314906191487</v>
      </c>
      <c r="L199" s="37">
        <v>140.70770077110799</v>
      </c>
      <c r="M199" s="37">
        <v>197.00452938753591</v>
      </c>
      <c r="N199" s="37">
        <v>24.774869240582913</v>
      </c>
      <c r="O199" s="37">
        <v>54.246784676377835</v>
      </c>
      <c r="P199" s="37">
        <v>17.119529526793752</v>
      </c>
      <c r="Q199" s="37">
        <v>104.20696310482518</v>
      </c>
      <c r="R199" s="37">
        <v>9.6869800176840677</v>
      </c>
      <c r="S199" s="37">
        <v>12.251163052934949</v>
      </c>
      <c r="T199" s="37">
        <v>5.5298692324005252</v>
      </c>
      <c r="U199" s="37">
        <v>13.514136411599097</v>
      </c>
      <c r="V199" s="37">
        <v>8.2188530196259553</v>
      </c>
      <c r="W199" s="37">
        <v>0.98805591571368923</v>
      </c>
      <c r="X199" s="37">
        <v>57.6377723740855</v>
      </c>
      <c r="Y199" s="37">
        <v>74.571039151620269</v>
      </c>
      <c r="Z199" s="37">
        <v>53.680855151876202</v>
      </c>
      <c r="AA199" s="37">
        <v>271.45153654640137</v>
      </c>
      <c r="AB199" s="37">
        <v>32.71353959826277</v>
      </c>
      <c r="AC199" s="37">
        <v>34.28986014637627</v>
      </c>
      <c r="AD199" s="37">
        <v>638.56617449651253</v>
      </c>
      <c r="AE199" s="37">
        <v>207.01704973840324</v>
      </c>
      <c r="AF199" s="37">
        <v>230.909642205522</v>
      </c>
      <c r="AG199" s="37">
        <v>482.5594347159311</v>
      </c>
      <c r="AH199" s="37">
        <v>344.45346435796768</v>
      </c>
      <c r="AI199" s="37">
        <v>5.1075499443789276</v>
      </c>
      <c r="AJ199" s="37">
        <v>6.8930816956781156</v>
      </c>
      <c r="AK199" s="37">
        <v>1.1390703287783095</v>
      </c>
      <c r="AL199" s="37">
        <v>19.363885038605609</v>
      </c>
      <c r="AM199" s="37">
        <v>1017.2637852692242</v>
      </c>
      <c r="AN199" s="37">
        <v>14.195571794934777</v>
      </c>
      <c r="AO199" s="37">
        <v>18.785255782661057</v>
      </c>
      <c r="AP199" s="37">
        <v>50.323999783515902</v>
      </c>
    </row>
    <row r="200" spans="3:42" s="31" customFormat="1" ht="13.5">
      <c r="C200" s="81" t="s">
        <v>86</v>
      </c>
      <c r="D200" s="37">
        <v>71.428840167829762</v>
      </c>
      <c r="E200" s="37">
        <v>2.8857158027909677</v>
      </c>
      <c r="F200" s="37">
        <v>9.2696357985291762</v>
      </c>
      <c r="G200" s="37">
        <v>1.7622274024129014</v>
      </c>
      <c r="H200" s="37">
        <v>280.22765018094611</v>
      </c>
      <c r="I200" s="37">
        <v>13.872936673765578</v>
      </c>
      <c r="J200" s="37">
        <v>32.582933087029254</v>
      </c>
      <c r="K200" s="37">
        <v>60.522669684232071</v>
      </c>
      <c r="L200" s="37">
        <v>52.699632048501734</v>
      </c>
      <c r="M200" s="37">
        <v>33.607028088036522</v>
      </c>
      <c r="N200" s="37">
        <v>5.9754126883998753</v>
      </c>
      <c r="O200" s="37">
        <v>16.810710533855772</v>
      </c>
      <c r="P200" s="37">
        <v>6.9043043585136799</v>
      </c>
      <c r="Q200" s="37">
        <v>15.200183485174954</v>
      </c>
      <c r="R200" s="37">
        <v>3.6419520211310346</v>
      </c>
      <c r="S200" s="37">
        <v>3.3675937970762133</v>
      </c>
      <c r="T200" s="37">
        <v>2.6917135838324304</v>
      </c>
      <c r="U200" s="37">
        <v>9.7459106250149876</v>
      </c>
      <c r="V200" s="37">
        <v>23.106015049708759</v>
      </c>
      <c r="W200" s="37">
        <v>11.66612383444852</v>
      </c>
      <c r="X200" s="37">
        <v>71.232813272478197</v>
      </c>
      <c r="Y200" s="37">
        <v>32.637638295388086</v>
      </c>
      <c r="Z200" s="37">
        <v>21.902861419110408</v>
      </c>
      <c r="AA200" s="37">
        <v>117.36225252894374</v>
      </c>
      <c r="AB200" s="37">
        <v>25.833819946970365</v>
      </c>
      <c r="AC200" s="37">
        <v>18.474748116366694</v>
      </c>
      <c r="AD200" s="37">
        <v>457.50457111981012</v>
      </c>
      <c r="AE200" s="37">
        <v>216.54860744957838</v>
      </c>
      <c r="AF200" s="37">
        <v>632.54683280558493</v>
      </c>
      <c r="AG200" s="37">
        <v>160.89070618313727</v>
      </c>
      <c r="AH200" s="37">
        <v>232.99132866240012</v>
      </c>
      <c r="AI200" s="37">
        <v>11.478067009078282</v>
      </c>
      <c r="AJ200" s="37">
        <v>77.394769386514326</v>
      </c>
      <c r="AK200" s="37">
        <v>127.74793802224251</v>
      </c>
      <c r="AL200" s="37">
        <v>33.988820117701742</v>
      </c>
      <c r="AM200" s="37">
        <v>274.93837461880122</v>
      </c>
      <c r="AN200" s="37">
        <v>259.79790988404386</v>
      </c>
      <c r="AO200" s="37">
        <v>4.8906509234679829</v>
      </c>
      <c r="AP200" s="37">
        <v>10.994939243225058</v>
      </c>
    </row>
    <row r="201" spans="3:42" s="31" customFormat="1" ht="13.5">
      <c r="C201" s="81" t="s">
        <v>79</v>
      </c>
      <c r="D201" s="37">
        <f t="shared" ref="D201:AP201" si="71">SUM(D198:D200)</f>
        <v>1065.0271132047149</v>
      </c>
      <c r="E201" s="37">
        <f t="shared" si="71"/>
        <v>12.483581298671332</v>
      </c>
      <c r="F201" s="37">
        <f t="shared" si="71"/>
        <v>133.79344699372538</v>
      </c>
      <c r="G201" s="37">
        <f t="shared" si="71"/>
        <v>6.223807132780788</v>
      </c>
      <c r="H201" s="37">
        <f t="shared" si="71"/>
        <v>6898.1007905634833</v>
      </c>
      <c r="I201" s="37">
        <f t="shared" si="71"/>
        <v>27.12624458176623</v>
      </c>
      <c r="J201" s="37">
        <f t="shared" si="71"/>
        <v>242.95167941461202</v>
      </c>
      <c r="K201" s="37">
        <f t="shared" si="71"/>
        <v>226.03581874614696</v>
      </c>
      <c r="L201" s="37">
        <f t="shared" si="71"/>
        <v>193.40733281960973</v>
      </c>
      <c r="M201" s="37">
        <f t="shared" si="71"/>
        <v>230.61155747557243</v>
      </c>
      <c r="N201" s="37">
        <f t="shared" si="71"/>
        <v>30.750281928982787</v>
      </c>
      <c r="O201" s="37">
        <f t="shared" si="71"/>
        <v>71.057495210233611</v>
      </c>
      <c r="P201" s="37">
        <f t="shared" si="71"/>
        <v>24.023833885307432</v>
      </c>
      <c r="Q201" s="37">
        <f t="shared" si="71"/>
        <v>119.40714659000014</v>
      </c>
      <c r="R201" s="37">
        <f t="shared" si="71"/>
        <v>13.328932038815102</v>
      </c>
      <c r="S201" s="37">
        <f t="shared" si="71"/>
        <v>15.618756850011163</v>
      </c>
      <c r="T201" s="37">
        <f t="shared" si="71"/>
        <v>8.2215828162329565</v>
      </c>
      <c r="U201" s="37">
        <f t="shared" si="71"/>
        <v>23.260047036614083</v>
      </c>
      <c r="V201" s="37">
        <f t="shared" si="71"/>
        <v>31.324868069334713</v>
      </c>
      <c r="W201" s="41">
        <f t="shared" si="71"/>
        <v>12.654179750162209</v>
      </c>
      <c r="X201" s="41">
        <f t="shared" si="71"/>
        <v>128.87058564656371</v>
      </c>
      <c r="Y201" s="41">
        <f t="shared" si="71"/>
        <v>107.20867744700836</v>
      </c>
      <c r="Z201" s="41">
        <f t="shared" si="71"/>
        <v>75.58371657098661</v>
      </c>
      <c r="AA201" s="41">
        <f t="shared" si="71"/>
        <v>388.81378907534508</v>
      </c>
      <c r="AB201" s="41">
        <f t="shared" si="71"/>
        <v>58.547359545233135</v>
      </c>
      <c r="AC201" s="41">
        <f t="shared" si="71"/>
        <v>52.764608262742968</v>
      </c>
      <c r="AD201" s="41">
        <f t="shared" si="71"/>
        <v>4277.961898479949</v>
      </c>
      <c r="AE201" s="41">
        <f t="shared" si="71"/>
        <v>423.56565718798163</v>
      </c>
      <c r="AF201" s="41">
        <f t="shared" si="71"/>
        <v>863.45647501110693</v>
      </c>
      <c r="AG201" s="41">
        <f t="shared" si="71"/>
        <v>981.09840667045034</v>
      </c>
      <c r="AH201" s="41">
        <f t="shared" si="71"/>
        <v>577.4447930203678</v>
      </c>
      <c r="AI201" s="41">
        <f t="shared" si="71"/>
        <v>16.585616953457212</v>
      </c>
      <c r="AJ201" s="41">
        <f t="shared" si="71"/>
        <v>84.287851082192446</v>
      </c>
      <c r="AK201" s="41">
        <f t="shared" si="71"/>
        <v>128.88700835102082</v>
      </c>
      <c r="AL201" s="41">
        <f t="shared" si="71"/>
        <v>53.352705156307351</v>
      </c>
      <c r="AM201" s="41">
        <f t="shared" si="71"/>
        <v>1292.2021598880253</v>
      </c>
      <c r="AN201" s="41">
        <f t="shared" si="71"/>
        <v>273.99348167897864</v>
      </c>
      <c r="AO201" s="41">
        <f t="shared" si="71"/>
        <v>23.675906706129041</v>
      </c>
      <c r="AP201" s="41">
        <f t="shared" si="71"/>
        <v>61.318939026740964</v>
      </c>
    </row>
    <row r="202" spans="3:42" s="31" customFormat="1" ht="13.5">
      <c r="C202" s="49"/>
      <c r="D202" s="588" t="str">
        <f t="shared" ref="D202:W202" si="72">D11</f>
        <v>21</v>
      </c>
      <c r="E202" s="588" t="str">
        <f t="shared" si="72"/>
        <v>22</v>
      </c>
      <c r="F202" s="588" t="str">
        <f t="shared" si="72"/>
        <v>23</v>
      </c>
      <c r="G202" s="588" t="str">
        <f t="shared" si="72"/>
        <v>24</v>
      </c>
      <c r="H202" s="588" t="str">
        <f t="shared" si="72"/>
        <v>25</v>
      </c>
      <c r="I202" s="588" t="str">
        <f t="shared" si="72"/>
        <v>26</v>
      </c>
      <c r="J202" s="588" t="str">
        <f t="shared" si="72"/>
        <v>27</v>
      </c>
      <c r="K202" s="588" t="str">
        <f t="shared" si="72"/>
        <v>28</v>
      </c>
      <c r="L202" s="588" t="str">
        <f t="shared" si="72"/>
        <v>29</v>
      </c>
      <c r="M202" s="588" t="str">
        <f t="shared" si="72"/>
        <v>30</v>
      </c>
      <c r="N202" s="588" t="str">
        <f t="shared" si="72"/>
        <v>31</v>
      </c>
      <c r="O202" s="588" t="str">
        <f t="shared" si="72"/>
        <v>32</v>
      </c>
      <c r="P202" s="588" t="str">
        <f t="shared" si="72"/>
        <v>33</v>
      </c>
      <c r="Q202" s="588" t="str">
        <f t="shared" si="72"/>
        <v>34</v>
      </c>
      <c r="R202" s="588" t="str">
        <f t="shared" si="72"/>
        <v>35</v>
      </c>
      <c r="S202" s="588" t="str">
        <f t="shared" si="72"/>
        <v>36</v>
      </c>
      <c r="T202" s="588" t="str">
        <f t="shared" si="72"/>
        <v>37</v>
      </c>
      <c r="U202" s="588" t="str">
        <f t="shared" si="72"/>
        <v>38</v>
      </c>
      <c r="V202" s="588" t="str">
        <f t="shared" si="72"/>
        <v>39</v>
      </c>
      <c r="W202" s="85">
        <f t="shared" si="72"/>
        <v>0</v>
      </c>
    </row>
    <row r="203" spans="3:42" s="31" customFormat="1" ht="40.5">
      <c r="C203" s="77" t="s">
        <v>48</v>
      </c>
      <c r="D203" s="589" t="str">
        <f t="shared" ref="D203:W203" si="73">D12</f>
        <v>輸送機械</v>
      </c>
      <c r="E203" s="589" t="str">
        <f t="shared" si="73"/>
        <v>その他の製造工業製品</v>
      </c>
      <c r="F203" s="589" t="str">
        <f t="shared" si="73"/>
        <v>建設</v>
      </c>
      <c r="G203" s="589" t="str">
        <f t="shared" si="73"/>
        <v>電力・ガス・熱供給</v>
      </c>
      <c r="H203" s="589" t="str">
        <f t="shared" si="73"/>
        <v>水道</v>
      </c>
      <c r="I203" s="589" t="str">
        <f t="shared" si="73"/>
        <v>廃棄物処理</v>
      </c>
      <c r="J203" s="589" t="str">
        <f t="shared" si="73"/>
        <v>商業</v>
      </c>
      <c r="K203" s="589" t="str">
        <f t="shared" si="73"/>
        <v>金融・保険</v>
      </c>
      <c r="L203" s="589" t="str">
        <f t="shared" si="73"/>
        <v>不動産</v>
      </c>
      <c r="M203" s="589" t="str">
        <f t="shared" si="73"/>
        <v>運輸・郵便</v>
      </c>
      <c r="N203" s="589" t="str">
        <f t="shared" si="73"/>
        <v>情報通信</v>
      </c>
      <c r="O203" s="589" t="str">
        <f t="shared" si="73"/>
        <v>公務</v>
      </c>
      <c r="P203" s="589" t="str">
        <f t="shared" si="73"/>
        <v>教育・研究</v>
      </c>
      <c r="Q203" s="589" t="str">
        <f t="shared" si="73"/>
        <v>医療・福祉</v>
      </c>
      <c r="R203" s="613" t="str">
        <f t="shared" si="73"/>
        <v>他に分類されない会員制団体</v>
      </c>
      <c r="S203" s="589" t="str">
        <f t="shared" si="73"/>
        <v>対事業所サービス</v>
      </c>
      <c r="T203" s="589" t="str">
        <f t="shared" si="73"/>
        <v>対個人サービス</v>
      </c>
      <c r="U203" s="589" t="str">
        <f t="shared" si="73"/>
        <v>事務用品</v>
      </c>
      <c r="V203" s="589" t="str">
        <f t="shared" si="73"/>
        <v>分類不明</v>
      </c>
      <c r="W203" s="30" t="str">
        <f t="shared" si="73"/>
        <v>合計</v>
      </c>
    </row>
    <row r="204" spans="3:42" s="31" customFormat="1" ht="13.5">
      <c r="C204" s="78" t="s">
        <v>84</v>
      </c>
      <c r="D204" s="79">
        <f t="array" ref="D204:V206">+X198:AP200</f>
        <v>0</v>
      </c>
      <c r="E204" s="79">
        <v>0</v>
      </c>
      <c r="F204" s="79">
        <v>0</v>
      </c>
      <c r="G204" s="79">
        <v>0</v>
      </c>
      <c r="H204" s="79">
        <v>0</v>
      </c>
      <c r="I204" s="79">
        <v>0</v>
      </c>
      <c r="J204" s="79">
        <v>3181.8911528636268</v>
      </c>
      <c r="K204" s="79">
        <v>0</v>
      </c>
      <c r="L204" s="79">
        <v>0</v>
      </c>
      <c r="M204" s="79">
        <v>337.64826577138206</v>
      </c>
      <c r="N204" s="79">
        <v>0</v>
      </c>
      <c r="O204" s="79">
        <v>0</v>
      </c>
      <c r="P204" s="79">
        <v>0</v>
      </c>
      <c r="Q204" s="97">
        <v>0</v>
      </c>
      <c r="R204" s="97">
        <v>0</v>
      </c>
      <c r="S204" s="97">
        <v>0</v>
      </c>
      <c r="T204" s="97">
        <v>0</v>
      </c>
      <c r="U204" s="97">
        <v>0</v>
      </c>
      <c r="V204" s="97">
        <v>0</v>
      </c>
      <c r="W204" s="79">
        <f>SUM(D198:AP198)</f>
        <v>8875.3994876040833</v>
      </c>
    </row>
    <row r="205" spans="3:42" s="31" customFormat="1" ht="13.5">
      <c r="C205" s="81" t="s">
        <v>85</v>
      </c>
      <c r="D205" s="98">
        <v>57.6377723740855</v>
      </c>
      <c r="E205" s="98">
        <v>74.571039151620269</v>
      </c>
      <c r="F205" s="98">
        <v>53.680855151876202</v>
      </c>
      <c r="G205" s="98">
        <v>271.45153654640137</v>
      </c>
      <c r="H205" s="98">
        <v>32.71353959826277</v>
      </c>
      <c r="I205" s="98">
        <v>34.28986014637627</v>
      </c>
      <c r="J205" s="98">
        <v>638.56617449651253</v>
      </c>
      <c r="K205" s="98">
        <v>207.01704973840324</v>
      </c>
      <c r="L205" s="98">
        <v>230.909642205522</v>
      </c>
      <c r="M205" s="98">
        <v>482.5594347159311</v>
      </c>
      <c r="N205" s="98">
        <v>344.45346435796768</v>
      </c>
      <c r="O205" s="98">
        <v>5.1075499443789276</v>
      </c>
      <c r="P205" s="98">
        <v>6.8930816956781156</v>
      </c>
      <c r="Q205" s="98">
        <v>1.1390703287783095</v>
      </c>
      <c r="R205" s="98">
        <v>19.363885038605609</v>
      </c>
      <c r="S205" s="98">
        <v>1017.2637852692242</v>
      </c>
      <c r="T205" s="98">
        <v>14.195571794934777</v>
      </c>
      <c r="U205" s="98">
        <v>18.785255782661057</v>
      </c>
      <c r="V205" s="98">
        <v>50.323999783515902</v>
      </c>
      <c r="W205" s="37">
        <f>SUM(D199:AP199)</f>
        <v>6932.5018066472094</v>
      </c>
    </row>
    <row r="206" spans="3:42" s="31" customFormat="1" ht="13.5">
      <c r="C206" s="81" t="s">
        <v>86</v>
      </c>
      <c r="D206" s="37">
        <v>71.232813272478197</v>
      </c>
      <c r="E206" s="37">
        <v>32.637638295388086</v>
      </c>
      <c r="F206" s="37">
        <v>21.902861419110408</v>
      </c>
      <c r="G206" s="37">
        <v>117.36225252894374</v>
      </c>
      <c r="H206" s="37">
        <v>25.833819946970365</v>
      </c>
      <c r="I206" s="37">
        <v>18.474748116366694</v>
      </c>
      <c r="J206" s="37">
        <v>457.50457111981012</v>
      </c>
      <c r="K206" s="37">
        <v>216.54860744957838</v>
      </c>
      <c r="L206" s="37">
        <v>632.54683280558493</v>
      </c>
      <c r="M206" s="37">
        <v>160.89070618313727</v>
      </c>
      <c r="N206" s="37">
        <v>232.99132866240012</v>
      </c>
      <c r="O206" s="37">
        <v>11.478067009078282</v>
      </c>
      <c r="P206" s="37">
        <v>77.394769386514326</v>
      </c>
      <c r="Q206" s="98">
        <v>127.74793802224251</v>
      </c>
      <c r="R206" s="98">
        <v>33.988820117701742</v>
      </c>
      <c r="S206" s="98">
        <v>274.93837461880122</v>
      </c>
      <c r="T206" s="98">
        <v>259.79790988404386</v>
      </c>
      <c r="U206" s="98">
        <v>4.8906509234679829</v>
      </c>
      <c r="V206" s="98">
        <v>10.994939243225058</v>
      </c>
      <c r="W206" s="37">
        <f>SUM(D200:AP200)</f>
        <v>3447.1268379160738</v>
      </c>
    </row>
    <row r="207" spans="3:42" s="31" customFormat="1" ht="13.5">
      <c r="C207" s="83" t="s">
        <v>79</v>
      </c>
      <c r="D207" s="41">
        <f t="shared" ref="D207:V207" si="74">SUM(D204:D206)</f>
        <v>128.87058564656371</v>
      </c>
      <c r="E207" s="41">
        <f t="shared" si="74"/>
        <v>107.20867744700836</v>
      </c>
      <c r="F207" s="41">
        <f t="shared" si="74"/>
        <v>75.58371657098661</v>
      </c>
      <c r="G207" s="41">
        <f t="shared" si="74"/>
        <v>388.81378907534508</v>
      </c>
      <c r="H207" s="41">
        <f t="shared" si="74"/>
        <v>58.547359545233135</v>
      </c>
      <c r="I207" s="41">
        <f t="shared" si="74"/>
        <v>52.764608262742968</v>
      </c>
      <c r="J207" s="41">
        <f t="shared" si="74"/>
        <v>4277.961898479949</v>
      </c>
      <c r="K207" s="41">
        <f t="shared" si="74"/>
        <v>423.56565718798163</v>
      </c>
      <c r="L207" s="41">
        <f t="shared" si="74"/>
        <v>863.45647501110693</v>
      </c>
      <c r="M207" s="41">
        <f t="shared" si="74"/>
        <v>981.09840667045034</v>
      </c>
      <c r="N207" s="41">
        <f t="shared" si="74"/>
        <v>577.4447930203678</v>
      </c>
      <c r="O207" s="41">
        <f t="shared" si="74"/>
        <v>16.585616953457212</v>
      </c>
      <c r="P207" s="41">
        <f t="shared" si="74"/>
        <v>84.287851082192446</v>
      </c>
      <c r="Q207" s="41">
        <f t="shared" si="74"/>
        <v>128.88700835102082</v>
      </c>
      <c r="R207" s="41">
        <f t="shared" si="74"/>
        <v>53.352705156307351</v>
      </c>
      <c r="S207" s="41">
        <f t="shared" si="74"/>
        <v>1292.2021598880253</v>
      </c>
      <c r="T207" s="41">
        <f t="shared" si="74"/>
        <v>273.99348167897864</v>
      </c>
      <c r="U207" s="41">
        <f t="shared" si="74"/>
        <v>23.675906706129041</v>
      </c>
      <c r="V207" s="41">
        <f t="shared" si="74"/>
        <v>61.318939026740964</v>
      </c>
      <c r="W207" s="41">
        <f>SUM(D201:AP201)</f>
        <v>19255.028132167361</v>
      </c>
    </row>
    <row r="208" spans="3:42" s="31" customFormat="1" ht="10.7" customHeight="1">
      <c r="F208" s="29"/>
      <c r="G208" s="46"/>
      <c r="N208" s="47"/>
      <c r="O208" s="47"/>
    </row>
    <row r="209" spans="3:42" s="31" customFormat="1" ht="13.5">
      <c r="C209" s="31" t="s">
        <v>87</v>
      </c>
      <c r="F209" s="29"/>
      <c r="G209" s="46"/>
      <c r="N209" s="47"/>
      <c r="O209" s="47"/>
    </row>
    <row r="210" spans="3:42" s="31" customFormat="1" ht="10.7" customHeight="1">
      <c r="F210" s="29"/>
      <c r="G210" s="46"/>
      <c r="N210" s="47"/>
      <c r="O210" s="47"/>
    </row>
    <row r="211" spans="3:42" s="31" customFormat="1" ht="10.7" customHeight="1">
      <c r="F211" s="29"/>
      <c r="G211" s="46"/>
      <c r="N211" s="47"/>
      <c r="O211" s="47"/>
    </row>
    <row r="212" spans="3:42" s="31" customFormat="1" ht="18.75">
      <c r="C212" s="51" t="s">
        <v>94</v>
      </c>
      <c r="F212" s="29"/>
      <c r="G212" s="46"/>
      <c r="N212" s="47"/>
      <c r="O212" s="47"/>
    </row>
    <row r="213" spans="3:42" s="31" customFormat="1" ht="10.7" customHeight="1">
      <c r="F213" s="29"/>
      <c r="G213" s="46"/>
      <c r="N213" s="47"/>
      <c r="O213" s="47"/>
    </row>
    <row r="214" spans="3:42" s="31" customFormat="1" ht="18.75">
      <c r="C214" s="51" t="s">
        <v>423</v>
      </c>
      <c r="F214" s="29"/>
      <c r="G214" s="46"/>
      <c r="N214" s="47"/>
      <c r="O214" s="47"/>
    </row>
    <row r="215" spans="3:42" s="31" customFormat="1" ht="10.7" customHeight="1">
      <c r="F215" s="29"/>
      <c r="G215" s="46"/>
      <c r="N215" s="47"/>
      <c r="O215" s="47"/>
    </row>
    <row r="216" spans="3:42" s="31" customFormat="1" ht="17.25">
      <c r="C216" s="32" t="s">
        <v>424</v>
      </c>
      <c r="D216" s="25"/>
      <c r="E216" s="25"/>
      <c r="F216" s="73"/>
      <c r="G216" s="74"/>
      <c r="H216" s="25"/>
      <c r="I216" s="25"/>
      <c r="J216" s="75"/>
      <c r="K216" s="76"/>
      <c r="L216" s="25"/>
      <c r="M216" s="25"/>
      <c r="N216" s="25"/>
      <c r="O216" s="25"/>
      <c r="P216" s="25"/>
      <c r="W216" s="29" t="s">
        <v>722</v>
      </c>
    </row>
    <row r="217" spans="3:42" s="31" customFormat="1" ht="13.5">
      <c r="C217" s="49"/>
      <c r="D217" s="588" t="str">
        <f t="shared" ref="D217:AP217" si="75">D6</f>
        <v>01</v>
      </c>
      <c r="E217" s="588" t="str">
        <f t="shared" si="75"/>
        <v>02</v>
      </c>
      <c r="F217" s="588" t="str">
        <f t="shared" si="75"/>
        <v>03</v>
      </c>
      <c r="G217" s="588" t="str">
        <f t="shared" si="75"/>
        <v>04</v>
      </c>
      <c r="H217" s="588" t="str">
        <f t="shared" si="75"/>
        <v>05</v>
      </c>
      <c r="I217" s="588" t="str">
        <f t="shared" si="75"/>
        <v>06</v>
      </c>
      <c r="J217" s="588" t="str">
        <f t="shared" si="75"/>
        <v>07</v>
      </c>
      <c r="K217" s="588" t="str">
        <f t="shared" si="75"/>
        <v>08</v>
      </c>
      <c r="L217" s="588" t="str">
        <f t="shared" si="75"/>
        <v>09</v>
      </c>
      <c r="M217" s="588" t="str">
        <f t="shared" si="75"/>
        <v>10</v>
      </c>
      <c r="N217" s="588" t="str">
        <f t="shared" si="75"/>
        <v>11</v>
      </c>
      <c r="O217" s="588" t="str">
        <f t="shared" si="75"/>
        <v>12</v>
      </c>
      <c r="P217" s="588" t="str">
        <f t="shared" si="75"/>
        <v>13</v>
      </c>
      <c r="Q217" s="588" t="str">
        <f t="shared" si="75"/>
        <v>14</v>
      </c>
      <c r="R217" s="588" t="str">
        <f t="shared" si="75"/>
        <v>15</v>
      </c>
      <c r="S217" s="588" t="str">
        <f t="shared" si="75"/>
        <v>16</v>
      </c>
      <c r="T217" s="588" t="str">
        <f t="shared" si="75"/>
        <v>17</v>
      </c>
      <c r="U217" s="588" t="str">
        <f t="shared" si="75"/>
        <v>18</v>
      </c>
      <c r="V217" s="588" t="str">
        <f t="shared" si="75"/>
        <v>19</v>
      </c>
      <c r="W217" s="588" t="str">
        <f t="shared" si="75"/>
        <v>20</v>
      </c>
      <c r="X217" s="588" t="str">
        <f t="shared" si="75"/>
        <v>21</v>
      </c>
      <c r="Y217" s="588" t="str">
        <f t="shared" si="75"/>
        <v>22</v>
      </c>
      <c r="Z217" s="588" t="str">
        <f t="shared" si="75"/>
        <v>23</v>
      </c>
      <c r="AA217" s="588" t="str">
        <f t="shared" si="75"/>
        <v>24</v>
      </c>
      <c r="AB217" s="588" t="str">
        <f t="shared" si="75"/>
        <v>25</v>
      </c>
      <c r="AC217" s="588" t="str">
        <f t="shared" si="75"/>
        <v>26</v>
      </c>
      <c r="AD217" s="588" t="str">
        <f t="shared" si="75"/>
        <v>27</v>
      </c>
      <c r="AE217" s="588" t="str">
        <f t="shared" si="75"/>
        <v>28</v>
      </c>
      <c r="AF217" s="588" t="str">
        <f t="shared" si="75"/>
        <v>29</v>
      </c>
      <c r="AG217" s="588" t="str">
        <f t="shared" si="75"/>
        <v>30</v>
      </c>
      <c r="AH217" s="588" t="str">
        <f t="shared" si="75"/>
        <v>31</v>
      </c>
      <c r="AI217" s="588" t="str">
        <f t="shared" si="75"/>
        <v>32</v>
      </c>
      <c r="AJ217" s="588" t="str">
        <f t="shared" si="75"/>
        <v>33</v>
      </c>
      <c r="AK217" s="588" t="str">
        <f t="shared" si="75"/>
        <v>34</v>
      </c>
      <c r="AL217" s="588" t="str">
        <f t="shared" si="75"/>
        <v>35</v>
      </c>
      <c r="AM217" s="588" t="str">
        <f t="shared" si="75"/>
        <v>36</v>
      </c>
      <c r="AN217" s="588" t="str">
        <f t="shared" si="75"/>
        <v>37</v>
      </c>
      <c r="AO217" s="588" t="str">
        <f t="shared" si="75"/>
        <v>38</v>
      </c>
      <c r="AP217" s="588" t="str">
        <f t="shared" si="75"/>
        <v>39</v>
      </c>
    </row>
    <row r="218" spans="3:42" s="31" customFormat="1" ht="40.5">
      <c r="C218" s="77" t="s">
        <v>48</v>
      </c>
      <c r="D218" s="589" t="str">
        <f t="shared" ref="D218:AP218" si="76">D7</f>
        <v>農業</v>
      </c>
      <c r="E218" s="589" t="str">
        <f t="shared" si="76"/>
        <v>林業</v>
      </c>
      <c r="F218" s="589" t="str">
        <f t="shared" si="76"/>
        <v>漁業</v>
      </c>
      <c r="G218" s="589" t="str">
        <f t="shared" si="76"/>
        <v>鉱業</v>
      </c>
      <c r="H218" s="589" t="str">
        <f t="shared" si="76"/>
        <v>飲食料品</v>
      </c>
      <c r="I218" s="589" t="str">
        <f t="shared" si="76"/>
        <v>繊維製品</v>
      </c>
      <c r="J218" s="589" t="str">
        <f t="shared" si="76"/>
        <v>パルプ・紙・木製品</v>
      </c>
      <c r="K218" s="589" t="str">
        <f t="shared" si="76"/>
        <v>化学製品</v>
      </c>
      <c r="L218" s="589" t="str">
        <f t="shared" si="76"/>
        <v>石油・石炭製品</v>
      </c>
      <c r="M218" s="613" t="str">
        <f t="shared" si="76"/>
        <v>プラスチック・ゴム製品</v>
      </c>
      <c r="N218" s="589" t="str">
        <f t="shared" si="76"/>
        <v>窯業・土石製品</v>
      </c>
      <c r="O218" s="589" t="str">
        <f t="shared" si="76"/>
        <v>鉄鋼</v>
      </c>
      <c r="P218" s="589" t="str">
        <f t="shared" si="76"/>
        <v>非鉄金属</v>
      </c>
      <c r="Q218" s="589" t="str">
        <f t="shared" si="76"/>
        <v>金属製品</v>
      </c>
      <c r="R218" s="589" t="str">
        <f t="shared" si="76"/>
        <v>はん用機械</v>
      </c>
      <c r="S218" s="589" t="str">
        <f t="shared" si="76"/>
        <v>生産用機械</v>
      </c>
      <c r="T218" s="589" t="str">
        <f t="shared" si="76"/>
        <v>業務用機械</v>
      </c>
      <c r="U218" s="589" t="str">
        <f t="shared" si="76"/>
        <v>電子部品</v>
      </c>
      <c r="V218" s="589" t="str">
        <f t="shared" si="76"/>
        <v>電気機械</v>
      </c>
      <c r="W218" s="589" t="str">
        <f t="shared" si="76"/>
        <v>情報通信機器</v>
      </c>
      <c r="X218" s="593" t="str">
        <f t="shared" si="76"/>
        <v>輸送機械</v>
      </c>
      <c r="Y218" s="593" t="str">
        <f t="shared" si="76"/>
        <v>その他の製造工業製品</v>
      </c>
      <c r="Z218" s="593" t="str">
        <f t="shared" si="76"/>
        <v>建設</v>
      </c>
      <c r="AA218" s="593" t="str">
        <f t="shared" si="76"/>
        <v>電力・ガス・熱供給</v>
      </c>
      <c r="AB218" s="593" t="str">
        <f t="shared" si="76"/>
        <v>水道</v>
      </c>
      <c r="AC218" s="593" t="str">
        <f t="shared" si="76"/>
        <v>廃棄物処理</v>
      </c>
      <c r="AD218" s="593" t="str">
        <f t="shared" si="76"/>
        <v>商業</v>
      </c>
      <c r="AE218" s="593" t="str">
        <f t="shared" si="76"/>
        <v>金融・保険</v>
      </c>
      <c r="AF218" s="593" t="str">
        <f t="shared" si="76"/>
        <v>不動産</v>
      </c>
      <c r="AG218" s="593" t="str">
        <f t="shared" si="76"/>
        <v>運輸・郵便</v>
      </c>
      <c r="AH218" s="593" t="str">
        <f t="shared" si="76"/>
        <v>情報通信</v>
      </c>
      <c r="AI218" s="593" t="str">
        <f t="shared" si="76"/>
        <v>公務</v>
      </c>
      <c r="AJ218" s="593" t="str">
        <f t="shared" si="76"/>
        <v>教育・研究</v>
      </c>
      <c r="AK218" s="593" t="str">
        <f t="shared" si="76"/>
        <v>医療・福祉</v>
      </c>
      <c r="AL218" s="593" t="str">
        <f t="shared" si="76"/>
        <v>他に分類されない会員制団体</v>
      </c>
      <c r="AM218" s="593" t="str">
        <f t="shared" si="76"/>
        <v>対事業所サービス</v>
      </c>
      <c r="AN218" s="593" t="str">
        <f t="shared" si="76"/>
        <v>対個人サービス</v>
      </c>
      <c r="AO218" s="593" t="str">
        <f t="shared" si="76"/>
        <v>事務用品</v>
      </c>
      <c r="AP218" s="593" t="str">
        <f t="shared" si="76"/>
        <v>分類不明</v>
      </c>
    </row>
    <row r="219" spans="3:42" s="31" customFormat="1" ht="13.5">
      <c r="C219" s="78" t="s">
        <v>84</v>
      </c>
      <c r="D219" s="79">
        <f t="array" ref="D219:AP221">+詳細2!D33:AP35</f>
        <v>0</v>
      </c>
      <c r="E219" s="79">
        <v>0</v>
      </c>
      <c r="F219" s="79">
        <v>0</v>
      </c>
      <c r="G219" s="79">
        <v>0</v>
      </c>
      <c r="H219" s="79">
        <v>232.80684405771837</v>
      </c>
      <c r="I219" s="79">
        <v>0</v>
      </c>
      <c r="J219" s="79">
        <v>0</v>
      </c>
      <c r="K219" s="79">
        <v>0</v>
      </c>
      <c r="L219" s="79">
        <v>0</v>
      </c>
      <c r="M219" s="79">
        <v>0</v>
      </c>
      <c r="N219" s="79">
        <v>0</v>
      </c>
      <c r="O219" s="79">
        <v>0</v>
      </c>
      <c r="P219" s="79">
        <v>0</v>
      </c>
      <c r="Q219" s="79">
        <v>0</v>
      </c>
      <c r="R219" s="79">
        <v>0</v>
      </c>
      <c r="S219" s="79">
        <v>0</v>
      </c>
      <c r="T219" s="79">
        <v>0</v>
      </c>
      <c r="U219" s="79">
        <v>0</v>
      </c>
      <c r="V219" s="79">
        <v>0</v>
      </c>
      <c r="W219" s="79">
        <v>0</v>
      </c>
      <c r="X219" s="79">
        <v>0</v>
      </c>
      <c r="Y219" s="79">
        <v>0</v>
      </c>
      <c r="Z219" s="79">
        <v>0</v>
      </c>
      <c r="AA219" s="79">
        <v>0</v>
      </c>
      <c r="AB219" s="79">
        <v>0</v>
      </c>
      <c r="AC219" s="79">
        <v>0</v>
      </c>
      <c r="AD219" s="79">
        <v>343.37818232811952</v>
      </c>
      <c r="AE219" s="79">
        <v>0</v>
      </c>
      <c r="AF219" s="79">
        <v>0</v>
      </c>
      <c r="AG219" s="79">
        <v>81.764601274567326</v>
      </c>
      <c r="AH219" s="79">
        <v>0</v>
      </c>
      <c r="AI219" s="79">
        <v>0</v>
      </c>
      <c r="AJ219" s="79">
        <v>0</v>
      </c>
      <c r="AK219" s="79">
        <v>0</v>
      </c>
      <c r="AL219" s="79">
        <v>0</v>
      </c>
      <c r="AM219" s="79">
        <v>0</v>
      </c>
      <c r="AN219" s="79">
        <v>0</v>
      </c>
      <c r="AO219" s="79">
        <v>0</v>
      </c>
      <c r="AP219" s="79">
        <v>0</v>
      </c>
    </row>
    <row r="220" spans="3:42" s="31" customFormat="1" ht="13.5">
      <c r="C220" s="81" t="s">
        <v>85</v>
      </c>
      <c r="D220" s="37">
        <v>13.433399626456605</v>
      </c>
      <c r="E220" s="37">
        <v>0.15134303588097137</v>
      </c>
      <c r="F220" s="37">
        <v>1.285072180034887</v>
      </c>
      <c r="G220" s="37">
        <v>6.0157372639101689E-2</v>
      </c>
      <c r="H220" s="37">
        <v>25.837073453613971</v>
      </c>
      <c r="I220" s="37">
        <v>0.4867316570680999</v>
      </c>
      <c r="J220" s="37">
        <v>3.7559192405442468</v>
      </c>
      <c r="K220" s="37">
        <v>2.1516012599234355</v>
      </c>
      <c r="L220" s="37">
        <v>0.13380576828940527</v>
      </c>
      <c r="M220" s="37">
        <v>5.1725552790439924</v>
      </c>
      <c r="N220" s="37">
        <v>0.76642551317195484</v>
      </c>
      <c r="O220" s="37">
        <v>0.47096299980901285</v>
      </c>
      <c r="P220" s="37">
        <v>0.13603142066130622</v>
      </c>
      <c r="Q220" s="37">
        <v>3.8847874435499152</v>
      </c>
      <c r="R220" s="37">
        <v>0.34804461443654638</v>
      </c>
      <c r="S220" s="37">
        <v>0.31883344852069556</v>
      </c>
      <c r="T220" s="37">
        <v>0.11583653272320762</v>
      </c>
      <c r="U220" s="37">
        <v>0.18552140616441126</v>
      </c>
      <c r="V220" s="37">
        <v>0.18742374354439073</v>
      </c>
      <c r="W220" s="37">
        <v>2.7130683035930758E-2</v>
      </c>
      <c r="X220" s="37">
        <v>0.6329546143848056</v>
      </c>
      <c r="Y220" s="37">
        <v>3.3331178472265877</v>
      </c>
      <c r="Z220" s="37">
        <v>4.24153471074683</v>
      </c>
      <c r="AA220" s="37">
        <v>4.9529691025484528</v>
      </c>
      <c r="AB220" s="37">
        <v>0.97247614199122168</v>
      </c>
      <c r="AC220" s="37">
        <v>4.1460708443207981</v>
      </c>
      <c r="AD220" s="37">
        <v>22.507051002228895</v>
      </c>
      <c r="AE220" s="37">
        <v>11.796686683913466</v>
      </c>
      <c r="AF220" s="37">
        <v>3.2108321247497362</v>
      </c>
      <c r="AG220" s="37">
        <v>33.944919633759525</v>
      </c>
      <c r="AH220" s="37">
        <v>6.0473174983413456</v>
      </c>
      <c r="AI220" s="37">
        <v>0.33198578803290418</v>
      </c>
      <c r="AJ220" s="37">
        <v>1.0435246744541553</v>
      </c>
      <c r="AK220" s="37">
        <v>0.21012082611340835</v>
      </c>
      <c r="AL220" s="37">
        <v>2.2851039659376897</v>
      </c>
      <c r="AM220" s="37">
        <v>65.172756090281055</v>
      </c>
      <c r="AN220" s="37">
        <v>0.46011316099604976</v>
      </c>
      <c r="AO220" s="37">
        <v>0</v>
      </c>
      <c r="AP220" s="37">
        <v>7.2844514081096073E-2</v>
      </c>
    </row>
    <row r="221" spans="3:42" s="31" customFormat="1" ht="13.5">
      <c r="C221" s="81" t="s">
        <v>86</v>
      </c>
      <c r="D221" s="37">
        <v>0.35877320946733943</v>
      </c>
      <c r="E221" s="37">
        <v>3.6854624409938329E-2</v>
      </c>
      <c r="F221" s="37">
        <v>7.2474650246381458E-2</v>
      </c>
      <c r="G221" s="37">
        <v>1.9323454990923281E-2</v>
      </c>
      <c r="H221" s="37">
        <v>3.7452176287331107</v>
      </c>
      <c r="I221" s="37">
        <v>0.24838925308272669</v>
      </c>
      <c r="J221" s="37">
        <v>0.33539708209039448</v>
      </c>
      <c r="K221" s="37">
        <v>0.67045978024368891</v>
      </c>
      <c r="L221" s="37">
        <v>2.276883913715692E-2</v>
      </c>
      <c r="M221" s="37">
        <v>0.46919007226351656</v>
      </c>
      <c r="N221" s="37">
        <v>0.11348093215422751</v>
      </c>
      <c r="O221" s="37">
        <v>0.1210381442020135</v>
      </c>
      <c r="P221" s="37">
        <v>2.9929221168777928E-2</v>
      </c>
      <c r="Q221" s="37">
        <v>0.39762962770960547</v>
      </c>
      <c r="R221" s="37">
        <v>0.11921378661436191</v>
      </c>
      <c r="S221" s="37">
        <v>6.6839144229015296E-2</v>
      </c>
      <c r="T221" s="37">
        <v>4.157183527013434E-2</v>
      </c>
      <c r="U221" s="37">
        <v>0.11866284864575047</v>
      </c>
      <c r="V221" s="37">
        <v>0.52315300067481074</v>
      </c>
      <c r="W221" s="37">
        <v>0.46524767237027359</v>
      </c>
      <c r="X221" s="37">
        <v>0.47781320697689839</v>
      </c>
      <c r="Y221" s="37">
        <v>1.0248566396243786</v>
      </c>
      <c r="Z221" s="37">
        <v>1.34167494057797</v>
      </c>
      <c r="AA221" s="37">
        <v>1.879451099280574</v>
      </c>
      <c r="AB221" s="37">
        <v>0.60777776364213887</v>
      </c>
      <c r="AC221" s="37">
        <v>1.2191336662069756</v>
      </c>
      <c r="AD221" s="37">
        <v>13.068429294555855</v>
      </c>
      <c r="AE221" s="37">
        <v>11.135307356722224</v>
      </c>
      <c r="AF221" s="37">
        <v>8.1206799821745168</v>
      </c>
      <c r="AG221" s="37">
        <v>8.7430276028750455</v>
      </c>
      <c r="AH221" s="37">
        <v>3.4534213278296346</v>
      </c>
      <c r="AI221" s="37">
        <v>0.95063478323583739</v>
      </c>
      <c r="AJ221" s="37">
        <v>7.7856974737757731</v>
      </c>
      <c r="AK221" s="37">
        <v>15.158936926802127</v>
      </c>
      <c r="AL221" s="37">
        <v>3.9944090176986071</v>
      </c>
      <c r="AM221" s="37">
        <v>10.099478654803312</v>
      </c>
      <c r="AN221" s="37">
        <v>12.449423566323054</v>
      </c>
      <c r="AO221" s="37">
        <v>0</v>
      </c>
      <c r="AP221" s="37">
        <v>1.0001235809131048E-2</v>
      </c>
    </row>
    <row r="222" spans="3:42" s="31" customFormat="1" ht="13.5">
      <c r="C222" s="81" t="s">
        <v>79</v>
      </c>
      <c r="D222" s="37">
        <f t="shared" ref="D222:AP222" si="77">SUM(D219:D221)</f>
        <v>13.792172835923944</v>
      </c>
      <c r="E222" s="37">
        <f t="shared" si="77"/>
        <v>0.1881976602909097</v>
      </c>
      <c r="F222" s="37">
        <f t="shared" si="77"/>
        <v>1.3575468302812685</v>
      </c>
      <c r="G222" s="37">
        <f t="shared" si="77"/>
        <v>7.9480827630024967E-2</v>
      </c>
      <c r="H222" s="37">
        <f t="shared" si="77"/>
        <v>262.38913514006543</v>
      </c>
      <c r="I222" s="37">
        <f t="shared" si="77"/>
        <v>0.73512091015082659</v>
      </c>
      <c r="J222" s="37">
        <f t="shared" si="77"/>
        <v>4.0913163226346416</v>
      </c>
      <c r="K222" s="37">
        <f t="shared" si="77"/>
        <v>2.8220610401671244</v>
      </c>
      <c r="L222" s="37">
        <f t="shared" si="77"/>
        <v>0.15657460742656218</v>
      </c>
      <c r="M222" s="37">
        <f t="shared" si="77"/>
        <v>5.6417453513075086</v>
      </c>
      <c r="N222" s="37">
        <f t="shared" si="77"/>
        <v>0.87990644532618234</v>
      </c>
      <c r="O222" s="37">
        <f t="shared" si="77"/>
        <v>0.59200114401102633</v>
      </c>
      <c r="P222" s="37">
        <f t="shared" si="77"/>
        <v>0.16596064183008413</v>
      </c>
      <c r="Q222" s="37">
        <f t="shared" si="77"/>
        <v>4.2824170712595206</v>
      </c>
      <c r="R222" s="37">
        <f t="shared" si="77"/>
        <v>0.46725840105090832</v>
      </c>
      <c r="S222" s="37">
        <f t="shared" si="77"/>
        <v>0.38567259274971089</v>
      </c>
      <c r="T222" s="37">
        <f t="shared" si="77"/>
        <v>0.15740836799334196</v>
      </c>
      <c r="U222" s="37">
        <f t="shared" si="77"/>
        <v>0.30418425481016176</v>
      </c>
      <c r="V222" s="37">
        <f t="shared" si="77"/>
        <v>0.71057674421920147</v>
      </c>
      <c r="W222" s="41">
        <f t="shared" si="77"/>
        <v>0.49237835540620434</v>
      </c>
      <c r="X222" s="41">
        <f t="shared" si="77"/>
        <v>1.110767821361704</v>
      </c>
      <c r="Y222" s="41">
        <f t="shared" si="77"/>
        <v>4.3579744868509662</v>
      </c>
      <c r="Z222" s="41">
        <f t="shared" si="77"/>
        <v>5.5832096513248004</v>
      </c>
      <c r="AA222" s="41">
        <f t="shared" si="77"/>
        <v>6.8324202018290272</v>
      </c>
      <c r="AB222" s="41">
        <f t="shared" si="77"/>
        <v>1.5802539056333607</v>
      </c>
      <c r="AC222" s="41">
        <f t="shared" si="77"/>
        <v>5.3652045105277733</v>
      </c>
      <c r="AD222" s="41">
        <f t="shared" si="77"/>
        <v>378.95366262490427</v>
      </c>
      <c r="AE222" s="41">
        <f t="shared" si="77"/>
        <v>22.93199404063569</v>
      </c>
      <c r="AF222" s="41">
        <f t="shared" si="77"/>
        <v>11.331512106924253</v>
      </c>
      <c r="AG222" s="41">
        <f t="shared" si="77"/>
        <v>124.4525485112019</v>
      </c>
      <c r="AH222" s="41">
        <f t="shared" si="77"/>
        <v>9.5007388261709806</v>
      </c>
      <c r="AI222" s="41">
        <f t="shared" si="77"/>
        <v>1.2826205712687415</v>
      </c>
      <c r="AJ222" s="41">
        <f t="shared" si="77"/>
        <v>8.8292221482299276</v>
      </c>
      <c r="AK222" s="41">
        <f t="shared" si="77"/>
        <v>15.369057752915536</v>
      </c>
      <c r="AL222" s="41">
        <f t="shared" si="77"/>
        <v>6.2795129836362964</v>
      </c>
      <c r="AM222" s="41">
        <f t="shared" si="77"/>
        <v>75.272234745084361</v>
      </c>
      <c r="AN222" s="41">
        <f t="shared" si="77"/>
        <v>12.909536727319104</v>
      </c>
      <c r="AO222" s="41">
        <f t="shared" si="77"/>
        <v>0</v>
      </c>
      <c r="AP222" s="41">
        <f t="shared" si="77"/>
        <v>8.2845749890227124E-2</v>
      </c>
    </row>
    <row r="223" spans="3:42" s="31" customFormat="1" ht="13.5">
      <c r="C223" s="49"/>
      <c r="D223" s="588" t="str">
        <f t="shared" ref="D223:W223" si="78">D11</f>
        <v>21</v>
      </c>
      <c r="E223" s="588" t="str">
        <f t="shared" si="78"/>
        <v>22</v>
      </c>
      <c r="F223" s="588" t="str">
        <f t="shared" si="78"/>
        <v>23</v>
      </c>
      <c r="G223" s="588" t="str">
        <f t="shared" si="78"/>
        <v>24</v>
      </c>
      <c r="H223" s="588" t="str">
        <f t="shared" si="78"/>
        <v>25</v>
      </c>
      <c r="I223" s="588" t="str">
        <f t="shared" si="78"/>
        <v>26</v>
      </c>
      <c r="J223" s="588" t="str">
        <f t="shared" si="78"/>
        <v>27</v>
      </c>
      <c r="K223" s="588" t="str">
        <f t="shared" si="78"/>
        <v>28</v>
      </c>
      <c r="L223" s="588" t="str">
        <f t="shared" si="78"/>
        <v>29</v>
      </c>
      <c r="M223" s="588" t="str">
        <f t="shared" si="78"/>
        <v>30</v>
      </c>
      <c r="N223" s="588" t="str">
        <f t="shared" si="78"/>
        <v>31</v>
      </c>
      <c r="O223" s="588" t="str">
        <f t="shared" si="78"/>
        <v>32</v>
      </c>
      <c r="P223" s="588" t="str">
        <f t="shared" si="78"/>
        <v>33</v>
      </c>
      <c r="Q223" s="588" t="str">
        <f t="shared" si="78"/>
        <v>34</v>
      </c>
      <c r="R223" s="588" t="str">
        <f t="shared" si="78"/>
        <v>35</v>
      </c>
      <c r="S223" s="588" t="str">
        <f t="shared" si="78"/>
        <v>36</v>
      </c>
      <c r="T223" s="588" t="str">
        <f t="shared" si="78"/>
        <v>37</v>
      </c>
      <c r="U223" s="588" t="str">
        <f t="shared" si="78"/>
        <v>38</v>
      </c>
      <c r="V223" s="588" t="str">
        <f t="shared" si="78"/>
        <v>39</v>
      </c>
      <c r="W223" s="85">
        <f t="shared" si="78"/>
        <v>0</v>
      </c>
    </row>
    <row r="224" spans="3:42" s="31" customFormat="1" ht="40.5">
      <c r="C224" s="77" t="s">
        <v>48</v>
      </c>
      <c r="D224" s="589" t="str">
        <f t="shared" ref="D224:W224" si="79">D12</f>
        <v>輸送機械</v>
      </c>
      <c r="E224" s="589" t="str">
        <f t="shared" si="79"/>
        <v>その他の製造工業製品</v>
      </c>
      <c r="F224" s="589" t="str">
        <f t="shared" si="79"/>
        <v>建設</v>
      </c>
      <c r="G224" s="589" t="str">
        <f t="shared" si="79"/>
        <v>電力・ガス・熱供給</v>
      </c>
      <c r="H224" s="589" t="str">
        <f t="shared" si="79"/>
        <v>水道</v>
      </c>
      <c r="I224" s="589" t="str">
        <f t="shared" si="79"/>
        <v>廃棄物処理</v>
      </c>
      <c r="J224" s="589" t="str">
        <f t="shared" si="79"/>
        <v>商業</v>
      </c>
      <c r="K224" s="589" t="str">
        <f t="shared" si="79"/>
        <v>金融・保険</v>
      </c>
      <c r="L224" s="589" t="str">
        <f t="shared" si="79"/>
        <v>不動産</v>
      </c>
      <c r="M224" s="589" t="str">
        <f t="shared" si="79"/>
        <v>運輸・郵便</v>
      </c>
      <c r="N224" s="589" t="str">
        <f t="shared" si="79"/>
        <v>情報通信</v>
      </c>
      <c r="O224" s="589" t="str">
        <f t="shared" si="79"/>
        <v>公務</v>
      </c>
      <c r="P224" s="589" t="str">
        <f t="shared" si="79"/>
        <v>教育・研究</v>
      </c>
      <c r="Q224" s="589" t="str">
        <f t="shared" si="79"/>
        <v>医療・福祉</v>
      </c>
      <c r="R224" s="613" t="str">
        <f t="shared" si="79"/>
        <v>他に分類されない会員制団体</v>
      </c>
      <c r="S224" s="589" t="str">
        <f t="shared" si="79"/>
        <v>対事業所サービス</v>
      </c>
      <c r="T224" s="589" t="str">
        <f t="shared" si="79"/>
        <v>対個人サービス</v>
      </c>
      <c r="U224" s="589" t="str">
        <f t="shared" si="79"/>
        <v>事務用品</v>
      </c>
      <c r="V224" s="589" t="str">
        <f t="shared" si="79"/>
        <v>分類不明</v>
      </c>
      <c r="W224" s="30" t="str">
        <f t="shared" si="79"/>
        <v>合計</v>
      </c>
    </row>
    <row r="225" spans="3:42" s="31" customFormat="1" ht="13.5">
      <c r="C225" s="78" t="s">
        <v>84</v>
      </c>
      <c r="D225" s="79">
        <f t="array" ref="D225:V227">+X219:AP221</f>
        <v>0</v>
      </c>
      <c r="E225" s="79">
        <v>0</v>
      </c>
      <c r="F225" s="79">
        <v>0</v>
      </c>
      <c r="G225" s="79">
        <v>0</v>
      </c>
      <c r="H225" s="79">
        <v>0</v>
      </c>
      <c r="I225" s="79">
        <v>0</v>
      </c>
      <c r="J225" s="79">
        <v>343.37818232811952</v>
      </c>
      <c r="K225" s="79">
        <v>0</v>
      </c>
      <c r="L225" s="79">
        <v>0</v>
      </c>
      <c r="M225" s="79">
        <v>81.764601274567326</v>
      </c>
      <c r="N225" s="79">
        <v>0</v>
      </c>
      <c r="O225" s="79">
        <v>0</v>
      </c>
      <c r="P225" s="79">
        <v>0</v>
      </c>
      <c r="Q225" s="97">
        <v>0</v>
      </c>
      <c r="R225" s="97">
        <v>0</v>
      </c>
      <c r="S225" s="97">
        <v>0</v>
      </c>
      <c r="T225" s="97">
        <v>0</v>
      </c>
      <c r="U225" s="97">
        <v>0</v>
      </c>
      <c r="V225" s="97">
        <v>0</v>
      </c>
      <c r="W225" s="79">
        <f>SUM(D219:AP219)</f>
        <v>657.94962766040521</v>
      </c>
    </row>
    <row r="226" spans="3:42" s="31" customFormat="1" ht="13.5">
      <c r="C226" s="81" t="s">
        <v>85</v>
      </c>
      <c r="D226" s="98">
        <v>0.6329546143848056</v>
      </c>
      <c r="E226" s="98">
        <v>3.3331178472265877</v>
      </c>
      <c r="F226" s="98">
        <v>4.24153471074683</v>
      </c>
      <c r="G226" s="98">
        <v>4.9529691025484528</v>
      </c>
      <c r="H226" s="98">
        <v>0.97247614199122168</v>
      </c>
      <c r="I226" s="98">
        <v>4.1460708443207981</v>
      </c>
      <c r="J226" s="98">
        <v>22.507051002228895</v>
      </c>
      <c r="K226" s="98">
        <v>11.796686683913466</v>
      </c>
      <c r="L226" s="98">
        <v>3.2108321247497362</v>
      </c>
      <c r="M226" s="98">
        <v>33.944919633759525</v>
      </c>
      <c r="N226" s="98">
        <v>6.0473174983413456</v>
      </c>
      <c r="O226" s="98">
        <v>0.33198578803290418</v>
      </c>
      <c r="P226" s="98">
        <v>1.0435246744541553</v>
      </c>
      <c r="Q226" s="98">
        <v>0.21012082611340835</v>
      </c>
      <c r="R226" s="98">
        <v>2.2851039659376897</v>
      </c>
      <c r="S226" s="98">
        <v>65.172756090281055</v>
      </c>
      <c r="T226" s="98">
        <v>0.46011316099604976</v>
      </c>
      <c r="U226" s="98">
        <v>0</v>
      </c>
      <c r="V226" s="98">
        <v>7.2844514081096073E-2</v>
      </c>
      <c r="W226" s="37">
        <f>SUM(D220:AP220)</f>
        <v>224.27103590322011</v>
      </c>
    </row>
    <row r="227" spans="3:42" s="31" customFormat="1" ht="13.5">
      <c r="C227" s="81" t="s">
        <v>86</v>
      </c>
      <c r="D227" s="37">
        <v>0.47781320697689839</v>
      </c>
      <c r="E227" s="37">
        <v>1.0248566396243786</v>
      </c>
      <c r="F227" s="37">
        <v>1.34167494057797</v>
      </c>
      <c r="G227" s="37">
        <v>1.879451099280574</v>
      </c>
      <c r="H227" s="37">
        <v>0.60777776364213887</v>
      </c>
      <c r="I227" s="37">
        <v>1.2191336662069756</v>
      </c>
      <c r="J227" s="37">
        <v>13.068429294555855</v>
      </c>
      <c r="K227" s="37">
        <v>11.135307356722224</v>
      </c>
      <c r="L227" s="37">
        <v>8.1206799821745168</v>
      </c>
      <c r="M227" s="37">
        <v>8.7430276028750455</v>
      </c>
      <c r="N227" s="37">
        <v>3.4534213278296346</v>
      </c>
      <c r="O227" s="37">
        <v>0.95063478323583739</v>
      </c>
      <c r="P227" s="37">
        <v>7.7856974737757731</v>
      </c>
      <c r="Q227" s="98">
        <v>15.158936926802127</v>
      </c>
      <c r="R227" s="98">
        <v>3.9944090176986071</v>
      </c>
      <c r="S227" s="98">
        <v>10.099478654803312</v>
      </c>
      <c r="T227" s="98">
        <v>12.449423566323054</v>
      </c>
      <c r="U227" s="98">
        <v>0</v>
      </c>
      <c r="V227" s="98">
        <v>1.0001235809131048E-2</v>
      </c>
      <c r="W227" s="37">
        <f>SUM(D221:AP221)</f>
        <v>109.49576934661818</v>
      </c>
    </row>
    <row r="228" spans="3:42" s="31" customFormat="1" ht="13.5">
      <c r="C228" s="83" t="s">
        <v>79</v>
      </c>
      <c r="D228" s="41">
        <f t="shared" ref="D228:V228" si="80">SUM(D225:D227)</f>
        <v>1.110767821361704</v>
      </c>
      <c r="E228" s="41">
        <f t="shared" si="80"/>
        <v>4.3579744868509662</v>
      </c>
      <c r="F228" s="41">
        <f t="shared" si="80"/>
        <v>5.5832096513248004</v>
      </c>
      <c r="G228" s="41">
        <f t="shared" si="80"/>
        <v>6.8324202018290272</v>
      </c>
      <c r="H228" s="41">
        <f t="shared" si="80"/>
        <v>1.5802539056333607</v>
      </c>
      <c r="I228" s="41">
        <f t="shared" si="80"/>
        <v>5.3652045105277733</v>
      </c>
      <c r="J228" s="41">
        <f t="shared" si="80"/>
        <v>378.95366262490427</v>
      </c>
      <c r="K228" s="41">
        <f t="shared" si="80"/>
        <v>22.93199404063569</v>
      </c>
      <c r="L228" s="41">
        <f t="shared" si="80"/>
        <v>11.331512106924253</v>
      </c>
      <c r="M228" s="41">
        <f t="shared" si="80"/>
        <v>124.4525485112019</v>
      </c>
      <c r="N228" s="41">
        <f t="shared" si="80"/>
        <v>9.5007388261709806</v>
      </c>
      <c r="O228" s="41">
        <f t="shared" si="80"/>
        <v>1.2826205712687415</v>
      </c>
      <c r="P228" s="41">
        <f t="shared" si="80"/>
        <v>8.8292221482299276</v>
      </c>
      <c r="Q228" s="41">
        <f t="shared" si="80"/>
        <v>15.369057752915536</v>
      </c>
      <c r="R228" s="41">
        <f t="shared" si="80"/>
        <v>6.2795129836362964</v>
      </c>
      <c r="S228" s="41">
        <f t="shared" si="80"/>
        <v>75.272234745084361</v>
      </c>
      <c r="T228" s="41">
        <f t="shared" si="80"/>
        <v>12.909536727319104</v>
      </c>
      <c r="U228" s="41">
        <f t="shared" si="80"/>
        <v>0</v>
      </c>
      <c r="V228" s="41">
        <f t="shared" si="80"/>
        <v>8.2845749890227124E-2</v>
      </c>
      <c r="W228" s="41">
        <f>SUM(D222:AP222)</f>
        <v>991.71643291024361</v>
      </c>
    </row>
    <row r="229" spans="3:42" s="31" customFormat="1" ht="10.7" customHeight="1">
      <c r="F229" s="29"/>
      <c r="G229" s="46"/>
      <c r="N229" s="47"/>
      <c r="O229" s="47"/>
    </row>
    <row r="230" spans="3:42" s="31" customFormat="1" ht="17.25">
      <c r="C230" s="32" t="s">
        <v>425</v>
      </c>
      <c r="D230" s="25"/>
      <c r="E230" s="25"/>
      <c r="F230" s="73"/>
      <c r="G230" s="74"/>
      <c r="H230" s="25"/>
      <c r="I230" s="25"/>
      <c r="J230" s="75"/>
      <c r="K230" s="76"/>
      <c r="L230" s="25"/>
      <c r="M230" s="25"/>
      <c r="N230" s="25"/>
      <c r="O230" s="25"/>
      <c r="P230" s="25"/>
      <c r="W230" s="29" t="s">
        <v>722</v>
      </c>
    </row>
    <row r="231" spans="3:42" s="31" customFormat="1" ht="13.5">
      <c r="C231" s="49"/>
      <c r="D231" s="588" t="str">
        <f t="shared" ref="D231:AP231" si="81">D6</f>
        <v>01</v>
      </c>
      <c r="E231" s="588" t="str">
        <f t="shared" si="81"/>
        <v>02</v>
      </c>
      <c r="F231" s="588" t="str">
        <f t="shared" si="81"/>
        <v>03</v>
      </c>
      <c r="G231" s="588" t="str">
        <f t="shared" si="81"/>
        <v>04</v>
      </c>
      <c r="H231" s="588" t="str">
        <f t="shared" si="81"/>
        <v>05</v>
      </c>
      <c r="I231" s="588" t="str">
        <f t="shared" si="81"/>
        <v>06</v>
      </c>
      <c r="J231" s="588" t="str">
        <f t="shared" si="81"/>
        <v>07</v>
      </c>
      <c r="K231" s="588" t="str">
        <f t="shared" si="81"/>
        <v>08</v>
      </c>
      <c r="L231" s="588" t="str">
        <f t="shared" si="81"/>
        <v>09</v>
      </c>
      <c r="M231" s="588" t="str">
        <f t="shared" si="81"/>
        <v>10</v>
      </c>
      <c r="N231" s="588" t="str">
        <f t="shared" si="81"/>
        <v>11</v>
      </c>
      <c r="O231" s="588" t="str">
        <f t="shared" si="81"/>
        <v>12</v>
      </c>
      <c r="P231" s="588" t="str">
        <f t="shared" si="81"/>
        <v>13</v>
      </c>
      <c r="Q231" s="588" t="str">
        <f t="shared" si="81"/>
        <v>14</v>
      </c>
      <c r="R231" s="588" t="str">
        <f t="shared" si="81"/>
        <v>15</v>
      </c>
      <c r="S231" s="588" t="str">
        <f t="shared" si="81"/>
        <v>16</v>
      </c>
      <c r="T231" s="588" t="str">
        <f t="shared" si="81"/>
        <v>17</v>
      </c>
      <c r="U231" s="588" t="str">
        <f t="shared" si="81"/>
        <v>18</v>
      </c>
      <c r="V231" s="588" t="str">
        <f t="shared" si="81"/>
        <v>19</v>
      </c>
      <c r="W231" s="588" t="str">
        <f t="shared" si="81"/>
        <v>20</v>
      </c>
      <c r="X231" s="588" t="str">
        <f t="shared" si="81"/>
        <v>21</v>
      </c>
      <c r="Y231" s="588" t="str">
        <f t="shared" si="81"/>
        <v>22</v>
      </c>
      <c r="Z231" s="588" t="str">
        <f t="shared" si="81"/>
        <v>23</v>
      </c>
      <c r="AA231" s="588" t="str">
        <f t="shared" si="81"/>
        <v>24</v>
      </c>
      <c r="AB231" s="588" t="str">
        <f t="shared" si="81"/>
        <v>25</v>
      </c>
      <c r="AC231" s="588" t="str">
        <f t="shared" si="81"/>
        <v>26</v>
      </c>
      <c r="AD231" s="588" t="str">
        <f t="shared" si="81"/>
        <v>27</v>
      </c>
      <c r="AE231" s="588" t="str">
        <f t="shared" si="81"/>
        <v>28</v>
      </c>
      <c r="AF231" s="588" t="str">
        <f t="shared" si="81"/>
        <v>29</v>
      </c>
      <c r="AG231" s="588" t="str">
        <f t="shared" si="81"/>
        <v>30</v>
      </c>
      <c r="AH231" s="588" t="str">
        <f t="shared" si="81"/>
        <v>31</v>
      </c>
      <c r="AI231" s="588" t="str">
        <f t="shared" si="81"/>
        <v>32</v>
      </c>
      <c r="AJ231" s="588" t="str">
        <f t="shared" si="81"/>
        <v>33</v>
      </c>
      <c r="AK231" s="588" t="str">
        <f t="shared" si="81"/>
        <v>34</v>
      </c>
      <c r="AL231" s="588" t="str">
        <f t="shared" si="81"/>
        <v>35</v>
      </c>
      <c r="AM231" s="588" t="str">
        <f t="shared" si="81"/>
        <v>36</v>
      </c>
      <c r="AN231" s="588" t="str">
        <f t="shared" si="81"/>
        <v>37</v>
      </c>
      <c r="AO231" s="588" t="str">
        <f t="shared" si="81"/>
        <v>38</v>
      </c>
      <c r="AP231" s="588" t="str">
        <f t="shared" si="81"/>
        <v>39</v>
      </c>
    </row>
    <row r="232" spans="3:42" s="31" customFormat="1" ht="40.5">
      <c r="C232" s="77" t="s">
        <v>48</v>
      </c>
      <c r="D232" s="589" t="str">
        <f t="shared" ref="D232:AP232" si="82">D7</f>
        <v>農業</v>
      </c>
      <c r="E232" s="589" t="str">
        <f t="shared" si="82"/>
        <v>林業</v>
      </c>
      <c r="F232" s="589" t="str">
        <f t="shared" si="82"/>
        <v>漁業</v>
      </c>
      <c r="G232" s="589" t="str">
        <f t="shared" si="82"/>
        <v>鉱業</v>
      </c>
      <c r="H232" s="589" t="str">
        <f t="shared" si="82"/>
        <v>飲食料品</v>
      </c>
      <c r="I232" s="589" t="str">
        <f t="shared" si="82"/>
        <v>繊維製品</v>
      </c>
      <c r="J232" s="589" t="str">
        <f t="shared" si="82"/>
        <v>パルプ・紙・木製品</v>
      </c>
      <c r="K232" s="589" t="str">
        <f t="shared" si="82"/>
        <v>化学製品</v>
      </c>
      <c r="L232" s="589" t="str">
        <f t="shared" si="82"/>
        <v>石油・石炭製品</v>
      </c>
      <c r="M232" s="613" t="str">
        <f t="shared" si="82"/>
        <v>プラスチック・ゴム製品</v>
      </c>
      <c r="N232" s="589" t="str">
        <f t="shared" si="82"/>
        <v>窯業・土石製品</v>
      </c>
      <c r="O232" s="589" t="str">
        <f t="shared" si="82"/>
        <v>鉄鋼</v>
      </c>
      <c r="P232" s="589" t="str">
        <f t="shared" si="82"/>
        <v>非鉄金属</v>
      </c>
      <c r="Q232" s="589" t="str">
        <f t="shared" si="82"/>
        <v>金属製品</v>
      </c>
      <c r="R232" s="589" t="str">
        <f t="shared" si="82"/>
        <v>はん用機械</v>
      </c>
      <c r="S232" s="589" t="str">
        <f t="shared" si="82"/>
        <v>生産用機械</v>
      </c>
      <c r="T232" s="589" t="str">
        <f t="shared" si="82"/>
        <v>業務用機械</v>
      </c>
      <c r="U232" s="589" t="str">
        <f t="shared" si="82"/>
        <v>電子部品</v>
      </c>
      <c r="V232" s="589" t="str">
        <f t="shared" si="82"/>
        <v>電気機械</v>
      </c>
      <c r="W232" s="589" t="str">
        <f t="shared" si="82"/>
        <v>情報通信機器</v>
      </c>
      <c r="X232" s="593" t="str">
        <f t="shared" si="82"/>
        <v>輸送機械</v>
      </c>
      <c r="Y232" s="593" t="str">
        <f t="shared" si="82"/>
        <v>その他の製造工業製品</v>
      </c>
      <c r="Z232" s="593" t="str">
        <f t="shared" si="82"/>
        <v>建設</v>
      </c>
      <c r="AA232" s="593" t="str">
        <f t="shared" si="82"/>
        <v>電力・ガス・熱供給</v>
      </c>
      <c r="AB232" s="593" t="str">
        <f t="shared" si="82"/>
        <v>水道</v>
      </c>
      <c r="AC232" s="593" t="str">
        <f t="shared" si="82"/>
        <v>廃棄物処理</v>
      </c>
      <c r="AD232" s="593" t="str">
        <f t="shared" si="82"/>
        <v>商業</v>
      </c>
      <c r="AE232" s="593" t="str">
        <f t="shared" si="82"/>
        <v>金融・保険</v>
      </c>
      <c r="AF232" s="593" t="str">
        <f t="shared" si="82"/>
        <v>不動産</v>
      </c>
      <c r="AG232" s="593" t="str">
        <f t="shared" si="82"/>
        <v>運輸・郵便</v>
      </c>
      <c r="AH232" s="593" t="str">
        <f t="shared" si="82"/>
        <v>情報通信</v>
      </c>
      <c r="AI232" s="593" t="str">
        <f t="shared" si="82"/>
        <v>公務</v>
      </c>
      <c r="AJ232" s="593" t="str">
        <f t="shared" si="82"/>
        <v>教育・研究</v>
      </c>
      <c r="AK232" s="593" t="str">
        <f t="shared" si="82"/>
        <v>医療・福祉</v>
      </c>
      <c r="AL232" s="593" t="str">
        <f t="shared" si="82"/>
        <v>他に分類されない会員制団体</v>
      </c>
      <c r="AM232" s="593" t="str">
        <f t="shared" si="82"/>
        <v>対事業所サービス</v>
      </c>
      <c r="AN232" s="593" t="str">
        <f t="shared" si="82"/>
        <v>対個人サービス</v>
      </c>
      <c r="AO232" s="593" t="str">
        <f t="shared" si="82"/>
        <v>事務用品</v>
      </c>
      <c r="AP232" s="593" t="str">
        <f t="shared" si="82"/>
        <v>分類不明</v>
      </c>
    </row>
    <row r="233" spans="3:42" s="31" customFormat="1" ht="13.5">
      <c r="C233" s="78" t="s">
        <v>84</v>
      </c>
      <c r="D233" s="79">
        <f t="array" ref="D233:AP235">+詳細2!D157:AP159</f>
        <v>0</v>
      </c>
      <c r="E233" s="79">
        <v>0</v>
      </c>
      <c r="F233" s="79">
        <v>0</v>
      </c>
      <c r="G233" s="79">
        <v>0</v>
      </c>
      <c r="H233" s="79">
        <v>0</v>
      </c>
      <c r="I233" s="79">
        <v>0</v>
      </c>
      <c r="J233" s="79">
        <v>0</v>
      </c>
      <c r="K233" s="79">
        <v>0</v>
      </c>
      <c r="L233" s="79">
        <v>0</v>
      </c>
      <c r="M233" s="79">
        <v>0</v>
      </c>
      <c r="N233" s="79">
        <v>0</v>
      </c>
      <c r="O233" s="79">
        <v>0</v>
      </c>
      <c r="P233" s="79">
        <v>0</v>
      </c>
      <c r="Q233" s="79">
        <v>0</v>
      </c>
      <c r="R233" s="79">
        <v>0</v>
      </c>
      <c r="S233" s="79">
        <v>0</v>
      </c>
      <c r="T233" s="79">
        <v>0</v>
      </c>
      <c r="U233" s="79">
        <v>0</v>
      </c>
      <c r="V233" s="79">
        <v>0</v>
      </c>
      <c r="W233" s="79">
        <v>0</v>
      </c>
      <c r="X233" s="79">
        <v>0</v>
      </c>
      <c r="Y233" s="79">
        <v>0</v>
      </c>
      <c r="Z233" s="79">
        <v>0</v>
      </c>
      <c r="AA233" s="79">
        <v>0</v>
      </c>
      <c r="AB233" s="79">
        <v>0</v>
      </c>
      <c r="AC233" s="79">
        <v>0</v>
      </c>
      <c r="AD233" s="79">
        <v>0</v>
      </c>
      <c r="AE233" s="79">
        <v>0</v>
      </c>
      <c r="AF233" s="79">
        <v>0</v>
      </c>
      <c r="AG233" s="79">
        <v>0</v>
      </c>
      <c r="AH233" s="79">
        <v>0</v>
      </c>
      <c r="AI233" s="79">
        <v>0</v>
      </c>
      <c r="AJ233" s="79">
        <v>0</v>
      </c>
      <c r="AK233" s="79">
        <v>0</v>
      </c>
      <c r="AL233" s="79">
        <v>0</v>
      </c>
      <c r="AM233" s="79">
        <v>0</v>
      </c>
      <c r="AN233" s="79">
        <v>0</v>
      </c>
      <c r="AO233" s="79">
        <v>0</v>
      </c>
      <c r="AP233" s="79">
        <v>0</v>
      </c>
    </row>
    <row r="234" spans="3:42" s="31" customFormat="1" ht="13.5">
      <c r="C234" s="81" t="s">
        <v>85</v>
      </c>
      <c r="D234" s="37">
        <v>0</v>
      </c>
      <c r="E234" s="37">
        <v>0</v>
      </c>
      <c r="F234" s="37">
        <v>0</v>
      </c>
      <c r="G234" s="37">
        <v>0</v>
      </c>
      <c r="H234" s="37">
        <v>0</v>
      </c>
      <c r="I234" s="37">
        <v>0</v>
      </c>
      <c r="J234" s="37">
        <v>0</v>
      </c>
      <c r="K234" s="37">
        <v>0</v>
      </c>
      <c r="L234" s="37">
        <v>0</v>
      </c>
      <c r="M234" s="37">
        <v>0</v>
      </c>
      <c r="N234" s="37">
        <v>0</v>
      </c>
      <c r="O234" s="37">
        <v>0</v>
      </c>
      <c r="P234" s="37">
        <v>0</v>
      </c>
      <c r="Q234" s="37">
        <v>0</v>
      </c>
      <c r="R234" s="37">
        <v>0</v>
      </c>
      <c r="S234" s="37">
        <v>0</v>
      </c>
      <c r="T234" s="37">
        <v>0</v>
      </c>
      <c r="U234" s="37">
        <v>0</v>
      </c>
      <c r="V234" s="37">
        <v>0</v>
      </c>
      <c r="W234" s="37">
        <v>0</v>
      </c>
      <c r="X234" s="37">
        <v>0</v>
      </c>
      <c r="Y234" s="37">
        <v>0</v>
      </c>
      <c r="Z234" s="37">
        <v>0</v>
      </c>
      <c r="AA234" s="37">
        <v>0</v>
      </c>
      <c r="AB234" s="37">
        <v>0</v>
      </c>
      <c r="AC234" s="37">
        <v>0</v>
      </c>
      <c r="AD234" s="37">
        <v>0</v>
      </c>
      <c r="AE234" s="37">
        <v>0</v>
      </c>
      <c r="AF234" s="37">
        <v>0</v>
      </c>
      <c r="AG234" s="37">
        <v>0</v>
      </c>
      <c r="AH234" s="37">
        <v>0</v>
      </c>
      <c r="AI234" s="37">
        <v>0</v>
      </c>
      <c r="AJ234" s="37">
        <v>0</v>
      </c>
      <c r="AK234" s="37">
        <v>0</v>
      </c>
      <c r="AL234" s="37">
        <v>0</v>
      </c>
      <c r="AM234" s="37">
        <v>0</v>
      </c>
      <c r="AN234" s="37">
        <v>0</v>
      </c>
      <c r="AO234" s="37">
        <v>0</v>
      </c>
      <c r="AP234" s="37">
        <v>0</v>
      </c>
    </row>
    <row r="235" spans="3:42" s="31" customFormat="1" ht="13.5">
      <c r="C235" s="81" t="s">
        <v>86</v>
      </c>
      <c r="D235" s="37">
        <v>0</v>
      </c>
      <c r="E235" s="37">
        <v>0</v>
      </c>
      <c r="F235" s="37">
        <v>0</v>
      </c>
      <c r="G235" s="37">
        <v>0</v>
      </c>
      <c r="H235" s="37">
        <v>0</v>
      </c>
      <c r="I235" s="37">
        <v>0</v>
      </c>
      <c r="J235" s="37">
        <v>0</v>
      </c>
      <c r="K235" s="37">
        <v>0</v>
      </c>
      <c r="L235" s="37">
        <v>0</v>
      </c>
      <c r="M235" s="37">
        <v>0</v>
      </c>
      <c r="N235" s="37">
        <v>0</v>
      </c>
      <c r="O235" s="37">
        <v>0</v>
      </c>
      <c r="P235" s="37">
        <v>0</v>
      </c>
      <c r="Q235" s="37">
        <v>0</v>
      </c>
      <c r="R235" s="37">
        <v>0</v>
      </c>
      <c r="S235" s="37">
        <v>0</v>
      </c>
      <c r="T235" s="37">
        <v>0</v>
      </c>
      <c r="U235" s="37">
        <v>0</v>
      </c>
      <c r="V235" s="37">
        <v>0</v>
      </c>
      <c r="W235" s="37">
        <v>0</v>
      </c>
      <c r="X235" s="37">
        <v>0</v>
      </c>
      <c r="Y235" s="37">
        <v>0</v>
      </c>
      <c r="Z235" s="37">
        <v>0</v>
      </c>
      <c r="AA235" s="37">
        <v>0</v>
      </c>
      <c r="AB235" s="37">
        <v>0</v>
      </c>
      <c r="AC235" s="37">
        <v>0</v>
      </c>
      <c r="AD235" s="37">
        <v>0</v>
      </c>
      <c r="AE235" s="37">
        <v>0</v>
      </c>
      <c r="AF235" s="37">
        <v>0</v>
      </c>
      <c r="AG235" s="37">
        <v>0</v>
      </c>
      <c r="AH235" s="37">
        <v>0</v>
      </c>
      <c r="AI235" s="37">
        <v>0</v>
      </c>
      <c r="AJ235" s="37">
        <v>0</v>
      </c>
      <c r="AK235" s="37">
        <v>0</v>
      </c>
      <c r="AL235" s="37">
        <v>0</v>
      </c>
      <c r="AM235" s="37">
        <v>0</v>
      </c>
      <c r="AN235" s="37">
        <v>0</v>
      </c>
      <c r="AO235" s="37">
        <v>0</v>
      </c>
      <c r="AP235" s="37">
        <v>0</v>
      </c>
    </row>
    <row r="236" spans="3:42" s="31" customFormat="1" ht="13.5">
      <c r="C236" s="81" t="s">
        <v>79</v>
      </c>
      <c r="D236" s="37">
        <f t="shared" ref="D236:AP236" si="83">SUM(D233:D235)</f>
        <v>0</v>
      </c>
      <c r="E236" s="37">
        <f t="shared" si="83"/>
        <v>0</v>
      </c>
      <c r="F236" s="37">
        <f t="shared" si="83"/>
        <v>0</v>
      </c>
      <c r="G236" s="37">
        <f t="shared" si="83"/>
        <v>0</v>
      </c>
      <c r="H236" s="37">
        <f t="shared" si="83"/>
        <v>0</v>
      </c>
      <c r="I236" s="37">
        <f t="shared" si="83"/>
        <v>0</v>
      </c>
      <c r="J236" s="37">
        <f t="shared" si="83"/>
        <v>0</v>
      </c>
      <c r="K236" s="37">
        <f t="shared" si="83"/>
        <v>0</v>
      </c>
      <c r="L236" s="37">
        <f t="shared" si="83"/>
        <v>0</v>
      </c>
      <c r="M236" s="37">
        <f t="shared" si="83"/>
        <v>0</v>
      </c>
      <c r="N236" s="37">
        <f t="shared" si="83"/>
        <v>0</v>
      </c>
      <c r="O236" s="37">
        <f t="shared" si="83"/>
        <v>0</v>
      </c>
      <c r="P236" s="37">
        <f t="shared" si="83"/>
        <v>0</v>
      </c>
      <c r="Q236" s="37">
        <f t="shared" si="83"/>
        <v>0</v>
      </c>
      <c r="R236" s="37">
        <f t="shared" si="83"/>
        <v>0</v>
      </c>
      <c r="S236" s="37">
        <f t="shared" si="83"/>
        <v>0</v>
      </c>
      <c r="T236" s="37">
        <f t="shared" si="83"/>
        <v>0</v>
      </c>
      <c r="U236" s="37">
        <f t="shared" si="83"/>
        <v>0</v>
      </c>
      <c r="V236" s="37">
        <f t="shared" si="83"/>
        <v>0</v>
      </c>
      <c r="W236" s="41">
        <f t="shared" si="83"/>
        <v>0</v>
      </c>
      <c r="X236" s="41">
        <f t="shared" si="83"/>
        <v>0</v>
      </c>
      <c r="Y236" s="41">
        <f t="shared" si="83"/>
        <v>0</v>
      </c>
      <c r="Z236" s="41">
        <f t="shared" si="83"/>
        <v>0</v>
      </c>
      <c r="AA236" s="41">
        <f t="shared" si="83"/>
        <v>0</v>
      </c>
      <c r="AB236" s="41">
        <f t="shared" si="83"/>
        <v>0</v>
      </c>
      <c r="AC236" s="41">
        <f t="shared" si="83"/>
        <v>0</v>
      </c>
      <c r="AD236" s="41">
        <f t="shared" si="83"/>
        <v>0</v>
      </c>
      <c r="AE236" s="41">
        <f t="shared" si="83"/>
        <v>0</v>
      </c>
      <c r="AF236" s="41">
        <f t="shared" si="83"/>
        <v>0</v>
      </c>
      <c r="AG236" s="41">
        <f t="shared" si="83"/>
        <v>0</v>
      </c>
      <c r="AH236" s="41">
        <f t="shared" si="83"/>
        <v>0</v>
      </c>
      <c r="AI236" s="41">
        <f t="shared" si="83"/>
        <v>0</v>
      </c>
      <c r="AJ236" s="41">
        <f t="shared" si="83"/>
        <v>0</v>
      </c>
      <c r="AK236" s="41">
        <f t="shared" si="83"/>
        <v>0</v>
      </c>
      <c r="AL236" s="41">
        <f t="shared" si="83"/>
        <v>0</v>
      </c>
      <c r="AM236" s="41">
        <f t="shared" si="83"/>
        <v>0</v>
      </c>
      <c r="AN236" s="41">
        <f t="shared" si="83"/>
        <v>0</v>
      </c>
      <c r="AO236" s="41">
        <f t="shared" si="83"/>
        <v>0</v>
      </c>
      <c r="AP236" s="41">
        <f t="shared" si="83"/>
        <v>0</v>
      </c>
    </row>
    <row r="237" spans="3:42" s="31" customFormat="1" ht="13.5">
      <c r="C237" s="49"/>
      <c r="D237" s="588" t="str">
        <f t="shared" ref="D237:W237" si="84">D11</f>
        <v>21</v>
      </c>
      <c r="E237" s="588" t="str">
        <f t="shared" si="84"/>
        <v>22</v>
      </c>
      <c r="F237" s="588" t="str">
        <f t="shared" si="84"/>
        <v>23</v>
      </c>
      <c r="G237" s="588" t="str">
        <f t="shared" si="84"/>
        <v>24</v>
      </c>
      <c r="H237" s="588" t="str">
        <f t="shared" si="84"/>
        <v>25</v>
      </c>
      <c r="I237" s="588" t="str">
        <f t="shared" si="84"/>
        <v>26</v>
      </c>
      <c r="J237" s="588" t="str">
        <f t="shared" si="84"/>
        <v>27</v>
      </c>
      <c r="K237" s="588" t="str">
        <f t="shared" si="84"/>
        <v>28</v>
      </c>
      <c r="L237" s="588" t="str">
        <f t="shared" si="84"/>
        <v>29</v>
      </c>
      <c r="M237" s="588" t="str">
        <f t="shared" si="84"/>
        <v>30</v>
      </c>
      <c r="N237" s="588" t="str">
        <f t="shared" si="84"/>
        <v>31</v>
      </c>
      <c r="O237" s="588" t="str">
        <f t="shared" si="84"/>
        <v>32</v>
      </c>
      <c r="P237" s="588" t="str">
        <f t="shared" si="84"/>
        <v>33</v>
      </c>
      <c r="Q237" s="588" t="str">
        <f t="shared" si="84"/>
        <v>34</v>
      </c>
      <c r="R237" s="588" t="str">
        <f t="shared" si="84"/>
        <v>35</v>
      </c>
      <c r="S237" s="588" t="str">
        <f t="shared" si="84"/>
        <v>36</v>
      </c>
      <c r="T237" s="588" t="str">
        <f t="shared" si="84"/>
        <v>37</v>
      </c>
      <c r="U237" s="588" t="str">
        <f t="shared" si="84"/>
        <v>38</v>
      </c>
      <c r="V237" s="588" t="str">
        <f t="shared" si="84"/>
        <v>39</v>
      </c>
      <c r="W237" s="85">
        <f t="shared" si="84"/>
        <v>0</v>
      </c>
    </row>
    <row r="238" spans="3:42" s="31" customFormat="1" ht="40.5">
      <c r="C238" s="77" t="s">
        <v>48</v>
      </c>
      <c r="D238" s="589" t="str">
        <f t="shared" ref="D238:W238" si="85">D12</f>
        <v>輸送機械</v>
      </c>
      <c r="E238" s="589" t="str">
        <f t="shared" si="85"/>
        <v>その他の製造工業製品</v>
      </c>
      <c r="F238" s="589" t="str">
        <f t="shared" si="85"/>
        <v>建設</v>
      </c>
      <c r="G238" s="589" t="str">
        <f t="shared" si="85"/>
        <v>電力・ガス・熱供給</v>
      </c>
      <c r="H238" s="589" t="str">
        <f t="shared" si="85"/>
        <v>水道</v>
      </c>
      <c r="I238" s="589" t="str">
        <f t="shared" si="85"/>
        <v>廃棄物処理</v>
      </c>
      <c r="J238" s="589" t="str">
        <f t="shared" si="85"/>
        <v>商業</v>
      </c>
      <c r="K238" s="589" t="str">
        <f t="shared" si="85"/>
        <v>金融・保険</v>
      </c>
      <c r="L238" s="589" t="str">
        <f t="shared" si="85"/>
        <v>不動産</v>
      </c>
      <c r="M238" s="589" t="str">
        <f t="shared" si="85"/>
        <v>運輸・郵便</v>
      </c>
      <c r="N238" s="589" t="str">
        <f t="shared" si="85"/>
        <v>情報通信</v>
      </c>
      <c r="O238" s="589" t="str">
        <f t="shared" si="85"/>
        <v>公務</v>
      </c>
      <c r="P238" s="589" t="str">
        <f t="shared" si="85"/>
        <v>教育・研究</v>
      </c>
      <c r="Q238" s="589" t="str">
        <f t="shared" si="85"/>
        <v>医療・福祉</v>
      </c>
      <c r="R238" s="613" t="str">
        <f t="shared" si="85"/>
        <v>他に分類されない会員制団体</v>
      </c>
      <c r="S238" s="589" t="str">
        <f t="shared" si="85"/>
        <v>対事業所サービス</v>
      </c>
      <c r="T238" s="589" t="str">
        <f t="shared" si="85"/>
        <v>対個人サービス</v>
      </c>
      <c r="U238" s="589" t="str">
        <f t="shared" si="85"/>
        <v>事務用品</v>
      </c>
      <c r="V238" s="589" t="str">
        <f t="shared" si="85"/>
        <v>分類不明</v>
      </c>
      <c r="W238" s="30" t="str">
        <f t="shared" si="85"/>
        <v>合計</v>
      </c>
    </row>
    <row r="239" spans="3:42" s="31" customFormat="1" ht="13.5">
      <c r="C239" s="78" t="s">
        <v>84</v>
      </c>
      <c r="D239" s="79">
        <f t="array" ref="D239:V241">+X233:AP235</f>
        <v>0</v>
      </c>
      <c r="E239" s="79">
        <v>0</v>
      </c>
      <c r="F239" s="79">
        <v>0</v>
      </c>
      <c r="G239" s="79">
        <v>0</v>
      </c>
      <c r="H239" s="79">
        <v>0</v>
      </c>
      <c r="I239" s="79">
        <v>0</v>
      </c>
      <c r="J239" s="79">
        <v>0</v>
      </c>
      <c r="K239" s="79">
        <v>0</v>
      </c>
      <c r="L239" s="79">
        <v>0</v>
      </c>
      <c r="M239" s="79">
        <v>0</v>
      </c>
      <c r="N239" s="79">
        <v>0</v>
      </c>
      <c r="O239" s="79">
        <v>0</v>
      </c>
      <c r="P239" s="79">
        <v>0</v>
      </c>
      <c r="Q239" s="97">
        <v>0</v>
      </c>
      <c r="R239" s="97">
        <v>0</v>
      </c>
      <c r="S239" s="97">
        <v>0</v>
      </c>
      <c r="T239" s="97">
        <v>0</v>
      </c>
      <c r="U239" s="97">
        <v>0</v>
      </c>
      <c r="V239" s="97">
        <v>0</v>
      </c>
      <c r="W239" s="79">
        <f>SUM(D233:AP233)</f>
        <v>0</v>
      </c>
    </row>
    <row r="240" spans="3:42" s="31" customFormat="1" ht="13.5">
      <c r="C240" s="81" t="s">
        <v>85</v>
      </c>
      <c r="D240" s="98">
        <v>0</v>
      </c>
      <c r="E240" s="98">
        <v>0</v>
      </c>
      <c r="F240" s="98">
        <v>0</v>
      </c>
      <c r="G240" s="98">
        <v>0</v>
      </c>
      <c r="H240" s="98">
        <v>0</v>
      </c>
      <c r="I240" s="98">
        <v>0</v>
      </c>
      <c r="J240" s="98">
        <v>0</v>
      </c>
      <c r="K240" s="98">
        <v>0</v>
      </c>
      <c r="L240" s="98">
        <v>0</v>
      </c>
      <c r="M240" s="98">
        <v>0</v>
      </c>
      <c r="N240" s="98">
        <v>0</v>
      </c>
      <c r="O240" s="98">
        <v>0</v>
      </c>
      <c r="P240" s="98">
        <v>0</v>
      </c>
      <c r="Q240" s="98">
        <v>0</v>
      </c>
      <c r="R240" s="98">
        <v>0</v>
      </c>
      <c r="S240" s="98">
        <v>0</v>
      </c>
      <c r="T240" s="98">
        <v>0</v>
      </c>
      <c r="U240" s="98">
        <v>0</v>
      </c>
      <c r="V240" s="98">
        <v>0</v>
      </c>
      <c r="W240" s="37">
        <f>SUM(D234:AP234)</f>
        <v>0</v>
      </c>
    </row>
    <row r="241" spans="3:42" s="31" customFormat="1" ht="13.5">
      <c r="C241" s="81" t="s">
        <v>86</v>
      </c>
      <c r="D241" s="37">
        <v>0</v>
      </c>
      <c r="E241" s="37">
        <v>0</v>
      </c>
      <c r="F241" s="37">
        <v>0</v>
      </c>
      <c r="G241" s="37">
        <v>0</v>
      </c>
      <c r="H241" s="37">
        <v>0</v>
      </c>
      <c r="I241" s="37">
        <v>0</v>
      </c>
      <c r="J241" s="37">
        <v>0</v>
      </c>
      <c r="K241" s="37">
        <v>0</v>
      </c>
      <c r="L241" s="37">
        <v>0</v>
      </c>
      <c r="M241" s="37">
        <v>0</v>
      </c>
      <c r="N241" s="37">
        <v>0</v>
      </c>
      <c r="O241" s="37">
        <v>0</v>
      </c>
      <c r="P241" s="37">
        <v>0</v>
      </c>
      <c r="Q241" s="98">
        <v>0</v>
      </c>
      <c r="R241" s="98">
        <v>0</v>
      </c>
      <c r="S241" s="98">
        <v>0</v>
      </c>
      <c r="T241" s="98">
        <v>0</v>
      </c>
      <c r="U241" s="98">
        <v>0</v>
      </c>
      <c r="V241" s="98">
        <v>0</v>
      </c>
      <c r="W241" s="37">
        <f>SUM(D235:AP235)</f>
        <v>0</v>
      </c>
    </row>
    <row r="242" spans="3:42" s="31" customFormat="1" ht="13.5">
      <c r="C242" s="83" t="s">
        <v>79</v>
      </c>
      <c r="D242" s="41">
        <f t="shared" ref="D242:V242" si="86">SUM(D239:D241)</f>
        <v>0</v>
      </c>
      <c r="E242" s="41">
        <f t="shared" si="86"/>
        <v>0</v>
      </c>
      <c r="F242" s="41">
        <f t="shared" si="86"/>
        <v>0</v>
      </c>
      <c r="G242" s="41">
        <f t="shared" si="86"/>
        <v>0</v>
      </c>
      <c r="H242" s="41">
        <f t="shared" si="86"/>
        <v>0</v>
      </c>
      <c r="I242" s="41">
        <f t="shared" si="86"/>
        <v>0</v>
      </c>
      <c r="J242" s="41">
        <f t="shared" si="86"/>
        <v>0</v>
      </c>
      <c r="K242" s="41">
        <f t="shared" si="86"/>
        <v>0</v>
      </c>
      <c r="L242" s="41">
        <f t="shared" si="86"/>
        <v>0</v>
      </c>
      <c r="M242" s="41">
        <f t="shared" si="86"/>
        <v>0</v>
      </c>
      <c r="N242" s="41">
        <f t="shared" si="86"/>
        <v>0</v>
      </c>
      <c r="O242" s="41">
        <f t="shared" si="86"/>
        <v>0</v>
      </c>
      <c r="P242" s="41">
        <f t="shared" si="86"/>
        <v>0</v>
      </c>
      <c r="Q242" s="41">
        <f t="shared" si="86"/>
        <v>0</v>
      </c>
      <c r="R242" s="41">
        <f t="shared" si="86"/>
        <v>0</v>
      </c>
      <c r="S242" s="41">
        <f t="shared" si="86"/>
        <v>0</v>
      </c>
      <c r="T242" s="41">
        <f t="shared" si="86"/>
        <v>0</v>
      </c>
      <c r="U242" s="41">
        <f t="shared" si="86"/>
        <v>0</v>
      </c>
      <c r="V242" s="41">
        <f t="shared" si="86"/>
        <v>0</v>
      </c>
      <c r="W242" s="41">
        <f>SUM(D236:AP236)</f>
        <v>0</v>
      </c>
    </row>
    <row r="243" spans="3:42" s="31" customFormat="1" ht="10.7" customHeight="1">
      <c r="F243" s="29"/>
      <c r="G243" s="46"/>
      <c r="N243" s="47"/>
      <c r="O243" s="47"/>
    </row>
    <row r="244" spans="3:42" s="31" customFormat="1" ht="17.25">
      <c r="C244" s="32" t="s">
        <v>426</v>
      </c>
      <c r="D244" s="25"/>
      <c r="E244" s="25"/>
      <c r="F244" s="73"/>
      <c r="G244" s="74"/>
      <c r="H244" s="25"/>
      <c r="I244" s="25"/>
      <c r="J244" s="75"/>
      <c r="K244" s="76"/>
      <c r="L244" s="25"/>
      <c r="M244" s="25"/>
      <c r="N244" s="25"/>
      <c r="O244" s="25"/>
      <c r="P244" s="25"/>
      <c r="W244" s="29" t="s">
        <v>722</v>
      </c>
    </row>
    <row r="245" spans="3:42" s="31" customFormat="1" ht="13.5">
      <c r="C245" s="49"/>
      <c r="D245" s="588" t="str">
        <f t="shared" ref="D245:AP245" si="87">D6</f>
        <v>01</v>
      </c>
      <c r="E245" s="588" t="str">
        <f t="shared" si="87"/>
        <v>02</v>
      </c>
      <c r="F245" s="588" t="str">
        <f t="shared" si="87"/>
        <v>03</v>
      </c>
      <c r="G245" s="588" t="str">
        <f t="shared" si="87"/>
        <v>04</v>
      </c>
      <c r="H245" s="588" t="str">
        <f t="shared" si="87"/>
        <v>05</v>
      </c>
      <c r="I245" s="588" t="str">
        <f t="shared" si="87"/>
        <v>06</v>
      </c>
      <c r="J245" s="588" t="str">
        <f t="shared" si="87"/>
        <v>07</v>
      </c>
      <c r="K245" s="588" t="str">
        <f t="shared" si="87"/>
        <v>08</v>
      </c>
      <c r="L245" s="588" t="str">
        <f t="shared" si="87"/>
        <v>09</v>
      </c>
      <c r="M245" s="588" t="str">
        <f t="shared" si="87"/>
        <v>10</v>
      </c>
      <c r="N245" s="588" t="str">
        <f t="shared" si="87"/>
        <v>11</v>
      </c>
      <c r="O245" s="588" t="str">
        <f t="shared" si="87"/>
        <v>12</v>
      </c>
      <c r="P245" s="588" t="str">
        <f t="shared" si="87"/>
        <v>13</v>
      </c>
      <c r="Q245" s="588" t="str">
        <f t="shared" si="87"/>
        <v>14</v>
      </c>
      <c r="R245" s="588" t="str">
        <f t="shared" si="87"/>
        <v>15</v>
      </c>
      <c r="S245" s="588" t="str">
        <f t="shared" si="87"/>
        <v>16</v>
      </c>
      <c r="T245" s="588" t="str">
        <f t="shared" si="87"/>
        <v>17</v>
      </c>
      <c r="U245" s="588" t="str">
        <f t="shared" si="87"/>
        <v>18</v>
      </c>
      <c r="V245" s="588" t="str">
        <f t="shared" si="87"/>
        <v>19</v>
      </c>
      <c r="W245" s="588" t="str">
        <f t="shared" si="87"/>
        <v>20</v>
      </c>
      <c r="X245" s="588" t="str">
        <f t="shared" si="87"/>
        <v>21</v>
      </c>
      <c r="Y245" s="588" t="str">
        <f t="shared" si="87"/>
        <v>22</v>
      </c>
      <c r="Z245" s="588" t="str">
        <f t="shared" si="87"/>
        <v>23</v>
      </c>
      <c r="AA245" s="588" t="str">
        <f t="shared" si="87"/>
        <v>24</v>
      </c>
      <c r="AB245" s="588" t="str">
        <f t="shared" si="87"/>
        <v>25</v>
      </c>
      <c r="AC245" s="588" t="str">
        <f t="shared" si="87"/>
        <v>26</v>
      </c>
      <c r="AD245" s="588" t="str">
        <f t="shared" si="87"/>
        <v>27</v>
      </c>
      <c r="AE245" s="588" t="str">
        <f t="shared" si="87"/>
        <v>28</v>
      </c>
      <c r="AF245" s="588" t="str">
        <f t="shared" si="87"/>
        <v>29</v>
      </c>
      <c r="AG245" s="588" t="str">
        <f t="shared" si="87"/>
        <v>30</v>
      </c>
      <c r="AH245" s="588" t="str">
        <f t="shared" si="87"/>
        <v>31</v>
      </c>
      <c r="AI245" s="588" t="str">
        <f t="shared" si="87"/>
        <v>32</v>
      </c>
      <c r="AJ245" s="588" t="str">
        <f t="shared" si="87"/>
        <v>33</v>
      </c>
      <c r="AK245" s="588" t="str">
        <f t="shared" si="87"/>
        <v>34</v>
      </c>
      <c r="AL245" s="588" t="str">
        <f t="shared" si="87"/>
        <v>35</v>
      </c>
      <c r="AM245" s="588" t="str">
        <f t="shared" si="87"/>
        <v>36</v>
      </c>
      <c r="AN245" s="588" t="str">
        <f t="shared" si="87"/>
        <v>37</v>
      </c>
      <c r="AO245" s="588" t="str">
        <f t="shared" si="87"/>
        <v>38</v>
      </c>
      <c r="AP245" s="588" t="str">
        <f t="shared" si="87"/>
        <v>39</v>
      </c>
    </row>
    <row r="246" spans="3:42" s="31" customFormat="1" ht="40.5">
      <c r="C246" s="77" t="s">
        <v>48</v>
      </c>
      <c r="D246" s="589" t="str">
        <f t="shared" ref="D246:AP246" si="88">D7</f>
        <v>農業</v>
      </c>
      <c r="E246" s="589" t="str">
        <f t="shared" si="88"/>
        <v>林業</v>
      </c>
      <c r="F246" s="589" t="str">
        <f t="shared" si="88"/>
        <v>漁業</v>
      </c>
      <c r="G246" s="589" t="str">
        <f t="shared" si="88"/>
        <v>鉱業</v>
      </c>
      <c r="H246" s="589" t="str">
        <f t="shared" si="88"/>
        <v>飲食料品</v>
      </c>
      <c r="I246" s="589" t="str">
        <f t="shared" si="88"/>
        <v>繊維製品</v>
      </c>
      <c r="J246" s="589" t="str">
        <f t="shared" si="88"/>
        <v>パルプ・紙・木製品</v>
      </c>
      <c r="K246" s="589" t="str">
        <f t="shared" si="88"/>
        <v>化学製品</v>
      </c>
      <c r="L246" s="589" t="str">
        <f t="shared" si="88"/>
        <v>石油・石炭製品</v>
      </c>
      <c r="M246" s="613" t="str">
        <f t="shared" si="88"/>
        <v>プラスチック・ゴム製品</v>
      </c>
      <c r="N246" s="589" t="str">
        <f t="shared" si="88"/>
        <v>窯業・土石製品</v>
      </c>
      <c r="O246" s="589" t="str">
        <f t="shared" si="88"/>
        <v>鉄鋼</v>
      </c>
      <c r="P246" s="589" t="str">
        <f t="shared" si="88"/>
        <v>非鉄金属</v>
      </c>
      <c r="Q246" s="589" t="str">
        <f t="shared" si="88"/>
        <v>金属製品</v>
      </c>
      <c r="R246" s="589" t="str">
        <f t="shared" si="88"/>
        <v>はん用機械</v>
      </c>
      <c r="S246" s="589" t="str">
        <f t="shared" si="88"/>
        <v>生産用機械</v>
      </c>
      <c r="T246" s="589" t="str">
        <f t="shared" si="88"/>
        <v>業務用機械</v>
      </c>
      <c r="U246" s="589" t="str">
        <f t="shared" si="88"/>
        <v>電子部品</v>
      </c>
      <c r="V246" s="589" t="str">
        <f t="shared" si="88"/>
        <v>電気機械</v>
      </c>
      <c r="W246" s="589" t="str">
        <f t="shared" si="88"/>
        <v>情報通信機器</v>
      </c>
      <c r="X246" s="593" t="str">
        <f t="shared" si="88"/>
        <v>輸送機械</v>
      </c>
      <c r="Y246" s="593" t="str">
        <f t="shared" si="88"/>
        <v>その他の製造工業製品</v>
      </c>
      <c r="Z246" s="593" t="str">
        <f t="shared" si="88"/>
        <v>建設</v>
      </c>
      <c r="AA246" s="593" t="str">
        <f t="shared" si="88"/>
        <v>電力・ガス・熱供給</v>
      </c>
      <c r="AB246" s="593" t="str">
        <f t="shared" si="88"/>
        <v>水道</v>
      </c>
      <c r="AC246" s="593" t="str">
        <f t="shared" si="88"/>
        <v>廃棄物処理</v>
      </c>
      <c r="AD246" s="593" t="str">
        <f t="shared" si="88"/>
        <v>商業</v>
      </c>
      <c r="AE246" s="593" t="str">
        <f t="shared" si="88"/>
        <v>金融・保険</v>
      </c>
      <c r="AF246" s="593" t="str">
        <f t="shared" si="88"/>
        <v>不動産</v>
      </c>
      <c r="AG246" s="593" t="str">
        <f t="shared" si="88"/>
        <v>運輸・郵便</v>
      </c>
      <c r="AH246" s="593" t="str">
        <f t="shared" si="88"/>
        <v>情報通信</v>
      </c>
      <c r="AI246" s="593" t="str">
        <f t="shared" si="88"/>
        <v>公務</v>
      </c>
      <c r="AJ246" s="593" t="str">
        <f t="shared" si="88"/>
        <v>教育・研究</v>
      </c>
      <c r="AK246" s="593" t="str">
        <f t="shared" si="88"/>
        <v>医療・福祉</v>
      </c>
      <c r="AL246" s="593" t="str">
        <f t="shared" si="88"/>
        <v>他に分類されない会員制団体</v>
      </c>
      <c r="AM246" s="593" t="str">
        <f t="shared" si="88"/>
        <v>対事業所サービス</v>
      </c>
      <c r="AN246" s="593" t="str">
        <f t="shared" si="88"/>
        <v>対個人サービス</v>
      </c>
      <c r="AO246" s="593" t="str">
        <f t="shared" si="88"/>
        <v>事務用品</v>
      </c>
      <c r="AP246" s="593" t="str">
        <f t="shared" si="88"/>
        <v>分類不明</v>
      </c>
    </row>
    <row r="247" spans="3:42" s="31" customFormat="1" ht="13.5">
      <c r="C247" s="78" t="s">
        <v>84</v>
      </c>
      <c r="D247" s="79">
        <f t="array" ref="D247:AP249">+詳細2!D252:AP254</f>
        <v>0</v>
      </c>
      <c r="E247" s="79">
        <v>0</v>
      </c>
      <c r="F247" s="79">
        <v>0</v>
      </c>
      <c r="G247" s="79">
        <v>0</v>
      </c>
      <c r="H247" s="79">
        <v>232.80684405771837</v>
      </c>
      <c r="I247" s="79">
        <v>0</v>
      </c>
      <c r="J247" s="79">
        <v>0</v>
      </c>
      <c r="K247" s="79">
        <v>0</v>
      </c>
      <c r="L247" s="79">
        <v>0</v>
      </c>
      <c r="M247" s="79">
        <v>0</v>
      </c>
      <c r="N247" s="79">
        <v>0</v>
      </c>
      <c r="O247" s="79">
        <v>0</v>
      </c>
      <c r="P247" s="79">
        <v>0</v>
      </c>
      <c r="Q247" s="79">
        <v>0</v>
      </c>
      <c r="R247" s="79">
        <v>0</v>
      </c>
      <c r="S247" s="79">
        <v>0</v>
      </c>
      <c r="T247" s="79">
        <v>0</v>
      </c>
      <c r="U247" s="79">
        <v>0</v>
      </c>
      <c r="V247" s="79">
        <v>0</v>
      </c>
      <c r="W247" s="79">
        <v>0</v>
      </c>
      <c r="X247" s="79">
        <v>0</v>
      </c>
      <c r="Y247" s="79">
        <v>0</v>
      </c>
      <c r="Z247" s="79">
        <v>0</v>
      </c>
      <c r="AA247" s="79">
        <v>0</v>
      </c>
      <c r="AB247" s="79">
        <v>0</v>
      </c>
      <c r="AC247" s="79">
        <v>0</v>
      </c>
      <c r="AD247" s="79">
        <v>343.37818232811952</v>
      </c>
      <c r="AE247" s="79">
        <v>0</v>
      </c>
      <c r="AF247" s="79">
        <v>0</v>
      </c>
      <c r="AG247" s="79">
        <v>81.764601274567326</v>
      </c>
      <c r="AH247" s="79">
        <v>0</v>
      </c>
      <c r="AI247" s="79">
        <v>0</v>
      </c>
      <c r="AJ247" s="79">
        <v>0</v>
      </c>
      <c r="AK247" s="79">
        <v>0</v>
      </c>
      <c r="AL247" s="79">
        <v>0</v>
      </c>
      <c r="AM247" s="79">
        <v>0</v>
      </c>
      <c r="AN247" s="79">
        <v>0</v>
      </c>
      <c r="AO247" s="79">
        <v>0</v>
      </c>
      <c r="AP247" s="79">
        <v>0</v>
      </c>
    </row>
    <row r="248" spans="3:42" s="31" customFormat="1" ht="13.5">
      <c r="C248" s="81" t="s">
        <v>85</v>
      </c>
      <c r="D248" s="37">
        <v>13.433399626456605</v>
      </c>
      <c r="E248" s="37">
        <v>0.15134303588097137</v>
      </c>
      <c r="F248" s="37">
        <v>1.285072180034887</v>
      </c>
      <c r="G248" s="37">
        <v>6.0157372639101689E-2</v>
      </c>
      <c r="H248" s="37">
        <v>25.837073453613971</v>
      </c>
      <c r="I248" s="37">
        <v>0.4867316570680999</v>
      </c>
      <c r="J248" s="37">
        <v>3.7559192405442468</v>
      </c>
      <c r="K248" s="37">
        <v>2.1516012599234355</v>
      </c>
      <c r="L248" s="37">
        <v>0.13380576828940527</v>
      </c>
      <c r="M248" s="37">
        <v>5.1725552790439924</v>
      </c>
      <c r="N248" s="37">
        <v>0.76642551317195484</v>
      </c>
      <c r="O248" s="37">
        <v>0.47096299980901285</v>
      </c>
      <c r="P248" s="37">
        <v>0.13603142066130622</v>
      </c>
      <c r="Q248" s="37">
        <v>3.8847874435499152</v>
      </c>
      <c r="R248" s="37">
        <v>0.34804461443654638</v>
      </c>
      <c r="S248" s="37">
        <v>0.31883344852069556</v>
      </c>
      <c r="T248" s="37">
        <v>0.11583653272320762</v>
      </c>
      <c r="U248" s="37">
        <v>0.18552140616441126</v>
      </c>
      <c r="V248" s="37">
        <v>0.18742374354439073</v>
      </c>
      <c r="W248" s="37">
        <v>2.7130683035930758E-2</v>
      </c>
      <c r="X248" s="37">
        <v>0.6329546143848056</v>
      </c>
      <c r="Y248" s="37">
        <v>3.3331178472265877</v>
      </c>
      <c r="Z248" s="37">
        <v>4.24153471074683</v>
      </c>
      <c r="AA248" s="37">
        <v>4.9529691025484528</v>
      </c>
      <c r="AB248" s="37">
        <v>0.97247614199122168</v>
      </c>
      <c r="AC248" s="37">
        <v>4.1460708443207981</v>
      </c>
      <c r="AD248" s="37">
        <v>22.507051002228895</v>
      </c>
      <c r="AE248" s="37">
        <v>11.796686683913466</v>
      </c>
      <c r="AF248" s="37">
        <v>3.2108321247497362</v>
      </c>
      <c r="AG248" s="37">
        <v>33.944919633759525</v>
      </c>
      <c r="AH248" s="37">
        <v>6.0473174983413456</v>
      </c>
      <c r="AI248" s="37">
        <v>0.33198578803290418</v>
      </c>
      <c r="AJ248" s="37">
        <v>1.0435246744541553</v>
      </c>
      <c r="AK248" s="37">
        <v>0.21012082611340835</v>
      </c>
      <c r="AL248" s="37">
        <v>2.2851039659376897</v>
      </c>
      <c r="AM248" s="37">
        <v>65.172756090281055</v>
      </c>
      <c r="AN248" s="37">
        <v>0.46011316099604976</v>
      </c>
      <c r="AO248" s="37">
        <v>0</v>
      </c>
      <c r="AP248" s="37">
        <v>7.2844514081096073E-2</v>
      </c>
    </row>
    <row r="249" spans="3:42" s="31" customFormat="1" ht="13.5">
      <c r="C249" s="81" t="s">
        <v>86</v>
      </c>
      <c r="D249" s="37">
        <v>0.35877320946733943</v>
      </c>
      <c r="E249" s="37">
        <v>3.6854624409938329E-2</v>
      </c>
      <c r="F249" s="37">
        <v>7.2474650246381458E-2</v>
      </c>
      <c r="G249" s="37">
        <v>1.9323454990923281E-2</v>
      </c>
      <c r="H249" s="37">
        <v>3.7452176287331107</v>
      </c>
      <c r="I249" s="37">
        <v>0.24838925308272669</v>
      </c>
      <c r="J249" s="37">
        <v>0.33539708209039448</v>
      </c>
      <c r="K249" s="37">
        <v>0.67045978024368891</v>
      </c>
      <c r="L249" s="37">
        <v>2.276883913715692E-2</v>
      </c>
      <c r="M249" s="37">
        <v>0.46919007226351656</v>
      </c>
      <c r="N249" s="37">
        <v>0.11348093215422751</v>
      </c>
      <c r="O249" s="37">
        <v>0.1210381442020135</v>
      </c>
      <c r="P249" s="37">
        <v>2.9929221168777928E-2</v>
      </c>
      <c r="Q249" s="37">
        <v>0.39762962770960547</v>
      </c>
      <c r="R249" s="37">
        <v>0.11921378661436191</v>
      </c>
      <c r="S249" s="37">
        <v>6.6839144229015296E-2</v>
      </c>
      <c r="T249" s="37">
        <v>4.157183527013434E-2</v>
      </c>
      <c r="U249" s="37">
        <v>0.11866284864575047</v>
      </c>
      <c r="V249" s="37">
        <v>0.52315300067481074</v>
      </c>
      <c r="W249" s="37">
        <v>0.46524767237027359</v>
      </c>
      <c r="X249" s="37">
        <v>0.47781320697689839</v>
      </c>
      <c r="Y249" s="37">
        <v>1.0248566396243786</v>
      </c>
      <c r="Z249" s="37">
        <v>1.34167494057797</v>
      </c>
      <c r="AA249" s="37">
        <v>1.879451099280574</v>
      </c>
      <c r="AB249" s="37">
        <v>0.60777776364213887</v>
      </c>
      <c r="AC249" s="37">
        <v>1.2191336662069756</v>
      </c>
      <c r="AD249" s="37">
        <v>13.068429294555855</v>
      </c>
      <c r="AE249" s="37">
        <v>11.135307356722224</v>
      </c>
      <c r="AF249" s="37">
        <v>8.1206799821745168</v>
      </c>
      <c r="AG249" s="37">
        <v>8.7430276028750455</v>
      </c>
      <c r="AH249" s="37">
        <v>3.4534213278296346</v>
      </c>
      <c r="AI249" s="37">
        <v>0.95063478323583739</v>
      </c>
      <c r="AJ249" s="37">
        <v>7.7856974737757731</v>
      </c>
      <c r="AK249" s="37">
        <v>15.158936926802127</v>
      </c>
      <c r="AL249" s="37">
        <v>3.9944090176986071</v>
      </c>
      <c r="AM249" s="37">
        <v>10.099478654803312</v>
      </c>
      <c r="AN249" s="37">
        <v>12.449423566323054</v>
      </c>
      <c r="AO249" s="37">
        <v>0</v>
      </c>
      <c r="AP249" s="37">
        <v>1.0001235809131048E-2</v>
      </c>
    </row>
    <row r="250" spans="3:42" s="31" customFormat="1" ht="13.5">
      <c r="C250" s="81" t="s">
        <v>79</v>
      </c>
      <c r="D250" s="37">
        <f t="shared" ref="D250:AP250" si="89">SUM(D247:D249)</f>
        <v>13.792172835923944</v>
      </c>
      <c r="E250" s="37">
        <f t="shared" si="89"/>
        <v>0.1881976602909097</v>
      </c>
      <c r="F250" s="37">
        <f t="shared" si="89"/>
        <v>1.3575468302812685</v>
      </c>
      <c r="G250" s="37">
        <f t="shared" si="89"/>
        <v>7.9480827630024967E-2</v>
      </c>
      <c r="H250" s="37">
        <f t="shared" si="89"/>
        <v>262.38913514006543</v>
      </c>
      <c r="I250" s="37">
        <f t="shared" si="89"/>
        <v>0.73512091015082659</v>
      </c>
      <c r="J250" s="37">
        <f t="shared" si="89"/>
        <v>4.0913163226346416</v>
      </c>
      <c r="K250" s="37">
        <f t="shared" si="89"/>
        <v>2.8220610401671244</v>
      </c>
      <c r="L250" s="37">
        <f t="shared" si="89"/>
        <v>0.15657460742656218</v>
      </c>
      <c r="M250" s="37">
        <f t="shared" si="89"/>
        <v>5.6417453513075086</v>
      </c>
      <c r="N250" s="37">
        <f t="shared" si="89"/>
        <v>0.87990644532618234</v>
      </c>
      <c r="O250" s="37">
        <f t="shared" si="89"/>
        <v>0.59200114401102633</v>
      </c>
      <c r="P250" s="37">
        <f t="shared" si="89"/>
        <v>0.16596064183008413</v>
      </c>
      <c r="Q250" s="37">
        <f t="shared" si="89"/>
        <v>4.2824170712595206</v>
      </c>
      <c r="R250" s="37">
        <f t="shared" si="89"/>
        <v>0.46725840105090832</v>
      </c>
      <c r="S250" s="37">
        <f t="shared" si="89"/>
        <v>0.38567259274971089</v>
      </c>
      <c r="T250" s="37">
        <f t="shared" si="89"/>
        <v>0.15740836799334196</v>
      </c>
      <c r="U250" s="37">
        <f t="shared" si="89"/>
        <v>0.30418425481016176</v>
      </c>
      <c r="V250" s="37">
        <f t="shared" si="89"/>
        <v>0.71057674421920147</v>
      </c>
      <c r="W250" s="41">
        <f t="shared" si="89"/>
        <v>0.49237835540620434</v>
      </c>
      <c r="X250" s="41">
        <f t="shared" si="89"/>
        <v>1.110767821361704</v>
      </c>
      <c r="Y250" s="41">
        <f t="shared" si="89"/>
        <v>4.3579744868509662</v>
      </c>
      <c r="Z250" s="41">
        <f t="shared" si="89"/>
        <v>5.5832096513248004</v>
      </c>
      <c r="AA250" s="41">
        <f t="shared" si="89"/>
        <v>6.8324202018290272</v>
      </c>
      <c r="AB250" s="41">
        <f t="shared" si="89"/>
        <v>1.5802539056333607</v>
      </c>
      <c r="AC250" s="41">
        <f t="shared" si="89"/>
        <v>5.3652045105277733</v>
      </c>
      <c r="AD250" s="41">
        <f t="shared" si="89"/>
        <v>378.95366262490427</v>
      </c>
      <c r="AE250" s="41">
        <f t="shared" si="89"/>
        <v>22.93199404063569</v>
      </c>
      <c r="AF250" s="41">
        <f t="shared" si="89"/>
        <v>11.331512106924253</v>
      </c>
      <c r="AG250" s="41">
        <f t="shared" si="89"/>
        <v>124.4525485112019</v>
      </c>
      <c r="AH250" s="41">
        <f t="shared" si="89"/>
        <v>9.5007388261709806</v>
      </c>
      <c r="AI250" s="41">
        <f t="shared" si="89"/>
        <v>1.2826205712687415</v>
      </c>
      <c r="AJ250" s="41">
        <f t="shared" si="89"/>
        <v>8.8292221482299276</v>
      </c>
      <c r="AK250" s="41">
        <f t="shared" si="89"/>
        <v>15.369057752915536</v>
      </c>
      <c r="AL250" s="41">
        <f t="shared" si="89"/>
        <v>6.2795129836362964</v>
      </c>
      <c r="AM250" s="41">
        <f t="shared" si="89"/>
        <v>75.272234745084361</v>
      </c>
      <c r="AN250" s="41">
        <f t="shared" si="89"/>
        <v>12.909536727319104</v>
      </c>
      <c r="AO250" s="41">
        <f t="shared" si="89"/>
        <v>0</v>
      </c>
      <c r="AP250" s="41">
        <f t="shared" si="89"/>
        <v>8.2845749890227124E-2</v>
      </c>
    </row>
    <row r="251" spans="3:42" s="31" customFormat="1" ht="13.5">
      <c r="C251" s="49"/>
      <c r="D251" s="588" t="str">
        <f t="shared" ref="D251:W251" si="90">D11</f>
        <v>21</v>
      </c>
      <c r="E251" s="588" t="str">
        <f t="shared" si="90"/>
        <v>22</v>
      </c>
      <c r="F251" s="588" t="str">
        <f t="shared" si="90"/>
        <v>23</v>
      </c>
      <c r="G251" s="588" t="str">
        <f t="shared" si="90"/>
        <v>24</v>
      </c>
      <c r="H251" s="588" t="str">
        <f t="shared" si="90"/>
        <v>25</v>
      </c>
      <c r="I251" s="588" t="str">
        <f t="shared" si="90"/>
        <v>26</v>
      </c>
      <c r="J251" s="588" t="str">
        <f t="shared" si="90"/>
        <v>27</v>
      </c>
      <c r="K251" s="588" t="str">
        <f t="shared" si="90"/>
        <v>28</v>
      </c>
      <c r="L251" s="588" t="str">
        <f t="shared" si="90"/>
        <v>29</v>
      </c>
      <c r="M251" s="588" t="str">
        <f t="shared" si="90"/>
        <v>30</v>
      </c>
      <c r="N251" s="588" t="str">
        <f t="shared" si="90"/>
        <v>31</v>
      </c>
      <c r="O251" s="588" t="str">
        <f t="shared" si="90"/>
        <v>32</v>
      </c>
      <c r="P251" s="588" t="str">
        <f t="shared" si="90"/>
        <v>33</v>
      </c>
      <c r="Q251" s="588" t="str">
        <f t="shared" si="90"/>
        <v>34</v>
      </c>
      <c r="R251" s="588" t="str">
        <f t="shared" si="90"/>
        <v>35</v>
      </c>
      <c r="S251" s="588" t="str">
        <f t="shared" si="90"/>
        <v>36</v>
      </c>
      <c r="T251" s="588" t="str">
        <f t="shared" si="90"/>
        <v>37</v>
      </c>
      <c r="U251" s="588" t="str">
        <f t="shared" si="90"/>
        <v>38</v>
      </c>
      <c r="V251" s="588" t="str">
        <f t="shared" si="90"/>
        <v>39</v>
      </c>
      <c r="W251" s="85">
        <f t="shared" si="90"/>
        <v>0</v>
      </c>
    </row>
    <row r="252" spans="3:42" s="31" customFormat="1" ht="40.5">
      <c r="C252" s="77" t="s">
        <v>48</v>
      </c>
      <c r="D252" s="589" t="str">
        <f t="shared" ref="D252:W252" si="91">D12</f>
        <v>輸送機械</v>
      </c>
      <c r="E252" s="589" t="str">
        <f t="shared" si="91"/>
        <v>その他の製造工業製品</v>
      </c>
      <c r="F252" s="589" t="str">
        <f t="shared" si="91"/>
        <v>建設</v>
      </c>
      <c r="G252" s="589" t="str">
        <f t="shared" si="91"/>
        <v>電力・ガス・熱供給</v>
      </c>
      <c r="H252" s="589" t="str">
        <f t="shared" si="91"/>
        <v>水道</v>
      </c>
      <c r="I252" s="589" t="str">
        <f t="shared" si="91"/>
        <v>廃棄物処理</v>
      </c>
      <c r="J252" s="589" t="str">
        <f t="shared" si="91"/>
        <v>商業</v>
      </c>
      <c r="K252" s="589" t="str">
        <f t="shared" si="91"/>
        <v>金融・保険</v>
      </c>
      <c r="L252" s="589" t="str">
        <f t="shared" si="91"/>
        <v>不動産</v>
      </c>
      <c r="M252" s="589" t="str">
        <f t="shared" si="91"/>
        <v>運輸・郵便</v>
      </c>
      <c r="N252" s="589" t="str">
        <f t="shared" si="91"/>
        <v>情報通信</v>
      </c>
      <c r="O252" s="589" t="str">
        <f t="shared" si="91"/>
        <v>公務</v>
      </c>
      <c r="P252" s="589" t="str">
        <f t="shared" si="91"/>
        <v>教育・研究</v>
      </c>
      <c r="Q252" s="589" t="str">
        <f t="shared" si="91"/>
        <v>医療・福祉</v>
      </c>
      <c r="R252" s="613" t="str">
        <f t="shared" si="91"/>
        <v>他に分類されない会員制団体</v>
      </c>
      <c r="S252" s="589" t="str">
        <f t="shared" si="91"/>
        <v>対事業所サービス</v>
      </c>
      <c r="T252" s="589" t="str">
        <f t="shared" si="91"/>
        <v>対個人サービス</v>
      </c>
      <c r="U252" s="589" t="str">
        <f t="shared" si="91"/>
        <v>事務用品</v>
      </c>
      <c r="V252" s="589" t="str">
        <f t="shared" si="91"/>
        <v>分類不明</v>
      </c>
      <c r="W252" s="30" t="str">
        <f t="shared" si="91"/>
        <v>合計</v>
      </c>
    </row>
    <row r="253" spans="3:42" s="31" customFormat="1" ht="13.5">
      <c r="C253" s="78" t="s">
        <v>84</v>
      </c>
      <c r="D253" s="79">
        <f t="array" ref="D253:V255">+X247:AP249</f>
        <v>0</v>
      </c>
      <c r="E253" s="79">
        <v>0</v>
      </c>
      <c r="F253" s="79">
        <v>0</v>
      </c>
      <c r="G253" s="79">
        <v>0</v>
      </c>
      <c r="H253" s="79">
        <v>0</v>
      </c>
      <c r="I253" s="79">
        <v>0</v>
      </c>
      <c r="J253" s="79">
        <v>343.37818232811952</v>
      </c>
      <c r="K253" s="79">
        <v>0</v>
      </c>
      <c r="L253" s="79">
        <v>0</v>
      </c>
      <c r="M253" s="79">
        <v>81.764601274567326</v>
      </c>
      <c r="N253" s="79">
        <v>0</v>
      </c>
      <c r="O253" s="79">
        <v>0</v>
      </c>
      <c r="P253" s="79">
        <v>0</v>
      </c>
      <c r="Q253" s="97">
        <v>0</v>
      </c>
      <c r="R253" s="97">
        <v>0</v>
      </c>
      <c r="S253" s="97">
        <v>0</v>
      </c>
      <c r="T253" s="97">
        <v>0</v>
      </c>
      <c r="U253" s="97">
        <v>0</v>
      </c>
      <c r="V253" s="97">
        <v>0</v>
      </c>
      <c r="W253" s="79">
        <f>SUM(D247:AP247)</f>
        <v>657.94962766040521</v>
      </c>
    </row>
    <row r="254" spans="3:42" s="31" customFormat="1" ht="13.5">
      <c r="C254" s="81" t="s">
        <v>85</v>
      </c>
      <c r="D254" s="98">
        <v>0.6329546143848056</v>
      </c>
      <c r="E254" s="98">
        <v>3.3331178472265877</v>
      </c>
      <c r="F254" s="98">
        <v>4.24153471074683</v>
      </c>
      <c r="G254" s="98">
        <v>4.9529691025484528</v>
      </c>
      <c r="H254" s="98">
        <v>0.97247614199122168</v>
      </c>
      <c r="I254" s="98">
        <v>4.1460708443207981</v>
      </c>
      <c r="J254" s="98">
        <v>22.507051002228895</v>
      </c>
      <c r="K254" s="98">
        <v>11.796686683913466</v>
      </c>
      <c r="L254" s="98">
        <v>3.2108321247497362</v>
      </c>
      <c r="M254" s="98">
        <v>33.944919633759525</v>
      </c>
      <c r="N254" s="98">
        <v>6.0473174983413456</v>
      </c>
      <c r="O254" s="98">
        <v>0.33198578803290418</v>
      </c>
      <c r="P254" s="98">
        <v>1.0435246744541553</v>
      </c>
      <c r="Q254" s="98">
        <v>0.21012082611340835</v>
      </c>
      <c r="R254" s="98">
        <v>2.2851039659376897</v>
      </c>
      <c r="S254" s="98">
        <v>65.172756090281055</v>
      </c>
      <c r="T254" s="98">
        <v>0.46011316099604976</v>
      </c>
      <c r="U254" s="98">
        <v>0</v>
      </c>
      <c r="V254" s="98">
        <v>7.2844514081096073E-2</v>
      </c>
      <c r="W254" s="37">
        <f>SUM(D248:AP248)</f>
        <v>224.27103590322011</v>
      </c>
    </row>
    <row r="255" spans="3:42" s="31" customFormat="1" ht="13.5">
      <c r="C255" s="81" t="s">
        <v>86</v>
      </c>
      <c r="D255" s="37">
        <v>0.47781320697689839</v>
      </c>
      <c r="E255" s="37">
        <v>1.0248566396243786</v>
      </c>
      <c r="F255" s="37">
        <v>1.34167494057797</v>
      </c>
      <c r="G255" s="37">
        <v>1.879451099280574</v>
      </c>
      <c r="H255" s="37">
        <v>0.60777776364213887</v>
      </c>
      <c r="I255" s="37">
        <v>1.2191336662069756</v>
      </c>
      <c r="J255" s="37">
        <v>13.068429294555855</v>
      </c>
      <c r="K255" s="37">
        <v>11.135307356722224</v>
      </c>
      <c r="L255" s="37">
        <v>8.1206799821745168</v>
      </c>
      <c r="M255" s="37">
        <v>8.7430276028750455</v>
      </c>
      <c r="N255" s="37">
        <v>3.4534213278296346</v>
      </c>
      <c r="O255" s="37">
        <v>0.95063478323583739</v>
      </c>
      <c r="P255" s="37">
        <v>7.7856974737757731</v>
      </c>
      <c r="Q255" s="98">
        <v>15.158936926802127</v>
      </c>
      <c r="R255" s="98">
        <v>3.9944090176986071</v>
      </c>
      <c r="S255" s="98">
        <v>10.099478654803312</v>
      </c>
      <c r="T255" s="98">
        <v>12.449423566323054</v>
      </c>
      <c r="U255" s="98">
        <v>0</v>
      </c>
      <c r="V255" s="98">
        <v>1.0001235809131048E-2</v>
      </c>
      <c r="W255" s="37">
        <f>SUM(D249:AP249)</f>
        <v>109.49576934661818</v>
      </c>
    </row>
    <row r="256" spans="3:42" s="31" customFormat="1" ht="13.5">
      <c r="C256" s="83" t="s">
        <v>79</v>
      </c>
      <c r="D256" s="41">
        <f t="shared" ref="D256:V256" si="92">SUM(D253:D255)</f>
        <v>1.110767821361704</v>
      </c>
      <c r="E256" s="41">
        <f t="shared" si="92"/>
        <v>4.3579744868509662</v>
      </c>
      <c r="F256" s="41">
        <f t="shared" si="92"/>
        <v>5.5832096513248004</v>
      </c>
      <c r="G256" s="41">
        <f t="shared" si="92"/>
        <v>6.8324202018290272</v>
      </c>
      <c r="H256" s="41">
        <f t="shared" si="92"/>
        <v>1.5802539056333607</v>
      </c>
      <c r="I256" s="41">
        <f t="shared" si="92"/>
        <v>5.3652045105277733</v>
      </c>
      <c r="J256" s="41">
        <f t="shared" si="92"/>
        <v>378.95366262490427</v>
      </c>
      <c r="K256" s="41">
        <f t="shared" si="92"/>
        <v>22.93199404063569</v>
      </c>
      <c r="L256" s="41">
        <f t="shared" si="92"/>
        <v>11.331512106924253</v>
      </c>
      <c r="M256" s="41">
        <f t="shared" si="92"/>
        <v>124.4525485112019</v>
      </c>
      <c r="N256" s="41">
        <f t="shared" si="92"/>
        <v>9.5007388261709806</v>
      </c>
      <c r="O256" s="41">
        <f t="shared" si="92"/>
        <v>1.2826205712687415</v>
      </c>
      <c r="P256" s="41">
        <f t="shared" si="92"/>
        <v>8.8292221482299276</v>
      </c>
      <c r="Q256" s="41">
        <f t="shared" si="92"/>
        <v>15.369057752915536</v>
      </c>
      <c r="R256" s="41">
        <f t="shared" si="92"/>
        <v>6.2795129836362964</v>
      </c>
      <c r="S256" s="41">
        <f t="shared" si="92"/>
        <v>75.272234745084361</v>
      </c>
      <c r="T256" s="41">
        <f t="shared" si="92"/>
        <v>12.909536727319104</v>
      </c>
      <c r="U256" s="41">
        <f t="shared" si="92"/>
        <v>0</v>
      </c>
      <c r="V256" s="41">
        <f t="shared" si="92"/>
        <v>8.2845749890227124E-2</v>
      </c>
      <c r="W256" s="41">
        <f>SUM(D250:AP250)</f>
        <v>991.71643291024361</v>
      </c>
    </row>
    <row r="257" spans="3:42" s="31" customFormat="1" ht="10.7" customHeight="1">
      <c r="F257" s="29"/>
      <c r="G257" s="46"/>
      <c r="N257" s="47"/>
      <c r="O257" s="47"/>
    </row>
    <row r="258" spans="3:42" s="31" customFormat="1" ht="13.5">
      <c r="C258" s="31" t="s">
        <v>87</v>
      </c>
      <c r="F258" s="29"/>
      <c r="G258" s="46"/>
      <c r="N258" s="47"/>
      <c r="O258" s="47"/>
    </row>
    <row r="259" spans="3:42" s="31" customFormat="1" ht="10.7" customHeight="1">
      <c r="F259" s="29"/>
      <c r="G259" s="46"/>
      <c r="N259" s="47"/>
      <c r="O259" s="47"/>
    </row>
    <row r="260" spans="3:42" s="31" customFormat="1" ht="10.7" customHeight="1">
      <c r="F260" s="29"/>
      <c r="G260" s="46"/>
      <c r="N260" s="47"/>
      <c r="O260" s="47"/>
    </row>
    <row r="261" spans="3:42" s="31" customFormat="1" ht="18.75">
      <c r="C261" s="51" t="s">
        <v>95</v>
      </c>
      <c r="F261" s="29"/>
      <c r="G261" s="46"/>
      <c r="N261" s="47"/>
      <c r="O261" s="47"/>
    </row>
    <row r="262" spans="3:42" s="31" customFormat="1" ht="10.7" customHeight="1">
      <c r="C262" s="44"/>
      <c r="F262" s="29"/>
      <c r="G262" s="46"/>
      <c r="N262" s="47"/>
      <c r="O262" s="47"/>
    </row>
    <row r="263" spans="3:42" s="31" customFormat="1" ht="17.25">
      <c r="C263" s="32" t="s">
        <v>427</v>
      </c>
      <c r="D263" s="25"/>
      <c r="E263" s="25"/>
      <c r="F263" s="73"/>
      <c r="G263" s="74"/>
      <c r="H263" s="25"/>
      <c r="I263" s="25"/>
      <c r="J263" s="75"/>
      <c r="K263" s="76"/>
      <c r="L263" s="25"/>
      <c r="M263" s="25"/>
      <c r="N263" s="25"/>
      <c r="O263" s="25"/>
      <c r="P263" s="25"/>
      <c r="W263" s="29" t="s">
        <v>722</v>
      </c>
    </row>
    <row r="264" spans="3:42" s="31" customFormat="1" ht="13.5">
      <c r="C264" s="49"/>
      <c r="D264" s="588" t="str">
        <f t="shared" ref="D264:AP264" si="93">D6</f>
        <v>01</v>
      </c>
      <c r="E264" s="588" t="str">
        <f t="shared" si="93"/>
        <v>02</v>
      </c>
      <c r="F264" s="588" t="str">
        <f t="shared" si="93"/>
        <v>03</v>
      </c>
      <c r="G264" s="588" t="str">
        <f t="shared" si="93"/>
        <v>04</v>
      </c>
      <c r="H264" s="588" t="str">
        <f t="shared" si="93"/>
        <v>05</v>
      </c>
      <c r="I264" s="588" t="str">
        <f t="shared" si="93"/>
        <v>06</v>
      </c>
      <c r="J264" s="588" t="str">
        <f t="shared" si="93"/>
        <v>07</v>
      </c>
      <c r="K264" s="588" t="str">
        <f t="shared" si="93"/>
        <v>08</v>
      </c>
      <c r="L264" s="588" t="str">
        <f t="shared" si="93"/>
        <v>09</v>
      </c>
      <c r="M264" s="588" t="str">
        <f t="shared" si="93"/>
        <v>10</v>
      </c>
      <c r="N264" s="588" t="str">
        <f t="shared" si="93"/>
        <v>11</v>
      </c>
      <c r="O264" s="588" t="str">
        <f t="shared" si="93"/>
        <v>12</v>
      </c>
      <c r="P264" s="588" t="str">
        <f t="shared" si="93"/>
        <v>13</v>
      </c>
      <c r="Q264" s="588" t="str">
        <f t="shared" si="93"/>
        <v>14</v>
      </c>
      <c r="R264" s="588" t="str">
        <f t="shared" si="93"/>
        <v>15</v>
      </c>
      <c r="S264" s="588" t="str">
        <f t="shared" si="93"/>
        <v>16</v>
      </c>
      <c r="T264" s="588" t="str">
        <f t="shared" si="93"/>
        <v>17</v>
      </c>
      <c r="U264" s="588" t="str">
        <f t="shared" si="93"/>
        <v>18</v>
      </c>
      <c r="V264" s="588" t="str">
        <f t="shared" si="93"/>
        <v>19</v>
      </c>
      <c r="W264" s="588" t="str">
        <f t="shared" si="93"/>
        <v>20</v>
      </c>
      <c r="X264" s="588" t="str">
        <f t="shared" si="93"/>
        <v>21</v>
      </c>
      <c r="Y264" s="588" t="str">
        <f t="shared" si="93"/>
        <v>22</v>
      </c>
      <c r="Z264" s="588" t="str">
        <f t="shared" si="93"/>
        <v>23</v>
      </c>
      <c r="AA264" s="588" t="str">
        <f t="shared" si="93"/>
        <v>24</v>
      </c>
      <c r="AB264" s="588" t="str">
        <f t="shared" si="93"/>
        <v>25</v>
      </c>
      <c r="AC264" s="588" t="str">
        <f t="shared" si="93"/>
        <v>26</v>
      </c>
      <c r="AD264" s="588" t="str">
        <f t="shared" si="93"/>
        <v>27</v>
      </c>
      <c r="AE264" s="588" t="str">
        <f t="shared" si="93"/>
        <v>28</v>
      </c>
      <c r="AF264" s="588" t="str">
        <f t="shared" si="93"/>
        <v>29</v>
      </c>
      <c r="AG264" s="588" t="str">
        <f t="shared" si="93"/>
        <v>30</v>
      </c>
      <c r="AH264" s="588" t="str">
        <f t="shared" si="93"/>
        <v>31</v>
      </c>
      <c r="AI264" s="588" t="str">
        <f t="shared" si="93"/>
        <v>32</v>
      </c>
      <c r="AJ264" s="588" t="str">
        <f t="shared" si="93"/>
        <v>33</v>
      </c>
      <c r="AK264" s="588" t="str">
        <f t="shared" si="93"/>
        <v>34</v>
      </c>
      <c r="AL264" s="588" t="str">
        <f t="shared" si="93"/>
        <v>35</v>
      </c>
      <c r="AM264" s="588" t="str">
        <f t="shared" si="93"/>
        <v>36</v>
      </c>
      <c r="AN264" s="588" t="str">
        <f t="shared" si="93"/>
        <v>37</v>
      </c>
      <c r="AO264" s="588" t="str">
        <f t="shared" si="93"/>
        <v>38</v>
      </c>
      <c r="AP264" s="588" t="str">
        <f t="shared" si="93"/>
        <v>39</v>
      </c>
    </row>
    <row r="265" spans="3:42" s="31" customFormat="1" ht="40.5">
      <c r="C265" s="77" t="s">
        <v>48</v>
      </c>
      <c r="D265" s="589" t="str">
        <f t="shared" ref="D265:AP265" si="94">D7</f>
        <v>農業</v>
      </c>
      <c r="E265" s="589" t="str">
        <f t="shared" si="94"/>
        <v>林業</v>
      </c>
      <c r="F265" s="589" t="str">
        <f t="shared" si="94"/>
        <v>漁業</v>
      </c>
      <c r="G265" s="589" t="str">
        <f t="shared" si="94"/>
        <v>鉱業</v>
      </c>
      <c r="H265" s="589" t="str">
        <f t="shared" si="94"/>
        <v>飲食料品</v>
      </c>
      <c r="I265" s="589" t="str">
        <f t="shared" si="94"/>
        <v>繊維製品</v>
      </c>
      <c r="J265" s="589" t="str">
        <f t="shared" si="94"/>
        <v>パルプ・紙・木製品</v>
      </c>
      <c r="K265" s="589" t="str">
        <f t="shared" si="94"/>
        <v>化学製品</v>
      </c>
      <c r="L265" s="589" t="str">
        <f t="shared" si="94"/>
        <v>石油・石炭製品</v>
      </c>
      <c r="M265" s="613" t="str">
        <f t="shared" si="94"/>
        <v>プラスチック・ゴム製品</v>
      </c>
      <c r="N265" s="589" t="str">
        <f t="shared" si="94"/>
        <v>窯業・土石製品</v>
      </c>
      <c r="O265" s="589" t="str">
        <f t="shared" si="94"/>
        <v>鉄鋼</v>
      </c>
      <c r="P265" s="589" t="str">
        <f t="shared" si="94"/>
        <v>非鉄金属</v>
      </c>
      <c r="Q265" s="589" t="str">
        <f t="shared" si="94"/>
        <v>金属製品</v>
      </c>
      <c r="R265" s="589" t="str">
        <f t="shared" si="94"/>
        <v>はん用機械</v>
      </c>
      <c r="S265" s="589" t="str">
        <f t="shared" si="94"/>
        <v>生産用機械</v>
      </c>
      <c r="T265" s="589" t="str">
        <f t="shared" si="94"/>
        <v>業務用機械</v>
      </c>
      <c r="U265" s="589" t="str">
        <f t="shared" si="94"/>
        <v>電子部品</v>
      </c>
      <c r="V265" s="589" t="str">
        <f t="shared" si="94"/>
        <v>電気機械</v>
      </c>
      <c r="W265" s="589" t="str">
        <f t="shared" si="94"/>
        <v>情報通信機器</v>
      </c>
      <c r="X265" s="593" t="str">
        <f t="shared" si="94"/>
        <v>輸送機械</v>
      </c>
      <c r="Y265" s="593" t="str">
        <f t="shared" si="94"/>
        <v>その他の製造工業製品</v>
      </c>
      <c r="Z265" s="593" t="str">
        <f t="shared" si="94"/>
        <v>建設</v>
      </c>
      <c r="AA265" s="593" t="str">
        <f t="shared" si="94"/>
        <v>電力・ガス・熱供給</v>
      </c>
      <c r="AB265" s="593" t="str">
        <f t="shared" si="94"/>
        <v>水道</v>
      </c>
      <c r="AC265" s="593" t="str">
        <f t="shared" si="94"/>
        <v>廃棄物処理</v>
      </c>
      <c r="AD265" s="593" t="str">
        <f t="shared" si="94"/>
        <v>商業</v>
      </c>
      <c r="AE265" s="593" t="str">
        <f t="shared" si="94"/>
        <v>金融・保険</v>
      </c>
      <c r="AF265" s="593" t="str">
        <f t="shared" si="94"/>
        <v>不動産</v>
      </c>
      <c r="AG265" s="593" t="str">
        <f t="shared" si="94"/>
        <v>運輸・郵便</v>
      </c>
      <c r="AH265" s="593" t="str">
        <f t="shared" si="94"/>
        <v>情報通信</v>
      </c>
      <c r="AI265" s="593" t="str">
        <f t="shared" si="94"/>
        <v>公務</v>
      </c>
      <c r="AJ265" s="593" t="str">
        <f t="shared" si="94"/>
        <v>教育・研究</v>
      </c>
      <c r="AK265" s="593" t="str">
        <f t="shared" si="94"/>
        <v>医療・福祉</v>
      </c>
      <c r="AL265" s="593" t="str">
        <f t="shared" si="94"/>
        <v>他に分類されない会員制団体</v>
      </c>
      <c r="AM265" s="593" t="str">
        <f t="shared" si="94"/>
        <v>対事業所サービス</v>
      </c>
      <c r="AN265" s="593" t="str">
        <f t="shared" si="94"/>
        <v>対個人サービス</v>
      </c>
      <c r="AO265" s="593" t="str">
        <f t="shared" si="94"/>
        <v>事務用品</v>
      </c>
      <c r="AP265" s="593" t="str">
        <f t="shared" si="94"/>
        <v>分類不明</v>
      </c>
    </row>
    <row r="266" spans="3:42" s="31" customFormat="1" ht="13.5">
      <c r="C266" s="78" t="s">
        <v>84</v>
      </c>
      <c r="D266" s="79">
        <f t="array" ref="D266:AP268">+詳細2!D74:AP76</f>
        <v>0</v>
      </c>
      <c r="E266" s="79">
        <v>0</v>
      </c>
      <c r="F266" s="79">
        <v>0</v>
      </c>
      <c r="G266" s="79">
        <v>0</v>
      </c>
      <c r="H266" s="79">
        <v>473.7629030289408</v>
      </c>
      <c r="I266" s="79">
        <v>0</v>
      </c>
      <c r="J266" s="79">
        <v>0</v>
      </c>
      <c r="K266" s="79">
        <v>0</v>
      </c>
      <c r="L266" s="79">
        <v>0</v>
      </c>
      <c r="M266" s="79">
        <v>0</v>
      </c>
      <c r="N266" s="79">
        <v>0</v>
      </c>
      <c r="O266" s="79">
        <v>0</v>
      </c>
      <c r="P266" s="79">
        <v>0</v>
      </c>
      <c r="Q266" s="79">
        <v>0</v>
      </c>
      <c r="R266" s="79">
        <v>0</v>
      </c>
      <c r="S266" s="79">
        <v>0</v>
      </c>
      <c r="T266" s="79">
        <v>0</v>
      </c>
      <c r="U266" s="79">
        <v>0</v>
      </c>
      <c r="V266" s="79">
        <v>0</v>
      </c>
      <c r="W266" s="79">
        <v>0</v>
      </c>
      <c r="X266" s="79">
        <v>0</v>
      </c>
      <c r="Y266" s="79">
        <v>0</v>
      </c>
      <c r="Z266" s="79">
        <v>0</v>
      </c>
      <c r="AA266" s="79">
        <v>0</v>
      </c>
      <c r="AB266" s="79">
        <v>0</v>
      </c>
      <c r="AC266" s="79">
        <v>0</v>
      </c>
      <c r="AD266" s="79">
        <v>1041.8579134241672</v>
      </c>
      <c r="AE266" s="79">
        <v>0</v>
      </c>
      <c r="AF266" s="79">
        <v>0</v>
      </c>
      <c r="AG266" s="79">
        <v>53.915936591821506</v>
      </c>
      <c r="AH266" s="79">
        <v>0</v>
      </c>
      <c r="AI266" s="79">
        <v>0</v>
      </c>
      <c r="AJ266" s="79">
        <v>0</v>
      </c>
      <c r="AK266" s="79">
        <v>0</v>
      </c>
      <c r="AL266" s="79">
        <v>0</v>
      </c>
      <c r="AM266" s="79">
        <v>0</v>
      </c>
      <c r="AN266" s="79">
        <v>0</v>
      </c>
      <c r="AO266" s="79">
        <v>0</v>
      </c>
      <c r="AP266" s="79">
        <v>0</v>
      </c>
    </row>
    <row r="267" spans="3:42" s="31" customFormat="1" ht="13.5">
      <c r="C267" s="81" t="s">
        <v>85</v>
      </c>
      <c r="D267" s="37">
        <v>146.24145830922029</v>
      </c>
      <c r="E267" s="37">
        <v>2.0535269544391004</v>
      </c>
      <c r="F267" s="37">
        <v>20.345010178619841</v>
      </c>
      <c r="G267" s="37">
        <v>0.83012402539051</v>
      </c>
      <c r="H267" s="37">
        <v>138.8745915603337</v>
      </c>
      <c r="I267" s="37">
        <v>3.2774075385591024</v>
      </c>
      <c r="J267" s="37">
        <v>32.34889748302632</v>
      </c>
      <c r="K267" s="37">
        <v>15.187089214563775</v>
      </c>
      <c r="L267" s="37">
        <v>2.0167277487810229</v>
      </c>
      <c r="M267" s="37">
        <v>40.86043486327253</v>
      </c>
      <c r="N267" s="37">
        <v>4.8343496991988539</v>
      </c>
      <c r="O267" s="37">
        <v>3.5465585402511479</v>
      </c>
      <c r="P267" s="37">
        <v>1.6806523265939084</v>
      </c>
      <c r="Q267" s="37">
        <v>27.62121907803246</v>
      </c>
      <c r="R267" s="37">
        <v>1.9504820236978266</v>
      </c>
      <c r="S267" s="37">
        <v>3.0446381604649386</v>
      </c>
      <c r="T267" s="37">
        <v>1.370614765851045</v>
      </c>
      <c r="U267" s="37">
        <v>2.7128039022427335</v>
      </c>
      <c r="V267" s="37">
        <v>1.4434453348295182</v>
      </c>
      <c r="W267" s="37">
        <v>0.15141981281401135</v>
      </c>
      <c r="X267" s="37">
        <v>7.9050767521664076</v>
      </c>
      <c r="Y267" s="37">
        <v>17.348702266305985</v>
      </c>
      <c r="Z267" s="37">
        <v>14.149787582238799</v>
      </c>
      <c r="AA267" s="37">
        <v>15.767137398053348</v>
      </c>
      <c r="AB267" s="37">
        <v>2.9027449991995149</v>
      </c>
      <c r="AC267" s="37">
        <v>11.434140706870727</v>
      </c>
      <c r="AD267" s="37">
        <v>255.19030165212766</v>
      </c>
      <c r="AE267" s="37">
        <v>51.050748676269095</v>
      </c>
      <c r="AF267" s="37">
        <v>11.44045679214328</v>
      </c>
      <c r="AG267" s="37">
        <v>159.70182059117349</v>
      </c>
      <c r="AH267" s="37">
        <v>71.472458027351152</v>
      </c>
      <c r="AI267" s="37">
        <v>1.3967520306423196</v>
      </c>
      <c r="AJ267" s="37">
        <v>2.3790274253714849</v>
      </c>
      <c r="AK267" s="37">
        <v>0.37347223678100061</v>
      </c>
      <c r="AL267" s="37">
        <v>8.0211613778449298</v>
      </c>
      <c r="AM267" s="37">
        <v>295.36218377380641</v>
      </c>
      <c r="AN267" s="37">
        <v>3.9866300627289659</v>
      </c>
      <c r="AO267" s="37">
        <v>0</v>
      </c>
      <c r="AP267" s="37">
        <v>0.30071981396504338</v>
      </c>
    </row>
    <row r="268" spans="3:42" s="31" customFormat="1" ht="13.5">
      <c r="C268" s="81" t="s">
        <v>86</v>
      </c>
      <c r="D268" s="37">
        <v>11.160344381158762</v>
      </c>
      <c r="E268" s="37">
        <v>0.62612964347304256</v>
      </c>
      <c r="F268" s="37">
        <v>1.5379950949607486</v>
      </c>
      <c r="G268" s="37">
        <v>0.33125825131809672</v>
      </c>
      <c r="H268" s="37">
        <v>32.70659923799613</v>
      </c>
      <c r="I268" s="37">
        <v>3.7048671437717644</v>
      </c>
      <c r="J268" s="37">
        <v>5.2539515604931202</v>
      </c>
      <c r="K268" s="37">
        <v>5.6559102107282309</v>
      </c>
      <c r="L268" s="37">
        <v>0.78268409322856791</v>
      </c>
      <c r="M268" s="37">
        <v>7.3703122512057533</v>
      </c>
      <c r="N268" s="37">
        <v>1.2405710080942498</v>
      </c>
      <c r="O268" s="37">
        <v>1.1293456894168765</v>
      </c>
      <c r="P268" s="37">
        <v>0.70030905956463274</v>
      </c>
      <c r="Q268" s="37">
        <v>4.2062205444808107</v>
      </c>
      <c r="R268" s="37">
        <v>0.74652517994750744</v>
      </c>
      <c r="S268" s="37">
        <v>0.86064697009769175</v>
      </c>
      <c r="T268" s="37">
        <v>0.68344865751677286</v>
      </c>
      <c r="U268" s="37">
        <v>1.9686790776821277</v>
      </c>
      <c r="V268" s="37">
        <v>4.0616607065820673</v>
      </c>
      <c r="W268" s="37">
        <v>1.6261580578288877</v>
      </c>
      <c r="X268" s="37">
        <v>10.014123581143675</v>
      </c>
      <c r="Y268" s="37">
        <v>8.0071579795796239</v>
      </c>
      <c r="Z268" s="37">
        <v>6.1686730504421954</v>
      </c>
      <c r="AA268" s="37">
        <v>7.1094622218803911</v>
      </c>
      <c r="AB268" s="37">
        <v>2.4613459505646782</v>
      </c>
      <c r="AC268" s="37">
        <v>7.1794553431852819</v>
      </c>
      <c r="AD268" s="37">
        <v>185.86958732473616</v>
      </c>
      <c r="AE268" s="37">
        <v>54.609506175600622</v>
      </c>
      <c r="AF268" s="37">
        <v>32.087023875184272</v>
      </c>
      <c r="AG268" s="37">
        <v>55.812733537425764</v>
      </c>
      <c r="AH268" s="37">
        <v>49.158134989422521</v>
      </c>
      <c r="AI268" s="37">
        <v>2.9304944810507569</v>
      </c>
      <c r="AJ268" s="37">
        <v>30.360842890267612</v>
      </c>
      <c r="AK268" s="37">
        <v>50.379154074154791</v>
      </c>
      <c r="AL268" s="37">
        <v>14.095825302980153</v>
      </c>
      <c r="AM268" s="37">
        <v>86.900885757334024</v>
      </c>
      <c r="AN268" s="37">
        <v>69.078052750869162</v>
      </c>
      <c r="AO268" s="37">
        <v>0</v>
      </c>
      <c r="AP268" s="37">
        <v>7.1613269073809355E-2</v>
      </c>
    </row>
    <row r="269" spans="3:42" s="31" customFormat="1" ht="13.5">
      <c r="C269" s="81" t="s">
        <v>79</v>
      </c>
      <c r="D269" s="37">
        <f t="shared" ref="D269:AP269" si="95">SUM(D266:D268)</f>
        <v>157.40180269037904</v>
      </c>
      <c r="E269" s="37">
        <f t="shared" si="95"/>
        <v>2.6796565979121429</v>
      </c>
      <c r="F269" s="37">
        <f t="shared" si="95"/>
        <v>21.88300527358059</v>
      </c>
      <c r="G269" s="37">
        <f t="shared" si="95"/>
        <v>1.1613822767086068</v>
      </c>
      <c r="H269" s="37">
        <f t="shared" si="95"/>
        <v>645.34409382727063</v>
      </c>
      <c r="I269" s="37">
        <f t="shared" si="95"/>
        <v>6.9822746823308668</v>
      </c>
      <c r="J269" s="37">
        <f t="shared" si="95"/>
        <v>37.602849043519441</v>
      </c>
      <c r="K269" s="37">
        <f t="shared" si="95"/>
        <v>20.842999425292007</v>
      </c>
      <c r="L269" s="37">
        <f t="shared" si="95"/>
        <v>2.799411842009591</v>
      </c>
      <c r="M269" s="37">
        <f t="shared" si="95"/>
        <v>48.230747114478284</v>
      </c>
      <c r="N269" s="37">
        <f t="shared" si="95"/>
        <v>6.0749207072931037</v>
      </c>
      <c r="O269" s="37">
        <f t="shared" si="95"/>
        <v>4.6759042296680242</v>
      </c>
      <c r="P269" s="37">
        <f t="shared" si="95"/>
        <v>2.3809613861585412</v>
      </c>
      <c r="Q269" s="37">
        <f t="shared" si="95"/>
        <v>31.827439622513271</v>
      </c>
      <c r="R269" s="37">
        <f t="shared" si="95"/>
        <v>2.6970072036453341</v>
      </c>
      <c r="S269" s="37">
        <f t="shared" si="95"/>
        <v>3.9052851305626302</v>
      </c>
      <c r="T269" s="37">
        <f t="shared" si="95"/>
        <v>2.0540634233678179</v>
      </c>
      <c r="U269" s="37">
        <f t="shared" si="95"/>
        <v>4.6814829799248612</v>
      </c>
      <c r="V269" s="37">
        <f t="shared" si="95"/>
        <v>5.5051060414115858</v>
      </c>
      <c r="W269" s="41">
        <f t="shared" si="95"/>
        <v>1.7775778706428991</v>
      </c>
      <c r="X269" s="41">
        <f t="shared" si="95"/>
        <v>17.919200333310084</v>
      </c>
      <c r="Y269" s="41">
        <f t="shared" si="95"/>
        <v>25.355860245885609</v>
      </c>
      <c r="Z269" s="41">
        <f t="shared" si="95"/>
        <v>20.318460632680996</v>
      </c>
      <c r="AA269" s="41">
        <f t="shared" si="95"/>
        <v>22.876599619933739</v>
      </c>
      <c r="AB269" s="41">
        <f t="shared" si="95"/>
        <v>5.3640909497641935</v>
      </c>
      <c r="AC269" s="41">
        <f t="shared" si="95"/>
        <v>18.61359605005601</v>
      </c>
      <c r="AD269" s="41">
        <f t="shared" si="95"/>
        <v>1482.9178024010309</v>
      </c>
      <c r="AE269" s="41">
        <f t="shared" si="95"/>
        <v>105.66025485186972</v>
      </c>
      <c r="AF269" s="41">
        <f t="shared" si="95"/>
        <v>43.527480667327552</v>
      </c>
      <c r="AG269" s="41">
        <f t="shared" si="95"/>
        <v>269.43049072042072</v>
      </c>
      <c r="AH269" s="41">
        <f t="shared" si="95"/>
        <v>120.63059301677367</v>
      </c>
      <c r="AI269" s="41">
        <f t="shared" si="95"/>
        <v>4.3272465116930761</v>
      </c>
      <c r="AJ269" s="41">
        <f t="shared" si="95"/>
        <v>32.739870315639095</v>
      </c>
      <c r="AK269" s="41">
        <f t="shared" si="95"/>
        <v>50.752626310935788</v>
      </c>
      <c r="AL269" s="41">
        <f t="shared" si="95"/>
        <v>22.116986680825082</v>
      </c>
      <c r="AM269" s="41">
        <f t="shared" si="95"/>
        <v>382.26306953114045</v>
      </c>
      <c r="AN269" s="41">
        <f t="shared" si="95"/>
        <v>73.064682813598125</v>
      </c>
      <c r="AO269" s="41">
        <f t="shared" si="95"/>
        <v>0</v>
      </c>
      <c r="AP269" s="41">
        <f t="shared" si="95"/>
        <v>0.37233308303885271</v>
      </c>
    </row>
    <row r="270" spans="3:42" s="31" customFormat="1" ht="13.5">
      <c r="C270" s="49"/>
      <c r="D270" s="588" t="str">
        <f t="shared" ref="D270:W270" si="96">D11</f>
        <v>21</v>
      </c>
      <c r="E270" s="588" t="str">
        <f t="shared" si="96"/>
        <v>22</v>
      </c>
      <c r="F270" s="588" t="str">
        <f t="shared" si="96"/>
        <v>23</v>
      </c>
      <c r="G270" s="588" t="str">
        <f t="shared" si="96"/>
        <v>24</v>
      </c>
      <c r="H270" s="588" t="str">
        <f t="shared" si="96"/>
        <v>25</v>
      </c>
      <c r="I270" s="588" t="str">
        <f t="shared" si="96"/>
        <v>26</v>
      </c>
      <c r="J270" s="588" t="str">
        <f t="shared" si="96"/>
        <v>27</v>
      </c>
      <c r="K270" s="588" t="str">
        <f t="shared" si="96"/>
        <v>28</v>
      </c>
      <c r="L270" s="588" t="str">
        <f t="shared" si="96"/>
        <v>29</v>
      </c>
      <c r="M270" s="588" t="str">
        <f t="shared" si="96"/>
        <v>30</v>
      </c>
      <c r="N270" s="588" t="str">
        <f t="shared" si="96"/>
        <v>31</v>
      </c>
      <c r="O270" s="588" t="str">
        <f t="shared" si="96"/>
        <v>32</v>
      </c>
      <c r="P270" s="588" t="str">
        <f t="shared" si="96"/>
        <v>33</v>
      </c>
      <c r="Q270" s="588" t="str">
        <f t="shared" si="96"/>
        <v>34</v>
      </c>
      <c r="R270" s="588" t="str">
        <f t="shared" si="96"/>
        <v>35</v>
      </c>
      <c r="S270" s="588" t="str">
        <f t="shared" si="96"/>
        <v>36</v>
      </c>
      <c r="T270" s="588" t="str">
        <f t="shared" si="96"/>
        <v>37</v>
      </c>
      <c r="U270" s="588" t="str">
        <f t="shared" si="96"/>
        <v>38</v>
      </c>
      <c r="V270" s="588" t="str">
        <f t="shared" si="96"/>
        <v>39</v>
      </c>
      <c r="W270" s="85">
        <f t="shared" si="96"/>
        <v>0</v>
      </c>
    </row>
    <row r="271" spans="3:42" s="31" customFormat="1" ht="40.5">
      <c r="C271" s="77" t="s">
        <v>48</v>
      </c>
      <c r="D271" s="589" t="str">
        <f t="shared" ref="D271:W271" si="97">D12</f>
        <v>輸送機械</v>
      </c>
      <c r="E271" s="589" t="str">
        <f t="shared" si="97"/>
        <v>その他の製造工業製品</v>
      </c>
      <c r="F271" s="589" t="str">
        <f t="shared" si="97"/>
        <v>建設</v>
      </c>
      <c r="G271" s="589" t="str">
        <f t="shared" si="97"/>
        <v>電力・ガス・熱供給</v>
      </c>
      <c r="H271" s="589" t="str">
        <f t="shared" si="97"/>
        <v>水道</v>
      </c>
      <c r="I271" s="589" t="str">
        <f t="shared" si="97"/>
        <v>廃棄物処理</v>
      </c>
      <c r="J271" s="589" t="str">
        <f t="shared" si="97"/>
        <v>商業</v>
      </c>
      <c r="K271" s="589" t="str">
        <f t="shared" si="97"/>
        <v>金融・保険</v>
      </c>
      <c r="L271" s="589" t="str">
        <f t="shared" si="97"/>
        <v>不動産</v>
      </c>
      <c r="M271" s="589" t="str">
        <f t="shared" si="97"/>
        <v>運輸・郵便</v>
      </c>
      <c r="N271" s="589" t="str">
        <f t="shared" si="97"/>
        <v>情報通信</v>
      </c>
      <c r="O271" s="589" t="str">
        <f t="shared" si="97"/>
        <v>公務</v>
      </c>
      <c r="P271" s="589" t="str">
        <f t="shared" si="97"/>
        <v>教育・研究</v>
      </c>
      <c r="Q271" s="589" t="str">
        <f t="shared" si="97"/>
        <v>医療・福祉</v>
      </c>
      <c r="R271" s="613" t="str">
        <f t="shared" si="97"/>
        <v>他に分類されない会員制団体</v>
      </c>
      <c r="S271" s="589" t="str">
        <f t="shared" si="97"/>
        <v>対事業所サービス</v>
      </c>
      <c r="T271" s="589" t="str">
        <f t="shared" si="97"/>
        <v>対個人サービス</v>
      </c>
      <c r="U271" s="589" t="str">
        <f t="shared" si="97"/>
        <v>事務用品</v>
      </c>
      <c r="V271" s="589" t="str">
        <f t="shared" si="97"/>
        <v>分類不明</v>
      </c>
      <c r="W271" s="30" t="str">
        <f t="shared" si="97"/>
        <v>合計</v>
      </c>
    </row>
    <row r="272" spans="3:42" s="31" customFormat="1" ht="13.5">
      <c r="C272" s="78" t="s">
        <v>84</v>
      </c>
      <c r="D272" s="79">
        <f t="array" ref="D272:V274">+X266:AP268</f>
        <v>0</v>
      </c>
      <c r="E272" s="79">
        <v>0</v>
      </c>
      <c r="F272" s="79">
        <v>0</v>
      </c>
      <c r="G272" s="79">
        <v>0</v>
      </c>
      <c r="H272" s="79">
        <v>0</v>
      </c>
      <c r="I272" s="79">
        <v>0</v>
      </c>
      <c r="J272" s="79">
        <v>1041.8579134241672</v>
      </c>
      <c r="K272" s="79">
        <v>0</v>
      </c>
      <c r="L272" s="79">
        <v>0</v>
      </c>
      <c r="M272" s="79">
        <v>53.915936591821506</v>
      </c>
      <c r="N272" s="79">
        <v>0</v>
      </c>
      <c r="O272" s="79">
        <v>0</v>
      </c>
      <c r="P272" s="79">
        <v>0</v>
      </c>
      <c r="Q272" s="97">
        <v>0</v>
      </c>
      <c r="R272" s="97">
        <v>0</v>
      </c>
      <c r="S272" s="97">
        <v>0</v>
      </c>
      <c r="T272" s="97">
        <v>0</v>
      </c>
      <c r="U272" s="97">
        <v>0</v>
      </c>
      <c r="V272" s="97">
        <v>0</v>
      </c>
      <c r="W272" s="79">
        <f>SUM(D266:AP266)</f>
        <v>1569.5367530449296</v>
      </c>
    </row>
    <row r="273" spans="3:42" s="31" customFormat="1" ht="13.5">
      <c r="C273" s="81" t="s">
        <v>85</v>
      </c>
      <c r="D273" s="98">
        <v>7.9050767521664076</v>
      </c>
      <c r="E273" s="98">
        <v>17.348702266305985</v>
      </c>
      <c r="F273" s="98">
        <v>14.149787582238799</v>
      </c>
      <c r="G273" s="98">
        <v>15.767137398053348</v>
      </c>
      <c r="H273" s="98">
        <v>2.9027449991995149</v>
      </c>
      <c r="I273" s="98">
        <v>11.434140706870727</v>
      </c>
      <c r="J273" s="98">
        <v>255.19030165212766</v>
      </c>
      <c r="K273" s="98">
        <v>51.050748676269095</v>
      </c>
      <c r="L273" s="98">
        <v>11.44045679214328</v>
      </c>
      <c r="M273" s="98">
        <v>159.70182059117349</v>
      </c>
      <c r="N273" s="98">
        <v>71.472458027351152</v>
      </c>
      <c r="O273" s="98">
        <v>1.3967520306423196</v>
      </c>
      <c r="P273" s="98">
        <v>2.3790274253714849</v>
      </c>
      <c r="Q273" s="98">
        <v>0.37347223678100061</v>
      </c>
      <c r="R273" s="98">
        <v>8.0211613778449298</v>
      </c>
      <c r="S273" s="98">
        <v>295.36218377380641</v>
      </c>
      <c r="T273" s="98">
        <v>3.9866300627289659</v>
      </c>
      <c r="U273" s="98">
        <v>0</v>
      </c>
      <c r="V273" s="98">
        <v>0.30071981396504338</v>
      </c>
      <c r="W273" s="37">
        <f>SUM(D267:AP267)</f>
        <v>1380.5747736852225</v>
      </c>
    </row>
    <row r="274" spans="3:42" s="31" customFormat="1" ht="13.5">
      <c r="C274" s="81" t="s">
        <v>86</v>
      </c>
      <c r="D274" s="37">
        <v>10.014123581143675</v>
      </c>
      <c r="E274" s="37">
        <v>8.0071579795796239</v>
      </c>
      <c r="F274" s="37">
        <v>6.1686730504421954</v>
      </c>
      <c r="G274" s="37">
        <v>7.1094622218803911</v>
      </c>
      <c r="H274" s="37">
        <v>2.4613459505646782</v>
      </c>
      <c r="I274" s="37">
        <v>7.1794553431852819</v>
      </c>
      <c r="J274" s="37">
        <v>185.86958732473616</v>
      </c>
      <c r="K274" s="37">
        <v>54.609506175600622</v>
      </c>
      <c r="L274" s="37">
        <v>32.087023875184272</v>
      </c>
      <c r="M274" s="37">
        <v>55.812733537425764</v>
      </c>
      <c r="N274" s="37">
        <v>49.158134989422521</v>
      </c>
      <c r="O274" s="37">
        <v>2.9304944810507569</v>
      </c>
      <c r="P274" s="37">
        <v>30.360842890267612</v>
      </c>
      <c r="Q274" s="98">
        <v>50.379154074154791</v>
      </c>
      <c r="R274" s="98">
        <v>14.095825302980153</v>
      </c>
      <c r="S274" s="98">
        <v>86.900885757334024</v>
      </c>
      <c r="T274" s="98">
        <v>69.078052750869162</v>
      </c>
      <c r="U274" s="98">
        <v>0</v>
      </c>
      <c r="V274" s="98">
        <v>7.1613269073809355E-2</v>
      </c>
      <c r="W274" s="37">
        <f>SUM(D268:AP268)</f>
        <v>758.64768937444137</v>
      </c>
    </row>
    <row r="275" spans="3:42" s="31" customFormat="1" ht="13.5">
      <c r="C275" s="83" t="s">
        <v>79</v>
      </c>
      <c r="D275" s="41">
        <f t="shared" ref="D275:V275" si="98">SUM(D272:D274)</f>
        <v>17.919200333310084</v>
      </c>
      <c r="E275" s="41">
        <f t="shared" si="98"/>
        <v>25.355860245885609</v>
      </c>
      <c r="F275" s="41">
        <f t="shared" si="98"/>
        <v>20.318460632680996</v>
      </c>
      <c r="G275" s="41">
        <f t="shared" si="98"/>
        <v>22.876599619933739</v>
      </c>
      <c r="H275" s="41">
        <f t="shared" si="98"/>
        <v>5.3640909497641935</v>
      </c>
      <c r="I275" s="41">
        <f t="shared" si="98"/>
        <v>18.61359605005601</v>
      </c>
      <c r="J275" s="41">
        <f t="shared" si="98"/>
        <v>1482.9178024010309</v>
      </c>
      <c r="K275" s="41">
        <f t="shared" si="98"/>
        <v>105.66025485186972</v>
      </c>
      <c r="L275" s="41">
        <f t="shared" si="98"/>
        <v>43.527480667327552</v>
      </c>
      <c r="M275" s="41">
        <f t="shared" si="98"/>
        <v>269.43049072042072</v>
      </c>
      <c r="N275" s="41">
        <f t="shared" si="98"/>
        <v>120.63059301677367</v>
      </c>
      <c r="O275" s="41">
        <f t="shared" si="98"/>
        <v>4.3272465116930761</v>
      </c>
      <c r="P275" s="41">
        <f t="shared" si="98"/>
        <v>32.739870315639095</v>
      </c>
      <c r="Q275" s="41">
        <f t="shared" si="98"/>
        <v>50.752626310935788</v>
      </c>
      <c r="R275" s="41">
        <f t="shared" si="98"/>
        <v>22.116986680825082</v>
      </c>
      <c r="S275" s="41">
        <f t="shared" si="98"/>
        <v>382.26306953114045</v>
      </c>
      <c r="T275" s="41">
        <f t="shared" si="98"/>
        <v>73.064682813598125</v>
      </c>
      <c r="U275" s="41">
        <f t="shared" si="98"/>
        <v>0</v>
      </c>
      <c r="V275" s="41">
        <f t="shared" si="98"/>
        <v>0.37233308303885271</v>
      </c>
      <c r="W275" s="41">
        <f>SUM(D269:AP269)</f>
        <v>3708.7592161045932</v>
      </c>
    </row>
    <row r="276" spans="3:42" s="31" customFormat="1" ht="10.7" customHeight="1">
      <c r="F276" s="29"/>
      <c r="G276" s="46"/>
      <c r="N276" s="47"/>
      <c r="O276" s="47"/>
    </row>
    <row r="277" spans="3:42" s="31" customFormat="1" ht="17.25">
      <c r="C277" s="32" t="s">
        <v>96</v>
      </c>
      <c r="D277" s="25"/>
      <c r="E277" s="25"/>
      <c r="F277" s="73"/>
      <c r="G277" s="74"/>
      <c r="H277" s="25"/>
      <c r="I277" s="25"/>
      <c r="J277" s="75"/>
      <c r="K277" s="76"/>
      <c r="L277" s="25"/>
      <c r="M277" s="25"/>
      <c r="N277" s="25"/>
      <c r="O277" s="25"/>
      <c r="P277" s="25"/>
      <c r="W277" s="29" t="s">
        <v>722</v>
      </c>
    </row>
    <row r="278" spans="3:42" s="31" customFormat="1" ht="13.5">
      <c r="C278" s="49"/>
      <c r="D278" s="588" t="str">
        <f t="shared" ref="D278:AP278" si="99">D6</f>
        <v>01</v>
      </c>
      <c r="E278" s="588" t="str">
        <f t="shared" si="99"/>
        <v>02</v>
      </c>
      <c r="F278" s="588" t="str">
        <f t="shared" si="99"/>
        <v>03</v>
      </c>
      <c r="G278" s="588" t="str">
        <f t="shared" si="99"/>
        <v>04</v>
      </c>
      <c r="H278" s="588" t="str">
        <f t="shared" si="99"/>
        <v>05</v>
      </c>
      <c r="I278" s="588" t="str">
        <f t="shared" si="99"/>
        <v>06</v>
      </c>
      <c r="J278" s="588" t="str">
        <f t="shared" si="99"/>
        <v>07</v>
      </c>
      <c r="K278" s="588" t="str">
        <f t="shared" si="99"/>
        <v>08</v>
      </c>
      <c r="L278" s="588" t="str">
        <f t="shared" si="99"/>
        <v>09</v>
      </c>
      <c r="M278" s="588" t="str">
        <f t="shared" si="99"/>
        <v>10</v>
      </c>
      <c r="N278" s="588" t="str">
        <f t="shared" si="99"/>
        <v>11</v>
      </c>
      <c r="O278" s="588" t="str">
        <f t="shared" si="99"/>
        <v>12</v>
      </c>
      <c r="P278" s="588" t="str">
        <f t="shared" si="99"/>
        <v>13</v>
      </c>
      <c r="Q278" s="588" t="str">
        <f t="shared" si="99"/>
        <v>14</v>
      </c>
      <c r="R278" s="588" t="str">
        <f t="shared" si="99"/>
        <v>15</v>
      </c>
      <c r="S278" s="588" t="str">
        <f t="shared" si="99"/>
        <v>16</v>
      </c>
      <c r="T278" s="588" t="str">
        <f t="shared" si="99"/>
        <v>17</v>
      </c>
      <c r="U278" s="588" t="str">
        <f t="shared" si="99"/>
        <v>18</v>
      </c>
      <c r="V278" s="588" t="str">
        <f t="shared" si="99"/>
        <v>19</v>
      </c>
      <c r="W278" s="588" t="str">
        <f t="shared" si="99"/>
        <v>20</v>
      </c>
      <c r="X278" s="588" t="str">
        <f t="shared" si="99"/>
        <v>21</v>
      </c>
      <c r="Y278" s="588" t="str">
        <f t="shared" si="99"/>
        <v>22</v>
      </c>
      <c r="Z278" s="588" t="str">
        <f t="shared" si="99"/>
        <v>23</v>
      </c>
      <c r="AA278" s="588" t="str">
        <f t="shared" si="99"/>
        <v>24</v>
      </c>
      <c r="AB278" s="588" t="str">
        <f t="shared" si="99"/>
        <v>25</v>
      </c>
      <c r="AC278" s="588" t="str">
        <f t="shared" si="99"/>
        <v>26</v>
      </c>
      <c r="AD278" s="588" t="str">
        <f t="shared" si="99"/>
        <v>27</v>
      </c>
      <c r="AE278" s="588" t="str">
        <f t="shared" si="99"/>
        <v>28</v>
      </c>
      <c r="AF278" s="588" t="str">
        <f t="shared" si="99"/>
        <v>29</v>
      </c>
      <c r="AG278" s="588" t="str">
        <f t="shared" si="99"/>
        <v>30</v>
      </c>
      <c r="AH278" s="588" t="str">
        <f t="shared" si="99"/>
        <v>31</v>
      </c>
      <c r="AI278" s="588" t="str">
        <f t="shared" si="99"/>
        <v>32</v>
      </c>
      <c r="AJ278" s="588" t="str">
        <f t="shared" si="99"/>
        <v>33</v>
      </c>
      <c r="AK278" s="588" t="str">
        <f t="shared" si="99"/>
        <v>34</v>
      </c>
      <c r="AL278" s="588" t="str">
        <f t="shared" si="99"/>
        <v>35</v>
      </c>
      <c r="AM278" s="588" t="str">
        <f t="shared" si="99"/>
        <v>36</v>
      </c>
      <c r="AN278" s="588" t="str">
        <f t="shared" si="99"/>
        <v>37</v>
      </c>
      <c r="AO278" s="588" t="str">
        <f t="shared" si="99"/>
        <v>38</v>
      </c>
      <c r="AP278" s="588" t="str">
        <f t="shared" si="99"/>
        <v>39</v>
      </c>
    </row>
    <row r="279" spans="3:42" s="31" customFormat="1" ht="40.5">
      <c r="C279" s="77" t="s">
        <v>48</v>
      </c>
      <c r="D279" s="589" t="str">
        <f t="shared" ref="D279:AP279" si="100">D7</f>
        <v>農業</v>
      </c>
      <c r="E279" s="589" t="str">
        <f t="shared" si="100"/>
        <v>林業</v>
      </c>
      <c r="F279" s="589" t="str">
        <f t="shared" si="100"/>
        <v>漁業</v>
      </c>
      <c r="G279" s="589" t="str">
        <f t="shared" si="100"/>
        <v>鉱業</v>
      </c>
      <c r="H279" s="589" t="str">
        <f t="shared" si="100"/>
        <v>飲食料品</v>
      </c>
      <c r="I279" s="589" t="str">
        <f t="shared" si="100"/>
        <v>繊維製品</v>
      </c>
      <c r="J279" s="589" t="str">
        <f t="shared" si="100"/>
        <v>パルプ・紙・木製品</v>
      </c>
      <c r="K279" s="589" t="str">
        <f t="shared" si="100"/>
        <v>化学製品</v>
      </c>
      <c r="L279" s="589" t="str">
        <f t="shared" si="100"/>
        <v>石油・石炭製品</v>
      </c>
      <c r="M279" s="613" t="str">
        <f t="shared" si="100"/>
        <v>プラスチック・ゴム製品</v>
      </c>
      <c r="N279" s="589" t="str">
        <f t="shared" si="100"/>
        <v>窯業・土石製品</v>
      </c>
      <c r="O279" s="589" t="str">
        <f t="shared" si="100"/>
        <v>鉄鋼</v>
      </c>
      <c r="P279" s="589" t="str">
        <f t="shared" si="100"/>
        <v>非鉄金属</v>
      </c>
      <c r="Q279" s="589" t="str">
        <f t="shared" si="100"/>
        <v>金属製品</v>
      </c>
      <c r="R279" s="589" t="str">
        <f t="shared" si="100"/>
        <v>はん用機械</v>
      </c>
      <c r="S279" s="589" t="str">
        <f t="shared" si="100"/>
        <v>生産用機械</v>
      </c>
      <c r="T279" s="589" t="str">
        <f t="shared" si="100"/>
        <v>業務用機械</v>
      </c>
      <c r="U279" s="589" t="str">
        <f t="shared" si="100"/>
        <v>電子部品</v>
      </c>
      <c r="V279" s="589" t="str">
        <f t="shared" si="100"/>
        <v>電気機械</v>
      </c>
      <c r="W279" s="589" t="str">
        <f t="shared" si="100"/>
        <v>情報通信機器</v>
      </c>
      <c r="X279" s="593" t="str">
        <f t="shared" si="100"/>
        <v>輸送機械</v>
      </c>
      <c r="Y279" s="593" t="str">
        <f t="shared" si="100"/>
        <v>その他の製造工業製品</v>
      </c>
      <c r="Z279" s="593" t="str">
        <f t="shared" si="100"/>
        <v>建設</v>
      </c>
      <c r="AA279" s="593" t="str">
        <f t="shared" si="100"/>
        <v>電力・ガス・熱供給</v>
      </c>
      <c r="AB279" s="593" t="str">
        <f t="shared" si="100"/>
        <v>水道</v>
      </c>
      <c r="AC279" s="593" t="str">
        <f t="shared" si="100"/>
        <v>廃棄物処理</v>
      </c>
      <c r="AD279" s="593" t="str">
        <f t="shared" si="100"/>
        <v>商業</v>
      </c>
      <c r="AE279" s="593" t="str">
        <f t="shared" si="100"/>
        <v>金融・保険</v>
      </c>
      <c r="AF279" s="593" t="str">
        <f t="shared" si="100"/>
        <v>不動産</v>
      </c>
      <c r="AG279" s="593" t="str">
        <f t="shared" si="100"/>
        <v>運輸・郵便</v>
      </c>
      <c r="AH279" s="593" t="str">
        <f t="shared" si="100"/>
        <v>情報通信</v>
      </c>
      <c r="AI279" s="593" t="str">
        <f t="shared" si="100"/>
        <v>公務</v>
      </c>
      <c r="AJ279" s="593" t="str">
        <f t="shared" si="100"/>
        <v>教育・研究</v>
      </c>
      <c r="AK279" s="593" t="str">
        <f t="shared" si="100"/>
        <v>医療・福祉</v>
      </c>
      <c r="AL279" s="593" t="str">
        <f t="shared" si="100"/>
        <v>他に分類されない会員制団体</v>
      </c>
      <c r="AM279" s="593" t="str">
        <f t="shared" si="100"/>
        <v>対事業所サービス</v>
      </c>
      <c r="AN279" s="593" t="str">
        <f t="shared" si="100"/>
        <v>対個人サービス</v>
      </c>
      <c r="AO279" s="593" t="str">
        <f t="shared" si="100"/>
        <v>事務用品</v>
      </c>
      <c r="AP279" s="593" t="str">
        <f t="shared" si="100"/>
        <v>分類不明</v>
      </c>
    </row>
    <row r="280" spans="3:42" s="31" customFormat="1" ht="13.5">
      <c r="C280" s="78" t="s">
        <v>84</v>
      </c>
      <c r="D280" s="79">
        <f t="array" ref="D280:AP282">+詳細2!D198:AP200</f>
        <v>0</v>
      </c>
      <c r="E280" s="79">
        <v>0</v>
      </c>
      <c r="F280" s="79">
        <v>0</v>
      </c>
      <c r="G280" s="79">
        <v>0</v>
      </c>
      <c r="H280" s="79">
        <v>0</v>
      </c>
      <c r="I280" s="79">
        <v>0</v>
      </c>
      <c r="J280" s="79">
        <v>0</v>
      </c>
      <c r="K280" s="79">
        <v>0</v>
      </c>
      <c r="L280" s="79">
        <v>0</v>
      </c>
      <c r="M280" s="79">
        <v>0</v>
      </c>
      <c r="N280" s="79">
        <v>0</v>
      </c>
      <c r="O280" s="79">
        <v>0</v>
      </c>
      <c r="P280" s="79">
        <v>0</v>
      </c>
      <c r="Q280" s="79">
        <v>0</v>
      </c>
      <c r="R280" s="79">
        <v>0</v>
      </c>
      <c r="S280" s="79">
        <v>0</v>
      </c>
      <c r="T280" s="79">
        <v>0</v>
      </c>
      <c r="U280" s="79">
        <v>0</v>
      </c>
      <c r="V280" s="79">
        <v>0</v>
      </c>
      <c r="W280" s="79">
        <v>0</v>
      </c>
      <c r="X280" s="79">
        <v>0</v>
      </c>
      <c r="Y280" s="79">
        <v>0</v>
      </c>
      <c r="Z280" s="79">
        <v>0</v>
      </c>
      <c r="AA280" s="79">
        <v>0</v>
      </c>
      <c r="AB280" s="79">
        <v>0</v>
      </c>
      <c r="AC280" s="79">
        <v>0</v>
      </c>
      <c r="AD280" s="79">
        <v>0</v>
      </c>
      <c r="AE280" s="79">
        <v>0</v>
      </c>
      <c r="AF280" s="79">
        <v>0</v>
      </c>
      <c r="AG280" s="79">
        <v>0</v>
      </c>
      <c r="AH280" s="79">
        <v>0</v>
      </c>
      <c r="AI280" s="79">
        <v>0</v>
      </c>
      <c r="AJ280" s="79">
        <v>0</v>
      </c>
      <c r="AK280" s="79">
        <v>0</v>
      </c>
      <c r="AL280" s="79">
        <v>0</v>
      </c>
      <c r="AM280" s="79">
        <v>0</v>
      </c>
      <c r="AN280" s="79">
        <v>0</v>
      </c>
      <c r="AO280" s="79">
        <v>0</v>
      </c>
      <c r="AP280" s="79">
        <v>0</v>
      </c>
    </row>
    <row r="281" spans="3:42" s="31" customFormat="1" ht="13.5">
      <c r="C281" s="81" t="s">
        <v>85</v>
      </c>
      <c r="D281" s="37">
        <v>0</v>
      </c>
      <c r="E281" s="37">
        <v>0</v>
      </c>
      <c r="F281" s="37">
        <v>0</v>
      </c>
      <c r="G281" s="37">
        <v>0</v>
      </c>
      <c r="H281" s="37">
        <v>0</v>
      </c>
      <c r="I281" s="37">
        <v>0</v>
      </c>
      <c r="J281" s="37">
        <v>0</v>
      </c>
      <c r="K281" s="37">
        <v>0</v>
      </c>
      <c r="L281" s="37">
        <v>0</v>
      </c>
      <c r="M281" s="37">
        <v>0</v>
      </c>
      <c r="N281" s="37">
        <v>0</v>
      </c>
      <c r="O281" s="37">
        <v>0</v>
      </c>
      <c r="P281" s="37">
        <v>0</v>
      </c>
      <c r="Q281" s="37">
        <v>0</v>
      </c>
      <c r="R281" s="37">
        <v>0</v>
      </c>
      <c r="S281" s="37">
        <v>0</v>
      </c>
      <c r="T281" s="37">
        <v>0</v>
      </c>
      <c r="U281" s="37">
        <v>0</v>
      </c>
      <c r="V281" s="37">
        <v>0</v>
      </c>
      <c r="W281" s="37">
        <v>0</v>
      </c>
      <c r="X281" s="37">
        <v>0</v>
      </c>
      <c r="Y281" s="37">
        <v>0</v>
      </c>
      <c r="Z281" s="37">
        <v>0</v>
      </c>
      <c r="AA281" s="37">
        <v>0</v>
      </c>
      <c r="AB281" s="37">
        <v>0</v>
      </c>
      <c r="AC281" s="37">
        <v>0</v>
      </c>
      <c r="AD281" s="37">
        <v>0</v>
      </c>
      <c r="AE281" s="37">
        <v>0</v>
      </c>
      <c r="AF281" s="37">
        <v>0</v>
      </c>
      <c r="AG281" s="37">
        <v>0</v>
      </c>
      <c r="AH281" s="37">
        <v>0</v>
      </c>
      <c r="AI281" s="37">
        <v>0</v>
      </c>
      <c r="AJ281" s="37">
        <v>0</v>
      </c>
      <c r="AK281" s="37">
        <v>0</v>
      </c>
      <c r="AL281" s="37">
        <v>0</v>
      </c>
      <c r="AM281" s="37">
        <v>0</v>
      </c>
      <c r="AN281" s="37">
        <v>0</v>
      </c>
      <c r="AO281" s="37">
        <v>0</v>
      </c>
      <c r="AP281" s="37">
        <v>0</v>
      </c>
    </row>
    <row r="282" spans="3:42" s="31" customFormat="1" ht="13.5">
      <c r="C282" s="81" t="s">
        <v>86</v>
      </c>
      <c r="D282" s="37">
        <v>0</v>
      </c>
      <c r="E282" s="37">
        <v>0</v>
      </c>
      <c r="F282" s="37">
        <v>0</v>
      </c>
      <c r="G282" s="37">
        <v>0</v>
      </c>
      <c r="H282" s="37">
        <v>0</v>
      </c>
      <c r="I282" s="37">
        <v>0</v>
      </c>
      <c r="J282" s="37">
        <v>0</v>
      </c>
      <c r="K282" s="37">
        <v>0</v>
      </c>
      <c r="L282" s="37">
        <v>0</v>
      </c>
      <c r="M282" s="37">
        <v>0</v>
      </c>
      <c r="N282" s="37">
        <v>0</v>
      </c>
      <c r="O282" s="37">
        <v>0</v>
      </c>
      <c r="P282" s="37">
        <v>0</v>
      </c>
      <c r="Q282" s="37">
        <v>0</v>
      </c>
      <c r="R282" s="37">
        <v>0</v>
      </c>
      <c r="S282" s="37">
        <v>0</v>
      </c>
      <c r="T282" s="37">
        <v>0</v>
      </c>
      <c r="U282" s="37">
        <v>0</v>
      </c>
      <c r="V282" s="37">
        <v>0</v>
      </c>
      <c r="W282" s="37">
        <v>0</v>
      </c>
      <c r="X282" s="37">
        <v>0</v>
      </c>
      <c r="Y282" s="37">
        <v>0</v>
      </c>
      <c r="Z282" s="37">
        <v>0</v>
      </c>
      <c r="AA282" s="37">
        <v>0</v>
      </c>
      <c r="AB282" s="37">
        <v>0</v>
      </c>
      <c r="AC282" s="37">
        <v>0</v>
      </c>
      <c r="AD282" s="37">
        <v>0</v>
      </c>
      <c r="AE282" s="37">
        <v>0</v>
      </c>
      <c r="AF282" s="37">
        <v>0</v>
      </c>
      <c r="AG282" s="37">
        <v>0</v>
      </c>
      <c r="AH282" s="37">
        <v>0</v>
      </c>
      <c r="AI282" s="37">
        <v>0</v>
      </c>
      <c r="AJ282" s="37">
        <v>0</v>
      </c>
      <c r="AK282" s="37">
        <v>0</v>
      </c>
      <c r="AL282" s="37">
        <v>0</v>
      </c>
      <c r="AM282" s="37">
        <v>0</v>
      </c>
      <c r="AN282" s="37">
        <v>0</v>
      </c>
      <c r="AO282" s="37">
        <v>0</v>
      </c>
      <c r="AP282" s="37">
        <v>0</v>
      </c>
    </row>
    <row r="283" spans="3:42" s="31" customFormat="1" ht="13.5">
      <c r="C283" s="81" t="s">
        <v>79</v>
      </c>
      <c r="D283" s="37">
        <f t="shared" ref="D283:AP283" si="101">SUM(D280:D282)</f>
        <v>0</v>
      </c>
      <c r="E283" s="37">
        <f t="shared" si="101"/>
        <v>0</v>
      </c>
      <c r="F283" s="37">
        <f t="shared" si="101"/>
        <v>0</v>
      </c>
      <c r="G283" s="37">
        <f t="shared" si="101"/>
        <v>0</v>
      </c>
      <c r="H283" s="37">
        <f t="shared" si="101"/>
        <v>0</v>
      </c>
      <c r="I283" s="37">
        <f t="shared" si="101"/>
        <v>0</v>
      </c>
      <c r="J283" s="37">
        <f t="shared" si="101"/>
        <v>0</v>
      </c>
      <c r="K283" s="37">
        <f t="shared" si="101"/>
        <v>0</v>
      </c>
      <c r="L283" s="37">
        <f t="shared" si="101"/>
        <v>0</v>
      </c>
      <c r="M283" s="37">
        <f t="shared" si="101"/>
        <v>0</v>
      </c>
      <c r="N283" s="37">
        <f t="shared" si="101"/>
        <v>0</v>
      </c>
      <c r="O283" s="37">
        <f t="shared" si="101"/>
        <v>0</v>
      </c>
      <c r="P283" s="37">
        <f t="shared" si="101"/>
        <v>0</v>
      </c>
      <c r="Q283" s="37">
        <f t="shared" si="101"/>
        <v>0</v>
      </c>
      <c r="R283" s="37">
        <f t="shared" si="101"/>
        <v>0</v>
      </c>
      <c r="S283" s="37">
        <f t="shared" si="101"/>
        <v>0</v>
      </c>
      <c r="T283" s="37">
        <f t="shared" si="101"/>
        <v>0</v>
      </c>
      <c r="U283" s="37">
        <f t="shared" si="101"/>
        <v>0</v>
      </c>
      <c r="V283" s="37">
        <f t="shared" si="101"/>
        <v>0</v>
      </c>
      <c r="W283" s="41">
        <f t="shared" si="101"/>
        <v>0</v>
      </c>
      <c r="X283" s="41">
        <f t="shared" si="101"/>
        <v>0</v>
      </c>
      <c r="Y283" s="41">
        <f t="shared" si="101"/>
        <v>0</v>
      </c>
      <c r="Z283" s="41">
        <f t="shared" si="101"/>
        <v>0</v>
      </c>
      <c r="AA283" s="41">
        <f t="shared" si="101"/>
        <v>0</v>
      </c>
      <c r="AB283" s="41">
        <f t="shared" si="101"/>
        <v>0</v>
      </c>
      <c r="AC283" s="41">
        <f t="shared" si="101"/>
        <v>0</v>
      </c>
      <c r="AD283" s="41">
        <f t="shared" si="101"/>
        <v>0</v>
      </c>
      <c r="AE283" s="41">
        <f t="shared" si="101"/>
        <v>0</v>
      </c>
      <c r="AF283" s="41">
        <f t="shared" si="101"/>
        <v>0</v>
      </c>
      <c r="AG283" s="41">
        <f t="shared" si="101"/>
        <v>0</v>
      </c>
      <c r="AH283" s="41">
        <f t="shared" si="101"/>
        <v>0</v>
      </c>
      <c r="AI283" s="41">
        <f t="shared" si="101"/>
        <v>0</v>
      </c>
      <c r="AJ283" s="41">
        <f t="shared" si="101"/>
        <v>0</v>
      </c>
      <c r="AK283" s="41">
        <f t="shared" si="101"/>
        <v>0</v>
      </c>
      <c r="AL283" s="41">
        <f t="shared" si="101"/>
        <v>0</v>
      </c>
      <c r="AM283" s="41">
        <f t="shared" si="101"/>
        <v>0</v>
      </c>
      <c r="AN283" s="41">
        <f t="shared" si="101"/>
        <v>0</v>
      </c>
      <c r="AO283" s="41">
        <f t="shared" si="101"/>
        <v>0</v>
      </c>
      <c r="AP283" s="41">
        <f t="shared" si="101"/>
        <v>0</v>
      </c>
    </row>
    <row r="284" spans="3:42" s="31" customFormat="1" ht="13.5">
      <c r="C284" s="49"/>
      <c r="D284" s="588" t="str">
        <f t="shared" ref="D284:W284" si="102">D11</f>
        <v>21</v>
      </c>
      <c r="E284" s="588" t="str">
        <f t="shared" si="102"/>
        <v>22</v>
      </c>
      <c r="F284" s="588" t="str">
        <f t="shared" si="102"/>
        <v>23</v>
      </c>
      <c r="G284" s="588" t="str">
        <f t="shared" si="102"/>
        <v>24</v>
      </c>
      <c r="H284" s="588" t="str">
        <f t="shared" si="102"/>
        <v>25</v>
      </c>
      <c r="I284" s="588" t="str">
        <f t="shared" si="102"/>
        <v>26</v>
      </c>
      <c r="J284" s="588" t="str">
        <f t="shared" si="102"/>
        <v>27</v>
      </c>
      <c r="K284" s="588" t="str">
        <f t="shared" si="102"/>
        <v>28</v>
      </c>
      <c r="L284" s="588" t="str">
        <f t="shared" si="102"/>
        <v>29</v>
      </c>
      <c r="M284" s="588" t="str">
        <f t="shared" si="102"/>
        <v>30</v>
      </c>
      <c r="N284" s="588" t="str">
        <f t="shared" si="102"/>
        <v>31</v>
      </c>
      <c r="O284" s="588" t="str">
        <f t="shared" si="102"/>
        <v>32</v>
      </c>
      <c r="P284" s="588" t="str">
        <f t="shared" si="102"/>
        <v>33</v>
      </c>
      <c r="Q284" s="588" t="str">
        <f t="shared" si="102"/>
        <v>34</v>
      </c>
      <c r="R284" s="588" t="str">
        <f t="shared" si="102"/>
        <v>35</v>
      </c>
      <c r="S284" s="588" t="str">
        <f t="shared" si="102"/>
        <v>36</v>
      </c>
      <c r="T284" s="588" t="str">
        <f t="shared" si="102"/>
        <v>37</v>
      </c>
      <c r="U284" s="588" t="str">
        <f t="shared" si="102"/>
        <v>38</v>
      </c>
      <c r="V284" s="588" t="str">
        <f t="shared" si="102"/>
        <v>39</v>
      </c>
      <c r="W284" s="85">
        <f t="shared" si="102"/>
        <v>0</v>
      </c>
    </row>
    <row r="285" spans="3:42" s="31" customFormat="1" ht="40.5">
      <c r="C285" s="77" t="s">
        <v>48</v>
      </c>
      <c r="D285" s="589" t="str">
        <f t="shared" ref="D285:W285" si="103">D12</f>
        <v>輸送機械</v>
      </c>
      <c r="E285" s="589" t="str">
        <f t="shared" si="103"/>
        <v>その他の製造工業製品</v>
      </c>
      <c r="F285" s="589" t="str">
        <f t="shared" si="103"/>
        <v>建設</v>
      </c>
      <c r="G285" s="589" t="str">
        <f t="shared" si="103"/>
        <v>電力・ガス・熱供給</v>
      </c>
      <c r="H285" s="589" t="str">
        <f t="shared" si="103"/>
        <v>水道</v>
      </c>
      <c r="I285" s="589" t="str">
        <f t="shared" si="103"/>
        <v>廃棄物処理</v>
      </c>
      <c r="J285" s="589" t="str">
        <f t="shared" si="103"/>
        <v>商業</v>
      </c>
      <c r="K285" s="589" t="str">
        <f t="shared" si="103"/>
        <v>金融・保険</v>
      </c>
      <c r="L285" s="589" t="str">
        <f t="shared" si="103"/>
        <v>不動産</v>
      </c>
      <c r="M285" s="589" t="str">
        <f t="shared" si="103"/>
        <v>運輸・郵便</v>
      </c>
      <c r="N285" s="589" t="str">
        <f t="shared" si="103"/>
        <v>情報通信</v>
      </c>
      <c r="O285" s="589" t="str">
        <f t="shared" si="103"/>
        <v>公務</v>
      </c>
      <c r="P285" s="589" t="str">
        <f t="shared" si="103"/>
        <v>教育・研究</v>
      </c>
      <c r="Q285" s="589" t="str">
        <f t="shared" si="103"/>
        <v>医療・福祉</v>
      </c>
      <c r="R285" s="613" t="str">
        <f t="shared" si="103"/>
        <v>他に分類されない会員制団体</v>
      </c>
      <c r="S285" s="589" t="str">
        <f t="shared" si="103"/>
        <v>対事業所サービス</v>
      </c>
      <c r="T285" s="589" t="str">
        <f t="shared" si="103"/>
        <v>対個人サービス</v>
      </c>
      <c r="U285" s="589" t="str">
        <f t="shared" si="103"/>
        <v>事務用品</v>
      </c>
      <c r="V285" s="589" t="str">
        <f t="shared" si="103"/>
        <v>分類不明</v>
      </c>
      <c r="W285" s="30" t="str">
        <f t="shared" si="103"/>
        <v>合計</v>
      </c>
    </row>
    <row r="286" spans="3:42" s="31" customFormat="1" ht="13.5">
      <c r="C286" s="78" t="s">
        <v>84</v>
      </c>
      <c r="D286" s="79">
        <f t="array" ref="D286:V288">+X280:AP282</f>
        <v>0</v>
      </c>
      <c r="E286" s="79">
        <v>0</v>
      </c>
      <c r="F286" s="79">
        <v>0</v>
      </c>
      <c r="G286" s="79">
        <v>0</v>
      </c>
      <c r="H286" s="79">
        <v>0</v>
      </c>
      <c r="I286" s="79">
        <v>0</v>
      </c>
      <c r="J286" s="79">
        <v>0</v>
      </c>
      <c r="K286" s="79">
        <v>0</v>
      </c>
      <c r="L286" s="79">
        <v>0</v>
      </c>
      <c r="M286" s="79">
        <v>0</v>
      </c>
      <c r="N286" s="79">
        <v>0</v>
      </c>
      <c r="O286" s="79">
        <v>0</v>
      </c>
      <c r="P286" s="79">
        <v>0</v>
      </c>
      <c r="Q286" s="97">
        <v>0</v>
      </c>
      <c r="R286" s="97">
        <v>0</v>
      </c>
      <c r="S286" s="97">
        <v>0</v>
      </c>
      <c r="T286" s="97">
        <v>0</v>
      </c>
      <c r="U286" s="97">
        <v>0</v>
      </c>
      <c r="V286" s="97">
        <v>0</v>
      </c>
      <c r="W286" s="79">
        <f>SUM(D280:AP280)</f>
        <v>0</v>
      </c>
    </row>
    <row r="287" spans="3:42" s="31" customFormat="1" ht="13.5">
      <c r="C287" s="81" t="s">
        <v>85</v>
      </c>
      <c r="D287" s="98">
        <v>0</v>
      </c>
      <c r="E287" s="98">
        <v>0</v>
      </c>
      <c r="F287" s="98">
        <v>0</v>
      </c>
      <c r="G287" s="98">
        <v>0</v>
      </c>
      <c r="H287" s="98">
        <v>0</v>
      </c>
      <c r="I287" s="98">
        <v>0</v>
      </c>
      <c r="J287" s="98">
        <v>0</v>
      </c>
      <c r="K287" s="98">
        <v>0</v>
      </c>
      <c r="L287" s="98">
        <v>0</v>
      </c>
      <c r="M287" s="98">
        <v>0</v>
      </c>
      <c r="N287" s="98">
        <v>0</v>
      </c>
      <c r="O287" s="98">
        <v>0</v>
      </c>
      <c r="P287" s="98">
        <v>0</v>
      </c>
      <c r="Q287" s="98">
        <v>0</v>
      </c>
      <c r="R287" s="98">
        <v>0</v>
      </c>
      <c r="S287" s="98">
        <v>0</v>
      </c>
      <c r="T287" s="98">
        <v>0</v>
      </c>
      <c r="U287" s="98">
        <v>0</v>
      </c>
      <c r="V287" s="98">
        <v>0</v>
      </c>
      <c r="W287" s="37">
        <f>SUM(D281:AP281)</f>
        <v>0</v>
      </c>
    </row>
    <row r="288" spans="3:42" s="31" customFormat="1" ht="13.5">
      <c r="C288" s="81" t="s">
        <v>86</v>
      </c>
      <c r="D288" s="37">
        <v>0</v>
      </c>
      <c r="E288" s="37">
        <v>0</v>
      </c>
      <c r="F288" s="37">
        <v>0</v>
      </c>
      <c r="G288" s="37">
        <v>0</v>
      </c>
      <c r="H288" s="37">
        <v>0</v>
      </c>
      <c r="I288" s="37">
        <v>0</v>
      </c>
      <c r="J288" s="37">
        <v>0</v>
      </c>
      <c r="K288" s="37">
        <v>0</v>
      </c>
      <c r="L288" s="37">
        <v>0</v>
      </c>
      <c r="M288" s="37">
        <v>0</v>
      </c>
      <c r="N288" s="37">
        <v>0</v>
      </c>
      <c r="O288" s="37">
        <v>0</v>
      </c>
      <c r="P288" s="37">
        <v>0</v>
      </c>
      <c r="Q288" s="98">
        <v>0</v>
      </c>
      <c r="R288" s="98">
        <v>0</v>
      </c>
      <c r="S288" s="98">
        <v>0</v>
      </c>
      <c r="T288" s="98">
        <v>0</v>
      </c>
      <c r="U288" s="98">
        <v>0</v>
      </c>
      <c r="V288" s="98">
        <v>0</v>
      </c>
      <c r="W288" s="37">
        <f>SUM(D282:AP282)</f>
        <v>0</v>
      </c>
    </row>
    <row r="289" spans="3:42" s="31" customFormat="1" ht="13.5">
      <c r="C289" s="83" t="s">
        <v>79</v>
      </c>
      <c r="D289" s="41">
        <f t="shared" ref="D289:V289" si="104">SUM(D286:D288)</f>
        <v>0</v>
      </c>
      <c r="E289" s="41">
        <f t="shared" si="104"/>
        <v>0</v>
      </c>
      <c r="F289" s="41">
        <f t="shared" si="104"/>
        <v>0</v>
      </c>
      <c r="G289" s="41">
        <f t="shared" si="104"/>
        <v>0</v>
      </c>
      <c r="H289" s="41">
        <f t="shared" si="104"/>
        <v>0</v>
      </c>
      <c r="I289" s="41">
        <f t="shared" si="104"/>
        <v>0</v>
      </c>
      <c r="J289" s="41">
        <f t="shared" si="104"/>
        <v>0</v>
      </c>
      <c r="K289" s="41">
        <f t="shared" si="104"/>
        <v>0</v>
      </c>
      <c r="L289" s="41">
        <f t="shared" si="104"/>
        <v>0</v>
      </c>
      <c r="M289" s="41">
        <f t="shared" si="104"/>
        <v>0</v>
      </c>
      <c r="N289" s="41">
        <f t="shared" si="104"/>
        <v>0</v>
      </c>
      <c r="O289" s="41">
        <f t="shared" si="104"/>
        <v>0</v>
      </c>
      <c r="P289" s="41">
        <f t="shared" si="104"/>
        <v>0</v>
      </c>
      <c r="Q289" s="41">
        <f t="shared" si="104"/>
        <v>0</v>
      </c>
      <c r="R289" s="41">
        <f t="shared" si="104"/>
        <v>0</v>
      </c>
      <c r="S289" s="41">
        <f t="shared" si="104"/>
        <v>0</v>
      </c>
      <c r="T289" s="41">
        <f t="shared" si="104"/>
        <v>0</v>
      </c>
      <c r="U289" s="41">
        <f t="shared" si="104"/>
        <v>0</v>
      </c>
      <c r="V289" s="41">
        <f t="shared" si="104"/>
        <v>0</v>
      </c>
      <c r="W289" s="41">
        <f>SUM(D283:AP283)</f>
        <v>0</v>
      </c>
    </row>
    <row r="290" spans="3:42" s="31" customFormat="1" ht="10.7" customHeight="1">
      <c r="F290" s="29"/>
      <c r="G290" s="46"/>
      <c r="N290" s="47"/>
      <c r="O290" s="47"/>
    </row>
    <row r="291" spans="3:42" s="31" customFormat="1" ht="17.25">
      <c r="C291" s="32" t="s">
        <v>97</v>
      </c>
      <c r="D291" s="25"/>
      <c r="E291" s="25"/>
      <c r="F291" s="73"/>
      <c r="G291" s="74"/>
      <c r="H291" s="25"/>
      <c r="I291" s="25"/>
      <c r="J291" s="75"/>
      <c r="K291" s="76"/>
      <c r="L291" s="25"/>
      <c r="M291" s="25"/>
      <c r="N291" s="25"/>
      <c r="O291" s="25"/>
      <c r="P291" s="25"/>
      <c r="W291" s="29" t="s">
        <v>722</v>
      </c>
    </row>
    <row r="292" spans="3:42" s="31" customFormat="1" ht="13.5">
      <c r="C292" s="49"/>
      <c r="D292" s="588" t="str">
        <f t="shared" ref="D292:AP292" si="105">D6</f>
        <v>01</v>
      </c>
      <c r="E292" s="588" t="str">
        <f t="shared" si="105"/>
        <v>02</v>
      </c>
      <c r="F292" s="588" t="str">
        <f t="shared" si="105"/>
        <v>03</v>
      </c>
      <c r="G292" s="588" t="str">
        <f t="shared" si="105"/>
        <v>04</v>
      </c>
      <c r="H292" s="588" t="str">
        <f t="shared" si="105"/>
        <v>05</v>
      </c>
      <c r="I292" s="588" t="str">
        <f t="shared" si="105"/>
        <v>06</v>
      </c>
      <c r="J292" s="588" t="str">
        <f t="shared" si="105"/>
        <v>07</v>
      </c>
      <c r="K292" s="588" t="str">
        <f t="shared" si="105"/>
        <v>08</v>
      </c>
      <c r="L292" s="588" t="str">
        <f t="shared" si="105"/>
        <v>09</v>
      </c>
      <c r="M292" s="588" t="str">
        <f t="shared" si="105"/>
        <v>10</v>
      </c>
      <c r="N292" s="588" t="str">
        <f t="shared" si="105"/>
        <v>11</v>
      </c>
      <c r="O292" s="588" t="str">
        <f t="shared" si="105"/>
        <v>12</v>
      </c>
      <c r="P292" s="588" t="str">
        <f t="shared" si="105"/>
        <v>13</v>
      </c>
      <c r="Q292" s="588" t="str">
        <f t="shared" si="105"/>
        <v>14</v>
      </c>
      <c r="R292" s="588" t="str">
        <f t="shared" si="105"/>
        <v>15</v>
      </c>
      <c r="S292" s="588" t="str">
        <f t="shared" si="105"/>
        <v>16</v>
      </c>
      <c r="T292" s="588" t="str">
        <f t="shared" si="105"/>
        <v>17</v>
      </c>
      <c r="U292" s="588" t="str">
        <f t="shared" si="105"/>
        <v>18</v>
      </c>
      <c r="V292" s="588" t="str">
        <f t="shared" si="105"/>
        <v>19</v>
      </c>
      <c r="W292" s="588" t="str">
        <f t="shared" si="105"/>
        <v>20</v>
      </c>
      <c r="X292" s="588" t="str">
        <f t="shared" si="105"/>
        <v>21</v>
      </c>
      <c r="Y292" s="588" t="str">
        <f t="shared" si="105"/>
        <v>22</v>
      </c>
      <c r="Z292" s="588" t="str">
        <f t="shared" si="105"/>
        <v>23</v>
      </c>
      <c r="AA292" s="588" t="str">
        <f t="shared" si="105"/>
        <v>24</v>
      </c>
      <c r="AB292" s="588" t="str">
        <f t="shared" si="105"/>
        <v>25</v>
      </c>
      <c r="AC292" s="588" t="str">
        <f t="shared" si="105"/>
        <v>26</v>
      </c>
      <c r="AD292" s="588" t="str">
        <f t="shared" si="105"/>
        <v>27</v>
      </c>
      <c r="AE292" s="588" t="str">
        <f t="shared" si="105"/>
        <v>28</v>
      </c>
      <c r="AF292" s="588" t="str">
        <f t="shared" si="105"/>
        <v>29</v>
      </c>
      <c r="AG292" s="588" t="str">
        <f t="shared" si="105"/>
        <v>30</v>
      </c>
      <c r="AH292" s="588" t="str">
        <f t="shared" si="105"/>
        <v>31</v>
      </c>
      <c r="AI292" s="588" t="str">
        <f t="shared" si="105"/>
        <v>32</v>
      </c>
      <c r="AJ292" s="588" t="str">
        <f t="shared" si="105"/>
        <v>33</v>
      </c>
      <c r="AK292" s="588" t="str">
        <f t="shared" si="105"/>
        <v>34</v>
      </c>
      <c r="AL292" s="588" t="str">
        <f t="shared" si="105"/>
        <v>35</v>
      </c>
      <c r="AM292" s="588" t="str">
        <f t="shared" si="105"/>
        <v>36</v>
      </c>
      <c r="AN292" s="588" t="str">
        <f t="shared" si="105"/>
        <v>37</v>
      </c>
      <c r="AO292" s="588" t="str">
        <f t="shared" si="105"/>
        <v>38</v>
      </c>
      <c r="AP292" s="588" t="str">
        <f t="shared" si="105"/>
        <v>39</v>
      </c>
    </row>
    <row r="293" spans="3:42" s="31" customFormat="1" ht="40.5">
      <c r="C293" s="77" t="s">
        <v>48</v>
      </c>
      <c r="D293" s="589" t="str">
        <f t="shared" ref="D293:AP293" si="106">D7</f>
        <v>農業</v>
      </c>
      <c r="E293" s="589" t="str">
        <f t="shared" si="106"/>
        <v>林業</v>
      </c>
      <c r="F293" s="589" t="str">
        <f t="shared" si="106"/>
        <v>漁業</v>
      </c>
      <c r="G293" s="589" t="str">
        <f t="shared" si="106"/>
        <v>鉱業</v>
      </c>
      <c r="H293" s="589" t="str">
        <f t="shared" si="106"/>
        <v>飲食料品</v>
      </c>
      <c r="I293" s="589" t="str">
        <f t="shared" si="106"/>
        <v>繊維製品</v>
      </c>
      <c r="J293" s="589" t="str">
        <f t="shared" si="106"/>
        <v>パルプ・紙・木製品</v>
      </c>
      <c r="K293" s="589" t="str">
        <f t="shared" si="106"/>
        <v>化学製品</v>
      </c>
      <c r="L293" s="589" t="str">
        <f t="shared" si="106"/>
        <v>石油・石炭製品</v>
      </c>
      <c r="M293" s="613" t="str">
        <f t="shared" si="106"/>
        <v>プラスチック・ゴム製品</v>
      </c>
      <c r="N293" s="589" t="str">
        <f t="shared" si="106"/>
        <v>窯業・土石製品</v>
      </c>
      <c r="O293" s="589" t="str">
        <f t="shared" si="106"/>
        <v>鉄鋼</v>
      </c>
      <c r="P293" s="589" t="str">
        <f t="shared" si="106"/>
        <v>非鉄金属</v>
      </c>
      <c r="Q293" s="589" t="str">
        <f t="shared" si="106"/>
        <v>金属製品</v>
      </c>
      <c r="R293" s="589" t="str">
        <f t="shared" si="106"/>
        <v>はん用機械</v>
      </c>
      <c r="S293" s="589" t="str">
        <f t="shared" si="106"/>
        <v>生産用機械</v>
      </c>
      <c r="T293" s="589" t="str">
        <f t="shared" si="106"/>
        <v>業務用機械</v>
      </c>
      <c r="U293" s="589" t="str">
        <f t="shared" si="106"/>
        <v>電子部品</v>
      </c>
      <c r="V293" s="589" t="str">
        <f t="shared" si="106"/>
        <v>電気機械</v>
      </c>
      <c r="W293" s="589" t="str">
        <f t="shared" si="106"/>
        <v>情報通信機器</v>
      </c>
      <c r="X293" s="593" t="str">
        <f t="shared" si="106"/>
        <v>輸送機械</v>
      </c>
      <c r="Y293" s="593" t="str">
        <f t="shared" si="106"/>
        <v>その他の製造工業製品</v>
      </c>
      <c r="Z293" s="593" t="str">
        <f t="shared" si="106"/>
        <v>建設</v>
      </c>
      <c r="AA293" s="593" t="str">
        <f t="shared" si="106"/>
        <v>電力・ガス・熱供給</v>
      </c>
      <c r="AB293" s="593" t="str">
        <f t="shared" si="106"/>
        <v>水道</v>
      </c>
      <c r="AC293" s="593" t="str">
        <f t="shared" si="106"/>
        <v>廃棄物処理</v>
      </c>
      <c r="AD293" s="593" t="str">
        <f t="shared" si="106"/>
        <v>商業</v>
      </c>
      <c r="AE293" s="593" t="str">
        <f t="shared" si="106"/>
        <v>金融・保険</v>
      </c>
      <c r="AF293" s="593" t="str">
        <f t="shared" si="106"/>
        <v>不動産</v>
      </c>
      <c r="AG293" s="593" t="str">
        <f t="shared" si="106"/>
        <v>運輸・郵便</v>
      </c>
      <c r="AH293" s="593" t="str">
        <f t="shared" si="106"/>
        <v>情報通信</v>
      </c>
      <c r="AI293" s="593" t="str">
        <f t="shared" si="106"/>
        <v>公務</v>
      </c>
      <c r="AJ293" s="593" t="str">
        <f t="shared" si="106"/>
        <v>教育・研究</v>
      </c>
      <c r="AK293" s="593" t="str">
        <f t="shared" si="106"/>
        <v>医療・福祉</v>
      </c>
      <c r="AL293" s="593" t="str">
        <f t="shared" si="106"/>
        <v>他に分類されない会員制団体</v>
      </c>
      <c r="AM293" s="593" t="str">
        <f t="shared" si="106"/>
        <v>対事業所サービス</v>
      </c>
      <c r="AN293" s="593" t="str">
        <f t="shared" si="106"/>
        <v>対個人サービス</v>
      </c>
      <c r="AO293" s="593" t="str">
        <f t="shared" si="106"/>
        <v>事務用品</v>
      </c>
      <c r="AP293" s="593" t="str">
        <f t="shared" si="106"/>
        <v>分類不明</v>
      </c>
    </row>
    <row r="294" spans="3:42" s="31" customFormat="1" ht="13.5">
      <c r="C294" s="78" t="s">
        <v>84</v>
      </c>
      <c r="D294" s="79">
        <f t="array" ref="D294:AP296">+詳細2!D266:AP268</f>
        <v>0</v>
      </c>
      <c r="E294" s="79">
        <v>0</v>
      </c>
      <c r="F294" s="79">
        <v>0</v>
      </c>
      <c r="G294" s="79">
        <v>0</v>
      </c>
      <c r="H294" s="79">
        <v>473.7629030289408</v>
      </c>
      <c r="I294" s="79">
        <v>0</v>
      </c>
      <c r="J294" s="79">
        <v>0</v>
      </c>
      <c r="K294" s="79">
        <v>0</v>
      </c>
      <c r="L294" s="79">
        <v>0</v>
      </c>
      <c r="M294" s="79">
        <v>0</v>
      </c>
      <c r="N294" s="79">
        <v>0</v>
      </c>
      <c r="O294" s="79">
        <v>0</v>
      </c>
      <c r="P294" s="79">
        <v>0</v>
      </c>
      <c r="Q294" s="79">
        <v>0</v>
      </c>
      <c r="R294" s="79">
        <v>0</v>
      </c>
      <c r="S294" s="79">
        <v>0</v>
      </c>
      <c r="T294" s="79">
        <v>0</v>
      </c>
      <c r="U294" s="79">
        <v>0</v>
      </c>
      <c r="V294" s="79">
        <v>0</v>
      </c>
      <c r="W294" s="79">
        <v>0</v>
      </c>
      <c r="X294" s="79">
        <v>0</v>
      </c>
      <c r="Y294" s="79">
        <v>0</v>
      </c>
      <c r="Z294" s="79">
        <v>0</v>
      </c>
      <c r="AA294" s="79">
        <v>0</v>
      </c>
      <c r="AB294" s="79">
        <v>0</v>
      </c>
      <c r="AC294" s="79">
        <v>0</v>
      </c>
      <c r="AD294" s="79">
        <v>1041.8579134241672</v>
      </c>
      <c r="AE294" s="79">
        <v>0</v>
      </c>
      <c r="AF294" s="79">
        <v>0</v>
      </c>
      <c r="AG294" s="79">
        <v>53.915936591821506</v>
      </c>
      <c r="AH294" s="79">
        <v>0</v>
      </c>
      <c r="AI294" s="79">
        <v>0</v>
      </c>
      <c r="AJ294" s="79">
        <v>0</v>
      </c>
      <c r="AK294" s="79">
        <v>0</v>
      </c>
      <c r="AL294" s="79">
        <v>0</v>
      </c>
      <c r="AM294" s="79">
        <v>0</v>
      </c>
      <c r="AN294" s="79">
        <v>0</v>
      </c>
      <c r="AO294" s="79">
        <v>0</v>
      </c>
      <c r="AP294" s="79">
        <v>0</v>
      </c>
    </row>
    <row r="295" spans="3:42" s="31" customFormat="1" ht="13.5">
      <c r="C295" s="81" t="s">
        <v>85</v>
      </c>
      <c r="D295" s="37">
        <v>146.24145830922029</v>
      </c>
      <c r="E295" s="37">
        <v>2.0535269544391004</v>
      </c>
      <c r="F295" s="37">
        <v>20.345010178619841</v>
      </c>
      <c r="G295" s="37">
        <v>0.83012402539051</v>
      </c>
      <c r="H295" s="37">
        <v>138.8745915603337</v>
      </c>
      <c r="I295" s="37">
        <v>3.2774075385591024</v>
      </c>
      <c r="J295" s="37">
        <v>32.34889748302632</v>
      </c>
      <c r="K295" s="37">
        <v>15.187089214563775</v>
      </c>
      <c r="L295" s="37">
        <v>2.0167277487810229</v>
      </c>
      <c r="M295" s="37">
        <v>40.86043486327253</v>
      </c>
      <c r="N295" s="37">
        <v>4.8343496991988539</v>
      </c>
      <c r="O295" s="37">
        <v>3.5465585402511479</v>
      </c>
      <c r="P295" s="37">
        <v>1.6806523265939084</v>
      </c>
      <c r="Q295" s="37">
        <v>27.62121907803246</v>
      </c>
      <c r="R295" s="37">
        <v>1.9504820236978266</v>
      </c>
      <c r="S295" s="37">
        <v>3.0446381604649386</v>
      </c>
      <c r="T295" s="37">
        <v>1.370614765851045</v>
      </c>
      <c r="U295" s="37">
        <v>2.7128039022427335</v>
      </c>
      <c r="V295" s="37">
        <v>1.4434453348295182</v>
      </c>
      <c r="W295" s="37">
        <v>0.15141981281401135</v>
      </c>
      <c r="X295" s="37">
        <v>7.9050767521664076</v>
      </c>
      <c r="Y295" s="37">
        <v>17.348702266305985</v>
      </c>
      <c r="Z295" s="37">
        <v>14.149787582238799</v>
      </c>
      <c r="AA295" s="37">
        <v>15.767137398053348</v>
      </c>
      <c r="AB295" s="37">
        <v>2.9027449991995149</v>
      </c>
      <c r="AC295" s="37">
        <v>11.434140706870727</v>
      </c>
      <c r="AD295" s="37">
        <v>255.19030165212766</v>
      </c>
      <c r="AE295" s="37">
        <v>51.050748676269095</v>
      </c>
      <c r="AF295" s="37">
        <v>11.44045679214328</v>
      </c>
      <c r="AG295" s="37">
        <v>159.70182059117349</v>
      </c>
      <c r="AH295" s="37">
        <v>71.472458027351152</v>
      </c>
      <c r="AI295" s="37">
        <v>1.3967520306423196</v>
      </c>
      <c r="AJ295" s="37">
        <v>2.3790274253714849</v>
      </c>
      <c r="AK295" s="37">
        <v>0.37347223678100061</v>
      </c>
      <c r="AL295" s="37">
        <v>8.0211613778449298</v>
      </c>
      <c r="AM295" s="37">
        <v>295.36218377380641</v>
      </c>
      <c r="AN295" s="37">
        <v>3.9866300627289659</v>
      </c>
      <c r="AO295" s="37">
        <v>0</v>
      </c>
      <c r="AP295" s="37">
        <v>0.30071981396504338</v>
      </c>
    </row>
    <row r="296" spans="3:42" s="31" customFormat="1" ht="13.5">
      <c r="C296" s="81" t="s">
        <v>86</v>
      </c>
      <c r="D296" s="37">
        <v>11.160344381158762</v>
      </c>
      <c r="E296" s="37">
        <v>0.62612964347304256</v>
      </c>
      <c r="F296" s="37">
        <v>1.5379950949607486</v>
      </c>
      <c r="G296" s="37">
        <v>0.33125825131809672</v>
      </c>
      <c r="H296" s="37">
        <v>32.70659923799613</v>
      </c>
      <c r="I296" s="37">
        <v>3.7048671437717644</v>
      </c>
      <c r="J296" s="37">
        <v>5.2539515604931202</v>
      </c>
      <c r="K296" s="37">
        <v>5.6559102107282309</v>
      </c>
      <c r="L296" s="37">
        <v>0.78268409322856791</v>
      </c>
      <c r="M296" s="37">
        <v>7.3703122512057533</v>
      </c>
      <c r="N296" s="37">
        <v>1.2405710080942498</v>
      </c>
      <c r="O296" s="37">
        <v>1.1293456894168765</v>
      </c>
      <c r="P296" s="37">
        <v>0.70030905956463274</v>
      </c>
      <c r="Q296" s="37">
        <v>4.2062205444808107</v>
      </c>
      <c r="R296" s="37">
        <v>0.74652517994750744</v>
      </c>
      <c r="S296" s="37">
        <v>0.86064697009769175</v>
      </c>
      <c r="T296" s="37">
        <v>0.68344865751677286</v>
      </c>
      <c r="U296" s="37">
        <v>1.9686790776821277</v>
      </c>
      <c r="V296" s="37">
        <v>4.0616607065820673</v>
      </c>
      <c r="W296" s="37">
        <v>1.6261580578288877</v>
      </c>
      <c r="X296" s="37">
        <v>10.014123581143675</v>
      </c>
      <c r="Y296" s="37">
        <v>8.0071579795796239</v>
      </c>
      <c r="Z296" s="37">
        <v>6.1686730504421954</v>
      </c>
      <c r="AA296" s="37">
        <v>7.1094622218803911</v>
      </c>
      <c r="AB296" s="37">
        <v>2.4613459505646782</v>
      </c>
      <c r="AC296" s="37">
        <v>7.1794553431852819</v>
      </c>
      <c r="AD296" s="37">
        <v>185.86958732473616</v>
      </c>
      <c r="AE296" s="37">
        <v>54.609506175600622</v>
      </c>
      <c r="AF296" s="37">
        <v>32.087023875184272</v>
      </c>
      <c r="AG296" s="37">
        <v>55.812733537425764</v>
      </c>
      <c r="AH296" s="37">
        <v>49.158134989422521</v>
      </c>
      <c r="AI296" s="37">
        <v>2.9304944810507569</v>
      </c>
      <c r="AJ296" s="37">
        <v>30.360842890267612</v>
      </c>
      <c r="AK296" s="37">
        <v>50.379154074154791</v>
      </c>
      <c r="AL296" s="37">
        <v>14.095825302980153</v>
      </c>
      <c r="AM296" s="37">
        <v>86.900885757334024</v>
      </c>
      <c r="AN296" s="37">
        <v>69.078052750869162</v>
      </c>
      <c r="AO296" s="37">
        <v>0</v>
      </c>
      <c r="AP296" s="37">
        <v>7.1613269073809355E-2</v>
      </c>
    </row>
    <row r="297" spans="3:42" s="31" customFormat="1" ht="13.5">
      <c r="C297" s="81" t="s">
        <v>79</v>
      </c>
      <c r="D297" s="37">
        <f t="shared" ref="D297:AP297" si="107">SUM(D294:D296)</f>
        <v>157.40180269037904</v>
      </c>
      <c r="E297" s="37">
        <f t="shared" si="107"/>
        <v>2.6796565979121429</v>
      </c>
      <c r="F297" s="37">
        <f t="shared" si="107"/>
        <v>21.88300527358059</v>
      </c>
      <c r="G297" s="37">
        <f t="shared" si="107"/>
        <v>1.1613822767086068</v>
      </c>
      <c r="H297" s="37">
        <f t="shared" si="107"/>
        <v>645.34409382727063</v>
      </c>
      <c r="I297" s="37">
        <f t="shared" si="107"/>
        <v>6.9822746823308668</v>
      </c>
      <c r="J297" s="37">
        <f t="shared" si="107"/>
        <v>37.602849043519441</v>
      </c>
      <c r="K297" s="37">
        <f t="shared" si="107"/>
        <v>20.842999425292007</v>
      </c>
      <c r="L297" s="37">
        <f t="shared" si="107"/>
        <v>2.799411842009591</v>
      </c>
      <c r="M297" s="37">
        <f t="shared" si="107"/>
        <v>48.230747114478284</v>
      </c>
      <c r="N297" s="37">
        <f t="shared" si="107"/>
        <v>6.0749207072931037</v>
      </c>
      <c r="O297" s="37">
        <f t="shared" si="107"/>
        <v>4.6759042296680242</v>
      </c>
      <c r="P297" s="37">
        <f t="shared" si="107"/>
        <v>2.3809613861585412</v>
      </c>
      <c r="Q297" s="37">
        <f t="shared" si="107"/>
        <v>31.827439622513271</v>
      </c>
      <c r="R297" s="37">
        <f t="shared" si="107"/>
        <v>2.6970072036453341</v>
      </c>
      <c r="S297" s="37">
        <f t="shared" si="107"/>
        <v>3.9052851305626302</v>
      </c>
      <c r="T297" s="37">
        <f t="shared" si="107"/>
        <v>2.0540634233678179</v>
      </c>
      <c r="U297" s="37">
        <f t="shared" si="107"/>
        <v>4.6814829799248612</v>
      </c>
      <c r="V297" s="37">
        <f t="shared" si="107"/>
        <v>5.5051060414115858</v>
      </c>
      <c r="W297" s="41">
        <f t="shared" si="107"/>
        <v>1.7775778706428991</v>
      </c>
      <c r="X297" s="41">
        <f t="shared" si="107"/>
        <v>17.919200333310084</v>
      </c>
      <c r="Y297" s="41">
        <f t="shared" si="107"/>
        <v>25.355860245885609</v>
      </c>
      <c r="Z297" s="41">
        <f t="shared" si="107"/>
        <v>20.318460632680996</v>
      </c>
      <c r="AA297" s="41">
        <f t="shared" si="107"/>
        <v>22.876599619933739</v>
      </c>
      <c r="AB297" s="41">
        <f t="shared" si="107"/>
        <v>5.3640909497641935</v>
      </c>
      <c r="AC297" s="41">
        <f t="shared" si="107"/>
        <v>18.61359605005601</v>
      </c>
      <c r="AD297" s="41">
        <f t="shared" si="107"/>
        <v>1482.9178024010309</v>
      </c>
      <c r="AE297" s="41">
        <f t="shared" si="107"/>
        <v>105.66025485186972</v>
      </c>
      <c r="AF297" s="41">
        <f t="shared" si="107"/>
        <v>43.527480667327552</v>
      </c>
      <c r="AG297" s="41">
        <f t="shared" si="107"/>
        <v>269.43049072042072</v>
      </c>
      <c r="AH297" s="41">
        <f t="shared" si="107"/>
        <v>120.63059301677367</v>
      </c>
      <c r="AI297" s="41">
        <f t="shared" si="107"/>
        <v>4.3272465116930761</v>
      </c>
      <c r="AJ297" s="41">
        <f t="shared" si="107"/>
        <v>32.739870315639095</v>
      </c>
      <c r="AK297" s="41">
        <f t="shared" si="107"/>
        <v>50.752626310935788</v>
      </c>
      <c r="AL297" s="41">
        <f t="shared" si="107"/>
        <v>22.116986680825082</v>
      </c>
      <c r="AM297" s="41">
        <f t="shared" si="107"/>
        <v>382.26306953114045</v>
      </c>
      <c r="AN297" s="41">
        <f t="shared" si="107"/>
        <v>73.064682813598125</v>
      </c>
      <c r="AO297" s="41">
        <f t="shared" si="107"/>
        <v>0</v>
      </c>
      <c r="AP297" s="41">
        <f t="shared" si="107"/>
        <v>0.37233308303885271</v>
      </c>
    </row>
    <row r="298" spans="3:42" s="31" customFormat="1" ht="13.5">
      <c r="C298" s="49"/>
      <c r="D298" s="588" t="str">
        <f t="shared" ref="D298:W298" si="108">D11</f>
        <v>21</v>
      </c>
      <c r="E298" s="588" t="str">
        <f t="shared" si="108"/>
        <v>22</v>
      </c>
      <c r="F298" s="588" t="str">
        <f t="shared" si="108"/>
        <v>23</v>
      </c>
      <c r="G298" s="588" t="str">
        <f t="shared" si="108"/>
        <v>24</v>
      </c>
      <c r="H298" s="588" t="str">
        <f t="shared" si="108"/>
        <v>25</v>
      </c>
      <c r="I298" s="588" t="str">
        <f t="shared" si="108"/>
        <v>26</v>
      </c>
      <c r="J298" s="588" t="str">
        <f t="shared" si="108"/>
        <v>27</v>
      </c>
      <c r="K298" s="588" t="str">
        <f t="shared" si="108"/>
        <v>28</v>
      </c>
      <c r="L298" s="588" t="str">
        <f t="shared" si="108"/>
        <v>29</v>
      </c>
      <c r="M298" s="588" t="str">
        <f t="shared" si="108"/>
        <v>30</v>
      </c>
      <c r="N298" s="588" t="str">
        <f t="shared" si="108"/>
        <v>31</v>
      </c>
      <c r="O298" s="588" t="str">
        <f t="shared" si="108"/>
        <v>32</v>
      </c>
      <c r="P298" s="588" t="str">
        <f t="shared" si="108"/>
        <v>33</v>
      </c>
      <c r="Q298" s="588" t="str">
        <f t="shared" si="108"/>
        <v>34</v>
      </c>
      <c r="R298" s="588" t="str">
        <f t="shared" si="108"/>
        <v>35</v>
      </c>
      <c r="S298" s="588" t="str">
        <f t="shared" si="108"/>
        <v>36</v>
      </c>
      <c r="T298" s="588" t="str">
        <f t="shared" si="108"/>
        <v>37</v>
      </c>
      <c r="U298" s="588" t="str">
        <f t="shared" si="108"/>
        <v>38</v>
      </c>
      <c r="V298" s="588" t="str">
        <f t="shared" si="108"/>
        <v>39</v>
      </c>
      <c r="W298" s="85">
        <f t="shared" si="108"/>
        <v>0</v>
      </c>
    </row>
    <row r="299" spans="3:42" s="31" customFormat="1" ht="40.5">
      <c r="C299" s="77" t="s">
        <v>48</v>
      </c>
      <c r="D299" s="589" t="str">
        <f t="shared" ref="D299:W299" si="109">D12</f>
        <v>輸送機械</v>
      </c>
      <c r="E299" s="589" t="str">
        <f t="shared" si="109"/>
        <v>その他の製造工業製品</v>
      </c>
      <c r="F299" s="589" t="str">
        <f t="shared" si="109"/>
        <v>建設</v>
      </c>
      <c r="G299" s="589" t="str">
        <f t="shared" si="109"/>
        <v>電力・ガス・熱供給</v>
      </c>
      <c r="H299" s="589" t="str">
        <f t="shared" si="109"/>
        <v>水道</v>
      </c>
      <c r="I299" s="589" t="str">
        <f t="shared" si="109"/>
        <v>廃棄物処理</v>
      </c>
      <c r="J299" s="589" t="str">
        <f t="shared" si="109"/>
        <v>商業</v>
      </c>
      <c r="K299" s="589" t="str">
        <f t="shared" si="109"/>
        <v>金融・保険</v>
      </c>
      <c r="L299" s="589" t="str">
        <f t="shared" si="109"/>
        <v>不動産</v>
      </c>
      <c r="M299" s="589" t="str">
        <f t="shared" si="109"/>
        <v>運輸・郵便</v>
      </c>
      <c r="N299" s="589" t="str">
        <f t="shared" si="109"/>
        <v>情報通信</v>
      </c>
      <c r="O299" s="589" t="str">
        <f t="shared" si="109"/>
        <v>公務</v>
      </c>
      <c r="P299" s="589" t="str">
        <f t="shared" si="109"/>
        <v>教育・研究</v>
      </c>
      <c r="Q299" s="589" t="str">
        <f t="shared" si="109"/>
        <v>医療・福祉</v>
      </c>
      <c r="R299" s="613" t="str">
        <f t="shared" si="109"/>
        <v>他に分類されない会員制団体</v>
      </c>
      <c r="S299" s="589" t="str">
        <f t="shared" si="109"/>
        <v>対事業所サービス</v>
      </c>
      <c r="T299" s="589" t="str">
        <f t="shared" si="109"/>
        <v>対個人サービス</v>
      </c>
      <c r="U299" s="589" t="str">
        <f t="shared" si="109"/>
        <v>事務用品</v>
      </c>
      <c r="V299" s="589" t="str">
        <f t="shared" si="109"/>
        <v>分類不明</v>
      </c>
      <c r="W299" s="30" t="str">
        <f t="shared" si="109"/>
        <v>合計</v>
      </c>
    </row>
    <row r="300" spans="3:42" s="31" customFormat="1" ht="13.5">
      <c r="C300" s="78" t="s">
        <v>84</v>
      </c>
      <c r="D300" s="79">
        <f t="array" ref="D300:V302">+X294:AP296</f>
        <v>0</v>
      </c>
      <c r="E300" s="79">
        <v>0</v>
      </c>
      <c r="F300" s="79">
        <v>0</v>
      </c>
      <c r="G300" s="79">
        <v>0</v>
      </c>
      <c r="H300" s="79">
        <v>0</v>
      </c>
      <c r="I300" s="79">
        <v>0</v>
      </c>
      <c r="J300" s="79">
        <v>1041.8579134241672</v>
      </c>
      <c r="K300" s="79">
        <v>0</v>
      </c>
      <c r="L300" s="79">
        <v>0</v>
      </c>
      <c r="M300" s="79">
        <v>53.915936591821506</v>
      </c>
      <c r="N300" s="79">
        <v>0</v>
      </c>
      <c r="O300" s="79">
        <v>0</v>
      </c>
      <c r="P300" s="79">
        <v>0</v>
      </c>
      <c r="Q300" s="97">
        <v>0</v>
      </c>
      <c r="R300" s="97">
        <v>0</v>
      </c>
      <c r="S300" s="97">
        <v>0</v>
      </c>
      <c r="T300" s="97">
        <v>0</v>
      </c>
      <c r="U300" s="97">
        <v>0</v>
      </c>
      <c r="V300" s="97">
        <v>0</v>
      </c>
      <c r="W300" s="79">
        <f>SUM(D294:AP294)</f>
        <v>1569.5367530449296</v>
      </c>
    </row>
    <row r="301" spans="3:42" s="31" customFormat="1" ht="13.5">
      <c r="C301" s="81" t="s">
        <v>85</v>
      </c>
      <c r="D301" s="98">
        <v>7.9050767521664076</v>
      </c>
      <c r="E301" s="98">
        <v>17.348702266305985</v>
      </c>
      <c r="F301" s="98">
        <v>14.149787582238799</v>
      </c>
      <c r="G301" s="98">
        <v>15.767137398053348</v>
      </c>
      <c r="H301" s="98">
        <v>2.9027449991995149</v>
      </c>
      <c r="I301" s="98">
        <v>11.434140706870727</v>
      </c>
      <c r="J301" s="98">
        <v>255.19030165212766</v>
      </c>
      <c r="K301" s="98">
        <v>51.050748676269095</v>
      </c>
      <c r="L301" s="98">
        <v>11.44045679214328</v>
      </c>
      <c r="M301" s="98">
        <v>159.70182059117349</v>
      </c>
      <c r="N301" s="98">
        <v>71.472458027351152</v>
      </c>
      <c r="O301" s="98">
        <v>1.3967520306423196</v>
      </c>
      <c r="P301" s="98">
        <v>2.3790274253714849</v>
      </c>
      <c r="Q301" s="98">
        <v>0.37347223678100061</v>
      </c>
      <c r="R301" s="98">
        <v>8.0211613778449298</v>
      </c>
      <c r="S301" s="98">
        <v>295.36218377380641</v>
      </c>
      <c r="T301" s="98">
        <v>3.9866300627289659</v>
      </c>
      <c r="U301" s="98">
        <v>0</v>
      </c>
      <c r="V301" s="98">
        <v>0.30071981396504338</v>
      </c>
      <c r="W301" s="37">
        <f>SUM(D295:AP295)</f>
        <v>1380.5747736852225</v>
      </c>
    </row>
    <row r="302" spans="3:42" s="31" customFormat="1" ht="13.5">
      <c r="C302" s="81" t="s">
        <v>86</v>
      </c>
      <c r="D302" s="37">
        <v>10.014123581143675</v>
      </c>
      <c r="E302" s="37">
        <v>8.0071579795796239</v>
      </c>
      <c r="F302" s="37">
        <v>6.1686730504421954</v>
      </c>
      <c r="G302" s="37">
        <v>7.1094622218803911</v>
      </c>
      <c r="H302" s="37">
        <v>2.4613459505646782</v>
      </c>
      <c r="I302" s="37">
        <v>7.1794553431852819</v>
      </c>
      <c r="J302" s="37">
        <v>185.86958732473616</v>
      </c>
      <c r="K302" s="37">
        <v>54.609506175600622</v>
      </c>
      <c r="L302" s="37">
        <v>32.087023875184272</v>
      </c>
      <c r="M302" s="37">
        <v>55.812733537425764</v>
      </c>
      <c r="N302" s="37">
        <v>49.158134989422521</v>
      </c>
      <c r="O302" s="37">
        <v>2.9304944810507569</v>
      </c>
      <c r="P302" s="37">
        <v>30.360842890267612</v>
      </c>
      <c r="Q302" s="98">
        <v>50.379154074154791</v>
      </c>
      <c r="R302" s="98">
        <v>14.095825302980153</v>
      </c>
      <c r="S302" s="98">
        <v>86.900885757334024</v>
      </c>
      <c r="T302" s="98">
        <v>69.078052750869162</v>
      </c>
      <c r="U302" s="98">
        <v>0</v>
      </c>
      <c r="V302" s="98">
        <v>7.1613269073809355E-2</v>
      </c>
      <c r="W302" s="37">
        <f>SUM(D296:AP296)</f>
        <v>758.64768937444137</v>
      </c>
    </row>
    <row r="303" spans="3:42" s="31" customFormat="1" ht="13.5">
      <c r="C303" s="83" t="s">
        <v>79</v>
      </c>
      <c r="D303" s="41">
        <f t="shared" ref="D303:V303" si="110">SUM(D300:D302)</f>
        <v>17.919200333310084</v>
      </c>
      <c r="E303" s="41">
        <f t="shared" si="110"/>
        <v>25.355860245885609</v>
      </c>
      <c r="F303" s="41">
        <f t="shared" si="110"/>
        <v>20.318460632680996</v>
      </c>
      <c r="G303" s="41">
        <f t="shared" si="110"/>
        <v>22.876599619933739</v>
      </c>
      <c r="H303" s="41">
        <f t="shared" si="110"/>
        <v>5.3640909497641935</v>
      </c>
      <c r="I303" s="41">
        <f t="shared" si="110"/>
        <v>18.61359605005601</v>
      </c>
      <c r="J303" s="41">
        <f t="shared" si="110"/>
        <v>1482.9178024010309</v>
      </c>
      <c r="K303" s="41">
        <f t="shared" si="110"/>
        <v>105.66025485186972</v>
      </c>
      <c r="L303" s="41">
        <f t="shared" si="110"/>
        <v>43.527480667327552</v>
      </c>
      <c r="M303" s="41">
        <f t="shared" si="110"/>
        <v>269.43049072042072</v>
      </c>
      <c r="N303" s="41">
        <f t="shared" si="110"/>
        <v>120.63059301677367</v>
      </c>
      <c r="O303" s="41">
        <f t="shared" si="110"/>
        <v>4.3272465116930761</v>
      </c>
      <c r="P303" s="41">
        <f t="shared" si="110"/>
        <v>32.739870315639095</v>
      </c>
      <c r="Q303" s="41">
        <f t="shared" si="110"/>
        <v>50.752626310935788</v>
      </c>
      <c r="R303" s="41">
        <f t="shared" si="110"/>
        <v>22.116986680825082</v>
      </c>
      <c r="S303" s="41">
        <f t="shared" si="110"/>
        <v>382.26306953114045</v>
      </c>
      <c r="T303" s="41">
        <f t="shared" si="110"/>
        <v>73.064682813598125</v>
      </c>
      <c r="U303" s="41">
        <f t="shared" si="110"/>
        <v>0</v>
      </c>
      <c r="V303" s="41">
        <f t="shared" si="110"/>
        <v>0.37233308303885271</v>
      </c>
      <c r="W303" s="41">
        <f>SUM(D297:AP297)</f>
        <v>3708.7592161045932</v>
      </c>
    </row>
    <row r="304" spans="3:42" s="31" customFormat="1" ht="10.7" customHeight="1">
      <c r="F304" s="29"/>
      <c r="G304" s="46"/>
      <c r="N304" s="47"/>
      <c r="O304" s="47"/>
    </row>
    <row r="305" spans="3:42" s="31" customFormat="1" ht="13.5">
      <c r="C305" s="31" t="s">
        <v>87</v>
      </c>
      <c r="F305" s="29"/>
      <c r="G305" s="46"/>
      <c r="N305" s="47"/>
      <c r="O305" s="47"/>
    </row>
    <row r="306" spans="3:42" s="31" customFormat="1" ht="10.7" customHeight="1">
      <c r="F306" s="29"/>
      <c r="G306" s="46"/>
      <c r="N306" s="47"/>
      <c r="O306" s="47"/>
    </row>
    <row r="307" spans="3:42" s="31" customFormat="1" ht="10.7" customHeight="1">
      <c r="F307" s="29"/>
      <c r="G307" s="46"/>
      <c r="N307" s="47"/>
      <c r="O307" s="47"/>
    </row>
    <row r="308" spans="3:42" s="31" customFormat="1" ht="18.75">
      <c r="C308" s="51" t="s">
        <v>98</v>
      </c>
      <c r="F308" s="29"/>
      <c r="G308" s="46"/>
      <c r="N308" s="47"/>
      <c r="O308" s="47"/>
    </row>
    <row r="309" spans="3:42" s="31" customFormat="1" ht="10.7" customHeight="1">
      <c r="F309" s="29"/>
      <c r="G309" s="46"/>
      <c r="N309" s="47"/>
      <c r="O309" s="47"/>
    </row>
    <row r="310" spans="3:42" s="31" customFormat="1" ht="17.25">
      <c r="C310" s="32" t="s">
        <v>428</v>
      </c>
      <c r="D310" s="25"/>
      <c r="E310" s="25"/>
      <c r="F310" s="73"/>
      <c r="G310" s="74"/>
      <c r="H310" s="25"/>
      <c r="I310" s="25"/>
      <c r="J310" s="75"/>
      <c r="K310" s="76"/>
      <c r="L310" s="25"/>
      <c r="M310" s="25"/>
      <c r="N310" s="25"/>
      <c r="O310" s="25"/>
      <c r="P310" s="25"/>
      <c r="W310" s="29" t="s">
        <v>722</v>
      </c>
    </row>
    <row r="311" spans="3:42" s="31" customFormat="1" ht="13.5">
      <c r="C311" s="49"/>
      <c r="D311" s="588" t="str">
        <f t="shared" ref="D311:AP311" si="111">D6</f>
        <v>01</v>
      </c>
      <c r="E311" s="588" t="str">
        <f t="shared" si="111"/>
        <v>02</v>
      </c>
      <c r="F311" s="588" t="str">
        <f t="shared" si="111"/>
        <v>03</v>
      </c>
      <c r="G311" s="588" t="str">
        <f t="shared" si="111"/>
        <v>04</v>
      </c>
      <c r="H311" s="588" t="str">
        <f t="shared" si="111"/>
        <v>05</v>
      </c>
      <c r="I311" s="588" t="str">
        <f t="shared" si="111"/>
        <v>06</v>
      </c>
      <c r="J311" s="588" t="str">
        <f t="shared" si="111"/>
        <v>07</v>
      </c>
      <c r="K311" s="588" t="str">
        <f t="shared" si="111"/>
        <v>08</v>
      </c>
      <c r="L311" s="588" t="str">
        <f t="shared" si="111"/>
        <v>09</v>
      </c>
      <c r="M311" s="588" t="str">
        <f t="shared" si="111"/>
        <v>10</v>
      </c>
      <c r="N311" s="588" t="str">
        <f t="shared" si="111"/>
        <v>11</v>
      </c>
      <c r="O311" s="588" t="str">
        <f t="shared" si="111"/>
        <v>12</v>
      </c>
      <c r="P311" s="588" t="str">
        <f t="shared" si="111"/>
        <v>13</v>
      </c>
      <c r="Q311" s="588" t="str">
        <f t="shared" si="111"/>
        <v>14</v>
      </c>
      <c r="R311" s="588" t="str">
        <f t="shared" si="111"/>
        <v>15</v>
      </c>
      <c r="S311" s="588" t="str">
        <f t="shared" si="111"/>
        <v>16</v>
      </c>
      <c r="T311" s="588" t="str">
        <f t="shared" si="111"/>
        <v>17</v>
      </c>
      <c r="U311" s="588" t="str">
        <f t="shared" si="111"/>
        <v>18</v>
      </c>
      <c r="V311" s="588" t="str">
        <f t="shared" si="111"/>
        <v>19</v>
      </c>
      <c r="W311" s="588" t="str">
        <f t="shared" si="111"/>
        <v>20</v>
      </c>
      <c r="X311" s="588" t="str">
        <f t="shared" si="111"/>
        <v>21</v>
      </c>
      <c r="Y311" s="588" t="str">
        <f t="shared" si="111"/>
        <v>22</v>
      </c>
      <c r="Z311" s="588" t="str">
        <f t="shared" si="111"/>
        <v>23</v>
      </c>
      <c r="AA311" s="588" t="str">
        <f t="shared" si="111"/>
        <v>24</v>
      </c>
      <c r="AB311" s="588" t="str">
        <f t="shared" si="111"/>
        <v>25</v>
      </c>
      <c r="AC311" s="588" t="str">
        <f t="shared" si="111"/>
        <v>26</v>
      </c>
      <c r="AD311" s="588" t="str">
        <f t="shared" si="111"/>
        <v>27</v>
      </c>
      <c r="AE311" s="588" t="str">
        <f t="shared" si="111"/>
        <v>28</v>
      </c>
      <c r="AF311" s="588" t="str">
        <f t="shared" si="111"/>
        <v>29</v>
      </c>
      <c r="AG311" s="588" t="str">
        <f t="shared" si="111"/>
        <v>30</v>
      </c>
      <c r="AH311" s="588" t="str">
        <f t="shared" si="111"/>
        <v>31</v>
      </c>
      <c r="AI311" s="588" t="str">
        <f t="shared" si="111"/>
        <v>32</v>
      </c>
      <c r="AJ311" s="588" t="str">
        <f t="shared" si="111"/>
        <v>33</v>
      </c>
      <c r="AK311" s="588" t="str">
        <f t="shared" si="111"/>
        <v>34</v>
      </c>
      <c r="AL311" s="588" t="str">
        <f t="shared" si="111"/>
        <v>35</v>
      </c>
      <c r="AM311" s="588" t="str">
        <f t="shared" si="111"/>
        <v>36</v>
      </c>
      <c r="AN311" s="588" t="str">
        <f t="shared" si="111"/>
        <v>37</v>
      </c>
      <c r="AO311" s="588" t="str">
        <f t="shared" si="111"/>
        <v>38</v>
      </c>
      <c r="AP311" s="588" t="str">
        <f t="shared" si="111"/>
        <v>39</v>
      </c>
    </row>
    <row r="312" spans="3:42" s="31" customFormat="1" ht="40.5">
      <c r="C312" s="77" t="s">
        <v>48</v>
      </c>
      <c r="D312" s="589" t="str">
        <f t="shared" ref="D312:AP312" si="112">D7</f>
        <v>農業</v>
      </c>
      <c r="E312" s="589" t="str">
        <f t="shared" si="112"/>
        <v>林業</v>
      </c>
      <c r="F312" s="589" t="str">
        <f t="shared" si="112"/>
        <v>漁業</v>
      </c>
      <c r="G312" s="589" t="str">
        <f t="shared" si="112"/>
        <v>鉱業</v>
      </c>
      <c r="H312" s="589" t="str">
        <f t="shared" si="112"/>
        <v>飲食料品</v>
      </c>
      <c r="I312" s="589" t="str">
        <f t="shared" si="112"/>
        <v>繊維製品</v>
      </c>
      <c r="J312" s="589" t="str">
        <f t="shared" si="112"/>
        <v>パルプ・紙・木製品</v>
      </c>
      <c r="K312" s="589" t="str">
        <f t="shared" si="112"/>
        <v>化学製品</v>
      </c>
      <c r="L312" s="589" t="str">
        <f t="shared" si="112"/>
        <v>石油・石炭製品</v>
      </c>
      <c r="M312" s="613" t="str">
        <f t="shared" si="112"/>
        <v>プラスチック・ゴム製品</v>
      </c>
      <c r="N312" s="589" t="str">
        <f t="shared" si="112"/>
        <v>窯業・土石製品</v>
      </c>
      <c r="O312" s="589" t="str">
        <f t="shared" si="112"/>
        <v>鉄鋼</v>
      </c>
      <c r="P312" s="589" t="str">
        <f t="shared" si="112"/>
        <v>非鉄金属</v>
      </c>
      <c r="Q312" s="589" t="str">
        <f t="shared" si="112"/>
        <v>金属製品</v>
      </c>
      <c r="R312" s="589" t="str">
        <f t="shared" si="112"/>
        <v>はん用機械</v>
      </c>
      <c r="S312" s="589" t="str">
        <f t="shared" si="112"/>
        <v>生産用機械</v>
      </c>
      <c r="T312" s="589" t="str">
        <f t="shared" si="112"/>
        <v>業務用機械</v>
      </c>
      <c r="U312" s="589" t="str">
        <f t="shared" si="112"/>
        <v>電子部品</v>
      </c>
      <c r="V312" s="589" t="str">
        <f t="shared" si="112"/>
        <v>電気機械</v>
      </c>
      <c r="W312" s="589" t="str">
        <f t="shared" si="112"/>
        <v>情報通信機器</v>
      </c>
      <c r="X312" s="593" t="str">
        <f t="shared" si="112"/>
        <v>輸送機械</v>
      </c>
      <c r="Y312" s="593" t="str">
        <f t="shared" si="112"/>
        <v>その他の製造工業製品</v>
      </c>
      <c r="Z312" s="593" t="str">
        <f t="shared" si="112"/>
        <v>建設</v>
      </c>
      <c r="AA312" s="593" t="str">
        <f t="shared" si="112"/>
        <v>電力・ガス・熱供給</v>
      </c>
      <c r="AB312" s="593" t="str">
        <f t="shared" si="112"/>
        <v>水道</v>
      </c>
      <c r="AC312" s="593" t="str">
        <f t="shared" si="112"/>
        <v>廃棄物処理</v>
      </c>
      <c r="AD312" s="593" t="str">
        <f t="shared" si="112"/>
        <v>商業</v>
      </c>
      <c r="AE312" s="593" t="str">
        <f t="shared" si="112"/>
        <v>金融・保険</v>
      </c>
      <c r="AF312" s="593" t="str">
        <f t="shared" si="112"/>
        <v>不動産</v>
      </c>
      <c r="AG312" s="593" t="str">
        <f t="shared" si="112"/>
        <v>運輸・郵便</v>
      </c>
      <c r="AH312" s="593" t="str">
        <f t="shared" si="112"/>
        <v>情報通信</v>
      </c>
      <c r="AI312" s="593" t="str">
        <f t="shared" si="112"/>
        <v>公務</v>
      </c>
      <c r="AJ312" s="593" t="str">
        <f t="shared" si="112"/>
        <v>教育・研究</v>
      </c>
      <c r="AK312" s="593" t="str">
        <f t="shared" si="112"/>
        <v>医療・福祉</v>
      </c>
      <c r="AL312" s="593" t="str">
        <f t="shared" si="112"/>
        <v>他に分類されない会員制団体</v>
      </c>
      <c r="AM312" s="593" t="str">
        <f t="shared" si="112"/>
        <v>対事業所サービス</v>
      </c>
      <c r="AN312" s="593" t="str">
        <f t="shared" si="112"/>
        <v>対個人サービス</v>
      </c>
      <c r="AO312" s="593" t="str">
        <f t="shared" si="112"/>
        <v>事務用品</v>
      </c>
      <c r="AP312" s="593" t="str">
        <f t="shared" si="112"/>
        <v>分類不明</v>
      </c>
    </row>
    <row r="313" spans="3:42" s="31" customFormat="1" ht="13.5">
      <c r="C313" s="78" t="s">
        <v>84</v>
      </c>
      <c r="D313" s="79">
        <f t="array" ref="D313:AP315">+詳細2!D93:AP95</f>
        <v>0</v>
      </c>
      <c r="E313" s="79">
        <v>0</v>
      </c>
      <c r="F313" s="79">
        <v>0</v>
      </c>
      <c r="G313" s="79">
        <v>0</v>
      </c>
      <c r="H313" s="79">
        <v>706.56974708665916</v>
      </c>
      <c r="I313" s="79">
        <v>0</v>
      </c>
      <c r="J313" s="79">
        <v>0</v>
      </c>
      <c r="K313" s="79">
        <v>0</v>
      </c>
      <c r="L313" s="79">
        <v>0</v>
      </c>
      <c r="M313" s="79">
        <v>0</v>
      </c>
      <c r="N313" s="79">
        <v>0</v>
      </c>
      <c r="O313" s="79">
        <v>0</v>
      </c>
      <c r="P313" s="79">
        <v>0</v>
      </c>
      <c r="Q313" s="79">
        <v>0</v>
      </c>
      <c r="R313" s="79">
        <v>0</v>
      </c>
      <c r="S313" s="79">
        <v>0</v>
      </c>
      <c r="T313" s="79">
        <v>0</v>
      </c>
      <c r="U313" s="79">
        <v>0</v>
      </c>
      <c r="V313" s="79">
        <v>0</v>
      </c>
      <c r="W313" s="79">
        <v>0</v>
      </c>
      <c r="X313" s="79">
        <v>0</v>
      </c>
      <c r="Y313" s="79">
        <v>0</v>
      </c>
      <c r="Z313" s="79">
        <v>0</v>
      </c>
      <c r="AA313" s="79">
        <v>0</v>
      </c>
      <c r="AB313" s="79">
        <v>0</v>
      </c>
      <c r="AC313" s="79">
        <v>0</v>
      </c>
      <c r="AD313" s="79">
        <v>1385.2360957522867</v>
      </c>
      <c r="AE313" s="79">
        <v>0</v>
      </c>
      <c r="AF313" s="79">
        <v>0</v>
      </c>
      <c r="AG313" s="79">
        <v>135.68053786638882</v>
      </c>
      <c r="AH313" s="79">
        <v>0</v>
      </c>
      <c r="AI313" s="79">
        <v>0</v>
      </c>
      <c r="AJ313" s="79">
        <v>0</v>
      </c>
      <c r="AK313" s="79">
        <v>0</v>
      </c>
      <c r="AL313" s="79">
        <v>0</v>
      </c>
      <c r="AM313" s="79">
        <v>0</v>
      </c>
      <c r="AN313" s="79">
        <v>0</v>
      </c>
      <c r="AO313" s="79">
        <v>0</v>
      </c>
      <c r="AP313" s="79">
        <v>0</v>
      </c>
    </row>
    <row r="314" spans="3:42" s="31" customFormat="1" ht="13.5">
      <c r="C314" s="81" t="s">
        <v>85</v>
      </c>
      <c r="D314" s="37">
        <v>159.6748579356769</v>
      </c>
      <c r="E314" s="37">
        <v>2.2048699903200717</v>
      </c>
      <c r="F314" s="37">
        <v>21.630082358654729</v>
      </c>
      <c r="G314" s="37">
        <v>0.8902813980296117</v>
      </c>
      <c r="H314" s="37">
        <v>164.71166501394768</v>
      </c>
      <c r="I314" s="37">
        <v>3.7641391956272021</v>
      </c>
      <c r="J314" s="37">
        <v>36.104816723570565</v>
      </c>
      <c r="K314" s="37">
        <v>17.338690474487212</v>
      </c>
      <c r="L314" s="37">
        <v>2.1505335170704281</v>
      </c>
      <c r="M314" s="37">
        <v>46.032990142316521</v>
      </c>
      <c r="N314" s="37">
        <v>5.6007752123708086</v>
      </c>
      <c r="O314" s="37">
        <v>4.0175215400601605</v>
      </c>
      <c r="P314" s="37">
        <v>1.8166837472552146</v>
      </c>
      <c r="Q314" s="37">
        <v>31.506006521582375</v>
      </c>
      <c r="R314" s="37">
        <v>2.2985266381343732</v>
      </c>
      <c r="S314" s="37">
        <v>3.363471608985634</v>
      </c>
      <c r="T314" s="37">
        <v>1.4864512985742526</v>
      </c>
      <c r="U314" s="37">
        <v>2.898325308407145</v>
      </c>
      <c r="V314" s="37">
        <v>1.6308690783739088</v>
      </c>
      <c r="W314" s="37">
        <v>0.17855049584994209</v>
      </c>
      <c r="X314" s="37">
        <v>8.5380313665512126</v>
      </c>
      <c r="Y314" s="37">
        <v>20.681820113532574</v>
      </c>
      <c r="Z314" s="37">
        <v>18.391322292985627</v>
      </c>
      <c r="AA314" s="37">
        <v>20.720106500601801</v>
      </c>
      <c r="AB314" s="37">
        <v>3.8752211411907367</v>
      </c>
      <c r="AC314" s="37">
        <v>15.580211551191525</v>
      </c>
      <c r="AD314" s="37">
        <v>277.69735265435656</v>
      </c>
      <c r="AE314" s="37">
        <v>62.847435360182558</v>
      </c>
      <c r="AF314" s="37">
        <v>14.651288916893016</v>
      </c>
      <c r="AG314" s="37">
        <v>193.64674022493301</v>
      </c>
      <c r="AH314" s="37">
        <v>77.519775525692495</v>
      </c>
      <c r="AI314" s="37">
        <v>1.7287378186752238</v>
      </c>
      <c r="AJ314" s="37">
        <v>3.4225520998256402</v>
      </c>
      <c r="AK314" s="37">
        <v>0.58359306289440893</v>
      </c>
      <c r="AL314" s="37">
        <v>10.30626534378262</v>
      </c>
      <c r="AM314" s="37">
        <v>360.53493986408745</v>
      </c>
      <c r="AN314" s="37">
        <v>4.446743223725016</v>
      </c>
      <c r="AO314" s="37">
        <v>0</v>
      </c>
      <c r="AP314" s="37">
        <v>0.37356432804613948</v>
      </c>
    </row>
    <row r="315" spans="3:42" s="31" customFormat="1" ht="13.5">
      <c r="C315" s="81" t="s">
        <v>86</v>
      </c>
      <c r="D315" s="37">
        <v>11.519117590626101</v>
      </c>
      <c r="E315" s="37">
        <v>0.66298426788298093</v>
      </c>
      <c r="F315" s="37">
        <v>1.6104697452071302</v>
      </c>
      <c r="G315" s="37">
        <v>0.35058170630902002</v>
      </c>
      <c r="H315" s="37">
        <v>36.451816866729239</v>
      </c>
      <c r="I315" s="37">
        <v>3.9532563968544912</v>
      </c>
      <c r="J315" s="37">
        <v>5.5893486425835146</v>
      </c>
      <c r="K315" s="37">
        <v>6.3263699909719193</v>
      </c>
      <c r="L315" s="37">
        <v>0.80545293236572479</v>
      </c>
      <c r="M315" s="37">
        <v>7.8395023234692696</v>
      </c>
      <c r="N315" s="37">
        <v>1.3540519402484774</v>
      </c>
      <c r="O315" s="37">
        <v>1.2503838336188899</v>
      </c>
      <c r="P315" s="37">
        <v>0.73023828073341068</v>
      </c>
      <c r="Q315" s="37">
        <v>4.6038501721904161</v>
      </c>
      <c r="R315" s="37">
        <v>0.86573896656186933</v>
      </c>
      <c r="S315" s="37">
        <v>0.92748611432670702</v>
      </c>
      <c r="T315" s="37">
        <v>0.72502049278690717</v>
      </c>
      <c r="U315" s="37">
        <v>2.0873419263278783</v>
      </c>
      <c r="V315" s="37">
        <v>4.5848137072568784</v>
      </c>
      <c r="W315" s="37">
        <v>2.0914057301991611</v>
      </c>
      <c r="X315" s="37">
        <v>10.491936788120574</v>
      </c>
      <c r="Y315" s="37">
        <v>9.0320146192040021</v>
      </c>
      <c r="Z315" s="37">
        <v>7.5103479910201649</v>
      </c>
      <c r="AA315" s="37">
        <v>8.9889133211609646</v>
      </c>
      <c r="AB315" s="37">
        <v>3.0691237142068171</v>
      </c>
      <c r="AC315" s="37">
        <v>8.3985890093922571</v>
      </c>
      <c r="AD315" s="37">
        <v>198.938016619292</v>
      </c>
      <c r="AE315" s="37">
        <v>65.744813532322851</v>
      </c>
      <c r="AF315" s="37">
        <v>40.207703857358787</v>
      </c>
      <c r="AG315" s="37">
        <v>64.555761140300802</v>
      </c>
      <c r="AH315" s="37">
        <v>52.611556317252159</v>
      </c>
      <c r="AI315" s="37">
        <v>3.8811292642865944</v>
      </c>
      <c r="AJ315" s="37">
        <v>38.146540364043389</v>
      </c>
      <c r="AK315" s="37">
        <v>65.538091000956911</v>
      </c>
      <c r="AL315" s="37">
        <v>18.090234320678761</v>
      </c>
      <c r="AM315" s="37">
        <v>97.00036441213733</v>
      </c>
      <c r="AN315" s="37">
        <v>81.52747631719221</v>
      </c>
      <c r="AO315" s="37">
        <v>0</v>
      </c>
      <c r="AP315" s="37">
        <v>8.1614504882940406E-2</v>
      </c>
    </row>
    <row r="316" spans="3:42" s="31" customFormat="1" ht="13.5">
      <c r="C316" s="81" t="s">
        <v>79</v>
      </c>
      <c r="D316" s="37">
        <f t="shared" ref="D316:AP316" si="113">SUM(D313:D315)</f>
        <v>171.19397552630301</v>
      </c>
      <c r="E316" s="37">
        <f t="shared" si="113"/>
        <v>2.8678542582030526</v>
      </c>
      <c r="F316" s="37">
        <f t="shared" si="113"/>
        <v>23.240552103861859</v>
      </c>
      <c r="G316" s="37">
        <f t="shared" si="113"/>
        <v>1.2408631043386318</v>
      </c>
      <c r="H316" s="37">
        <f t="shared" si="113"/>
        <v>907.73322896733612</v>
      </c>
      <c r="I316" s="37">
        <f t="shared" si="113"/>
        <v>7.7173955924816937</v>
      </c>
      <c r="J316" s="37">
        <f t="shared" si="113"/>
        <v>41.694165366154081</v>
      </c>
      <c r="K316" s="37">
        <f t="shared" si="113"/>
        <v>23.665060465459131</v>
      </c>
      <c r="L316" s="37">
        <f t="shared" si="113"/>
        <v>2.955986449436153</v>
      </c>
      <c r="M316" s="37">
        <f t="shared" si="113"/>
        <v>53.87249246578579</v>
      </c>
      <c r="N316" s="37">
        <f t="shared" si="113"/>
        <v>6.954827152619286</v>
      </c>
      <c r="O316" s="37">
        <f t="shared" si="113"/>
        <v>5.2679053736790502</v>
      </c>
      <c r="P316" s="37">
        <f t="shared" si="113"/>
        <v>2.5469220279886251</v>
      </c>
      <c r="Q316" s="37">
        <f t="shared" si="113"/>
        <v>36.109856693772791</v>
      </c>
      <c r="R316" s="37">
        <f t="shared" si="113"/>
        <v>3.1642656046962427</v>
      </c>
      <c r="S316" s="37">
        <f t="shared" si="113"/>
        <v>4.2909577233123413</v>
      </c>
      <c r="T316" s="37">
        <f t="shared" si="113"/>
        <v>2.2114717913611597</v>
      </c>
      <c r="U316" s="37">
        <f t="shared" si="113"/>
        <v>4.9856672347350237</v>
      </c>
      <c r="V316" s="37">
        <f t="shared" si="113"/>
        <v>6.2156827856307872</v>
      </c>
      <c r="W316" s="41">
        <f t="shared" si="113"/>
        <v>2.2699562260491031</v>
      </c>
      <c r="X316" s="41">
        <f t="shared" si="113"/>
        <v>19.029968154671785</v>
      </c>
      <c r="Y316" s="41">
        <f t="shared" si="113"/>
        <v>29.713834732736576</v>
      </c>
      <c r="Z316" s="41">
        <f t="shared" si="113"/>
        <v>25.901670284005792</v>
      </c>
      <c r="AA316" s="41">
        <f t="shared" si="113"/>
        <v>29.709019821762766</v>
      </c>
      <c r="AB316" s="41">
        <f t="shared" si="113"/>
        <v>6.9443448553975538</v>
      </c>
      <c r="AC316" s="41">
        <f t="shared" si="113"/>
        <v>23.978800560583782</v>
      </c>
      <c r="AD316" s="41">
        <f t="shared" si="113"/>
        <v>1861.8714650259353</v>
      </c>
      <c r="AE316" s="41">
        <f t="shared" si="113"/>
        <v>128.59224889250541</v>
      </c>
      <c r="AF316" s="41">
        <f t="shared" si="113"/>
        <v>54.858992774251803</v>
      </c>
      <c r="AG316" s="41">
        <f t="shared" si="113"/>
        <v>393.88303923162266</v>
      </c>
      <c r="AH316" s="41">
        <f t="shared" si="113"/>
        <v>130.13133184294466</v>
      </c>
      <c r="AI316" s="41">
        <f t="shared" si="113"/>
        <v>5.6098670829618182</v>
      </c>
      <c r="AJ316" s="41">
        <f t="shared" si="113"/>
        <v>41.569092463869026</v>
      </c>
      <c r="AK316" s="41">
        <f t="shared" si="113"/>
        <v>66.121684063851319</v>
      </c>
      <c r="AL316" s="41">
        <f t="shared" si="113"/>
        <v>28.396499664461381</v>
      </c>
      <c r="AM316" s="41">
        <f t="shared" si="113"/>
        <v>457.53530427622479</v>
      </c>
      <c r="AN316" s="41">
        <f t="shared" si="113"/>
        <v>85.974219540917233</v>
      </c>
      <c r="AO316" s="41">
        <f t="shared" si="113"/>
        <v>0</v>
      </c>
      <c r="AP316" s="41">
        <f t="shared" si="113"/>
        <v>0.4551788329290799</v>
      </c>
    </row>
    <row r="317" spans="3:42" s="31" customFormat="1" ht="13.5">
      <c r="C317" s="49"/>
      <c r="D317" s="588" t="str">
        <f t="shared" ref="D317:W317" si="114">D11</f>
        <v>21</v>
      </c>
      <c r="E317" s="588" t="str">
        <f t="shared" si="114"/>
        <v>22</v>
      </c>
      <c r="F317" s="588" t="str">
        <f t="shared" si="114"/>
        <v>23</v>
      </c>
      <c r="G317" s="588" t="str">
        <f t="shared" si="114"/>
        <v>24</v>
      </c>
      <c r="H317" s="588" t="str">
        <f t="shared" si="114"/>
        <v>25</v>
      </c>
      <c r="I317" s="588" t="str">
        <f t="shared" si="114"/>
        <v>26</v>
      </c>
      <c r="J317" s="588" t="str">
        <f t="shared" si="114"/>
        <v>27</v>
      </c>
      <c r="K317" s="588" t="str">
        <f t="shared" si="114"/>
        <v>28</v>
      </c>
      <c r="L317" s="588" t="str">
        <f t="shared" si="114"/>
        <v>29</v>
      </c>
      <c r="M317" s="588" t="str">
        <f t="shared" si="114"/>
        <v>30</v>
      </c>
      <c r="N317" s="588" t="str">
        <f t="shared" si="114"/>
        <v>31</v>
      </c>
      <c r="O317" s="588" t="str">
        <f t="shared" si="114"/>
        <v>32</v>
      </c>
      <c r="P317" s="588" t="str">
        <f t="shared" si="114"/>
        <v>33</v>
      </c>
      <c r="Q317" s="588" t="str">
        <f t="shared" si="114"/>
        <v>34</v>
      </c>
      <c r="R317" s="588" t="str">
        <f t="shared" si="114"/>
        <v>35</v>
      </c>
      <c r="S317" s="588" t="str">
        <f t="shared" si="114"/>
        <v>36</v>
      </c>
      <c r="T317" s="588" t="str">
        <f t="shared" si="114"/>
        <v>37</v>
      </c>
      <c r="U317" s="588" t="str">
        <f t="shared" si="114"/>
        <v>38</v>
      </c>
      <c r="V317" s="588" t="str">
        <f t="shared" si="114"/>
        <v>39</v>
      </c>
      <c r="W317" s="85">
        <f t="shared" si="114"/>
        <v>0</v>
      </c>
    </row>
    <row r="318" spans="3:42" s="31" customFormat="1" ht="40.5">
      <c r="C318" s="77" t="s">
        <v>48</v>
      </c>
      <c r="D318" s="589" t="str">
        <f t="shared" ref="D318:W318" si="115">D12</f>
        <v>輸送機械</v>
      </c>
      <c r="E318" s="589" t="str">
        <f t="shared" si="115"/>
        <v>その他の製造工業製品</v>
      </c>
      <c r="F318" s="589" t="str">
        <f t="shared" si="115"/>
        <v>建設</v>
      </c>
      <c r="G318" s="589" t="str">
        <f t="shared" si="115"/>
        <v>電力・ガス・熱供給</v>
      </c>
      <c r="H318" s="589" t="str">
        <f t="shared" si="115"/>
        <v>水道</v>
      </c>
      <c r="I318" s="589" t="str">
        <f t="shared" si="115"/>
        <v>廃棄物処理</v>
      </c>
      <c r="J318" s="589" t="str">
        <f t="shared" si="115"/>
        <v>商業</v>
      </c>
      <c r="K318" s="589" t="str">
        <f t="shared" si="115"/>
        <v>金融・保険</v>
      </c>
      <c r="L318" s="589" t="str">
        <f t="shared" si="115"/>
        <v>不動産</v>
      </c>
      <c r="M318" s="589" t="str">
        <f t="shared" si="115"/>
        <v>運輸・郵便</v>
      </c>
      <c r="N318" s="589" t="str">
        <f t="shared" si="115"/>
        <v>情報通信</v>
      </c>
      <c r="O318" s="589" t="str">
        <f t="shared" si="115"/>
        <v>公務</v>
      </c>
      <c r="P318" s="589" t="str">
        <f t="shared" si="115"/>
        <v>教育・研究</v>
      </c>
      <c r="Q318" s="589" t="str">
        <f t="shared" si="115"/>
        <v>医療・福祉</v>
      </c>
      <c r="R318" s="613" t="str">
        <f t="shared" si="115"/>
        <v>他に分類されない会員制団体</v>
      </c>
      <c r="S318" s="589" t="str">
        <f t="shared" si="115"/>
        <v>対事業所サービス</v>
      </c>
      <c r="T318" s="589" t="str">
        <f t="shared" si="115"/>
        <v>対個人サービス</v>
      </c>
      <c r="U318" s="589" t="str">
        <f t="shared" si="115"/>
        <v>事務用品</v>
      </c>
      <c r="V318" s="589" t="str">
        <f t="shared" si="115"/>
        <v>分類不明</v>
      </c>
      <c r="W318" s="30" t="str">
        <f t="shared" si="115"/>
        <v>合計</v>
      </c>
    </row>
    <row r="319" spans="3:42" s="31" customFormat="1" ht="13.5">
      <c r="C319" s="78" t="s">
        <v>84</v>
      </c>
      <c r="D319" s="79">
        <f t="array" ref="D319:V321">+X313:AP315</f>
        <v>0</v>
      </c>
      <c r="E319" s="79">
        <v>0</v>
      </c>
      <c r="F319" s="79">
        <v>0</v>
      </c>
      <c r="G319" s="79">
        <v>0</v>
      </c>
      <c r="H319" s="79">
        <v>0</v>
      </c>
      <c r="I319" s="79">
        <v>0</v>
      </c>
      <c r="J319" s="79">
        <v>1385.2360957522867</v>
      </c>
      <c r="K319" s="79">
        <v>0</v>
      </c>
      <c r="L319" s="79">
        <v>0</v>
      </c>
      <c r="M319" s="79">
        <v>135.68053786638882</v>
      </c>
      <c r="N319" s="79">
        <v>0</v>
      </c>
      <c r="O319" s="79">
        <v>0</v>
      </c>
      <c r="P319" s="79">
        <v>0</v>
      </c>
      <c r="Q319" s="97">
        <v>0</v>
      </c>
      <c r="R319" s="97">
        <v>0</v>
      </c>
      <c r="S319" s="97">
        <v>0</v>
      </c>
      <c r="T319" s="97">
        <v>0</v>
      </c>
      <c r="U319" s="97">
        <v>0</v>
      </c>
      <c r="V319" s="97">
        <v>0</v>
      </c>
      <c r="W319" s="79">
        <f>SUM(D313:AP313)</f>
        <v>2227.4863807053348</v>
      </c>
    </row>
    <row r="320" spans="3:42" s="31" customFormat="1" ht="13.5">
      <c r="C320" s="81" t="s">
        <v>85</v>
      </c>
      <c r="D320" s="98">
        <v>8.5380313665512126</v>
      </c>
      <c r="E320" s="98">
        <v>20.681820113532574</v>
      </c>
      <c r="F320" s="98">
        <v>18.391322292985627</v>
      </c>
      <c r="G320" s="98">
        <v>20.720106500601801</v>
      </c>
      <c r="H320" s="98">
        <v>3.8752211411907367</v>
      </c>
      <c r="I320" s="98">
        <v>15.580211551191525</v>
      </c>
      <c r="J320" s="98">
        <v>277.69735265435656</v>
      </c>
      <c r="K320" s="98">
        <v>62.847435360182558</v>
      </c>
      <c r="L320" s="98">
        <v>14.651288916893016</v>
      </c>
      <c r="M320" s="98">
        <v>193.64674022493301</v>
      </c>
      <c r="N320" s="98">
        <v>77.519775525692495</v>
      </c>
      <c r="O320" s="98">
        <v>1.7287378186752238</v>
      </c>
      <c r="P320" s="98">
        <v>3.4225520998256402</v>
      </c>
      <c r="Q320" s="98">
        <v>0.58359306289440893</v>
      </c>
      <c r="R320" s="98">
        <v>10.30626534378262</v>
      </c>
      <c r="S320" s="98">
        <v>360.53493986408745</v>
      </c>
      <c r="T320" s="98">
        <v>4.446743223725016</v>
      </c>
      <c r="U320" s="98">
        <v>0</v>
      </c>
      <c r="V320" s="98">
        <v>0.37356432804613948</v>
      </c>
      <c r="W320" s="37">
        <f>SUM(D314:AP314)</f>
        <v>1604.8458095884421</v>
      </c>
    </row>
    <row r="321" spans="3:42" s="31" customFormat="1" ht="13.5">
      <c r="C321" s="81" t="s">
        <v>86</v>
      </c>
      <c r="D321" s="37">
        <v>10.491936788120574</v>
      </c>
      <c r="E321" s="37">
        <v>9.0320146192040021</v>
      </c>
      <c r="F321" s="37">
        <v>7.5103479910201649</v>
      </c>
      <c r="G321" s="37">
        <v>8.9889133211609646</v>
      </c>
      <c r="H321" s="37">
        <v>3.0691237142068171</v>
      </c>
      <c r="I321" s="37">
        <v>8.3985890093922571</v>
      </c>
      <c r="J321" s="37">
        <v>198.938016619292</v>
      </c>
      <c r="K321" s="37">
        <v>65.744813532322851</v>
      </c>
      <c r="L321" s="37">
        <v>40.207703857358787</v>
      </c>
      <c r="M321" s="37">
        <v>64.555761140300802</v>
      </c>
      <c r="N321" s="37">
        <v>52.611556317252159</v>
      </c>
      <c r="O321" s="37">
        <v>3.8811292642865944</v>
      </c>
      <c r="P321" s="37">
        <v>38.146540364043389</v>
      </c>
      <c r="Q321" s="98">
        <v>65.538091000956911</v>
      </c>
      <c r="R321" s="98">
        <v>18.090234320678761</v>
      </c>
      <c r="S321" s="98">
        <v>97.00036441213733</v>
      </c>
      <c r="T321" s="98">
        <v>81.52747631719221</v>
      </c>
      <c r="U321" s="98">
        <v>0</v>
      </c>
      <c r="V321" s="98">
        <v>8.1614504882940406E-2</v>
      </c>
      <c r="W321" s="37">
        <f>SUM(D315:AP315)</f>
        <v>868.14345872105957</v>
      </c>
    </row>
    <row r="322" spans="3:42" s="31" customFormat="1" ht="13.5">
      <c r="C322" s="83" t="s">
        <v>79</v>
      </c>
      <c r="D322" s="41">
        <f t="shared" ref="D322:V322" si="116">SUM(D319:D321)</f>
        <v>19.029968154671785</v>
      </c>
      <c r="E322" s="41">
        <f t="shared" si="116"/>
        <v>29.713834732736576</v>
      </c>
      <c r="F322" s="41">
        <f t="shared" si="116"/>
        <v>25.901670284005792</v>
      </c>
      <c r="G322" s="41">
        <f t="shared" si="116"/>
        <v>29.709019821762766</v>
      </c>
      <c r="H322" s="41">
        <f t="shared" si="116"/>
        <v>6.9443448553975538</v>
      </c>
      <c r="I322" s="41">
        <f t="shared" si="116"/>
        <v>23.978800560583782</v>
      </c>
      <c r="J322" s="41">
        <f t="shared" si="116"/>
        <v>1861.8714650259353</v>
      </c>
      <c r="K322" s="41">
        <f t="shared" si="116"/>
        <v>128.59224889250541</v>
      </c>
      <c r="L322" s="41">
        <f t="shared" si="116"/>
        <v>54.858992774251803</v>
      </c>
      <c r="M322" s="41">
        <f t="shared" si="116"/>
        <v>393.88303923162266</v>
      </c>
      <c r="N322" s="41">
        <f t="shared" si="116"/>
        <v>130.13133184294466</v>
      </c>
      <c r="O322" s="41">
        <f t="shared" si="116"/>
        <v>5.6098670829618182</v>
      </c>
      <c r="P322" s="41">
        <f t="shared" si="116"/>
        <v>41.569092463869026</v>
      </c>
      <c r="Q322" s="41">
        <f t="shared" si="116"/>
        <v>66.121684063851319</v>
      </c>
      <c r="R322" s="41">
        <f t="shared" si="116"/>
        <v>28.396499664461381</v>
      </c>
      <c r="S322" s="41">
        <f t="shared" si="116"/>
        <v>457.53530427622479</v>
      </c>
      <c r="T322" s="41">
        <f t="shared" si="116"/>
        <v>85.974219540917233</v>
      </c>
      <c r="U322" s="41">
        <f t="shared" si="116"/>
        <v>0</v>
      </c>
      <c r="V322" s="41">
        <f t="shared" si="116"/>
        <v>0.4551788329290799</v>
      </c>
      <c r="W322" s="41">
        <f>SUM(D316:AP316)</f>
        <v>4700.4756490148366</v>
      </c>
    </row>
    <row r="323" spans="3:42" s="31" customFormat="1" ht="10.7" customHeight="1">
      <c r="F323" s="29"/>
      <c r="G323" s="46"/>
      <c r="N323" s="47"/>
      <c r="O323" s="47"/>
    </row>
    <row r="324" spans="3:42" s="31" customFormat="1" ht="17.25">
      <c r="C324" s="32" t="s">
        <v>99</v>
      </c>
      <c r="D324" s="25"/>
      <c r="E324" s="25"/>
      <c r="F324" s="73"/>
      <c r="G324" s="74"/>
      <c r="H324" s="25"/>
      <c r="I324" s="25"/>
      <c r="J324" s="75"/>
      <c r="K324" s="76"/>
      <c r="L324" s="25"/>
      <c r="M324" s="25"/>
      <c r="N324" s="25"/>
      <c r="O324" s="25"/>
      <c r="P324" s="25"/>
      <c r="W324" s="29" t="s">
        <v>722</v>
      </c>
    </row>
    <row r="325" spans="3:42" s="31" customFormat="1" ht="13.5">
      <c r="C325" s="49"/>
      <c r="D325" s="588" t="str">
        <f t="shared" ref="D325:AP325" si="117">D6</f>
        <v>01</v>
      </c>
      <c r="E325" s="588" t="str">
        <f t="shared" si="117"/>
        <v>02</v>
      </c>
      <c r="F325" s="588" t="str">
        <f t="shared" si="117"/>
        <v>03</v>
      </c>
      <c r="G325" s="588" t="str">
        <f t="shared" si="117"/>
        <v>04</v>
      </c>
      <c r="H325" s="588" t="str">
        <f t="shared" si="117"/>
        <v>05</v>
      </c>
      <c r="I325" s="588" t="str">
        <f t="shared" si="117"/>
        <v>06</v>
      </c>
      <c r="J325" s="588" t="str">
        <f t="shared" si="117"/>
        <v>07</v>
      </c>
      <c r="K325" s="588" t="str">
        <f t="shared" si="117"/>
        <v>08</v>
      </c>
      <c r="L325" s="588" t="str">
        <f t="shared" si="117"/>
        <v>09</v>
      </c>
      <c r="M325" s="588" t="str">
        <f t="shared" si="117"/>
        <v>10</v>
      </c>
      <c r="N325" s="588" t="str">
        <f t="shared" si="117"/>
        <v>11</v>
      </c>
      <c r="O325" s="588" t="str">
        <f t="shared" si="117"/>
        <v>12</v>
      </c>
      <c r="P325" s="588" t="str">
        <f t="shared" si="117"/>
        <v>13</v>
      </c>
      <c r="Q325" s="588" t="str">
        <f t="shared" si="117"/>
        <v>14</v>
      </c>
      <c r="R325" s="588" t="str">
        <f t="shared" si="117"/>
        <v>15</v>
      </c>
      <c r="S325" s="588" t="str">
        <f t="shared" si="117"/>
        <v>16</v>
      </c>
      <c r="T325" s="588" t="str">
        <f t="shared" si="117"/>
        <v>17</v>
      </c>
      <c r="U325" s="588" t="str">
        <f t="shared" si="117"/>
        <v>18</v>
      </c>
      <c r="V325" s="588" t="str">
        <f t="shared" si="117"/>
        <v>19</v>
      </c>
      <c r="W325" s="588" t="str">
        <f t="shared" si="117"/>
        <v>20</v>
      </c>
      <c r="X325" s="588" t="str">
        <f t="shared" si="117"/>
        <v>21</v>
      </c>
      <c r="Y325" s="588" t="str">
        <f t="shared" si="117"/>
        <v>22</v>
      </c>
      <c r="Z325" s="588" t="str">
        <f t="shared" si="117"/>
        <v>23</v>
      </c>
      <c r="AA325" s="588" t="str">
        <f t="shared" si="117"/>
        <v>24</v>
      </c>
      <c r="AB325" s="588" t="str">
        <f t="shared" si="117"/>
        <v>25</v>
      </c>
      <c r="AC325" s="588" t="str">
        <f t="shared" si="117"/>
        <v>26</v>
      </c>
      <c r="AD325" s="588" t="str">
        <f t="shared" si="117"/>
        <v>27</v>
      </c>
      <c r="AE325" s="588" t="str">
        <f t="shared" si="117"/>
        <v>28</v>
      </c>
      <c r="AF325" s="588" t="str">
        <f t="shared" si="117"/>
        <v>29</v>
      </c>
      <c r="AG325" s="588" t="str">
        <f t="shared" si="117"/>
        <v>30</v>
      </c>
      <c r="AH325" s="588" t="str">
        <f t="shared" si="117"/>
        <v>31</v>
      </c>
      <c r="AI325" s="588" t="str">
        <f t="shared" si="117"/>
        <v>32</v>
      </c>
      <c r="AJ325" s="588" t="str">
        <f t="shared" si="117"/>
        <v>33</v>
      </c>
      <c r="AK325" s="588" t="str">
        <f t="shared" si="117"/>
        <v>34</v>
      </c>
      <c r="AL325" s="588" t="str">
        <f t="shared" si="117"/>
        <v>35</v>
      </c>
      <c r="AM325" s="588" t="str">
        <f t="shared" si="117"/>
        <v>36</v>
      </c>
      <c r="AN325" s="588" t="str">
        <f t="shared" si="117"/>
        <v>37</v>
      </c>
      <c r="AO325" s="588" t="str">
        <f t="shared" si="117"/>
        <v>38</v>
      </c>
      <c r="AP325" s="588" t="str">
        <f t="shared" si="117"/>
        <v>39</v>
      </c>
    </row>
    <row r="326" spans="3:42" s="31" customFormat="1" ht="40.5">
      <c r="C326" s="77" t="s">
        <v>48</v>
      </c>
      <c r="D326" s="589" t="str">
        <f t="shared" ref="D326:AP326" si="118">D7</f>
        <v>農業</v>
      </c>
      <c r="E326" s="589" t="str">
        <f t="shared" si="118"/>
        <v>林業</v>
      </c>
      <c r="F326" s="589" t="str">
        <f t="shared" si="118"/>
        <v>漁業</v>
      </c>
      <c r="G326" s="589" t="str">
        <f t="shared" si="118"/>
        <v>鉱業</v>
      </c>
      <c r="H326" s="589" t="str">
        <f t="shared" si="118"/>
        <v>飲食料品</v>
      </c>
      <c r="I326" s="589" t="str">
        <f t="shared" si="118"/>
        <v>繊維製品</v>
      </c>
      <c r="J326" s="589" t="str">
        <f t="shared" si="118"/>
        <v>パルプ・紙・木製品</v>
      </c>
      <c r="K326" s="589" t="str">
        <f t="shared" si="118"/>
        <v>化学製品</v>
      </c>
      <c r="L326" s="589" t="str">
        <f t="shared" si="118"/>
        <v>石油・石炭製品</v>
      </c>
      <c r="M326" s="613" t="str">
        <f t="shared" si="118"/>
        <v>プラスチック・ゴム製品</v>
      </c>
      <c r="N326" s="589" t="str">
        <f t="shared" si="118"/>
        <v>窯業・土石製品</v>
      </c>
      <c r="O326" s="589" t="str">
        <f t="shared" si="118"/>
        <v>鉄鋼</v>
      </c>
      <c r="P326" s="589" t="str">
        <f t="shared" si="118"/>
        <v>非鉄金属</v>
      </c>
      <c r="Q326" s="589" t="str">
        <f t="shared" si="118"/>
        <v>金属製品</v>
      </c>
      <c r="R326" s="589" t="str">
        <f t="shared" si="118"/>
        <v>はん用機械</v>
      </c>
      <c r="S326" s="589" t="str">
        <f t="shared" si="118"/>
        <v>生産用機械</v>
      </c>
      <c r="T326" s="589" t="str">
        <f t="shared" si="118"/>
        <v>業務用機械</v>
      </c>
      <c r="U326" s="589" t="str">
        <f t="shared" si="118"/>
        <v>電子部品</v>
      </c>
      <c r="V326" s="589" t="str">
        <f t="shared" si="118"/>
        <v>電気機械</v>
      </c>
      <c r="W326" s="589" t="str">
        <f t="shared" si="118"/>
        <v>情報通信機器</v>
      </c>
      <c r="X326" s="593" t="str">
        <f t="shared" si="118"/>
        <v>輸送機械</v>
      </c>
      <c r="Y326" s="593" t="str">
        <f t="shared" si="118"/>
        <v>その他の製造工業製品</v>
      </c>
      <c r="Z326" s="593" t="str">
        <f t="shared" si="118"/>
        <v>建設</v>
      </c>
      <c r="AA326" s="593" t="str">
        <f t="shared" si="118"/>
        <v>電力・ガス・熱供給</v>
      </c>
      <c r="AB326" s="593" t="str">
        <f t="shared" si="118"/>
        <v>水道</v>
      </c>
      <c r="AC326" s="593" t="str">
        <f t="shared" si="118"/>
        <v>廃棄物処理</v>
      </c>
      <c r="AD326" s="593" t="str">
        <f t="shared" si="118"/>
        <v>商業</v>
      </c>
      <c r="AE326" s="593" t="str">
        <f t="shared" si="118"/>
        <v>金融・保険</v>
      </c>
      <c r="AF326" s="593" t="str">
        <f t="shared" si="118"/>
        <v>不動産</v>
      </c>
      <c r="AG326" s="593" t="str">
        <f t="shared" si="118"/>
        <v>運輸・郵便</v>
      </c>
      <c r="AH326" s="593" t="str">
        <f t="shared" si="118"/>
        <v>情報通信</v>
      </c>
      <c r="AI326" s="593" t="str">
        <f t="shared" si="118"/>
        <v>公務</v>
      </c>
      <c r="AJ326" s="593" t="str">
        <f t="shared" si="118"/>
        <v>教育・研究</v>
      </c>
      <c r="AK326" s="593" t="str">
        <f t="shared" si="118"/>
        <v>医療・福祉</v>
      </c>
      <c r="AL326" s="593" t="str">
        <f t="shared" si="118"/>
        <v>他に分類されない会員制団体</v>
      </c>
      <c r="AM326" s="593" t="str">
        <f t="shared" si="118"/>
        <v>対事業所サービス</v>
      </c>
      <c r="AN326" s="593" t="str">
        <f t="shared" si="118"/>
        <v>対個人サービス</v>
      </c>
      <c r="AO326" s="593" t="str">
        <f t="shared" si="118"/>
        <v>事務用品</v>
      </c>
      <c r="AP326" s="593" t="str">
        <f t="shared" si="118"/>
        <v>分類不明</v>
      </c>
    </row>
    <row r="327" spans="3:42" s="31" customFormat="1" ht="13.5">
      <c r="C327" s="78" t="s">
        <v>84</v>
      </c>
      <c r="D327" s="79">
        <f t="array" ref="D327:AP329">+詳細2!D217:AP219</f>
        <v>0</v>
      </c>
      <c r="E327" s="79">
        <v>0</v>
      </c>
      <c r="F327" s="79">
        <v>0</v>
      </c>
      <c r="G327" s="79">
        <v>0</v>
      </c>
      <c r="H327" s="79">
        <v>0</v>
      </c>
      <c r="I327" s="79">
        <v>0</v>
      </c>
      <c r="J327" s="79">
        <v>0</v>
      </c>
      <c r="K327" s="79">
        <v>0</v>
      </c>
      <c r="L327" s="79">
        <v>0</v>
      </c>
      <c r="M327" s="79">
        <v>0</v>
      </c>
      <c r="N327" s="79">
        <v>0</v>
      </c>
      <c r="O327" s="79">
        <v>0</v>
      </c>
      <c r="P327" s="79">
        <v>0</v>
      </c>
      <c r="Q327" s="79">
        <v>0</v>
      </c>
      <c r="R327" s="79">
        <v>0</v>
      </c>
      <c r="S327" s="79">
        <v>0</v>
      </c>
      <c r="T327" s="79">
        <v>0</v>
      </c>
      <c r="U327" s="79">
        <v>0</v>
      </c>
      <c r="V327" s="79">
        <v>0</v>
      </c>
      <c r="W327" s="79">
        <v>0</v>
      </c>
      <c r="X327" s="79">
        <v>0</v>
      </c>
      <c r="Y327" s="79">
        <v>0</v>
      </c>
      <c r="Z327" s="79">
        <v>0</v>
      </c>
      <c r="AA327" s="79">
        <v>0</v>
      </c>
      <c r="AB327" s="79">
        <v>0</v>
      </c>
      <c r="AC327" s="79">
        <v>0</v>
      </c>
      <c r="AD327" s="79">
        <v>0</v>
      </c>
      <c r="AE327" s="79">
        <v>0</v>
      </c>
      <c r="AF327" s="79">
        <v>0</v>
      </c>
      <c r="AG327" s="79">
        <v>0</v>
      </c>
      <c r="AH327" s="79">
        <v>0</v>
      </c>
      <c r="AI327" s="79">
        <v>0</v>
      </c>
      <c r="AJ327" s="79">
        <v>0</v>
      </c>
      <c r="AK327" s="79">
        <v>0</v>
      </c>
      <c r="AL327" s="79">
        <v>0</v>
      </c>
      <c r="AM327" s="79">
        <v>0</v>
      </c>
      <c r="AN327" s="79">
        <v>0</v>
      </c>
      <c r="AO327" s="79">
        <v>0</v>
      </c>
      <c r="AP327" s="79">
        <v>0</v>
      </c>
    </row>
    <row r="328" spans="3:42" s="31" customFormat="1" ht="13.5">
      <c r="C328" s="81" t="s">
        <v>85</v>
      </c>
      <c r="D328" s="37">
        <v>0</v>
      </c>
      <c r="E328" s="37">
        <v>0</v>
      </c>
      <c r="F328" s="37">
        <v>0</v>
      </c>
      <c r="G328" s="37">
        <v>0</v>
      </c>
      <c r="H328" s="37">
        <v>0</v>
      </c>
      <c r="I328" s="37">
        <v>0</v>
      </c>
      <c r="J328" s="37">
        <v>0</v>
      </c>
      <c r="K328" s="37">
        <v>0</v>
      </c>
      <c r="L328" s="37">
        <v>0</v>
      </c>
      <c r="M328" s="37">
        <v>0</v>
      </c>
      <c r="N328" s="37">
        <v>0</v>
      </c>
      <c r="O328" s="37">
        <v>0</v>
      </c>
      <c r="P328" s="37">
        <v>0</v>
      </c>
      <c r="Q328" s="37">
        <v>0</v>
      </c>
      <c r="R328" s="37">
        <v>0</v>
      </c>
      <c r="S328" s="37">
        <v>0</v>
      </c>
      <c r="T328" s="37">
        <v>0</v>
      </c>
      <c r="U328" s="37">
        <v>0</v>
      </c>
      <c r="V328" s="37">
        <v>0</v>
      </c>
      <c r="W328" s="37">
        <v>0</v>
      </c>
      <c r="X328" s="37">
        <v>0</v>
      </c>
      <c r="Y328" s="37">
        <v>0</v>
      </c>
      <c r="Z328" s="37">
        <v>0</v>
      </c>
      <c r="AA328" s="37">
        <v>0</v>
      </c>
      <c r="AB328" s="37">
        <v>0</v>
      </c>
      <c r="AC328" s="37">
        <v>0</v>
      </c>
      <c r="AD328" s="37">
        <v>0</v>
      </c>
      <c r="AE328" s="37">
        <v>0</v>
      </c>
      <c r="AF328" s="37">
        <v>0</v>
      </c>
      <c r="AG328" s="37">
        <v>0</v>
      </c>
      <c r="AH328" s="37">
        <v>0</v>
      </c>
      <c r="AI328" s="37">
        <v>0</v>
      </c>
      <c r="AJ328" s="37">
        <v>0</v>
      </c>
      <c r="AK328" s="37">
        <v>0</v>
      </c>
      <c r="AL328" s="37">
        <v>0</v>
      </c>
      <c r="AM328" s="37">
        <v>0</v>
      </c>
      <c r="AN328" s="37">
        <v>0</v>
      </c>
      <c r="AO328" s="37">
        <v>0</v>
      </c>
      <c r="AP328" s="37">
        <v>0</v>
      </c>
    </row>
    <row r="329" spans="3:42" s="31" customFormat="1" ht="13.5">
      <c r="C329" s="81" t="s">
        <v>86</v>
      </c>
      <c r="D329" s="37">
        <v>0</v>
      </c>
      <c r="E329" s="37">
        <v>0</v>
      </c>
      <c r="F329" s="37">
        <v>0</v>
      </c>
      <c r="G329" s="37">
        <v>0</v>
      </c>
      <c r="H329" s="37">
        <v>0</v>
      </c>
      <c r="I329" s="37">
        <v>0</v>
      </c>
      <c r="J329" s="37">
        <v>0</v>
      </c>
      <c r="K329" s="37">
        <v>0</v>
      </c>
      <c r="L329" s="37">
        <v>0</v>
      </c>
      <c r="M329" s="37">
        <v>0</v>
      </c>
      <c r="N329" s="37">
        <v>0</v>
      </c>
      <c r="O329" s="37">
        <v>0</v>
      </c>
      <c r="P329" s="37">
        <v>0</v>
      </c>
      <c r="Q329" s="37">
        <v>0</v>
      </c>
      <c r="R329" s="37">
        <v>0</v>
      </c>
      <c r="S329" s="37">
        <v>0</v>
      </c>
      <c r="T329" s="37">
        <v>0</v>
      </c>
      <c r="U329" s="37">
        <v>0</v>
      </c>
      <c r="V329" s="37">
        <v>0</v>
      </c>
      <c r="W329" s="37">
        <v>0</v>
      </c>
      <c r="X329" s="37">
        <v>0</v>
      </c>
      <c r="Y329" s="37">
        <v>0</v>
      </c>
      <c r="Z329" s="37">
        <v>0</v>
      </c>
      <c r="AA329" s="37">
        <v>0</v>
      </c>
      <c r="AB329" s="37">
        <v>0</v>
      </c>
      <c r="AC329" s="37">
        <v>0</v>
      </c>
      <c r="AD329" s="37">
        <v>0</v>
      </c>
      <c r="AE329" s="37">
        <v>0</v>
      </c>
      <c r="AF329" s="37">
        <v>0</v>
      </c>
      <c r="AG329" s="37">
        <v>0</v>
      </c>
      <c r="AH329" s="37">
        <v>0</v>
      </c>
      <c r="AI329" s="37">
        <v>0</v>
      </c>
      <c r="AJ329" s="37">
        <v>0</v>
      </c>
      <c r="AK329" s="37">
        <v>0</v>
      </c>
      <c r="AL329" s="37">
        <v>0</v>
      </c>
      <c r="AM329" s="37">
        <v>0</v>
      </c>
      <c r="AN329" s="37">
        <v>0</v>
      </c>
      <c r="AO329" s="37">
        <v>0</v>
      </c>
      <c r="AP329" s="37">
        <v>0</v>
      </c>
    </row>
    <row r="330" spans="3:42" s="31" customFormat="1" ht="13.5">
      <c r="C330" s="81" t="s">
        <v>79</v>
      </c>
      <c r="D330" s="37">
        <f t="shared" ref="D330:AP330" si="119">SUM(D327:D329)</f>
        <v>0</v>
      </c>
      <c r="E330" s="37">
        <f t="shared" si="119"/>
        <v>0</v>
      </c>
      <c r="F330" s="37">
        <f t="shared" si="119"/>
        <v>0</v>
      </c>
      <c r="G330" s="37">
        <f t="shared" si="119"/>
        <v>0</v>
      </c>
      <c r="H330" s="37">
        <f t="shared" si="119"/>
        <v>0</v>
      </c>
      <c r="I330" s="37">
        <f t="shared" si="119"/>
        <v>0</v>
      </c>
      <c r="J330" s="37">
        <f t="shared" si="119"/>
        <v>0</v>
      </c>
      <c r="K330" s="37">
        <f t="shared" si="119"/>
        <v>0</v>
      </c>
      <c r="L330" s="37">
        <f t="shared" si="119"/>
        <v>0</v>
      </c>
      <c r="M330" s="37">
        <f t="shared" si="119"/>
        <v>0</v>
      </c>
      <c r="N330" s="37">
        <f t="shared" si="119"/>
        <v>0</v>
      </c>
      <c r="O330" s="37">
        <f t="shared" si="119"/>
        <v>0</v>
      </c>
      <c r="P330" s="37">
        <f t="shared" si="119"/>
        <v>0</v>
      </c>
      <c r="Q330" s="37">
        <f t="shared" si="119"/>
        <v>0</v>
      </c>
      <c r="R330" s="37">
        <f t="shared" si="119"/>
        <v>0</v>
      </c>
      <c r="S330" s="37">
        <f t="shared" si="119"/>
        <v>0</v>
      </c>
      <c r="T330" s="37">
        <f t="shared" si="119"/>
        <v>0</v>
      </c>
      <c r="U330" s="37">
        <f t="shared" si="119"/>
        <v>0</v>
      </c>
      <c r="V330" s="37">
        <f t="shared" si="119"/>
        <v>0</v>
      </c>
      <c r="W330" s="41">
        <f t="shared" si="119"/>
        <v>0</v>
      </c>
      <c r="X330" s="41">
        <f t="shared" si="119"/>
        <v>0</v>
      </c>
      <c r="Y330" s="41">
        <f t="shared" si="119"/>
        <v>0</v>
      </c>
      <c r="Z330" s="41">
        <f t="shared" si="119"/>
        <v>0</v>
      </c>
      <c r="AA330" s="41">
        <f t="shared" si="119"/>
        <v>0</v>
      </c>
      <c r="AB330" s="41">
        <f t="shared" si="119"/>
        <v>0</v>
      </c>
      <c r="AC330" s="41">
        <f t="shared" si="119"/>
        <v>0</v>
      </c>
      <c r="AD330" s="41">
        <f t="shared" si="119"/>
        <v>0</v>
      </c>
      <c r="AE330" s="41">
        <f t="shared" si="119"/>
        <v>0</v>
      </c>
      <c r="AF330" s="41">
        <f t="shared" si="119"/>
        <v>0</v>
      </c>
      <c r="AG330" s="41">
        <f t="shared" si="119"/>
        <v>0</v>
      </c>
      <c r="AH330" s="41">
        <f t="shared" si="119"/>
        <v>0</v>
      </c>
      <c r="AI330" s="41">
        <f t="shared" si="119"/>
        <v>0</v>
      </c>
      <c r="AJ330" s="41">
        <f t="shared" si="119"/>
        <v>0</v>
      </c>
      <c r="AK330" s="41">
        <f t="shared" si="119"/>
        <v>0</v>
      </c>
      <c r="AL330" s="41">
        <f t="shared" si="119"/>
        <v>0</v>
      </c>
      <c r="AM330" s="41">
        <f t="shared" si="119"/>
        <v>0</v>
      </c>
      <c r="AN330" s="41">
        <f t="shared" si="119"/>
        <v>0</v>
      </c>
      <c r="AO330" s="41">
        <f t="shared" si="119"/>
        <v>0</v>
      </c>
      <c r="AP330" s="41">
        <f t="shared" si="119"/>
        <v>0</v>
      </c>
    </row>
    <row r="331" spans="3:42" s="31" customFormat="1" ht="13.5">
      <c r="C331" s="49"/>
      <c r="D331" s="588" t="str">
        <f t="shared" ref="D331:W331" si="120">D11</f>
        <v>21</v>
      </c>
      <c r="E331" s="588" t="str">
        <f t="shared" si="120"/>
        <v>22</v>
      </c>
      <c r="F331" s="588" t="str">
        <f t="shared" si="120"/>
        <v>23</v>
      </c>
      <c r="G331" s="588" t="str">
        <f t="shared" si="120"/>
        <v>24</v>
      </c>
      <c r="H331" s="588" t="str">
        <f t="shared" si="120"/>
        <v>25</v>
      </c>
      <c r="I331" s="588" t="str">
        <f t="shared" si="120"/>
        <v>26</v>
      </c>
      <c r="J331" s="588" t="str">
        <f t="shared" si="120"/>
        <v>27</v>
      </c>
      <c r="K331" s="588" t="str">
        <f t="shared" si="120"/>
        <v>28</v>
      </c>
      <c r="L331" s="588" t="str">
        <f t="shared" si="120"/>
        <v>29</v>
      </c>
      <c r="M331" s="588" t="str">
        <f t="shared" si="120"/>
        <v>30</v>
      </c>
      <c r="N331" s="588" t="str">
        <f t="shared" si="120"/>
        <v>31</v>
      </c>
      <c r="O331" s="588" t="str">
        <f t="shared" si="120"/>
        <v>32</v>
      </c>
      <c r="P331" s="588" t="str">
        <f t="shared" si="120"/>
        <v>33</v>
      </c>
      <c r="Q331" s="588" t="str">
        <f t="shared" si="120"/>
        <v>34</v>
      </c>
      <c r="R331" s="588" t="str">
        <f t="shared" si="120"/>
        <v>35</v>
      </c>
      <c r="S331" s="588" t="str">
        <f t="shared" si="120"/>
        <v>36</v>
      </c>
      <c r="T331" s="588" t="str">
        <f t="shared" si="120"/>
        <v>37</v>
      </c>
      <c r="U331" s="588" t="str">
        <f t="shared" si="120"/>
        <v>38</v>
      </c>
      <c r="V331" s="588" t="str">
        <f t="shared" si="120"/>
        <v>39</v>
      </c>
      <c r="W331" s="85">
        <f t="shared" si="120"/>
        <v>0</v>
      </c>
    </row>
    <row r="332" spans="3:42" s="31" customFormat="1" ht="40.5">
      <c r="C332" s="77" t="s">
        <v>48</v>
      </c>
      <c r="D332" s="589" t="str">
        <f t="shared" ref="D332:W332" si="121">D12</f>
        <v>輸送機械</v>
      </c>
      <c r="E332" s="589" t="str">
        <f t="shared" si="121"/>
        <v>その他の製造工業製品</v>
      </c>
      <c r="F332" s="589" t="str">
        <f t="shared" si="121"/>
        <v>建設</v>
      </c>
      <c r="G332" s="589" t="str">
        <f t="shared" si="121"/>
        <v>電力・ガス・熱供給</v>
      </c>
      <c r="H332" s="589" t="str">
        <f t="shared" si="121"/>
        <v>水道</v>
      </c>
      <c r="I332" s="589" t="str">
        <f t="shared" si="121"/>
        <v>廃棄物処理</v>
      </c>
      <c r="J332" s="589" t="str">
        <f t="shared" si="121"/>
        <v>商業</v>
      </c>
      <c r="K332" s="589" t="str">
        <f t="shared" si="121"/>
        <v>金融・保険</v>
      </c>
      <c r="L332" s="589" t="str">
        <f t="shared" si="121"/>
        <v>不動産</v>
      </c>
      <c r="M332" s="589" t="str">
        <f t="shared" si="121"/>
        <v>運輸・郵便</v>
      </c>
      <c r="N332" s="589" t="str">
        <f t="shared" si="121"/>
        <v>情報通信</v>
      </c>
      <c r="O332" s="589" t="str">
        <f t="shared" si="121"/>
        <v>公務</v>
      </c>
      <c r="P332" s="589" t="str">
        <f t="shared" si="121"/>
        <v>教育・研究</v>
      </c>
      <c r="Q332" s="589" t="str">
        <f t="shared" si="121"/>
        <v>医療・福祉</v>
      </c>
      <c r="R332" s="613" t="str">
        <f t="shared" si="121"/>
        <v>他に分類されない会員制団体</v>
      </c>
      <c r="S332" s="589" t="str">
        <f t="shared" si="121"/>
        <v>対事業所サービス</v>
      </c>
      <c r="T332" s="589" t="str">
        <f t="shared" si="121"/>
        <v>対個人サービス</v>
      </c>
      <c r="U332" s="589" t="str">
        <f t="shared" si="121"/>
        <v>事務用品</v>
      </c>
      <c r="V332" s="589" t="str">
        <f t="shared" si="121"/>
        <v>分類不明</v>
      </c>
      <c r="W332" s="30" t="str">
        <f t="shared" si="121"/>
        <v>合計</v>
      </c>
    </row>
    <row r="333" spans="3:42" s="31" customFormat="1" ht="13.5">
      <c r="C333" s="78" t="s">
        <v>84</v>
      </c>
      <c r="D333" s="79">
        <f t="array" ref="D333:V335">+X327:AP329</f>
        <v>0</v>
      </c>
      <c r="E333" s="79">
        <v>0</v>
      </c>
      <c r="F333" s="79">
        <v>0</v>
      </c>
      <c r="G333" s="79">
        <v>0</v>
      </c>
      <c r="H333" s="79">
        <v>0</v>
      </c>
      <c r="I333" s="79">
        <v>0</v>
      </c>
      <c r="J333" s="79">
        <v>0</v>
      </c>
      <c r="K333" s="79">
        <v>0</v>
      </c>
      <c r="L333" s="79">
        <v>0</v>
      </c>
      <c r="M333" s="79">
        <v>0</v>
      </c>
      <c r="N333" s="79">
        <v>0</v>
      </c>
      <c r="O333" s="79">
        <v>0</v>
      </c>
      <c r="P333" s="79">
        <v>0</v>
      </c>
      <c r="Q333" s="97">
        <v>0</v>
      </c>
      <c r="R333" s="97">
        <v>0</v>
      </c>
      <c r="S333" s="97">
        <v>0</v>
      </c>
      <c r="T333" s="97">
        <v>0</v>
      </c>
      <c r="U333" s="97">
        <v>0</v>
      </c>
      <c r="V333" s="97">
        <v>0</v>
      </c>
      <c r="W333" s="79">
        <f>SUM(D327:AP327)</f>
        <v>0</v>
      </c>
    </row>
    <row r="334" spans="3:42" s="31" customFormat="1" ht="13.5">
      <c r="C334" s="81" t="s">
        <v>85</v>
      </c>
      <c r="D334" s="98">
        <v>0</v>
      </c>
      <c r="E334" s="98">
        <v>0</v>
      </c>
      <c r="F334" s="98">
        <v>0</v>
      </c>
      <c r="G334" s="98">
        <v>0</v>
      </c>
      <c r="H334" s="98">
        <v>0</v>
      </c>
      <c r="I334" s="98">
        <v>0</v>
      </c>
      <c r="J334" s="98">
        <v>0</v>
      </c>
      <c r="K334" s="98">
        <v>0</v>
      </c>
      <c r="L334" s="98">
        <v>0</v>
      </c>
      <c r="M334" s="98">
        <v>0</v>
      </c>
      <c r="N334" s="98">
        <v>0</v>
      </c>
      <c r="O334" s="98">
        <v>0</v>
      </c>
      <c r="P334" s="98">
        <v>0</v>
      </c>
      <c r="Q334" s="98">
        <v>0</v>
      </c>
      <c r="R334" s="98">
        <v>0</v>
      </c>
      <c r="S334" s="98">
        <v>0</v>
      </c>
      <c r="T334" s="98">
        <v>0</v>
      </c>
      <c r="U334" s="98">
        <v>0</v>
      </c>
      <c r="V334" s="98">
        <v>0</v>
      </c>
      <c r="W334" s="37">
        <f>SUM(D328:AP328)</f>
        <v>0</v>
      </c>
    </row>
    <row r="335" spans="3:42" s="31" customFormat="1" ht="13.5">
      <c r="C335" s="81" t="s">
        <v>86</v>
      </c>
      <c r="D335" s="37">
        <v>0</v>
      </c>
      <c r="E335" s="37">
        <v>0</v>
      </c>
      <c r="F335" s="37">
        <v>0</v>
      </c>
      <c r="G335" s="37">
        <v>0</v>
      </c>
      <c r="H335" s="37">
        <v>0</v>
      </c>
      <c r="I335" s="37">
        <v>0</v>
      </c>
      <c r="J335" s="37">
        <v>0</v>
      </c>
      <c r="K335" s="37">
        <v>0</v>
      </c>
      <c r="L335" s="37">
        <v>0</v>
      </c>
      <c r="M335" s="37">
        <v>0</v>
      </c>
      <c r="N335" s="37">
        <v>0</v>
      </c>
      <c r="O335" s="37">
        <v>0</v>
      </c>
      <c r="P335" s="37">
        <v>0</v>
      </c>
      <c r="Q335" s="98">
        <v>0</v>
      </c>
      <c r="R335" s="98">
        <v>0</v>
      </c>
      <c r="S335" s="98">
        <v>0</v>
      </c>
      <c r="T335" s="98">
        <v>0</v>
      </c>
      <c r="U335" s="98">
        <v>0</v>
      </c>
      <c r="V335" s="98">
        <v>0</v>
      </c>
      <c r="W335" s="37">
        <f>SUM(D329:AP329)</f>
        <v>0</v>
      </c>
    </row>
    <row r="336" spans="3:42" s="31" customFormat="1" ht="13.5">
      <c r="C336" s="83" t="s">
        <v>79</v>
      </c>
      <c r="D336" s="41">
        <f t="shared" ref="D336:V336" si="122">SUM(D333:D335)</f>
        <v>0</v>
      </c>
      <c r="E336" s="41">
        <f t="shared" si="122"/>
        <v>0</v>
      </c>
      <c r="F336" s="41">
        <f t="shared" si="122"/>
        <v>0</v>
      </c>
      <c r="G336" s="41">
        <f t="shared" si="122"/>
        <v>0</v>
      </c>
      <c r="H336" s="41">
        <f t="shared" si="122"/>
        <v>0</v>
      </c>
      <c r="I336" s="41">
        <f t="shared" si="122"/>
        <v>0</v>
      </c>
      <c r="J336" s="41">
        <f t="shared" si="122"/>
        <v>0</v>
      </c>
      <c r="K336" s="41">
        <f t="shared" si="122"/>
        <v>0</v>
      </c>
      <c r="L336" s="41">
        <f t="shared" si="122"/>
        <v>0</v>
      </c>
      <c r="M336" s="41">
        <f t="shared" si="122"/>
        <v>0</v>
      </c>
      <c r="N336" s="41">
        <f t="shared" si="122"/>
        <v>0</v>
      </c>
      <c r="O336" s="41">
        <f t="shared" si="122"/>
        <v>0</v>
      </c>
      <c r="P336" s="41">
        <f t="shared" si="122"/>
        <v>0</v>
      </c>
      <c r="Q336" s="41">
        <f t="shared" si="122"/>
        <v>0</v>
      </c>
      <c r="R336" s="41">
        <f t="shared" si="122"/>
        <v>0</v>
      </c>
      <c r="S336" s="41">
        <f t="shared" si="122"/>
        <v>0</v>
      </c>
      <c r="T336" s="41">
        <f t="shared" si="122"/>
        <v>0</v>
      </c>
      <c r="U336" s="41">
        <f t="shared" si="122"/>
        <v>0</v>
      </c>
      <c r="V336" s="41">
        <f t="shared" si="122"/>
        <v>0</v>
      </c>
      <c r="W336" s="41">
        <f>SUM(D330:AP330)</f>
        <v>0</v>
      </c>
    </row>
    <row r="337" spans="3:42" s="31" customFormat="1" ht="10.7" customHeight="1">
      <c r="F337" s="29"/>
      <c r="G337" s="46"/>
      <c r="N337" s="47"/>
      <c r="O337" s="47"/>
    </row>
    <row r="338" spans="3:42" s="31" customFormat="1" ht="17.25">
      <c r="C338" s="32" t="s">
        <v>100</v>
      </c>
      <c r="D338" s="25"/>
      <c r="E338" s="25"/>
      <c r="F338" s="73"/>
      <c r="G338" s="74"/>
      <c r="H338" s="25"/>
      <c r="I338" s="25"/>
      <c r="J338" s="75"/>
      <c r="K338" s="76"/>
      <c r="L338" s="25"/>
      <c r="M338" s="25"/>
      <c r="N338" s="25"/>
      <c r="O338" s="25"/>
      <c r="P338" s="25"/>
      <c r="W338" s="29" t="s">
        <v>722</v>
      </c>
    </row>
    <row r="339" spans="3:42" s="31" customFormat="1" ht="13.5">
      <c r="C339" s="49"/>
      <c r="D339" s="588" t="str">
        <f t="shared" ref="D339:AP339" si="123">D6</f>
        <v>01</v>
      </c>
      <c r="E339" s="588" t="str">
        <f t="shared" si="123"/>
        <v>02</v>
      </c>
      <c r="F339" s="588" t="str">
        <f t="shared" si="123"/>
        <v>03</v>
      </c>
      <c r="G339" s="588" t="str">
        <f t="shared" si="123"/>
        <v>04</v>
      </c>
      <c r="H339" s="588" t="str">
        <f t="shared" si="123"/>
        <v>05</v>
      </c>
      <c r="I339" s="588" t="str">
        <f t="shared" si="123"/>
        <v>06</v>
      </c>
      <c r="J339" s="588" t="str">
        <f t="shared" si="123"/>
        <v>07</v>
      </c>
      <c r="K339" s="588" t="str">
        <f t="shared" si="123"/>
        <v>08</v>
      </c>
      <c r="L339" s="588" t="str">
        <f t="shared" si="123"/>
        <v>09</v>
      </c>
      <c r="M339" s="588" t="str">
        <f t="shared" si="123"/>
        <v>10</v>
      </c>
      <c r="N339" s="588" t="str">
        <f t="shared" si="123"/>
        <v>11</v>
      </c>
      <c r="O339" s="588" t="str">
        <f t="shared" si="123"/>
        <v>12</v>
      </c>
      <c r="P339" s="588" t="str">
        <f t="shared" si="123"/>
        <v>13</v>
      </c>
      <c r="Q339" s="588" t="str">
        <f t="shared" si="123"/>
        <v>14</v>
      </c>
      <c r="R339" s="588" t="str">
        <f t="shared" si="123"/>
        <v>15</v>
      </c>
      <c r="S339" s="588" t="str">
        <f t="shared" si="123"/>
        <v>16</v>
      </c>
      <c r="T339" s="588" t="str">
        <f t="shared" si="123"/>
        <v>17</v>
      </c>
      <c r="U339" s="588" t="str">
        <f t="shared" si="123"/>
        <v>18</v>
      </c>
      <c r="V339" s="588" t="str">
        <f t="shared" si="123"/>
        <v>19</v>
      </c>
      <c r="W339" s="588" t="str">
        <f t="shared" si="123"/>
        <v>20</v>
      </c>
      <c r="X339" s="588" t="str">
        <f t="shared" si="123"/>
        <v>21</v>
      </c>
      <c r="Y339" s="588" t="str">
        <f t="shared" si="123"/>
        <v>22</v>
      </c>
      <c r="Z339" s="588" t="str">
        <f t="shared" si="123"/>
        <v>23</v>
      </c>
      <c r="AA339" s="588" t="str">
        <f t="shared" si="123"/>
        <v>24</v>
      </c>
      <c r="AB339" s="588" t="str">
        <f t="shared" si="123"/>
        <v>25</v>
      </c>
      <c r="AC339" s="588" t="str">
        <f t="shared" si="123"/>
        <v>26</v>
      </c>
      <c r="AD339" s="588" t="str">
        <f t="shared" si="123"/>
        <v>27</v>
      </c>
      <c r="AE339" s="588" t="str">
        <f t="shared" si="123"/>
        <v>28</v>
      </c>
      <c r="AF339" s="588" t="str">
        <f t="shared" si="123"/>
        <v>29</v>
      </c>
      <c r="AG339" s="588" t="str">
        <f t="shared" si="123"/>
        <v>30</v>
      </c>
      <c r="AH339" s="588" t="str">
        <f t="shared" si="123"/>
        <v>31</v>
      </c>
      <c r="AI339" s="588" t="str">
        <f t="shared" si="123"/>
        <v>32</v>
      </c>
      <c r="AJ339" s="588" t="str">
        <f t="shared" si="123"/>
        <v>33</v>
      </c>
      <c r="AK339" s="588" t="str">
        <f t="shared" si="123"/>
        <v>34</v>
      </c>
      <c r="AL339" s="588" t="str">
        <f t="shared" si="123"/>
        <v>35</v>
      </c>
      <c r="AM339" s="588" t="str">
        <f t="shared" si="123"/>
        <v>36</v>
      </c>
      <c r="AN339" s="588" t="str">
        <f t="shared" si="123"/>
        <v>37</v>
      </c>
      <c r="AO339" s="588" t="str">
        <f t="shared" si="123"/>
        <v>38</v>
      </c>
      <c r="AP339" s="588" t="str">
        <f t="shared" si="123"/>
        <v>39</v>
      </c>
    </row>
    <row r="340" spans="3:42" s="31" customFormat="1" ht="40.5">
      <c r="C340" s="77" t="s">
        <v>48</v>
      </c>
      <c r="D340" s="589" t="str">
        <f t="shared" ref="D340:AP340" si="124">D7</f>
        <v>農業</v>
      </c>
      <c r="E340" s="589" t="str">
        <f t="shared" si="124"/>
        <v>林業</v>
      </c>
      <c r="F340" s="589" t="str">
        <f t="shared" si="124"/>
        <v>漁業</v>
      </c>
      <c r="G340" s="589" t="str">
        <f t="shared" si="124"/>
        <v>鉱業</v>
      </c>
      <c r="H340" s="589" t="str">
        <f t="shared" si="124"/>
        <v>飲食料品</v>
      </c>
      <c r="I340" s="589" t="str">
        <f t="shared" si="124"/>
        <v>繊維製品</v>
      </c>
      <c r="J340" s="589" t="str">
        <f t="shared" si="124"/>
        <v>パルプ・紙・木製品</v>
      </c>
      <c r="K340" s="589" t="str">
        <f t="shared" si="124"/>
        <v>化学製品</v>
      </c>
      <c r="L340" s="589" t="str">
        <f t="shared" si="124"/>
        <v>石油・石炭製品</v>
      </c>
      <c r="M340" s="613" t="str">
        <f t="shared" si="124"/>
        <v>プラスチック・ゴム製品</v>
      </c>
      <c r="N340" s="589" t="str">
        <f t="shared" si="124"/>
        <v>窯業・土石製品</v>
      </c>
      <c r="O340" s="589" t="str">
        <f t="shared" si="124"/>
        <v>鉄鋼</v>
      </c>
      <c r="P340" s="589" t="str">
        <f t="shared" si="124"/>
        <v>非鉄金属</v>
      </c>
      <c r="Q340" s="589" t="str">
        <f t="shared" si="124"/>
        <v>金属製品</v>
      </c>
      <c r="R340" s="589" t="str">
        <f t="shared" si="124"/>
        <v>はん用機械</v>
      </c>
      <c r="S340" s="589" t="str">
        <f t="shared" si="124"/>
        <v>生産用機械</v>
      </c>
      <c r="T340" s="589" t="str">
        <f t="shared" si="124"/>
        <v>業務用機械</v>
      </c>
      <c r="U340" s="589" t="str">
        <f t="shared" si="124"/>
        <v>電子部品</v>
      </c>
      <c r="V340" s="589" t="str">
        <f t="shared" si="124"/>
        <v>電気機械</v>
      </c>
      <c r="W340" s="589" t="str">
        <f t="shared" si="124"/>
        <v>情報通信機器</v>
      </c>
      <c r="X340" s="593" t="str">
        <f t="shared" si="124"/>
        <v>輸送機械</v>
      </c>
      <c r="Y340" s="593" t="str">
        <f t="shared" si="124"/>
        <v>その他の製造工業製品</v>
      </c>
      <c r="Z340" s="593" t="str">
        <f t="shared" si="124"/>
        <v>建設</v>
      </c>
      <c r="AA340" s="593" t="str">
        <f t="shared" si="124"/>
        <v>電力・ガス・熱供給</v>
      </c>
      <c r="AB340" s="593" t="str">
        <f t="shared" si="124"/>
        <v>水道</v>
      </c>
      <c r="AC340" s="593" t="str">
        <f t="shared" si="124"/>
        <v>廃棄物処理</v>
      </c>
      <c r="AD340" s="593" t="str">
        <f t="shared" si="124"/>
        <v>商業</v>
      </c>
      <c r="AE340" s="593" t="str">
        <f t="shared" si="124"/>
        <v>金融・保険</v>
      </c>
      <c r="AF340" s="593" t="str">
        <f t="shared" si="124"/>
        <v>不動産</v>
      </c>
      <c r="AG340" s="593" t="str">
        <f t="shared" si="124"/>
        <v>運輸・郵便</v>
      </c>
      <c r="AH340" s="593" t="str">
        <f t="shared" si="124"/>
        <v>情報通信</v>
      </c>
      <c r="AI340" s="593" t="str">
        <f t="shared" si="124"/>
        <v>公務</v>
      </c>
      <c r="AJ340" s="593" t="str">
        <f t="shared" si="124"/>
        <v>教育・研究</v>
      </c>
      <c r="AK340" s="593" t="str">
        <f t="shared" si="124"/>
        <v>医療・福祉</v>
      </c>
      <c r="AL340" s="593" t="str">
        <f t="shared" si="124"/>
        <v>他に分類されない会員制団体</v>
      </c>
      <c r="AM340" s="593" t="str">
        <f t="shared" si="124"/>
        <v>対事業所サービス</v>
      </c>
      <c r="AN340" s="593" t="str">
        <f t="shared" si="124"/>
        <v>対個人サービス</v>
      </c>
      <c r="AO340" s="593" t="str">
        <f t="shared" si="124"/>
        <v>事務用品</v>
      </c>
      <c r="AP340" s="593" t="str">
        <f t="shared" si="124"/>
        <v>分類不明</v>
      </c>
    </row>
    <row r="341" spans="3:42" s="31" customFormat="1" ht="13.5">
      <c r="C341" s="78" t="s">
        <v>84</v>
      </c>
      <c r="D341" s="79">
        <f t="array" ref="D341:AP343">+詳細2!D280:AP282</f>
        <v>0</v>
      </c>
      <c r="E341" s="79">
        <v>0</v>
      </c>
      <c r="F341" s="79">
        <v>0</v>
      </c>
      <c r="G341" s="79">
        <v>0</v>
      </c>
      <c r="H341" s="79">
        <v>706.56974708665916</v>
      </c>
      <c r="I341" s="79">
        <v>0</v>
      </c>
      <c r="J341" s="79">
        <v>0</v>
      </c>
      <c r="K341" s="79">
        <v>0</v>
      </c>
      <c r="L341" s="79">
        <v>0</v>
      </c>
      <c r="M341" s="79">
        <v>0</v>
      </c>
      <c r="N341" s="79">
        <v>0</v>
      </c>
      <c r="O341" s="79">
        <v>0</v>
      </c>
      <c r="P341" s="79">
        <v>0</v>
      </c>
      <c r="Q341" s="79">
        <v>0</v>
      </c>
      <c r="R341" s="79">
        <v>0</v>
      </c>
      <c r="S341" s="79">
        <v>0</v>
      </c>
      <c r="T341" s="79">
        <v>0</v>
      </c>
      <c r="U341" s="79">
        <v>0</v>
      </c>
      <c r="V341" s="79">
        <v>0</v>
      </c>
      <c r="W341" s="79">
        <v>0</v>
      </c>
      <c r="X341" s="79">
        <v>0</v>
      </c>
      <c r="Y341" s="79">
        <v>0</v>
      </c>
      <c r="Z341" s="79">
        <v>0</v>
      </c>
      <c r="AA341" s="79">
        <v>0</v>
      </c>
      <c r="AB341" s="79">
        <v>0</v>
      </c>
      <c r="AC341" s="79">
        <v>0</v>
      </c>
      <c r="AD341" s="79">
        <v>1385.2360957522867</v>
      </c>
      <c r="AE341" s="79">
        <v>0</v>
      </c>
      <c r="AF341" s="79">
        <v>0</v>
      </c>
      <c r="AG341" s="79">
        <v>135.68053786638882</v>
      </c>
      <c r="AH341" s="79">
        <v>0</v>
      </c>
      <c r="AI341" s="79">
        <v>0</v>
      </c>
      <c r="AJ341" s="79">
        <v>0</v>
      </c>
      <c r="AK341" s="79">
        <v>0</v>
      </c>
      <c r="AL341" s="79">
        <v>0</v>
      </c>
      <c r="AM341" s="79">
        <v>0</v>
      </c>
      <c r="AN341" s="79">
        <v>0</v>
      </c>
      <c r="AO341" s="79">
        <v>0</v>
      </c>
      <c r="AP341" s="79">
        <v>0</v>
      </c>
    </row>
    <row r="342" spans="3:42" s="31" customFormat="1" ht="13.5">
      <c r="C342" s="81" t="s">
        <v>85</v>
      </c>
      <c r="D342" s="37">
        <v>159.6748579356769</v>
      </c>
      <c r="E342" s="37">
        <v>2.2048699903200717</v>
      </c>
      <c r="F342" s="37">
        <v>21.630082358654729</v>
      </c>
      <c r="G342" s="37">
        <v>0.8902813980296117</v>
      </c>
      <c r="H342" s="37">
        <v>164.71166501394768</v>
      </c>
      <c r="I342" s="37">
        <v>3.7641391956272021</v>
      </c>
      <c r="J342" s="37">
        <v>36.104816723570565</v>
      </c>
      <c r="K342" s="37">
        <v>17.338690474487212</v>
      </c>
      <c r="L342" s="37">
        <v>2.1505335170704281</v>
      </c>
      <c r="M342" s="37">
        <v>46.032990142316521</v>
      </c>
      <c r="N342" s="37">
        <v>5.6007752123708086</v>
      </c>
      <c r="O342" s="37">
        <v>4.0175215400601605</v>
      </c>
      <c r="P342" s="37">
        <v>1.8166837472552146</v>
      </c>
      <c r="Q342" s="37">
        <v>31.506006521582375</v>
      </c>
      <c r="R342" s="37">
        <v>2.2985266381343732</v>
      </c>
      <c r="S342" s="37">
        <v>3.363471608985634</v>
      </c>
      <c r="T342" s="37">
        <v>1.4864512985742526</v>
      </c>
      <c r="U342" s="37">
        <v>2.898325308407145</v>
      </c>
      <c r="V342" s="37">
        <v>1.6308690783739088</v>
      </c>
      <c r="W342" s="37">
        <v>0.17855049584994209</v>
      </c>
      <c r="X342" s="37">
        <v>8.5380313665512126</v>
      </c>
      <c r="Y342" s="37">
        <v>20.681820113532574</v>
      </c>
      <c r="Z342" s="37">
        <v>18.391322292985627</v>
      </c>
      <c r="AA342" s="37">
        <v>20.720106500601801</v>
      </c>
      <c r="AB342" s="37">
        <v>3.8752211411907367</v>
      </c>
      <c r="AC342" s="37">
        <v>15.580211551191525</v>
      </c>
      <c r="AD342" s="37">
        <v>277.69735265435656</v>
      </c>
      <c r="AE342" s="37">
        <v>62.847435360182558</v>
      </c>
      <c r="AF342" s="37">
        <v>14.651288916893016</v>
      </c>
      <c r="AG342" s="37">
        <v>193.64674022493301</v>
      </c>
      <c r="AH342" s="37">
        <v>77.519775525692495</v>
      </c>
      <c r="AI342" s="37">
        <v>1.7287378186752238</v>
      </c>
      <c r="AJ342" s="37">
        <v>3.4225520998256402</v>
      </c>
      <c r="AK342" s="37">
        <v>0.58359306289440893</v>
      </c>
      <c r="AL342" s="37">
        <v>10.30626534378262</v>
      </c>
      <c r="AM342" s="37">
        <v>360.53493986408745</v>
      </c>
      <c r="AN342" s="37">
        <v>4.446743223725016</v>
      </c>
      <c r="AO342" s="37">
        <v>0</v>
      </c>
      <c r="AP342" s="37">
        <v>0.37356432804613948</v>
      </c>
    </row>
    <row r="343" spans="3:42" s="31" customFormat="1" ht="13.5">
      <c r="C343" s="81" t="s">
        <v>86</v>
      </c>
      <c r="D343" s="37">
        <v>11.519117590626101</v>
      </c>
      <c r="E343" s="37">
        <v>0.66298426788298093</v>
      </c>
      <c r="F343" s="37">
        <v>1.6104697452071302</v>
      </c>
      <c r="G343" s="37">
        <v>0.35058170630902002</v>
      </c>
      <c r="H343" s="37">
        <v>36.451816866729239</v>
      </c>
      <c r="I343" s="37">
        <v>3.9532563968544912</v>
      </c>
      <c r="J343" s="37">
        <v>5.5893486425835146</v>
      </c>
      <c r="K343" s="37">
        <v>6.3263699909719193</v>
      </c>
      <c r="L343" s="37">
        <v>0.80545293236572479</v>
      </c>
      <c r="M343" s="37">
        <v>7.8395023234692696</v>
      </c>
      <c r="N343" s="37">
        <v>1.3540519402484774</v>
      </c>
      <c r="O343" s="37">
        <v>1.2503838336188899</v>
      </c>
      <c r="P343" s="37">
        <v>0.73023828073341068</v>
      </c>
      <c r="Q343" s="37">
        <v>4.6038501721904161</v>
      </c>
      <c r="R343" s="37">
        <v>0.86573896656186933</v>
      </c>
      <c r="S343" s="37">
        <v>0.92748611432670702</v>
      </c>
      <c r="T343" s="37">
        <v>0.72502049278690717</v>
      </c>
      <c r="U343" s="37">
        <v>2.0873419263278783</v>
      </c>
      <c r="V343" s="37">
        <v>4.5848137072568784</v>
      </c>
      <c r="W343" s="37">
        <v>2.0914057301991611</v>
      </c>
      <c r="X343" s="37">
        <v>10.491936788120574</v>
      </c>
      <c r="Y343" s="37">
        <v>9.0320146192040021</v>
      </c>
      <c r="Z343" s="37">
        <v>7.5103479910201649</v>
      </c>
      <c r="AA343" s="37">
        <v>8.9889133211609646</v>
      </c>
      <c r="AB343" s="37">
        <v>3.0691237142068171</v>
      </c>
      <c r="AC343" s="37">
        <v>8.3985890093922571</v>
      </c>
      <c r="AD343" s="37">
        <v>198.938016619292</v>
      </c>
      <c r="AE343" s="37">
        <v>65.744813532322851</v>
      </c>
      <c r="AF343" s="37">
        <v>40.207703857358787</v>
      </c>
      <c r="AG343" s="37">
        <v>64.555761140300802</v>
      </c>
      <c r="AH343" s="37">
        <v>52.611556317252159</v>
      </c>
      <c r="AI343" s="37">
        <v>3.8811292642865944</v>
      </c>
      <c r="AJ343" s="37">
        <v>38.146540364043389</v>
      </c>
      <c r="AK343" s="37">
        <v>65.538091000956911</v>
      </c>
      <c r="AL343" s="37">
        <v>18.090234320678761</v>
      </c>
      <c r="AM343" s="37">
        <v>97.00036441213733</v>
      </c>
      <c r="AN343" s="37">
        <v>81.52747631719221</v>
      </c>
      <c r="AO343" s="37">
        <v>0</v>
      </c>
      <c r="AP343" s="37">
        <v>8.1614504882940406E-2</v>
      </c>
    </row>
    <row r="344" spans="3:42" s="31" customFormat="1" ht="13.5">
      <c r="C344" s="81" t="s">
        <v>79</v>
      </c>
      <c r="D344" s="37">
        <f t="shared" ref="D344:AP344" si="125">SUM(D341:D343)</f>
        <v>171.19397552630301</v>
      </c>
      <c r="E344" s="37">
        <f t="shared" si="125"/>
        <v>2.8678542582030526</v>
      </c>
      <c r="F344" s="37">
        <f t="shared" si="125"/>
        <v>23.240552103861859</v>
      </c>
      <c r="G344" s="37">
        <f t="shared" si="125"/>
        <v>1.2408631043386318</v>
      </c>
      <c r="H344" s="37">
        <f t="shared" si="125"/>
        <v>907.73322896733612</v>
      </c>
      <c r="I344" s="37">
        <f t="shared" si="125"/>
        <v>7.7173955924816937</v>
      </c>
      <c r="J344" s="37">
        <f t="shared" si="125"/>
        <v>41.694165366154081</v>
      </c>
      <c r="K344" s="37">
        <f t="shared" si="125"/>
        <v>23.665060465459131</v>
      </c>
      <c r="L344" s="37">
        <f t="shared" si="125"/>
        <v>2.955986449436153</v>
      </c>
      <c r="M344" s="37">
        <f t="shared" si="125"/>
        <v>53.87249246578579</v>
      </c>
      <c r="N344" s="37">
        <f t="shared" si="125"/>
        <v>6.954827152619286</v>
      </c>
      <c r="O344" s="37">
        <f t="shared" si="125"/>
        <v>5.2679053736790502</v>
      </c>
      <c r="P344" s="37">
        <f t="shared" si="125"/>
        <v>2.5469220279886251</v>
      </c>
      <c r="Q344" s="37">
        <f t="shared" si="125"/>
        <v>36.109856693772791</v>
      </c>
      <c r="R344" s="37">
        <f t="shared" si="125"/>
        <v>3.1642656046962427</v>
      </c>
      <c r="S344" s="37">
        <f t="shared" si="125"/>
        <v>4.2909577233123413</v>
      </c>
      <c r="T344" s="37">
        <f t="shared" si="125"/>
        <v>2.2114717913611597</v>
      </c>
      <c r="U344" s="37">
        <f t="shared" si="125"/>
        <v>4.9856672347350237</v>
      </c>
      <c r="V344" s="37">
        <f t="shared" si="125"/>
        <v>6.2156827856307872</v>
      </c>
      <c r="W344" s="41">
        <f t="shared" si="125"/>
        <v>2.2699562260491031</v>
      </c>
      <c r="X344" s="41">
        <f t="shared" si="125"/>
        <v>19.029968154671785</v>
      </c>
      <c r="Y344" s="41">
        <f t="shared" si="125"/>
        <v>29.713834732736576</v>
      </c>
      <c r="Z344" s="41">
        <f t="shared" si="125"/>
        <v>25.901670284005792</v>
      </c>
      <c r="AA344" s="41">
        <f t="shared" si="125"/>
        <v>29.709019821762766</v>
      </c>
      <c r="AB344" s="41">
        <f t="shared" si="125"/>
        <v>6.9443448553975538</v>
      </c>
      <c r="AC344" s="41">
        <f t="shared" si="125"/>
        <v>23.978800560583782</v>
      </c>
      <c r="AD344" s="41">
        <f t="shared" si="125"/>
        <v>1861.8714650259353</v>
      </c>
      <c r="AE344" s="41">
        <f t="shared" si="125"/>
        <v>128.59224889250541</v>
      </c>
      <c r="AF344" s="41">
        <f t="shared" si="125"/>
        <v>54.858992774251803</v>
      </c>
      <c r="AG344" s="41">
        <f t="shared" si="125"/>
        <v>393.88303923162266</v>
      </c>
      <c r="AH344" s="41">
        <f t="shared" si="125"/>
        <v>130.13133184294466</v>
      </c>
      <c r="AI344" s="41">
        <f t="shared" si="125"/>
        <v>5.6098670829618182</v>
      </c>
      <c r="AJ344" s="41">
        <f t="shared" si="125"/>
        <v>41.569092463869026</v>
      </c>
      <c r="AK344" s="41">
        <f t="shared" si="125"/>
        <v>66.121684063851319</v>
      </c>
      <c r="AL344" s="41">
        <f t="shared" si="125"/>
        <v>28.396499664461381</v>
      </c>
      <c r="AM344" s="41">
        <f t="shared" si="125"/>
        <v>457.53530427622479</v>
      </c>
      <c r="AN344" s="41">
        <f t="shared" si="125"/>
        <v>85.974219540917233</v>
      </c>
      <c r="AO344" s="41">
        <f t="shared" si="125"/>
        <v>0</v>
      </c>
      <c r="AP344" s="41">
        <f t="shared" si="125"/>
        <v>0.4551788329290799</v>
      </c>
    </row>
    <row r="345" spans="3:42" s="31" customFormat="1" ht="13.5">
      <c r="C345" s="49"/>
      <c r="D345" s="588" t="str">
        <f t="shared" ref="D345:W345" si="126">D11</f>
        <v>21</v>
      </c>
      <c r="E345" s="588" t="str">
        <f t="shared" si="126"/>
        <v>22</v>
      </c>
      <c r="F345" s="588" t="str">
        <f t="shared" si="126"/>
        <v>23</v>
      </c>
      <c r="G345" s="588" t="str">
        <f t="shared" si="126"/>
        <v>24</v>
      </c>
      <c r="H345" s="588" t="str">
        <f t="shared" si="126"/>
        <v>25</v>
      </c>
      <c r="I345" s="588" t="str">
        <f t="shared" si="126"/>
        <v>26</v>
      </c>
      <c r="J345" s="588" t="str">
        <f t="shared" si="126"/>
        <v>27</v>
      </c>
      <c r="K345" s="588" t="str">
        <f t="shared" si="126"/>
        <v>28</v>
      </c>
      <c r="L345" s="588" t="str">
        <f t="shared" si="126"/>
        <v>29</v>
      </c>
      <c r="M345" s="588" t="str">
        <f t="shared" si="126"/>
        <v>30</v>
      </c>
      <c r="N345" s="588" t="str">
        <f t="shared" si="126"/>
        <v>31</v>
      </c>
      <c r="O345" s="588" t="str">
        <f t="shared" si="126"/>
        <v>32</v>
      </c>
      <c r="P345" s="588" t="str">
        <f t="shared" si="126"/>
        <v>33</v>
      </c>
      <c r="Q345" s="588" t="str">
        <f t="shared" si="126"/>
        <v>34</v>
      </c>
      <c r="R345" s="588" t="str">
        <f t="shared" si="126"/>
        <v>35</v>
      </c>
      <c r="S345" s="588" t="str">
        <f t="shared" si="126"/>
        <v>36</v>
      </c>
      <c r="T345" s="588" t="str">
        <f t="shared" si="126"/>
        <v>37</v>
      </c>
      <c r="U345" s="588" t="str">
        <f t="shared" si="126"/>
        <v>38</v>
      </c>
      <c r="V345" s="588" t="str">
        <f t="shared" si="126"/>
        <v>39</v>
      </c>
      <c r="W345" s="85">
        <f t="shared" si="126"/>
        <v>0</v>
      </c>
    </row>
    <row r="346" spans="3:42" s="31" customFormat="1" ht="40.5">
      <c r="C346" s="77" t="s">
        <v>48</v>
      </c>
      <c r="D346" s="589" t="str">
        <f t="shared" ref="D346:W346" si="127">D12</f>
        <v>輸送機械</v>
      </c>
      <c r="E346" s="589" t="str">
        <f t="shared" si="127"/>
        <v>その他の製造工業製品</v>
      </c>
      <c r="F346" s="589" t="str">
        <f t="shared" si="127"/>
        <v>建設</v>
      </c>
      <c r="G346" s="589" t="str">
        <f t="shared" si="127"/>
        <v>電力・ガス・熱供給</v>
      </c>
      <c r="H346" s="589" t="str">
        <f t="shared" si="127"/>
        <v>水道</v>
      </c>
      <c r="I346" s="589" t="str">
        <f t="shared" si="127"/>
        <v>廃棄物処理</v>
      </c>
      <c r="J346" s="589" t="str">
        <f t="shared" si="127"/>
        <v>商業</v>
      </c>
      <c r="K346" s="589" t="str">
        <f t="shared" si="127"/>
        <v>金融・保険</v>
      </c>
      <c r="L346" s="589" t="str">
        <f t="shared" si="127"/>
        <v>不動産</v>
      </c>
      <c r="M346" s="589" t="str">
        <f t="shared" si="127"/>
        <v>運輸・郵便</v>
      </c>
      <c r="N346" s="589" t="str">
        <f t="shared" si="127"/>
        <v>情報通信</v>
      </c>
      <c r="O346" s="589" t="str">
        <f t="shared" si="127"/>
        <v>公務</v>
      </c>
      <c r="P346" s="589" t="str">
        <f t="shared" si="127"/>
        <v>教育・研究</v>
      </c>
      <c r="Q346" s="589" t="str">
        <f t="shared" si="127"/>
        <v>医療・福祉</v>
      </c>
      <c r="R346" s="613" t="str">
        <f t="shared" si="127"/>
        <v>他に分類されない会員制団体</v>
      </c>
      <c r="S346" s="589" t="str">
        <f t="shared" si="127"/>
        <v>対事業所サービス</v>
      </c>
      <c r="T346" s="589" t="str">
        <f t="shared" si="127"/>
        <v>対個人サービス</v>
      </c>
      <c r="U346" s="589" t="str">
        <f t="shared" si="127"/>
        <v>事務用品</v>
      </c>
      <c r="V346" s="589" t="str">
        <f t="shared" si="127"/>
        <v>分類不明</v>
      </c>
      <c r="W346" s="30" t="str">
        <f t="shared" si="127"/>
        <v>合計</v>
      </c>
    </row>
    <row r="347" spans="3:42" s="31" customFormat="1" ht="13.5">
      <c r="C347" s="78" t="s">
        <v>84</v>
      </c>
      <c r="D347" s="79">
        <f t="array" ref="D347:V349">+X341:AP343</f>
        <v>0</v>
      </c>
      <c r="E347" s="79">
        <v>0</v>
      </c>
      <c r="F347" s="79">
        <v>0</v>
      </c>
      <c r="G347" s="79">
        <v>0</v>
      </c>
      <c r="H347" s="79">
        <v>0</v>
      </c>
      <c r="I347" s="79">
        <v>0</v>
      </c>
      <c r="J347" s="79">
        <v>1385.2360957522867</v>
      </c>
      <c r="K347" s="79">
        <v>0</v>
      </c>
      <c r="L347" s="79">
        <v>0</v>
      </c>
      <c r="M347" s="79">
        <v>135.68053786638882</v>
      </c>
      <c r="N347" s="79">
        <v>0</v>
      </c>
      <c r="O347" s="79">
        <v>0</v>
      </c>
      <c r="P347" s="79">
        <v>0</v>
      </c>
      <c r="Q347" s="97">
        <v>0</v>
      </c>
      <c r="R347" s="97">
        <v>0</v>
      </c>
      <c r="S347" s="97">
        <v>0</v>
      </c>
      <c r="T347" s="97">
        <v>0</v>
      </c>
      <c r="U347" s="97">
        <v>0</v>
      </c>
      <c r="V347" s="97">
        <v>0</v>
      </c>
      <c r="W347" s="79">
        <f>SUM(D341:AP341)</f>
        <v>2227.4863807053348</v>
      </c>
    </row>
    <row r="348" spans="3:42" s="31" customFormat="1" ht="13.5">
      <c r="C348" s="81" t="s">
        <v>85</v>
      </c>
      <c r="D348" s="98">
        <v>8.5380313665512126</v>
      </c>
      <c r="E348" s="98">
        <v>20.681820113532574</v>
      </c>
      <c r="F348" s="98">
        <v>18.391322292985627</v>
      </c>
      <c r="G348" s="98">
        <v>20.720106500601801</v>
      </c>
      <c r="H348" s="98">
        <v>3.8752211411907367</v>
      </c>
      <c r="I348" s="98">
        <v>15.580211551191525</v>
      </c>
      <c r="J348" s="98">
        <v>277.69735265435656</v>
      </c>
      <c r="K348" s="98">
        <v>62.847435360182558</v>
      </c>
      <c r="L348" s="98">
        <v>14.651288916893016</v>
      </c>
      <c r="M348" s="98">
        <v>193.64674022493301</v>
      </c>
      <c r="N348" s="98">
        <v>77.519775525692495</v>
      </c>
      <c r="O348" s="98">
        <v>1.7287378186752238</v>
      </c>
      <c r="P348" s="98">
        <v>3.4225520998256402</v>
      </c>
      <c r="Q348" s="98">
        <v>0.58359306289440893</v>
      </c>
      <c r="R348" s="98">
        <v>10.30626534378262</v>
      </c>
      <c r="S348" s="98">
        <v>360.53493986408745</v>
      </c>
      <c r="T348" s="98">
        <v>4.446743223725016</v>
      </c>
      <c r="U348" s="98">
        <v>0</v>
      </c>
      <c r="V348" s="98">
        <v>0.37356432804613948</v>
      </c>
      <c r="W348" s="37">
        <f>SUM(D342:AP342)</f>
        <v>1604.8458095884421</v>
      </c>
    </row>
    <row r="349" spans="3:42" s="31" customFormat="1" ht="13.5">
      <c r="C349" s="81" t="s">
        <v>86</v>
      </c>
      <c r="D349" s="37">
        <v>10.491936788120574</v>
      </c>
      <c r="E349" s="37">
        <v>9.0320146192040021</v>
      </c>
      <c r="F349" s="37">
        <v>7.5103479910201649</v>
      </c>
      <c r="G349" s="37">
        <v>8.9889133211609646</v>
      </c>
      <c r="H349" s="37">
        <v>3.0691237142068171</v>
      </c>
      <c r="I349" s="37">
        <v>8.3985890093922571</v>
      </c>
      <c r="J349" s="37">
        <v>198.938016619292</v>
      </c>
      <c r="K349" s="37">
        <v>65.744813532322851</v>
      </c>
      <c r="L349" s="37">
        <v>40.207703857358787</v>
      </c>
      <c r="M349" s="37">
        <v>64.555761140300802</v>
      </c>
      <c r="N349" s="37">
        <v>52.611556317252159</v>
      </c>
      <c r="O349" s="37">
        <v>3.8811292642865944</v>
      </c>
      <c r="P349" s="37">
        <v>38.146540364043389</v>
      </c>
      <c r="Q349" s="98">
        <v>65.538091000956911</v>
      </c>
      <c r="R349" s="98">
        <v>18.090234320678761</v>
      </c>
      <c r="S349" s="98">
        <v>97.00036441213733</v>
      </c>
      <c r="T349" s="98">
        <v>81.52747631719221</v>
      </c>
      <c r="U349" s="98">
        <v>0</v>
      </c>
      <c r="V349" s="98">
        <v>8.1614504882940406E-2</v>
      </c>
      <c r="W349" s="37">
        <f>SUM(D343:AP343)</f>
        <v>868.14345872105957</v>
      </c>
    </row>
    <row r="350" spans="3:42" s="31" customFormat="1" ht="13.5">
      <c r="C350" s="83" t="s">
        <v>79</v>
      </c>
      <c r="D350" s="41">
        <f t="shared" ref="D350:V350" si="128">SUM(D347:D349)</f>
        <v>19.029968154671785</v>
      </c>
      <c r="E350" s="41">
        <f t="shared" si="128"/>
        <v>29.713834732736576</v>
      </c>
      <c r="F350" s="41">
        <f t="shared" si="128"/>
        <v>25.901670284005792</v>
      </c>
      <c r="G350" s="41">
        <f t="shared" si="128"/>
        <v>29.709019821762766</v>
      </c>
      <c r="H350" s="41">
        <f t="shared" si="128"/>
        <v>6.9443448553975538</v>
      </c>
      <c r="I350" s="41">
        <f t="shared" si="128"/>
        <v>23.978800560583782</v>
      </c>
      <c r="J350" s="41">
        <f t="shared" si="128"/>
        <v>1861.8714650259353</v>
      </c>
      <c r="K350" s="41">
        <f t="shared" si="128"/>
        <v>128.59224889250541</v>
      </c>
      <c r="L350" s="41">
        <f t="shared" si="128"/>
        <v>54.858992774251803</v>
      </c>
      <c r="M350" s="41">
        <f t="shared" si="128"/>
        <v>393.88303923162266</v>
      </c>
      <c r="N350" s="41">
        <f t="shared" si="128"/>
        <v>130.13133184294466</v>
      </c>
      <c r="O350" s="41">
        <f t="shared" si="128"/>
        <v>5.6098670829618182</v>
      </c>
      <c r="P350" s="41">
        <f t="shared" si="128"/>
        <v>41.569092463869026</v>
      </c>
      <c r="Q350" s="41">
        <f t="shared" si="128"/>
        <v>66.121684063851319</v>
      </c>
      <c r="R350" s="41">
        <f t="shared" si="128"/>
        <v>28.396499664461381</v>
      </c>
      <c r="S350" s="41">
        <f t="shared" si="128"/>
        <v>457.53530427622479</v>
      </c>
      <c r="T350" s="41">
        <f t="shared" si="128"/>
        <v>85.974219540917233</v>
      </c>
      <c r="U350" s="41">
        <f t="shared" si="128"/>
        <v>0</v>
      </c>
      <c r="V350" s="41">
        <f t="shared" si="128"/>
        <v>0.4551788329290799</v>
      </c>
      <c r="W350" s="41">
        <f>SUM(D344:AP344)</f>
        <v>4700.4756490148366</v>
      </c>
    </row>
    <row r="351" spans="3:42" s="31" customFormat="1" ht="10.7" customHeight="1">
      <c r="F351" s="29"/>
      <c r="G351" s="46"/>
      <c r="N351" s="47"/>
      <c r="O351" s="47"/>
    </row>
    <row r="352" spans="3:42" s="31" customFormat="1" ht="13.5">
      <c r="C352" s="31" t="s">
        <v>87</v>
      </c>
      <c r="F352" s="29"/>
      <c r="G352" s="46"/>
      <c r="N352" s="47"/>
      <c r="O352" s="47"/>
    </row>
    <row r="353" spans="3:42" s="31" customFormat="1" ht="10.7" customHeight="1">
      <c r="F353" s="29"/>
      <c r="G353" s="46"/>
      <c r="N353" s="47"/>
      <c r="O353" s="47"/>
    </row>
    <row r="354" spans="3:42" s="31" customFormat="1" ht="10.7" customHeight="1">
      <c r="F354" s="29"/>
      <c r="G354" s="46"/>
      <c r="N354" s="47"/>
      <c r="O354" s="47"/>
    </row>
    <row r="355" spans="3:42" s="31" customFormat="1" ht="18.75">
      <c r="C355" s="51" t="s">
        <v>101</v>
      </c>
      <c r="F355" s="29"/>
      <c r="G355" s="46"/>
      <c r="N355" s="47"/>
      <c r="O355" s="47"/>
    </row>
    <row r="356" spans="3:42" s="31" customFormat="1" ht="10.7" customHeight="1">
      <c r="F356" s="29"/>
      <c r="G356" s="46"/>
      <c r="N356" s="47"/>
      <c r="O356" s="47"/>
    </row>
    <row r="357" spans="3:42" s="31" customFormat="1" ht="18.75">
      <c r="C357" s="51" t="s">
        <v>429</v>
      </c>
      <c r="F357" s="29"/>
      <c r="G357" s="46"/>
      <c r="N357" s="47"/>
      <c r="O357" s="47"/>
    </row>
    <row r="358" spans="3:42" s="31" customFormat="1" ht="10.7" customHeight="1">
      <c r="F358" s="29"/>
      <c r="G358" s="46"/>
      <c r="N358" s="47"/>
      <c r="O358" s="47"/>
    </row>
    <row r="359" spans="3:42" s="31" customFormat="1" ht="17.25">
      <c r="C359" s="32" t="s">
        <v>430</v>
      </c>
      <c r="D359" s="25"/>
      <c r="E359" s="25"/>
      <c r="F359" s="73"/>
      <c r="G359" s="74"/>
      <c r="H359" s="25"/>
      <c r="I359" s="25"/>
      <c r="J359" s="75"/>
      <c r="K359" s="76"/>
      <c r="L359" s="25"/>
      <c r="M359" s="25"/>
      <c r="N359" s="25"/>
      <c r="O359" s="25"/>
      <c r="P359" s="25"/>
      <c r="W359" s="29" t="s">
        <v>722</v>
      </c>
    </row>
    <row r="360" spans="3:42" s="31" customFormat="1" ht="13.5">
      <c r="C360" s="49"/>
      <c r="D360" s="588" t="str">
        <f t="shared" ref="D360:AP360" si="129">D6</f>
        <v>01</v>
      </c>
      <c r="E360" s="588" t="str">
        <f t="shared" si="129"/>
        <v>02</v>
      </c>
      <c r="F360" s="588" t="str">
        <f t="shared" si="129"/>
        <v>03</v>
      </c>
      <c r="G360" s="588" t="str">
        <f t="shared" si="129"/>
        <v>04</v>
      </c>
      <c r="H360" s="588" t="str">
        <f t="shared" si="129"/>
        <v>05</v>
      </c>
      <c r="I360" s="588" t="str">
        <f t="shared" si="129"/>
        <v>06</v>
      </c>
      <c r="J360" s="588" t="str">
        <f t="shared" si="129"/>
        <v>07</v>
      </c>
      <c r="K360" s="588" t="str">
        <f t="shared" si="129"/>
        <v>08</v>
      </c>
      <c r="L360" s="588" t="str">
        <f t="shared" si="129"/>
        <v>09</v>
      </c>
      <c r="M360" s="588" t="str">
        <f t="shared" si="129"/>
        <v>10</v>
      </c>
      <c r="N360" s="588" t="str">
        <f t="shared" si="129"/>
        <v>11</v>
      </c>
      <c r="O360" s="588" t="str">
        <f t="shared" si="129"/>
        <v>12</v>
      </c>
      <c r="P360" s="588" t="str">
        <f t="shared" si="129"/>
        <v>13</v>
      </c>
      <c r="Q360" s="588" t="str">
        <f t="shared" si="129"/>
        <v>14</v>
      </c>
      <c r="R360" s="588" t="str">
        <f t="shared" si="129"/>
        <v>15</v>
      </c>
      <c r="S360" s="588" t="str">
        <f t="shared" si="129"/>
        <v>16</v>
      </c>
      <c r="T360" s="588" t="str">
        <f t="shared" si="129"/>
        <v>17</v>
      </c>
      <c r="U360" s="588" t="str">
        <f t="shared" si="129"/>
        <v>18</v>
      </c>
      <c r="V360" s="588" t="str">
        <f t="shared" si="129"/>
        <v>19</v>
      </c>
      <c r="W360" s="588" t="str">
        <f t="shared" si="129"/>
        <v>20</v>
      </c>
      <c r="X360" s="588" t="str">
        <f t="shared" si="129"/>
        <v>21</v>
      </c>
      <c r="Y360" s="588" t="str">
        <f t="shared" si="129"/>
        <v>22</v>
      </c>
      <c r="Z360" s="588" t="str">
        <f t="shared" si="129"/>
        <v>23</v>
      </c>
      <c r="AA360" s="588" t="str">
        <f t="shared" si="129"/>
        <v>24</v>
      </c>
      <c r="AB360" s="588" t="str">
        <f t="shared" si="129"/>
        <v>25</v>
      </c>
      <c r="AC360" s="588" t="str">
        <f t="shared" si="129"/>
        <v>26</v>
      </c>
      <c r="AD360" s="588" t="str">
        <f t="shared" si="129"/>
        <v>27</v>
      </c>
      <c r="AE360" s="588" t="str">
        <f t="shared" si="129"/>
        <v>28</v>
      </c>
      <c r="AF360" s="588" t="str">
        <f t="shared" si="129"/>
        <v>29</v>
      </c>
      <c r="AG360" s="588" t="str">
        <f t="shared" si="129"/>
        <v>30</v>
      </c>
      <c r="AH360" s="588" t="str">
        <f t="shared" si="129"/>
        <v>31</v>
      </c>
      <c r="AI360" s="588" t="str">
        <f t="shared" si="129"/>
        <v>32</v>
      </c>
      <c r="AJ360" s="588" t="str">
        <f t="shared" si="129"/>
        <v>33</v>
      </c>
      <c r="AK360" s="588" t="str">
        <f t="shared" si="129"/>
        <v>34</v>
      </c>
      <c r="AL360" s="588" t="str">
        <f t="shared" si="129"/>
        <v>35</v>
      </c>
      <c r="AM360" s="588" t="str">
        <f t="shared" si="129"/>
        <v>36</v>
      </c>
      <c r="AN360" s="588" t="str">
        <f t="shared" si="129"/>
        <v>37</v>
      </c>
      <c r="AO360" s="588" t="str">
        <f t="shared" si="129"/>
        <v>38</v>
      </c>
      <c r="AP360" s="588" t="str">
        <f t="shared" si="129"/>
        <v>39</v>
      </c>
    </row>
    <row r="361" spans="3:42" s="31" customFormat="1" ht="40.5">
      <c r="C361" s="77" t="s">
        <v>48</v>
      </c>
      <c r="D361" s="589" t="str">
        <f t="shared" ref="D361:AP361" si="130">D7</f>
        <v>農業</v>
      </c>
      <c r="E361" s="589" t="str">
        <f t="shared" si="130"/>
        <v>林業</v>
      </c>
      <c r="F361" s="589" t="str">
        <f t="shared" si="130"/>
        <v>漁業</v>
      </c>
      <c r="G361" s="589" t="str">
        <f t="shared" si="130"/>
        <v>鉱業</v>
      </c>
      <c r="H361" s="589" t="str">
        <f t="shared" si="130"/>
        <v>飲食料品</v>
      </c>
      <c r="I361" s="589" t="str">
        <f t="shared" si="130"/>
        <v>繊維製品</v>
      </c>
      <c r="J361" s="589" t="str">
        <f t="shared" si="130"/>
        <v>パルプ・紙・木製品</v>
      </c>
      <c r="K361" s="589" t="str">
        <f t="shared" si="130"/>
        <v>化学製品</v>
      </c>
      <c r="L361" s="589" t="str">
        <f t="shared" si="130"/>
        <v>石油・石炭製品</v>
      </c>
      <c r="M361" s="613" t="str">
        <f t="shared" si="130"/>
        <v>プラスチック・ゴム製品</v>
      </c>
      <c r="N361" s="589" t="str">
        <f t="shared" si="130"/>
        <v>窯業・土石製品</v>
      </c>
      <c r="O361" s="589" t="str">
        <f t="shared" si="130"/>
        <v>鉄鋼</v>
      </c>
      <c r="P361" s="589" t="str">
        <f t="shared" si="130"/>
        <v>非鉄金属</v>
      </c>
      <c r="Q361" s="589" t="str">
        <f t="shared" si="130"/>
        <v>金属製品</v>
      </c>
      <c r="R361" s="589" t="str">
        <f t="shared" si="130"/>
        <v>はん用機械</v>
      </c>
      <c r="S361" s="589" t="str">
        <f t="shared" si="130"/>
        <v>生産用機械</v>
      </c>
      <c r="T361" s="589" t="str">
        <f t="shared" si="130"/>
        <v>業務用機械</v>
      </c>
      <c r="U361" s="589" t="str">
        <f t="shared" si="130"/>
        <v>電子部品</v>
      </c>
      <c r="V361" s="589" t="str">
        <f t="shared" si="130"/>
        <v>電気機械</v>
      </c>
      <c r="W361" s="589" t="str">
        <f t="shared" si="130"/>
        <v>情報通信機器</v>
      </c>
      <c r="X361" s="593" t="str">
        <f t="shared" si="130"/>
        <v>輸送機械</v>
      </c>
      <c r="Y361" s="593" t="str">
        <f t="shared" si="130"/>
        <v>その他の製造工業製品</v>
      </c>
      <c r="Z361" s="593" t="str">
        <f t="shared" si="130"/>
        <v>建設</v>
      </c>
      <c r="AA361" s="593" t="str">
        <f t="shared" si="130"/>
        <v>電力・ガス・熱供給</v>
      </c>
      <c r="AB361" s="593" t="str">
        <f t="shared" si="130"/>
        <v>水道</v>
      </c>
      <c r="AC361" s="593" t="str">
        <f t="shared" si="130"/>
        <v>廃棄物処理</v>
      </c>
      <c r="AD361" s="593" t="str">
        <f t="shared" si="130"/>
        <v>商業</v>
      </c>
      <c r="AE361" s="593" t="str">
        <f t="shared" si="130"/>
        <v>金融・保険</v>
      </c>
      <c r="AF361" s="593" t="str">
        <f t="shared" si="130"/>
        <v>不動産</v>
      </c>
      <c r="AG361" s="593" t="str">
        <f t="shared" si="130"/>
        <v>運輸・郵便</v>
      </c>
      <c r="AH361" s="593" t="str">
        <f t="shared" si="130"/>
        <v>情報通信</v>
      </c>
      <c r="AI361" s="593" t="str">
        <f t="shared" si="130"/>
        <v>公務</v>
      </c>
      <c r="AJ361" s="593" t="str">
        <f t="shared" si="130"/>
        <v>教育・研究</v>
      </c>
      <c r="AK361" s="593" t="str">
        <f t="shared" si="130"/>
        <v>医療・福祉</v>
      </c>
      <c r="AL361" s="593" t="str">
        <f t="shared" si="130"/>
        <v>他に分類されない会員制団体</v>
      </c>
      <c r="AM361" s="593" t="str">
        <f t="shared" si="130"/>
        <v>対事業所サービス</v>
      </c>
      <c r="AN361" s="593" t="str">
        <f t="shared" si="130"/>
        <v>対個人サービス</v>
      </c>
      <c r="AO361" s="593" t="str">
        <f t="shared" si="130"/>
        <v>事務用品</v>
      </c>
      <c r="AP361" s="593" t="str">
        <f t="shared" si="130"/>
        <v>分類不明</v>
      </c>
    </row>
    <row r="362" spans="3:42" s="31" customFormat="1" ht="13.5">
      <c r="C362" s="78" t="s">
        <v>84</v>
      </c>
      <c r="D362" s="79">
        <f t="array" ref="D362:AP364">+詳細3!D33:AP35</f>
        <v>0</v>
      </c>
      <c r="E362" s="79">
        <v>0</v>
      </c>
      <c r="F362" s="79">
        <v>0</v>
      </c>
      <c r="G362" s="79">
        <v>0</v>
      </c>
      <c r="H362" s="79">
        <v>568.93555223553835</v>
      </c>
      <c r="I362" s="79">
        <v>0</v>
      </c>
      <c r="J362" s="79">
        <v>0</v>
      </c>
      <c r="K362" s="79">
        <v>0</v>
      </c>
      <c r="L362" s="79">
        <v>0</v>
      </c>
      <c r="M362" s="79">
        <v>0</v>
      </c>
      <c r="N362" s="79">
        <v>0</v>
      </c>
      <c r="O362" s="79">
        <v>0</v>
      </c>
      <c r="P362" s="79">
        <v>0</v>
      </c>
      <c r="Q362" s="79">
        <v>0</v>
      </c>
      <c r="R362" s="79">
        <v>0</v>
      </c>
      <c r="S362" s="79">
        <v>0</v>
      </c>
      <c r="T362" s="79">
        <v>0</v>
      </c>
      <c r="U362" s="79">
        <v>0</v>
      </c>
      <c r="V362" s="79">
        <v>0</v>
      </c>
      <c r="W362" s="79">
        <v>0</v>
      </c>
      <c r="X362" s="79">
        <v>0</v>
      </c>
      <c r="Y362" s="79">
        <v>0</v>
      </c>
      <c r="Z362" s="79">
        <v>0</v>
      </c>
      <c r="AA362" s="79">
        <v>0</v>
      </c>
      <c r="AB362" s="79">
        <v>0</v>
      </c>
      <c r="AC362" s="79">
        <v>0</v>
      </c>
      <c r="AD362" s="79">
        <v>534.05803371320019</v>
      </c>
      <c r="AE362" s="79">
        <v>0</v>
      </c>
      <c r="AF362" s="79">
        <v>0</v>
      </c>
      <c r="AG362" s="79">
        <v>128.84696409074056</v>
      </c>
      <c r="AH362" s="79">
        <v>0</v>
      </c>
      <c r="AI362" s="79">
        <v>0</v>
      </c>
      <c r="AJ362" s="79">
        <v>0</v>
      </c>
      <c r="AK362" s="79">
        <v>0</v>
      </c>
      <c r="AL362" s="79">
        <v>0</v>
      </c>
      <c r="AM362" s="79">
        <v>0</v>
      </c>
      <c r="AN362" s="79">
        <v>0</v>
      </c>
      <c r="AO362" s="79">
        <v>0</v>
      </c>
      <c r="AP362" s="79">
        <v>0</v>
      </c>
    </row>
    <row r="363" spans="3:42" s="31" customFormat="1" ht="13.5">
      <c r="C363" s="81" t="s">
        <v>85</v>
      </c>
      <c r="D363" s="37">
        <v>37.867575943767164</v>
      </c>
      <c r="E363" s="37">
        <v>0.42441548413950114</v>
      </c>
      <c r="F363" s="37">
        <v>3.5496532982119926</v>
      </c>
      <c r="G363" s="37">
        <v>0.12677412098340485</v>
      </c>
      <c r="H363" s="37">
        <v>63.140882790531904</v>
      </c>
      <c r="I363" s="37">
        <v>0.6988261752436733</v>
      </c>
      <c r="J363" s="37">
        <v>7.7127604974773698</v>
      </c>
      <c r="K363" s="37">
        <v>6.5843033787402954</v>
      </c>
      <c r="L363" s="37">
        <v>2.3011146503675834</v>
      </c>
      <c r="M363" s="37">
        <v>9.2089172951456675</v>
      </c>
      <c r="N363" s="37">
        <v>1.725216676677948</v>
      </c>
      <c r="O363" s="37">
        <v>1.6087804269140635</v>
      </c>
      <c r="P363" s="37">
        <v>0.24586274541234163</v>
      </c>
      <c r="Q363" s="37">
        <v>6.132959686192053</v>
      </c>
      <c r="R363" s="37">
        <v>0.70297033802754372</v>
      </c>
      <c r="S363" s="37">
        <v>0.57233926766199772</v>
      </c>
      <c r="T363" s="37">
        <v>0.1726811175971685</v>
      </c>
      <c r="U363" s="37">
        <v>0.23720984978864174</v>
      </c>
      <c r="V363" s="37">
        <v>0.31040476999259287</v>
      </c>
      <c r="W363" s="37">
        <v>4.8621281630657077E-2</v>
      </c>
      <c r="X363" s="37">
        <v>1.0317146226267442</v>
      </c>
      <c r="Y363" s="37">
        <v>4.6448857810355291</v>
      </c>
      <c r="Z363" s="37">
        <v>5.8112417996637271</v>
      </c>
      <c r="AA363" s="37">
        <v>28.160665285101697</v>
      </c>
      <c r="AB363" s="37">
        <v>3.7831765149966188</v>
      </c>
      <c r="AC363" s="37">
        <v>5.7918867172784143</v>
      </c>
      <c r="AD363" s="37">
        <v>35.005344024586677</v>
      </c>
      <c r="AE363" s="37">
        <v>23.587178145497472</v>
      </c>
      <c r="AF363" s="37">
        <v>44.511646998915786</v>
      </c>
      <c r="AG363" s="37">
        <v>53.491361456372879</v>
      </c>
      <c r="AH363" s="37">
        <v>16.785538647625941</v>
      </c>
      <c r="AI363" s="37">
        <v>0.70547343273841168</v>
      </c>
      <c r="AJ363" s="37">
        <v>1.408750199437224</v>
      </c>
      <c r="AK363" s="37">
        <v>0.23999299024909257</v>
      </c>
      <c r="AL363" s="37">
        <v>2.5169401589197933</v>
      </c>
      <c r="AM363" s="37">
        <v>108.87523655769824</v>
      </c>
      <c r="AN363" s="37">
        <v>0.75935182609610063</v>
      </c>
      <c r="AO363" s="37">
        <v>0</v>
      </c>
      <c r="AP363" s="37">
        <v>6.3504917445932572</v>
      </c>
    </row>
    <row r="364" spans="3:42" s="31" customFormat="1" ht="13.5">
      <c r="C364" s="81" t="s">
        <v>86</v>
      </c>
      <c r="D364" s="37">
        <v>1.0113502265901975</v>
      </c>
      <c r="E364" s="37">
        <v>0.10335244810356094</v>
      </c>
      <c r="F364" s="37">
        <v>0.20019099726899733</v>
      </c>
      <c r="G364" s="37">
        <v>4.0721758836329183E-2</v>
      </c>
      <c r="H364" s="37">
        <v>9.152598019486371</v>
      </c>
      <c r="I364" s="37">
        <v>0.35662548178810677</v>
      </c>
      <c r="J364" s="37">
        <v>0.68873615220255013</v>
      </c>
      <c r="K364" s="37">
        <v>2.0517326693353426</v>
      </c>
      <c r="L364" s="37">
        <v>0.39156540095531239</v>
      </c>
      <c r="M364" s="37">
        <v>0.83531878116084901</v>
      </c>
      <c r="N364" s="37">
        <v>0.25544451909902322</v>
      </c>
      <c r="O364" s="37">
        <v>0.41345880118218753</v>
      </c>
      <c r="P364" s="37">
        <v>5.4093976588910346E-2</v>
      </c>
      <c r="Q364" s="37">
        <v>0.62774257593618354</v>
      </c>
      <c r="R364" s="37">
        <v>0.24078452128762964</v>
      </c>
      <c r="S364" s="37">
        <v>0.11998322960367233</v>
      </c>
      <c r="T364" s="37">
        <v>6.197242619619564E-2</v>
      </c>
      <c r="U364" s="37">
        <v>0.15172371256072581</v>
      </c>
      <c r="V364" s="37">
        <v>0.86642804040960808</v>
      </c>
      <c r="W364" s="37">
        <v>0.83377694827529814</v>
      </c>
      <c r="X364" s="37">
        <v>0.77883447141210871</v>
      </c>
      <c r="Y364" s="37">
        <v>1.428194936747317</v>
      </c>
      <c r="Z364" s="37">
        <v>1.8382019782823427</v>
      </c>
      <c r="AA364" s="37">
        <v>10.685831514540308</v>
      </c>
      <c r="AB364" s="37">
        <v>2.3644081972438364</v>
      </c>
      <c r="AC364" s="37">
        <v>1.7030784935967134</v>
      </c>
      <c r="AD364" s="37">
        <v>20.325402171595524</v>
      </c>
      <c r="AE364" s="37">
        <v>22.264766825250909</v>
      </c>
      <c r="AF364" s="37">
        <v>112.57668626505588</v>
      </c>
      <c r="AG364" s="37">
        <v>13.777509411550122</v>
      </c>
      <c r="AH364" s="37">
        <v>9.5856612755522317</v>
      </c>
      <c r="AI364" s="37">
        <v>2.0201093178827643</v>
      </c>
      <c r="AJ364" s="37">
        <v>10.510631073171973</v>
      </c>
      <c r="AK364" s="37">
        <v>17.314031499652852</v>
      </c>
      <c r="AL364" s="37">
        <v>4.3996634803753754</v>
      </c>
      <c r="AM364" s="37">
        <v>16.871821810449887</v>
      </c>
      <c r="AN364" s="37">
        <v>20.546016328823079</v>
      </c>
      <c r="AO364" s="37">
        <v>0</v>
      </c>
      <c r="AP364" s="37">
        <v>0.87189497030496921</v>
      </c>
    </row>
    <row r="365" spans="3:42" s="31" customFormat="1" ht="13.5">
      <c r="C365" s="81" t="s">
        <v>79</v>
      </c>
      <c r="D365" s="37">
        <f t="shared" ref="D365:AP365" si="131">SUM(D362:D364)</f>
        <v>38.87892617035736</v>
      </c>
      <c r="E365" s="37">
        <f t="shared" si="131"/>
        <v>0.52776793224306207</v>
      </c>
      <c r="F365" s="37">
        <f t="shared" si="131"/>
        <v>3.7498442954809899</v>
      </c>
      <c r="G365" s="37">
        <f t="shared" si="131"/>
        <v>0.16749587981973402</v>
      </c>
      <c r="H365" s="37">
        <f t="shared" si="131"/>
        <v>641.22903304555666</v>
      </c>
      <c r="I365" s="37">
        <f t="shared" si="131"/>
        <v>1.05545165703178</v>
      </c>
      <c r="J365" s="37">
        <f t="shared" si="131"/>
        <v>8.4014966496799204</v>
      </c>
      <c r="K365" s="37">
        <f t="shared" si="131"/>
        <v>8.6360360480756384</v>
      </c>
      <c r="L365" s="37">
        <f t="shared" si="131"/>
        <v>2.6926800513228959</v>
      </c>
      <c r="M365" s="37">
        <f t="shared" si="131"/>
        <v>10.044236076306516</v>
      </c>
      <c r="N365" s="37">
        <f t="shared" si="131"/>
        <v>1.9806611957769711</v>
      </c>
      <c r="O365" s="37">
        <f t="shared" si="131"/>
        <v>2.0222392280962511</v>
      </c>
      <c r="P365" s="37">
        <f t="shared" si="131"/>
        <v>0.29995672200125195</v>
      </c>
      <c r="Q365" s="37">
        <f t="shared" si="131"/>
        <v>6.7607022621282367</v>
      </c>
      <c r="R365" s="37">
        <f t="shared" si="131"/>
        <v>0.94375485931517333</v>
      </c>
      <c r="S365" s="37">
        <f t="shared" si="131"/>
        <v>0.69232249726567008</v>
      </c>
      <c r="T365" s="37">
        <f t="shared" si="131"/>
        <v>0.23465354379336414</v>
      </c>
      <c r="U365" s="37">
        <f t="shared" si="131"/>
        <v>0.38893356234936755</v>
      </c>
      <c r="V365" s="37">
        <f t="shared" si="131"/>
        <v>1.176832810402201</v>
      </c>
      <c r="W365" s="41">
        <f t="shared" si="131"/>
        <v>0.88239822990595518</v>
      </c>
      <c r="X365" s="41">
        <f t="shared" si="131"/>
        <v>1.8105490940388529</v>
      </c>
      <c r="Y365" s="41">
        <f t="shared" si="131"/>
        <v>6.0730807177828456</v>
      </c>
      <c r="Z365" s="41">
        <f t="shared" si="131"/>
        <v>7.64944377794607</v>
      </c>
      <c r="AA365" s="41">
        <f t="shared" si="131"/>
        <v>38.846496799642004</v>
      </c>
      <c r="AB365" s="41">
        <f t="shared" si="131"/>
        <v>6.1475847122404552</v>
      </c>
      <c r="AC365" s="41">
        <f t="shared" si="131"/>
        <v>7.4949652108751277</v>
      </c>
      <c r="AD365" s="41">
        <f t="shared" si="131"/>
        <v>589.38877990938238</v>
      </c>
      <c r="AE365" s="41">
        <f t="shared" si="131"/>
        <v>45.851944970748377</v>
      </c>
      <c r="AF365" s="41">
        <f t="shared" si="131"/>
        <v>157.08833326397166</v>
      </c>
      <c r="AG365" s="41">
        <f t="shared" si="131"/>
        <v>196.11583495866356</v>
      </c>
      <c r="AH365" s="41">
        <f t="shared" si="131"/>
        <v>26.371199923178175</v>
      </c>
      <c r="AI365" s="41">
        <f t="shared" si="131"/>
        <v>2.7255827506211761</v>
      </c>
      <c r="AJ365" s="41">
        <f t="shared" si="131"/>
        <v>11.919381272609197</v>
      </c>
      <c r="AK365" s="41">
        <f t="shared" si="131"/>
        <v>17.554024489901945</v>
      </c>
      <c r="AL365" s="41">
        <f t="shared" si="131"/>
        <v>6.9166036392951682</v>
      </c>
      <c r="AM365" s="41">
        <f t="shared" si="131"/>
        <v>125.74705836814813</v>
      </c>
      <c r="AN365" s="41">
        <f t="shared" si="131"/>
        <v>21.305368154919179</v>
      </c>
      <c r="AO365" s="41">
        <f t="shared" si="131"/>
        <v>0</v>
      </c>
      <c r="AP365" s="41">
        <f t="shared" si="131"/>
        <v>7.2223867148982261</v>
      </c>
    </row>
    <row r="366" spans="3:42" s="31" customFormat="1" ht="13.5">
      <c r="C366" s="49"/>
      <c r="D366" s="588" t="str">
        <f t="shared" ref="D366:W366" si="132">D11</f>
        <v>21</v>
      </c>
      <c r="E366" s="588" t="str">
        <f t="shared" si="132"/>
        <v>22</v>
      </c>
      <c r="F366" s="588" t="str">
        <f t="shared" si="132"/>
        <v>23</v>
      </c>
      <c r="G366" s="588" t="str">
        <f t="shared" si="132"/>
        <v>24</v>
      </c>
      <c r="H366" s="588" t="str">
        <f t="shared" si="132"/>
        <v>25</v>
      </c>
      <c r="I366" s="588" t="str">
        <f t="shared" si="132"/>
        <v>26</v>
      </c>
      <c r="J366" s="588" t="str">
        <f t="shared" si="132"/>
        <v>27</v>
      </c>
      <c r="K366" s="588" t="str">
        <f t="shared" si="132"/>
        <v>28</v>
      </c>
      <c r="L366" s="588" t="str">
        <f t="shared" si="132"/>
        <v>29</v>
      </c>
      <c r="M366" s="588" t="str">
        <f t="shared" si="132"/>
        <v>30</v>
      </c>
      <c r="N366" s="588" t="str">
        <f t="shared" si="132"/>
        <v>31</v>
      </c>
      <c r="O366" s="588" t="str">
        <f t="shared" si="132"/>
        <v>32</v>
      </c>
      <c r="P366" s="588" t="str">
        <f t="shared" si="132"/>
        <v>33</v>
      </c>
      <c r="Q366" s="588" t="str">
        <f t="shared" si="132"/>
        <v>34</v>
      </c>
      <c r="R366" s="588" t="str">
        <f t="shared" si="132"/>
        <v>35</v>
      </c>
      <c r="S366" s="588" t="str">
        <f t="shared" si="132"/>
        <v>36</v>
      </c>
      <c r="T366" s="588" t="str">
        <f t="shared" si="132"/>
        <v>37</v>
      </c>
      <c r="U366" s="588" t="str">
        <f t="shared" si="132"/>
        <v>38</v>
      </c>
      <c r="V366" s="588" t="str">
        <f t="shared" si="132"/>
        <v>39</v>
      </c>
      <c r="W366" s="85">
        <f t="shared" si="132"/>
        <v>0</v>
      </c>
    </row>
    <row r="367" spans="3:42" s="31" customFormat="1" ht="40.5">
      <c r="C367" s="77" t="s">
        <v>48</v>
      </c>
      <c r="D367" s="589" t="str">
        <f t="shared" ref="D367:W367" si="133">D12</f>
        <v>輸送機械</v>
      </c>
      <c r="E367" s="589" t="str">
        <f t="shared" si="133"/>
        <v>その他の製造工業製品</v>
      </c>
      <c r="F367" s="589" t="str">
        <f t="shared" si="133"/>
        <v>建設</v>
      </c>
      <c r="G367" s="589" t="str">
        <f t="shared" si="133"/>
        <v>電力・ガス・熱供給</v>
      </c>
      <c r="H367" s="589" t="str">
        <f t="shared" si="133"/>
        <v>水道</v>
      </c>
      <c r="I367" s="589" t="str">
        <f t="shared" si="133"/>
        <v>廃棄物処理</v>
      </c>
      <c r="J367" s="589" t="str">
        <f t="shared" si="133"/>
        <v>商業</v>
      </c>
      <c r="K367" s="589" t="str">
        <f t="shared" si="133"/>
        <v>金融・保険</v>
      </c>
      <c r="L367" s="589" t="str">
        <f t="shared" si="133"/>
        <v>不動産</v>
      </c>
      <c r="M367" s="589" t="str">
        <f t="shared" si="133"/>
        <v>運輸・郵便</v>
      </c>
      <c r="N367" s="589" t="str">
        <f t="shared" si="133"/>
        <v>情報通信</v>
      </c>
      <c r="O367" s="589" t="str">
        <f t="shared" si="133"/>
        <v>公務</v>
      </c>
      <c r="P367" s="589" t="str">
        <f t="shared" si="133"/>
        <v>教育・研究</v>
      </c>
      <c r="Q367" s="589" t="str">
        <f t="shared" si="133"/>
        <v>医療・福祉</v>
      </c>
      <c r="R367" s="613" t="str">
        <f t="shared" si="133"/>
        <v>他に分類されない会員制団体</v>
      </c>
      <c r="S367" s="589" t="str">
        <f t="shared" si="133"/>
        <v>対事業所サービス</v>
      </c>
      <c r="T367" s="589" t="str">
        <f t="shared" si="133"/>
        <v>対個人サービス</v>
      </c>
      <c r="U367" s="589" t="str">
        <f t="shared" si="133"/>
        <v>事務用品</v>
      </c>
      <c r="V367" s="589" t="str">
        <f t="shared" si="133"/>
        <v>分類不明</v>
      </c>
      <c r="W367" s="30" t="str">
        <f t="shared" si="133"/>
        <v>合計</v>
      </c>
    </row>
    <row r="368" spans="3:42" s="31" customFormat="1" ht="13.5">
      <c r="C368" s="78" t="s">
        <v>84</v>
      </c>
      <c r="D368" s="79">
        <f t="array" ref="D368:V370">+X362:AP364</f>
        <v>0</v>
      </c>
      <c r="E368" s="79">
        <v>0</v>
      </c>
      <c r="F368" s="79">
        <v>0</v>
      </c>
      <c r="G368" s="79">
        <v>0</v>
      </c>
      <c r="H368" s="79">
        <v>0</v>
      </c>
      <c r="I368" s="79">
        <v>0</v>
      </c>
      <c r="J368" s="79">
        <v>534.05803371320019</v>
      </c>
      <c r="K368" s="79">
        <v>0</v>
      </c>
      <c r="L368" s="79">
        <v>0</v>
      </c>
      <c r="M368" s="79">
        <v>128.84696409074056</v>
      </c>
      <c r="N368" s="79">
        <v>0</v>
      </c>
      <c r="O368" s="79">
        <v>0</v>
      </c>
      <c r="P368" s="79">
        <v>0</v>
      </c>
      <c r="Q368" s="97">
        <v>0</v>
      </c>
      <c r="R368" s="97">
        <v>0</v>
      </c>
      <c r="S368" s="97">
        <v>0</v>
      </c>
      <c r="T368" s="97">
        <v>0</v>
      </c>
      <c r="U368" s="97">
        <v>0</v>
      </c>
      <c r="V368" s="97">
        <v>0</v>
      </c>
      <c r="W368" s="79">
        <f>SUM(D362:AP362)</f>
        <v>1231.8405500394792</v>
      </c>
    </row>
    <row r="369" spans="3:42" s="31" customFormat="1" ht="13.5">
      <c r="C369" s="81" t="s">
        <v>85</v>
      </c>
      <c r="D369" s="98">
        <v>1.0317146226267442</v>
      </c>
      <c r="E369" s="98">
        <v>4.6448857810355291</v>
      </c>
      <c r="F369" s="98">
        <v>5.8112417996637271</v>
      </c>
      <c r="G369" s="98">
        <v>28.160665285101697</v>
      </c>
      <c r="H369" s="98">
        <v>3.7831765149966188</v>
      </c>
      <c r="I369" s="98">
        <v>5.7918867172784143</v>
      </c>
      <c r="J369" s="98">
        <v>35.005344024586677</v>
      </c>
      <c r="K369" s="98">
        <v>23.587178145497472</v>
      </c>
      <c r="L369" s="98">
        <v>44.511646998915786</v>
      </c>
      <c r="M369" s="98">
        <v>53.491361456372879</v>
      </c>
      <c r="N369" s="98">
        <v>16.785538647625941</v>
      </c>
      <c r="O369" s="98">
        <v>0.70547343273841168</v>
      </c>
      <c r="P369" s="98">
        <v>1.408750199437224</v>
      </c>
      <c r="Q369" s="98">
        <v>0.23999299024909257</v>
      </c>
      <c r="R369" s="98">
        <v>2.5169401589197933</v>
      </c>
      <c r="S369" s="98">
        <v>108.87523655769824</v>
      </c>
      <c r="T369" s="98">
        <v>0.75935182609610063</v>
      </c>
      <c r="U369" s="98">
        <v>0</v>
      </c>
      <c r="V369" s="98">
        <v>6.3504917445932572</v>
      </c>
      <c r="W369" s="37">
        <f>SUM(D363:AP363)</f>
        <v>486.83314669793725</v>
      </c>
    </row>
    <row r="370" spans="3:42" s="31" customFormat="1" ht="13.5">
      <c r="C370" s="81" t="s">
        <v>86</v>
      </c>
      <c r="D370" s="37">
        <v>0.77883447141210871</v>
      </c>
      <c r="E370" s="37">
        <v>1.428194936747317</v>
      </c>
      <c r="F370" s="37">
        <v>1.8382019782823427</v>
      </c>
      <c r="G370" s="37">
        <v>10.685831514540308</v>
      </c>
      <c r="H370" s="37">
        <v>2.3644081972438364</v>
      </c>
      <c r="I370" s="37">
        <v>1.7030784935967134</v>
      </c>
      <c r="J370" s="37">
        <v>20.325402171595524</v>
      </c>
      <c r="K370" s="37">
        <v>22.264766825250909</v>
      </c>
      <c r="L370" s="37">
        <v>112.57668626505588</v>
      </c>
      <c r="M370" s="37">
        <v>13.777509411550122</v>
      </c>
      <c r="N370" s="37">
        <v>9.5856612755522317</v>
      </c>
      <c r="O370" s="37">
        <v>2.0201093178827643</v>
      </c>
      <c r="P370" s="37">
        <v>10.510631073171973</v>
      </c>
      <c r="Q370" s="98">
        <v>17.314031499652852</v>
      </c>
      <c r="R370" s="98">
        <v>4.3996634803753754</v>
      </c>
      <c r="S370" s="98">
        <v>16.871821810449887</v>
      </c>
      <c r="T370" s="98">
        <v>20.546016328823079</v>
      </c>
      <c r="U370" s="98">
        <v>0</v>
      </c>
      <c r="V370" s="98">
        <v>0.87189497030496921</v>
      </c>
      <c r="W370" s="37">
        <f>SUM(D364:AP364)</f>
        <v>288.32034470835532</v>
      </c>
    </row>
    <row r="371" spans="3:42" s="31" customFormat="1" ht="13.5">
      <c r="C371" s="83" t="s">
        <v>79</v>
      </c>
      <c r="D371" s="41">
        <f t="shared" ref="D371:V371" si="134">SUM(D368:D370)</f>
        <v>1.8105490940388529</v>
      </c>
      <c r="E371" s="41">
        <f t="shared" si="134"/>
        <v>6.0730807177828456</v>
      </c>
      <c r="F371" s="41">
        <f t="shared" si="134"/>
        <v>7.64944377794607</v>
      </c>
      <c r="G371" s="41">
        <f t="shared" si="134"/>
        <v>38.846496799642004</v>
      </c>
      <c r="H371" s="41">
        <f t="shared" si="134"/>
        <v>6.1475847122404552</v>
      </c>
      <c r="I371" s="41">
        <f t="shared" si="134"/>
        <v>7.4949652108751277</v>
      </c>
      <c r="J371" s="41">
        <f t="shared" si="134"/>
        <v>589.38877990938238</v>
      </c>
      <c r="K371" s="41">
        <f t="shared" si="134"/>
        <v>45.851944970748377</v>
      </c>
      <c r="L371" s="41">
        <f t="shared" si="134"/>
        <v>157.08833326397166</v>
      </c>
      <c r="M371" s="41">
        <f t="shared" si="134"/>
        <v>196.11583495866356</v>
      </c>
      <c r="N371" s="41">
        <f t="shared" si="134"/>
        <v>26.371199923178175</v>
      </c>
      <c r="O371" s="41">
        <f t="shared" si="134"/>
        <v>2.7255827506211761</v>
      </c>
      <c r="P371" s="41">
        <f t="shared" si="134"/>
        <v>11.919381272609197</v>
      </c>
      <c r="Q371" s="41">
        <f t="shared" si="134"/>
        <v>17.554024489901945</v>
      </c>
      <c r="R371" s="41">
        <f t="shared" si="134"/>
        <v>6.9166036392951682</v>
      </c>
      <c r="S371" s="41">
        <f t="shared" si="134"/>
        <v>125.74705836814813</v>
      </c>
      <c r="T371" s="41">
        <f t="shared" si="134"/>
        <v>21.305368154919179</v>
      </c>
      <c r="U371" s="41">
        <f t="shared" si="134"/>
        <v>0</v>
      </c>
      <c r="V371" s="41">
        <f t="shared" si="134"/>
        <v>7.2223867148982261</v>
      </c>
      <c r="W371" s="41">
        <f>SUM(D365:AP365)</f>
        <v>2006.9940414457712</v>
      </c>
    </row>
    <row r="372" spans="3:42" s="31" customFormat="1" ht="10.7" customHeight="1">
      <c r="F372" s="29"/>
      <c r="G372" s="46"/>
      <c r="N372" s="47"/>
      <c r="O372" s="47"/>
    </row>
    <row r="373" spans="3:42" s="31" customFormat="1" ht="17.25">
      <c r="C373" s="32" t="s">
        <v>431</v>
      </c>
      <c r="D373" s="25"/>
      <c r="E373" s="25"/>
      <c r="F373" s="73"/>
      <c r="G373" s="74"/>
      <c r="H373" s="25"/>
      <c r="I373" s="25"/>
      <c r="J373" s="75"/>
      <c r="K373" s="76"/>
      <c r="L373" s="25"/>
      <c r="M373" s="25"/>
      <c r="N373" s="25"/>
      <c r="O373" s="25"/>
      <c r="P373" s="25"/>
      <c r="W373" s="29" t="s">
        <v>722</v>
      </c>
    </row>
    <row r="374" spans="3:42" s="31" customFormat="1" ht="13.5">
      <c r="C374" s="49"/>
      <c r="D374" s="588" t="str">
        <f t="shared" ref="D374:AP374" si="135">D6</f>
        <v>01</v>
      </c>
      <c r="E374" s="588" t="str">
        <f t="shared" si="135"/>
        <v>02</v>
      </c>
      <c r="F374" s="588" t="str">
        <f t="shared" si="135"/>
        <v>03</v>
      </c>
      <c r="G374" s="588" t="str">
        <f t="shared" si="135"/>
        <v>04</v>
      </c>
      <c r="H374" s="588" t="str">
        <f t="shared" si="135"/>
        <v>05</v>
      </c>
      <c r="I374" s="588" t="str">
        <f t="shared" si="135"/>
        <v>06</v>
      </c>
      <c r="J374" s="588" t="str">
        <f t="shared" si="135"/>
        <v>07</v>
      </c>
      <c r="K374" s="588" t="str">
        <f t="shared" si="135"/>
        <v>08</v>
      </c>
      <c r="L374" s="588" t="str">
        <f t="shared" si="135"/>
        <v>09</v>
      </c>
      <c r="M374" s="588" t="str">
        <f t="shared" si="135"/>
        <v>10</v>
      </c>
      <c r="N374" s="588" t="str">
        <f t="shared" si="135"/>
        <v>11</v>
      </c>
      <c r="O374" s="588" t="str">
        <f t="shared" si="135"/>
        <v>12</v>
      </c>
      <c r="P374" s="588" t="str">
        <f t="shared" si="135"/>
        <v>13</v>
      </c>
      <c r="Q374" s="588" t="str">
        <f t="shared" si="135"/>
        <v>14</v>
      </c>
      <c r="R374" s="588" t="str">
        <f t="shared" si="135"/>
        <v>15</v>
      </c>
      <c r="S374" s="588" t="str">
        <f t="shared" si="135"/>
        <v>16</v>
      </c>
      <c r="T374" s="588" t="str">
        <f t="shared" si="135"/>
        <v>17</v>
      </c>
      <c r="U374" s="588" t="str">
        <f t="shared" si="135"/>
        <v>18</v>
      </c>
      <c r="V374" s="588" t="str">
        <f t="shared" si="135"/>
        <v>19</v>
      </c>
      <c r="W374" s="588" t="str">
        <f t="shared" si="135"/>
        <v>20</v>
      </c>
      <c r="X374" s="588" t="str">
        <f t="shared" si="135"/>
        <v>21</v>
      </c>
      <c r="Y374" s="588" t="str">
        <f t="shared" si="135"/>
        <v>22</v>
      </c>
      <c r="Z374" s="588" t="str">
        <f t="shared" si="135"/>
        <v>23</v>
      </c>
      <c r="AA374" s="588" t="str">
        <f t="shared" si="135"/>
        <v>24</v>
      </c>
      <c r="AB374" s="588" t="str">
        <f t="shared" si="135"/>
        <v>25</v>
      </c>
      <c r="AC374" s="588" t="str">
        <f t="shared" si="135"/>
        <v>26</v>
      </c>
      <c r="AD374" s="588" t="str">
        <f t="shared" si="135"/>
        <v>27</v>
      </c>
      <c r="AE374" s="588" t="str">
        <f t="shared" si="135"/>
        <v>28</v>
      </c>
      <c r="AF374" s="588" t="str">
        <f t="shared" si="135"/>
        <v>29</v>
      </c>
      <c r="AG374" s="588" t="str">
        <f t="shared" si="135"/>
        <v>30</v>
      </c>
      <c r="AH374" s="588" t="str">
        <f t="shared" si="135"/>
        <v>31</v>
      </c>
      <c r="AI374" s="588" t="str">
        <f t="shared" si="135"/>
        <v>32</v>
      </c>
      <c r="AJ374" s="588" t="str">
        <f t="shared" si="135"/>
        <v>33</v>
      </c>
      <c r="AK374" s="588" t="str">
        <f t="shared" si="135"/>
        <v>34</v>
      </c>
      <c r="AL374" s="588" t="str">
        <f t="shared" si="135"/>
        <v>35</v>
      </c>
      <c r="AM374" s="588" t="str">
        <f t="shared" si="135"/>
        <v>36</v>
      </c>
      <c r="AN374" s="588" t="str">
        <f t="shared" si="135"/>
        <v>37</v>
      </c>
      <c r="AO374" s="588" t="str">
        <f t="shared" si="135"/>
        <v>38</v>
      </c>
      <c r="AP374" s="588" t="str">
        <f t="shared" si="135"/>
        <v>39</v>
      </c>
    </row>
    <row r="375" spans="3:42" s="31" customFormat="1" ht="40.5">
      <c r="C375" s="77" t="s">
        <v>48</v>
      </c>
      <c r="D375" s="589" t="str">
        <f t="shared" ref="D375:AP375" si="136">D7</f>
        <v>農業</v>
      </c>
      <c r="E375" s="589" t="str">
        <f t="shared" si="136"/>
        <v>林業</v>
      </c>
      <c r="F375" s="589" t="str">
        <f t="shared" si="136"/>
        <v>漁業</v>
      </c>
      <c r="G375" s="589" t="str">
        <f t="shared" si="136"/>
        <v>鉱業</v>
      </c>
      <c r="H375" s="589" t="str">
        <f t="shared" si="136"/>
        <v>飲食料品</v>
      </c>
      <c r="I375" s="589" t="str">
        <f t="shared" si="136"/>
        <v>繊維製品</v>
      </c>
      <c r="J375" s="589" t="str">
        <f t="shared" si="136"/>
        <v>パルプ・紙・木製品</v>
      </c>
      <c r="K375" s="589" t="str">
        <f t="shared" si="136"/>
        <v>化学製品</v>
      </c>
      <c r="L375" s="589" t="str">
        <f t="shared" si="136"/>
        <v>石油・石炭製品</v>
      </c>
      <c r="M375" s="613" t="str">
        <f t="shared" si="136"/>
        <v>プラスチック・ゴム製品</v>
      </c>
      <c r="N375" s="589" t="str">
        <f t="shared" si="136"/>
        <v>窯業・土石製品</v>
      </c>
      <c r="O375" s="589" t="str">
        <f t="shared" si="136"/>
        <v>鉄鋼</v>
      </c>
      <c r="P375" s="589" t="str">
        <f t="shared" si="136"/>
        <v>非鉄金属</v>
      </c>
      <c r="Q375" s="589" t="str">
        <f t="shared" si="136"/>
        <v>金属製品</v>
      </c>
      <c r="R375" s="589" t="str">
        <f t="shared" si="136"/>
        <v>はん用機械</v>
      </c>
      <c r="S375" s="589" t="str">
        <f t="shared" si="136"/>
        <v>生産用機械</v>
      </c>
      <c r="T375" s="589" t="str">
        <f t="shared" si="136"/>
        <v>業務用機械</v>
      </c>
      <c r="U375" s="589" t="str">
        <f t="shared" si="136"/>
        <v>電子部品</v>
      </c>
      <c r="V375" s="589" t="str">
        <f t="shared" si="136"/>
        <v>電気機械</v>
      </c>
      <c r="W375" s="589" t="str">
        <f t="shared" si="136"/>
        <v>情報通信機器</v>
      </c>
      <c r="X375" s="593" t="str">
        <f t="shared" si="136"/>
        <v>輸送機械</v>
      </c>
      <c r="Y375" s="593" t="str">
        <f t="shared" si="136"/>
        <v>その他の製造工業製品</v>
      </c>
      <c r="Z375" s="593" t="str">
        <f t="shared" si="136"/>
        <v>建設</v>
      </c>
      <c r="AA375" s="593" t="str">
        <f t="shared" si="136"/>
        <v>電力・ガス・熱供給</v>
      </c>
      <c r="AB375" s="593" t="str">
        <f t="shared" si="136"/>
        <v>水道</v>
      </c>
      <c r="AC375" s="593" t="str">
        <f t="shared" si="136"/>
        <v>廃棄物処理</v>
      </c>
      <c r="AD375" s="593" t="str">
        <f t="shared" si="136"/>
        <v>商業</v>
      </c>
      <c r="AE375" s="593" t="str">
        <f t="shared" si="136"/>
        <v>金融・保険</v>
      </c>
      <c r="AF375" s="593" t="str">
        <f t="shared" si="136"/>
        <v>不動産</v>
      </c>
      <c r="AG375" s="593" t="str">
        <f t="shared" si="136"/>
        <v>運輸・郵便</v>
      </c>
      <c r="AH375" s="593" t="str">
        <f t="shared" si="136"/>
        <v>情報通信</v>
      </c>
      <c r="AI375" s="593" t="str">
        <f t="shared" si="136"/>
        <v>公務</v>
      </c>
      <c r="AJ375" s="593" t="str">
        <f t="shared" si="136"/>
        <v>教育・研究</v>
      </c>
      <c r="AK375" s="593" t="str">
        <f t="shared" si="136"/>
        <v>医療・福祉</v>
      </c>
      <c r="AL375" s="593" t="str">
        <f t="shared" si="136"/>
        <v>他に分類されない会員制団体</v>
      </c>
      <c r="AM375" s="593" t="str">
        <f t="shared" si="136"/>
        <v>対事業所サービス</v>
      </c>
      <c r="AN375" s="593" t="str">
        <f t="shared" si="136"/>
        <v>対個人サービス</v>
      </c>
      <c r="AO375" s="593" t="str">
        <f t="shared" si="136"/>
        <v>事務用品</v>
      </c>
      <c r="AP375" s="593" t="str">
        <f t="shared" si="136"/>
        <v>分類不明</v>
      </c>
    </row>
    <row r="376" spans="3:42" s="31" customFormat="1" ht="13.5">
      <c r="C376" s="78" t="s">
        <v>84</v>
      </c>
      <c r="D376" s="79">
        <f t="array" ref="D376:AP378">+詳細3!D150:AP152</f>
        <v>0</v>
      </c>
      <c r="E376" s="79">
        <v>0</v>
      </c>
      <c r="F376" s="79">
        <v>0</v>
      </c>
      <c r="G376" s="79">
        <v>0</v>
      </c>
      <c r="H376" s="79">
        <v>0</v>
      </c>
      <c r="I376" s="79">
        <v>0</v>
      </c>
      <c r="J376" s="79">
        <v>0</v>
      </c>
      <c r="K376" s="79">
        <v>0</v>
      </c>
      <c r="L376" s="79">
        <v>0</v>
      </c>
      <c r="M376" s="79">
        <v>0</v>
      </c>
      <c r="N376" s="79">
        <v>0</v>
      </c>
      <c r="O376" s="79">
        <v>0</v>
      </c>
      <c r="P376" s="79">
        <v>0</v>
      </c>
      <c r="Q376" s="79">
        <v>0</v>
      </c>
      <c r="R376" s="79">
        <v>0</v>
      </c>
      <c r="S376" s="79">
        <v>0</v>
      </c>
      <c r="T376" s="79">
        <v>0</v>
      </c>
      <c r="U376" s="79">
        <v>0</v>
      </c>
      <c r="V376" s="79">
        <v>0</v>
      </c>
      <c r="W376" s="79">
        <v>0</v>
      </c>
      <c r="X376" s="79">
        <v>0</v>
      </c>
      <c r="Y376" s="79">
        <v>0</v>
      </c>
      <c r="Z376" s="79">
        <v>0</v>
      </c>
      <c r="AA376" s="79">
        <v>0</v>
      </c>
      <c r="AB376" s="79">
        <v>0</v>
      </c>
      <c r="AC376" s="79">
        <v>0</v>
      </c>
      <c r="AD376" s="79">
        <v>0</v>
      </c>
      <c r="AE376" s="79">
        <v>0</v>
      </c>
      <c r="AF376" s="79">
        <v>0</v>
      </c>
      <c r="AG376" s="79">
        <v>0</v>
      </c>
      <c r="AH376" s="79">
        <v>0</v>
      </c>
      <c r="AI376" s="79">
        <v>0</v>
      </c>
      <c r="AJ376" s="79">
        <v>0</v>
      </c>
      <c r="AK376" s="79">
        <v>0</v>
      </c>
      <c r="AL376" s="79">
        <v>0</v>
      </c>
      <c r="AM376" s="79">
        <v>0</v>
      </c>
      <c r="AN376" s="79">
        <v>0</v>
      </c>
      <c r="AO376" s="79">
        <v>0</v>
      </c>
      <c r="AP376" s="79">
        <v>0</v>
      </c>
    </row>
    <row r="377" spans="3:42" s="31" customFormat="1" ht="13.5">
      <c r="C377" s="81" t="s">
        <v>85</v>
      </c>
      <c r="D377" s="37">
        <v>0</v>
      </c>
      <c r="E377" s="37">
        <v>0</v>
      </c>
      <c r="F377" s="37">
        <v>0</v>
      </c>
      <c r="G377" s="37">
        <v>0</v>
      </c>
      <c r="H377" s="37">
        <v>0</v>
      </c>
      <c r="I377" s="37">
        <v>0</v>
      </c>
      <c r="J377" s="37">
        <v>0</v>
      </c>
      <c r="K377" s="37">
        <v>0</v>
      </c>
      <c r="L377" s="37">
        <v>0</v>
      </c>
      <c r="M377" s="37">
        <v>0</v>
      </c>
      <c r="N377" s="37">
        <v>0</v>
      </c>
      <c r="O377" s="37">
        <v>0</v>
      </c>
      <c r="P377" s="37">
        <v>0</v>
      </c>
      <c r="Q377" s="37">
        <v>0</v>
      </c>
      <c r="R377" s="37">
        <v>0</v>
      </c>
      <c r="S377" s="37">
        <v>0</v>
      </c>
      <c r="T377" s="37">
        <v>0</v>
      </c>
      <c r="U377" s="37">
        <v>0</v>
      </c>
      <c r="V377" s="37">
        <v>0</v>
      </c>
      <c r="W377" s="37">
        <v>0</v>
      </c>
      <c r="X377" s="37">
        <v>0</v>
      </c>
      <c r="Y377" s="37">
        <v>0</v>
      </c>
      <c r="Z377" s="37">
        <v>0</v>
      </c>
      <c r="AA377" s="37">
        <v>0</v>
      </c>
      <c r="AB377" s="37">
        <v>0</v>
      </c>
      <c r="AC377" s="37">
        <v>0</v>
      </c>
      <c r="AD377" s="37">
        <v>0</v>
      </c>
      <c r="AE377" s="37">
        <v>0</v>
      </c>
      <c r="AF377" s="37">
        <v>0</v>
      </c>
      <c r="AG377" s="37">
        <v>0</v>
      </c>
      <c r="AH377" s="37">
        <v>0</v>
      </c>
      <c r="AI377" s="37">
        <v>0</v>
      </c>
      <c r="AJ377" s="37">
        <v>0</v>
      </c>
      <c r="AK377" s="37">
        <v>0</v>
      </c>
      <c r="AL377" s="37">
        <v>0</v>
      </c>
      <c r="AM377" s="37">
        <v>0</v>
      </c>
      <c r="AN377" s="37">
        <v>0</v>
      </c>
      <c r="AO377" s="37">
        <v>0</v>
      </c>
      <c r="AP377" s="37">
        <v>0</v>
      </c>
    </row>
    <row r="378" spans="3:42" s="31" customFormat="1" ht="13.5">
      <c r="C378" s="81" t="s">
        <v>86</v>
      </c>
      <c r="D378" s="37">
        <v>0</v>
      </c>
      <c r="E378" s="37">
        <v>0</v>
      </c>
      <c r="F378" s="37">
        <v>0</v>
      </c>
      <c r="G378" s="37">
        <v>0</v>
      </c>
      <c r="H378" s="37">
        <v>0</v>
      </c>
      <c r="I378" s="37">
        <v>0</v>
      </c>
      <c r="J378" s="37">
        <v>0</v>
      </c>
      <c r="K378" s="37">
        <v>0</v>
      </c>
      <c r="L378" s="37">
        <v>0</v>
      </c>
      <c r="M378" s="37">
        <v>0</v>
      </c>
      <c r="N378" s="37">
        <v>0</v>
      </c>
      <c r="O378" s="37">
        <v>0</v>
      </c>
      <c r="P378" s="37">
        <v>0</v>
      </c>
      <c r="Q378" s="37">
        <v>0</v>
      </c>
      <c r="R378" s="37">
        <v>0</v>
      </c>
      <c r="S378" s="37">
        <v>0</v>
      </c>
      <c r="T378" s="37">
        <v>0</v>
      </c>
      <c r="U378" s="37">
        <v>0</v>
      </c>
      <c r="V378" s="37">
        <v>0</v>
      </c>
      <c r="W378" s="37">
        <v>0</v>
      </c>
      <c r="X378" s="37">
        <v>0</v>
      </c>
      <c r="Y378" s="37">
        <v>0</v>
      </c>
      <c r="Z378" s="37">
        <v>0</v>
      </c>
      <c r="AA378" s="37">
        <v>0</v>
      </c>
      <c r="AB378" s="37">
        <v>0</v>
      </c>
      <c r="AC378" s="37">
        <v>0</v>
      </c>
      <c r="AD378" s="37">
        <v>0</v>
      </c>
      <c r="AE378" s="37">
        <v>0</v>
      </c>
      <c r="AF378" s="37">
        <v>0</v>
      </c>
      <c r="AG378" s="37">
        <v>0</v>
      </c>
      <c r="AH378" s="37">
        <v>0</v>
      </c>
      <c r="AI378" s="37">
        <v>0</v>
      </c>
      <c r="AJ378" s="37">
        <v>0</v>
      </c>
      <c r="AK378" s="37">
        <v>0</v>
      </c>
      <c r="AL378" s="37">
        <v>0</v>
      </c>
      <c r="AM378" s="37">
        <v>0</v>
      </c>
      <c r="AN378" s="37">
        <v>0</v>
      </c>
      <c r="AO378" s="37">
        <v>0</v>
      </c>
      <c r="AP378" s="37">
        <v>0</v>
      </c>
    </row>
    <row r="379" spans="3:42" s="31" customFormat="1" ht="13.5">
      <c r="C379" s="81" t="s">
        <v>79</v>
      </c>
      <c r="D379" s="37">
        <f t="shared" ref="D379:AP379" si="137">SUM(D376:D378)</f>
        <v>0</v>
      </c>
      <c r="E379" s="37">
        <f t="shared" si="137"/>
        <v>0</v>
      </c>
      <c r="F379" s="37">
        <f t="shared" si="137"/>
        <v>0</v>
      </c>
      <c r="G379" s="37">
        <f t="shared" si="137"/>
        <v>0</v>
      </c>
      <c r="H379" s="37">
        <f t="shared" si="137"/>
        <v>0</v>
      </c>
      <c r="I379" s="37">
        <f t="shared" si="137"/>
        <v>0</v>
      </c>
      <c r="J379" s="37">
        <f t="shared" si="137"/>
        <v>0</v>
      </c>
      <c r="K379" s="37">
        <f t="shared" si="137"/>
        <v>0</v>
      </c>
      <c r="L379" s="37">
        <f t="shared" si="137"/>
        <v>0</v>
      </c>
      <c r="M379" s="37">
        <f t="shared" si="137"/>
        <v>0</v>
      </c>
      <c r="N379" s="37">
        <f t="shared" si="137"/>
        <v>0</v>
      </c>
      <c r="O379" s="37">
        <f t="shared" si="137"/>
        <v>0</v>
      </c>
      <c r="P379" s="37">
        <f t="shared" si="137"/>
        <v>0</v>
      </c>
      <c r="Q379" s="37">
        <f t="shared" si="137"/>
        <v>0</v>
      </c>
      <c r="R379" s="37">
        <f t="shared" si="137"/>
        <v>0</v>
      </c>
      <c r="S379" s="37">
        <f t="shared" si="137"/>
        <v>0</v>
      </c>
      <c r="T379" s="37">
        <f t="shared" si="137"/>
        <v>0</v>
      </c>
      <c r="U379" s="37">
        <f t="shared" si="137"/>
        <v>0</v>
      </c>
      <c r="V379" s="37">
        <f t="shared" si="137"/>
        <v>0</v>
      </c>
      <c r="W379" s="41">
        <f t="shared" si="137"/>
        <v>0</v>
      </c>
      <c r="X379" s="41">
        <f t="shared" si="137"/>
        <v>0</v>
      </c>
      <c r="Y379" s="41">
        <f t="shared" si="137"/>
        <v>0</v>
      </c>
      <c r="Z379" s="41">
        <f t="shared" si="137"/>
        <v>0</v>
      </c>
      <c r="AA379" s="41">
        <f t="shared" si="137"/>
        <v>0</v>
      </c>
      <c r="AB379" s="41">
        <f t="shared" si="137"/>
        <v>0</v>
      </c>
      <c r="AC379" s="41">
        <f t="shared" si="137"/>
        <v>0</v>
      </c>
      <c r="AD379" s="41">
        <f t="shared" si="137"/>
        <v>0</v>
      </c>
      <c r="AE379" s="41">
        <f t="shared" si="137"/>
        <v>0</v>
      </c>
      <c r="AF379" s="41">
        <f t="shared" si="137"/>
        <v>0</v>
      </c>
      <c r="AG379" s="41">
        <f t="shared" si="137"/>
        <v>0</v>
      </c>
      <c r="AH379" s="41">
        <f t="shared" si="137"/>
        <v>0</v>
      </c>
      <c r="AI379" s="41">
        <f t="shared" si="137"/>
        <v>0</v>
      </c>
      <c r="AJ379" s="41">
        <f t="shared" si="137"/>
        <v>0</v>
      </c>
      <c r="AK379" s="41">
        <f t="shared" si="137"/>
        <v>0</v>
      </c>
      <c r="AL379" s="41">
        <f t="shared" si="137"/>
        <v>0</v>
      </c>
      <c r="AM379" s="41">
        <f t="shared" si="137"/>
        <v>0</v>
      </c>
      <c r="AN379" s="41">
        <f t="shared" si="137"/>
        <v>0</v>
      </c>
      <c r="AO379" s="41">
        <f t="shared" si="137"/>
        <v>0</v>
      </c>
      <c r="AP379" s="41">
        <f t="shared" si="137"/>
        <v>0</v>
      </c>
    </row>
    <row r="380" spans="3:42" s="31" customFormat="1" ht="13.5">
      <c r="C380" s="49"/>
      <c r="D380" s="588" t="str">
        <f t="shared" ref="D380:W380" si="138">D11</f>
        <v>21</v>
      </c>
      <c r="E380" s="588" t="str">
        <f t="shared" si="138"/>
        <v>22</v>
      </c>
      <c r="F380" s="588" t="str">
        <f t="shared" si="138"/>
        <v>23</v>
      </c>
      <c r="G380" s="588" t="str">
        <f t="shared" si="138"/>
        <v>24</v>
      </c>
      <c r="H380" s="588" t="str">
        <f t="shared" si="138"/>
        <v>25</v>
      </c>
      <c r="I380" s="588" t="str">
        <f t="shared" si="138"/>
        <v>26</v>
      </c>
      <c r="J380" s="588" t="str">
        <f t="shared" si="138"/>
        <v>27</v>
      </c>
      <c r="K380" s="588" t="str">
        <f t="shared" si="138"/>
        <v>28</v>
      </c>
      <c r="L380" s="588" t="str">
        <f t="shared" si="138"/>
        <v>29</v>
      </c>
      <c r="M380" s="588" t="str">
        <f t="shared" si="138"/>
        <v>30</v>
      </c>
      <c r="N380" s="588" t="str">
        <f t="shared" si="138"/>
        <v>31</v>
      </c>
      <c r="O380" s="588" t="str">
        <f t="shared" si="138"/>
        <v>32</v>
      </c>
      <c r="P380" s="588" t="str">
        <f t="shared" si="138"/>
        <v>33</v>
      </c>
      <c r="Q380" s="588" t="str">
        <f t="shared" si="138"/>
        <v>34</v>
      </c>
      <c r="R380" s="588" t="str">
        <f t="shared" si="138"/>
        <v>35</v>
      </c>
      <c r="S380" s="588" t="str">
        <f t="shared" si="138"/>
        <v>36</v>
      </c>
      <c r="T380" s="588" t="str">
        <f t="shared" si="138"/>
        <v>37</v>
      </c>
      <c r="U380" s="588" t="str">
        <f t="shared" si="138"/>
        <v>38</v>
      </c>
      <c r="V380" s="588" t="str">
        <f t="shared" si="138"/>
        <v>39</v>
      </c>
      <c r="W380" s="85">
        <f t="shared" si="138"/>
        <v>0</v>
      </c>
    </row>
    <row r="381" spans="3:42" s="31" customFormat="1" ht="40.5">
      <c r="C381" s="77" t="s">
        <v>48</v>
      </c>
      <c r="D381" s="589" t="str">
        <f t="shared" ref="D381:W381" si="139">D12</f>
        <v>輸送機械</v>
      </c>
      <c r="E381" s="589" t="str">
        <f t="shared" si="139"/>
        <v>その他の製造工業製品</v>
      </c>
      <c r="F381" s="589" t="str">
        <f t="shared" si="139"/>
        <v>建設</v>
      </c>
      <c r="G381" s="589" t="str">
        <f t="shared" si="139"/>
        <v>電力・ガス・熱供給</v>
      </c>
      <c r="H381" s="589" t="str">
        <f t="shared" si="139"/>
        <v>水道</v>
      </c>
      <c r="I381" s="589" t="str">
        <f t="shared" si="139"/>
        <v>廃棄物処理</v>
      </c>
      <c r="J381" s="589" t="str">
        <f t="shared" si="139"/>
        <v>商業</v>
      </c>
      <c r="K381" s="589" t="str">
        <f t="shared" si="139"/>
        <v>金融・保険</v>
      </c>
      <c r="L381" s="589" t="str">
        <f t="shared" si="139"/>
        <v>不動産</v>
      </c>
      <c r="M381" s="589" t="str">
        <f t="shared" si="139"/>
        <v>運輸・郵便</v>
      </c>
      <c r="N381" s="589" t="str">
        <f t="shared" si="139"/>
        <v>情報通信</v>
      </c>
      <c r="O381" s="589" t="str">
        <f t="shared" si="139"/>
        <v>公務</v>
      </c>
      <c r="P381" s="589" t="str">
        <f t="shared" si="139"/>
        <v>教育・研究</v>
      </c>
      <c r="Q381" s="589" t="str">
        <f t="shared" si="139"/>
        <v>医療・福祉</v>
      </c>
      <c r="R381" s="613" t="str">
        <f t="shared" si="139"/>
        <v>他に分類されない会員制団体</v>
      </c>
      <c r="S381" s="589" t="str">
        <f t="shared" si="139"/>
        <v>対事業所サービス</v>
      </c>
      <c r="T381" s="589" t="str">
        <f t="shared" si="139"/>
        <v>対個人サービス</v>
      </c>
      <c r="U381" s="589" t="str">
        <f t="shared" si="139"/>
        <v>事務用品</v>
      </c>
      <c r="V381" s="589" t="str">
        <f t="shared" si="139"/>
        <v>分類不明</v>
      </c>
      <c r="W381" s="30" t="str">
        <f t="shared" si="139"/>
        <v>合計</v>
      </c>
    </row>
    <row r="382" spans="3:42" s="31" customFormat="1" ht="13.5">
      <c r="C382" s="78" t="s">
        <v>84</v>
      </c>
      <c r="D382" s="79">
        <f t="array" ref="D382:V384">+X376:AP378</f>
        <v>0</v>
      </c>
      <c r="E382" s="79">
        <v>0</v>
      </c>
      <c r="F382" s="79">
        <v>0</v>
      </c>
      <c r="G382" s="79">
        <v>0</v>
      </c>
      <c r="H382" s="79">
        <v>0</v>
      </c>
      <c r="I382" s="79">
        <v>0</v>
      </c>
      <c r="J382" s="79">
        <v>0</v>
      </c>
      <c r="K382" s="79">
        <v>0</v>
      </c>
      <c r="L382" s="79">
        <v>0</v>
      </c>
      <c r="M382" s="79">
        <v>0</v>
      </c>
      <c r="N382" s="79">
        <v>0</v>
      </c>
      <c r="O382" s="79">
        <v>0</v>
      </c>
      <c r="P382" s="79">
        <v>0</v>
      </c>
      <c r="Q382" s="97">
        <v>0</v>
      </c>
      <c r="R382" s="97">
        <v>0</v>
      </c>
      <c r="S382" s="97">
        <v>0</v>
      </c>
      <c r="T382" s="97">
        <v>0</v>
      </c>
      <c r="U382" s="97">
        <v>0</v>
      </c>
      <c r="V382" s="97">
        <v>0</v>
      </c>
      <c r="W382" s="79">
        <f>SUM(D376:AP376)</f>
        <v>0</v>
      </c>
    </row>
    <row r="383" spans="3:42" s="31" customFormat="1" ht="13.5">
      <c r="C383" s="81" t="s">
        <v>85</v>
      </c>
      <c r="D383" s="98">
        <v>0</v>
      </c>
      <c r="E383" s="98">
        <v>0</v>
      </c>
      <c r="F383" s="98">
        <v>0</v>
      </c>
      <c r="G383" s="98">
        <v>0</v>
      </c>
      <c r="H383" s="98">
        <v>0</v>
      </c>
      <c r="I383" s="98">
        <v>0</v>
      </c>
      <c r="J383" s="98">
        <v>0</v>
      </c>
      <c r="K383" s="98">
        <v>0</v>
      </c>
      <c r="L383" s="98">
        <v>0</v>
      </c>
      <c r="M383" s="98">
        <v>0</v>
      </c>
      <c r="N383" s="98">
        <v>0</v>
      </c>
      <c r="O383" s="98">
        <v>0</v>
      </c>
      <c r="P383" s="98">
        <v>0</v>
      </c>
      <c r="Q383" s="98">
        <v>0</v>
      </c>
      <c r="R383" s="98">
        <v>0</v>
      </c>
      <c r="S383" s="98">
        <v>0</v>
      </c>
      <c r="T383" s="98">
        <v>0</v>
      </c>
      <c r="U383" s="98">
        <v>0</v>
      </c>
      <c r="V383" s="98">
        <v>0</v>
      </c>
      <c r="W383" s="37">
        <f>SUM(D377:AP377)</f>
        <v>0</v>
      </c>
    </row>
    <row r="384" spans="3:42" s="31" customFormat="1" ht="13.5">
      <c r="C384" s="81" t="s">
        <v>86</v>
      </c>
      <c r="D384" s="37">
        <v>0</v>
      </c>
      <c r="E384" s="37">
        <v>0</v>
      </c>
      <c r="F384" s="37">
        <v>0</v>
      </c>
      <c r="G384" s="37">
        <v>0</v>
      </c>
      <c r="H384" s="37">
        <v>0</v>
      </c>
      <c r="I384" s="37">
        <v>0</v>
      </c>
      <c r="J384" s="37">
        <v>0</v>
      </c>
      <c r="K384" s="37">
        <v>0</v>
      </c>
      <c r="L384" s="37">
        <v>0</v>
      </c>
      <c r="M384" s="37">
        <v>0</v>
      </c>
      <c r="N384" s="37">
        <v>0</v>
      </c>
      <c r="O384" s="37">
        <v>0</v>
      </c>
      <c r="P384" s="37">
        <v>0</v>
      </c>
      <c r="Q384" s="98">
        <v>0</v>
      </c>
      <c r="R384" s="98">
        <v>0</v>
      </c>
      <c r="S384" s="98">
        <v>0</v>
      </c>
      <c r="T384" s="98">
        <v>0</v>
      </c>
      <c r="U384" s="98">
        <v>0</v>
      </c>
      <c r="V384" s="98">
        <v>0</v>
      </c>
      <c r="W384" s="37">
        <f>SUM(D378:AP378)</f>
        <v>0</v>
      </c>
    </row>
    <row r="385" spans="3:42" s="31" customFormat="1" ht="13.5">
      <c r="C385" s="83" t="s">
        <v>79</v>
      </c>
      <c r="D385" s="41">
        <f t="shared" ref="D385:V385" si="140">SUM(D382:D384)</f>
        <v>0</v>
      </c>
      <c r="E385" s="41">
        <f t="shared" si="140"/>
        <v>0</v>
      </c>
      <c r="F385" s="41">
        <f t="shared" si="140"/>
        <v>0</v>
      </c>
      <c r="G385" s="41">
        <f t="shared" si="140"/>
        <v>0</v>
      </c>
      <c r="H385" s="41">
        <f t="shared" si="140"/>
        <v>0</v>
      </c>
      <c r="I385" s="41">
        <f t="shared" si="140"/>
        <v>0</v>
      </c>
      <c r="J385" s="41">
        <f t="shared" si="140"/>
        <v>0</v>
      </c>
      <c r="K385" s="41">
        <f t="shared" si="140"/>
        <v>0</v>
      </c>
      <c r="L385" s="41">
        <f t="shared" si="140"/>
        <v>0</v>
      </c>
      <c r="M385" s="41">
        <f t="shared" si="140"/>
        <v>0</v>
      </c>
      <c r="N385" s="41">
        <f t="shared" si="140"/>
        <v>0</v>
      </c>
      <c r="O385" s="41">
        <f t="shared" si="140"/>
        <v>0</v>
      </c>
      <c r="P385" s="41">
        <f t="shared" si="140"/>
        <v>0</v>
      </c>
      <c r="Q385" s="41">
        <f t="shared" si="140"/>
        <v>0</v>
      </c>
      <c r="R385" s="41">
        <f t="shared" si="140"/>
        <v>0</v>
      </c>
      <c r="S385" s="41">
        <f t="shared" si="140"/>
        <v>0</v>
      </c>
      <c r="T385" s="41">
        <f t="shared" si="140"/>
        <v>0</v>
      </c>
      <c r="U385" s="41">
        <f t="shared" si="140"/>
        <v>0</v>
      </c>
      <c r="V385" s="41">
        <f t="shared" si="140"/>
        <v>0</v>
      </c>
      <c r="W385" s="41">
        <f>SUM(D379:AP379)</f>
        <v>0</v>
      </c>
    </row>
    <row r="386" spans="3:42" s="31" customFormat="1" ht="10.7" customHeight="1">
      <c r="F386" s="29"/>
      <c r="G386" s="46"/>
      <c r="N386" s="47"/>
      <c r="O386" s="47"/>
    </row>
    <row r="387" spans="3:42" s="31" customFormat="1" ht="17.25">
      <c r="C387" s="32" t="s">
        <v>432</v>
      </c>
      <c r="D387" s="25"/>
      <c r="E387" s="25"/>
      <c r="F387" s="73"/>
      <c r="G387" s="74"/>
      <c r="H387" s="25"/>
      <c r="I387" s="25"/>
      <c r="J387" s="75"/>
      <c r="K387" s="76"/>
      <c r="L387" s="25"/>
      <c r="M387" s="25"/>
      <c r="N387" s="25"/>
      <c r="O387" s="25"/>
      <c r="P387" s="25"/>
      <c r="W387" s="29" t="s">
        <v>722</v>
      </c>
    </row>
    <row r="388" spans="3:42" s="31" customFormat="1" ht="13.5">
      <c r="C388" s="49"/>
      <c r="D388" s="588" t="str">
        <f t="shared" ref="D388:AP388" si="141">D6</f>
        <v>01</v>
      </c>
      <c r="E388" s="588" t="str">
        <f t="shared" si="141"/>
        <v>02</v>
      </c>
      <c r="F388" s="588" t="str">
        <f t="shared" si="141"/>
        <v>03</v>
      </c>
      <c r="G388" s="588" t="str">
        <f t="shared" si="141"/>
        <v>04</v>
      </c>
      <c r="H388" s="588" t="str">
        <f t="shared" si="141"/>
        <v>05</v>
      </c>
      <c r="I388" s="588" t="str">
        <f t="shared" si="141"/>
        <v>06</v>
      </c>
      <c r="J388" s="588" t="str">
        <f t="shared" si="141"/>
        <v>07</v>
      </c>
      <c r="K388" s="588" t="str">
        <f t="shared" si="141"/>
        <v>08</v>
      </c>
      <c r="L388" s="588" t="str">
        <f t="shared" si="141"/>
        <v>09</v>
      </c>
      <c r="M388" s="588" t="str">
        <f t="shared" si="141"/>
        <v>10</v>
      </c>
      <c r="N388" s="588" t="str">
        <f t="shared" si="141"/>
        <v>11</v>
      </c>
      <c r="O388" s="588" t="str">
        <f t="shared" si="141"/>
        <v>12</v>
      </c>
      <c r="P388" s="588" t="str">
        <f t="shared" si="141"/>
        <v>13</v>
      </c>
      <c r="Q388" s="588" t="str">
        <f t="shared" si="141"/>
        <v>14</v>
      </c>
      <c r="R388" s="588" t="str">
        <f t="shared" si="141"/>
        <v>15</v>
      </c>
      <c r="S388" s="588" t="str">
        <f t="shared" si="141"/>
        <v>16</v>
      </c>
      <c r="T388" s="588" t="str">
        <f t="shared" si="141"/>
        <v>17</v>
      </c>
      <c r="U388" s="588" t="str">
        <f t="shared" si="141"/>
        <v>18</v>
      </c>
      <c r="V388" s="588" t="str">
        <f t="shared" si="141"/>
        <v>19</v>
      </c>
      <c r="W388" s="588" t="str">
        <f t="shared" si="141"/>
        <v>20</v>
      </c>
      <c r="X388" s="588" t="str">
        <f t="shared" si="141"/>
        <v>21</v>
      </c>
      <c r="Y388" s="588" t="str">
        <f t="shared" si="141"/>
        <v>22</v>
      </c>
      <c r="Z388" s="588" t="str">
        <f t="shared" si="141"/>
        <v>23</v>
      </c>
      <c r="AA388" s="588" t="str">
        <f t="shared" si="141"/>
        <v>24</v>
      </c>
      <c r="AB388" s="588" t="str">
        <f t="shared" si="141"/>
        <v>25</v>
      </c>
      <c r="AC388" s="588" t="str">
        <f t="shared" si="141"/>
        <v>26</v>
      </c>
      <c r="AD388" s="588" t="str">
        <f t="shared" si="141"/>
        <v>27</v>
      </c>
      <c r="AE388" s="588" t="str">
        <f t="shared" si="141"/>
        <v>28</v>
      </c>
      <c r="AF388" s="588" t="str">
        <f t="shared" si="141"/>
        <v>29</v>
      </c>
      <c r="AG388" s="588" t="str">
        <f t="shared" si="141"/>
        <v>30</v>
      </c>
      <c r="AH388" s="588" t="str">
        <f t="shared" si="141"/>
        <v>31</v>
      </c>
      <c r="AI388" s="588" t="str">
        <f t="shared" si="141"/>
        <v>32</v>
      </c>
      <c r="AJ388" s="588" t="str">
        <f t="shared" si="141"/>
        <v>33</v>
      </c>
      <c r="AK388" s="588" t="str">
        <f t="shared" si="141"/>
        <v>34</v>
      </c>
      <c r="AL388" s="588" t="str">
        <f t="shared" si="141"/>
        <v>35</v>
      </c>
      <c r="AM388" s="588" t="str">
        <f t="shared" si="141"/>
        <v>36</v>
      </c>
      <c r="AN388" s="588" t="str">
        <f t="shared" si="141"/>
        <v>37</v>
      </c>
      <c r="AO388" s="588" t="str">
        <f t="shared" si="141"/>
        <v>38</v>
      </c>
      <c r="AP388" s="588" t="str">
        <f t="shared" si="141"/>
        <v>39</v>
      </c>
    </row>
    <row r="389" spans="3:42" s="31" customFormat="1" ht="40.5">
      <c r="C389" s="77" t="s">
        <v>48</v>
      </c>
      <c r="D389" s="589" t="str">
        <f t="shared" ref="D389:AP389" si="142">D7</f>
        <v>農業</v>
      </c>
      <c r="E389" s="589" t="str">
        <f t="shared" si="142"/>
        <v>林業</v>
      </c>
      <c r="F389" s="589" t="str">
        <f t="shared" si="142"/>
        <v>漁業</v>
      </c>
      <c r="G389" s="589" t="str">
        <f t="shared" si="142"/>
        <v>鉱業</v>
      </c>
      <c r="H389" s="589" t="str">
        <f t="shared" si="142"/>
        <v>飲食料品</v>
      </c>
      <c r="I389" s="589" t="str">
        <f t="shared" si="142"/>
        <v>繊維製品</v>
      </c>
      <c r="J389" s="589" t="str">
        <f t="shared" si="142"/>
        <v>パルプ・紙・木製品</v>
      </c>
      <c r="K389" s="589" t="str">
        <f t="shared" si="142"/>
        <v>化学製品</v>
      </c>
      <c r="L389" s="589" t="str">
        <f t="shared" si="142"/>
        <v>石油・石炭製品</v>
      </c>
      <c r="M389" s="613" t="str">
        <f t="shared" si="142"/>
        <v>プラスチック・ゴム製品</v>
      </c>
      <c r="N389" s="589" t="str">
        <f t="shared" si="142"/>
        <v>窯業・土石製品</v>
      </c>
      <c r="O389" s="589" t="str">
        <f t="shared" si="142"/>
        <v>鉄鋼</v>
      </c>
      <c r="P389" s="589" t="str">
        <f t="shared" si="142"/>
        <v>非鉄金属</v>
      </c>
      <c r="Q389" s="589" t="str">
        <f t="shared" si="142"/>
        <v>金属製品</v>
      </c>
      <c r="R389" s="589" t="str">
        <f t="shared" si="142"/>
        <v>はん用機械</v>
      </c>
      <c r="S389" s="589" t="str">
        <f t="shared" si="142"/>
        <v>生産用機械</v>
      </c>
      <c r="T389" s="589" t="str">
        <f t="shared" si="142"/>
        <v>業務用機械</v>
      </c>
      <c r="U389" s="589" t="str">
        <f t="shared" si="142"/>
        <v>電子部品</v>
      </c>
      <c r="V389" s="589" t="str">
        <f t="shared" si="142"/>
        <v>電気機械</v>
      </c>
      <c r="W389" s="589" t="str">
        <f t="shared" si="142"/>
        <v>情報通信機器</v>
      </c>
      <c r="X389" s="593" t="str">
        <f t="shared" si="142"/>
        <v>輸送機械</v>
      </c>
      <c r="Y389" s="593" t="str">
        <f t="shared" si="142"/>
        <v>その他の製造工業製品</v>
      </c>
      <c r="Z389" s="593" t="str">
        <f t="shared" si="142"/>
        <v>建設</v>
      </c>
      <c r="AA389" s="593" t="str">
        <f t="shared" si="142"/>
        <v>電力・ガス・熱供給</v>
      </c>
      <c r="AB389" s="593" t="str">
        <f t="shared" si="142"/>
        <v>水道</v>
      </c>
      <c r="AC389" s="593" t="str">
        <f t="shared" si="142"/>
        <v>廃棄物処理</v>
      </c>
      <c r="AD389" s="593" t="str">
        <f t="shared" si="142"/>
        <v>商業</v>
      </c>
      <c r="AE389" s="593" t="str">
        <f t="shared" si="142"/>
        <v>金融・保険</v>
      </c>
      <c r="AF389" s="593" t="str">
        <f t="shared" si="142"/>
        <v>不動産</v>
      </c>
      <c r="AG389" s="593" t="str">
        <f t="shared" si="142"/>
        <v>運輸・郵便</v>
      </c>
      <c r="AH389" s="593" t="str">
        <f t="shared" si="142"/>
        <v>情報通信</v>
      </c>
      <c r="AI389" s="593" t="str">
        <f t="shared" si="142"/>
        <v>公務</v>
      </c>
      <c r="AJ389" s="593" t="str">
        <f t="shared" si="142"/>
        <v>教育・研究</v>
      </c>
      <c r="AK389" s="593" t="str">
        <f t="shared" si="142"/>
        <v>医療・福祉</v>
      </c>
      <c r="AL389" s="593" t="str">
        <f t="shared" si="142"/>
        <v>他に分類されない会員制団体</v>
      </c>
      <c r="AM389" s="593" t="str">
        <f t="shared" si="142"/>
        <v>対事業所サービス</v>
      </c>
      <c r="AN389" s="593" t="str">
        <f t="shared" si="142"/>
        <v>対個人サービス</v>
      </c>
      <c r="AO389" s="593" t="str">
        <f t="shared" si="142"/>
        <v>事務用品</v>
      </c>
      <c r="AP389" s="593" t="str">
        <f t="shared" si="142"/>
        <v>分類不明</v>
      </c>
    </row>
    <row r="390" spans="3:42" s="31" customFormat="1" ht="13.5">
      <c r="C390" s="78" t="s">
        <v>84</v>
      </c>
      <c r="D390" s="79">
        <f t="array" ref="D390:AP392">+詳細3!D244:AP246</f>
        <v>0</v>
      </c>
      <c r="E390" s="79">
        <v>0</v>
      </c>
      <c r="F390" s="79">
        <v>0</v>
      </c>
      <c r="G390" s="79">
        <v>0</v>
      </c>
      <c r="H390" s="79">
        <v>568.93555223553835</v>
      </c>
      <c r="I390" s="79">
        <v>0</v>
      </c>
      <c r="J390" s="79">
        <v>0</v>
      </c>
      <c r="K390" s="79">
        <v>0</v>
      </c>
      <c r="L390" s="79">
        <v>0</v>
      </c>
      <c r="M390" s="79">
        <v>0</v>
      </c>
      <c r="N390" s="79">
        <v>0</v>
      </c>
      <c r="O390" s="79">
        <v>0</v>
      </c>
      <c r="P390" s="79">
        <v>0</v>
      </c>
      <c r="Q390" s="79">
        <v>0</v>
      </c>
      <c r="R390" s="79">
        <v>0</v>
      </c>
      <c r="S390" s="79">
        <v>0</v>
      </c>
      <c r="T390" s="79">
        <v>0</v>
      </c>
      <c r="U390" s="79">
        <v>0</v>
      </c>
      <c r="V390" s="79">
        <v>0</v>
      </c>
      <c r="W390" s="79">
        <v>0</v>
      </c>
      <c r="X390" s="79">
        <v>0</v>
      </c>
      <c r="Y390" s="79">
        <v>0</v>
      </c>
      <c r="Z390" s="79">
        <v>0</v>
      </c>
      <c r="AA390" s="79">
        <v>0</v>
      </c>
      <c r="AB390" s="79">
        <v>0</v>
      </c>
      <c r="AC390" s="79">
        <v>0</v>
      </c>
      <c r="AD390" s="79">
        <v>534.05803371320019</v>
      </c>
      <c r="AE390" s="79">
        <v>0</v>
      </c>
      <c r="AF390" s="79">
        <v>0</v>
      </c>
      <c r="AG390" s="79">
        <v>128.84696409074056</v>
      </c>
      <c r="AH390" s="79">
        <v>0</v>
      </c>
      <c r="AI390" s="79">
        <v>0</v>
      </c>
      <c r="AJ390" s="79">
        <v>0</v>
      </c>
      <c r="AK390" s="79">
        <v>0</v>
      </c>
      <c r="AL390" s="79">
        <v>0</v>
      </c>
      <c r="AM390" s="79">
        <v>0</v>
      </c>
      <c r="AN390" s="79">
        <v>0</v>
      </c>
      <c r="AO390" s="79">
        <v>0</v>
      </c>
      <c r="AP390" s="79">
        <v>0</v>
      </c>
    </row>
    <row r="391" spans="3:42" s="31" customFormat="1" ht="13.5">
      <c r="C391" s="81" t="s">
        <v>85</v>
      </c>
      <c r="D391" s="37">
        <v>37.867575943767164</v>
      </c>
      <c r="E391" s="37">
        <v>0.42441548413950114</v>
      </c>
      <c r="F391" s="37">
        <v>3.5496532982119926</v>
      </c>
      <c r="G391" s="37">
        <v>0.12677412098340485</v>
      </c>
      <c r="H391" s="37">
        <v>63.140882790531904</v>
      </c>
      <c r="I391" s="37">
        <v>0.6988261752436733</v>
      </c>
      <c r="J391" s="37">
        <v>7.7127604974773698</v>
      </c>
      <c r="K391" s="37">
        <v>6.5843033787402954</v>
      </c>
      <c r="L391" s="37">
        <v>2.3011146503675834</v>
      </c>
      <c r="M391" s="37">
        <v>9.2089172951456675</v>
      </c>
      <c r="N391" s="37">
        <v>1.725216676677948</v>
      </c>
      <c r="O391" s="37">
        <v>1.6087804269140635</v>
      </c>
      <c r="P391" s="37">
        <v>0.24586274541234163</v>
      </c>
      <c r="Q391" s="37">
        <v>6.132959686192053</v>
      </c>
      <c r="R391" s="37">
        <v>0.70297033802754372</v>
      </c>
      <c r="S391" s="37">
        <v>0.57233926766199772</v>
      </c>
      <c r="T391" s="37">
        <v>0.1726811175971685</v>
      </c>
      <c r="U391" s="37">
        <v>0.23720984978864174</v>
      </c>
      <c r="V391" s="37">
        <v>0.31040476999259287</v>
      </c>
      <c r="W391" s="37">
        <v>4.8621281630657077E-2</v>
      </c>
      <c r="X391" s="37">
        <v>1.0317146226267442</v>
      </c>
      <c r="Y391" s="37">
        <v>4.6448857810355291</v>
      </c>
      <c r="Z391" s="37">
        <v>5.8112417996637271</v>
      </c>
      <c r="AA391" s="37">
        <v>28.160665285101697</v>
      </c>
      <c r="AB391" s="37">
        <v>3.7831765149966188</v>
      </c>
      <c r="AC391" s="37">
        <v>5.7918867172784143</v>
      </c>
      <c r="AD391" s="37">
        <v>35.005344024586677</v>
      </c>
      <c r="AE391" s="37">
        <v>23.587178145497472</v>
      </c>
      <c r="AF391" s="37">
        <v>44.511646998915786</v>
      </c>
      <c r="AG391" s="37">
        <v>53.491361456372879</v>
      </c>
      <c r="AH391" s="37">
        <v>16.785538647625941</v>
      </c>
      <c r="AI391" s="37">
        <v>0.70547343273841168</v>
      </c>
      <c r="AJ391" s="37">
        <v>1.408750199437224</v>
      </c>
      <c r="AK391" s="37">
        <v>0.23999299024909257</v>
      </c>
      <c r="AL391" s="37">
        <v>2.5169401589197933</v>
      </c>
      <c r="AM391" s="37">
        <v>108.87523655769824</v>
      </c>
      <c r="AN391" s="37">
        <v>0.75935182609610063</v>
      </c>
      <c r="AO391" s="37">
        <v>0</v>
      </c>
      <c r="AP391" s="37">
        <v>6.3504917445932572</v>
      </c>
    </row>
    <row r="392" spans="3:42" s="31" customFormat="1" ht="13.5">
      <c r="C392" s="81" t="s">
        <v>86</v>
      </c>
      <c r="D392" s="37">
        <v>1.0113502265901975</v>
      </c>
      <c r="E392" s="37">
        <v>0.10335244810356094</v>
      </c>
      <c r="F392" s="37">
        <v>0.20019099726899733</v>
      </c>
      <c r="G392" s="37">
        <v>4.0721758836329183E-2</v>
      </c>
      <c r="H392" s="37">
        <v>9.152598019486371</v>
      </c>
      <c r="I392" s="37">
        <v>0.35662548178810677</v>
      </c>
      <c r="J392" s="37">
        <v>0.68873615220255013</v>
      </c>
      <c r="K392" s="37">
        <v>2.0517326693353426</v>
      </c>
      <c r="L392" s="37">
        <v>0.39156540095531239</v>
      </c>
      <c r="M392" s="37">
        <v>0.83531878116084901</v>
      </c>
      <c r="N392" s="37">
        <v>0.25544451909902322</v>
      </c>
      <c r="O392" s="37">
        <v>0.41345880118218753</v>
      </c>
      <c r="P392" s="37">
        <v>5.4093976588910346E-2</v>
      </c>
      <c r="Q392" s="37">
        <v>0.62774257593618354</v>
      </c>
      <c r="R392" s="37">
        <v>0.24078452128762964</v>
      </c>
      <c r="S392" s="37">
        <v>0.11998322960367233</v>
      </c>
      <c r="T392" s="37">
        <v>6.197242619619564E-2</v>
      </c>
      <c r="U392" s="37">
        <v>0.15172371256072581</v>
      </c>
      <c r="V392" s="37">
        <v>0.86642804040960808</v>
      </c>
      <c r="W392" s="37">
        <v>0.83377694827529814</v>
      </c>
      <c r="X392" s="37">
        <v>0.77883447141210871</v>
      </c>
      <c r="Y392" s="37">
        <v>1.428194936747317</v>
      </c>
      <c r="Z392" s="37">
        <v>1.8382019782823427</v>
      </c>
      <c r="AA392" s="37">
        <v>10.685831514540308</v>
      </c>
      <c r="AB392" s="37">
        <v>2.3644081972438364</v>
      </c>
      <c r="AC392" s="37">
        <v>1.7030784935967134</v>
      </c>
      <c r="AD392" s="37">
        <v>20.325402171595524</v>
      </c>
      <c r="AE392" s="37">
        <v>22.264766825250909</v>
      </c>
      <c r="AF392" s="37">
        <v>112.57668626505588</v>
      </c>
      <c r="AG392" s="37">
        <v>13.777509411550122</v>
      </c>
      <c r="AH392" s="37">
        <v>9.5856612755522317</v>
      </c>
      <c r="AI392" s="37">
        <v>2.0201093178827643</v>
      </c>
      <c r="AJ392" s="37">
        <v>10.510631073171973</v>
      </c>
      <c r="AK392" s="37">
        <v>17.314031499652852</v>
      </c>
      <c r="AL392" s="37">
        <v>4.3996634803753754</v>
      </c>
      <c r="AM392" s="37">
        <v>16.871821810449887</v>
      </c>
      <c r="AN392" s="37">
        <v>20.546016328823079</v>
      </c>
      <c r="AO392" s="37">
        <v>0</v>
      </c>
      <c r="AP392" s="37">
        <v>0.87189497030496921</v>
      </c>
    </row>
    <row r="393" spans="3:42" s="31" customFormat="1" ht="13.5">
      <c r="C393" s="81" t="s">
        <v>79</v>
      </c>
      <c r="D393" s="37">
        <f t="shared" ref="D393:AP393" si="143">SUM(D390:D392)</f>
        <v>38.87892617035736</v>
      </c>
      <c r="E393" s="37">
        <f t="shared" si="143"/>
        <v>0.52776793224306207</v>
      </c>
      <c r="F393" s="37">
        <f t="shared" si="143"/>
        <v>3.7498442954809899</v>
      </c>
      <c r="G393" s="37">
        <f t="shared" si="143"/>
        <v>0.16749587981973402</v>
      </c>
      <c r="H393" s="37">
        <f t="shared" si="143"/>
        <v>641.22903304555666</v>
      </c>
      <c r="I393" s="37">
        <f t="shared" si="143"/>
        <v>1.05545165703178</v>
      </c>
      <c r="J393" s="37">
        <f t="shared" si="143"/>
        <v>8.4014966496799204</v>
      </c>
      <c r="K393" s="37">
        <f t="shared" si="143"/>
        <v>8.6360360480756384</v>
      </c>
      <c r="L393" s="37">
        <f t="shared" si="143"/>
        <v>2.6926800513228959</v>
      </c>
      <c r="M393" s="37">
        <f t="shared" si="143"/>
        <v>10.044236076306516</v>
      </c>
      <c r="N393" s="37">
        <f t="shared" si="143"/>
        <v>1.9806611957769711</v>
      </c>
      <c r="O393" s="37">
        <f t="shared" si="143"/>
        <v>2.0222392280962511</v>
      </c>
      <c r="P393" s="37">
        <f t="shared" si="143"/>
        <v>0.29995672200125195</v>
      </c>
      <c r="Q393" s="37">
        <f t="shared" si="143"/>
        <v>6.7607022621282367</v>
      </c>
      <c r="R393" s="37">
        <f t="shared" si="143"/>
        <v>0.94375485931517333</v>
      </c>
      <c r="S393" s="37">
        <f t="shared" si="143"/>
        <v>0.69232249726567008</v>
      </c>
      <c r="T393" s="37">
        <f t="shared" si="143"/>
        <v>0.23465354379336414</v>
      </c>
      <c r="U393" s="37">
        <f t="shared" si="143"/>
        <v>0.38893356234936755</v>
      </c>
      <c r="V393" s="37">
        <f t="shared" si="143"/>
        <v>1.176832810402201</v>
      </c>
      <c r="W393" s="41">
        <f t="shared" si="143"/>
        <v>0.88239822990595518</v>
      </c>
      <c r="X393" s="41">
        <f t="shared" si="143"/>
        <v>1.8105490940388529</v>
      </c>
      <c r="Y393" s="41">
        <f t="shared" si="143"/>
        <v>6.0730807177828456</v>
      </c>
      <c r="Z393" s="41">
        <f t="shared" si="143"/>
        <v>7.64944377794607</v>
      </c>
      <c r="AA393" s="41">
        <f t="shared" si="143"/>
        <v>38.846496799642004</v>
      </c>
      <c r="AB393" s="41">
        <f t="shared" si="143"/>
        <v>6.1475847122404552</v>
      </c>
      <c r="AC393" s="41">
        <f t="shared" si="143"/>
        <v>7.4949652108751277</v>
      </c>
      <c r="AD393" s="41">
        <f t="shared" si="143"/>
        <v>589.38877990938238</v>
      </c>
      <c r="AE393" s="41">
        <f t="shared" si="143"/>
        <v>45.851944970748377</v>
      </c>
      <c r="AF393" s="41">
        <f t="shared" si="143"/>
        <v>157.08833326397166</v>
      </c>
      <c r="AG393" s="41">
        <f t="shared" si="143"/>
        <v>196.11583495866356</v>
      </c>
      <c r="AH393" s="41">
        <f t="shared" si="143"/>
        <v>26.371199923178175</v>
      </c>
      <c r="AI393" s="41">
        <f t="shared" si="143"/>
        <v>2.7255827506211761</v>
      </c>
      <c r="AJ393" s="41">
        <f t="shared" si="143"/>
        <v>11.919381272609197</v>
      </c>
      <c r="AK393" s="41">
        <f t="shared" si="143"/>
        <v>17.554024489901945</v>
      </c>
      <c r="AL393" s="41">
        <f t="shared" si="143"/>
        <v>6.9166036392951682</v>
      </c>
      <c r="AM393" s="41">
        <f t="shared" si="143"/>
        <v>125.74705836814813</v>
      </c>
      <c r="AN393" s="41">
        <f t="shared" si="143"/>
        <v>21.305368154919179</v>
      </c>
      <c r="AO393" s="41">
        <f t="shared" si="143"/>
        <v>0</v>
      </c>
      <c r="AP393" s="41">
        <f t="shared" si="143"/>
        <v>7.2223867148982261</v>
      </c>
    </row>
    <row r="394" spans="3:42" s="31" customFormat="1" ht="13.5">
      <c r="C394" s="49"/>
      <c r="D394" s="588" t="str">
        <f t="shared" ref="D394:W394" si="144">D11</f>
        <v>21</v>
      </c>
      <c r="E394" s="588" t="str">
        <f t="shared" si="144"/>
        <v>22</v>
      </c>
      <c r="F394" s="588" t="str">
        <f t="shared" si="144"/>
        <v>23</v>
      </c>
      <c r="G394" s="588" t="str">
        <f t="shared" si="144"/>
        <v>24</v>
      </c>
      <c r="H394" s="588" t="str">
        <f t="shared" si="144"/>
        <v>25</v>
      </c>
      <c r="I394" s="588" t="str">
        <f t="shared" si="144"/>
        <v>26</v>
      </c>
      <c r="J394" s="588" t="str">
        <f t="shared" si="144"/>
        <v>27</v>
      </c>
      <c r="K394" s="588" t="str">
        <f t="shared" si="144"/>
        <v>28</v>
      </c>
      <c r="L394" s="588" t="str">
        <f t="shared" si="144"/>
        <v>29</v>
      </c>
      <c r="M394" s="588" t="str">
        <f t="shared" si="144"/>
        <v>30</v>
      </c>
      <c r="N394" s="588" t="str">
        <f t="shared" si="144"/>
        <v>31</v>
      </c>
      <c r="O394" s="588" t="str">
        <f t="shared" si="144"/>
        <v>32</v>
      </c>
      <c r="P394" s="588" t="str">
        <f t="shared" si="144"/>
        <v>33</v>
      </c>
      <c r="Q394" s="588" t="str">
        <f t="shared" si="144"/>
        <v>34</v>
      </c>
      <c r="R394" s="588" t="str">
        <f t="shared" si="144"/>
        <v>35</v>
      </c>
      <c r="S394" s="588" t="str">
        <f t="shared" si="144"/>
        <v>36</v>
      </c>
      <c r="T394" s="588" t="str">
        <f t="shared" si="144"/>
        <v>37</v>
      </c>
      <c r="U394" s="588" t="str">
        <f t="shared" si="144"/>
        <v>38</v>
      </c>
      <c r="V394" s="588" t="str">
        <f t="shared" si="144"/>
        <v>39</v>
      </c>
      <c r="W394" s="85">
        <f t="shared" si="144"/>
        <v>0</v>
      </c>
    </row>
    <row r="395" spans="3:42" s="31" customFormat="1" ht="40.5">
      <c r="C395" s="77" t="s">
        <v>48</v>
      </c>
      <c r="D395" s="589" t="str">
        <f t="shared" ref="D395:W395" si="145">D12</f>
        <v>輸送機械</v>
      </c>
      <c r="E395" s="589" t="str">
        <f t="shared" si="145"/>
        <v>その他の製造工業製品</v>
      </c>
      <c r="F395" s="589" t="str">
        <f t="shared" si="145"/>
        <v>建設</v>
      </c>
      <c r="G395" s="589" t="str">
        <f t="shared" si="145"/>
        <v>電力・ガス・熱供給</v>
      </c>
      <c r="H395" s="589" t="str">
        <f t="shared" si="145"/>
        <v>水道</v>
      </c>
      <c r="I395" s="589" t="str">
        <f t="shared" si="145"/>
        <v>廃棄物処理</v>
      </c>
      <c r="J395" s="589" t="str">
        <f t="shared" si="145"/>
        <v>商業</v>
      </c>
      <c r="K395" s="589" t="str">
        <f t="shared" si="145"/>
        <v>金融・保険</v>
      </c>
      <c r="L395" s="589" t="str">
        <f t="shared" si="145"/>
        <v>不動産</v>
      </c>
      <c r="M395" s="589" t="str">
        <f t="shared" si="145"/>
        <v>運輸・郵便</v>
      </c>
      <c r="N395" s="589" t="str">
        <f t="shared" si="145"/>
        <v>情報通信</v>
      </c>
      <c r="O395" s="589" t="str">
        <f t="shared" si="145"/>
        <v>公務</v>
      </c>
      <c r="P395" s="589" t="str">
        <f t="shared" si="145"/>
        <v>教育・研究</v>
      </c>
      <c r="Q395" s="589" t="str">
        <f t="shared" si="145"/>
        <v>医療・福祉</v>
      </c>
      <c r="R395" s="613" t="str">
        <f t="shared" si="145"/>
        <v>他に分類されない会員制団体</v>
      </c>
      <c r="S395" s="589" t="str">
        <f t="shared" si="145"/>
        <v>対事業所サービス</v>
      </c>
      <c r="T395" s="589" t="str">
        <f t="shared" si="145"/>
        <v>対個人サービス</v>
      </c>
      <c r="U395" s="589" t="str">
        <f t="shared" si="145"/>
        <v>事務用品</v>
      </c>
      <c r="V395" s="589" t="str">
        <f t="shared" si="145"/>
        <v>分類不明</v>
      </c>
      <c r="W395" s="30" t="str">
        <f t="shared" si="145"/>
        <v>合計</v>
      </c>
    </row>
    <row r="396" spans="3:42" s="31" customFormat="1" ht="13.5">
      <c r="C396" s="78" t="s">
        <v>84</v>
      </c>
      <c r="D396" s="79">
        <f t="array" ref="D396:V398">+X390:AP392</f>
        <v>0</v>
      </c>
      <c r="E396" s="79">
        <v>0</v>
      </c>
      <c r="F396" s="79">
        <v>0</v>
      </c>
      <c r="G396" s="79">
        <v>0</v>
      </c>
      <c r="H396" s="79">
        <v>0</v>
      </c>
      <c r="I396" s="79">
        <v>0</v>
      </c>
      <c r="J396" s="79">
        <v>534.05803371320019</v>
      </c>
      <c r="K396" s="79">
        <v>0</v>
      </c>
      <c r="L396" s="79">
        <v>0</v>
      </c>
      <c r="M396" s="79">
        <v>128.84696409074056</v>
      </c>
      <c r="N396" s="79">
        <v>0</v>
      </c>
      <c r="O396" s="79">
        <v>0</v>
      </c>
      <c r="P396" s="79">
        <v>0</v>
      </c>
      <c r="Q396" s="97">
        <v>0</v>
      </c>
      <c r="R396" s="97">
        <v>0</v>
      </c>
      <c r="S396" s="97">
        <v>0</v>
      </c>
      <c r="T396" s="97">
        <v>0</v>
      </c>
      <c r="U396" s="97">
        <v>0</v>
      </c>
      <c r="V396" s="97">
        <v>0</v>
      </c>
      <c r="W396" s="79">
        <f>SUM(D390:AP390)</f>
        <v>1231.8405500394792</v>
      </c>
    </row>
    <row r="397" spans="3:42" s="31" customFormat="1" ht="13.5">
      <c r="C397" s="81" t="s">
        <v>85</v>
      </c>
      <c r="D397" s="98">
        <v>1.0317146226267442</v>
      </c>
      <c r="E397" s="98">
        <v>4.6448857810355291</v>
      </c>
      <c r="F397" s="98">
        <v>5.8112417996637271</v>
      </c>
      <c r="G397" s="98">
        <v>28.160665285101697</v>
      </c>
      <c r="H397" s="98">
        <v>3.7831765149966188</v>
      </c>
      <c r="I397" s="98">
        <v>5.7918867172784143</v>
      </c>
      <c r="J397" s="98">
        <v>35.005344024586677</v>
      </c>
      <c r="K397" s="98">
        <v>23.587178145497472</v>
      </c>
      <c r="L397" s="98">
        <v>44.511646998915786</v>
      </c>
      <c r="M397" s="98">
        <v>53.491361456372879</v>
      </c>
      <c r="N397" s="98">
        <v>16.785538647625941</v>
      </c>
      <c r="O397" s="98">
        <v>0.70547343273841168</v>
      </c>
      <c r="P397" s="98">
        <v>1.408750199437224</v>
      </c>
      <c r="Q397" s="98">
        <v>0.23999299024909257</v>
      </c>
      <c r="R397" s="98">
        <v>2.5169401589197933</v>
      </c>
      <c r="S397" s="98">
        <v>108.87523655769824</v>
      </c>
      <c r="T397" s="98">
        <v>0.75935182609610063</v>
      </c>
      <c r="U397" s="98">
        <v>0</v>
      </c>
      <c r="V397" s="98">
        <v>6.3504917445932572</v>
      </c>
      <c r="W397" s="37">
        <f>SUM(D391:AP391)</f>
        <v>486.83314669793725</v>
      </c>
    </row>
    <row r="398" spans="3:42" s="31" customFormat="1" ht="13.5">
      <c r="C398" s="81" t="s">
        <v>86</v>
      </c>
      <c r="D398" s="37">
        <v>0.77883447141210871</v>
      </c>
      <c r="E398" s="37">
        <v>1.428194936747317</v>
      </c>
      <c r="F398" s="37">
        <v>1.8382019782823427</v>
      </c>
      <c r="G398" s="37">
        <v>10.685831514540308</v>
      </c>
      <c r="H398" s="37">
        <v>2.3644081972438364</v>
      </c>
      <c r="I398" s="37">
        <v>1.7030784935967134</v>
      </c>
      <c r="J398" s="37">
        <v>20.325402171595524</v>
      </c>
      <c r="K398" s="37">
        <v>22.264766825250909</v>
      </c>
      <c r="L398" s="37">
        <v>112.57668626505588</v>
      </c>
      <c r="M398" s="37">
        <v>13.777509411550122</v>
      </c>
      <c r="N398" s="37">
        <v>9.5856612755522317</v>
      </c>
      <c r="O398" s="37">
        <v>2.0201093178827643</v>
      </c>
      <c r="P398" s="37">
        <v>10.510631073171973</v>
      </c>
      <c r="Q398" s="98">
        <v>17.314031499652852</v>
      </c>
      <c r="R398" s="98">
        <v>4.3996634803753754</v>
      </c>
      <c r="S398" s="98">
        <v>16.871821810449887</v>
      </c>
      <c r="T398" s="98">
        <v>20.546016328823079</v>
      </c>
      <c r="U398" s="98">
        <v>0</v>
      </c>
      <c r="V398" s="98">
        <v>0.87189497030496921</v>
      </c>
      <c r="W398" s="37">
        <f>SUM(D392:AP392)</f>
        <v>288.32034470835532</v>
      </c>
    </row>
    <row r="399" spans="3:42" s="31" customFormat="1" ht="13.5">
      <c r="C399" s="83" t="s">
        <v>79</v>
      </c>
      <c r="D399" s="41">
        <f t="shared" ref="D399:V399" si="146">SUM(D396:D398)</f>
        <v>1.8105490940388529</v>
      </c>
      <c r="E399" s="41">
        <f t="shared" si="146"/>
        <v>6.0730807177828456</v>
      </c>
      <c r="F399" s="41">
        <f t="shared" si="146"/>
        <v>7.64944377794607</v>
      </c>
      <c r="G399" s="41">
        <f t="shared" si="146"/>
        <v>38.846496799642004</v>
      </c>
      <c r="H399" s="41">
        <f t="shared" si="146"/>
        <v>6.1475847122404552</v>
      </c>
      <c r="I399" s="41">
        <f t="shared" si="146"/>
        <v>7.4949652108751277</v>
      </c>
      <c r="J399" s="41">
        <f t="shared" si="146"/>
        <v>589.38877990938238</v>
      </c>
      <c r="K399" s="41">
        <f t="shared" si="146"/>
        <v>45.851944970748377</v>
      </c>
      <c r="L399" s="41">
        <f t="shared" si="146"/>
        <v>157.08833326397166</v>
      </c>
      <c r="M399" s="41">
        <f t="shared" si="146"/>
        <v>196.11583495866356</v>
      </c>
      <c r="N399" s="41">
        <f t="shared" si="146"/>
        <v>26.371199923178175</v>
      </c>
      <c r="O399" s="41">
        <f t="shared" si="146"/>
        <v>2.7255827506211761</v>
      </c>
      <c r="P399" s="41">
        <f t="shared" si="146"/>
        <v>11.919381272609197</v>
      </c>
      <c r="Q399" s="41">
        <f t="shared" si="146"/>
        <v>17.554024489901945</v>
      </c>
      <c r="R399" s="41">
        <f t="shared" si="146"/>
        <v>6.9166036392951682</v>
      </c>
      <c r="S399" s="41">
        <f t="shared" si="146"/>
        <v>125.74705836814813</v>
      </c>
      <c r="T399" s="41">
        <f t="shared" si="146"/>
        <v>21.305368154919179</v>
      </c>
      <c r="U399" s="41">
        <f t="shared" si="146"/>
        <v>0</v>
      </c>
      <c r="V399" s="41">
        <f t="shared" si="146"/>
        <v>7.2223867148982261</v>
      </c>
      <c r="W399" s="41">
        <f>SUM(D393:AP393)</f>
        <v>2006.9940414457712</v>
      </c>
    </row>
    <row r="400" spans="3:42" s="31" customFormat="1" ht="10.7" customHeight="1">
      <c r="F400" s="29"/>
      <c r="G400" s="46"/>
      <c r="N400" s="47"/>
      <c r="O400" s="47"/>
    </row>
    <row r="401" spans="3:42" s="31" customFormat="1" ht="13.5">
      <c r="C401" s="31" t="s">
        <v>87</v>
      </c>
      <c r="F401" s="29"/>
      <c r="G401" s="46"/>
      <c r="N401" s="47"/>
      <c r="O401" s="47"/>
    </row>
    <row r="402" spans="3:42" s="31" customFormat="1" ht="10.7" customHeight="1">
      <c r="F402" s="29"/>
      <c r="G402" s="46"/>
      <c r="N402" s="47"/>
      <c r="O402" s="47"/>
    </row>
    <row r="403" spans="3:42" s="31" customFormat="1" ht="10.7" customHeight="1">
      <c r="F403" s="29"/>
      <c r="G403" s="46"/>
      <c r="N403" s="47"/>
      <c r="O403" s="47"/>
    </row>
    <row r="404" spans="3:42" s="31" customFormat="1" ht="18.75">
      <c r="C404" s="51" t="s">
        <v>102</v>
      </c>
      <c r="F404" s="29"/>
      <c r="G404" s="46"/>
      <c r="N404" s="47"/>
      <c r="O404" s="47"/>
    </row>
    <row r="405" spans="3:42" s="31" customFormat="1" ht="9.9499999999999993" customHeight="1">
      <c r="C405" s="44"/>
      <c r="F405" s="29"/>
      <c r="G405" s="46"/>
      <c r="N405" s="47"/>
      <c r="O405" s="47"/>
    </row>
    <row r="406" spans="3:42" s="31" customFormat="1" ht="17.25">
      <c r="C406" s="32" t="s">
        <v>433</v>
      </c>
      <c r="D406" s="25"/>
      <c r="E406" s="25"/>
      <c r="F406" s="73"/>
      <c r="G406" s="74"/>
      <c r="H406" s="25"/>
      <c r="I406" s="25"/>
      <c r="J406" s="75"/>
      <c r="K406" s="76"/>
      <c r="L406" s="25"/>
      <c r="M406" s="25"/>
      <c r="N406" s="25"/>
      <c r="O406" s="25"/>
      <c r="P406" s="25"/>
      <c r="W406" s="29" t="s">
        <v>722</v>
      </c>
    </row>
    <row r="407" spans="3:42" s="31" customFormat="1" ht="13.5">
      <c r="C407" s="49"/>
      <c r="D407" s="588" t="str">
        <f t="shared" ref="D407:AP407" si="147">D6</f>
        <v>01</v>
      </c>
      <c r="E407" s="588" t="str">
        <f t="shared" si="147"/>
        <v>02</v>
      </c>
      <c r="F407" s="588" t="str">
        <f t="shared" si="147"/>
        <v>03</v>
      </c>
      <c r="G407" s="588" t="str">
        <f t="shared" si="147"/>
        <v>04</v>
      </c>
      <c r="H407" s="588" t="str">
        <f t="shared" si="147"/>
        <v>05</v>
      </c>
      <c r="I407" s="588" t="str">
        <f t="shared" si="147"/>
        <v>06</v>
      </c>
      <c r="J407" s="588" t="str">
        <f t="shared" si="147"/>
        <v>07</v>
      </c>
      <c r="K407" s="588" t="str">
        <f t="shared" si="147"/>
        <v>08</v>
      </c>
      <c r="L407" s="588" t="str">
        <f t="shared" si="147"/>
        <v>09</v>
      </c>
      <c r="M407" s="588" t="str">
        <f t="shared" si="147"/>
        <v>10</v>
      </c>
      <c r="N407" s="588" t="str">
        <f t="shared" si="147"/>
        <v>11</v>
      </c>
      <c r="O407" s="588" t="str">
        <f t="shared" si="147"/>
        <v>12</v>
      </c>
      <c r="P407" s="588" t="str">
        <f t="shared" si="147"/>
        <v>13</v>
      </c>
      <c r="Q407" s="588" t="str">
        <f t="shared" si="147"/>
        <v>14</v>
      </c>
      <c r="R407" s="588" t="str">
        <f t="shared" si="147"/>
        <v>15</v>
      </c>
      <c r="S407" s="588" t="str">
        <f t="shared" si="147"/>
        <v>16</v>
      </c>
      <c r="T407" s="588" t="str">
        <f t="shared" si="147"/>
        <v>17</v>
      </c>
      <c r="U407" s="588" t="str">
        <f t="shared" si="147"/>
        <v>18</v>
      </c>
      <c r="V407" s="588" t="str">
        <f t="shared" si="147"/>
        <v>19</v>
      </c>
      <c r="W407" s="588" t="str">
        <f t="shared" si="147"/>
        <v>20</v>
      </c>
      <c r="X407" s="588" t="str">
        <f t="shared" si="147"/>
        <v>21</v>
      </c>
      <c r="Y407" s="588" t="str">
        <f t="shared" si="147"/>
        <v>22</v>
      </c>
      <c r="Z407" s="588" t="str">
        <f t="shared" si="147"/>
        <v>23</v>
      </c>
      <c r="AA407" s="588" t="str">
        <f t="shared" si="147"/>
        <v>24</v>
      </c>
      <c r="AB407" s="588" t="str">
        <f t="shared" si="147"/>
        <v>25</v>
      </c>
      <c r="AC407" s="588" t="str">
        <f t="shared" si="147"/>
        <v>26</v>
      </c>
      <c r="AD407" s="588" t="str">
        <f t="shared" si="147"/>
        <v>27</v>
      </c>
      <c r="AE407" s="588" t="str">
        <f t="shared" si="147"/>
        <v>28</v>
      </c>
      <c r="AF407" s="588" t="str">
        <f t="shared" si="147"/>
        <v>29</v>
      </c>
      <c r="AG407" s="588" t="str">
        <f t="shared" si="147"/>
        <v>30</v>
      </c>
      <c r="AH407" s="588" t="str">
        <f t="shared" si="147"/>
        <v>31</v>
      </c>
      <c r="AI407" s="588" t="str">
        <f t="shared" si="147"/>
        <v>32</v>
      </c>
      <c r="AJ407" s="588" t="str">
        <f t="shared" si="147"/>
        <v>33</v>
      </c>
      <c r="AK407" s="588" t="str">
        <f t="shared" si="147"/>
        <v>34</v>
      </c>
      <c r="AL407" s="588" t="str">
        <f t="shared" si="147"/>
        <v>35</v>
      </c>
      <c r="AM407" s="588" t="str">
        <f t="shared" si="147"/>
        <v>36</v>
      </c>
      <c r="AN407" s="588" t="str">
        <f t="shared" si="147"/>
        <v>37</v>
      </c>
      <c r="AO407" s="588" t="str">
        <f t="shared" si="147"/>
        <v>38</v>
      </c>
      <c r="AP407" s="588" t="str">
        <f t="shared" si="147"/>
        <v>39</v>
      </c>
    </row>
    <row r="408" spans="3:42" s="31" customFormat="1" ht="40.5">
      <c r="C408" s="77" t="s">
        <v>48</v>
      </c>
      <c r="D408" s="589" t="str">
        <f t="shared" ref="D408:AP408" si="148">D7</f>
        <v>農業</v>
      </c>
      <c r="E408" s="589" t="str">
        <f t="shared" si="148"/>
        <v>林業</v>
      </c>
      <c r="F408" s="589" t="str">
        <f t="shared" si="148"/>
        <v>漁業</v>
      </c>
      <c r="G408" s="589" t="str">
        <f t="shared" si="148"/>
        <v>鉱業</v>
      </c>
      <c r="H408" s="589" t="str">
        <f t="shared" si="148"/>
        <v>飲食料品</v>
      </c>
      <c r="I408" s="589" t="str">
        <f t="shared" si="148"/>
        <v>繊維製品</v>
      </c>
      <c r="J408" s="589" t="str">
        <f t="shared" si="148"/>
        <v>パルプ・紙・木製品</v>
      </c>
      <c r="K408" s="589" t="str">
        <f t="shared" si="148"/>
        <v>化学製品</v>
      </c>
      <c r="L408" s="589" t="str">
        <f t="shared" si="148"/>
        <v>石油・石炭製品</v>
      </c>
      <c r="M408" s="613" t="str">
        <f t="shared" si="148"/>
        <v>プラスチック・ゴム製品</v>
      </c>
      <c r="N408" s="589" t="str">
        <f t="shared" si="148"/>
        <v>窯業・土石製品</v>
      </c>
      <c r="O408" s="589" t="str">
        <f t="shared" si="148"/>
        <v>鉄鋼</v>
      </c>
      <c r="P408" s="589" t="str">
        <f t="shared" si="148"/>
        <v>非鉄金属</v>
      </c>
      <c r="Q408" s="589" t="str">
        <f t="shared" si="148"/>
        <v>金属製品</v>
      </c>
      <c r="R408" s="589" t="str">
        <f t="shared" si="148"/>
        <v>はん用機械</v>
      </c>
      <c r="S408" s="589" t="str">
        <f t="shared" si="148"/>
        <v>生産用機械</v>
      </c>
      <c r="T408" s="589" t="str">
        <f t="shared" si="148"/>
        <v>業務用機械</v>
      </c>
      <c r="U408" s="589" t="str">
        <f t="shared" si="148"/>
        <v>電子部品</v>
      </c>
      <c r="V408" s="589" t="str">
        <f t="shared" si="148"/>
        <v>電気機械</v>
      </c>
      <c r="W408" s="589" t="str">
        <f t="shared" si="148"/>
        <v>情報通信機器</v>
      </c>
      <c r="X408" s="593" t="str">
        <f t="shared" si="148"/>
        <v>輸送機械</v>
      </c>
      <c r="Y408" s="593" t="str">
        <f t="shared" si="148"/>
        <v>その他の製造工業製品</v>
      </c>
      <c r="Z408" s="593" t="str">
        <f t="shared" si="148"/>
        <v>建設</v>
      </c>
      <c r="AA408" s="593" t="str">
        <f t="shared" si="148"/>
        <v>電力・ガス・熱供給</v>
      </c>
      <c r="AB408" s="593" t="str">
        <f t="shared" si="148"/>
        <v>水道</v>
      </c>
      <c r="AC408" s="593" t="str">
        <f t="shared" si="148"/>
        <v>廃棄物処理</v>
      </c>
      <c r="AD408" s="593" t="str">
        <f t="shared" si="148"/>
        <v>商業</v>
      </c>
      <c r="AE408" s="593" t="str">
        <f t="shared" si="148"/>
        <v>金融・保険</v>
      </c>
      <c r="AF408" s="593" t="str">
        <f t="shared" si="148"/>
        <v>不動産</v>
      </c>
      <c r="AG408" s="593" t="str">
        <f t="shared" si="148"/>
        <v>運輸・郵便</v>
      </c>
      <c r="AH408" s="593" t="str">
        <f t="shared" si="148"/>
        <v>情報通信</v>
      </c>
      <c r="AI408" s="593" t="str">
        <f t="shared" si="148"/>
        <v>公務</v>
      </c>
      <c r="AJ408" s="593" t="str">
        <f t="shared" si="148"/>
        <v>教育・研究</v>
      </c>
      <c r="AK408" s="593" t="str">
        <f t="shared" si="148"/>
        <v>医療・福祉</v>
      </c>
      <c r="AL408" s="593" t="str">
        <f t="shared" si="148"/>
        <v>他に分類されない会員制団体</v>
      </c>
      <c r="AM408" s="593" t="str">
        <f t="shared" si="148"/>
        <v>対事業所サービス</v>
      </c>
      <c r="AN408" s="593" t="str">
        <f t="shared" si="148"/>
        <v>対個人サービス</v>
      </c>
      <c r="AO408" s="593" t="str">
        <f t="shared" si="148"/>
        <v>事務用品</v>
      </c>
      <c r="AP408" s="593" t="str">
        <f t="shared" si="148"/>
        <v>分類不明</v>
      </c>
    </row>
    <row r="409" spans="3:42" s="31" customFormat="1" ht="13.5">
      <c r="C409" s="78" t="s">
        <v>84</v>
      </c>
      <c r="D409" s="79">
        <f t="array" ref="D409:AP411">+詳細3!D74:AP76</f>
        <v>0</v>
      </c>
      <c r="E409" s="79">
        <v>0</v>
      </c>
      <c r="F409" s="79">
        <v>0</v>
      </c>
      <c r="G409" s="79">
        <v>0</v>
      </c>
      <c r="H409" s="79">
        <v>1294.4474866398834</v>
      </c>
      <c r="I409" s="79">
        <v>0</v>
      </c>
      <c r="J409" s="79">
        <v>0</v>
      </c>
      <c r="K409" s="79">
        <v>0</v>
      </c>
      <c r="L409" s="79">
        <v>0</v>
      </c>
      <c r="M409" s="79">
        <v>0</v>
      </c>
      <c r="N409" s="79">
        <v>0</v>
      </c>
      <c r="O409" s="79">
        <v>0</v>
      </c>
      <c r="P409" s="79">
        <v>0</v>
      </c>
      <c r="Q409" s="79">
        <v>0</v>
      </c>
      <c r="R409" s="79">
        <v>0</v>
      </c>
      <c r="S409" s="79">
        <v>0</v>
      </c>
      <c r="T409" s="79">
        <v>0</v>
      </c>
      <c r="U409" s="79">
        <v>0</v>
      </c>
      <c r="V409" s="79">
        <v>0</v>
      </c>
      <c r="W409" s="79">
        <v>0</v>
      </c>
      <c r="X409" s="79">
        <v>0</v>
      </c>
      <c r="Y409" s="79">
        <v>0</v>
      </c>
      <c r="Z409" s="79">
        <v>0</v>
      </c>
      <c r="AA409" s="79">
        <v>0</v>
      </c>
      <c r="AB409" s="79">
        <v>0</v>
      </c>
      <c r="AC409" s="79">
        <v>0</v>
      </c>
      <c r="AD409" s="79">
        <v>1653.6560576391539</v>
      </c>
      <c r="AE409" s="79">
        <v>0</v>
      </c>
      <c r="AF409" s="79">
        <v>0</v>
      </c>
      <c r="AG409" s="79">
        <v>83.577875540224824</v>
      </c>
      <c r="AH409" s="79">
        <v>0</v>
      </c>
      <c r="AI409" s="79">
        <v>0</v>
      </c>
      <c r="AJ409" s="79">
        <v>0</v>
      </c>
      <c r="AK409" s="79">
        <v>0</v>
      </c>
      <c r="AL409" s="79">
        <v>0</v>
      </c>
      <c r="AM409" s="79">
        <v>0</v>
      </c>
      <c r="AN409" s="79">
        <v>0</v>
      </c>
      <c r="AO409" s="79">
        <v>0</v>
      </c>
      <c r="AP409" s="79">
        <v>0</v>
      </c>
    </row>
    <row r="410" spans="3:42" s="31" customFormat="1" ht="13.5">
      <c r="C410" s="81" t="s">
        <v>85</v>
      </c>
      <c r="D410" s="37">
        <v>402.99962743419172</v>
      </c>
      <c r="E410" s="37">
        <v>5.0325052144921871</v>
      </c>
      <c r="F410" s="37">
        <v>60.66607771038823</v>
      </c>
      <c r="G410" s="37">
        <v>2.2918544128024561</v>
      </c>
      <c r="H410" s="37">
        <v>379.44268083065367</v>
      </c>
      <c r="I410" s="37">
        <v>4.8599831651318528</v>
      </c>
      <c r="J410" s="37">
        <v>69.847578151534904</v>
      </c>
      <c r="K410" s="37">
        <v>50.190775208114751</v>
      </c>
      <c r="L410" s="37">
        <v>52.644338466471304</v>
      </c>
      <c r="M410" s="37">
        <v>74.158276190324116</v>
      </c>
      <c r="N410" s="37">
        <v>10.382063880904278</v>
      </c>
      <c r="O410" s="37">
        <v>12.700016134891277</v>
      </c>
      <c r="P410" s="37">
        <v>3.2183298895829453</v>
      </c>
      <c r="Q410" s="37">
        <v>44.944000665062049</v>
      </c>
      <c r="R410" s="37">
        <v>3.6742307674853283</v>
      </c>
      <c r="S410" s="37">
        <v>5.2207070414887635</v>
      </c>
      <c r="T410" s="37">
        <v>2.0486693697189584</v>
      </c>
      <c r="U410" s="37">
        <v>4.5173685910265</v>
      </c>
      <c r="V410" s="37">
        <v>2.5651434417297438</v>
      </c>
      <c r="W410" s="37">
        <v>0.2666843986508336</v>
      </c>
      <c r="X410" s="37">
        <v>12.184029082223574</v>
      </c>
      <c r="Y410" s="37">
        <v>30.108287733403191</v>
      </c>
      <c r="Z410" s="37">
        <v>19.557950016835235</v>
      </c>
      <c r="AA410" s="37">
        <v>87.550058324359242</v>
      </c>
      <c r="AB410" s="37">
        <v>11.339473369520233</v>
      </c>
      <c r="AC410" s="37">
        <v>15.899692316859337</v>
      </c>
      <c r="AD410" s="37">
        <v>405.04274406369848</v>
      </c>
      <c r="AE410" s="37">
        <v>102.54335194655464</v>
      </c>
      <c r="AF410" s="37">
        <v>141.6079700127755</v>
      </c>
      <c r="AG410" s="37">
        <v>247.56203320672901</v>
      </c>
      <c r="AH410" s="37">
        <v>163.13640321709354</v>
      </c>
      <c r="AI410" s="37">
        <v>2.877362592041425</v>
      </c>
      <c r="AJ410" s="37">
        <v>3.365627257357295</v>
      </c>
      <c r="AK410" s="37">
        <v>0.42461276254972163</v>
      </c>
      <c r="AL410" s="37">
        <v>8.7747510054899838</v>
      </c>
      <c r="AM410" s="37">
        <v>493.84115063734151</v>
      </c>
      <c r="AN410" s="37">
        <v>6.8763484728598323</v>
      </c>
      <c r="AO410" s="37">
        <v>0</v>
      </c>
      <c r="AP410" s="37">
        <v>26.255342983396947</v>
      </c>
    </row>
    <row r="411" spans="3:42" s="31" customFormat="1" ht="13.5">
      <c r="C411" s="81" t="s">
        <v>86</v>
      </c>
      <c r="D411" s="37">
        <v>30.754716751622329</v>
      </c>
      <c r="E411" s="37">
        <v>1.5344335699683493</v>
      </c>
      <c r="F411" s="37">
        <v>4.5860940412374989</v>
      </c>
      <c r="G411" s="37">
        <v>0.9145569358789023</v>
      </c>
      <c r="H411" s="37">
        <v>89.363212926732203</v>
      </c>
      <c r="I411" s="37">
        <v>5.4938519961106165</v>
      </c>
      <c r="J411" s="37">
        <v>11.344306012854892</v>
      </c>
      <c r="K411" s="37">
        <v>18.691831856213629</v>
      </c>
      <c r="L411" s="37">
        <v>20.431060335810276</v>
      </c>
      <c r="M411" s="37">
        <v>13.376501091160213</v>
      </c>
      <c r="N411" s="37">
        <v>2.6642026862406616</v>
      </c>
      <c r="O411" s="37">
        <v>4.0441200433275721</v>
      </c>
      <c r="P411" s="37">
        <v>1.3410421314861076</v>
      </c>
      <c r="Q411" s="37">
        <v>6.844172171201989</v>
      </c>
      <c r="R411" s="37">
        <v>1.4062707328445445</v>
      </c>
      <c r="S411" s="37">
        <v>1.4757700127948359</v>
      </c>
      <c r="T411" s="37">
        <v>1.0215564324237854</v>
      </c>
      <c r="U411" s="37">
        <v>3.2782498668554783</v>
      </c>
      <c r="V411" s="37">
        <v>7.2179680605992047</v>
      </c>
      <c r="W411" s="37">
        <v>2.8640306423835145</v>
      </c>
      <c r="X411" s="37">
        <v>15.434685426956495</v>
      </c>
      <c r="Y411" s="37">
        <v>13.896244956847232</v>
      </c>
      <c r="Z411" s="37">
        <v>8.5263894238374238</v>
      </c>
      <c r="AA411" s="37">
        <v>39.476654288387451</v>
      </c>
      <c r="AB411" s="37">
        <v>9.6151631877073012</v>
      </c>
      <c r="AC411" s="37">
        <v>9.9833589498058917</v>
      </c>
      <c r="AD411" s="37">
        <v>295.01563029862371</v>
      </c>
      <c r="AE411" s="37">
        <v>109.69166871386641</v>
      </c>
      <c r="AF411" s="37">
        <v>397.16756046286019</v>
      </c>
      <c r="AG411" s="37">
        <v>86.518198366200522</v>
      </c>
      <c r="AH411" s="37">
        <v>112.20379923082879</v>
      </c>
      <c r="AI411" s="37">
        <v>6.0369306870322985</v>
      </c>
      <c r="AJ411" s="37">
        <v>42.951703413789446</v>
      </c>
      <c r="AK411" s="37">
        <v>57.277702810580571</v>
      </c>
      <c r="AL411" s="37">
        <v>15.420130754652352</v>
      </c>
      <c r="AM411" s="37">
        <v>145.29698035639944</v>
      </c>
      <c r="AN411" s="37">
        <v>119.14944578941326</v>
      </c>
      <c r="AO411" s="37">
        <v>0</v>
      </c>
      <c r="AP411" s="37">
        <v>6.2524345067389611</v>
      </c>
    </row>
    <row r="412" spans="3:42" s="31" customFormat="1" ht="13.5">
      <c r="C412" s="81" t="s">
        <v>79</v>
      </c>
      <c r="D412" s="37">
        <f t="shared" ref="D412:AP412" si="149">SUM(D409:D411)</f>
        <v>433.75434418581403</v>
      </c>
      <c r="E412" s="37">
        <f t="shared" si="149"/>
        <v>6.566938784460536</v>
      </c>
      <c r="F412" s="37">
        <f t="shared" si="149"/>
        <v>65.252171751625724</v>
      </c>
      <c r="G412" s="37">
        <f t="shared" si="149"/>
        <v>3.2064113486813586</v>
      </c>
      <c r="H412" s="37">
        <f t="shared" si="149"/>
        <v>1763.2533803972692</v>
      </c>
      <c r="I412" s="37">
        <f t="shared" si="149"/>
        <v>10.353835161242468</v>
      </c>
      <c r="J412" s="37">
        <f t="shared" si="149"/>
        <v>81.191884164389791</v>
      </c>
      <c r="K412" s="37">
        <f t="shared" si="149"/>
        <v>68.882607064328383</v>
      </c>
      <c r="L412" s="37">
        <f t="shared" si="149"/>
        <v>73.075398802281583</v>
      </c>
      <c r="M412" s="37">
        <f t="shared" si="149"/>
        <v>87.534777281484324</v>
      </c>
      <c r="N412" s="37">
        <f t="shared" si="149"/>
        <v>13.04626656714494</v>
      </c>
      <c r="O412" s="37">
        <f t="shared" si="149"/>
        <v>16.744136178218849</v>
      </c>
      <c r="P412" s="37">
        <f t="shared" si="149"/>
        <v>4.5593720210690529</v>
      </c>
      <c r="Q412" s="37">
        <f t="shared" si="149"/>
        <v>51.788172836264039</v>
      </c>
      <c r="R412" s="37">
        <f t="shared" si="149"/>
        <v>5.0805015003298726</v>
      </c>
      <c r="S412" s="37">
        <f t="shared" si="149"/>
        <v>6.6964770542835996</v>
      </c>
      <c r="T412" s="37">
        <f t="shared" si="149"/>
        <v>3.070225802142744</v>
      </c>
      <c r="U412" s="37">
        <f t="shared" si="149"/>
        <v>7.7956184578819787</v>
      </c>
      <c r="V412" s="37">
        <f t="shared" si="149"/>
        <v>9.7831115023289481</v>
      </c>
      <c r="W412" s="41">
        <f t="shared" si="149"/>
        <v>3.1307150410343478</v>
      </c>
      <c r="X412" s="41">
        <f t="shared" si="149"/>
        <v>27.618714509180069</v>
      </c>
      <c r="Y412" s="41">
        <f t="shared" si="149"/>
        <v>44.004532690250421</v>
      </c>
      <c r="Z412" s="41">
        <f t="shared" si="149"/>
        <v>28.084339440672657</v>
      </c>
      <c r="AA412" s="41">
        <f t="shared" si="149"/>
        <v>127.02671261274669</v>
      </c>
      <c r="AB412" s="41">
        <f t="shared" si="149"/>
        <v>20.954636557227534</v>
      </c>
      <c r="AC412" s="41">
        <f t="shared" si="149"/>
        <v>25.883051266665227</v>
      </c>
      <c r="AD412" s="41">
        <f t="shared" si="149"/>
        <v>2353.7144320014763</v>
      </c>
      <c r="AE412" s="41">
        <f t="shared" si="149"/>
        <v>212.23502066042104</v>
      </c>
      <c r="AF412" s="41">
        <f t="shared" si="149"/>
        <v>538.77553047563572</v>
      </c>
      <c r="AG412" s="41">
        <f t="shared" si="149"/>
        <v>417.65810711315436</v>
      </c>
      <c r="AH412" s="41">
        <f t="shared" si="149"/>
        <v>275.34020244792237</v>
      </c>
      <c r="AI412" s="41">
        <f t="shared" si="149"/>
        <v>8.914293279073723</v>
      </c>
      <c r="AJ412" s="41">
        <f t="shared" si="149"/>
        <v>46.317330671146742</v>
      </c>
      <c r="AK412" s="41">
        <f t="shared" si="149"/>
        <v>57.702315573130292</v>
      </c>
      <c r="AL412" s="41">
        <f t="shared" si="149"/>
        <v>24.194881760142337</v>
      </c>
      <c r="AM412" s="41">
        <f t="shared" si="149"/>
        <v>639.13813099374102</v>
      </c>
      <c r="AN412" s="41">
        <f t="shared" si="149"/>
        <v>126.0257942622731</v>
      </c>
      <c r="AO412" s="41">
        <f t="shared" si="149"/>
        <v>0</v>
      </c>
      <c r="AP412" s="41">
        <f t="shared" si="149"/>
        <v>32.507777490135908</v>
      </c>
    </row>
    <row r="413" spans="3:42" s="31" customFormat="1" ht="13.5">
      <c r="C413" s="49"/>
      <c r="D413" s="588" t="str">
        <f t="shared" ref="D413:W413" si="150">D11</f>
        <v>21</v>
      </c>
      <c r="E413" s="588" t="str">
        <f t="shared" si="150"/>
        <v>22</v>
      </c>
      <c r="F413" s="588" t="str">
        <f t="shared" si="150"/>
        <v>23</v>
      </c>
      <c r="G413" s="588" t="str">
        <f t="shared" si="150"/>
        <v>24</v>
      </c>
      <c r="H413" s="588" t="str">
        <f t="shared" si="150"/>
        <v>25</v>
      </c>
      <c r="I413" s="588" t="str">
        <f t="shared" si="150"/>
        <v>26</v>
      </c>
      <c r="J413" s="588" t="str">
        <f t="shared" si="150"/>
        <v>27</v>
      </c>
      <c r="K413" s="588" t="str">
        <f t="shared" si="150"/>
        <v>28</v>
      </c>
      <c r="L413" s="588" t="str">
        <f t="shared" si="150"/>
        <v>29</v>
      </c>
      <c r="M413" s="588" t="str">
        <f t="shared" si="150"/>
        <v>30</v>
      </c>
      <c r="N413" s="588" t="str">
        <f t="shared" si="150"/>
        <v>31</v>
      </c>
      <c r="O413" s="588" t="str">
        <f t="shared" si="150"/>
        <v>32</v>
      </c>
      <c r="P413" s="588" t="str">
        <f t="shared" si="150"/>
        <v>33</v>
      </c>
      <c r="Q413" s="588" t="str">
        <f t="shared" si="150"/>
        <v>34</v>
      </c>
      <c r="R413" s="588" t="str">
        <f t="shared" si="150"/>
        <v>35</v>
      </c>
      <c r="S413" s="588" t="str">
        <f t="shared" si="150"/>
        <v>36</v>
      </c>
      <c r="T413" s="588" t="str">
        <f t="shared" si="150"/>
        <v>37</v>
      </c>
      <c r="U413" s="588" t="str">
        <f t="shared" si="150"/>
        <v>38</v>
      </c>
      <c r="V413" s="588" t="str">
        <f t="shared" si="150"/>
        <v>39</v>
      </c>
      <c r="W413" s="85">
        <f t="shared" si="150"/>
        <v>0</v>
      </c>
    </row>
    <row r="414" spans="3:42" s="31" customFormat="1" ht="40.5">
      <c r="C414" s="77" t="s">
        <v>48</v>
      </c>
      <c r="D414" s="589" t="str">
        <f t="shared" ref="D414:W414" si="151">D12</f>
        <v>輸送機械</v>
      </c>
      <c r="E414" s="589" t="str">
        <f t="shared" si="151"/>
        <v>その他の製造工業製品</v>
      </c>
      <c r="F414" s="589" t="str">
        <f t="shared" si="151"/>
        <v>建設</v>
      </c>
      <c r="G414" s="589" t="str">
        <f t="shared" si="151"/>
        <v>電力・ガス・熱供給</v>
      </c>
      <c r="H414" s="589" t="str">
        <f t="shared" si="151"/>
        <v>水道</v>
      </c>
      <c r="I414" s="589" t="str">
        <f t="shared" si="151"/>
        <v>廃棄物処理</v>
      </c>
      <c r="J414" s="589" t="str">
        <f t="shared" si="151"/>
        <v>商業</v>
      </c>
      <c r="K414" s="589" t="str">
        <f t="shared" si="151"/>
        <v>金融・保険</v>
      </c>
      <c r="L414" s="589" t="str">
        <f t="shared" si="151"/>
        <v>不動産</v>
      </c>
      <c r="M414" s="589" t="str">
        <f t="shared" si="151"/>
        <v>運輸・郵便</v>
      </c>
      <c r="N414" s="589" t="str">
        <f t="shared" si="151"/>
        <v>情報通信</v>
      </c>
      <c r="O414" s="589" t="str">
        <f t="shared" si="151"/>
        <v>公務</v>
      </c>
      <c r="P414" s="589" t="str">
        <f t="shared" si="151"/>
        <v>教育・研究</v>
      </c>
      <c r="Q414" s="589" t="str">
        <f t="shared" si="151"/>
        <v>医療・福祉</v>
      </c>
      <c r="R414" s="613" t="str">
        <f t="shared" si="151"/>
        <v>他に分類されない会員制団体</v>
      </c>
      <c r="S414" s="589" t="str">
        <f t="shared" si="151"/>
        <v>対事業所サービス</v>
      </c>
      <c r="T414" s="589" t="str">
        <f t="shared" si="151"/>
        <v>対個人サービス</v>
      </c>
      <c r="U414" s="589" t="str">
        <f t="shared" si="151"/>
        <v>事務用品</v>
      </c>
      <c r="V414" s="589" t="str">
        <f t="shared" si="151"/>
        <v>分類不明</v>
      </c>
      <c r="W414" s="30" t="str">
        <f t="shared" si="151"/>
        <v>合計</v>
      </c>
    </row>
    <row r="415" spans="3:42" s="31" customFormat="1" ht="13.5">
      <c r="C415" s="78" t="s">
        <v>84</v>
      </c>
      <c r="D415" s="79">
        <f t="array" ref="D415:V417">+X409:AP411</f>
        <v>0</v>
      </c>
      <c r="E415" s="79">
        <v>0</v>
      </c>
      <c r="F415" s="79">
        <v>0</v>
      </c>
      <c r="G415" s="79">
        <v>0</v>
      </c>
      <c r="H415" s="79">
        <v>0</v>
      </c>
      <c r="I415" s="79">
        <v>0</v>
      </c>
      <c r="J415" s="79">
        <v>1653.6560576391539</v>
      </c>
      <c r="K415" s="79">
        <v>0</v>
      </c>
      <c r="L415" s="79">
        <v>0</v>
      </c>
      <c r="M415" s="79">
        <v>83.577875540224824</v>
      </c>
      <c r="N415" s="79">
        <v>0</v>
      </c>
      <c r="O415" s="79">
        <v>0</v>
      </c>
      <c r="P415" s="79">
        <v>0</v>
      </c>
      <c r="Q415" s="97">
        <v>0</v>
      </c>
      <c r="R415" s="97">
        <v>0</v>
      </c>
      <c r="S415" s="97">
        <v>0</v>
      </c>
      <c r="T415" s="97">
        <v>0</v>
      </c>
      <c r="U415" s="97">
        <v>0</v>
      </c>
      <c r="V415" s="97">
        <v>0</v>
      </c>
      <c r="W415" s="79">
        <f>SUM(D409:AP409)</f>
        <v>3031.6814198192619</v>
      </c>
    </row>
    <row r="416" spans="3:42" s="31" customFormat="1" ht="13.5">
      <c r="C416" s="81" t="s">
        <v>85</v>
      </c>
      <c r="D416" s="98">
        <v>12.184029082223574</v>
      </c>
      <c r="E416" s="98">
        <v>30.108287733403191</v>
      </c>
      <c r="F416" s="98">
        <v>19.557950016835235</v>
      </c>
      <c r="G416" s="98">
        <v>87.550058324359242</v>
      </c>
      <c r="H416" s="98">
        <v>11.339473369520233</v>
      </c>
      <c r="I416" s="98">
        <v>15.899692316859337</v>
      </c>
      <c r="J416" s="98">
        <v>405.04274406369848</v>
      </c>
      <c r="K416" s="98">
        <v>102.54335194655464</v>
      </c>
      <c r="L416" s="98">
        <v>141.6079700127755</v>
      </c>
      <c r="M416" s="98">
        <v>247.56203320672901</v>
      </c>
      <c r="N416" s="98">
        <v>163.13640321709354</v>
      </c>
      <c r="O416" s="98">
        <v>2.877362592041425</v>
      </c>
      <c r="P416" s="98">
        <v>3.365627257357295</v>
      </c>
      <c r="Q416" s="98">
        <v>0.42461276254972163</v>
      </c>
      <c r="R416" s="98">
        <v>8.7747510054899838</v>
      </c>
      <c r="S416" s="98">
        <v>493.84115063734151</v>
      </c>
      <c r="T416" s="98">
        <v>6.8763484728598323</v>
      </c>
      <c r="U416" s="98">
        <v>0</v>
      </c>
      <c r="V416" s="98">
        <v>26.255342983396947</v>
      </c>
      <c r="W416" s="37">
        <f>SUM(D410:AP410)</f>
        <v>2970.618099965734</v>
      </c>
    </row>
    <row r="417" spans="3:42" s="31" customFormat="1" ht="13.5">
      <c r="C417" s="81" t="s">
        <v>86</v>
      </c>
      <c r="D417" s="37">
        <v>15.434685426956495</v>
      </c>
      <c r="E417" s="37">
        <v>13.896244956847232</v>
      </c>
      <c r="F417" s="37">
        <v>8.5263894238374238</v>
      </c>
      <c r="G417" s="37">
        <v>39.476654288387451</v>
      </c>
      <c r="H417" s="37">
        <v>9.6151631877073012</v>
      </c>
      <c r="I417" s="37">
        <v>9.9833589498058917</v>
      </c>
      <c r="J417" s="37">
        <v>295.01563029862371</v>
      </c>
      <c r="K417" s="37">
        <v>109.69166871386641</v>
      </c>
      <c r="L417" s="37">
        <v>397.16756046286019</v>
      </c>
      <c r="M417" s="37">
        <v>86.518198366200522</v>
      </c>
      <c r="N417" s="37">
        <v>112.20379923082879</v>
      </c>
      <c r="O417" s="37">
        <v>6.0369306870322985</v>
      </c>
      <c r="P417" s="37">
        <v>42.951703413789446</v>
      </c>
      <c r="Q417" s="98">
        <v>57.277702810580571</v>
      </c>
      <c r="R417" s="98">
        <v>15.420130754652352</v>
      </c>
      <c r="S417" s="98">
        <v>145.29698035639944</v>
      </c>
      <c r="T417" s="98">
        <v>119.14944578941326</v>
      </c>
      <c r="U417" s="98">
        <v>0</v>
      </c>
      <c r="V417" s="98">
        <v>6.2524345067389611</v>
      </c>
      <c r="W417" s="37">
        <f>SUM(D411:AP411)</f>
        <v>1718.5626299222743</v>
      </c>
    </row>
    <row r="418" spans="3:42" s="31" customFormat="1" ht="13.5">
      <c r="C418" s="83" t="s">
        <v>79</v>
      </c>
      <c r="D418" s="41">
        <f t="shared" ref="D418:V418" si="152">SUM(D415:D417)</f>
        <v>27.618714509180069</v>
      </c>
      <c r="E418" s="41">
        <f t="shared" si="152"/>
        <v>44.004532690250421</v>
      </c>
      <c r="F418" s="41">
        <f t="shared" si="152"/>
        <v>28.084339440672657</v>
      </c>
      <c r="G418" s="41">
        <f t="shared" si="152"/>
        <v>127.02671261274669</v>
      </c>
      <c r="H418" s="41">
        <f t="shared" si="152"/>
        <v>20.954636557227534</v>
      </c>
      <c r="I418" s="41">
        <f t="shared" si="152"/>
        <v>25.883051266665227</v>
      </c>
      <c r="J418" s="41">
        <f t="shared" si="152"/>
        <v>2353.7144320014763</v>
      </c>
      <c r="K418" s="41">
        <f t="shared" si="152"/>
        <v>212.23502066042104</v>
      </c>
      <c r="L418" s="41">
        <f t="shared" si="152"/>
        <v>538.77553047563572</v>
      </c>
      <c r="M418" s="41">
        <f t="shared" si="152"/>
        <v>417.65810711315436</v>
      </c>
      <c r="N418" s="41">
        <f t="shared" si="152"/>
        <v>275.34020244792237</v>
      </c>
      <c r="O418" s="41">
        <f t="shared" si="152"/>
        <v>8.914293279073723</v>
      </c>
      <c r="P418" s="41">
        <f t="shared" si="152"/>
        <v>46.317330671146742</v>
      </c>
      <c r="Q418" s="41">
        <f t="shared" si="152"/>
        <v>57.702315573130292</v>
      </c>
      <c r="R418" s="41">
        <f t="shared" si="152"/>
        <v>24.194881760142337</v>
      </c>
      <c r="S418" s="41">
        <f t="shared" si="152"/>
        <v>639.13813099374102</v>
      </c>
      <c r="T418" s="41">
        <f t="shared" si="152"/>
        <v>126.0257942622731</v>
      </c>
      <c r="U418" s="41">
        <f t="shared" si="152"/>
        <v>0</v>
      </c>
      <c r="V418" s="41">
        <f t="shared" si="152"/>
        <v>32.507777490135908</v>
      </c>
      <c r="W418" s="41">
        <f>SUM(D412:AP412)</f>
        <v>7720.8621497072709</v>
      </c>
    </row>
    <row r="419" spans="3:42" s="31" customFormat="1" ht="10.7" customHeight="1">
      <c r="F419" s="29"/>
      <c r="G419" s="46"/>
      <c r="N419" s="47"/>
      <c r="O419" s="47"/>
    </row>
    <row r="420" spans="3:42" s="31" customFormat="1" ht="17.25">
      <c r="C420" s="32" t="s">
        <v>103</v>
      </c>
      <c r="D420" s="25"/>
      <c r="E420" s="25"/>
      <c r="F420" s="73"/>
      <c r="G420" s="74"/>
      <c r="H420" s="25"/>
      <c r="I420" s="25"/>
      <c r="J420" s="75"/>
      <c r="K420" s="76"/>
      <c r="L420" s="25"/>
      <c r="M420" s="25"/>
      <c r="N420" s="25"/>
      <c r="O420" s="25"/>
      <c r="P420" s="25"/>
      <c r="W420" s="29" t="s">
        <v>722</v>
      </c>
    </row>
    <row r="421" spans="3:42" s="31" customFormat="1" ht="13.5">
      <c r="C421" s="49"/>
      <c r="D421" s="588" t="str">
        <f t="shared" ref="D421:AP421" si="153">D6</f>
        <v>01</v>
      </c>
      <c r="E421" s="588" t="str">
        <f t="shared" si="153"/>
        <v>02</v>
      </c>
      <c r="F421" s="588" t="str">
        <f t="shared" si="153"/>
        <v>03</v>
      </c>
      <c r="G421" s="588" t="str">
        <f t="shared" si="153"/>
        <v>04</v>
      </c>
      <c r="H421" s="588" t="str">
        <f t="shared" si="153"/>
        <v>05</v>
      </c>
      <c r="I421" s="588" t="str">
        <f t="shared" si="153"/>
        <v>06</v>
      </c>
      <c r="J421" s="588" t="str">
        <f t="shared" si="153"/>
        <v>07</v>
      </c>
      <c r="K421" s="588" t="str">
        <f t="shared" si="153"/>
        <v>08</v>
      </c>
      <c r="L421" s="588" t="str">
        <f t="shared" si="153"/>
        <v>09</v>
      </c>
      <c r="M421" s="588" t="str">
        <f t="shared" si="153"/>
        <v>10</v>
      </c>
      <c r="N421" s="588" t="str">
        <f t="shared" si="153"/>
        <v>11</v>
      </c>
      <c r="O421" s="588" t="str">
        <f t="shared" si="153"/>
        <v>12</v>
      </c>
      <c r="P421" s="588" t="str">
        <f t="shared" si="153"/>
        <v>13</v>
      </c>
      <c r="Q421" s="588" t="str">
        <f t="shared" si="153"/>
        <v>14</v>
      </c>
      <c r="R421" s="588" t="str">
        <f t="shared" si="153"/>
        <v>15</v>
      </c>
      <c r="S421" s="588" t="str">
        <f t="shared" si="153"/>
        <v>16</v>
      </c>
      <c r="T421" s="588" t="str">
        <f t="shared" si="153"/>
        <v>17</v>
      </c>
      <c r="U421" s="588" t="str">
        <f t="shared" si="153"/>
        <v>18</v>
      </c>
      <c r="V421" s="588" t="str">
        <f t="shared" si="153"/>
        <v>19</v>
      </c>
      <c r="W421" s="588" t="str">
        <f t="shared" si="153"/>
        <v>20</v>
      </c>
      <c r="X421" s="588" t="str">
        <f t="shared" si="153"/>
        <v>21</v>
      </c>
      <c r="Y421" s="588" t="str">
        <f t="shared" si="153"/>
        <v>22</v>
      </c>
      <c r="Z421" s="588" t="str">
        <f t="shared" si="153"/>
        <v>23</v>
      </c>
      <c r="AA421" s="588" t="str">
        <f t="shared" si="153"/>
        <v>24</v>
      </c>
      <c r="AB421" s="588" t="str">
        <f t="shared" si="153"/>
        <v>25</v>
      </c>
      <c r="AC421" s="588" t="str">
        <f t="shared" si="153"/>
        <v>26</v>
      </c>
      <c r="AD421" s="588" t="str">
        <f t="shared" si="153"/>
        <v>27</v>
      </c>
      <c r="AE421" s="588" t="str">
        <f t="shared" si="153"/>
        <v>28</v>
      </c>
      <c r="AF421" s="588" t="str">
        <f t="shared" si="153"/>
        <v>29</v>
      </c>
      <c r="AG421" s="588" t="str">
        <f t="shared" si="153"/>
        <v>30</v>
      </c>
      <c r="AH421" s="588" t="str">
        <f t="shared" si="153"/>
        <v>31</v>
      </c>
      <c r="AI421" s="588" t="str">
        <f t="shared" si="153"/>
        <v>32</v>
      </c>
      <c r="AJ421" s="588" t="str">
        <f t="shared" si="153"/>
        <v>33</v>
      </c>
      <c r="AK421" s="588" t="str">
        <f t="shared" si="153"/>
        <v>34</v>
      </c>
      <c r="AL421" s="588" t="str">
        <f t="shared" si="153"/>
        <v>35</v>
      </c>
      <c r="AM421" s="588" t="str">
        <f t="shared" si="153"/>
        <v>36</v>
      </c>
      <c r="AN421" s="588" t="str">
        <f t="shared" si="153"/>
        <v>37</v>
      </c>
      <c r="AO421" s="588" t="str">
        <f t="shared" si="153"/>
        <v>38</v>
      </c>
      <c r="AP421" s="588" t="str">
        <f t="shared" si="153"/>
        <v>39</v>
      </c>
    </row>
    <row r="422" spans="3:42" s="31" customFormat="1" ht="40.5">
      <c r="C422" s="77" t="s">
        <v>48</v>
      </c>
      <c r="D422" s="589" t="str">
        <f t="shared" ref="D422:AP422" si="154">D7</f>
        <v>農業</v>
      </c>
      <c r="E422" s="589" t="str">
        <f t="shared" si="154"/>
        <v>林業</v>
      </c>
      <c r="F422" s="589" t="str">
        <f t="shared" si="154"/>
        <v>漁業</v>
      </c>
      <c r="G422" s="589" t="str">
        <f t="shared" si="154"/>
        <v>鉱業</v>
      </c>
      <c r="H422" s="589" t="str">
        <f t="shared" si="154"/>
        <v>飲食料品</v>
      </c>
      <c r="I422" s="589" t="str">
        <f t="shared" si="154"/>
        <v>繊維製品</v>
      </c>
      <c r="J422" s="589" t="str">
        <f t="shared" si="154"/>
        <v>パルプ・紙・木製品</v>
      </c>
      <c r="K422" s="589" t="str">
        <f t="shared" si="154"/>
        <v>化学製品</v>
      </c>
      <c r="L422" s="589" t="str">
        <f t="shared" si="154"/>
        <v>石油・石炭製品</v>
      </c>
      <c r="M422" s="613" t="str">
        <f t="shared" si="154"/>
        <v>プラスチック・ゴム製品</v>
      </c>
      <c r="N422" s="589" t="str">
        <f t="shared" si="154"/>
        <v>窯業・土石製品</v>
      </c>
      <c r="O422" s="589" t="str">
        <f t="shared" si="154"/>
        <v>鉄鋼</v>
      </c>
      <c r="P422" s="589" t="str">
        <f t="shared" si="154"/>
        <v>非鉄金属</v>
      </c>
      <c r="Q422" s="589" t="str">
        <f t="shared" si="154"/>
        <v>金属製品</v>
      </c>
      <c r="R422" s="589" t="str">
        <f t="shared" si="154"/>
        <v>はん用機械</v>
      </c>
      <c r="S422" s="589" t="str">
        <f t="shared" si="154"/>
        <v>生産用機械</v>
      </c>
      <c r="T422" s="589" t="str">
        <f t="shared" si="154"/>
        <v>業務用機械</v>
      </c>
      <c r="U422" s="589" t="str">
        <f t="shared" si="154"/>
        <v>電子部品</v>
      </c>
      <c r="V422" s="589" t="str">
        <f t="shared" si="154"/>
        <v>電気機械</v>
      </c>
      <c r="W422" s="589" t="str">
        <f t="shared" si="154"/>
        <v>情報通信機器</v>
      </c>
      <c r="X422" s="593" t="str">
        <f t="shared" si="154"/>
        <v>輸送機械</v>
      </c>
      <c r="Y422" s="593" t="str">
        <f t="shared" si="154"/>
        <v>その他の製造工業製品</v>
      </c>
      <c r="Z422" s="593" t="str">
        <f t="shared" si="154"/>
        <v>建設</v>
      </c>
      <c r="AA422" s="593" t="str">
        <f t="shared" si="154"/>
        <v>電力・ガス・熱供給</v>
      </c>
      <c r="AB422" s="593" t="str">
        <f t="shared" si="154"/>
        <v>水道</v>
      </c>
      <c r="AC422" s="593" t="str">
        <f t="shared" si="154"/>
        <v>廃棄物処理</v>
      </c>
      <c r="AD422" s="593" t="str">
        <f t="shared" si="154"/>
        <v>商業</v>
      </c>
      <c r="AE422" s="593" t="str">
        <f t="shared" si="154"/>
        <v>金融・保険</v>
      </c>
      <c r="AF422" s="593" t="str">
        <f t="shared" si="154"/>
        <v>不動産</v>
      </c>
      <c r="AG422" s="593" t="str">
        <f t="shared" si="154"/>
        <v>運輸・郵便</v>
      </c>
      <c r="AH422" s="593" t="str">
        <f t="shared" si="154"/>
        <v>情報通信</v>
      </c>
      <c r="AI422" s="593" t="str">
        <f t="shared" si="154"/>
        <v>公務</v>
      </c>
      <c r="AJ422" s="593" t="str">
        <f t="shared" si="154"/>
        <v>教育・研究</v>
      </c>
      <c r="AK422" s="593" t="str">
        <f t="shared" si="154"/>
        <v>医療・福祉</v>
      </c>
      <c r="AL422" s="593" t="str">
        <f t="shared" si="154"/>
        <v>他に分類されない会員制団体</v>
      </c>
      <c r="AM422" s="593" t="str">
        <f t="shared" si="154"/>
        <v>対事業所サービス</v>
      </c>
      <c r="AN422" s="593" t="str">
        <f t="shared" si="154"/>
        <v>対個人サービス</v>
      </c>
      <c r="AO422" s="593" t="str">
        <f t="shared" si="154"/>
        <v>事務用品</v>
      </c>
      <c r="AP422" s="593" t="str">
        <f t="shared" si="154"/>
        <v>分類不明</v>
      </c>
    </row>
    <row r="423" spans="3:42" s="31" customFormat="1" ht="13.5">
      <c r="C423" s="78" t="s">
        <v>84</v>
      </c>
      <c r="D423" s="79">
        <f t="array" ref="D423:AP425">+詳細3!D191:AP193</f>
        <v>0</v>
      </c>
      <c r="E423" s="79">
        <v>0</v>
      </c>
      <c r="F423" s="79">
        <v>0</v>
      </c>
      <c r="G423" s="79">
        <v>0</v>
      </c>
      <c r="H423" s="79">
        <v>0</v>
      </c>
      <c r="I423" s="79">
        <v>0</v>
      </c>
      <c r="J423" s="79">
        <v>0</v>
      </c>
      <c r="K423" s="79">
        <v>0</v>
      </c>
      <c r="L423" s="79">
        <v>0</v>
      </c>
      <c r="M423" s="79">
        <v>0</v>
      </c>
      <c r="N423" s="79">
        <v>0</v>
      </c>
      <c r="O423" s="79">
        <v>0</v>
      </c>
      <c r="P423" s="79">
        <v>0</v>
      </c>
      <c r="Q423" s="79">
        <v>0</v>
      </c>
      <c r="R423" s="79">
        <v>0</v>
      </c>
      <c r="S423" s="79">
        <v>0</v>
      </c>
      <c r="T423" s="79">
        <v>0</v>
      </c>
      <c r="U423" s="79">
        <v>0</v>
      </c>
      <c r="V423" s="79">
        <v>0</v>
      </c>
      <c r="W423" s="79">
        <v>0</v>
      </c>
      <c r="X423" s="79">
        <v>0</v>
      </c>
      <c r="Y423" s="79">
        <v>0</v>
      </c>
      <c r="Z423" s="79">
        <v>0</v>
      </c>
      <c r="AA423" s="79">
        <v>0</v>
      </c>
      <c r="AB423" s="79">
        <v>0</v>
      </c>
      <c r="AC423" s="79">
        <v>0</v>
      </c>
      <c r="AD423" s="79">
        <v>0</v>
      </c>
      <c r="AE423" s="79">
        <v>0</v>
      </c>
      <c r="AF423" s="79">
        <v>0</v>
      </c>
      <c r="AG423" s="79">
        <v>0</v>
      </c>
      <c r="AH423" s="79">
        <v>0</v>
      </c>
      <c r="AI423" s="79">
        <v>0</v>
      </c>
      <c r="AJ423" s="79">
        <v>0</v>
      </c>
      <c r="AK423" s="79">
        <v>0</v>
      </c>
      <c r="AL423" s="79">
        <v>0</v>
      </c>
      <c r="AM423" s="79">
        <v>0</v>
      </c>
      <c r="AN423" s="79">
        <v>0</v>
      </c>
      <c r="AO423" s="79">
        <v>0</v>
      </c>
      <c r="AP423" s="79">
        <v>0</v>
      </c>
    </row>
    <row r="424" spans="3:42" s="31" customFormat="1" ht="13.5">
      <c r="C424" s="81" t="s">
        <v>85</v>
      </c>
      <c r="D424" s="37">
        <v>0</v>
      </c>
      <c r="E424" s="37">
        <v>0</v>
      </c>
      <c r="F424" s="37">
        <v>0</v>
      </c>
      <c r="G424" s="37">
        <v>0</v>
      </c>
      <c r="H424" s="37">
        <v>0</v>
      </c>
      <c r="I424" s="37">
        <v>0</v>
      </c>
      <c r="J424" s="37">
        <v>0</v>
      </c>
      <c r="K424" s="37">
        <v>0</v>
      </c>
      <c r="L424" s="37">
        <v>0</v>
      </c>
      <c r="M424" s="37">
        <v>0</v>
      </c>
      <c r="N424" s="37">
        <v>0</v>
      </c>
      <c r="O424" s="37">
        <v>0</v>
      </c>
      <c r="P424" s="37">
        <v>0</v>
      </c>
      <c r="Q424" s="37">
        <v>0</v>
      </c>
      <c r="R424" s="37">
        <v>0</v>
      </c>
      <c r="S424" s="37">
        <v>0</v>
      </c>
      <c r="T424" s="37">
        <v>0</v>
      </c>
      <c r="U424" s="37">
        <v>0</v>
      </c>
      <c r="V424" s="37">
        <v>0</v>
      </c>
      <c r="W424" s="37">
        <v>0</v>
      </c>
      <c r="X424" s="37">
        <v>0</v>
      </c>
      <c r="Y424" s="37">
        <v>0</v>
      </c>
      <c r="Z424" s="37">
        <v>0</v>
      </c>
      <c r="AA424" s="37">
        <v>0</v>
      </c>
      <c r="AB424" s="37">
        <v>0</v>
      </c>
      <c r="AC424" s="37">
        <v>0</v>
      </c>
      <c r="AD424" s="37">
        <v>0</v>
      </c>
      <c r="AE424" s="37">
        <v>0</v>
      </c>
      <c r="AF424" s="37">
        <v>0</v>
      </c>
      <c r="AG424" s="37">
        <v>0</v>
      </c>
      <c r="AH424" s="37">
        <v>0</v>
      </c>
      <c r="AI424" s="37">
        <v>0</v>
      </c>
      <c r="AJ424" s="37">
        <v>0</v>
      </c>
      <c r="AK424" s="37">
        <v>0</v>
      </c>
      <c r="AL424" s="37">
        <v>0</v>
      </c>
      <c r="AM424" s="37">
        <v>0</v>
      </c>
      <c r="AN424" s="37">
        <v>0</v>
      </c>
      <c r="AO424" s="37">
        <v>0</v>
      </c>
      <c r="AP424" s="37">
        <v>0</v>
      </c>
    </row>
    <row r="425" spans="3:42" s="31" customFormat="1" ht="13.5">
      <c r="C425" s="81" t="s">
        <v>86</v>
      </c>
      <c r="D425" s="37">
        <v>0</v>
      </c>
      <c r="E425" s="37">
        <v>0</v>
      </c>
      <c r="F425" s="37">
        <v>0</v>
      </c>
      <c r="G425" s="37">
        <v>0</v>
      </c>
      <c r="H425" s="37">
        <v>0</v>
      </c>
      <c r="I425" s="37">
        <v>0</v>
      </c>
      <c r="J425" s="37">
        <v>0</v>
      </c>
      <c r="K425" s="37">
        <v>0</v>
      </c>
      <c r="L425" s="37">
        <v>0</v>
      </c>
      <c r="M425" s="37">
        <v>0</v>
      </c>
      <c r="N425" s="37">
        <v>0</v>
      </c>
      <c r="O425" s="37">
        <v>0</v>
      </c>
      <c r="P425" s="37">
        <v>0</v>
      </c>
      <c r="Q425" s="37">
        <v>0</v>
      </c>
      <c r="R425" s="37">
        <v>0</v>
      </c>
      <c r="S425" s="37">
        <v>0</v>
      </c>
      <c r="T425" s="37">
        <v>0</v>
      </c>
      <c r="U425" s="37">
        <v>0</v>
      </c>
      <c r="V425" s="37">
        <v>0</v>
      </c>
      <c r="W425" s="37">
        <v>0</v>
      </c>
      <c r="X425" s="37">
        <v>0</v>
      </c>
      <c r="Y425" s="37">
        <v>0</v>
      </c>
      <c r="Z425" s="37">
        <v>0</v>
      </c>
      <c r="AA425" s="37">
        <v>0</v>
      </c>
      <c r="AB425" s="37">
        <v>0</v>
      </c>
      <c r="AC425" s="37">
        <v>0</v>
      </c>
      <c r="AD425" s="37">
        <v>0</v>
      </c>
      <c r="AE425" s="37">
        <v>0</v>
      </c>
      <c r="AF425" s="37">
        <v>0</v>
      </c>
      <c r="AG425" s="37">
        <v>0</v>
      </c>
      <c r="AH425" s="37">
        <v>0</v>
      </c>
      <c r="AI425" s="37">
        <v>0</v>
      </c>
      <c r="AJ425" s="37">
        <v>0</v>
      </c>
      <c r="AK425" s="37">
        <v>0</v>
      </c>
      <c r="AL425" s="37">
        <v>0</v>
      </c>
      <c r="AM425" s="37">
        <v>0</v>
      </c>
      <c r="AN425" s="37">
        <v>0</v>
      </c>
      <c r="AO425" s="37">
        <v>0</v>
      </c>
      <c r="AP425" s="37">
        <v>0</v>
      </c>
    </row>
    <row r="426" spans="3:42" s="31" customFormat="1" ht="13.5">
      <c r="C426" s="81" t="s">
        <v>79</v>
      </c>
      <c r="D426" s="37">
        <f t="shared" ref="D426:AP426" si="155">SUM(D423:D425)</f>
        <v>0</v>
      </c>
      <c r="E426" s="37">
        <f t="shared" si="155"/>
        <v>0</v>
      </c>
      <c r="F426" s="37">
        <f t="shared" si="155"/>
        <v>0</v>
      </c>
      <c r="G426" s="37">
        <f t="shared" si="155"/>
        <v>0</v>
      </c>
      <c r="H426" s="37">
        <f t="shared" si="155"/>
        <v>0</v>
      </c>
      <c r="I426" s="37">
        <f t="shared" si="155"/>
        <v>0</v>
      </c>
      <c r="J426" s="37">
        <f t="shared" si="155"/>
        <v>0</v>
      </c>
      <c r="K426" s="37">
        <f t="shared" si="155"/>
        <v>0</v>
      </c>
      <c r="L426" s="37">
        <f t="shared" si="155"/>
        <v>0</v>
      </c>
      <c r="M426" s="37">
        <f t="shared" si="155"/>
        <v>0</v>
      </c>
      <c r="N426" s="37">
        <f t="shared" si="155"/>
        <v>0</v>
      </c>
      <c r="O426" s="37">
        <f t="shared" si="155"/>
        <v>0</v>
      </c>
      <c r="P426" s="37">
        <f t="shared" si="155"/>
        <v>0</v>
      </c>
      <c r="Q426" s="37">
        <f t="shared" si="155"/>
        <v>0</v>
      </c>
      <c r="R426" s="37">
        <f t="shared" si="155"/>
        <v>0</v>
      </c>
      <c r="S426" s="37">
        <f t="shared" si="155"/>
        <v>0</v>
      </c>
      <c r="T426" s="37">
        <f t="shared" si="155"/>
        <v>0</v>
      </c>
      <c r="U426" s="37">
        <f t="shared" si="155"/>
        <v>0</v>
      </c>
      <c r="V426" s="37">
        <f t="shared" si="155"/>
        <v>0</v>
      </c>
      <c r="W426" s="41">
        <f t="shared" si="155"/>
        <v>0</v>
      </c>
      <c r="X426" s="41">
        <f t="shared" si="155"/>
        <v>0</v>
      </c>
      <c r="Y426" s="41">
        <f t="shared" si="155"/>
        <v>0</v>
      </c>
      <c r="Z426" s="41">
        <f t="shared" si="155"/>
        <v>0</v>
      </c>
      <c r="AA426" s="41">
        <f t="shared" si="155"/>
        <v>0</v>
      </c>
      <c r="AB426" s="41">
        <f t="shared" si="155"/>
        <v>0</v>
      </c>
      <c r="AC426" s="41">
        <f t="shared" si="155"/>
        <v>0</v>
      </c>
      <c r="AD426" s="41">
        <f t="shared" si="155"/>
        <v>0</v>
      </c>
      <c r="AE426" s="41">
        <f t="shared" si="155"/>
        <v>0</v>
      </c>
      <c r="AF426" s="41">
        <f t="shared" si="155"/>
        <v>0</v>
      </c>
      <c r="AG426" s="41">
        <f t="shared" si="155"/>
        <v>0</v>
      </c>
      <c r="AH426" s="41">
        <f t="shared" si="155"/>
        <v>0</v>
      </c>
      <c r="AI426" s="41">
        <f t="shared" si="155"/>
        <v>0</v>
      </c>
      <c r="AJ426" s="41">
        <f t="shared" si="155"/>
        <v>0</v>
      </c>
      <c r="AK426" s="41">
        <f t="shared" si="155"/>
        <v>0</v>
      </c>
      <c r="AL426" s="41">
        <f t="shared" si="155"/>
        <v>0</v>
      </c>
      <c r="AM426" s="41">
        <f t="shared" si="155"/>
        <v>0</v>
      </c>
      <c r="AN426" s="41">
        <f t="shared" si="155"/>
        <v>0</v>
      </c>
      <c r="AO426" s="41">
        <f t="shared" si="155"/>
        <v>0</v>
      </c>
      <c r="AP426" s="41">
        <f t="shared" si="155"/>
        <v>0</v>
      </c>
    </row>
    <row r="427" spans="3:42" s="31" customFormat="1" ht="13.5">
      <c r="C427" s="49"/>
      <c r="D427" s="588" t="str">
        <f t="shared" ref="D427:W427" si="156">D11</f>
        <v>21</v>
      </c>
      <c r="E427" s="588" t="str">
        <f t="shared" si="156"/>
        <v>22</v>
      </c>
      <c r="F427" s="588" t="str">
        <f t="shared" si="156"/>
        <v>23</v>
      </c>
      <c r="G427" s="588" t="str">
        <f t="shared" si="156"/>
        <v>24</v>
      </c>
      <c r="H427" s="588" t="str">
        <f t="shared" si="156"/>
        <v>25</v>
      </c>
      <c r="I427" s="588" t="str">
        <f t="shared" si="156"/>
        <v>26</v>
      </c>
      <c r="J427" s="588" t="str">
        <f t="shared" si="156"/>
        <v>27</v>
      </c>
      <c r="K427" s="588" t="str">
        <f t="shared" si="156"/>
        <v>28</v>
      </c>
      <c r="L427" s="588" t="str">
        <f t="shared" si="156"/>
        <v>29</v>
      </c>
      <c r="M427" s="588" t="str">
        <f t="shared" si="156"/>
        <v>30</v>
      </c>
      <c r="N427" s="588" t="str">
        <f t="shared" si="156"/>
        <v>31</v>
      </c>
      <c r="O427" s="588" t="str">
        <f t="shared" si="156"/>
        <v>32</v>
      </c>
      <c r="P427" s="588" t="str">
        <f t="shared" si="156"/>
        <v>33</v>
      </c>
      <c r="Q427" s="588" t="str">
        <f t="shared" si="156"/>
        <v>34</v>
      </c>
      <c r="R427" s="588" t="str">
        <f t="shared" si="156"/>
        <v>35</v>
      </c>
      <c r="S427" s="588" t="str">
        <f t="shared" si="156"/>
        <v>36</v>
      </c>
      <c r="T427" s="588" t="str">
        <f t="shared" si="156"/>
        <v>37</v>
      </c>
      <c r="U427" s="588" t="str">
        <f t="shared" si="156"/>
        <v>38</v>
      </c>
      <c r="V427" s="588" t="str">
        <f t="shared" si="156"/>
        <v>39</v>
      </c>
      <c r="W427" s="85">
        <f t="shared" si="156"/>
        <v>0</v>
      </c>
    </row>
    <row r="428" spans="3:42" s="31" customFormat="1" ht="40.5">
      <c r="C428" s="77" t="s">
        <v>48</v>
      </c>
      <c r="D428" s="589" t="str">
        <f t="shared" ref="D428:W428" si="157">D12</f>
        <v>輸送機械</v>
      </c>
      <c r="E428" s="589" t="str">
        <f t="shared" si="157"/>
        <v>その他の製造工業製品</v>
      </c>
      <c r="F428" s="589" t="str">
        <f t="shared" si="157"/>
        <v>建設</v>
      </c>
      <c r="G428" s="589" t="str">
        <f t="shared" si="157"/>
        <v>電力・ガス・熱供給</v>
      </c>
      <c r="H428" s="589" t="str">
        <f t="shared" si="157"/>
        <v>水道</v>
      </c>
      <c r="I428" s="589" t="str">
        <f t="shared" si="157"/>
        <v>廃棄物処理</v>
      </c>
      <c r="J428" s="589" t="str">
        <f t="shared" si="157"/>
        <v>商業</v>
      </c>
      <c r="K428" s="589" t="str">
        <f t="shared" si="157"/>
        <v>金融・保険</v>
      </c>
      <c r="L428" s="589" t="str">
        <f t="shared" si="157"/>
        <v>不動産</v>
      </c>
      <c r="M428" s="589" t="str">
        <f t="shared" si="157"/>
        <v>運輸・郵便</v>
      </c>
      <c r="N428" s="589" t="str">
        <f t="shared" si="157"/>
        <v>情報通信</v>
      </c>
      <c r="O428" s="589" t="str">
        <f t="shared" si="157"/>
        <v>公務</v>
      </c>
      <c r="P428" s="589" t="str">
        <f t="shared" si="157"/>
        <v>教育・研究</v>
      </c>
      <c r="Q428" s="589" t="str">
        <f t="shared" si="157"/>
        <v>医療・福祉</v>
      </c>
      <c r="R428" s="613" t="str">
        <f t="shared" si="157"/>
        <v>他に分類されない会員制団体</v>
      </c>
      <c r="S428" s="589" t="str">
        <f t="shared" si="157"/>
        <v>対事業所サービス</v>
      </c>
      <c r="T428" s="589" t="str">
        <f t="shared" si="157"/>
        <v>対個人サービス</v>
      </c>
      <c r="U428" s="589" t="str">
        <f t="shared" si="157"/>
        <v>事務用品</v>
      </c>
      <c r="V428" s="589" t="str">
        <f t="shared" si="157"/>
        <v>分類不明</v>
      </c>
      <c r="W428" s="30" t="str">
        <f t="shared" si="157"/>
        <v>合計</v>
      </c>
    </row>
    <row r="429" spans="3:42" s="31" customFormat="1" ht="13.5">
      <c r="C429" s="78" t="s">
        <v>84</v>
      </c>
      <c r="D429" s="79">
        <f t="array" ref="D429:V431">+X423:AP425</f>
        <v>0</v>
      </c>
      <c r="E429" s="79">
        <v>0</v>
      </c>
      <c r="F429" s="79">
        <v>0</v>
      </c>
      <c r="G429" s="79">
        <v>0</v>
      </c>
      <c r="H429" s="79">
        <v>0</v>
      </c>
      <c r="I429" s="79">
        <v>0</v>
      </c>
      <c r="J429" s="79">
        <v>0</v>
      </c>
      <c r="K429" s="79">
        <v>0</v>
      </c>
      <c r="L429" s="79">
        <v>0</v>
      </c>
      <c r="M429" s="79">
        <v>0</v>
      </c>
      <c r="N429" s="79">
        <v>0</v>
      </c>
      <c r="O429" s="79">
        <v>0</v>
      </c>
      <c r="P429" s="79">
        <v>0</v>
      </c>
      <c r="Q429" s="97">
        <v>0</v>
      </c>
      <c r="R429" s="97">
        <v>0</v>
      </c>
      <c r="S429" s="97">
        <v>0</v>
      </c>
      <c r="T429" s="97">
        <v>0</v>
      </c>
      <c r="U429" s="97">
        <v>0</v>
      </c>
      <c r="V429" s="97">
        <v>0</v>
      </c>
      <c r="W429" s="79">
        <f>SUM(D423:AP423)</f>
        <v>0</v>
      </c>
    </row>
    <row r="430" spans="3:42" s="31" customFormat="1" ht="13.5">
      <c r="C430" s="81" t="s">
        <v>85</v>
      </c>
      <c r="D430" s="98">
        <v>0</v>
      </c>
      <c r="E430" s="98">
        <v>0</v>
      </c>
      <c r="F430" s="98">
        <v>0</v>
      </c>
      <c r="G430" s="98">
        <v>0</v>
      </c>
      <c r="H430" s="98">
        <v>0</v>
      </c>
      <c r="I430" s="98">
        <v>0</v>
      </c>
      <c r="J430" s="98">
        <v>0</v>
      </c>
      <c r="K430" s="98">
        <v>0</v>
      </c>
      <c r="L430" s="98">
        <v>0</v>
      </c>
      <c r="M430" s="98">
        <v>0</v>
      </c>
      <c r="N430" s="98">
        <v>0</v>
      </c>
      <c r="O430" s="98">
        <v>0</v>
      </c>
      <c r="P430" s="98">
        <v>0</v>
      </c>
      <c r="Q430" s="98">
        <v>0</v>
      </c>
      <c r="R430" s="98">
        <v>0</v>
      </c>
      <c r="S430" s="98">
        <v>0</v>
      </c>
      <c r="T430" s="98">
        <v>0</v>
      </c>
      <c r="U430" s="98">
        <v>0</v>
      </c>
      <c r="V430" s="98">
        <v>0</v>
      </c>
      <c r="W430" s="37">
        <f>SUM(D424:AP424)</f>
        <v>0</v>
      </c>
    </row>
    <row r="431" spans="3:42" s="31" customFormat="1" ht="13.5">
      <c r="C431" s="81" t="s">
        <v>86</v>
      </c>
      <c r="D431" s="37">
        <v>0</v>
      </c>
      <c r="E431" s="37">
        <v>0</v>
      </c>
      <c r="F431" s="37">
        <v>0</v>
      </c>
      <c r="G431" s="37">
        <v>0</v>
      </c>
      <c r="H431" s="37">
        <v>0</v>
      </c>
      <c r="I431" s="37">
        <v>0</v>
      </c>
      <c r="J431" s="37">
        <v>0</v>
      </c>
      <c r="K431" s="37">
        <v>0</v>
      </c>
      <c r="L431" s="37">
        <v>0</v>
      </c>
      <c r="M431" s="37">
        <v>0</v>
      </c>
      <c r="N431" s="37">
        <v>0</v>
      </c>
      <c r="O431" s="37">
        <v>0</v>
      </c>
      <c r="P431" s="37">
        <v>0</v>
      </c>
      <c r="Q431" s="98">
        <v>0</v>
      </c>
      <c r="R431" s="98">
        <v>0</v>
      </c>
      <c r="S431" s="98">
        <v>0</v>
      </c>
      <c r="T431" s="98">
        <v>0</v>
      </c>
      <c r="U431" s="98">
        <v>0</v>
      </c>
      <c r="V431" s="98">
        <v>0</v>
      </c>
      <c r="W431" s="37">
        <f>SUM(D425:AP425)</f>
        <v>0</v>
      </c>
    </row>
    <row r="432" spans="3:42" s="31" customFormat="1" ht="13.5">
      <c r="C432" s="83" t="s">
        <v>79</v>
      </c>
      <c r="D432" s="41">
        <f t="shared" ref="D432:V432" si="158">SUM(D429:D431)</f>
        <v>0</v>
      </c>
      <c r="E432" s="41">
        <f t="shared" si="158"/>
        <v>0</v>
      </c>
      <c r="F432" s="41">
        <f t="shared" si="158"/>
        <v>0</v>
      </c>
      <c r="G432" s="41">
        <f t="shared" si="158"/>
        <v>0</v>
      </c>
      <c r="H432" s="41">
        <f t="shared" si="158"/>
        <v>0</v>
      </c>
      <c r="I432" s="41">
        <f t="shared" si="158"/>
        <v>0</v>
      </c>
      <c r="J432" s="41">
        <f t="shared" si="158"/>
        <v>0</v>
      </c>
      <c r="K432" s="41">
        <f t="shared" si="158"/>
        <v>0</v>
      </c>
      <c r="L432" s="41">
        <f t="shared" si="158"/>
        <v>0</v>
      </c>
      <c r="M432" s="41">
        <f t="shared" si="158"/>
        <v>0</v>
      </c>
      <c r="N432" s="41">
        <f t="shared" si="158"/>
        <v>0</v>
      </c>
      <c r="O432" s="41">
        <f t="shared" si="158"/>
        <v>0</v>
      </c>
      <c r="P432" s="41">
        <f t="shared" si="158"/>
        <v>0</v>
      </c>
      <c r="Q432" s="41">
        <f t="shared" si="158"/>
        <v>0</v>
      </c>
      <c r="R432" s="41">
        <f t="shared" si="158"/>
        <v>0</v>
      </c>
      <c r="S432" s="41">
        <f t="shared" si="158"/>
        <v>0</v>
      </c>
      <c r="T432" s="41">
        <f t="shared" si="158"/>
        <v>0</v>
      </c>
      <c r="U432" s="41">
        <f t="shared" si="158"/>
        <v>0</v>
      </c>
      <c r="V432" s="41">
        <f t="shared" si="158"/>
        <v>0</v>
      </c>
      <c r="W432" s="41">
        <f>SUM(D426:AP426)</f>
        <v>0</v>
      </c>
    </row>
    <row r="433" spans="3:42" s="31" customFormat="1" ht="10.7" customHeight="1">
      <c r="F433" s="29"/>
      <c r="G433" s="46"/>
      <c r="N433" s="47"/>
      <c r="O433" s="47"/>
    </row>
    <row r="434" spans="3:42" s="31" customFormat="1" ht="17.25">
      <c r="C434" s="32" t="s">
        <v>104</v>
      </c>
      <c r="D434" s="25"/>
      <c r="E434" s="25"/>
      <c r="F434" s="73"/>
      <c r="G434" s="74"/>
      <c r="H434" s="25"/>
      <c r="I434" s="25"/>
      <c r="J434" s="75"/>
      <c r="K434" s="76"/>
      <c r="L434" s="25"/>
      <c r="M434" s="25"/>
      <c r="N434" s="25"/>
      <c r="O434" s="25"/>
      <c r="P434" s="25"/>
      <c r="W434" s="29" t="s">
        <v>722</v>
      </c>
    </row>
    <row r="435" spans="3:42" s="31" customFormat="1" ht="13.5">
      <c r="C435" s="49"/>
      <c r="D435" s="588" t="str">
        <f t="shared" ref="D435:AP435" si="159">D6</f>
        <v>01</v>
      </c>
      <c r="E435" s="588" t="str">
        <f t="shared" si="159"/>
        <v>02</v>
      </c>
      <c r="F435" s="588" t="str">
        <f t="shared" si="159"/>
        <v>03</v>
      </c>
      <c r="G435" s="588" t="str">
        <f t="shared" si="159"/>
        <v>04</v>
      </c>
      <c r="H435" s="588" t="str">
        <f t="shared" si="159"/>
        <v>05</v>
      </c>
      <c r="I435" s="588" t="str">
        <f t="shared" si="159"/>
        <v>06</v>
      </c>
      <c r="J435" s="588" t="str">
        <f t="shared" si="159"/>
        <v>07</v>
      </c>
      <c r="K435" s="588" t="str">
        <f t="shared" si="159"/>
        <v>08</v>
      </c>
      <c r="L435" s="588" t="str">
        <f t="shared" si="159"/>
        <v>09</v>
      </c>
      <c r="M435" s="588" t="str">
        <f t="shared" si="159"/>
        <v>10</v>
      </c>
      <c r="N435" s="588" t="str">
        <f t="shared" si="159"/>
        <v>11</v>
      </c>
      <c r="O435" s="588" t="str">
        <f t="shared" si="159"/>
        <v>12</v>
      </c>
      <c r="P435" s="588" t="str">
        <f t="shared" si="159"/>
        <v>13</v>
      </c>
      <c r="Q435" s="588" t="str">
        <f t="shared" si="159"/>
        <v>14</v>
      </c>
      <c r="R435" s="588" t="str">
        <f t="shared" si="159"/>
        <v>15</v>
      </c>
      <c r="S435" s="588" t="str">
        <f t="shared" si="159"/>
        <v>16</v>
      </c>
      <c r="T435" s="588" t="str">
        <f t="shared" si="159"/>
        <v>17</v>
      </c>
      <c r="U435" s="588" t="str">
        <f t="shared" si="159"/>
        <v>18</v>
      </c>
      <c r="V435" s="588" t="str">
        <f t="shared" si="159"/>
        <v>19</v>
      </c>
      <c r="W435" s="588" t="str">
        <f t="shared" si="159"/>
        <v>20</v>
      </c>
      <c r="X435" s="588" t="str">
        <f t="shared" si="159"/>
        <v>21</v>
      </c>
      <c r="Y435" s="588" t="str">
        <f t="shared" si="159"/>
        <v>22</v>
      </c>
      <c r="Z435" s="588" t="str">
        <f t="shared" si="159"/>
        <v>23</v>
      </c>
      <c r="AA435" s="588" t="str">
        <f t="shared" si="159"/>
        <v>24</v>
      </c>
      <c r="AB435" s="588" t="str">
        <f t="shared" si="159"/>
        <v>25</v>
      </c>
      <c r="AC435" s="588" t="str">
        <f t="shared" si="159"/>
        <v>26</v>
      </c>
      <c r="AD435" s="588" t="str">
        <f t="shared" si="159"/>
        <v>27</v>
      </c>
      <c r="AE435" s="588" t="str">
        <f t="shared" si="159"/>
        <v>28</v>
      </c>
      <c r="AF435" s="588" t="str">
        <f t="shared" si="159"/>
        <v>29</v>
      </c>
      <c r="AG435" s="588" t="str">
        <f t="shared" si="159"/>
        <v>30</v>
      </c>
      <c r="AH435" s="588" t="str">
        <f t="shared" si="159"/>
        <v>31</v>
      </c>
      <c r="AI435" s="588" t="str">
        <f t="shared" si="159"/>
        <v>32</v>
      </c>
      <c r="AJ435" s="588" t="str">
        <f t="shared" si="159"/>
        <v>33</v>
      </c>
      <c r="AK435" s="588" t="str">
        <f t="shared" si="159"/>
        <v>34</v>
      </c>
      <c r="AL435" s="588" t="str">
        <f t="shared" si="159"/>
        <v>35</v>
      </c>
      <c r="AM435" s="588" t="str">
        <f t="shared" si="159"/>
        <v>36</v>
      </c>
      <c r="AN435" s="588" t="str">
        <f t="shared" si="159"/>
        <v>37</v>
      </c>
      <c r="AO435" s="588" t="str">
        <f t="shared" si="159"/>
        <v>38</v>
      </c>
      <c r="AP435" s="588" t="str">
        <f t="shared" si="159"/>
        <v>39</v>
      </c>
    </row>
    <row r="436" spans="3:42" s="31" customFormat="1" ht="40.5">
      <c r="C436" s="77" t="s">
        <v>48</v>
      </c>
      <c r="D436" s="589" t="str">
        <f t="shared" ref="D436:AP436" si="160">D7</f>
        <v>農業</v>
      </c>
      <c r="E436" s="589" t="str">
        <f t="shared" si="160"/>
        <v>林業</v>
      </c>
      <c r="F436" s="589" t="str">
        <f t="shared" si="160"/>
        <v>漁業</v>
      </c>
      <c r="G436" s="589" t="str">
        <f t="shared" si="160"/>
        <v>鉱業</v>
      </c>
      <c r="H436" s="589" t="str">
        <f t="shared" si="160"/>
        <v>飲食料品</v>
      </c>
      <c r="I436" s="589" t="str">
        <f t="shared" si="160"/>
        <v>繊維製品</v>
      </c>
      <c r="J436" s="589" t="str">
        <f t="shared" si="160"/>
        <v>パルプ・紙・木製品</v>
      </c>
      <c r="K436" s="589" t="str">
        <f t="shared" si="160"/>
        <v>化学製品</v>
      </c>
      <c r="L436" s="589" t="str">
        <f t="shared" si="160"/>
        <v>石油・石炭製品</v>
      </c>
      <c r="M436" s="613" t="str">
        <f t="shared" si="160"/>
        <v>プラスチック・ゴム製品</v>
      </c>
      <c r="N436" s="589" t="str">
        <f t="shared" si="160"/>
        <v>窯業・土石製品</v>
      </c>
      <c r="O436" s="589" t="str">
        <f t="shared" si="160"/>
        <v>鉄鋼</v>
      </c>
      <c r="P436" s="589" t="str">
        <f t="shared" si="160"/>
        <v>非鉄金属</v>
      </c>
      <c r="Q436" s="589" t="str">
        <f t="shared" si="160"/>
        <v>金属製品</v>
      </c>
      <c r="R436" s="589" t="str">
        <f t="shared" si="160"/>
        <v>はん用機械</v>
      </c>
      <c r="S436" s="589" t="str">
        <f t="shared" si="160"/>
        <v>生産用機械</v>
      </c>
      <c r="T436" s="589" t="str">
        <f t="shared" si="160"/>
        <v>業務用機械</v>
      </c>
      <c r="U436" s="589" t="str">
        <f t="shared" si="160"/>
        <v>電子部品</v>
      </c>
      <c r="V436" s="589" t="str">
        <f t="shared" si="160"/>
        <v>電気機械</v>
      </c>
      <c r="W436" s="589" t="str">
        <f t="shared" si="160"/>
        <v>情報通信機器</v>
      </c>
      <c r="X436" s="593" t="str">
        <f t="shared" si="160"/>
        <v>輸送機械</v>
      </c>
      <c r="Y436" s="593" t="str">
        <f t="shared" si="160"/>
        <v>その他の製造工業製品</v>
      </c>
      <c r="Z436" s="593" t="str">
        <f t="shared" si="160"/>
        <v>建設</v>
      </c>
      <c r="AA436" s="593" t="str">
        <f t="shared" si="160"/>
        <v>電力・ガス・熱供給</v>
      </c>
      <c r="AB436" s="593" t="str">
        <f t="shared" si="160"/>
        <v>水道</v>
      </c>
      <c r="AC436" s="593" t="str">
        <f t="shared" si="160"/>
        <v>廃棄物処理</v>
      </c>
      <c r="AD436" s="593" t="str">
        <f t="shared" si="160"/>
        <v>商業</v>
      </c>
      <c r="AE436" s="593" t="str">
        <f t="shared" si="160"/>
        <v>金融・保険</v>
      </c>
      <c r="AF436" s="593" t="str">
        <f t="shared" si="160"/>
        <v>不動産</v>
      </c>
      <c r="AG436" s="593" t="str">
        <f t="shared" si="160"/>
        <v>運輸・郵便</v>
      </c>
      <c r="AH436" s="593" t="str">
        <f t="shared" si="160"/>
        <v>情報通信</v>
      </c>
      <c r="AI436" s="593" t="str">
        <f t="shared" si="160"/>
        <v>公務</v>
      </c>
      <c r="AJ436" s="593" t="str">
        <f t="shared" si="160"/>
        <v>教育・研究</v>
      </c>
      <c r="AK436" s="593" t="str">
        <f t="shared" si="160"/>
        <v>医療・福祉</v>
      </c>
      <c r="AL436" s="593" t="str">
        <f t="shared" si="160"/>
        <v>他に分類されない会員制団体</v>
      </c>
      <c r="AM436" s="593" t="str">
        <f t="shared" si="160"/>
        <v>対事業所サービス</v>
      </c>
      <c r="AN436" s="593" t="str">
        <f t="shared" si="160"/>
        <v>対個人サービス</v>
      </c>
      <c r="AO436" s="593" t="str">
        <f t="shared" si="160"/>
        <v>事務用品</v>
      </c>
      <c r="AP436" s="593" t="str">
        <f t="shared" si="160"/>
        <v>分類不明</v>
      </c>
    </row>
    <row r="437" spans="3:42" s="31" customFormat="1" ht="13.5">
      <c r="C437" s="78" t="s">
        <v>84</v>
      </c>
      <c r="D437" s="79">
        <f t="array" ref="D437:AP439">+詳細3!D258:AP260</f>
        <v>0</v>
      </c>
      <c r="E437" s="79">
        <v>0</v>
      </c>
      <c r="F437" s="79">
        <v>0</v>
      </c>
      <c r="G437" s="79">
        <v>0</v>
      </c>
      <c r="H437" s="79">
        <v>1294.4474866398834</v>
      </c>
      <c r="I437" s="79">
        <v>0</v>
      </c>
      <c r="J437" s="79">
        <v>0</v>
      </c>
      <c r="K437" s="79">
        <v>0</v>
      </c>
      <c r="L437" s="79">
        <v>0</v>
      </c>
      <c r="M437" s="79">
        <v>0</v>
      </c>
      <c r="N437" s="79">
        <v>0</v>
      </c>
      <c r="O437" s="79">
        <v>0</v>
      </c>
      <c r="P437" s="79">
        <v>0</v>
      </c>
      <c r="Q437" s="79">
        <v>0</v>
      </c>
      <c r="R437" s="79">
        <v>0</v>
      </c>
      <c r="S437" s="79">
        <v>0</v>
      </c>
      <c r="T437" s="79">
        <v>0</v>
      </c>
      <c r="U437" s="79">
        <v>0</v>
      </c>
      <c r="V437" s="79">
        <v>0</v>
      </c>
      <c r="W437" s="79">
        <v>0</v>
      </c>
      <c r="X437" s="79">
        <v>0</v>
      </c>
      <c r="Y437" s="79">
        <v>0</v>
      </c>
      <c r="Z437" s="79">
        <v>0</v>
      </c>
      <c r="AA437" s="79">
        <v>0</v>
      </c>
      <c r="AB437" s="79">
        <v>0</v>
      </c>
      <c r="AC437" s="79">
        <v>0</v>
      </c>
      <c r="AD437" s="79">
        <v>1653.6560576391539</v>
      </c>
      <c r="AE437" s="79">
        <v>0</v>
      </c>
      <c r="AF437" s="79">
        <v>0</v>
      </c>
      <c r="AG437" s="79">
        <v>83.577875540224824</v>
      </c>
      <c r="AH437" s="79">
        <v>0</v>
      </c>
      <c r="AI437" s="79">
        <v>0</v>
      </c>
      <c r="AJ437" s="79">
        <v>0</v>
      </c>
      <c r="AK437" s="79">
        <v>0</v>
      </c>
      <c r="AL437" s="79">
        <v>0</v>
      </c>
      <c r="AM437" s="79">
        <v>0</v>
      </c>
      <c r="AN437" s="79">
        <v>0</v>
      </c>
      <c r="AO437" s="79">
        <v>0</v>
      </c>
      <c r="AP437" s="79">
        <v>0</v>
      </c>
    </row>
    <row r="438" spans="3:42" s="31" customFormat="1" ht="13.5">
      <c r="C438" s="81" t="s">
        <v>85</v>
      </c>
      <c r="D438" s="37">
        <v>402.99962743419172</v>
      </c>
      <c r="E438" s="37">
        <v>5.0325052144921871</v>
      </c>
      <c r="F438" s="37">
        <v>60.66607771038823</v>
      </c>
      <c r="G438" s="37">
        <v>2.2918544128024561</v>
      </c>
      <c r="H438" s="37">
        <v>379.44268083065367</v>
      </c>
      <c r="I438" s="37">
        <v>4.8599831651318528</v>
      </c>
      <c r="J438" s="37">
        <v>69.847578151534904</v>
      </c>
      <c r="K438" s="37">
        <v>50.190775208114751</v>
      </c>
      <c r="L438" s="37">
        <v>52.644338466471304</v>
      </c>
      <c r="M438" s="37">
        <v>74.158276190324116</v>
      </c>
      <c r="N438" s="37">
        <v>10.382063880904278</v>
      </c>
      <c r="O438" s="37">
        <v>12.700016134891277</v>
      </c>
      <c r="P438" s="37">
        <v>3.2183298895829453</v>
      </c>
      <c r="Q438" s="37">
        <v>44.944000665062049</v>
      </c>
      <c r="R438" s="37">
        <v>3.6742307674853283</v>
      </c>
      <c r="S438" s="37">
        <v>5.2207070414887635</v>
      </c>
      <c r="T438" s="37">
        <v>2.0486693697189584</v>
      </c>
      <c r="U438" s="37">
        <v>4.5173685910265</v>
      </c>
      <c r="V438" s="37">
        <v>2.5651434417297438</v>
      </c>
      <c r="W438" s="37">
        <v>0.2666843986508336</v>
      </c>
      <c r="X438" s="37">
        <v>12.184029082223574</v>
      </c>
      <c r="Y438" s="37">
        <v>30.108287733403191</v>
      </c>
      <c r="Z438" s="37">
        <v>19.557950016835235</v>
      </c>
      <c r="AA438" s="37">
        <v>87.550058324359242</v>
      </c>
      <c r="AB438" s="37">
        <v>11.339473369520233</v>
      </c>
      <c r="AC438" s="37">
        <v>15.899692316859337</v>
      </c>
      <c r="AD438" s="37">
        <v>405.04274406369848</v>
      </c>
      <c r="AE438" s="37">
        <v>102.54335194655464</v>
      </c>
      <c r="AF438" s="37">
        <v>141.6079700127755</v>
      </c>
      <c r="AG438" s="37">
        <v>247.56203320672901</v>
      </c>
      <c r="AH438" s="37">
        <v>163.13640321709354</v>
      </c>
      <c r="AI438" s="37">
        <v>2.877362592041425</v>
      </c>
      <c r="AJ438" s="37">
        <v>3.365627257357295</v>
      </c>
      <c r="AK438" s="37">
        <v>0.42461276254972163</v>
      </c>
      <c r="AL438" s="37">
        <v>8.7747510054899838</v>
      </c>
      <c r="AM438" s="37">
        <v>493.84115063734151</v>
      </c>
      <c r="AN438" s="37">
        <v>6.8763484728598323</v>
      </c>
      <c r="AO438" s="37">
        <v>0</v>
      </c>
      <c r="AP438" s="37">
        <v>26.255342983396947</v>
      </c>
    </row>
    <row r="439" spans="3:42" s="31" customFormat="1" ht="13.5">
      <c r="C439" s="81" t="s">
        <v>86</v>
      </c>
      <c r="D439" s="37">
        <v>30.754716751622329</v>
      </c>
      <c r="E439" s="37">
        <v>1.5344335699683493</v>
      </c>
      <c r="F439" s="37">
        <v>4.5860940412374989</v>
      </c>
      <c r="G439" s="37">
        <v>0.9145569358789023</v>
      </c>
      <c r="H439" s="37">
        <v>89.363212926732203</v>
      </c>
      <c r="I439" s="37">
        <v>5.4938519961106165</v>
      </c>
      <c r="J439" s="37">
        <v>11.344306012854892</v>
      </c>
      <c r="K439" s="37">
        <v>18.691831856213629</v>
      </c>
      <c r="L439" s="37">
        <v>20.431060335810276</v>
      </c>
      <c r="M439" s="37">
        <v>13.376501091160213</v>
      </c>
      <c r="N439" s="37">
        <v>2.6642026862406616</v>
      </c>
      <c r="O439" s="37">
        <v>4.0441200433275721</v>
      </c>
      <c r="P439" s="37">
        <v>1.3410421314861076</v>
      </c>
      <c r="Q439" s="37">
        <v>6.844172171201989</v>
      </c>
      <c r="R439" s="37">
        <v>1.4062707328445445</v>
      </c>
      <c r="S439" s="37">
        <v>1.4757700127948359</v>
      </c>
      <c r="T439" s="37">
        <v>1.0215564324237854</v>
      </c>
      <c r="U439" s="37">
        <v>3.2782498668554783</v>
      </c>
      <c r="V439" s="37">
        <v>7.2179680605992047</v>
      </c>
      <c r="W439" s="37">
        <v>2.8640306423835145</v>
      </c>
      <c r="X439" s="37">
        <v>15.434685426956495</v>
      </c>
      <c r="Y439" s="37">
        <v>13.896244956847232</v>
      </c>
      <c r="Z439" s="37">
        <v>8.5263894238374238</v>
      </c>
      <c r="AA439" s="37">
        <v>39.476654288387451</v>
      </c>
      <c r="AB439" s="37">
        <v>9.6151631877073012</v>
      </c>
      <c r="AC439" s="37">
        <v>9.9833589498058917</v>
      </c>
      <c r="AD439" s="37">
        <v>295.01563029862371</v>
      </c>
      <c r="AE439" s="37">
        <v>109.69166871386641</v>
      </c>
      <c r="AF439" s="37">
        <v>397.16756046286019</v>
      </c>
      <c r="AG439" s="37">
        <v>86.518198366200522</v>
      </c>
      <c r="AH439" s="37">
        <v>112.20379923082879</v>
      </c>
      <c r="AI439" s="37">
        <v>6.0369306870322985</v>
      </c>
      <c r="AJ439" s="37">
        <v>42.951703413789446</v>
      </c>
      <c r="AK439" s="37">
        <v>57.277702810580571</v>
      </c>
      <c r="AL439" s="37">
        <v>15.420130754652352</v>
      </c>
      <c r="AM439" s="37">
        <v>145.29698035639944</v>
      </c>
      <c r="AN439" s="37">
        <v>119.14944578941326</v>
      </c>
      <c r="AO439" s="37">
        <v>0</v>
      </c>
      <c r="AP439" s="37">
        <v>6.2524345067389611</v>
      </c>
    </row>
    <row r="440" spans="3:42" s="31" customFormat="1" ht="13.5">
      <c r="C440" s="81" t="s">
        <v>79</v>
      </c>
      <c r="D440" s="37">
        <f t="shared" ref="D440:AP440" si="161">SUM(D437:D439)</f>
        <v>433.75434418581403</v>
      </c>
      <c r="E440" s="37">
        <f t="shared" si="161"/>
        <v>6.566938784460536</v>
      </c>
      <c r="F440" s="37">
        <f t="shared" si="161"/>
        <v>65.252171751625724</v>
      </c>
      <c r="G440" s="37">
        <f t="shared" si="161"/>
        <v>3.2064113486813586</v>
      </c>
      <c r="H440" s="37">
        <f t="shared" si="161"/>
        <v>1763.2533803972692</v>
      </c>
      <c r="I440" s="37">
        <f t="shared" si="161"/>
        <v>10.353835161242468</v>
      </c>
      <c r="J440" s="37">
        <f t="shared" si="161"/>
        <v>81.191884164389791</v>
      </c>
      <c r="K440" s="37">
        <f t="shared" si="161"/>
        <v>68.882607064328383</v>
      </c>
      <c r="L440" s="37">
        <f t="shared" si="161"/>
        <v>73.075398802281583</v>
      </c>
      <c r="M440" s="37">
        <f t="shared" si="161"/>
        <v>87.534777281484324</v>
      </c>
      <c r="N440" s="37">
        <f t="shared" si="161"/>
        <v>13.04626656714494</v>
      </c>
      <c r="O440" s="37">
        <f t="shared" si="161"/>
        <v>16.744136178218849</v>
      </c>
      <c r="P440" s="37">
        <f t="shared" si="161"/>
        <v>4.5593720210690529</v>
      </c>
      <c r="Q440" s="37">
        <f t="shared" si="161"/>
        <v>51.788172836264039</v>
      </c>
      <c r="R440" s="37">
        <f t="shared" si="161"/>
        <v>5.0805015003298726</v>
      </c>
      <c r="S440" s="37">
        <f t="shared" si="161"/>
        <v>6.6964770542835996</v>
      </c>
      <c r="T440" s="37">
        <f t="shared" si="161"/>
        <v>3.070225802142744</v>
      </c>
      <c r="U440" s="37">
        <f t="shared" si="161"/>
        <v>7.7956184578819787</v>
      </c>
      <c r="V440" s="37">
        <f t="shared" si="161"/>
        <v>9.7831115023289481</v>
      </c>
      <c r="W440" s="41">
        <f t="shared" si="161"/>
        <v>3.1307150410343478</v>
      </c>
      <c r="X440" s="41">
        <f t="shared" si="161"/>
        <v>27.618714509180069</v>
      </c>
      <c r="Y440" s="41">
        <f t="shared" si="161"/>
        <v>44.004532690250421</v>
      </c>
      <c r="Z440" s="41">
        <f t="shared" si="161"/>
        <v>28.084339440672657</v>
      </c>
      <c r="AA440" s="41">
        <f t="shared" si="161"/>
        <v>127.02671261274669</v>
      </c>
      <c r="AB440" s="41">
        <f t="shared" si="161"/>
        <v>20.954636557227534</v>
      </c>
      <c r="AC440" s="41">
        <f t="shared" si="161"/>
        <v>25.883051266665227</v>
      </c>
      <c r="AD440" s="41">
        <f t="shared" si="161"/>
        <v>2353.7144320014763</v>
      </c>
      <c r="AE440" s="41">
        <f t="shared" si="161"/>
        <v>212.23502066042104</v>
      </c>
      <c r="AF440" s="41">
        <f t="shared" si="161"/>
        <v>538.77553047563572</v>
      </c>
      <c r="AG440" s="41">
        <f t="shared" si="161"/>
        <v>417.65810711315436</v>
      </c>
      <c r="AH440" s="41">
        <f t="shared" si="161"/>
        <v>275.34020244792237</v>
      </c>
      <c r="AI440" s="41">
        <f t="shared" si="161"/>
        <v>8.914293279073723</v>
      </c>
      <c r="AJ440" s="41">
        <f t="shared" si="161"/>
        <v>46.317330671146742</v>
      </c>
      <c r="AK440" s="41">
        <f t="shared" si="161"/>
        <v>57.702315573130292</v>
      </c>
      <c r="AL440" s="41">
        <f t="shared" si="161"/>
        <v>24.194881760142337</v>
      </c>
      <c r="AM440" s="41">
        <f t="shared" si="161"/>
        <v>639.13813099374102</v>
      </c>
      <c r="AN440" s="41">
        <f t="shared" si="161"/>
        <v>126.0257942622731</v>
      </c>
      <c r="AO440" s="41">
        <f t="shared" si="161"/>
        <v>0</v>
      </c>
      <c r="AP440" s="41">
        <f t="shared" si="161"/>
        <v>32.507777490135908</v>
      </c>
    </row>
    <row r="441" spans="3:42" s="31" customFormat="1" ht="13.5">
      <c r="C441" s="49"/>
      <c r="D441" s="588" t="str">
        <f t="shared" ref="D441:W441" si="162">D11</f>
        <v>21</v>
      </c>
      <c r="E441" s="588" t="str">
        <f t="shared" si="162"/>
        <v>22</v>
      </c>
      <c r="F441" s="588" t="str">
        <f t="shared" si="162"/>
        <v>23</v>
      </c>
      <c r="G441" s="588" t="str">
        <f t="shared" si="162"/>
        <v>24</v>
      </c>
      <c r="H441" s="588" t="str">
        <f t="shared" si="162"/>
        <v>25</v>
      </c>
      <c r="I441" s="588" t="str">
        <f t="shared" si="162"/>
        <v>26</v>
      </c>
      <c r="J441" s="588" t="str">
        <f t="shared" si="162"/>
        <v>27</v>
      </c>
      <c r="K441" s="588" t="str">
        <f t="shared" si="162"/>
        <v>28</v>
      </c>
      <c r="L441" s="588" t="str">
        <f t="shared" si="162"/>
        <v>29</v>
      </c>
      <c r="M441" s="588" t="str">
        <f t="shared" si="162"/>
        <v>30</v>
      </c>
      <c r="N441" s="588" t="str">
        <f t="shared" si="162"/>
        <v>31</v>
      </c>
      <c r="O441" s="588" t="str">
        <f t="shared" si="162"/>
        <v>32</v>
      </c>
      <c r="P441" s="588" t="str">
        <f t="shared" si="162"/>
        <v>33</v>
      </c>
      <c r="Q441" s="588" t="str">
        <f t="shared" si="162"/>
        <v>34</v>
      </c>
      <c r="R441" s="588" t="str">
        <f t="shared" si="162"/>
        <v>35</v>
      </c>
      <c r="S441" s="588" t="str">
        <f t="shared" si="162"/>
        <v>36</v>
      </c>
      <c r="T441" s="588" t="str">
        <f t="shared" si="162"/>
        <v>37</v>
      </c>
      <c r="U441" s="588" t="str">
        <f t="shared" si="162"/>
        <v>38</v>
      </c>
      <c r="V441" s="588" t="str">
        <f t="shared" si="162"/>
        <v>39</v>
      </c>
      <c r="W441" s="85">
        <f t="shared" si="162"/>
        <v>0</v>
      </c>
    </row>
    <row r="442" spans="3:42" s="31" customFormat="1" ht="40.5">
      <c r="C442" s="77" t="s">
        <v>48</v>
      </c>
      <c r="D442" s="589" t="str">
        <f t="shared" ref="D442:W442" si="163">D12</f>
        <v>輸送機械</v>
      </c>
      <c r="E442" s="589" t="str">
        <f t="shared" si="163"/>
        <v>その他の製造工業製品</v>
      </c>
      <c r="F442" s="589" t="str">
        <f t="shared" si="163"/>
        <v>建設</v>
      </c>
      <c r="G442" s="589" t="str">
        <f t="shared" si="163"/>
        <v>電力・ガス・熱供給</v>
      </c>
      <c r="H442" s="589" t="str">
        <f t="shared" si="163"/>
        <v>水道</v>
      </c>
      <c r="I442" s="589" t="str">
        <f t="shared" si="163"/>
        <v>廃棄物処理</v>
      </c>
      <c r="J442" s="589" t="str">
        <f t="shared" si="163"/>
        <v>商業</v>
      </c>
      <c r="K442" s="589" t="str">
        <f t="shared" si="163"/>
        <v>金融・保険</v>
      </c>
      <c r="L442" s="589" t="str">
        <f t="shared" si="163"/>
        <v>不動産</v>
      </c>
      <c r="M442" s="589" t="str">
        <f t="shared" si="163"/>
        <v>運輸・郵便</v>
      </c>
      <c r="N442" s="589" t="str">
        <f t="shared" si="163"/>
        <v>情報通信</v>
      </c>
      <c r="O442" s="589" t="str">
        <f t="shared" si="163"/>
        <v>公務</v>
      </c>
      <c r="P442" s="589" t="str">
        <f t="shared" si="163"/>
        <v>教育・研究</v>
      </c>
      <c r="Q442" s="589" t="str">
        <f t="shared" si="163"/>
        <v>医療・福祉</v>
      </c>
      <c r="R442" s="613" t="str">
        <f t="shared" si="163"/>
        <v>他に分類されない会員制団体</v>
      </c>
      <c r="S442" s="589" t="str">
        <f t="shared" si="163"/>
        <v>対事業所サービス</v>
      </c>
      <c r="T442" s="589" t="str">
        <f t="shared" si="163"/>
        <v>対個人サービス</v>
      </c>
      <c r="U442" s="589" t="str">
        <f t="shared" si="163"/>
        <v>事務用品</v>
      </c>
      <c r="V442" s="589" t="str">
        <f t="shared" si="163"/>
        <v>分類不明</v>
      </c>
      <c r="W442" s="30" t="str">
        <f t="shared" si="163"/>
        <v>合計</v>
      </c>
    </row>
    <row r="443" spans="3:42" s="31" customFormat="1" ht="13.5">
      <c r="C443" s="78" t="s">
        <v>84</v>
      </c>
      <c r="D443" s="79">
        <f t="array" ref="D443:V445">+X437:AP439</f>
        <v>0</v>
      </c>
      <c r="E443" s="79">
        <v>0</v>
      </c>
      <c r="F443" s="79">
        <v>0</v>
      </c>
      <c r="G443" s="79">
        <v>0</v>
      </c>
      <c r="H443" s="79">
        <v>0</v>
      </c>
      <c r="I443" s="79">
        <v>0</v>
      </c>
      <c r="J443" s="79">
        <v>1653.6560576391539</v>
      </c>
      <c r="K443" s="79">
        <v>0</v>
      </c>
      <c r="L443" s="79">
        <v>0</v>
      </c>
      <c r="M443" s="79">
        <v>83.577875540224824</v>
      </c>
      <c r="N443" s="79">
        <v>0</v>
      </c>
      <c r="O443" s="79">
        <v>0</v>
      </c>
      <c r="P443" s="79">
        <v>0</v>
      </c>
      <c r="Q443" s="97">
        <v>0</v>
      </c>
      <c r="R443" s="97">
        <v>0</v>
      </c>
      <c r="S443" s="97">
        <v>0</v>
      </c>
      <c r="T443" s="97">
        <v>0</v>
      </c>
      <c r="U443" s="97">
        <v>0</v>
      </c>
      <c r="V443" s="97">
        <v>0</v>
      </c>
      <c r="W443" s="79">
        <f>SUM(D437:AP437)</f>
        <v>3031.6814198192619</v>
      </c>
    </row>
    <row r="444" spans="3:42" s="31" customFormat="1" ht="13.5">
      <c r="C444" s="81" t="s">
        <v>85</v>
      </c>
      <c r="D444" s="98">
        <v>12.184029082223574</v>
      </c>
      <c r="E444" s="98">
        <v>30.108287733403191</v>
      </c>
      <c r="F444" s="98">
        <v>19.557950016835235</v>
      </c>
      <c r="G444" s="98">
        <v>87.550058324359242</v>
      </c>
      <c r="H444" s="98">
        <v>11.339473369520233</v>
      </c>
      <c r="I444" s="98">
        <v>15.899692316859337</v>
      </c>
      <c r="J444" s="98">
        <v>405.04274406369848</v>
      </c>
      <c r="K444" s="98">
        <v>102.54335194655464</v>
      </c>
      <c r="L444" s="98">
        <v>141.6079700127755</v>
      </c>
      <c r="M444" s="98">
        <v>247.56203320672901</v>
      </c>
      <c r="N444" s="98">
        <v>163.13640321709354</v>
      </c>
      <c r="O444" s="98">
        <v>2.877362592041425</v>
      </c>
      <c r="P444" s="98">
        <v>3.365627257357295</v>
      </c>
      <c r="Q444" s="98">
        <v>0.42461276254972163</v>
      </c>
      <c r="R444" s="98">
        <v>8.7747510054899838</v>
      </c>
      <c r="S444" s="98">
        <v>493.84115063734151</v>
      </c>
      <c r="T444" s="98">
        <v>6.8763484728598323</v>
      </c>
      <c r="U444" s="98">
        <v>0</v>
      </c>
      <c r="V444" s="98">
        <v>26.255342983396947</v>
      </c>
      <c r="W444" s="37">
        <f>SUM(D438:AP438)</f>
        <v>2970.618099965734</v>
      </c>
    </row>
    <row r="445" spans="3:42" s="31" customFormat="1" ht="13.5">
      <c r="C445" s="81" t="s">
        <v>86</v>
      </c>
      <c r="D445" s="37">
        <v>15.434685426956495</v>
      </c>
      <c r="E445" s="37">
        <v>13.896244956847232</v>
      </c>
      <c r="F445" s="37">
        <v>8.5263894238374238</v>
      </c>
      <c r="G445" s="37">
        <v>39.476654288387451</v>
      </c>
      <c r="H445" s="37">
        <v>9.6151631877073012</v>
      </c>
      <c r="I445" s="37">
        <v>9.9833589498058917</v>
      </c>
      <c r="J445" s="37">
        <v>295.01563029862371</v>
      </c>
      <c r="K445" s="37">
        <v>109.69166871386641</v>
      </c>
      <c r="L445" s="37">
        <v>397.16756046286019</v>
      </c>
      <c r="M445" s="37">
        <v>86.518198366200522</v>
      </c>
      <c r="N445" s="37">
        <v>112.20379923082879</v>
      </c>
      <c r="O445" s="37">
        <v>6.0369306870322985</v>
      </c>
      <c r="P445" s="37">
        <v>42.951703413789446</v>
      </c>
      <c r="Q445" s="98">
        <v>57.277702810580571</v>
      </c>
      <c r="R445" s="98">
        <v>15.420130754652352</v>
      </c>
      <c r="S445" s="98">
        <v>145.29698035639944</v>
      </c>
      <c r="T445" s="98">
        <v>119.14944578941326</v>
      </c>
      <c r="U445" s="98">
        <v>0</v>
      </c>
      <c r="V445" s="98">
        <v>6.2524345067389611</v>
      </c>
      <c r="W445" s="37">
        <f>SUM(D439:AP439)</f>
        <v>1718.5626299222743</v>
      </c>
    </row>
    <row r="446" spans="3:42" s="31" customFormat="1" ht="13.5">
      <c r="C446" s="83" t="s">
        <v>79</v>
      </c>
      <c r="D446" s="41">
        <f t="shared" ref="D446:V446" si="164">SUM(D443:D445)</f>
        <v>27.618714509180069</v>
      </c>
      <c r="E446" s="41">
        <f t="shared" si="164"/>
        <v>44.004532690250421</v>
      </c>
      <c r="F446" s="41">
        <f t="shared" si="164"/>
        <v>28.084339440672657</v>
      </c>
      <c r="G446" s="41">
        <f t="shared" si="164"/>
        <v>127.02671261274669</v>
      </c>
      <c r="H446" s="41">
        <f t="shared" si="164"/>
        <v>20.954636557227534</v>
      </c>
      <c r="I446" s="41">
        <f t="shared" si="164"/>
        <v>25.883051266665227</v>
      </c>
      <c r="J446" s="41">
        <f t="shared" si="164"/>
        <v>2353.7144320014763</v>
      </c>
      <c r="K446" s="41">
        <f t="shared" si="164"/>
        <v>212.23502066042104</v>
      </c>
      <c r="L446" s="41">
        <f t="shared" si="164"/>
        <v>538.77553047563572</v>
      </c>
      <c r="M446" s="41">
        <f t="shared" si="164"/>
        <v>417.65810711315436</v>
      </c>
      <c r="N446" s="41">
        <f t="shared" si="164"/>
        <v>275.34020244792237</v>
      </c>
      <c r="O446" s="41">
        <f t="shared" si="164"/>
        <v>8.914293279073723</v>
      </c>
      <c r="P446" s="41">
        <f t="shared" si="164"/>
        <v>46.317330671146742</v>
      </c>
      <c r="Q446" s="41">
        <f t="shared" si="164"/>
        <v>57.702315573130292</v>
      </c>
      <c r="R446" s="41">
        <f t="shared" si="164"/>
        <v>24.194881760142337</v>
      </c>
      <c r="S446" s="41">
        <f t="shared" si="164"/>
        <v>639.13813099374102</v>
      </c>
      <c r="T446" s="41">
        <f t="shared" si="164"/>
        <v>126.0257942622731</v>
      </c>
      <c r="U446" s="41">
        <f t="shared" si="164"/>
        <v>0</v>
      </c>
      <c r="V446" s="41">
        <f t="shared" si="164"/>
        <v>32.507777490135908</v>
      </c>
      <c r="W446" s="41">
        <f>SUM(D440:AP440)</f>
        <v>7720.8621497072709</v>
      </c>
    </row>
    <row r="447" spans="3:42" s="31" customFormat="1" ht="10.7" customHeight="1">
      <c r="F447" s="29"/>
      <c r="G447" s="46"/>
      <c r="N447" s="47"/>
      <c r="O447" s="47"/>
    </row>
    <row r="448" spans="3:42" s="31" customFormat="1" ht="13.5">
      <c r="C448" s="31" t="s">
        <v>87</v>
      </c>
      <c r="F448" s="29"/>
      <c r="G448" s="46"/>
      <c r="N448" s="47"/>
      <c r="O448" s="47"/>
    </row>
    <row r="449" spans="3:42" s="31" customFormat="1" ht="10.7" customHeight="1">
      <c r="F449" s="29"/>
      <c r="G449" s="46"/>
      <c r="N449" s="47"/>
      <c r="O449" s="47"/>
    </row>
    <row r="450" spans="3:42" s="31" customFormat="1" ht="10.7" customHeight="1">
      <c r="F450" s="29"/>
      <c r="G450" s="46"/>
      <c r="N450" s="47"/>
      <c r="O450" s="47"/>
    </row>
    <row r="451" spans="3:42" s="31" customFormat="1" ht="18.75">
      <c r="C451" s="51" t="s">
        <v>105</v>
      </c>
      <c r="F451" s="29"/>
      <c r="G451" s="46"/>
      <c r="N451" s="47"/>
      <c r="O451" s="47"/>
    </row>
    <row r="452" spans="3:42" s="31" customFormat="1" ht="10.7" customHeight="1">
      <c r="F452" s="29"/>
      <c r="G452" s="46"/>
      <c r="N452" s="47"/>
      <c r="O452" s="47"/>
    </row>
    <row r="453" spans="3:42" s="31" customFormat="1" ht="17.25">
      <c r="C453" s="32" t="s">
        <v>434</v>
      </c>
      <c r="D453" s="25"/>
      <c r="E453" s="25"/>
      <c r="F453" s="73"/>
      <c r="G453" s="74"/>
      <c r="H453" s="25"/>
      <c r="I453" s="25"/>
      <c r="J453" s="75"/>
      <c r="K453" s="76"/>
      <c r="L453" s="25"/>
      <c r="M453" s="25"/>
      <c r="N453" s="25"/>
      <c r="O453" s="25"/>
      <c r="P453" s="25"/>
      <c r="W453" s="29" t="s">
        <v>722</v>
      </c>
    </row>
    <row r="454" spans="3:42" s="31" customFormat="1" ht="13.5">
      <c r="C454" s="49"/>
      <c r="D454" s="588" t="str">
        <f t="shared" ref="D454:AP454" si="165">D6</f>
        <v>01</v>
      </c>
      <c r="E454" s="588" t="str">
        <f t="shared" si="165"/>
        <v>02</v>
      </c>
      <c r="F454" s="588" t="str">
        <f t="shared" si="165"/>
        <v>03</v>
      </c>
      <c r="G454" s="588" t="str">
        <f t="shared" si="165"/>
        <v>04</v>
      </c>
      <c r="H454" s="588" t="str">
        <f t="shared" si="165"/>
        <v>05</v>
      </c>
      <c r="I454" s="588" t="str">
        <f t="shared" si="165"/>
        <v>06</v>
      </c>
      <c r="J454" s="588" t="str">
        <f t="shared" si="165"/>
        <v>07</v>
      </c>
      <c r="K454" s="588" t="str">
        <f t="shared" si="165"/>
        <v>08</v>
      </c>
      <c r="L454" s="588" t="str">
        <f t="shared" si="165"/>
        <v>09</v>
      </c>
      <c r="M454" s="588" t="str">
        <f t="shared" si="165"/>
        <v>10</v>
      </c>
      <c r="N454" s="588" t="str">
        <f t="shared" si="165"/>
        <v>11</v>
      </c>
      <c r="O454" s="588" t="str">
        <f t="shared" si="165"/>
        <v>12</v>
      </c>
      <c r="P454" s="588" t="str">
        <f t="shared" si="165"/>
        <v>13</v>
      </c>
      <c r="Q454" s="588" t="str">
        <f t="shared" si="165"/>
        <v>14</v>
      </c>
      <c r="R454" s="588" t="str">
        <f t="shared" si="165"/>
        <v>15</v>
      </c>
      <c r="S454" s="588" t="str">
        <f t="shared" si="165"/>
        <v>16</v>
      </c>
      <c r="T454" s="588" t="str">
        <f t="shared" si="165"/>
        <v>17</v>
      </c>
      <c r="U454" s="588" t="str">
        <f t="shared" si="165"/>
        <v>18</v>
      </c>
      <c r="V454" s="588" t="str">
        <f t="shared" si="165"/>
        <v>19</v>
      </c>
      <c r="W454" s="588" t="str">
        <f t="shared" si="165"/>
        <v>20</v>
      </c>
      <c r="X454" s="588" t="str">
        <f t="shared" si="165"/>
        <v>21</v>
      </c>
      <c r="Y454" s="588" t="str">
        <f t="shared" si="165"/>
        <v>22</v>
      </c>
      <c r="Z454" s="588" t="str">
        <f t="shared" si="165"/>
        <v>23</v>
      </c>
      <c r="AA454" s="588" t="str">
        <f t="shared" si="165"/>
        <v>24</v>
      </c>
      <c r="AB454" s="588" t="str">
        <f t="shared" si="165"/>
        <v>25</v>
      </c>
      <c r="AC454" s="588" t="str">
        <f t="shared" si="165"/>
        <v>26</v>
      </c>
      <c r="AD454" s="588" t="str">
        <f t="shared" si="165"/>
        <v>27</v>
      </c>
      <c r="AE454" s="588" t="str">
        <f t="shared" si="165"/>
        <v>28</v>
      </c>
      <c r="AF454" s="588" t="str">
        <f t="shared" si="165"/>
        <v>29</v>
      </c>
      <c r="AG454" s="588" t="str">
        <f t="shared" si="165"/>
        <v>30</v>
      </c>
      <c r="AH454" s="588" t="str">
        <f t="shared" si="165"/>
        <v>31</v>
      </c>
      <c r="AI454" s="588" t="str">
        <f t="shared" si="165"/>
        <v>32</v>
      </c>
      <c r="AJ454" s="588" t="str">
        <f t="shared" si="165"/>
        <v>33</v>
      </c>
      <c r="AK454" s="588" t="str">
        <f t="shared" si="165"/>
        <v>34</v>
      </c>
      <c r="AL454" s="588" t="str">
        <f t="shared" si="165"/>
        <v>35</v>
      </c>
      <c r="AM454" s="588" t="str">
        <f t="shared" si="165"/>
        <v>36</v>
      </c>
      <c r="AN454" s="588" t="str">
        <f t="shared" si="165"/>
        <v>37</v>
      </c>
      <c r="AO454" s="588" t="str">
        <f t="shared" si="165"/>
        <v>38</v>
      </c>
      <c r="AP454" s="588" t="str">
        <f t="shared" si="165"/>
        <v>39</v>
      </c>
    </row>
    <row r="455" spans="3:42" s="31" customFormat="1" ht="40.5">
      <c r="C455" s="77" t="s">
        <v>48</v>
      </c>
      <c r="D455" s="589" t="str">
        <f t="shared" ref="D455:AP455" si="166">D7</f>
        <v>農業</v>
      </c>
      <c r="E455" s="589" t="str">
        <f t="shared" si="166"/>
        <v>林業</v>
      </c>
      <c r="F455" s="589" t="str">
        <f t="shared" si="166"/>
        <v>漁業</v>
      </c>
      <c r="G455" s="589" t="str">
        <f t="shared" si="166"/>
        <v>鉱業</v>
      </c>
      <c r="H455" s="589" t="str">
        <f t="shared" si="166"/>
        <v>飲食料品</v>
      </c>
      <c r="I455" s="589" t="str">
        <f t="shared" si="166"/>
        <v>繊維製品</v>
      </c>
      <c r="J455" s="589" t="str">
        <f t="shared" si="166"/>
        <v>パルプ・紙・木製品</v>
      </c>
      <c r="K455" s="589" t="str">
        <f t="shared" si="166"/>
        <v>化学製品</v>
      </c>
      <c r="L455" s="589" t="str">
        <f t="shared" si="166"/>
        <v>石油・石炭製品</v>
      </c>
      <c r="M455" s="613" t="str">
        <f t="shared" si="166"/>
        <v>プラスチック・ゴム製品</v>
      </c>
      <c r="N455" s="589" t="str">
        <f t="shared" si="166"/>
        <v>窯業・土石製品</v>
      </c>
      <c r="O455" s="589" t="str">
        <f t="shared" si="166"/>
        <v>鉄鋼</v>
      </c>
      <c r="P455" s="589" t="str">
        <f t="shared" si="166"/>
        <v>非鉄金属</v>
      </c>
      <c r="Q455" s="589" t="str">
        <f t="shared" si="166"/>
        <v>金属製品</v>
      </c>
      <c r="R455" s="589" t="str">
        <f t="shared" si="166"/>
        <v>はん用機械</v>
      </c>
      <c r="S455" s="589" t="str">
        <f t="shared" si="166"/>
        <v>生産用機械</v>
      </c>
      <c r="T455" s="589" t="str">
        <f t="shared" si="166"/>
        <v>業務用機械</v>
      </c>
      <c r="U455" s="589" t="str">
        <f t="shared" si="166"/>
        <v>電子部品</v>
      </c>
      <c r="V455" s="589" t="str">
        <f t="shared" si="166"/>
        <v>電気機械</v>
      </c>
      <c r="W455" s="589" t="str">
        <f t="shared" si="166"/>
        <v>情報通信機器</v>
      </c>
      <c r="X455" s="593" t="str">
        <f t="shared" si="166"/>
        <v>輸送機械</v>
      </c>
      <c r="Y455" s="593" t="str">
        <f t="shared" si="166"/>
        <v>その他の製造工業製品</v>
      </c>
      <c r="Z455" s="593" t="str">
        <f t="shared" si="166"/>
        <v>建設</v>
      </c>
      <c r="AA455" s="593" t="str">
        <f t="shared" si="166"/>
        <v>電力・ガス・熱供給</v>
      </c>
      <c r="AB455" s="593" t="str">
        <f t="shared" si="166"/>
        <v>水道</v>
      </c>
      <c r="AC455" s="593" t="str">
        <f t="shared" si="166"/>
        <v>廃棄物処理</v>
      </c>
      <c r="AD455" s="593" t="str">
        <f t="shared" si="166"/>
        <v>商業</v>
      </c>
      <c r="AE455" s="593" t="str">
        <f t="shared" si="166"/>
        <v>金融・保険</v>
      </c>
      <c r="AF455" s="593" t="str">
        <f t="shared" si="166"/>
        <v>不動産</v>
      </c>
      <c r="AG455" s="593" t="str">
        <f t="shared" si="166"/>
        <v>運輸・郵便</v>
      </c>
      <c r="AH455" s="593" t="str">
        <f t="shared" si="166"/>
        <v>情報通信</v>
      </c>
      <c r="AI455" s="593" t="str">
        <f t="shared" si="166"/>
        <v>公務</v>
      </c>
      <c r="AJ455" s="593" t="str">
        <f t="shared" si="166"/>
        <v>教育・研究</v>
      </c>
      <c r="AK455" s="593" t="str">
        <f t="shared" si="166"/>
        <v>医療・福祉</v>
      </c>
      <c r="AL455" s="593" t="str">
        <f t="shared" si="166"/>
        <v>他に分類されない会員制団体</v>
      </c>
      <c r="AM455" s="593" t="str">
        <f t="shared" si="166"/>
        <v>対事業所サービス</v>
      </c>
      <c r="AN455" s="593" t="str">
        <f t="shared" si="166"/>
        <v>対個人サービス</v>
      </c>
      <c r="AO455" s="593" t="str">
        <f t="shared" si="166"/>
        <v>事務用品</v>
      </c>
      <c r="AP455" s="593" t="str">
        <f t="shared" si="166"/>
        <v>分類不明</v>
      </c>
    </row>
    <row r="456" spans="3:42" s="31" customFormat="1" ht="13.5">
      <c r="C456" s="78" t="s">
        <v>84</v>
      </c>
      <c r="D456" s="79">
        <f t="array" ref="D456:AP458">+詳細3!D93:AP95</f>
        <v>0</v>
      </c>
      <c r="E456" s="79">
        <v>0</v>
      </c>
      <c r="F456" s="79">
        <v>0</v>
      </c>
      <c r="G456" s="79">
        <v>0</v>
      </c>
      <c r="H456" s="79">
        <v>1863.3830388754218</v>
      </c>
      <c r="I456" s="79">
        <v>0</v>
      </c>
      <c r="J456" s="79">
        <v>0</v>
      </c>
      <c r="K456" s="79">
        <v>0</v>
      </c>
      <c r="L456" s="79">
        <v>0</v>
      </c>
      <c r="M456" s="79">
        <v>0</v>
      </c>
      <c r="N456" s="79">
        <v>0</v>
      </c>
      <c r="O456" s="79">
        <v>0</v>
      </c>
      <c r="P456" s="79">
        <v>0</v>
      </c>
      <c r="Q456" s="79">
        <v>0</v>
      </c>
      <c r="R456" s="79">
        <v>0</v>
      </c>
      <c r="S456" s="79">
        <v>0</v>
      </c>
      <c r="T456" s="79">
        <v>0</v>
      </c>
      <c r="U456" s="79">
        <v>0</v>
      </c>
      <c r="V456" s="79">
        <v>0</v>
      </c>
      <c r="W456" s="79">
        <v>0</v>
      </c>
      <c r="X456" s="79">
        <v>0</v>
      </c>
      <c r="Y456" s="79">
        <v>0</v>
      </c>
      <c r="Z456" s="79">
        <v>0</v>
      </c>
      <c r="AA456" s="79">
        <v>0</v>
      </c>
      <c r="AB456" s="79">
        <v>0</v>
      </c>
      <c r="AC456" s="79">
        <v>0</v>
      </c>
      <c r="AD456" s="79">
        <v>2187.714091352354</v>
      </c>
      <c r="AE456" s="79">
        <v>0</v>
      </c>
      <c r="AF456" s="79">
        <v>0</v>
      </c>
      <c r="AG456" s="79">
        <v>212.42483963096538</v>
      </c>
      <c r="AH456" s="79">
        <v>0</v>
      </c>
      <c r="AI456" s="79">
        <v>0</v>
      </c>
      <c r="AJ456" s="79">
        <v>0</v>
      </c>
      <c r="AK456" s="79">
        <v>0</v>
      </c>
      <c r="AL456" s="79">
        <v>0</v>
      </c>
      <c r="AM456" s="79">
        <v>0</v>
      </c>
      <c r="AN456" s="79">
        <v>0</v>
      </c>
      <c r="AO456" s="79">
        <v>0</v>
      </c>
      <c r="AP456" s="79">
        <v>0</v>
      </c>
    </row>
    <row r="457" spans="3:42" s="31" customFormat="1" ht="13.5">
      <c r="C457" s="81" t="s">
        <v>85</v>
      </c>
      <c r="D457" s="37">
        <v>440.8672033779589</v>
      </c>
      <c r="E457" s="37">
        <v>5.4569206986316878</v>
      </c>
      <c r="F457" s="37">
        <v>64.215731008600216</v>
      </c>
      <c r="G457" s="37">
        <v>2.4186285337858608</v>
      </c>
      <c r="H457" s="37">
        <v>442.58356362118559</v>
      </c>
      <c r="I457" s="37">
        <v>5.5588093403755261</v>
      </c>
      <c r="J457" s="37">
        <v>77.56033864901228</v>
      </c>
      <c r="K457" s="37">
        <v>56.775078586855045</v>
      </c>
      <c r="L457" s="37">
        <v>54.945453116838884</v>
      </c>
      <c r="M457" s="37">
        <v>83.367193485469784</v>
      </c>
      <c r="N457" s="37">
        <v>12.107280557582225</v>
      </c>
      <c r="O457" s="37">
        <v>14.308796561805341</v>
      </c>
      <c r="P457" s="37">
        <v>3.4641926349952867</v>
      </c>
      <c r="Q457" s="37">
        <v>51.076960351254101</v>
      </c>
      <c r="R457" s="37">
        <v>4.3772011055128717</v>
      </c>
      <c r="S457" s="37">
        <v>5.7930463091507614</v>
      </c>
      <c r="T457" s="37">
        <v>2.2213504873161267</v>
      </c>
      <c r="U457" s="37">
        <v>4.7545784408151421</v>
      </c>
      <c r="V457" s="37">
        <v>2.8755482117223368</v>
      </c>
      <c r="W457" s="37">
        <v>0.3153056802814907</v>
      </c>
      <c r="X457" s="37">
        <v>13.215743704850318</v>
      </c>
      <c r="Y457" s="37">
        <v>34.753173514438721</v>
      </c>
      <c r="Z457" s="37">
        <v>25.369191816498962</v>
      </c>
      <c r="AA457" s="37">
        <v>115.71072360946094</v>
      </c>
      <c r="AB457" s="37">
        <v>15.122649884516852</v>
      </c>
      <c r="AC457" s="37">
        <v>21.691579034137753</v>
      </c>
      <c r="AD457" s="37">
        <v>440.04808808828517</v>
      </c>
      <c r="AE457" s="37">
        <v>126.13053009205211</v>
      </c>
      <c r="AF457" s="37">
        <v>186.11961701169128</v>
      </c>
      <c r="AG457" s="37">
        <v>301.05339466310187</v>
      </c>
      <c r="AH457" s="37">
        <v>179.92194186471949</v>
      </c>
      <c r="AI457" s="37">
        <v>3.5828360247798368</v>
      </c>
      <c r="AJ457" s="37">
        <v>4.774377456794519</v>
      </c>
      <c r="AK457" s="37">
        <v>0.66460575279881418</v>
      </c>
      <c r="AL457" s="37">
        <v>11.291691164409777</v>
      </c>
      <c r="AM457" s="37">
        <v>602.71638719503972</v>
      </c>
      <c r="AN457" s="37">
        <v>7.6357002989559328</v>
      </c>
      <c r="AO457" s="37">
        <v>0</v>
      </c>
      <c r="AP457" s="37">
        <v>32.605834727990207</v>
      </c>
    </row>
    <row r="458" spans="3:42" s="31" customFormat="1" ht="13.5">
      <c r="C458" s="81" t="s">
        <v>86</v>
      </c>
      <c r="D458" s="37">
        <v>31.766066978212528</v>
      </c>
      <c r="E458" s="37">
        <v>1.6377860180719104</v>
      </c>
      <c r="F458" s="37">
        <v>4.7862850385064961</v>
      </c>
      <c r="G458" s="37">
        <v>0.95527869471523152</v>
      </c>
      <c r="H458" s="37">
        <v>98.515810946218579</v>
      </c>
      <c r="I458" s="37">
        <v>5.850477477898723</v>
      </c>
      <c r="J458" s="37">
        <v>12.033042165057442</v>
      </c>
      <c r="K458" s="37">
        <v>20.743564525548972</v>
      </c>
      <c r="L458" s="37">
        <v>20.822625736765588</v>
      </c>
      <c r="M458" s="37">
        <v>14.211819872321062</v>
      </c>
      <c r="N458" s="37">
        <v>2.9196472053396847</v>
      </c>
      <c r="O458" s="37">
        <v>4.4575788445097597</v>
      </c>
      <c r="P458" s="37">
        <v>1.395136108075018</v>
      </c>
      <c r="Q458" s="37">
        <v>7.4719147471381726</v>
      </c>
      <c r="R458" s="37">
        <v>1.6470552541321741</v>
      </c>
      <c r="S458" s="37">
        <v>1.5957532423985081</v>
      </c>
      <c r="T458" s="37">
        <v>1.0835288586199809</v>
      </c>
      <c r="U458" s="37">
        <v>3.4299735794162043</v>
      </c>
      <c r="V458" s="37">
        <v>8.0843961010088137</v>
      </c>
      <c r="W458" s="37">
        <v>3.6978075906588126</v>
      </c>
      <c r="X458" s="37">
        <v>16.213519898368602</v>
      </c>
      <c r="Y458" s="37">
        <v>15.324439893594549</v>
      </c>
      <c r="Z458" s="37">
        <v>10.364591402119766</v>
      </c>
      <c r="AA458" s="37">
        <v>50.162485802927762</v>
      </c>
      <c r="AB458" s="37">
        <v>11.979571384951138</v>
      </c>
      <c r="AC458" s="37">
        <v>11.686437443402605</v>
      </c>
      <c r="AD458" s="37">
        <v>315.3410324702192</v>
      </c>
      <c r="AE458" s="37">
        <v>131.95643553911731</v>
      </c>
      <c r="AF458" s="37">
        <v>509.74424672791611</v>
      </c>
      <c r="AG458" s="37">
        <v>100.29570777775065</v>
      </c>
      <c r="AH458" s="37">
        <v>121.78946050638102</v>
      </c>
      <c r="AI458" s="37">
        <v>8.0570400049150628</v>
      </c>
      <c r="AJ458" s="37">
        <v>53.462334486961417</v>
      </c>
      <c r="AK458" s="37">
        <v>74.59173431023342</v>
      </c>
      <c r="AL458" s="37">
        <v>19.819794235027729</v>
      </c>
      <c r="AM458" s="37">
        <v>162.16880216684933</v>
      </c>
      <c r="AN458" s="37">
        <v>139.69546211823635</v>
      </c>
      <c r="AO458" s="37">
        <v>0</v>
      </c>
      <c r="AP458" s="37">
        <v>7.12432947704393</v>
      </c>
    </row>
    <row r="459" spans="3:42" s="31" customFormat="1" ht="13.5">
      <c r="C459" s="81" t="s">
        <v>79</v>
      </c>
      <c r="D459" s="37">
        <f t="shared" ref="D459:AP459" si="167">SUM(D456:D458)</f>
        <v>472.63327035617141</v>
      </c>
      <c r="E459" s="37">
        <f t="shared" si="167"/>
        <v>7.0947067167035982</v>
      </c>
      <c r="F459" s="37">
        <f t="shared" si="167"/>
        <v>69.002016047106707</v>
      </c>
      <c r="G459" s="37">
        <f t="shared" si="167"/>
        <v>3.3739072285010923</v>
      </c>
      <c r="H459" s="37">
        <f t="shared" si="167"/>
        <v>2404.4824134428259</v>
      </c>
      <c r="I459" s="37">
        <f t="shared" si="167"/>
        <v>11.40928681827425</v>
      </c>
      <c r="J459" s="37">
        <f t="shared" si="167"/>
        <v>89.593380814069718</v>
      </c>
      <c r="K459" s="37">
        <f t="shared" si="167"/>
        <v>77.518643112404021</v>
      </c>
      <c r="L459" s="37">
        <f t="shared" si="167"/>
        <v>75.768078853604464</v>
      </c>
      <c r="M459" s="37">
        <f t="shared" si="167"/>
        <v>97.579013357790842</v>
      </c>
      <c r="N459" s="37">
        <f t="shared" si="167"/>
        <v>15.026927762921909</v>
      </c>
      <c r="O459" s="37">
        <f t="shared" si="167"/>
        <v>18.766375406315099</v>
      </c>
      <c r="P459" s="37">
        <f t="shared" si="167"/>
        <v>4.8593287430703045</v>
      </c>
      <c r="Q459" s="37">
        <f t="shared" si="167"/>
        <v>58.548875098392273</v>
      </c>
      <c r="R459" s="37">
        <f t="shared" si="167"/>
        <v>6.0242563596450456</v>
      </c>
      <c r="S459" s="37">
        <f t="shared" si="167"/>
        <v>7.388799551549269</v>
      </c>
      <c r="T459" s="37">
        <f t="shared" si="167"/>
        <v>3.3048793459361079</v>
      </c>
      <c r="U459" s="37">
        <f t="shared" si="167"/>
        <v>8.1845520202313473</v>
      </c>
      <c r="V459" s="37">
        <f t="shared" si="167"/>
        <v>10.95994431273115</v>
      </c>
      <c r="W459" s="41">
        <f t="shared" si="167"/>
        <v>4.0131132709403037</v>
      </c>
      <c r="X459" s="41">
        <f t="shared" si="167"/>
        <v>29.429263603218921</v>
      </c>
      <c r="Y459" s="41">
        <f t="shared" si="167"/>
        <v>50.077613408033272</v>
      </c>
      <c r="Z459" s="41">
        <f t="shared" si="167"/>
        <v>35.733783218618726</v>
      </c>
      <c r="AA459" s="41">
        <f t="shared" si="167"/>
        <v>165.87320941238869</v>
      </c>
      <c r="AB459" s="41">
        <f t="shared" si="167"/>
        <v>27.102221269467989</v>
      </c>
      <c r="AC459" s="41">
        <f t="shared" si="167"/>
        <v>33.378016477540356</v>
      </c>
      <c r="AD459" s="41">
        <f t="shared" si="167"/>
        <v>2943.1032119108581</v>
      </c>
      <c r="AE459" s="41">
        <f t="shared" si="167"/>
        <v>258.08696563116939</v>
      </c>
      <c r="AF459" s="41">
        <f t="shared" si="167"/>
        <v>695.86386373960738</v>
      </c>
      <c r="AG459" s="41">
        <f t="shared" si="167"/>
        <v>613.77394207181794</v>
      </c>
      <c r="AH459" s="41">
        <f t="shared" si="167"/>
        <v>301.71140237110052</v>
      </c>
      <c r="AI459" s="41">
        <f t="shared" si="167"/>
        <v>11.6398760296949</v>
      </c>
      <c r="AJ459" s="41">
        <f t="shared" si="167"/>
        <v>58.236711943755935</v>
      </c>
      <c r="AK459" s="41">
        <f t="shared" si="167"/>
        <v>75.256340063032241</v>
      </c>
      <c r="AL459" s="41">
        <f t="shared" si="167"/>
        <v>31.111485399437505</v>
      </c>
      <c r="AM459" s="41">
        <f t="shared" si="167"/>
        <v>764.88518936188905</v>
      </c>
      <c r="AN459" s="41">
        <f t="shared" si="167"/>
        <v>147.33116241719227</v>
      </c>
      <c r="AO459" s="41">
        <f t="shared" si="167"/>
        <v>0</v>
      </c>
      <c r="AP459" s="41">
        <f t="shared" si="167"/>
        <v>39.730164205034136</v>
      </c>
    </row>
    <row r="460" spans="3:42" s="31" customFormat="1" ht="13.5">
      <c r="C460" s="49"/>
      <c r="D460" s="588" t="str">
        <f t="shared" ref="D460:W460" si="168">D11</f>
        <v>21</v>
      </c>
      <c r="E460" s="588" t="str">
        <f t="shared" si="168"/>
        <v>22</v>
      </c>
      <c r="F460" s="588" t="str">
        <f t="shared" si="168"/>
        <v>23</v>
      </c>
      <c r="G460" s="588" t="str">
        <f t="shared" si="168"/>
        <v>24</v>
      </c>
      <c r="H460" s="588" t="str">
        <f t="shared" si="168"/>
        <v>25</v>
      </c>
      <c r="I460" s="588" t="str">
        <f t="shared" si="168"/>
        <v>26</v>
      </c>
      <c r="J460" s="588" t="str">
        <f t="shared" si="168"/>
        <v>27</v>
      </c>
      <c r="K460" s="588" t="str">
        <f t="shared" si="168"/>
        <v>28</v>
      </c>
      <c r="L460" s="588" t="str">
        <f t="shared" si="168"/>
        <v>29</v>
      </c>
      <c r="M460" s="588" t="str">
        <f t="shared" si="168"/>
        <v>30</v>
      </c>
      <c r="N460" s="588" t="str">
        <f t="shared" si="168"/>
        <v>31</v>
      </c>
      <c r="O460" s="588" t="str">
        <f t="shared" si="168"/>
        <v>32</v>
      </c>
      <c r="P460" s="588" t="str">
        <f t="shared" si="168"/>
        <v>33</v>
      </c>
      <c r="Q460" s="588" t="str">
        <f t="shared" si="168"/>
        <v>34</v>
      </c>
      <c r="R460" s="588" t="str">
        <f t="shared" si="168"/>
        <v>35</v>
      </c>
      <c r="S460" s="588" t="str">
        <f t="shared" si="168"/>
        <v>36</v>
      </c>
      <c r="T460" s="588" t="str">
        <f t="shared" si="168"/>
        <v>37</v>
      </c>
      <c r="U460" s="588" t="str">
        <f t="shared" si="168"/>
        <v>38</v>
      </c>
      <c r="V460" s="588" t="str">
        <f t="shared" si="168"/>
        <v>39</v>
      </c>
      <c r="W460" s="85">
        <f t="shared" si="168"/>
        <v>0</v>
      </c>
    </row>
    <row r="461" spans="3:42" s="31" customFormat="1" ht="40.5">
      <c r="C461" s="77" t="s">
        <v>48</v>
      </c>
      <c r="D461" s="589" t="str">
        <f t="shared" ref="D461:W461" si="169">D12</f>
        <v>輸送機械</v>
      </c>
      <c r="E461" s="589" t="str">
        <f t="shared" si="169"/>
        <v>その他の製造工業製品</v>
      </c>
      <c r="F461" s="589" t="str">
        <f t="shared" si="169"/>
        <v>建設</v>
      </c>
      <c r="G461" s="589" t="str">
        <f t="shared" si="169"/>
        <v>電力・ガス・熱供給</v>
      </c>
      <c r="H461" s="589" t="str">
        <f t="shared" si="169"/>
        <v>水道</v>
      </c>
      <c r="I461" s="589" t="str">
        <f t="shared" si="169"/>
        <v>廃棄物処理</v>
      </c>
      <c r="J461" s="589" t="str">
        <f t="shared" si="169"/>
        <v>商業</v>
      </c>
      <c r="K461" s="589" t="str">
        <f t="shared" si="169"/>
        <v>金融・保険</v>
      </c>
      <c r="L461" s="589" t="str">
        <f t="shared" si="169"/>
        <v>不動産</v>
      </c>
      <c r="M461" s="589" t="str">
        <f t="shared" si="169"/>
        <v>運輸・郵便</v>
      </c>
      <c r="N461" s="589" t="str">
        <f t="shared" si="169"/>
        <v>情報通信</v>
      </c>
      <c r="O461" s="589" t="str">
        <f t="shared" si="169"/>
        <v>公務</v>
      </c>
      <c r="P461" s="589" t="str">
        <f t="shared" si="169"/>
        <v>教育・研究</v>
      </c>
      <c r="Q461" s="589" t="str">
        <f t="shared" si="169"/>
        <v>医療・福祉</v>
      </c>
      <c r="R461" s="613" t="str">
        <f t="shared" si="169"/>
        <v>他に分類されない会員制団体</v>
      </c>
      <c r="S461" s="589" t="str">
        <f t="shared" si="169"/>
        <v>対事業所サービス</v>
      </c>
      <c r="T461" s="589" t="str">
        <f t="shared" si="169"/>
        <v>対個人サービス</v>
      </c>
      <c r="U461" s="589" t="str">
        <f t="shared" si="169"/>
        <v>事務用品</v>
      </c>
      <c r="V461" s="589" t="str">
        <f t="shared" si="169"/>
        <v>分類不明</v>
      </c>
      <c r="W461" s="30" t="str">
        <f t="shared" si="169"/>
        <v>合計</v>
      </c>
    </row>
    <row r="462" spans="3:42" s="31" customFormat="1" ht="13.5">
      <c r="C462" s="78" t="s">
        <v>84</v>
      </c>
      <c r="D462" s="79">
        <f t="array" ref="D462:V464">+X456:AP458</f>
        <v>0</v>
      </c>
      <c r="E462" s="79">
        <v>0</v>
      </c>
      <c r="F462" s="79">
        <v>0</v>
      </c>
      <c r="G462" s="79">
        <v>0</v>
      </c>
      <c r="H462" s="79">
        <v>0</v>
      </c>
      <c r="I462" s="79">
        <v>0</v>
      </c>
      <c r="J462" s="79">
        <v>2187.714091352354</v>
      </c>
      <c r="K462" s="79">
        <v>0</v>
      </c>
      <c r="L462" s="79">
        <v>0</v>
      </c>
      <c r="M462" s="79">
        <v>212.42483963096538</v>
      </c>
      <c r="N462" s="79">
        <v>0</v>
      </c>
      <c r="O462" s="79">
        <v>0</v>
      </c>
      <c r="P462" s="79">
        <v>0</v>
      </c>
      <c r="Q462" s="97">
        <v>0</v>
      </c>
      <c r="R462" s="97">
        <v>0</v>
      </c>
      <c r="S462" s="97">
        <v>0</v>
      </c>
      <c r="T462" s="97">
        <v>0</v>
      </c>
      <c r="U462" s="97">
        <v>0</v>
      </c>
      <c r="V462" s="97">
        <v>0</v>
      </c>
      <c r="W462" s="79">
        <f>SUM(D456:AP456)</f>
        <v>4263.5219698587407</v>
      </c>
    </row>
    <row r="463" spans="3:42" s="31" customFormat="1" ht="13.5">
      <c r="C463" s="81" t="s">
        <v>85</v>
      </c>
      <c r="D463" s="98">
        <v>13.215743704850318</v>
      </c>
      <c r="E463" s="98">
        <v>34.753173514438721</v>
      </c>
      <c r="F463" s="98">
        <v>25.369191816498962</v>
      </c>
      <c r="G463" s="98">
        <v>115.71072360946094</v>
      </c>
      <c r="H463" s="98">
        <v>15.122649884516852</v>
      </c>
      <c r="I463" s="98">
        <v>21.691579034137753</v>
      </c>
      <c r="J463" s="98">
        <v>440.04808808828517</v>
      </c>
      <c r="K463" s="98">
        <v>126.13053009205211</v>
      </c>
      <c r="L463" s="98">
        <v>186.11961701169128</v>
      </c>
      <c r="M463" s="98">
        <v>301.05339466310187</v>
      </c>
      <c r="N463" s="98">
        <v>179.92194186471949</v>
      </c>
      <c r="O463" s="98">
        <v>3.5828360247798368</v>
      </c>
      <c r="P463" s="98">
        <v>4.774377456794519</v>
      </c>
      <c r="Q463" s="98">
        <v>0.66460575279881418</v>
      </c>
      <c r="R463" s="98">
        <v>11.291691164409777</v>
      </c>
      <c r="S463" s="98">
        <v>602.71638719503972</v>
      </c>
      <c r="T463" s="98">
        <v>7.6357002989559328</v>
      </c>
      <c r="U463" s="98">
        <v>0</v>
      </c>
      <c r="V463" s="98">
        <v>32.605834727990207</v>
      </c>
      <c r="W463" s="37">
        <f>SUM(D457:AP457)</f>
        <v>3457.4512466636702</v>
      </c>
    </row>
    <row r="464" spans="3:42" s="31" customFormat="1" ht="13.5">
      <c r="C464" s="81" t="s">
        <v>86</v>
      </c>
      <c r="D464" s="37">
        <v>16.213519898368602</v>
      </c>
      <c r="E464" s="37">
        <v>15.324439893594549</v>
      </c>
      <c r="F464" s="37">
        <v>10.364591402119766</v>
      </c>
      <c r="G464" s="37">
        <v>50.162485802927762</v>
      </c>
      <c r="H464" s="37">
        <v>11.979571384951138</v>
      </c>
      <c r="I464" s="37">
        <v>11.686437443402605</v>
      </c>
      <c r="J464" s="37">
        <v>315.3410324702192</v>
      </c>
      <c r="K464" s="37">
        <v>131.95643553911731</v>
      </c>
      <c r="L464" s="37">
        <v>509.74424672791611</v>
      </c>
      <c r="M464" s="37">
        <v>100.29570777775065</v>
      </c>
      <c r="N464" s="37">
        <v>121.78946050638102</v>
      </c>
      <c r="O464" s="37">
        <v>8.0570400049150628</v>
      </c>
      <c r="P464" s="37">
        <v>53.462334486961417</v>
      </c>
      <c r="Q464" s="98">
        <v>74.59173431023342</v>
      </c>
      <c r="R464" s="98">
        <v>19.819794235027729</v>
      </c>
      <c r="S464" s="98">
        <v>162.16880216684933</v>
      </c>
      <c r="T464" s="98">
        <v>139.69546211823635</v>
      </c>
      <c r="U464" s="98">
        <v>0</v>
      </c>
      <c r="V464" s="98">
        <v>7.12432947704393</v>
      </c>
      <c r="W464" s="37">
        <f>SUM(D458:AP458)</f>
        <v>2006.8829746306296</v>
      </c>
    </row>
    <row r="465" spans="3:42" s="31" customFormat="1" ht="13.5">
      <c r="C465" s="83" t="s">
        <v>79</v>
      </c>
      <c r="D465" s="41">
        <f t="shared" ref="D465:V465" si="170">SUM(D462:D464)</f>
        <v>29.429263603218921</v>
      </c>
      <c r="E465" s="41">
        <f t="shared" si="170"/>
        <v>50.077613408033272</v>
      </c>
      <c r="F465" s="41">
        <f t="shared" si="170"/>
        <v>35.733783218618726</v>
      </c>
      <c r="G465" s="41">
        <f t="shared" si="170"/>
        <v>165.87320941238869</v>
      </c>
      <c r="H465" s="41">
        <f t="shared" si="170"/>
        <v>27.102221269467989</v>
      </c>
      <c r="I465" s="41">
        <f t="shared" si="170"/>
        <v>33.378016477540356</v>
      </c>
      <c r="J465" s="41">
        <f t="shared" si="170"/>
        <v>2943.1032119108581</v>
      </c>
      <c r="K465" s="41">
        <f t="shared" si="170"/>
        <v>258.08696563116939</v>
      </c>
      <c r="L465" s="41">
        <f t="shared" si="170"/>
        <v>695.86386373960738</v>
      </c>
      <c r="M465" s="41">
        <f t="shared" si="170"/>
        <v>613.77394207181794</v>
      </c>
      <c r="N465" s="41">
        <f t="shared" si="170"/>
        <v>301.71140237110052</v>
      </c>
      <c r="O465" s="41">
        <f t="shared" si="170"/>
        <v>11.6398760296949</v>
      </c>
      <c r="P465" s="41">
        <f t="shared" si="170"/>
        <v>58.236711943755935</v>
      </c>
      <c r="Q465" s="41">
        <f t="shared" si="170"/>
        <v>75.256340063032241</v>
      </c>
      <c r="R465" s="41">
        <f t="shared" si="170"/>
        <v>31.111485399437505</v>
      </c>
      <c r="S465" s="41">
        <f t="shared" si="170"/>
        <v>764.88518936188905</v>
      </c>
      <c r="T465" s="41">
        <f t="shared" si="170"/>
        <v>147.33116241719227</v>
      </c>
      <c r="U465" s="41">
        <f t="shared" si="170"/>
        <v>0</v>
      </c>
      <c r="V465" s="41">
        <f t="shared" si="170"/>
        <v>39.730164205034136</v>
      </c>
      <c r="W465" s="41">
        <f>SUM(D459:AP459)</f>
        <v>9727.8561911530396</v>
      </c>
    </row>
    <row r="466" spans="3:42" s="31" customFormat="1" ht="10.7" customHeight="1">
      <c r="F466" s="29"/>
      <c r="G466" s="46"/>
      <c r="N466" s="47"/>
      <c r="O466" s="47"/>
    </row>
    <row r="467" spans="3:42" s="31" customFormat="1" ht="17.25">
      <c r="C467" s="32" t="s">
        <v>106</v>
      </c>
      <c r="D467" s="25"/>
      <c r="E467" s="25"/>
      <c r="F467" s="73"/>
      <c r="G467" s="74"/>
      <c r="H467" s="25"/>
      <c r="I467" s="25"/>
      <c r="J467" s="75"/>
      <c r="K467" s="76"/>
      <c r="L467" s="25"/>
      <c r="M467" s="25"/>
      <c r="N467" s="25"/>
      <c r="O467" s="25"/>
      <c r="P467" s="25"/>
      <c r="W467" s="29" t="s">
        <v>722</v>
      </c>
    </row>
    <row r="468" spans="3:42" s="31" customFormat="1" ht="13.5">
      <c r="C468" s="49"/>
      <c r="D468" s="588" t="str">
        <f t="shared" ref="D468:AP468" si="171">D6</f>
        <v>01</v>
      </c>
      <c r="E468" s="588" t="str">
        <f t="shared" si="171"/>
        <v>02</v>
      </c>
      <c r="F468" s="588" t="str">
        <f t="shared" si="171"/>
        <v>03</v>
      </c>
      <c r="G468" s="588" t="str">
        <f t="shared" si="171"/>
        <v>04</v>
      </c>
      <c r="H468" s="588" t="str">
        <f t="shared" si="171"/>
        <v>05</v>
      </c>
      <c r="I468" s="588" t="str">
        <f t="shared" si="171"/>
        <v>06</v>
      </c>
      <c r="J468" s="588" t="str">
        <f t="shared" si="171"/>
        <v>07</v>
      </c>
      <c r="K468" s="588" t="str">
        <f t="shared" si="171"/>
        <v>08</v>
      </c>
      <c r="L468" s="588" t="str">
        <f t="shared" si="171"/>
        <v>09</v>
      </c>
      <c r="M468" s="588" t="str">
        <f t="shared" si="171"/>
        <v>10</v>
      </c>
      <c r="N468" s="588" t="str">
        <f t="shared" si="171"/>
        <v>11</v>
      </c>
      <c r="O468" s="588" t="str">
        <f t="shared" si="171"/>
        <v>12</v>
      </c>
      <c r="P468" s="588" t="str">
        <f t="shared" si="171"/>
        <v>13</v>
      </c>
      <c r="Q468" s="588" t="str">
        <f t="shared" si="171"/>
        <v>14</v>
      </c>
      <c r="R468" s="588" t="str">
        <f t="shared" si="171"/>
        <v>15</v>
      </c>
      <c r="S468" s="588" t="str">
        <f t="shared" si="171"/>
        <v>16</v>
      </c>
      <c r="T468" s="588" t="str">
        <f t="shared" si="171"/>
        <v>17</v>
      </c>
      <c r="U468" s="588" t="str">
        <f t="shared" si="171"/>
        <v>18</v>
      </c>
      <c r="V468" s="588" t="str">
        <f t="shared" si="171"/>
        <v>19</v>
      </c>
      <c r="W468" s="588" t="str">
        <f t="shared" si="171"/>
        <v>20</v>
      </c>
      <c r="X468" s="588" t="str">
        <f t="shared" si="171"/>
        <v>21</v>
      </c>
      <c r="Y468" s="588" t="str">
        <f t="shared" si="171"/>
        <v>22</v>
      </c>
      <c r="Z468" s="588" t="str">
        <f t="shared" si="171"/>
        <v>23</v>
      </c>
      <c r="AA468" s="588" t="str">
        <f t="shared" si="171"/>
        <v>24</v>
      </c>
      <c r="AB468" s="588" t="str">
        <f t="shared" si="171"/>
        <v>25</v>
      </c>
      <c r="AC468" s="588" t="str">
        <f t="shared" si="171"/>
        <v>26</v>
      </c>
      <c r="AD468" s="588" t="str">
        <f t="shared" si="171"/>
        <v>27</v>
      </c>
      <c r="AE468" s="588" t="str">
        <f t="shared" si="171"/>
        <v>28</v>
      </c>
      <c r="AF468" s="588" t="str">
        <f t="shared" si="171"/>
        <v>29</v>
      </c>
      <c r="AG468" s="588" t="str">
        <f t="shared" si="171"/>
        <v>30</v>
      </c>
      <c r="AH468" s="588" t="str">
        <f t="shared" si="171"/>
        <v>31</v>
      </c>
      <c r="AI468" s="588" t="str">
        <f t="shared" si="171"/>
        <v>32</v>
      </c>
      <c r="AJ468" s="588" t="str">
        <f t="shared" si="171"/>
        <v>33</v>
      </c>
      <c r="AK468" s="588" t="str">
        <f t="shared" si="171"/>
        <v>34</v>
      </c>
      <c r="AL468" s="588" t="str">
        <f t="shared" si="171"/>
        <v>35</v>
      </c>
      <c r="AM468" s="588" t="str">
        <f t="shared" si="171"/>
        <v>36</v>
      </c>
      <c r="AN468" s="588" t="str">
        <f t="shared" si="171"/>
        <v>37</v>
      </c>
      <c r="AO468" s="588" t="str">
        <f t="shared" si="171"/>
        <v>38</v>
      </c>
      <c r="AP468" s="588" t="str">
        <f t="shared" si="171"/>
        <v>39</v>
      </c>
    </row>
    <row r="469" spans="3:42" s="31" customFormat="1" ht="40.5">
      <c r="C469" s="77" t="s">
        <v>48</v>
      </c>
      <c r="D469" s="589" t="str">
        <f t="shared" ref="D469:AP469" si="172">D7</f>
        <v>農業</v>
      </c>
      <c r="E469" s="589" t="str">
        <f t="shared" si="172"/>
        <v>林業</v>
      </c>
      <c r="F469" s="589" t="str">
        <f t="shared" si="172"/>
        <v>漁業</v>
      </c>
      <c r="G469" s="589" t="str">
        <f t="shared" si="172"/>
        <v>鉱業</v>
      </c>
      <c r="H469" s="589" t="str">
        <f t="shared" si="172"/>
        <v>飲食料品</v>
      </c>
      <c r="I469" s="589" t="str">
        <f t="shared" si="172"/>
        <v>繊維製品</v>
      </c>
      <c r="J469" s="589" t="str">
        <f t="shared" si="172"/>
        <v>パルプ・紙・木製品</v>
      </c>
      <c r="K469" s="589" t="str">
        <f t="shared" si="172"/>
        <v>化学製品</v>
      </c>
      <c r="L469" s="589" t="str">
        <f t="shared" si="172"/>
        <v>石油・石炭製品</v>
      </c>
      <c r="M469" s="613" t="str">
        <f t="shared" si="172"/>
        <v>プラスチック・ゴム製品</v>
      </c>
      <c r="N469" s="589" t="str">
        <f t="shared" si="172"/>
        <v>窯業・土石製品</v>
      </c>
      <c r="O469" s="589" t="str">
        <f t="shared" si="172"/>
        <v>鉄鋼</v>
      </c>
      <c r="P469" s="589" t="str">
        <f t="shared" si="172"/>
        <v>非鉄金属</v>
      </c>
      <c r="Q469" s="589" t="str">
        <f t="shared" si="172"/>
        <v>金属製品</v>
      </c>
      <c r="R469" s="589" t="str">
        <f t="shared" si="172"/>
        <v>はん用機械</v>
      </c>
      <c r="S469" s="589" t="str">
        <f t="shared" si="172"/>
        <v>生産用機械</v>
      </c>
      <c r="T469" s="589" t="str">
        <f t="shared" si="172"/>
        <v>業務用機械</v>
      </c>
      <c r="U469" s="589" t="str">
        <f t="shared" si="172"/>
        <v>電子部品</v>
      </c>
      <c r="V469" s="589" t="str">
        <f t="shared" si="172"/>
        <v>電気機械</v>
      </c>
      <c r="W469" s="589" t="str">
        <f t="shared" si="172"/>
        <v>情報通信機器</v>
      </c>
      <c r="X469" s="593" t="str">
        <f t="shared" si="172"/>
        <v>輸送機械</v>
      </c>
      <c r="Y469" s="593" t="str">
        <f t="shared" si="172"/>
        <v>その他の製造工業製品</v>
      </c>
      <c r="Z469" s="593" t="str">
        <f t="shared" si="172"/>
        <v>建設</v>
      </c>
      <c r="AA469" s="593" t="str">
        <f t="shared" si="172"/>
        <v>電力・ガス・熱供給</v>
      </c>
      <c r="AB469" s="593" t="str">
        <f t="shared" si="172"/>
        <v>水道</v>
      </c>
      <c r="AC469" s="593" t="str">
        <f t="shared" si="172"/>
        <v>廃棄物処理</v>
      </c>
      <c r="AD469" s="593" t="str">
        <f t="shared" si="172"/>
        <v>商業</v>
      </c>
      <c r="AE469" s="593" t="str">
        <f t="shared" si="172"/>
        <v>金融・保険</v>
      </c>
      <c r="AF469" s="593" t="str">
        <f t="shared" si="172"/>
        <v>不動産</v>
      </c>
      <c r="AG469" s="593" t="str">
        <f t="shared" si="172"/>
        <v>運輸・郵便</v>
      </c>
      <c r="AH469" s="593" t="str">
        <f t="shared" si="172"/>
        <v>情報通信</v>
      </c>
      <c r="AI469" s="593" t="str">
        <f t="shared" si="172"/>
        <v>公務</v>
      </c>
      <c r="AJ469" s="593" t="str">
        <f t="shared" si="172"/>
        <v>教育・研究</v>
      </c>
      <c r="AK469" s="593" t="str">
        <f t="shared" si="172"/>
        <v>医療・福祉</v>
      </c>
      <c r="AL469" s="593" t="str">
        <f t="shared" si="172"/>
        <v>他に分類されない会員制団体</v>
      </c>
      <c r="AM469" s="593" t="str">
        <f t="shared" si="172"/>
        <v>対事業所サービス</v>
      </c>
      <c r="AN469" s="593" t="str">
        <f t="shared" si="172"/>
        <v>対個人サービス</v>
      </c>
      <c r="AO469" s="593" t="str">
        <f t="shared" si="172"/>
        <v>事務用品</v>
      </c>
      <c r="AP469" s="593" t="str">
        <f t="shared" si="172"/>
        <v>分類不明</v>
      </c>
    </row>
    <row r="470" spans="3:42" s="31" customFormat="1" ht="13.5">
      <c r="C470" s="78" t="s">
        <v>84</v>
      </c>
      <c r="D470" s="79">
        <f t="array" ref="D470:AP472">+詳細3!D210:AP212</f>
        <v>0</v>
      </c>
      <c r="E470" s="79">
        <v>0</v>
      </c>
      <c r="F470" s="79">
        <v>0</v>
      </c>
      <c r="G470" s="79">
        <v>0</v>
      </c>
      <c r="H470" s="79">
        <v>0</v>
      </c>
      <c r="I470" s="79">
        <v>0</v>
      </c>
      <c r="J470" s="79">
        <v>0</v>
      </c>
      <c r="K470" s="79">
        <v>0</v>
      </c>
      <c r="L470" s="79">
        <v>0</v>
      </c>
      <c r="M470" s="79">
        <v>0</v>
      </c>
      <c r="N470" s="79">
        <v>0</v>
      </c>
      <c r="O470" s="79">
        <v>0</v>
      </c>
      <c r="P470" s="79">
        <v>0</v>
      </c>
      <c r="Q470" s="79">
        <v>0</v>
      </c>
      <c r="R470" s="79">
        <v>0</v>
      </c>
      <c r="S470" s="79">
        <v>0</v>
      </c>
      <c r="T470" s="79">
        <v>0</v>
      </c>
      <c r="U470" s="79">
        <v>0</v>
      </c>
      <c r="V470" s="79">
        <v>0</v>
      </c>
      <c r="W470" s="79">
        <v>0</v>
      </c>
      <c r="X470" s="79">
        <v>0</v>
      </c>
      <c r="Y470" s="79">
        <v>0</v>
      </c>
      <c r="Z470" s="79">
        <v>0</v>
      </c>
      <c r="AA470" s="79">
        <v>0</v>
      </c>
      <c r="AB470" s="79">
        <v>0</v>
      </c>
      <c r="AC470" s="79">
        <v>0</v>
      </c>
      <c r="AD470" s="79">
        <v>0</v>
      </c>
      <c r="AE470" s="79">
        <v>0</v>
      </c>
      <c r="AF470" s="79">
        <v>0</v>
      </c>
      <c r="AG470" s="79">
        <v>0</v>
      </c>
      <c r="AH470" s="79">
        <v>0</v>
      </c>
      <c r="AI470" s="79">
        <v>0</v>
      </c>
      <c r="AJ470" s="79">
        <v>0</v>
      </c>
      <c r="AK470" s="79">
        <v>0</v>
      </c>
      <c r="AL470" s="79">
        <v>0</v>
      </c>
      <c r="AM470" s="79">
        <v>0</v>
      </c>
      <c r="AN470" s="79">
        <v>0</v>
      </c>
      <c r="AO470" s="79">
        <v>0</v>
      </c>
      <c r="AP470" s="79">
        <v>0</v>
      </c>
    </row>
    <row r="471" spans="3:42" s="31" customFormat="1" ht="13.5">
      <c r="C471" s="81" t="s">
        <v>85</v>
      </c>
      <c r="D471" s="37">
        <v>0</v>
      </c>
      <c r="E471" s="37">
        <v>0</v>
      </c>
      <c r="F471" s="37">
        <v>0</v>
      </c>
      <c r="G471" s="37">
        <v>0</v>
      </c>
      <c r="H471" s="37">
        <v>0</v>
      </c>
      <c r="I471" s="37">
        <v>0</v>
      </c>
      <c r="J471" s="37">
        <v>0</v>
      </c>
      <c r="K471" s="37">
        <v>0</v>
      </c>
      <c r="L471" s="37">
        <v>0</v>
      </c>
      <c r="M471" s="37">
        <v>0</v>
      </c>
      <c r="N471" s="37">
        <v>0</v>
      </c>
      <c r="O471" s="37">
        <v>0</v>
      </c>
      <c r="P471" s="37">
        <v>0</v>
      </c>
      <c r="Q471" s="37">
        <v>0</v>
      </c>
      <c r="R471" s="37">
        <v>0</v>
      </c>
      <c r="S471" s="37">
        <v>0</v>
      </c>
      <c r="T471" s="37">
        <v>0</v>
      </c>
      <c r="U471" s="37">
        <v>0</v>
      </c>
      <c r="V471" s="37">
        <v>0</v>
      </c>
      <c r="W471" s="37">
        <v>0</v>
      </c>
      <c r="X471" s="37">
        <v>0</v>
      </c>
      <c r="Y471" s="37">
        <v>0</v>
      </c>
      <c r="Z471" s="37">
        <v>0</v>
      </c>
      <c r="AA471" s="37">
        <v>0</v>
      </c>
      <c r="AB471" s="37">
        <v>0</v>
      </c>
      <c r="AC471" s="37">
        <v>0</v>
      </c>
      <c r="AD471" s="37">
        <v>0</v>
      </c>
      <c r="AE471" s="37">
        <v>0</v>
      </c>
      <c r="AF471" s="37">
        <v>0</v>
      </c>
      <c r="AG471" s="37">
        <v>0</v>
      </c>
      <c r="AH471" s="37">
        <v>0</v>
      </c>
      <c r="AI471" s="37">
        <v>0</v>
      </c>
      <c r="AJ471" s="37">
        <v>0</v>
      </c>
      <c r="AK471" s="37">
        <v>0</v>
      </c>
      <c r="AL471" s="37">
        <v>0</v>
      </c>
      <c r="AM471" s="37">
        <v>0</v>
      </c>
      <c r="AN471" s="37">
        <v>0</v>
      </c>
      <c r="AO471" s="37">
        <v>0</v>
      </c>
      <c r="AP471" s="37">
        <v>0</v>
      </c>
    </row>
    <row r="472" spans="3:42" s="31" customFormat="1" ht="13.5">
      <c r="C472" s="81" t="s">
        <v>86</v>
      </c>
      <c r="D472" s="37">
        <v>0</v>
      </c>
      <c r="E472" s="37">
        <v>0</v>
      </c>
      <c r="F472" s="37">
        <v>0</v>
      </c>
      <c r="G472" s="37">
        <v>0</v>
      </c>
      <c r="H472" s="37">
        <v>0</v>
      </c>
      <c r="I472" s="37">
        <v>0</v>
      </c>
      <c r="J472" s="37">
        <v>0</v>
      </c>
      <c r="K472" s="37">
        <v>0</v>
      </c>
      <c r="L472" s="37">
        <v>0</v>
      </c>
      <c r="M472" s="37">
        <v>0</v>
      </c>
      <c r="N472" s="37">
        <v>0</v>
      </c>
      <c r="O472" s="37">
        <v>0</v>
      </c>
      <c r="P472" s="37">
        <v>0</v>
      </c>
      <c r="Q472" s="37">
        <v>0</v>
      </c>
      <c r="R472" s="37">
        <v>0</v>
      </c>
      <c r="S472" s="37">
        <v>0</v>
      </c>
      <c r="T472" s="37">
        <v>0</v>
      </c>
      <c r="U472" s="37">
        <v>0</v>
      </c>
      <c r="V472" s="37">
        <v>0</v>
      </c>
      <c r="W472" s="37">
        <v>0</v>
      </c>
      <c r="X472" s="37">
        <v>0</v>
      </c>
      <c r="Y472" s="37">
        <v>0</v>
      </c>
      <c r="Z472" s="37">
        <v>0</v>
      </c>
      <c r="AA472" s="37">
        <v>0</v>
      </c>
      <c r="AB472" s="37">
        <v>0</v>
      </c>
      <c r="AC472" s="37">
        <v>0</v>
      </c>
      <c r="AD472" s="37">
        <v>0</v>
      </c>
      <c r="AE472" s="37">
        <v>0</v>
      </c>
      <c r="AF472" s="37">
        <v>0</v>
      </c>
      <c r="AG472" s="37">
        <v>0</v>
      </c>
      <c r="AH472" s="37">
        <v>0</v>
      </c>
      <c r="AI472" s="37">
        <v>0</v>
      </c>
      <c r="AJ472" s="37">
        <v>0</v>
      </c>
      <c r="AK472" s="37">
        <v>0</v>
      </c>
      <c r="AL472" s="37">
        <v>0</v>
      </c>
      <c r="AM472" s="37">
        <v>0</v>
      </c>
      <c r="AN472" s="37">
        <v>0</v>
      </c>
      <c r="AO472" s="37">
        <v>0</v>
      </c>
      <c r="AP472" s="37">
        <v>0</v>
      </c>
    </row>
    <row r="473" spans="3:42" s="31" customFormat="1" ht="13.5">
      <c r="C473" s="81" t="s">
        <v>79</v>
      </c>
      <c r="D473" s="37">
        <f t="shared" ref="D473:AP473" si="173">SUM(D470:D472)</f>
        <v>0</v>
      </c>
      <c r="E473" s="37">
        <f t="shared" si="173"/>
        <v>0</v>
      </c>
      <c r="F473" s="37">
        <f t="shared" si="173"/>
        <v>0</v>
      </c>
      <c r="G473" s="37">
        <f t="shared" si="173"/>
        <v>0</v>
      </c>
      <c r="H473" s="37">
        <f t="shared" si="173"/>
        <v>0</v>
      </c>
      <c r="I473" s="37">
        <f t="shared" si="173"/>
        <v>0</v>
      </c>
      <c r="J473" s="37">
        <f t="shared" si="173"/>
        <v>0</v>
      </c>
      <c r="K473" s="37">
        <f t="shared" si="173"/>
        <v>0</v>
      </c>
      <c r="L473" s="37">
        <f t="shared" si="173"/>
        <v>0</v>
      </c>
      <c r="M473" s="37">
        <f t="shared" si="173"/>
        <v>0</v>
      </c>
      <c r="N473" s="37">
        <f t="shared" si="173"/>
        <v>0</v>
      </c>
      <c r="O473" s="37">
        <f t="shared" si="173"/>
        <v>0</v>
      </c>
      <c r="P473" s="37">
        <f t="shared" si="173"/>
        <v>0</v>
      </c>
      <c r="Q473" s="37">
        <f t="shared" si="173"/>
        <v>0</v>
      </c>
      <c r="R473" s="37">
        <f t="shared" si="173"/>
        <v>0</v>
      </c>
      <c r="S473" s="37">
        <f t="shared" si="173"/>
        <v>0</v>
      </c>
      <c r="T473" s="37">
        <f t="shared" si="173"/>
        <v>0</v>
      </c>
      <c r="U473" s="37">
        <f t="shared" si="173"/>
        <v>0</v>
      </c>
      <c r="V473" s="37">
        <f t="shared" si="173"/>
        <v>0</v>
      </c>
      <c r="W473" s="41">
        <f t="shared" si="173"/>
        <v>0</v>
      </c>
      <c r="X473" s="41">
        <f t="shared" si="173"/>
        <v>0</v>
      </c>
      <c r="Y473" s="41">
        <f t="shared" si="173"/>
        <v>0</v>
      </c>
      <c r="Z473" s="41">
        <f t="shared" si="173"/>
        <v>0</v>
      </c>
      <c r="AA473" s="41">
        <f t="shared" si="173"/>
        <v>0</v>
      </c>
      <c r="AB473" s="41">
        <f t="shared" si="173"/>
        <v>0</v>
      </c>
      <c r="AC473" s="41">
        <f t="shared" si="173"/>
        <v>0</v>
      </c>
      <c r="AD473" s="41">
        <f t="shared" si="173"/>
        <v>0</v>
      </c>
      <c r="AE473" s="41">
        <f t="shared" si="173"/>
        <v>0</v>
      </c>
      <c r="AF473" s="41">
        <f t="shared" si="173"/>
        <v>0</v>
      </c>
      <c r="AG473" s="41">
        <f t="shared" si="173"/>
        <v>0</v>
      </c>
      <c r="AH473" s="41">
        <f t="shared" si="173"/>
        <v>0</v>
      </c>
      <c r="AI473" s="41">
        <f t="shared" si="173"/>
        <v>0</v>
      </c>
      <c r="AJ473" s="41">
        <f t="shared" si="173"/>
        <v>0</v>
      </c>
      <c r="AK473" s="41">
        <f t="shared" si="173"/>
        <v>0</v>
      </c>
      <c r="AL473" s="41">
        <f t="shared" si="173"/>
        <v>0</v>
      </c>
      <c r="AM473" s="41">
        <f t="shared" si="173"/>
        <v>0</v>
      </c>
      <c r="AN473" s="41">
        <f t="shared" si="173"/>
        <v>0</v>
      </c>
      <c r="AO473" s="41">
        <f t="shared" si="173"/>
        <v>0</v>
      </c>
      <c r="AP473" s="41">
        <f t="shared" si="173"/>
        <v>0</v>
      </c>
    </row>
    <row r="474" spans="3:42" s="31" customFormat="1" ht="13.5">
      <c r="C474" s="49"/>
      <c r="D474" s="588" t="str">
        <f t="shared" ref="D474:W474" si="174">D11</f>
        <v>21</v>
      </c>
      <c r="E474" s="588" t="str">
        <f t="shared" si="174"/>
        <v>22</v>
      </c>
      <c r="F474" s="588" t="str">
        <f t="shared" si="174"/>
        <v>23</v>
      </c>
      <c r="G474" s="588" t="str">
        <f t="shared" si="174"/>
        <v>24</v>
      </c>
      <c r="H474" s="588" t="str">
        <f t="shared" si="174"/>
        <v>25</v>
      </c>
      <c r="I474" s="588" t="str">
        <f t="shared" si="174"/>
        <v>26</v>
      </c>
      <c r="J474" s="588" t="str">
        <f t="shared" si="174"/>
        <v>27</v>
      </c>
      <c r="K474" s="588" t="str">
        <f t="shared" si="174"/>
        <v>28</v>
      </c>
      <c r="L474" s="588" t="str">
        <f t="shared" si="174"/>
        <v>29</v>
      </c>
      <c r="M474" s="588" t="str">
        <f t="shared" si="174"/>
        <v>30</v>
      </c>
      <c r="N474" s="588" t="str">
        <f t="shared" si="174"/>
        <v>31</v>
      </c>
      <c r="O474" s="588" t="str">
        <f t="shared" si="174"/>
        <v>32</v>
      </c>
      <c r="P474" s="588" t="str">
        <f t="shared" si="174"/>
        <v>33</v>
      </c>
      <c r="Q474" s="588" t="str">
        <f t="shared" si="174"/>
        <v>34</v>
      </c>
      <c r="R474" s="588" t="str">
        <f t="shared" si="174"/>
        <v>35</v>
      </c>
      <c r="S474" s="588" t="str">
        <f t="shared" si="174"/>
        <v>36</v>
      </c>
      <c r="T474" s="588" t="str">
        <f t="shared" si="174"/>
        <v>37</v>
      </c>
      <c r="U474" s="588" t="str">
        <f t="shared" si="174"/>
        <v>38</v>
      </c>
      <c r="V474" s="588" t="str">
        <f t="shared" si="174"/>
        <v>39</v>
      </c>
      <c r="W474" s="85">
        <f t="shared" si="174"/>
        <v>0</v>
      </c>
    </row>
    <row r="475" spans="3:42" s="31" customFormat="1" ht="40.5">
      <c r="C475" s="77" t="s">
        <v>48</v>
      </c>
      <c r="D475" s="589" t="str">
        <f t="shared" ref="D475:W475" si="175">D12</f>
        <v>輸送機械</v>
      </c>
      <c r="E475" s="589" t="str">
        <f t="shared" si="175"/>
        <v>その他の製造工業製品</v>
      </c>
      <c r="F475" s="589" t="str">
        <f t="shared" si="175"/>
        <v>建設</v>
      </c>
      <c r="G475" s="589" t="str">
        <f t="shared" si="175"/>
        <v>電力・ガス・熱供給</v>
      </c>
      <c r="H475" s="589" t="str">
        <f t="shared" si="175"/>
        <v>水道</v>
      </c>
      <c r="I475" s="589" t="str">
        <f t="shared" si="175"/>
        <v>廃棄物処理</v>
      </c>
      <c r="J475" s="589" t="str">
        <f t="shared" si="175"/>
        <v>商業</v>
      </c>
      <c r="K475" s="589" t="str">
        <f t="shared" si="175"/>
        <v>金融・保険</v>
      </c>
      <c r="L475" s="589" t="str">
        <f t="shared" si="175"/>
        <v>不動産</v>
      </c>
      <c r="M475" s="589" t="str">
        <f t="shared" si="175"/>
        <v>運輸・郵便</v>
      </c>
      <c r="N475" s="589" t="str">
        <f t="shared" si="175"/>
        <v>情報通信</v>
      </c>
      <c r="O475" s="589" t="str">
        <f t="shared" si="175"/>
        <v>公務</v>
      </c>
      <c r="P475" s="589" t="str">
        <f t="shared" si="175"/>
        <v>教育・研究</v>
      </c>
      <c r="Q475" s="589" t="str">
        <f t="shared" si="175"/>
        <v>医療・福祉</v>
      </c>
      <c r="R475" s="613" t="str">
        <f t="shared" si="175"/>
        <v>他に分類されない会員制団体</v>
      </c>
      <c r="S475" s="589" t="str">
        <f t="shared" si="175"/>
        <v>対事業所サービス</v>
      </c>
      <c r="T475" s="589" t="str">
        <f t="shared" si="175"/>
        <v>対個人サービス</v>
      </c>
      <c r="U475" s="589" t="str">
        <f t="shared" si="175"/>
        <v>事務用品</v>
      </c>
      <c r="V475" s="589" t="str">
        <f t="shared" si="175"/>
        <v>分類不明</v>
      </c>
      <c r="W475" s="30" t="str">
        <f t="shared" si="175"/>
        <v>合計</v>
      </c>
    </row>
    <row r="476" spans="3:42" s="31" customFormat="1" ht="13.5">
      <c r="C476" s="78" t="s">
        <v>84</v>
      </c>
      <c r="D476" s="79">
        <f t="shared" ref="D476:M478" si="176">X470</f>
        <v>0</v>
      </c>
      <c r="E476" s="79">
        <f t="shared" si="176"/>
        <v>0</v>
      </c>
      <c r="F476" s="79">
        <f t="shared" si="176"/>
        <v>0</v>
      </c>
      <c r="G476" s="79">
        <f t="shared" si="176"/>
        <v>0</v>
      </c>
      <c r="H476" s="79">
        <f t="shared" si="176"/>
        <v>0</v>
      </c>
      <c r="I476" s="79">
        <f t="shared" si="176"/>
        <v>0</v>
      </c>
      <c r="J476" s="79">
        <f t="shared" si="176"/>
        <v>0</v>
      </c>
      <c r="K476" s="79">
        <f t="shared" si="176"/>
        <v>0</v>
      </c>
      <c r="L476" s="79">
        <f t="shared" si="176"/>
        <v>0</v>
      </c>
      <c r="M476" s="79">
        <f t="shared" si="176"/>
        <v>0</v>
      </c>
      <c r="N476" s="79">
        <f t="shared" ref="N476:V478" si="177">AH470</f>
        <v>0</v>
      </c>
      <c r="O476" s="79">
        <f t="shared" si="177"/>
        <v>0</v>
      </c>
      <c r="P476" s="79">
        <f t="shared" si="177"/>
        <v>0</v>
      </c>
      <c r="Q476" s="97">
        <f t="shared" si="177"/>
        <v>0</v>
      </c>
      <c r="R476" s="97">
        <f t="shared" si="177"/>
        <v>0</v>
      </c>
      <c r="S476" s="97">
        <f t="shared" si="177"/>
        <v>0</v>
      </c>
      <c r="T476" s="97">
        <f t="shared" si="177"/>
        <v>0</v>
      </c>
      <c r="U476" s="97">
        <f t="shared" si="177"/>
        <v>0</v>
      </c>
      <c r="V476" s="97">
        <f t="shared" si="177"/>
        <v>0</v>
      </c>
      <c r="W476" s="79">
        <f>SUM(D470:AP470)</f>
        <v>0</v>
      </c>
    </row>
    <row r="477" spans="3:42" s="31" customFormat="1" ht="13.5">
      <c r="C477" s="81" t="s">
        <v>85</v>
      </c>
      <c r="D477" s="98">
        <f t="shared" si="176"/>
        <v>0</v>
      </c>
      <c r="E477" s="98">
        <f t="shared" si="176"/>
        <v>0</v>
      </c>
      <c r="F477" s="98">
        <f t="shared" si="176"/>
        <v>0</v>
      </c>
      <c r="G477" s="98">
        <f t="shared" si="176"/>
        <v>0</v>
      </c>
      <c r="H477" s="98">
        <f t="shared" si="176"/>
        <v>0</v>
      </c>
      <c r="I477" s="98">
        <f t="shared" si="176"/>
        <v>0</v>
      </c>
      <c r="J477" s="98">
        <f t="shared" si="176"/>
        <v>0</v>
      </c>
      <c r="K477" s="98">
        <f t="shared" si="176"/>
        <v>0</v>
      </c>
      <c r="L477" s="98">
        <f t="shared" si="176"/>
        <v>0</v>
      </c>
      <c r="M477" s="98">
        <f t="shared" si="176"/>
        <v>0</v>
      </c>
      <c r="N477" s="98">
        <f t="shared" si="177"/>
        <v>0</v>
      </c>
      <c r="O477" s="98">
        <f t="shared" si="177"/>
        <v>0</v>
      </c>
      <c r="P477" s="98">
        <f t="shared" si="177"/>
        <v>0</v>
      </c>
      <c r="Q477" s="98">
        <f t="shared" si="177"/>
        <v>0</v>
      </c>
      <c r="R477" s="98">
        <f t="shared" si="177"/>
        <v>0</v>
      </c>
      <c r="S477" s="98">
        <f t="shared" si="177"/>
        <v>0</v>
      </c>
      <c r="T477" s="98">
        <f t="shared" si="177"/>
        <v>0</v>
      </c>
      <c r="U477" s="98">
        <f t="shared" si="177"/>
        <v>0</v>
      </c>
      <c r="V477" s="98">
        <f t="shared" si="177"/>
        <v>0</v>
      </c>
      <c r="W477" s="37">
        <f>SUM(D471:AP471)</f>
        <v>0</v>
      </c>
    </row>
    <row r="478" spans="3:42" s="31" customFormat="1" ht="13.5">
      <c r="C478" s="81" t="s">
        <v>86</v>
      </c>
      <c r="D478" s="37">
        <f t="shared" si="176"/>
        <v>0</v>
      </c>
      <c r="E478" s="37">
        <f t="shared" si="176"/>
        <v>0</v>
      </c>
      <c r="F478" s="37">
        <f t="shared" si="176"/>
        <v>0</v>
      </c>
      <c r="G478" s="37">
        <f t="shared" si="176"/>
        <v>0</v>
      </c>
      <c r="H478" s="37">
        <f t="shared" si="176"/>
        <v>0</v>
      </c>
      <c r="I478" s="37">
        <f t="shared" si="176"/>
        <v>0</v>
      </c>
      <c r="J478" s="37">
        <f t="shared" si="176"/>
        <v>0</v>
      </c>
      <c r="K478" s="37">
        <f t="shared" si="176"/>
        <v>0</v>
      </c>
      <c r="L478" s="37">
        <f t="shared" si="176"/>
        <v>0</v>
      </c>
      <c r="M478" s="37">
        <f t="shared" si="176"/>
        <v>0</v>
      </c>
      <c r="N478" s="37">
        <f t="shared" si="177"/>
        <v>0</v>
      </c>
      <c r="O478" s="37">
        <f t="shared" si="177"/>
        <v>0</v>
      </c>
      <c r="P478" s="37">
        <f t="shared" si="177"/>
        <v>0</v>
      </c>
      <c r="Q478" s="98">
        <f t="shared" si="177"/>
        <v>0</v>
      </c>
      <c r="R478" s="98">
        <f t="shared" si="177"/>
        <v>0</v>
      </c>
      <c r="S478" s="98">
        <f t="shared" si="177"/>
        <v>0</v>
      </c>
      <c r="T478" s="98">
        <f t="shared" si="177"/>
        <v>0</v>
      </c>
      <c r="U478" s="98">
        <f t="shared" si="177"/>
        <v>0</v>
      </c>
      <c r="V478" s="98">
        <f t="shared" si="177"/>
        <v>0</v>
      </c>
      <c r="W478" s="37">
        <f>SUM(D472:AP472)</f>
        <v>0</v>
      </c>
    </row>
    <row r="479" spans="3:42" s="31" customFormat="1" ht="13.5">
      <c r="C479" s="83" t="s">
        <v>79</v>
      </c>
      <c r="D479" s="41">
        <f t="shared" ref="D479:V479" si="178">SUM(D476:D478)</f>
        <v>0</v>
      </c>
      <c r="E479" s="41">
        <f t="shared" si="178"/>
        <v>0</v>
      </c>
      <c r="F479" s="41">
        <f t="shared" si="178"/>
        <v>0</v>
      </c>
      <c r="G479" s="41">
        <f t="shared" si="178"/>
        <v>0</v>
      </c>
      <c r="H479" s="41">
        <f t="shared" si="178"/>
        <v>0</v>
      </c>
      <c r="I479" s="41">
        <f t="shared" si="178"/>
        <v>0</v>
      </c>
      <c r="J479" s="41">
        <f t="shared" si="178"/>
        <v>0</v>
      </c>
      <c r="K479" s="41">
        <f t="shared" si="178"/>
        <v>0</v>
      </c>
      <c r="L479" s="41">
        <f t="shared" si="178"/>
        <v>0</v>
      </c>
      <c r="M479" s="41">
        <f t="shared" si="178"/>
        <v>0</v>
      </c>
      <c r="N479" s="41">
        <f t="shared" si="178"/>
        <v>0</v>
      </c>
      <c r="O479" s="41">
        <f t="shared" si="178"/>
        <v>0</v>
      </c>
      <c r="P479" s="41">
        <f t="shared" si="178"/>
        <v>0</v>
      </c>
      <c r="Q479" s="41">
        <f t="shared" si="178"/>
        <v>0</v>
      </c>
      <c r="R479" s="41">
        <f t="shared" si="178"/>
        <v>0</v>
      </c>
      <c r="S479" s="41">
        <f t="shared" si="178"/>
        <v>0</v>
      </c>
      <c r="T479" s="41">
        <f t="shared" si="178"/>
        <v>0</v>
      </c>
      <c r="U479" s="41">
        <f t="shared" si="178"/>
        <v>0</v>
      </c>
      <c r="V479" s="41">
        <f t="shared" si="178"/>
        <v>0</v>
      </c>
      <c r="W479" s="41">
        <f>SUM(D473:AP473)</f>
        <v>0</v>
      </c>
    </row>
    <row r="480" spans="3:42" s="31" customFormat="1" ht="10.7" customHeight="1">
      <c r="F480" s="29"/>
      <c r="G480" s="46"/>
      <c r="N480" s="47"/>
      <c r="O480" s="47"/>
    </row>
    <row r="481" spans="3:42" s="31" customFormat="1" ht="17.25">
      <c r="C481" s="32" t="s">
        <v>107</v>
      </c>
      <c r="D481" s="25"/>
      <c r="E481" s="25"/>
      <c r="F481" s="73"/>
      <c r="G481" s="74"/>
      <c r="H481" s="25"/>
      <c r="I481" s="25"/>
      <c r="J481" s="75"/>
      <c r="K481" s="76"/>
      <c r="L481" s="25"/>
      <c r="M481" s="25"/>
      <c r="N481" s="25"/>
      <c r="O481" s="25"/>
      <c r="P481" s="25"/>
      <c r="W481" s="29" t="s">
        <v>722</v>
      </c>
    </row>
    <row r="482" spans="3:42" s="31" customFormat="1" ht="13.5">
      <c r="C482" s="49"/>
      <c r="D482" s="588" t="str">
        <f t="shared" ref="D482:AP482" si="179">D6</f>
        <v>01</v>
      </c>
      <c r="E482" s="588" t="str">
        <f t="shared" si="179"/>
        <v>02</v>
      </c>
      <c r="F482" s="588" t="str">
        <f t="shared" si="179"/>
        <v>03</v>
      </c>
      <c r="G482" s="588" t="str">
        <f t="shared" si="179"/>
        <v>04</v>
      </c>
      <c r="H482" s="588" t="str">
        <f t="shared" si="179"/>
        <v>05</v>
      </c>
      <c r="I482" s="588" t="str">
        <f t="shared" si="179"/>
        <v>06</v>
      </c>
      <c r="J482" s="588" t="str">
        <f t="shared" si="179"/>
        <v>07</v>
      </c>
      <c r="K482" s="588" t="str">
        <f t="shared" si="179"/>
        <v>08</v>
      </c>
      <c r="L482" s="588" t="str">
        <f t="shared" si="179"/>
        <v>09</v>
      </c>
      <c r="M482" s="588" t="str">
        <f t="shared" si="179"/>
        <v>10</v>
      </c>
      <c r="N482" s="588" t="str">
        <f t="shared" si="179"/>
        <v>11</v>
      </c>
      <c r="O482" s="588" t="str">
        <f t="shared" si="179"/>
        <v>12</v>
      </c>
      <c r="P482" s="588" t="str">
        <f t="shared" si="179"/>
        <v>13</v>
      </c>
      <c r="Q482" s="588" t="str">
        <f t="shared" si="179"/>
        <v>14</v>
      </c>
      <c r="R482" s="588" t="str">
        <f t="shared" si="179"/>
        <v>15</v>
      </c>
      <c r="S482" s="588" t="str">
        <f t="shared" si="179"/>
        <v>16</v>
      </c>
      <c r="T482" s="588" t="str">
        <f t="shared" si="179"/>
        <v>17</v>
      </c>
      <c r="U482" s="588" t="str">
        <f t="shared" si="179"/>
        <v>18</v>
      </c>
      <c r="V482" s="588" t="str">
        <f t="shared" si="179"/>
        <v>19</v>
      </c>
      <c r="W482" s="588" t="str">
        <f t="shared" si="179"/>
        <v>20</v>
      </c>
      <c r="X482" s="588" t="str">
        <f t="shared" si="179"/>
        <v>21</v>
      </c>
      <c r="Y482" s="588" t="str">
        <f t="shared" si="179"/>
        <v>22</v>
      </c>
      <c r="Z482" s="588" t="str">
        <f t="shared" si="179"/>
        <v>23</v>
      </c>
      <c r="AA482" s="588" t="str">
        <f t="shared" si="179"/>
        <v>24</v>
      </c>
      <c r="AB482" s="588" t="str">
        <f t="shared" si="179"/>
        <v>25</v>
      </c>
      <c r="AC482" s="588" t="str">
        <f t="shared" si="179"/>
        <v>26</v>
      </c>
      <c r="AD482" s="588" t="str">
        <f t="shared" si="179"/>
        <v>27</v>
      </c>
      <c r="AE482" s="588" t="str">
        <f t="shared" si="179"/>
        <v>28</v>
      </c>
      <c r="AF482" s="588" t="str">
        <f t="shared" si="179"/>
        <v>29</v>
      </c>
      <c r="AG482" s="588" t="str">
        <f t="shared" si="179"/>
        <v>30</v>
      </c>
      <c r="AH482" s="588" t="str">
        <f t="shared" si="179"/>
        <v>31</v>
      </c>
      <c r="AI482" s="588" t="str">
        <f t="shared" si="179"/>
        <v>32</v>
      </c>
      <c r="AJ482" s="588" t="str">
        <f t="shared" si="179"/>
        <v>33</v>
      </c>
      <c r="AK482" s="588" t="str">
        <f t="shared" si="179"/>
        <v>34</v>
      </c>
      <c r="AL482" s="588" t="str">
        <f t="shared" si="179"/>
        <v>35</v>
      </c>
      <c r="AM482" s="588" t="str">
        <f t="shared" si="179"/>
        <v>36</v>
      </c>
      <c r="AN482" s="588" t="str">
        <f t="shared" si="179"/>
        <v>37</v>
      </c>
      <c r="AO482" s="588" t="str">
        <f t="shared" si="179"/>
        <v>38</v>
      </c>
      <c r="AP482" s="588" t="str">
        <f t="shared" si="179"/>
        <v>39</v>
      </c>
    </row>
    <row r="483" spans="3:42" s="31" customFormat="1" ht="40.5">
      <c r="C483" s="77" t="s">
        <v>48</v>
      </c>
      <c r="D483" s="589" t="str">
        <f t="shared" ref="D483:AP483" si="180">D7</f>
        <v>農業</v>
      </c>
      <c r="E483" s="589" t="str">
        <f t="shared" si="180"/>
        <v>林業</v>
      </c>
      <c r="F483" s="589" t="str">
        <f t="shared" si="180"/>
        <v>漁業</v>
      </c>
      <c r="G483" s="589" t="str">
        <f t="shared" si="180"/>
        <v>鉱業</v>
      </c>
      <c r="H483" s="589" t="str">
        <f t="shared" si="180"/>
        <v>飲食料品</v>
      </c>
      <c r="I483" s="589" t="str">
        <f t="shared" si="180"/>
        <v>繊維製品</v>
      </c>
      <c r="J483" s="589" t="str">
        <f t="shared" si="180"/>
        <v>パルプ・紙・木製品</v>
      </c>
      <c r="K483" s="589" t="str">
        <f t="shared" si="180"/>
        <v>化学製品</v>
      </c>
      <c r="L483" s="589" t="str">
        <f t="shared" si="180"/>
        <v>石油・石炭製品</v>
      </c>
      <c r="M483" s="613" t="str">
        <f t="shared" si="180"/>
        <v>プラスチック・ゴム製品</v>
      </c>
      <c r="N483" s="589" t="str">
        <f t="shared" si="180"/>
        <v>窯業・土石製品</v>
      </c>
      <c r="O483" s="589" t="str">
        <f t="shared" si="180"/>
        <v>鉄鋼</v>
      </c>
      <c r="P483" s="589" t="str">
        <f t="shared" si="180"/>
        <v>非鉄金属</v>
      </c>
      <c r="Q483" s="589" t="str">
        <f t="shared" si="180"/>
        <v>金属製品</v>
      </c>
      <c r="R483" s="589" t="str">
        <f t="shared" si="180"/>
        <v>はん用機械</v>
      </c>
      <c r="S483" s="589" t="str">
        <f t="shared" si="180"/>
        <v>生産用機械</v>
      </c>
      <c r="T483" s="589" t="str">
        <f t="shared" si="180"/>
        <v>業務用機械</v>
      </c>
      <c r="U483" s="589" t="str">
        <f t="shared" si="180"/>
        <v>電子部品</v>
      </c>
      <c r="V483" s="589" t="str">
        <f t="shared" si="180"/>
        <v>電気機械</v>
      </c>
      <c r="W483" s="589" t="str">
        <f t="shared" si="180"/>
        <v>情報通信機器</v>
      </c>
      <c r="X483" s="593" t="str">
        <f t="shared" si="180"/>
        <v>輸送機械</v>
      </c>
      <c r="Y483" s="593" t="str">
        <f t="shared" si="180"/>
        <v>その他の製造工業製品</v>
      </c>
      <c r="Z483" s="593" t="str">
        <f t="shared" si="180"/>
        <v>建設</v>
      </c>
      <c r="AA483" s="593" t="str">
        <f t="shared" si="180"/>
        <v>電力・ガス・熱供給</v>
      </c>
      <c r="AB483" s="593" t="str">
        <f t="shared" si="180"/>
        <v>水道</v>
      </c>
      <c r="AC483" s="593" t="str">
        <f t="shared" si="180"/>
        <v>廃棄物処理</v>
      </c>
      <c r="AD483" s="593" t="str">
        <f t="shared" si="180"/>
        <v>商業</v>
      </c>
      <c r="AE483" s="593" t="str">
        <f t="shared" si="180"/>
        <v>金融・保険</v>
      </c>
      <c r="AF483" s="593" t="str">
        <f t="shared" si="180"/>
        <v>不動産</v>
      </c>
      <c r="AG483" s="593" t="str">
        <f t="shared" si="180"/>
        <v>運輸・郵便</v>
      </c>
      <c r="AH483" s="593" t="str">
        <f t="shared" si="180"/>
        <v>情報通信</v>
      </c>
      <c r="AI483" s="593" t="str">
        <f t="shared" si="180"/>
        <v>公務</v>
      </c>
      <c r="AJ483" s="593" t="str">
        <f t="shared" si="180"/>
        <v>教育・研究</v>
      </c>
      <c r="AK483" s="593" t="str">
        <f t="shared" si="180"/>
        <v>医療・福祉</v>
      </c>
      <c r="AL483" s="593" t="str">
        <f t="shared" si="180"/>
        <v>他に分類されない会員制団体</v>
      </c>
      <c r="AM483" s="593" t="str">
        <f t="shared" si="180"/>
        <v>対事業所サービス</v>
      </c>
      <c r="AN483" s="593" t="str">
        <f t="shared" si="180"/>
        <v>対個人サービス</v>
      </c>
      <c r="AO483" s="593" t="str">
        <f t="shared" si="180"/>
        <v>事務用品</v>
      </c>
      <c r="AP483" s="593" t="str">
        <f t="shared" si="180"/>
        <v>分類不明</v>
      </c>
    </row>
    <row r="484" spans="3:42" s="31" customFormat="1" ht="13.5">
      <c r="C484" s="78" t="s">
        <v>84</v>
      </c>
      <c r="D484" s="79">
        <f>詳細3!D272</f>
        <v>0</v>
      </c>
      <c r="E484" s="79">
        <f>詳細3!E272</f>
        <v>0</v>
      </c>
      <c r="F484" s="79">
        <f>詳細3!F272</f>
        <v>0</v>
      </c>
      <c r="G484" s="79">
        <f>詳細3!G272</f>
        <v>0</v>
      </c>
      <c r="H484" s="79">
        <f>詳細3!H272</f>
        <v>1863.3830388754218</v>
      </c>
      <c r="I484" s="79">
        <f>詳細3!I272</f>
        <v>0</v>
      </c>
      <c r="J484" s="79">
        <f>詳細3!J272</f>
        <v>0</v>
      </c>
      <c r="K484" s="79">
        <f>詳細3!K272</f>
        <v>0</v>
      </c>
      <c r="L484" s="79">
        <f>詳細3!L272</f>
        <v>0</v>
      </c>
      <c r="M484" s="79">
        <f>詳細3!M272</f>
        <v>0</v>
      </c>
      <c r="N484" s="79">
        <f>詳細3!N272</f>
        <v>0</v>
      </c>
      <c r="O484" s="79">
        <f>詳細3!O272</f>
        <v>0</v>
      </c>
      <c r="P484" s="79">
        <f>詳細3!P272</f>
        <v>0</v>
      </c>
      <c r="Q484" s="79">
        <f>詳細3!Q272</f>
        <v>0</v>
      </c>
      <c r="R484" s="79">
        <f>詳細3!R272</f>
        <v>0</v>
      </c>
      <c r="S484" s="79">
        <f>詳細3!S272</f>
        <v>0</v>
      </c>
      <c r="T484" s="79">
        <f>詳細3!T272</f>
        <v>0</v>
      </c>
      <c r="U484" s="79">
        <f>詳細3!U272</f>
        <v>0</v>
      </c>
      <c r="V484" s="79">
        <f>詳細3!V272</f>
        <v>0</v>
      </c>
      <c r="W484" s="79">
        <f>詳細3!W272</f>
        <v>0</v>
      </c>
      <c r="X484" s="79">
        <f>詳細3!X272</f>
        <v>0</v>
      </c>
      <c r="Y484" s="79">
        <f>詳細3!Y272</f>
        <v>0</v>
      </c>
      <c r="Z484" s="79">
        <f>詳細3!Z272</f>
        <v>0</v>
      </c>
      <c r="AA484" s="79">
        <f>詳細3!AA272</f>
        <v>0</v>
      </c>
      <c r="AB484" s="79">
        <f>詳細3!AB272</f>
        <v>0</v>
      </c>
      <c r="AC484" s="79">
        <f>詳細3!AC272</f>
        <v>0</v>
      </c>
      <c r="AD484" s="79">
        <f>詳細3!AD272</f>
        <v>2187.714091352354</v>
      </c>
      <c r="AE484" s="79">
        <f>詳細3!AE272</f>
        <v>0</v>
      </c>
      <c r="AF484" s="79">
        <f>詳細3!AF272</f>
        <v>0</v>
      </c>
      <c r="AG484" s="79">
        <f>詳細3!AG272</f>
        <v>212.42483963096538</v>
      </c>
      <c r="AH484" s="79">
        <f>詳細3!AH272</f>
        <v>0</v>
      </c>
      <c r="AI484" s="79">
        <f>詳細3!AI272</f>
        <v>0</v>
      </c>
      <c r="AJ484" s="79">
        <f>詳細3!AJ272</f>
        <v>0</v>
      </c>
      <c r="AK484" s="79">
        <f>詳細3!AK272</f>
        <v>0</v>
      </c>
      <c r="AL484" s="79">
        <f>詳細3!AL272</f>
        <v>0</v>
      </c>
      <c r="AM484" s="79">
        <f>詳細3!AM272</f>
        <v>0</v>
      </c>
      <c r="AN484" s="79">
        <f>詳細3!AN272</f>
        <v>0</v>
      </c>
      <c r="AO484" s="79">
        <f>詳細3!AO272</f>
        <v>0</v>
      </c>
      <c r="AP484" s="79">
        <f>詳細3!AP272</f>
        <v>0</v>
      </c>
    </row>
    <row r="485" spans="3:42" s="31" customFormat="1" ht="13.5">
      <c r="C485" s="81" t="s">
        <v>85</v>
      </c>
      <c r="D485" s="37">
        <f>詳細3!D273</f>
        <v>440.8672033779589</v>
      </c>
      <c r="E485" s="37">
        <f>詳細3!E273</f>
        <v>5.4569206986316878</v>
      </c>
      <c r="F485" s="37">
        <f>詳細3!F273</f>
        <v>64.215731008600216</v>
      </c>
      <c r="G485" s="37">
        <f>詳細3!G273</f>
        <v>2.4186285337858608</v>
      </c>
      <c r="H485" s="37">
        <f>詳細3!H273</f>
        <v>442.58356362118559</v>
      </c>
      <c r="I485" s="37">
        <f>詳細3!I273</f>
        <v>5.5588093403755261</v>
      </c>
      <c r="J485" s="37">
        <f>詳細3!J273</f>
        <v>77.56033864901228</v>
      </c>
      <c r="K485" s="37">
        <f>詳細3!K273</f>
        <v>56.775078586855045</v>
      </c>
      <c r="L485" s="37">
        <f>詳細3!L273</f>
        <v>54.945453116838884</v>
      </c>
      <c r="M485" s="37">
        <f>詳細3!M273</f>
        <v>83.367193485469784</v>
      </c>
      <c r="N485" s="37">
        <f>詳細3!N273</f>
        <v>12.107280557582225</v>
      </c>
      <c r="O485" s="37">
        <f>詳細3!O273</f>
        <v>14.308796561805341</v>
      </c>
      <c r="P485" s="37">
        <f>詳細3!P273</f>
        <v>3.4641926349952867</v>
      </c>
      <c r="Q485" s="37">
        <f>詳細3!Q273</f>
        <v>51.076960351254101</v>
      </c>
      <c r="R485" s="37">
        <f>詳細3!R273</f>
        <v>4.3772011055128717</v>
      </c>
      <c r="S485" s="37">
        <f>詳細3!S273</f>
        <v>5.7930463091507614</v>
      </c>
      <c r="T485" s="37">
        <f>詳細3!T273</f>
        <v>2.2213504873161267</v>
      </c>
      <c r="U485" s="37">
        <f>詳細3!U273</f>
        <v>4.7545784408151421</v>
      </c>
      <c r="V485" s="37">
        <f>詳細3!V273</f>
        <v>2.8755482117223368</v>
      </c>
      <c r="W485" s="37">
        <f>詳細3!W273</f>
        <v>0.3153056802814907</v>
      </c>
      <c r="X485" s="37">
        <f>詳細3!X273</f>
        <v>13.215743704850318</v>
      </c>
      <c r="Y485" s="37">
        <f>詳細3!Y273</f>
        <v>34.753173514438721</v>
      </c>
      <c r="Z485" s="37">
        <f>詳細3!Z273</f>
        <v>25.369191816498962</v>
      </c>
      <c r="AA485" s="37">
        <f>詳細3!AA273</f>
        <v>115.71072360946094</v>
      </c>
      <c r="AB485" s="37">
        <f>詳細3!AB273</f>
        <v>15.122649884516852</v>
      </c>
      <c r="AC485" s="37">
        <f>詳細3!AC273</f>
        <v>21.691579034137753</v>
      </c>
      <c r="AD485" s="37">
        <f>詳細3!AD273</f>
        <v>440.04808808828517</v>
      </c>
      <c r="AE485" s="37">
        <f>詳細3!AE273</f>
        <v>126.13053009205211</v>
      </c>
      <c r="AF485" s="37">
        <f>詳細3!AF273</f>
        <v>186.11961701169128</v>
      </c>
      <c r="AG485" s="37">
        <f>詳細3!AG273</f>
        <v>301.05339466310187</v>
      </c>
      <c r="AH485" s="37">
        <f>詳細3!AH273</f>
        <v>179.92194186471949</v>
      </c>
      <c r="AI485" s="37">
        <f>詳細3!AI273</f>
        <v>3.5828360247798368</v>
      </c>
      <c r="AJ485" s="37">
        <f>詳細3!AJ273</f>
        <v>4.774377456794519</v>
      </c>
      <c r="AK485" s="37">
        <f>詳細3!AK273</f>
        <v>0.66460575279881418</v>
      </c>
      <c r="AL485" s="37">
        <f>詳細3!AL273</f>
        <v>11.291691164409777</v>
      </c>
      <c r="AM485" s="37">
        <f>詳細3!AM273</f>
        <v>602.71638719503972</v>
      </c>
      <c r="AN485" s="37">
        <f>詳細3!AN273</f>
        <v>7.6357002989559328</v>
      </c>
      <c r="AO485" s="37">
        <f>詳細3!AO273</f>
        <v>0</v>
      </c>
      <c r="AP485" s="37">
        <f>詳細3!AP273</f>
        <v>32.605834727990207</v>
      </c>
    </row>
    <row r="486" spans="3:42" s="31" customFormat="1" ht="13.5">
      <c r="C486" s="81" t="s">
        <v>86</v>
      </c>
      <c r="D486" s="37">
        <f>詳細3!D274</f>
        <v>31.766066978212528</v>
      </c>
      <c r="E486" s="37">
        <f>詳細3!E274</f>
        <v>1.6377860180719104</v>
      </c>
      <c r="F486" s="37">
        <f>詳細3!F274</f>
        <v>4.7862850385064961</v>
      </c>
      <c r="G486" s="37">
        <f>詳細3!G274</f>
        <v>0.95527869471523152</v>
      </c>
      <c r="H486" s="37">
        <f>詳細3!H274</f>
        <v>98.515810946218579</v>
      </c>
      <c r="I486" s="37">
        <f>詳細3!I274</f>
        <v>5.850477477898723</v>
      </c>
      <c r="J486" s="37">
        <f>詳細3!J274</f>
        <v>12.033042165057442</v>
      </c>
      <c r="K486" s="37">
        <f>詳細3!K274</f>
        <v>20.743564525548972</v>
      </c>
      <c r="L486" s="37">
        <f>詳細3!L274</f>
        <v>20.822625736765588</v>
      </c>
      <c r="M486" s="37">
        <f>詳細3!M274</f>
        <v>14.211819872321062</v>
      </c>
      <c r="N486" s="37">
        <f>詳細3!N274</f>
        <v>2.9196472053396847</v>
      </c>
      <c r="O486" s="37">
        <f>詳細3!O274</f>
        <v>4.4575788445097597</v>
      </c>
      <c r="P486" s="37">
        <f>詳細3!P274</f>
        <v>1.395136108075018</v>
      </c>
      <c r="Q486" s="37">
        <f>詳細3!Q274</f>
        <v>7.4719147471381726</v>
      </c>
      <c r="R486" s="37">
        <f>詳細3!R274</f>
        <v>1.6470552541321741</v>
      </c>
      <c r="S486" s="37">
        <f>詳細3!S274</f>
        <v>1.5957532423985081</v>
      </c>
      <c r="T486" s="37">
        <f>詳細3!T274</f>
        <v>1.0835288586199809</v>
      </c>
      <c r="U486" s="37">
        <f>詳細3!U274</f>
        <v>3.4299735794162043</v>
      </c>
      <c r="V486" s="37">
        <f>詳細3!V274</f>
        <v>8.0843961010088137</v>
      </c>
      <c r="W486" s="37">
        <f>詳細3!W274</f>
        <v>3.6978075906588126</v>
      </c>
      <c r="X486" s="37">
        <f>詳細3!X274</f>
        <v>16.213519898368602</v>
      </c>
      <c r="Y486" s="37">
        <f>詳細3!Y274</f>
        <v>15.324439893594549</v>
      </c>
      <c r="Z486" s="37">
        <f>詳細3!Z274</f>
        <v>10.364591402119766</v>
      </c>
      <c r="AA486" s="37">
        <f>詳細3!AA274</f>
        <v>50.162485802927762</v>
      </c>
      <c r="AB486" s="37">
        <f>詳細3!AB274</f>
        <v>11.979571384951138</v>
      </c>
      <c r="AC486" s="37">
        <f>詳細3!AC274</f>
        <v>11.686437443402605</v>
      </c>
      <c r="AD486" s="37">
        <f>詳細3!AD274</f>
        <v>315.3410324702192</v>
      </c>
      <c r="AE486" s="37">
        <f>詳細3!AE274</f>
        <v>131.95643553911731</v>
      </c>
      <c r="AF486" s="37">
        <f>詳細3!AF274</f>
        <v>509.74424672791611</v>
      </c>
      <c r="AG486" s="37">
        <f>詳細3!AG274</f>
        <v>100.29570777775065</v>
      </c>
      <c r="AH486" s="37">
        <f>詳細3!AH274</f>
        <v>121.78946050638102</v>
      </c>
      <c r="AI486" s="37">
        <f>詳細3!AI274</f>
        <v>8.0570400049150628</v>
      </c>
      <c r="AJ486" s="37">
        <f>詳細3!AJ274</f>
        <v>53.462334486961417</v>
      </c>
      <c r="AK486" s="37">
        <f>詳細3!AK274</f>
        <v>74.59173431023342</v>
      </c>
      <c r="AL486" s="37">
        <f>詳細3!AL274</f>
        <v>19.819794235027729</v>
      </c>
      <c r="AM486" s="37">
        <f>詳細3!AM274</f>
        <v>162.16880216684933</v>
      </c>
      <c r="AN486" s="37">
        <f>詳細3!AN274</f>
        <v>139.69546211823635</v>
      </c>
      <c r="AO486" s="37">
        <f>詳細3!AO274</f>
        <v>0</v>
      </c>
      <c r="AP486" s="37">
        <f>詳細3!AP274</f>
        <v>7.12432947704393</v>
      </c>
    </row>
    <row r="487" spans="3:42" s="31" customFormat="1" ht="13.5">
      <c r="C487" s="81" t="s">
        <v>79</v>
      </c>
      <c r="D487" s="37">
        <f t="shared" ref="D487:AP487" si="181">SUM(D484:D486)</f>
        <v>472.63327035617141</v>
      </c>
      <c r="E487" s="37">
        <f t="shared" si="181"/>
        <v>7.0947067167035982</v>
      </c>
      <c r="F487" s="37">
        <f t="shared" si="181"/>
        <v>69.002016047106707</v>
      </c>
      <c r="G487" s="37">
        <f t="shared" si="181"/>
        <v>3.3739072285010923</v>
      </c>
      <c r="H487" s="37">
        <f t="shared" si="181"/>
        <v>2404.4824134428259</v>
      </c>
      <c r="I487" s="37">
        <f t="shared" si="181"/>
        <v>11.40928681827425</v>
      </c>
      <c r="J487" s="37">
        <f t="shared" si="181"/>
        <v>89.593380814069718</v>
      </c>
      <c r="K487" s="37">
        <f t="shared" si="181"/>
        <v>77.518643112404021</v>
      </c>
      <c r="L487" s="37">
        <f t="shared" si="181"/>
        <v>75.768078853604464</v>
      </c>
      <c r="M487" s="37">
        <f t="shared" si="181"/>
        <v>97.579013357790842</v>
      </c>
      <c r="N487" s="37">
        <f t="shared" si="181"/>
        <v>15.026927762921909</v>
      </c>
      <c r="O487" s="37">
        <f t="shared" si="181"/>
        <v>18.766375406315099</v>
      </c>
      <c r="P487" s="37">
        <f t="shared" si="181"/>
        <v>4.8593287430703045</v>
      </c>
      <c r="Q487" s="37">
        <f t="shared" si="181"/>
        <v>58.548875098392273</v>
      </c>
      <c r="R487" s="37">
        <f t="shared" si="181"/>
        <v>6.0242563596450456</v>
      </c>
      <c r="S487" s="37">
        <f t="shared" si="181"/>
        <v>7.388799551549269</v>
      </c>
      <c r="T487" s="37">
        <f t="shared" si="181"/>
        <v>3.3048793459361079</v>
      </c>
      <c r="U487" s="37">
        <f t="shared" si="181"/>
        <v>8.1845520202313473</v>
      </c>
      <c r="V487" s="37">
        <f t="shared" si="181"/>
        <v>10.95994431273115</v>
      </c>
      <c r="W487" s="41">
        <f t="shared" si="181"/>
        <v>4.0131132709403037</v>
      </c>
      <c r="X487" s="41">
        <f t="shared" si="181"/>
        <v>29.429263603218921</v>
      </c>
      <c r="Y487" s="41">
        <f t="shared" si="181"/>
        <v>50.077613408033272</v>
      </c>
      <c r="Z487" s="41">
        <f t="shared" si="181"/>
        <v>35.733783218618726</v>
      </c>
      <c r="AA487" s="41">
        <f t="shared" si="181"/>
        <v>165.87320941238869</v>
      </c>
      <c r="AB487" s="41">
        <f t="shared" si="181"/>
        <v>27.102221269467989</v>
      </c>
      <c r="AC487" s="41">
        <f t="shared" si="181"/>
        <v>33.378016477540356</v>
      </c>
      <c r="AD487" s="41">
        <f t="shared" si="181"/>
        <v>2943.1032119108581</v>
      </c>
      <c r="AE487" s="41">
        <f t="shared" si="181"/>
        <v>258.08696563116939</v>
      </c>
      <c r="AF487" s="41">
        <f t="shared" si="181"/>
        <v>695.86386373960738</v>
      </c>
      <c r="AG487" s="41">
        <f t="shared" si="181"/>
        <v>613.77394207181794</v>
      </c>
      <c r="AH487" s="41">
        <f t="shared" si="181"/>
        <v>301.71140237110052</v>
      </c>
      <c r="AI487" s="41">
        <f t="shared" si="181"/>
        <v>11.6398760296949</v>
      </c>
      <c r="AJ487" s="41">
        <f t="shared" si="181"/>
        <v>58.236711943755935</v>
      </c>
      <c r="AK487" s="41">
        <f t="shared" si="181"/>
        <v>75.256340063032241</v>
      </c>
      <c r="AL487" s="41">
        <f t="shared" si="181"/>
        <v>31.111485399437505</v>
      </c>
      <c r="AM487" s="41">
        <f t="shared" si="181"/>
        <v>764.88518936188905</v>
      </c>
      <c r="AN487" s="41">
        <f t="shared" si="181"/>
        <v>147.33116241719227</v>
      </c>
      <c r="AO487" s="41">
        <f t="shared" si="181"/>
        <v>0</v>
      </c>
      <c r="AP487" s="41">
        <f t="shared" si="181"/>
        <v>39.730164205034136</v>
      </c>
    </row>
    <row r="488" spans="3:42" s="31" customFormat="1" ht="13.5">
      <c r="C488" s="49"/>
      <c r="D488" s="588" t="str">
        <f t="shared" ref="D488:W488" si="182">D11</f>
        <v>21</v>
      </c>
      <c r="E488" s="588" t="str">
        <f t="shared" si="182"/>
        <v>22</v>
      </c>
      <c r="F488" s="588" t="str">
        <f t="shared" si="182"/>
        <v>23</v>
      </c>
      <c r="G488" s="588" t="str">
        <f t="shared" si="182"/>
        <v>24</v>
      </c>
      <c r="H488" s="588" t="str">
        <f t="shared" si="182"/>
        <v>25</v>
      </c>
      <c r="I488" s="588" t="str">
        <f t="shared" si="182"/>
        <v>26</v>
      </c>
      <c r="J488" s="588" t="str">
        <f t="shared" si="182"/>
        <v>27</v>
      </c>
      <c r="K488" s="588" t="str">
        <f t="shared" si="182"/>
        <v>28</v>
      </c>
      <c r="L488" s="588" t="str">
        <f t="shared" si="182"/>
        <v>29</v>
      </c>
      <c r="M488" s="588" t="str">
        <f t="shared" si="182"/>
        <v>30</v>
      </c>
      <c r="N488" s="588" t="str">
        <f t="shared" si="182"/>
        <v>31</v>
      </c>
      <c r="O488" s="588" t="str">
        <f t="shared" si="182"/>
        <v>32</v>
      </c>
      <c r="P488" s="588" t="str">
        <f t="shared" si="182"/>
        <v>33</v>
      </c>
      <c r="Q488" s="588" t="str">
        <f t="shared" si="182"/>
        <v>34</v>
      </c>
      <c r="R488" s="588" t="str">
        <f t="shared" si="182"/>
        <v>35</v>
      </c>
      <c r="S488" s="588" t="str">
        <f t="shared" si="182"/>
        <v>36</v>
      </c>
      <c r="T488" s="588" t="str">
        <f t="shared" si="182"/>
        <v>37</v>
      </c>
      <c r="U488" s="588" t="str">
        <f t="shared" si="182"/>
        <v>38</v>
      </c>
      <c r="V488" s="588" t="str">
        <f t="shared" si="182"/>
        <v>39</v>
      </c>
      <c r="W488" s="85">
        <f t="shared" si="182"/>
        <v>0</v>
      </c>
    </row>
    <row r="489" spans="3:42" s="31" customFormat="1" ht="40.5">
      <c r="C489" s="77" t="s">
        <v>48</v>
      </c>
      <c r="D489" s="589" t="str">
        <f t="shared" ref="D489:W489" si="183">D12</f>
        <v>輸送機械</v>
      </c>
      <c r="E489" s="589" t="str">
        <f t="shared" si="183"/>
        <v>その他の製造工業製品</v>
      </c>
      <c r="F489" s="589" t="str">
        <f t="shared" si="183"/>
        <v>建設</v>
      </c>
      <c r="G489" s="589" t="str">
        <f t="shared" si="183"/>
        <v>電力・ガス・熱供給</v>
      </c>
      <c r="H489" s="589" t="str">
        <f t="shared" si="183"/>
        <v>水道</v>
      </c>
      <c r="I489" s="589" t="str">
        <f t="shared" si="183"/>
        <v>廃棄物処理</v>
      </c>
      <c r="J489" s="589" t="str">
        <f t="shared" si="183"/>
        <v>商業</v>
      </c>
      <c r="K489" s="589" t="str">
        <f t="shared" si="183"/>
        <v>金融・保険</v>
      </c>
      <c r="L489" s="589" t="str">
        <f t="shared" si="183"/>
        <v>不動産</v>
      </c>
      <c r="M489" s="589" t="str">
        <f t="shared" si="183"/>
        <v>運輸・郵便</v>
      </c>
      <c r="N489" s="589" t="str">
        <f t="shared" si="183"/>
        <v>情報通信</v>
      </c>
      <c r="O489" s="589" t="str">
        <f t="shared" si="183"/>
        <v>公務</v>
      </c>
      <c r="P489" s="589" t="str">
        <f t="shared" si="183"/>
        <v>教育・研究</v>
      </c>
      <c r="Q489" s="589" t="str">
        <f t="shared" si="183"/>
        <v>医療・福祉</v>
      </c>
      <c r="R489" s="613" t="str">
        <f t="shared" si="183"/>
        <v>他に分類されない会員制団体</v>
      </c>
      <c r="S489" s="589" t="str">
        <f t="shared" si="183"/>
        <v>対事業所サービス</v>
      </c>
      <c r="T489" s="589" t="str">
        <f t="shared" si="183"/>
        <v>対個人サービス</v>
      </c>
      <c r="U489" s="589" t="str">
        <f t="shared" si="183"/>
        <v>事務用品</v>
      </c>
      <c r="V489" s="589" t="str">
        <f t="shared" si="183"/>
        <v>分類不明</v>
      </c>
      <c r="W489" s="30" t="str">
        <f t="shared" si="183"/>
        <v>合計</v>
      </c>
    </row>
    <row r="490" spans="3:42" s="31" customFormat="1" ht="13.5">
      <c r="C490" s="78" t="s">
        <v>84</v>
      </c>
      <c r="D490" s="79">
        <f t="shared" ref="D490:M492" si="184">X484</f>
        <v>0</v>
      </c>
      <c r="E490" s="79">
        <f t="shared" si="184"/>
        <v>0</v>
      </c>
      <c r="F490" s="79">
        <f t="shared" si="184"/>
        <v>0</v>
      </c>
      <c r="G490" s="79">
        <f t="shared" si="184"/>
        <v>0</v>
      </c>
      <c r="H490" s="79">
        <f t="shared" si="184"/>
        <v>0</v>
      </c>
      <c r="I490" s="79">
        <f t="shared" si="184"/>
        <v>0</v>
      </c>
      <c r="J490" s="79">
        <f t="shared" si="184"/>
        <v>2187.714091352354</v>
      </c>
      <c r="K490" s="79">
        <f t="shared" si="184"/>
        <v>0</v>
      </c>
      <c r="L490" s="79">
        <f t="shared" si="184"/>
        <v>0</v>
      </c>
      <c r="M490" s="79">
        <f t="shared" si="184"/>
        <v>212.42483963096538</v>
      </c>
      <c r="N490" s="79">
        <f t="shared" ref="N490:V492" si="185">AH484</f>
        <v>0</v>
      </c>
      <c r="O490" s="79">
        <f t="shared" si="185"/>
        <v>0</v>
      </c>
      <c r="P490" s="79">
        <f t="shared" si="185"/>
        <v>0</v>
      </c>
      <c r="Q490" s="97">
        <f t="shared" si="185"/>
        <v>0</v>
      </c>
      <c r="R490" s="97">
        <f t="shared" si="185"/>
        <v>0</v>
      </c>
      <c r="S490" s="97">
        <f t="shared" si="185"/>
        <v>0</v>
      </c>
      <c r="T490" s="97">
        <f t="shared" si="185"/>
        <v>0</v>
      </c>
      <c r="U490" s="97">
        <f t="shared" si="185"/>
        <v>0</v>
      </c>
      <c r="V490" s="97">
        <f t="shared" si="185"/>
        <v>0</v>
      </c>
      <c r="W490" s="79">
        <f>SUM(D484:AP484)</f>
        <v>4263.5219698587407</v>
      </c>
    </row>
    <row r="491" spans="3:42" s="31" customFormat="1" ht="13.5">
      <c r="C491" s="81" t="s">
        <v>85</v>
      </c>
      <c r="D491" s="98">
        <f t="shared" si="184"/>
        <v>13.215743704850318</v>
      </c>
      <c r="E491" s="98">
        <f t="shared" si="184"/>
        <v>34.753173514438721</v>
      </c>
      <c r="F491" s="98">
        <f t="shared" si="184"/>
        <v>25.369191816498962</v>
      </c>
      <c r="G491" s="98">
        <f t="shared" si="184"/>
        <v>115.71072360946094</v>
      </c>
      <c r="H491" s="98">
        <f t="shared" si="184"/>
        <v>15.122649884516852</v>
      </c>
      <c r="I491" s="98">
        <f t="shared" si="184"/>
        <v>21.691579034137753</v>
      </c>
      <c r="J491" s="98">
        <f t="shared" si="184"/>
        <v>440.04808808828517</v>
      </c>
      <c r="K491" s="98">
        <f t="shared" si="184"/>
        <v>126.13053009205211</v>
      </c>
      <c r="L491" s="98">
        <f t="shared" si="184"/>
        <v>186.11961701169128</v>
      </c>
      <c r="M491" s="98">
        <f t="shared" si="184"/>
        <v>301.05339466310187</v>
      </c>
      <c r="N491" s="98">
        <f t="shared" si="185"/>
        <v>179.92194186471949</v>
      </c>
      <c r="O491" s="98">
        <f t="shared" si="185"/>
        <v>3.5828360247798368</v>
      </c>
      <c r="P491" s="98">
        <f t="shared" si="185"/>
        <v>4.774377456794519</v>
      </c>
      <c r="Q491" s="98">
        <f t="shared" si="185"/>
        <v>0.66460575279881418</v>
      </c>
      <c r="R491" s="98">
        <f t="shared" si="185"/>
        <v>11.291691164409777</v>
      </c>
      <c r="S491" s="98">
        <f t="shared" si="185"/>
        <v>602.71638719503972</v>
      </c>
      <c r="T491" s="98">
        <f t="shared" si="185"/>
        <v>7.6357002989559328</v>
      </c>
      <c r="U491" s="98">
        <f t="shared" si="185"/>
        <v>0</v>
      </c>
      <c r="V491" s="98">
        <f t="shared" si="185"/>
        <v>32.605834727990207</v>
      </c>
      <c r="W491" s="37">
        <f>SUM(D485:AP485)</f>
        <v>3457.4512466636702</v>
      </c>
    </row>
    <row r="492" spans="3:42" s="31" customFormat="1" ht="13.5">
      <c r="C492" s="81" t="s">
        <v>86</v>
      </c>
      <c r="D492" s="37">
        <f t="shared" si="184"/>
        <v>16.213519898368602</v>
      </c>
      <c r="E492" s="37">
        <f t="shared" si="184"/>
        <v>15.324439893594549</v>
      </c>
      <c r="F492" s="37">
        <f t="shared" si="184"/>
        <v>10.364591402119766</v>
      </c>
      <c r="G492" s="37">
        <f t="shared" si="184"/>
        <v>50.162485802927762</v>
      </c>
      <c r="H492" s="37">
        <f t="shared" si="184"/>
        <v>11.979571384951138</v>
      </c>
      <c r="I492" s="37">
        <f t="shared" si="184"/>
        <v>11.686437443402605</v>
      </c>
      <c r="J492" s="37">
        <f t="shared" si="184"/>
        <v>315.3410324702192</v>
      </c>
      <c r="K492" s="37">
        <f t="shared" si="184"/>
        <v>131.95643553911731</v>
      </c>
      <c r="L492" s="37">
        <f t="shared" si="184"/>
        <v>509.74424672791611</v>
      </c>
      <c r="M492" s="37">
        <f t="shared" si="184"/>
        <v>100.29570777775065</v>
      </c>
      <c r="N492" s="37">
        <f t="shared" si="185"/>
        <v>121.78946050638102</v>
      </c>
      <c r="O492" s="37">
        <f t="shared" si="185"/>
        <v>8.0570400049150628</v>
      </c>
      <c r="P492" s="37">
        <f t="shared" si="185"/>
        <v>53.462334486961417</v>
      </c>
      <c r="Q492" s="98">
        <f t="shared" si="185"/>
        <v>74.59173431023342</v>
      </c>
      <c r="R492" s="98">
        <f t="shared" si="185"/>
        <v>19.819794235027729</v>
      </c>
      <c r="S492" s="98">
        <f t="shared" si="185"/>
        <v>162.16880216684933</v>
      </c>
      <c r="T492" s="98">
        <f t="shared" si="185"/>
        <v>139.69546211823635</v>
      </c>
      <c r="U492" s="98">
        <f t="shared" si="185"/>
        <v>0</v>
      </c>
      <c r="V492" s="98">
        <f t="shared" si="185"/>
        <v>7.12432947704393</v>
      </c>
      <c r="W492" s="37">
        <f>SUM(D486:AP486)</f>
        <v>2006.8829746306296</v>
      </c>
    </row>
    <row r="493" spans="3:42" s="31" customFormat="1" ht="13.5">
      <c r="C493" s="83" t="s">
        <v>79</v>
      </c>
      <c r="D493" s="41">
        <f t="shared" ref="D493:V493" si="186">SUM(D490:D492)</f>
        <v>29.429263603218921</v>
      </c>
      <c r="E493" s="41">
        <f t="shared" si="186"/>
        <v>50.077613408033272</v>
      </c>
      <c r="F493" s="41">
        <f t="shared" si="186"/>
        <v>35.733783218618726</v>
      </c>
      <c r="G493" s="41">
        <f t="shared" si="186"/>
        <v>165.87320941238869</v>
      </c>
      <c r="H493" s="41">
        <f t="shared" si="186"/>
        <v>27.102221269467989</v>
      </c>
      <c r="I493" s="41">
        <f t="shared" si="186"/>
        <v>33.378016477540356</v>
      </c>
      <c r="J493" s="41">
        <f t="shared" si="186"/>
        <v>2943.1032119108581</v>
      </c>
      <c r="K493" s="41">
        <f t="shared" si="186"/>
        <v>258.08696563116939</v>
      </c>
      <c r="L493" s="41">
        <f t="shared" si="186"/>
        <v>695.86386373960738</v>
      </c>
      <c r="M493" s="41">
        <f t="shared" si="186"/>
        <v>613.77394207181794</v>
      </c>
      <c r="N493" s="41">
        <f t="shared" si="186"/>
        <v>301.71140237110052</v>
      </c>
      <c r="O493" s="41">
        <f t="shared" si="186"/>
        <v>11.6398760296949</v>
      </c>
      <c r="P493" s="41">
        <f t="shared" si="186"/>
        <v>58.236711943755935</v>
      </c>
      <c r="Q493" s="41">
        <f t="shared" si="186"/>
        <v>75.256340063032241</v>
      </c>
      <c r="R493" s="41">
        <f t="shared" si="186"/>
        <v>31.111485399437505</v>
      </c>
      <c r="S493" s="41">
        <f t="shared" si="186"/>
        <v>764.88518936188905</v>
      </c>
      <c r="T493" s="41">
        <f t="shared" si="186"/>
        <v>147.33116241719227</v>
      </c>
      <c r="U493" s="41">
        <f t="shared" si="186"/>
        <v>0</v>
      </c>
      <c r="V493" s="41">
        <f t="shared" si="186"/>
        <v>39.730164205034136</v>
      </c>
      <c r="W493" s="41">
        <f>SUM(D487:AP487)</f>
        <v>9727.8561911530396</v>
      </c>
    </row>
    <row r="494" spans="3:42" s="31" customFormat="1" ht="10.7" customHeight="1">
      <c r="F494" s="29"/>
      <c r="G494" s="46"/>
      <c r="N494" s="47"/>
      <c r="O494" s="47"/>
    </row>
    <row r="495" spans="3:42" s="31" customFormat="1" ht="13.5">
      <c r="C495" s="31" t="s">
        <v>87</v>
      </c>
      <c r="F495" s="29"/>
      <c r="G495" s="46"/>
      <c r="N495" s="47"/>
      <c r="O495" s="47"/>
    </row>
    <row r="496" spans="3:42" s="31" customFormat="1" ht="10.7" customHeight="1">
      <c r="F496" s="29"/>
      <c r="G496" s="46"/>
      <c r="N496" s="47"/>
      <c r="O496" s="47"/>
    </row>
    <row r="497" spans="3:42" s="31" customFormat="1" ht="10.7" customHeight="1">
      <c r="F497" s="29"/>
      <c r="G497" s="46"/>
      <c r="N497" s="47"/>
      <c r="O497" s="47"/>
    </row>
    <row r="498" spans="3:42" s="31" customFormat="1" ht="18.75">
      <c r="C498" s="51" t="s">
        <v>108</v>
      </c>
      <c r="F498" s="29"/>
      <c r="G498" s="46"/>
      <c r="N498" s="47"/>
      <c r="O498" s="47"/>
    </row>
    <row r="499" spans="3:42" s="31" customFormat="1" ht="10.7" customHeight="1">
      <c r="F499" s="29"/>
      <c r="G499" s="46"/>
      <c r="N499" s="47"/>
      <c r="O499" s="47"/>
    </row>
    <row r="500" spans="3:42" s="31" customFormat="1" ht="18.75">
      <c r="C500" s="51" t="s">
        <v>435</v>
      </c>
      <c r="F500" s="29"/>
      <c r="G500" s="46"/>
      <c r="N500" s="47"/>
      <c r="O500" s="47"/>
    </row>
    <row r="501" spans="3:42" s="31" customFormat="1" ht="10.7" customHeight="1">
      <c r="F501" s="29"/>
      <c r="G501" s="46"/>
      <c r="N501" s="47"/>
      <c r="O501" s="47"/>
    </row>
    <row r="502" spans="3:42" s="31" customFormat="1" ht="17.25">
      <c r="C502" s="32" t="s">
        <v>436</v>
      </c>
      <c r="D502" s="25"/>
      <c r="E502" s="25"/>
      <c r="F502" s="73"/>
      <c r="G502" s="74"/>
      <c r="H502" s="25"/>
      <c r="I502" s="25"/>
      <c r="J502" s="75"/>
      <c r="K502" s="76"/>
      <c r="L502" s="25"/>
      <c r="M502" s="25"/>
      <c r="N502" s="25"/>
      <c r="O502" s="25"/>
      <c r="P502" s="25"/>
      <c r="W502" s="29" t="s">
        <v>109</v>
      </c>
    </row>
    <row r="503" spans="3:42" s="31" customFormat="1" ht="13.5">
      <c r="C503" s="49"/>
      <c r="D503" s="588" t="str">
        <f t="shared" ref="D503:AP503" si="187">D6</f>
        <v>01</v>
      </c>
      <c r="E503" s="588" t="str">
        <f t="shared" si="187"/>
        <v>02</v>
      </c>
      <c r="F503" s="588" t="str">
        <f t="shared" si="187"/>
        <v>03</v>
      </c>
      <c r="G503" s="588" t="str">
        <f t="shared" si="187"/>
        <v>04</v>
      </c>
      <c r="H503" s="588" t="str">
        <f t="shared" si="187"/>
        <v>05</v>
      </c>
      <c r="I503" s="588" t="str">
        <f t="shared" si="187"/>
        <v>06</v>
      </c>
      <c r="J503" s="588" t="str">
        <f t="shared" si="187"/>
        <v>07</v>
      </c>
      <c r="K503" s="588" t="str">
        <f t="shared" si="187"/>
        <v>08</v>
      </c>
      <c r="L503" s="588" t="str">
        <f t="shared" si="187"/>
        <v>09</v>
      </c>
      <c r="M503" s="588" t="str">
        <f t="shared" si="187"/>
        <v>10</v>
      </c>
      <c r="N503" s="588" t="str">
        <f t="shared" si="187"/>
        <v>11</v>
      </c>
      <c r="O503" s="588" t="str">
        <f t="shared" si="187"/>
        <v>12</v>
      </c>
      <c r="P503" s="588" t="str">
        <f t="shared" si="187"/>
        <v>13</v>
      </c>
      <c r="Q503" s="588" t="str">
        <f t="shared" si="187"/>
        <v>14</v>
      </c>
      <c r="R503" s="588" t="str">
        <f t="shared" si="187"/>
        <v>15</v>
      </c>
      <c r="S503" s="588" t="str">
        <f t="shared" si="187"/>
        <v>16</v>
      </c>
      <c r="T503" s="588" t="str">
        <f t="shared" si="187"/>
        <v>17</v>
      </c>
      <c r="U503" s="588" t="str">
        <f t="shared" si="187"/>
        <v>18</v>
      </c>
      <c r="V503" s="588" t="str">
        <f t="shared" si="187"/>
        <v>19</v>
      </c>
      <c r="W503" s="588" t="str">
        <f t="shared" si="187"/>
        <v>20</v>
      </c>
      <c r="X503" s="588" t="str">
        <f t="shared" si="187"/>
        <v>21</v>
      </c>
      <c r="Y503" s="588" t="str">
        <f t="shared" si="187"/>
        <v>22</v>
      </c>
      <c r="Z503" s="588" t="str">
        <f t="shared" si="187"/>
        <v>23</v>
      </c>
      <c r="AA503" s="588" t="str">
        <f t="shared" si="187"/>
        <v>24</v>
      </c>
      <c r="AB503" s="588" t="str">
        <f t="shared" si="187"/>
        <v>25</v>
      </c>
      <c r="AC503" s="588" t="str">
        <f t="shared" si="187"/>
        <v>26</v>
      </c>
      <c r="AD503" s="588" t="str">
        <f t="shared" si="187"/>
        <v>27</v>
      </c>
      <c r="AE503" s="588" t="str">
        <f t="shared" si="187"/>
        <v>28</v>
      </c>
      <c r="AF503" s="588" t="str">
        <f t="shared" si="187"/>
        <v>29</v>
      </c>
      <c r="AG503" s="588" t="str">
        <f t="shared" si="187"/>
        <v>30</v>
      </c>
      <c r="AH503" s="588" t="str">
        <f t="shared" si="187"/>
        <v>31</v>
      </c>
      <c r="AI503" s="588" t="str">
        <f t="shared" si="187"/>
        <v>32</v>
      </c>
      <c r="AJ503" s="588" t="str">
        <f t="shared" si="187"/>
        <v>33</v>
      </c>
      <c r="AK503" s="588" t="str">
        <f t="shared" si="187"/>
        <v>34</v>
      </c>
      <c r="AL503" s="588" t="str">
        <f t="shared" si="187"/>
        <v>35</v>
      </c>
      <c r="AM503" s="588" t="str">
        <f t="shared" si="187"/>
        <v>36</v>
      </c>
      <c r="AN503" s="588" t="str">
        <f t="shared" si="187"/>
        <v>37</v>
      </c>
      <c r="AO503" s="588" t="str">
        <f t="shared" si="187"/>
        <v>38</v>
      </c>
      <c r="AP503" s="588" t="str">
        <f t="shared" si="187"/>
        <v>39</v>
      </c>
    </row>
    <row r="504" spans="3:42" s="31" customFormat="1" ht="40.5">
      <c r="C504" s="77" t="s">
        <v>48</v>
      </c>
      <c r="D504" s="589" t="str">
        <f t="shared" ref="D504:AP504" si="188">D7</f>
        <v>農業</v>
      </c>
      <c r="E504" s="589" t="str">
        <f t="shared" si="188"/>
        <v>林業</v>
      </c>
      <c r="F504" s="589" t="str">
        <f t="shared" si="188"/>
        <v>漁業</v>
      </c>
      <c r="G504" s="589" t="str">
        <f t="shared" si="188"/>
        <v>鉱業</v>
      </c>
      <c r="H504" s="589" t="str">
        <f t="shared" si="188"/>
        <v>飲食料品</v>
      </c>
      <c r="I504" s="589" t="str">
        <f t="shared" si="188"/>
        <v>繊維製品</v>
      </c>
      <c r="J504" s="589" t="str">
        <f t="shared" si="188"/>
        <v>パルプ・紙・木製品</v>
      </c>
      <c r="K504" s="589" t="str">
        <f t="shared" si="188"/>
        <v>化学製品</v>
      </c>
      <c r="L504" s="589" t="str">
        <f t="shared" si="188"/>
        <v>石油・石炭製品</v>
      </c>
      <c r="M504" s="613" t="str">
        <f t="shared" si="188"/>
        <v>プラスチック・ゴム製品</v>
      </c>
      <c r="N504" s="589" t="str">
        <f t="shared" si="188"/>
        <v>窯業・土石製品</v>
      </c>
      <c r="O504" s="589" t="str">
        <f t="shared" si="188"/>
        <v>鉄鋼</v>
      </c>
      <c r="P504" s="589" t="str">
        <f t="shared" si="188"/>
        <v>非鉄金属</v>
      </c>
      <c r="Q504" s="589" t="str">
        <f t="shared" si="188"/>
        <v>金属製品</v>
      </c>
      <c r="R504" s="589" t="str">
        <f t="shared" si="188"/>
        <v>はん用機械</v>
      </c>
      <c r="S504" s="589" t="str">
        <f t="shared" si="188"/>
        <v>生産用機械</v>
      </c>
      <c r="T504" s="589" t="str">
        <f t="shared" si="188"/>
        <v>業務用機械</v>
      </c>
      <c r="U504" s="589" t="str">
        <f t="shared" si="188"/>
        <v>電子部品</v>
      </c>
      <c r="V504" s="589" t="str">
        <f t="shared" si="188"/>
        <v>電気機械</v>
      </c>
      <c r="W504" s="589" t="str">
        <f t="shared" si="188"/>
        <v>情報通信機器</v>
      </c>
      <c r="X504" s="593" t="str">
        <f t="shared" si="188"/>
        <v>輸送機械</v>
      </c>
      <c r="Y504" s="593" t="str">
        <f t="shared" si="188"/>
        <v>その他の製造工業製品</v>
      </c>
      <c r="Z504" s="593" t="str">
        <f t="shared" si="188"/>
        <v>建設</v>
      </c>
      <c r="AA504" s="593" t="str">
        <f t="shared" si="188"/>
        <v>電力・ガス・熱供給</v>
      </c>
      <c r="AB504" s="593" t="str">
        <f t="shared" si="188"/>
        <v>水道</v>
      </c>
      <c r="AC504" s="593" t="str">
        <f t="shared" si="188"/>
        <v>廃棄物処理</v>
      </c>
      <c r="AD504" s="593" t="str">
        <f t="shared" si="188"/>
        <v>商業</v>
      </c>
      <c r="AE504" s="593" t="str">
        <f t="shared" si="188"/>
        <v>金融・保険</v>
      </c>
      <c r="AF504" s="593" t="str">
        <f t="shared" si="188"/>
        <v>不動産</v>
      </c>
      <c r="AG504" s="593" t="str">
        <f t="shared" si="188"/>
        <v>運輸・郵便</v>
      </c>
      <c r="AH504" s="593" t="str">
        <f t="shared" si="188"/>
        <v>情報通信</v>
      </c>
      <c r="AI504" s="593" t="str">
        <f t="shared" si="188"/>
        <v>公務</v>
      </c>
      <c r="AJ504" s="593" t="str">
        <f t="shared" si="188"/>
        <v>教育・研究</v>
      </c>
      <c r="AK504" s="593" t="str">
        <f t="shared" si="188"/>
        <v>医療・福祉</v>
      </c>
      <c r="AL504" s="593" t="str">
        <f t="shared" si="188"/>
        <v>他に分類されない会員制団体</v>
      </c>
      <c r="AM504" s="593" t="str">
        <f t="shared" si="188"/>
        <v>対事業所サービス</v>
      </c>
      <c r="AN504" s="593" t="str">
        <f t="shared" si="188"/>
        <v>対個人サービス</v>
      </c>
      <c r="AO504" s="593" t="str">
        <f t="shared" si="188"/>
        <v>事務用品</v>
      </c>
      <c r="AP504" s="593" t="str">
        <f t="shared" si="188"/>
        <v>分類不明</v>
      </c>
    </row>
    <row r="505" spans="3:42" s="31" customFormat="1" ht="13.5">
      <c r="C505" s="78" t="s">
        <v>84</v>
      </c>
      <c r="D505" s="811">
        <f>+詳細4!D33</f>
        <v>0</v>
      </c>
      <c r="E505" s="811">
        <f>+詳細4!E33</f>
        <v>0</v>
      </c>
      <c r="F505" s="811">
        <f>+詳細4!F33</f>
        <v>0</v>
      </c>
      <c r="G505" s="811">
        <f>+詳細4!G33</f>
        <v>0</v>
      </c>
      <c r="H505" s="811">
        <f>+詳細4!H33</f>
        <v>56.392440221978568</v>
      </c>
      <c r="I505" s="811">
        <f>+詳細4!I33</f>
        <v>0</v>
      </c>
      <c r="J505" s="811">
        <f>+詳細4!J33</f>
        <v>0</v>
      </c>
      <c r="K505" s="811">
        <f>+詳細4!K33</f>
        <v>0</v>
      </c>
      <c r="L505" s="811">
        <f>+詳細4!L33</f>
        <v>0</v>
      </c>
      <c r="M505" s="811">
        <f>+詳細4!M33</f>
        <v>0</v>
      </c>
      <c r="N505" s="811">
        <f>+詳細4!N33</f>
        <v>0</v>
      </c>
      <c r="O505" s="811">
        <f>+詳細4!O33</f>
        <v>0</v>
      </c>
      <c r="P505" s="811">
        <f>+詳細4!P33</f>
        <v>0</v>
      </c>
      <c r="Q505" s="811">
        <f>+詳細4!Q33</f>
        <v>0</v>
      </c>
      <c r="R505" s="811">
        <f>+詳細4!R33</f>
        <v>0</v>
      </c>
      <c r="S505" s="811">
        <f>+詳細4!S33</f>
        <v>0</v>
      </c>
      <c r="T505" s="811">
        <f>+詳細4!T33</f>
        <v>0</v>
      </c>
      <c r="U505" s="811">
        <f>+詳細4!U33</f>
        <v>0</v>
      </c>
      <c r="V505" s="811">
        <f>+詳細4!V33</f>
        <v>0</v>
      </c>
      <c r="W505" s="811">
        <f>+詳細4!W33</f>
        <v>0</v>
      </c>
      <c r="X505" s="811">
        <f>+詳細4!X33</f>
        <v>0</v>
      </c>
      <c r="Y505" s="811">
        <f>+詳細4!Y33</f>
        <v>0</v>
      </c>
      <c r="Z505" s="811">
        <f>+詳細4!Z33</f>
        <v>0</v>
      </c>
      <c r="AA505" s="811">
        <f>+詳細4!AA33</f>
        <v>0</v>
      </c>
      <c r="AB505" s="811">
        <f>+詳細4!AB33</f>
        <v>0</v>
      </c>
      <c r="AC505" s="811">
        <f>+詳細4!AC33</f>
        <v>0</v>
      </c>
      <c r="AD505" s="811">
        <f>+詳細4!AD33</f>
        <v>112.49686226531503</v>
      </c>
      <c r="AE505" s="811">
        <f>+詳細4!AE33</f>
        <v>0</v>
      </c>
      <c r="AF505" s="811">
        <f>+詳細4!AF33</f>
        <v>0</v>
      </c>
      <c r="AG505" s="811">
        <f>+詳細4!AG33</f>
        <v>14.956888291746061</v>
      </c>
      <c r="AH505" s="811">
        <f>+詳細4!AH33</f>
        <v>0</v>
      </c>
      <c r="AI505" s="811">
        <f>+詳細4!AI33</f>
        <v>0</v>
      </c>
      <c r="AJ505" s="811">
        <f>+詳細4!AJ33</f>
        <v>0</v>
      </c>
      <c r="AK505" s="811">
        <f>+詳細4!AK33</f>
        <v>0</v>
      </c>
      <c r="AL505" s="811">
        <f>+詳細4!AL33</f>
        <v>0</v>
      </c>
      <c r="AM505" s="811">
        <f>+詳細4!AM33</f>
        <v>0</v>
      </c>
      <c r="AN505" s="811">
        <f>+詳細4!AN33</f>
        <v>0</v>
      </c>
      <c r="AO505" s="811">
        <f>+詳細4!AO33</f>
        <v>0</v>
      </c>
      <c r="AP505" s="811">
        <f>+詳細4!AP33</f>
        <v>0</v>
      </c>
    </row>
    <row r="506" spans="3:42" s="31" customFormat="1" ht="13.5">
      <c r="C506" s="81" t="s">
        <v>85</v>
      </c>
      <c r="D506" s="813">
        <f>+詳細4!D34</f>
        <v>10.872112635990163</v>
      </c>
      <c r="E506" s="813">
        <f>+詳細4!E34</f>
        <v>0.17816949481935715</v>
      </c>
      <c r="F506" s="813">
        <f>+詳細4!F34</f>
        <v>0.31674417900573693</v>
      </c>
      <c r="G506" s="813">
        <f>+詳細4!G34</f>
        <v>9.1566974282526453E-3</v>
      </c>
      <c r="H506" s="813">
        <f>+詳細4!H34</f>
        <v>6.2584741704696896</v>
      </c>
      <c r="I506" s="813">
        <f>+詳細4!I34</f>
        <v>0.17077209912504604</v>
      </c>
      <c r="J506" s="813">
        <f>+詳細4!J34</f>
        <v>0.83970786121875196</v>
      </c>
      <c r="K506" s="813">
        <f>+詳細4!K34</f>
        <v>0.28720926754368908</v>
      </c>
      <c r="L506" s="813">
        <f>+詳細4!L34</f>
        <v>9.0543817454776382E-2</v>
      </c>
      <c r="M506" s="813">
        <f>+詳細4!M34</f>
        <v>1.0538494413084945</v>
      </c>
      <c r="N506" s="813">
        <f>+詳細4!N34</f>
        <v>0.12878759810333387</v>
      </c>
      <c r="O506" s="813">
        <f>+詳細4!O34</f>
        <v>9.4453189315624075E-2</v>
      </c>
      <c r="P506" s="813">
        <f>+詳細4!P34</f>
        <v>3.4931905573276967E-2</v>
      </c>
      <c r="Q506" s="813">
        <f>+詳細4!Q34</f>
        <v>0.73371562277781355</v>
      </c>
      <c r="R506" s="813">
        <f>+詳細4!R34</f>
        <v>3.6204017483077236E-2</v>
      </c>
      <c r="S506" s="813">
        <f>+詳細4!S34</f>
        <v>4.7738258407777699E-2</v>
      </c>
      <c r="T506" s="813">
        <f>+詳細4!T34</f>
        <v>1.812833134922304E-2</v>
      </c>
      <c r="U506" s="813">
        <f>+詳細4!U34</f>
        <v>3.0256965273256338E-2</v>
      </c>
      <c r="V506" s="813">
        <f>+詳細4!V34</f>
        <v>3.0783812923824275E-2</v>
      </c>
      <c r="W506" s="813">
        <f>+詳細4!W34</f>
        <v>3.3499830405811577E-3</v>
      </c>
      <c r="X506" s="813">
        <f>+詳細4!X34</f>
        <v>0.10510678869323922</v>
      </c>
      <c r="Y506" s="813">
        <f>+詳細4!Y34</f>
        <v>0.76191257510817045</v>
      </c>
      <c r="Z506" s="813">
        <f>+詳細4!Z34</f>
        <v>0.71382857070263817</v>
      </c>
      <c r="AA506" s="813">
        <f>+詳細4!AA34</f>
        <v>0.20545083864079161</v>
      </c>
      <c r="AB506" s="813">
        <f>+詳細4!AB34</f>
        <v>0.18047479783124926</v>
      </c>
      <c r="AC506" s="813">
        <f>+詳細4!AC34</f>
        <v>0.77192879699410677</v>
      </c>
      <c r="AD506" s="813">
        <f>+詳細4!AD34</f>
        <v>7.3737143094802251</v>
      </c>
      <c r="AE506" s="813">
        <f>+詳細4!AE34</f>
        <v>1.5252702933036055</v>
      </c>
      <c r="AF506" s="813">
        <f>+詳細4!AF34</f>
        <v>0.72426472672533493</v>
      </c>
      <c r="AG506" s="813">
        <f>+詳細4!AG34</f>
        <v>6.2094153597048223</v>
      </c>
      <c r="AH506" s="813">
        <f>+詳細4!AH34</f>
        <v>1.0432983131774773</v>
      </c>
      <c r="AI506" s="813">
        <f>+詳細4!AI34</f>
        <v>4.7815957492680222E-2</v>
      </c>
      <c r="AJ506" s="813">
        <f>+詳細4!AJ34</f>
        <v>0.18064756467693233</v>
      </c>
      <c r="AK506" s="813">
        <f>+詳細4!AK34</f>
        <v>4.8533423093468579E-2</v>
      </c>
      <c r="AL506" s="813">
        <f>+詳細4!AL34</f>
        <v>0.50461914014194575</v>
      </c>
      <c r="AM506" s="813">
        <f>+詳細4!AM34</f>
        <v>19.75104867519552</v>
      </c>
      <c r="AN506" s="813">
        <f>+詳細4!AN34</f>
        <v>0.23061578739375876</v>
      </c>
      <c r="AO506" s="813">
        <f>+詳細4!AO34</f>
        <v>0</v>
      </c>
      <c r="AP506" s="813">
        <f>+詳細4!AP34</f>
        <v>3.5337338745723208E-2</v>
      </c>
    </row>
    <row r="507" spans="3:42" s="31" customFormat="1" ht="13.5">
      <c r="C507" s="81" t="s">
        <v>86</v>
      </c>
      <c r="D507" s="813">
        <f>+詳細4!D35</f>
        <v>0.29036750581159426</v>
      </c>
      <c r="E507" s="813">
        <f>+詳細4!E35</f>
        <v>4.3387327171368464E-2</v>
      </c>
      <c r="F507" s="813">
        <f>+詳細4!F35</f>
        <v>1.7863528561014228E-2</v>
      </c>
      <c r="G507" s="813">
        <f>+詳細4!G35</f>
        <v>2.9412692552555791E-3</v>
      </c>
      <c r="H507" s="813">
        <f>+詳細4!H35</f>
        <v>0.90719824883786593</v>
      </c>
      <c r="I507" s="813">
        <f>+詳細4!I35</f>
        <v>8.7148541774641028E-2</v>
      </c>
      <c r="J507" s="813">
        <f>+詳細4!J35</f>
        <v>7.4984457445449557E-2</v>
      </c>
      <c r="K507" s="813">
        <f>+詳細4!K35</f>
        <v>8.9497187972526537E-2</v>
      </c>
      <c r="L507" s="813">
        <f>+詳細4!L35</f>
        <v>1.5407240217274997E-2</v>
      </c>
      <c r="M507" s="813">
        <f>+詳細4!M35</f>
        <v>9.5592152978167089E-2</v>
      </c>
      <c r="N507" s="813">
        <f>+詳細4!N35</f>
        <v>1.9068958994050804E-2</v>
      </c>
      <c r="O507" s="813">
        <f>+詳細4!O35</f>
        <v>2.4274600665786326E-2</v>
      </c>
      <c r="P507" s="813">
        <f>+詳細4!P35</f>
        <v>7.6856120642343484E-3</v>
      </c>
      <c r="Q507" s="813">
        <f>+詳細4!Q35</f>
        <v>7.5099879766720293E-2</v>
      </c>
      <c r="R507" s="813">
        <f>+詳細4!R35</f>
        <v>1.2400760809925049E-2</v>
      </c>
      <c r="S507" s="813">
        <f>+詳細4!S35</f>
        <v>1.0007683804079738E-2</v>
      </c>
      <c r="T507" s="813">
        <f>+詳細4!T35</f>
        <v>6.505961347903196E-3</v>
      </c>
      <c r="U507" s="813">
        <f>+詳細4!U35</f>
        <v>1.935290252984774E-2</v>
      </c>
      <c r="V507" s="813">
        <f>+詳細4!V35</f>
        <v>8.5926381571267418E-2</v>
      </c>
      <c r="W507" s="813">
        <f>+詳細4!W35</f>
        <v>5.7446832799829151E-2</v>
      </c>
      <c r="X507" s="813">
        <f>+詳細4!X35</f>
        <v>7.934441212561831E-2</v>
      </c>
      <c r="Y507" s="813">
        <f>+詳細4!Y35</f>
        <v>0.23427049303481581</v>
      </c>
      <c r="Z507" s="813">
        <f>+詳細4!Z35</f>
        <v>0.22579702171332403</v>
      </c>
      <c r="AA507" s="813">
        <f>+詳細4!AA35</f>
        <v>7.7960269191437837E-2</v>
      </c>
      <c r="AB507" s="813">
        <f>+詳細4!AB35</f>
        <v>0.11279306944749082</v>
      </c>
      <c r="AC507" s="813">
        <f>+詳細4!AC35</f>
        <v>0.22698222477776606</v>
      </c>
      <c r="AD507" s="813">
        <f>+詳細4!AD35</f>
        <v>4.2814522472159577</v>
      </c>
      <c r="AE507" s="813">
        <f>+詳細4!AE35</f>
        <v>1.439756261491135</v>
      </c>
      <c r="AF507" s="813">
        <f>+詳細4!AF35</f>
        <v>1.8317750164443587</v>
      </c>
      <c r="AG507" s="813">
        <f>+詳細4!AG35</f>
        <v>1.5993288678646023</v>
      </c>
      <c r="AH507" s="813">
        <f>+詳細4!AH35</f>
        <v>0.59579286964906286</v>
      </c>
      <c r="AI507" s="813">
        <f>+詳細4!AI35</f>
        <v>0.13692005508911376</v>
      </c>
      <c r="AJ507" s="813">
        <f>+詳細4!AJ35</f>
        <v>1.3478045343629557</v>
      </c>
      <c r="AK507" s="813">
        <f>+詳細4!AK35</f>
        <v>3.5013906670945842</v>
      </c>
      <c r="AL507" s="813">
        <f>+詳細4!AL35</f>
        <v>0.88208469895993713</v>
      </c>
      <c r="AM507" s="813">
        <f>+詳細4!AM35</f>
        <v>3.0607159566613036</v>
      </c>
      <c r="AN507" s="813">
        <f>+詳細4!AN35</f>
        <v>6.2398424164412383</v>
      </c>
      <c r="AO507" s="813">
        <f>+詳細4!AO35</f>
        <v>0</v>
      </c>
      <c r="AP507" s="813">
        <f>+詳細4!AP35</f>
        <v>4.8516633286848484E-3</v>
      </c>
    </row>
    <row r="508" spans="3:42" s="31" customFormat="1" ht="13.5">
      <c r="C508" s="81" t="s">
        <v>79</v>
      </c>
      <c r="D508" s="813">
        <f t="shared" ref="D508:AP508" si="189">SUM(D505:D507)</f>
        <v>11.162480141801758</v>
      </c>
      <c r="E508" s="813">
        <f t="shared" si="189"/>
        <v>0.22155682199072563</v>
      </c>
      <c r="F508" s="813">
        <f t="shared" si="189"/>
        <v>0.33460770756675118</v>
      </c>
      <c r="G508" s="813">
        <f t="shared" si="189"/>
        <v>1.2097966683508224E-2</v>
      </c>
      <c r="H508" s="813">
        <f t="shared" si="189"/>
        <v>63.558112641286122</v>
      </c>
      <c r="I508" s="813">
        <f t="shared" si="189"/>
        <v>0.25792064089968708</v>
      </c>
      <c r="J508" s="813">
        <f t="shared" si="189"/>
        <v>0.91469231866420153</v>
      </c>
      <c r="K508" s="813">
        <f t="shared" si="189"/>
        <v>0.37670645551621562</v>
      </c>
      <c r="L508" s="813">
        <f t="shared" si="189"/>
        <v>0.10595105767205137</v>
      </c>
      <c r="M508" s="813">
        <f t="shared" si="189"/>
        <v>1.1494415942866616</v>
      </c>
      <c r="N508" s="813">
        <f t="shared" si="189"/>
        <v>0.14785655709738468</v>
      </c>
      <c r="O508" s="813">
        <f t="shared" si="189"/>
        <v>0.1187277899814104</v>
      </c>
      <c r="P508" s="813">
        <f t="shared" si="189"/>
        <v>4.2617517637511315E-2</v>
      </c>
      <c r="Q508" s="813">
        <f t="shared" si="189"/>
        <v>0.80881550254453383</v>
      </c>
      <c r="R508" s="813">
        <f t="shared" si="189"/>
        <v>4.8604778293002283E-2</v>
      </c>
      <c r="S508" s="813">
        <f t="shared" si="189"/>
        <v>5.7745942211857436E-2</v>
      </c>
      <c r="T508" s="813">
        <f t="shared" si="189"/>
        <v>2.4634292697126237E-2</v>
      </c>
      <c r="U508" s="813">
        <f t="shared" si="189"/>
        <v>4.9609867803104078E-2</v>
      </c>
      <c r="V508" s="813">
        <f t="shared" si="189"/>
        <v>0.11671019449509169</v>
      </c>
      <c r="W508" s="815">
        <f t="shared" si="189"/>
        <v>6.0796815840410308E-2</v>
      </c>
      <c r="X508" s="815">
        <f t="shared" si="189"/>
        <v>0.18445120081885752</v>
      </c>
      <c r="Y508" s="815">
        <f t="shared" si="189"/>
        <v>0.99618306814298629</v>
      </c>
      <c r="Z508" s="815">
        <f t="shared" si="189"/>
        <v>0.93962559241596222</v>
      </c>
      <c r="AA508" s="815">
        <f t="shared" si="189"/>
        <v>0.28341110783222945</v>
      </c>
      <c r="AB508" s="815">
        <f t="shared" si="189"/>
        <v>0.2932678672787401</v>
      </c>
      <c r="AC508" s="815">
        <f t="shared" si="189"/>
        <v>0.99891102177187285</v>
      </c>
      <c r="AD508" s="815">
        <f t="shared" si="189"/>
        <v>124.1520288220112</v>
      </c>
      <c r="AE508" s="815">
        <f t="shared" si="189"/>
        <v>2.9650265547947408</v>
      </c>
      <c r="AF508" s="815">
        <f t="shared" si="189"/>
        <v>2.5560397431696935</v>
      </c>
      <c r="AG508" s="815">
        <f t="shared" si="189"/>
        <v>22.765632519315485</v>
      </c>
      <c r="AH508" s="815">
        <f t="shared" si="189"/>
        <v>1.6390911828265402</v>
      </c>
      <c r="AI508" s="815">
        <f t="shared" si="189"/>
        <v>0.18473601258179398</v>
      </c>
      <c r="AJ508" s="815">
        <f t="shared" si="189"/>
        <v>1.528452099039888</v>
      </c>
      <c r="AK508" s="815">
        <f t="shared" si="189"/>
        <v>3.5499240901880529</v>
      </c>
      <c r="AL508" s="815">
        <f t="shared" si="189"/>
        <v>1.3867038391018829</v>
      </c>
      <c r="AM508" s="815">
        <f t="shared" si="189"/>
        <v>22.811764631856825</v>
      </c>
      <c r="AN508" s="815">
        <f t="shared" si="189"/>
        <v>6.4704582038349967</v>
      </c>
      <c r="AO508" s="815">
        <f t="shared" si="189"/>
        <v>0</v>
      </c>
      <c r="AP508" s="815">
        <f t="shared" si="189"/>
        <v>4.0189002074408058E-2</v>
      </c>
    </row>
    <row r="509" spans="3:42" s="31" customFormat="1" ht="13.5">
      <c r="C509" s="49"/>
      <c r="D509" s="604" t="str">
        <f t="shared" ref="D509:V509" si="190">D11</f>
        <v>21</v>
      </c>
      <c r="E509" s="604" t="str">
        <f t="shared" si="190"/>
        <v>22</v>
      </c>
      <c r="F509" s="604" t="str">
        <f t="shared" si="190"/>
        <v>23</v>
      </c>
      <c r="G509" s="604" t="str">
        <f t="shared" si="190"/>
        <v>24</v>
      </c>
      <c r="H509" s="604" t="str">
        <f t="shared" si="190"/>
        <v>25</v>
      </c>
      <c r="I509" s="604" t="str">
        <f t="shared" si="190"/>
        <v>26</v>
      </c>
      <c r="J509" s="604" t="str">
        <f t="shared" si="190"/>
        <v>27</v>
      </c>
      <c r="K509" s="604" t="str">
        <f t="shared" si="190"/>
        <v>28</v>
      </c>
      <c r="L509" s="604" t="str">
        <f t="shared" si="190"/>
        <v>29</v>
      </c>
      <c r="M509" s="604" t="str">
        <f t="shared" si="190"/>
        <v>30</v>
      </c>
      <c r="N509" s="604" t="str">
        <f t="shared" si="190"/>
        <v>31</v>
      </c>
      <c r="O509" s="604" t="str">
        <f t="shared" si="190"/>
        <v>32</v>
      </c>
      <c r="P509" s="604" t="str">
        <f t="shared" si="190"/>
        <v>33</v>
      </c>
      <c r="Q509" s="604" t="str">
        <f t="shared" si="190"/>
        <v>34</v>
      </c>
      <c r="R509" s="604" t="str">
        <f t="shared" si="190"/>
        <v>35</v>
      </c>
      <c r="S509" s="604" t="str">
        <f t="shared" si="190"/>
        <v>36</v>
      </c>
      <c r="T509" s="604" t="str">
        <f t="shared" si="190"/>
        <v>37</v>
      </c>
      <c r="U509" s="604" t="str">
        <f t="shared" si="190"/>
        <v>38</v>
      </c>
      <c r="V509" s="604" t="str">
        <f t="shared" si="190"/>
        <v>39</v>
      </c>
      <c r="W509" s="605"/>
      <c r="X509" s="606"/>
      <c r="Y509" s="606"/>
      <c r="Z509" s="606"/>
      <c r="AA509" s="606"/>
      <c r="AB509" s="606"/>
      <c r="AC509" s="606"/>
      <c r="AD509" s="606"/>
      <c r="AE509" s="606"/>
      <c r="AF509" s="606"/>
      <c r="AG509" s="606"/>
      <c r="AH509" s="606"/>
      <c r="AI509" s="606"/>
      <c r="AJ509" s="606"/>
      <c r="AK509" s="606"/>
      <c r="AL509" s="606"/>
      <c r="AM509" s="606"/>
      <c r="AN509" s="606"/>
      <c r="AO509" s="606"/>
      <c r="AP509" s="606"/>
    </row>
    <row r="510" spans="3:42" s="31" customFormat="1" ht="40.5">
      <c r="C510" s="77" t="s">
        <v>48</v>
      </c>
      <c r="D510" s="607" t="str">
        <f t="shared" ref="D510:W510" si="191">D12</f>
        <v>輸送機械</v>
      </c>
      <c r="E510" s="607" t="str">
        <f t="shared" si="191"/>
        <v>その他の製造工業製品</v>
      </c>
      <c r="F510" s="607" t="str">
        <f t="shared" si="191"/>
        <v>建設</v>
      </c>
      <c r="G510" s="607" t="str">
        <f t="shared" si="191"/>
        <v>電力・ガス・熱供給</v>
      </c>
      <c r="H510" s="607" t="str">
        <f t="shared" si="191"/>
        <v>水道</v>
      </c>
      <c r="I510" s="607" t="str">
        <f t="shared" si="191"/>
        <v>廃棄物処理</v>
      </c>
      <c r="J510" s="607" t="str">
        <f t="shared" si="191"/>
        <v>商業</v>
      </c>
      <c r="K510" s="607" t="str">
        <f t="shared" si="191"/>
        <v>金融・保険</v>
      </c>
      <c r="L510" s="607" t="str">
        <f t="shared" si="191"/>
        <v>不動産</v>
      </c>
      <c r="M510" s="607" t="str">
        <f t="shared" si="191"/>
        <v>運輸・郵便</v>
      </c>
      <c r="N510" s="607" t="str">
        <f t="shared" si="191"/>
        <v>情報通信</v>
      </c>
      <c r="O510" s="607" t="str">
        <f t="shared" si="191"/>
        <v>公務</v>
      </c>
      <c r="P510" s="607" t="str">
        <f t="shared" si="191"/>
        <v>教育・研究</v>
      </c>
      <c r="Q510" s="607" t="str">
        <f t="shared" si="191"/>
        <v>医療・福祉</v>
      </c>
      <c r="R510" s="882" t="str">
        <f t="shared" si="191"/>
        <v>他に分類されない会員制団体</v>
      </c>
      <c r="S510" s="607" t="str">
        <f t="shared" si="191"/>
        <v>対事業所サービス</v>
      </c>
      <c r="T510" s="607" t="str">
        <f t="shared" si="191"/>
        <v>対個人サービス</v>
      </c>
      <c r="U510" s="607" t="str">
        <f t="shared" si="191"/>
        <v>事務用品</v>
      </c>
      <c r="V510" s="607" t="str">
        <f t="shared" si="191"/>
        <v>分類不明</v>
      </c>
      <c r="W510" s="608" t="str">
        <f t="shared" si="191"/>
        <v>合計</v>
      </c>
      <c r="X510" s="606"/>
      <c r="Y510" s="606"/>
      <c r="Z510" s="606"/>
      <c r="AA510" s="606"/>
      <c r="AB510" s="606"/>
      <c r="AC510" s="606"/>
      <c r="AD510" s="606"/>
      <c r="AE510" s="606"/>
      <c r="AF510" s="606"/>
      <c r="AG510" s="606"/>
      <c r="AH510" s="606"/>
      <c r="AI510" s="606"/>
      <c r="AJ510" s="606"/>
      <c r="AK510" s="606"/>
      <c r="AL510" s="606"/>
      <c r="AM510" s="606"/>
      <c r="AN510" s="606"/>
      <c r="AO510" s="606"/>
      <c r="AP510" s="606"/>
    </row>
    <row r="511" spans="3:42" s="31" customFormat="1" ht="13.5">
      <c r="C511" s="78" t="s">
        <v>84</v>
      </c>
      <c r="D511" s="811">
        <f t="shared" ref="D511:M513" si="192">X505</f>
        <v>0</v>
      </c>
      <c r="E511" s="811">
        <f t="shared" si="192"/>
        <v>0</v>
      </c>
      <c r="F511" s="811">
        <f t="shared" si="192"/>
        <v>0</v>
      </c>
      <c r="G511" s="811">
        <f t="shared" si="192"/>
        <v>0</v>
      </c>
      <c r="H511" s="811">
        <f t="shared" si="192"/>
        <v>0</v>
      </c>
      <c r="I511" s="811">
        <f t="shared" si="192"/>
        <v>0</v>
      </c>
      <c r="J511" s="811">
        <f t="shared" si="192"/>
        <v>112.49686226531503</v>
      </c>
      <c r="K511" s="811">
        <f t="shared" si="192"/>
        <v>0</v>
      </c>
      <c r="L511" s="811">
        <f t="shared" si="192"/>
        <v>0</v>
      </c>
      <c r="M511" s="811">
        <f t="shared" si="192"/>
        <v>14.956888291746061</v>
      </c>
      <c r="N511" s="811">
        <f t="shared" ref="N511:V513" si="193">AH505</f>
        <v>0</v>
      </c>
      <c r="O511" s="811">
        <f t="shared" si="193"/>
        <v>0</v>
      </c>
      <c r="P511" s="811">
        <f t="shared" si="193"/>
        <v>0</v>
      </c>
      <c r="Q511" s="812">
        <f t="shared" si="193"/>
        <v>0</v>
      </c>
      <c r="R511" s="812">
        <f t="shared" si="193"/>
        <v>0</v>
      </c>
      <c r="S511" s="812">
        <f t="shared" si="193"/>
        <v>0</v>
      </c>
      <c r="T511" s="812">
        <f t="shared" si="193"/>
        <v>0</v>
      </c>
      <c r="U511" s="812">
        <f t="shared" si="193"/>
        <v>0</v>
      </c>
      <c r="V511" s="812">
        <f t="shared" si="193"/>
        <v>0</v>
      </c>
      <c r="W511" s="811">
        <f>SUM(D505:AP505)</f>
        <v>183.84619077903966</v>
      </c>
      <c r="X511" s="606"/>
      <c r="Y511" s="606"/>
      <c r="Z511" s="606"/>
      <c r="AA511" s="606"/>
      <c r="AB511" s="606"/>
      <c r="AC511" s="606"/>
      <c r="AD511" s="606"/>
      <c r="AE511" s="606"/>
      <c r="AF511" s="606"/>
      <c r="AG511" s="606"/>
      <c r="AH511" s="606"/>
      <c r="AI511" s="606"/>
      <c r="AJ511" s="606"/>
      <c r="AK511" s="606"/>
      <c r="AL511" s="606"/>
      <c r="AM511" s="606"/>
      <c r="AN511" s="606"/>
      <c r="AO511" s="606"/>
      <c r="AP511" s="606"/>
    </row>
    <row r="512" spans="3:42" s="31" customFormat="1" ht="13.5">
      <c r="C512" s="81" t="s">
        <v>85</v>
      </c>
      <c r="D512" s="814">
        <f t="shared" si="192"/>
        <v>0.10510678869323922</v>
      </c>
      <c r="E512" s="814">
        <f t="shared" si="192"/>
        <v>0.76191257510817045</v>
      </c>
      <c r="F512" s="814">
        <f t="shared" si="192"/>
        <v>0.71382857070263817</v>
      </c>
      <c r="G512" s="814">
        <f t="shared" si="192"/>
        <v>0.20545083864079161</v>
      </c>
      <c r="H512" s="814">
        <f t="shared" si="192"/>
        <v>0.18047479783124926</v>
      </c>
      <c r="I512" s="814">
        <f t="shared" si="192"/>
        <v>0.77192879699410677</v>
      </c>
      <c r="J512" s="814">
        <f t="shared" si="192"/>
        <v>7.3737143094802251</v>
      </c>
      <c r="K512" s="814">
        <f t="shared" si="192"/>
        <v>1.5252702933036055</v>
      </c>
      <c r="L512" s="814">
        <f t="shared" si="192"/>
        <v>0.72426472672533493</v>
      </c>
      <c r="M512" s="814">
        <f t="shared" si="192"/>
        <v>6.2094153597048223</v>
      </c>
      <c r="N512" s="814">
        <f t="shared" si="193"/>
        <v>1.0432983131774773</v>
      </c>
      <c r="O512" s="814">
        <f t="shared" si="193"/>
        <v>4.7815957492680222E-2</v>
      </c>
      <c r="P512" s="814">
        <f t="shared" si="193"/>
        <v>0.18064756467693233</v>
      </c>
      <c r="Q512" s="814">
        <f t="shared" si="193"/>
        <v>4.8533423093468579E-2</v>
      </c>
      <c r="R512" s="814">
        <f t="shared" si="193"/>
        <v>0.50461914014194575</v>
      </c>
      <c r="S512" s="814">
        <f t="shared" si="193"/>
        <v>19.75104867519552</v>
      </c>
      <c r="T512" s="814">
        <f t="shared" si="193"/>
        <v>0.23061578739375876</v>
      </c>
      <c r="U512" s="814">
        <f t="shared" si="193"/>
        <v>0</v>
      </c>
      <c r="V512" s="814">
        <f t="shared" si="193"/>
        <v>3.5337338745723208E-2</v>
      </c>
      <c r="W512" s="813">
        <f>SUM(D506:AP506)</f>
        <v>61.64837260571344</v>
      </c>
      <c r="X512" s="606"/>
      <c r="Y512" s="606"/>
      <c r="Z512" s="606"/>
      <c r="AA512" s="606"/>
      <c r="AB512" s="606"/>
      <c r="AC512" s="606"/>
      <c r="AD512" s="606"/>
      <c r="AE512" s="606"/>
      <c r="AF512" s="606"/>
      <c r="AG512" s="606"/>
      <c r="AH512" s="606"/>
      <c r="AI512" s="606"/>
      <c r="AJ512" s="606"/>
      <c r="AK512" s="606"/>
      <c r="AL512" s="606"/>
      <c r="AM512" s="606"/>
      <c r="AN512" s="606"/>
      <c r="AO512" s="606"/>
      <c r="AP512" s="606"/>
    </row>
    <row r="513" spans="3:42" s="31" customFormat="1" ht="13.5">
      <c r="C513" s="81" t="s">
        <v>86</v>
      </c>
      <c r="D513" s="813">
        <f t="shared" si="192"/>
        <v>7.934441212561831E-2</v>
      </c>
      <c r="E513" s="813">
        <f t="shared" si="192"/>
        <v>0.23427049303481581</v>
      </c>
      <c r="F513" s="813">
        <f t="shared" si="192"/>
        <v>0.22579702171332403</v>
      </c>
      <c r="G513" s="813">
        <f t="shared" si="192"/>
        <v>7.7960269191437837E-2</v>
      </c>
      <c r="H513" s="813">
        <f t="shared" si="192"/>
        <v>0.11279306944749082</v>
      </c>
      <c r="I513" s="813">
        <f t="shared" si="192"/>
        <v>0.22698222477776606</v>
      </c>
      <c r="J513" s="813">
        <f t="shared" si="192"/>
        <v>4.2814522472159577</v>
      </c>
      <c r="K513" s="813">
        <f t="shared" si="192"/>
        <v>1.439756261491135</v>
      </c>
      <c r="L513" s="813">
        <f t="shared" si="192"/>
        <v>1.8317750164443587</v>
      </c>
      <c r="M513" s="813">
        <f t="shared" si="192"/>
        <v>1.5993288678646023</v>
      </c>
      <c r="N513" s="813">
        <f t="shared" si="193"/>
        <v>0.59579286964906286</v>
      </c>
      <c r="O513" s="813">
        <f t="shared" si="193"/>
        <v>0.13692005508911376</v>
      </c>
      <c r="P513" s="813">
        <f t="shared" si="193"/>
        <v>1.3478045343629557</v>
      </c>
      <c r="Q513" s="814">
        <f t="shared" si="193"/>
        <v>3.5013906670945842</v>
      </c>
      <c r="R513" s="814">
        <f t="shared" si="193"/>
        <v>0.88208469895993713</v>
      </c>
      <c r="S513" s="814">
        <f t="shared" si="193"/>
        <v>3.0607159566613036</v>
      </c>
      <c r="T513" s="814">
        <f t="shared" si="193"/>
        <v>6.2398424164412383</v>
      </c>
      <c r="U513" s="814">
        <f t="shared" si="193"/>
        <v>0</v>
      </c>
      <c r="V513" s="814">
        <f t="shared" si="193"/>
        <v>4.8516633286848484E-3</v>
      </c>
      <c r="W513" s="813">
        <f>SUM(D507:AP507)</f>
        <v>27.821019779272191</v>
      </c>
      <c r="X513" s="606"/>
      <c r="Y513" s="606"/>
      <c r="Z513" s="606"/>
      <c r="AA513" s="606"/>
      <c r="AB513" s="606"/>
      <c r="AC513" s="606"/>
      <c r="AD513" s="606"/>
      <c r="AE513" s="606"/>
      <c r="AF513" s="606"/>
      <c r="AG513" s="606"/>
      <c r="AH513" s="606"/>
      <c r="AI513" s="606"/>
      <c r="AJ513" s="606"/>
      <c r="AK513" s="606"/>
      <c r="AL513" s="606"/>
      <c r="AM513" s="606"/>
      <c r="AN513" s="606"/>
      <c r="AO513" s="606"/>
      <c r="AP513" s="606"/>
    </row>
    <row r="514" spans="3:42" s="31" customFormat="1" ht="13.5">
      <c r="C514" s="83" t="s">
        <v>79</v>
      </c>
      <c r="D514" s="815">
        <f t="shared" ref="D514:V514" si="194">SUM(D511:D513)</f>
        <v>0.18445120081885752</v>
      </c>
      <c r="E514" s="815">
        <f t="shared" si="194"/>
        <v>0.99618306814298629</v>
      </c>
      <c r="F514" s="815">
        <f t="shared" si="194"/>
        <v>0.93962559241596222</v>
      </c>
      <c r="G514" s="815">
        <f t="shared" si="194"/>
        <v>0.28341110783222945</v>
      </c>
      <c r="H514" s="815">
        <f t="shared" si="194"/>
        <v>0.2932678672787401</v>
      </c>
      <c r="I514" s="815">
        <f t="shared" si="194"/>
        <v>0.99891102177187285</v>
      </c>
      <c r="J514" s="815">
        <f t="shared" si="194"/>
        <v>124.1520288220112</v>
      </c>
      <c r="K514" s="815">
        <f t="shared" si="194"/>
        <v>2.9650265547947408</v>
      </c>
      <c r="L514" s="815">
        <f t="shared" si="194"/>
        <v>2.5560397431696935</v>
      </c>
      <c r="M514" s="815">
        <f t="shared" si="194"/>
        <v>22.765632519315485</v>
      </c>
      <c r="N514" s="815">
        <f t="shared" si="194"/>
        <v>1.6390911828265402</v>
      </c>
      <c r="O514" s="815">
        <f t="shared" si="194"/>
        <v>0.18473601258179398</v>
      </c>
      <c r="P514" s="815">
        <f t="shared" si="194"/>
        <v>1.528452099039888</v>
      </c>
      <c r="Q514" s="815">
        <f t="shared" si="194"/>
        <v>3.5499240901880529</v>
      </c>
      <c r="R514" s="815">
        <f t="shared" si="194"/>
        <v>1.3867038391018829</v>
      </c>
      <c r="S514" s="815">
        <f t="shared" si="194"/>
        <v>22.811764631856825</v>
      </c>
      <c r="T514" s="815">
        <f t="shared" si="194"/>
        <v>6.4704582038349967</v>
      </c>
      <c r="U514" s="815">
        <f t="shared" si="194"/>
        <v>0</v>
      </c>
      <c r="V514" s="815">
        <f t="shared" si="194"/>
        <v>4.0189002074408058E-2</v>
      </c>
      <c r="W514" s="815">
        <f>SUM(D508:AP508)</f>
        <v>273.31558316402527</v>
      </c>
      <c r="X514" s="606"/>
      <c r="Y514" s="606"/>
      <c r="Z514" s="606"/>
      <c r="AA514" s="606"/>
      <c r="AB514" s="606"/>
      <c r="AC514" s="606"/>
      <c r="AD514" s="606"/>
      <c r="AE514" s="606"/>
      <c r="AF514" s="606"/>
      <c r="AG514" s="606"/>
      <c r="AH514" s="606"/>
      <c r="AI514" s="606"/>
      <c r="AJ514" s="606"/>
      <c r="AK514" s="606"/>
      <c r="AL514" s="606"/>
      <c r="AM514" s="606"/>
      <c r="AN514" s="606"/>
      <c r="AO514" s="606"/>
      <c r="AP514" s="606"/>
    </row>
    <row r="515" spans="3:42" s="31" customFormat="1" ht="10.7" customHeight="1">
      <c r="F515" s="29"/>
      <c r="G515" s="46"/>
      <c r="N515" s="47"/>
      <c r="O515" s="47"/>
    </row>
    <row r="516" spans="3:42" s="31" customFormat="1" ht="17.25">
      <c r="C516" s="32" t="s">
        <v>437</v>
      </c>
      <c r="D516" s="25"/>
      <c r="E516" s="25"/>
      <c r="F516" s="73"/>
      <c r="G516" s="74"/>
      <c r="H516" s="25"/>
      <c r="I516" s="25"/>
      <c r="J516" s="75"/>
      <c r="K516" s="76"/>
      <c r="L516" s="25"/>
      <c r="M516" s="25"/>
      <c r="N516" s="25"/>
      <c r="O516" s="25"/>
      <c r="P516" s="25"/>
      <c r="W516" s="29" t="s">
        <v>109</v>
      </c>
    </row>
    <row r="517" spans="3:42" s="31" customFormat="1" ht="13.5">
      <c r="C517" s="49"/>
      <c r="D517" s="588" t="str">
        <f t="shared" ref="D517:AP517" si="195">D6</f>
        <v>01</v>
      </c>
      <c r="E517" s="588" t="str">
        <f t="shared" si="195"/>
        <v>02</v>
      </c>
      <c r="F517" s="588" t="str">
        <f t="shared" si="195"/>
        <v>03</v>
      </c>
      <c r="G517" s="588" t="str">
        <f t="shared" si="195"/>
        <v>04</v>
      </c>
      <c r="H517" s="588" t="str">
        <f t="shared" si="195"/>
        <v>05</v>
      </c>
      <c r="I517" s="588" t="str">
        <f t="shared" si="195"/>
        <v>06</v>
      </c>
      <c r="J517" s="588" t="str">
        <f t="shared" si="195"/>
        <v>07</v>
      </c>
      <c r="K517" s="588" t="str">
        <f t="shared" si="195"/>
        <v>08</v>
      </c>
      <c r="L517" s="588" t="str">
        <f t="shared" si="195"/>
        <v>09</v>
      </c>
      <c r="M517" s="588" t="str">
        <f t="shared" si="195"/>
        <v>10</v>
      </c>
      <c r="N517" s="588" t="str">
        <f t="shared" si="195"/>
        <v>11</v>
      </c>
      <c r="O517" s="588" t="str">
        <f t="shared" si="195"/>
        <v>12</v>
      </c>
      <c r="P517" s="588" t="str">
        <f t="shared" si="195"/>
        <v>13</v>
      </c>
      <c r="Q517" s="588" t="str">
        <f t="shared" si="195"/>
        <v>14</v>
      </c>
      <c r="R517" s="588" t="str">
        <f t="shared" si="195"/>
        <v>15</v>
      </c>
      <c r="S517" s="588" t="str">
        <f t="shared" si="195"/>
        <v>16</v>
      </c>
      <c r="T517" s="588" t="str">
        <f t="shared" si="195"/>
        <v>17</v>
      </c>
      <c r="U517" s="588" t="str">
        <f t="shared" si="195"/>
        <v>18</v>
      </c>
      <c r="V517" s="588" t="str">
        <f t="shared" si="195"/>
        <v>19</v>
      </c>
      <c r="W517" s="588" t="str">
        <f t="shared" si="195"/>
        <v>20</v>
      </c>
      <c r="X517" s="588" t="str">
        <f t="shared" si="195"/>
        <v>21</v>
      </c>
      <c r="Y517" s="588" t="str">
        <f t="shared" si="195"/>
        <v>22</v>
      </c>
      <c r="Z517" s="588" t="str">
        <f t="shared" si="195"/>
        <v>23</v>
      </c>
      <c r="AA517" s="588" t="str">
        <f t="shared" si="195"/>
        <v>24</v>
      </c>
      <c r="AB517" s="588" t="str">
        <f t="shared" si="195"/>
        <v>25</v>
      </c>
      <c r="AC517" s="588" t="str">
        <f t="shared" si="195"/>
        <v>26</v>
      </c>
      <c r="AD517" s="588" t="str">
        <f t="shared" si="195"/>
        <v>27</v>
      </c>
      <c r="AE517" s="588" t="str">
        <f t="shared" si="195"/>
        <v>28</v>
      </c>
      <c r="AF517" s="588" t="str">
        <f t="shared" si="195"/>
        <v>29</v>
      </c>
      <c r="AG517" s="588" t="str">
        <f t="shared" si="195"/>
        <v>30</v>
      </c>
      <c r="AH517" s="588" t="str">
        <f t="shared" si="195"/>
        <v>31</v>
      </c>
      <c r="AI517" s="588" t="str">
        <f t="shared" si="195"/>
        <v>32</v>
      </c>
      <c r="AJ517" s="588" t="str">
        <f t="shared" si="195"/>
        <v>33</v>
      </c>
      <c r="AK517" s="588" t="str">
        <f t="shared" si="195"/>
        <v>34</v>
      </c>
      <c r="AL517" s="588" t="str">
        <f t="shared" si="195"/>
        <v>35</v>
      </c>
      <c r="AM517" s="588" t="str">
        <f t="shared" si="195"/>
        <v>36</v>
      </c>
      <c r="AN517" s="588" t="str">
        <f t="shared" si="195"/>
        <v>37</v>
      </c>
      <c r="AO517" s="588" t="str">
        <f t="shared" si="195"/>
        <v>38</v>
      </c>
      <c r="AP517" s="588" t="str">
        <f t="shared" si="195"/>
        <v>39</v>
      </c>
    </row>
    <row r="518" spans="3:42" s="31" customFormat="1" ht="40.5">
      <c r="C518" s="77" t="s">
        <v>48</v>
      </c>
      <c r="D518" s="589" t="str">
        <f t="shared" ref="D518:AP518" si="196">D7</f>
        <v>農業</v>
      </c>
      <c r="E518" s="589" t="str">
        <f t="shared" si="196"/>
        <v>林業</v>
      </c>
      <c r="F518" s="589" t="str">
        <f t="shared" si="196"/>
        <v>漁業</v>
      </c>
      <c r="G518" s="589" t="str">
        <f t="shared" si="196"/>
        <v>鉱業</v>
      </c>
      <c r="H518" s="589" t="str">
        <f t="shared" si="196"/>
        <v>飲食料品</v>
      </c>
      <c r="I518" s="589" t="str">
        <f t="shared" si="196"/>
        <v>繊維製品</v>
      </c>
      <c r="J518" s="589" t="str">
        <f t="shared" si="196"/>
        <v>パルプ・紙・木製品</v>
      </c>
      <c r="K518" s="589" t="str">
        <f t="shared" si="196"/>
        <v>化学製品</v>
      </c>
      <c r="L518" s="589" t="str">
        <f t="shared" si="196"/>
        <v>石油・石炭製品</v>
      </c>
      <c r="M518" s="613" t="str">
        <f t="shared" si="196"/>
        <v>プラスチック・ゴム製品</v>
      </c>
      <c r="N518" s="589" t="str">
        <f t="shared" si="196"/>
        <v>窯業・土石製品</v>
      </c>
      <c r="O518" s="589" t="str">
        <f t="shared" si="196"/>
        <v>鉄鋼</v>
      </c>
      <c r="P518" s="589" t="str">
        <f t="shared" si="196"/>
        <v>非鉄金属</v>
      </c>
      <c r="Q518" s="589" t="str">
        <f t="shared" si="196"/>
        <v>金属製品</v>
      </c>
      <c r="R518" s="589" t="str">
        <f t="shared" si="196"/>
        <v>はん用機械</v>
      </c>
      <c r="S518" s="589" t="str">
        <f t="shared" si="196"/>
        <v>生産用機械</v>
      </c>
      <c r="T518" s="589" t="str">
        <f t="shared" si="196"/>
        <v>業務用機械</v>
      </c>
      <c r="U518" s="589" t="str">
        <f t="shared" si="196"/>
        <v>電子部品</v>
      </c>
      <c r="V518" s="589" t="str">
        <f t="shared" si="196"/>
        <v>電気機械</v>
      </c>
      <c r="W518" s="589" t="str">
        <f t="shared" si="196"/>
        <v>情報通信機器</v>
      </c>
      <c r="X518" s="593" t="str">
        <f t="shared" si="196"/>
        <v>輸送機械</v>
      </c>
      <c r="Y518" s="593" t="str">
        <f t="shared" si="196"/>
        <v>その他の製造工業製品</v>
      </c>
      <c r="Z518" s="593" t="str">
        <f t="shared" si="196"/>
        <v>建設</v>
      </c>
      <c r="AA518" s="593" t="str">
        <f t="shared" si="196"/>
        <v>電力・ガス・熱供給</v>
      </c>
      <c r="AB518" s="593" t="str">
        <f t="shared" si="196"/>
        <v>水道</v>
      </c>
      <c r="AC518" s="593" t="str">
        <f t="shared" si="196"/>
        <v>廃棄物処理</v>
      </c>
      <c r="AD518" s="593" t="str">
        <f t="shared" si="196"/>
        <v>商業</v>
      </c>
      <c r="AE518" s="593" t="str">
        <f t="shared" si="196"/>
        <v>金融・保険</v>
      </c>
      <c r="AF518" s="593" t="str">
        <f t="shared" si="196"/>
        <v>不動産</v>
      </c>
      <c r="AG518" s="593" t="str">
        <f t="shared" si="196"/>
        <v>運輸・郵便</v>
      </c>
      <c r="AH518" s="593" t="str">
        <f t="shared" si="196"/>
        <v>情報通信</v>
      </c>
      <c r="AI518" s="593" t="str">
        <f t="shared" si="196"/>
        <v>公務</v>
      </c>
      <c r="AJ518" s="593" t="str">
        <f t="shared" si="196"/>
        <v>教育・研究</v>
      </c>
      <c r="AK518" s="593" t="str">
        <f t="shared" si="196"/>
        <v>医療・福祉</v>
      </c>
      <c r="AL518" s="593" t="str">
        <f t="shared" si="196"/>
        <v>他に分類されない会員制団体</v>
      </c>
      <c r="AM518" s="593" t="str">
        <f t="shared" si="196"/>
        <v>対事業所サービス</v>
      </c>
      <c r="AN518" s="593" t="str">
        <f t="shared" si="196"/>
        <v>対個人サービス</v>
      </c>
      <c r="AO518" s="593" t="str">
        <f t="shared" si="196"/>
        <v>事務用品</v>
      </c>
      <c r="AP518" s="593" t="str">
        <f t="shared" si="196"/>
        <v>分類不明</v>
      </c>
    </row>
    <row r="519" spans="3:42" s="31" customFormat="1" ht="13.5">
      <c r="C519" s="78" t="s">
        <v>84</v>
      </c>
      <c r="D519" s="811">
        <f t="array" ref="D519:AP521">+詳細4!D149:AP151</f>
        <v>0</v>
      </c>
      <c r="E519" s="811">
        <v>0</v>
      </c>
      <c r="F519" s="811">
        <v>0</v>
      </c>
      <c r="G519" s="811">
        <v>0</v>
      </c>
      <c r="H519" s="811">
        <v>0</v>
      </c>
      <c r="I519" s="811">
        <v>0</v>
      </c>
      <c r="J519" s="811">
        <v>0</v>
      </c>
      <c r="K519" s="811">
        <v>0</v>
      </c>
      <c r="L519" s="811">
        <v>0</v>
      </c>
      <c r="M519" s="811">
        <v>0</v>
      </c>
      <c r="N519" s="811">
        <v>0</v>
      </c>
      <c r="O519" s="811">
        <v>0</v>
      </c>
      <c r="P519" s="811">
        <v>0</v>
      </c>
      <c r="Q519" s="811">
        <v>0</v>
      </c>
      <c r="R519" s="811">
        <v>0</v>
      </c>
      <c r="S519" s="811">
        <v>0</v>
      </c>
      <c r="T519" s="811">
        <v>0</v>
      </c>
      <c r="U519" s="811">
        <v>0</v>
      </c>
      <c r="V519" s="811">
        <v>0</v>
      </c>
      <c r="W519" s="811">
        <v>0</v>
      </c>
      <c r="X519" s="811">
        <v>0</v>
      </c>
      <c r="Y519" s="811">
        <v>0</v>
      </c>
      <c r="Z519" s="811">
        <v>0</v>
      </c>
      <c r="AA519" s="811">
        <v>0</v>
      </c>
      <c r="AB519" s="811">
        <v>0</v>
      </c>
      <c r="AC519" s="811">
        <v>0</v>
      </c>
      <c r="AD519" s="811">
        <v>0</v>
      </c>
      <c r="AE519" s="811">
        <v>0</v>
      </c>
      <c r="AF519" s="811">
        <v>0</v>
      </c>
      <c r="AG519" s="811">
        <v>0</v>
      </c>
      <c r="AH519" s="811">
        <v>0</v>
      </c>
      <c r="AI519" s="811">
        <v>0</v>
      </c>
      <c r="AJ519" s="811">
        <v>0</v>
      </c>
      <c r="AK519" s="811">
        <v>0</v>
      </c>
      <c r="AL519" s="811">
        <v>0</v>
      </c>
      <c r="AM519" s="811">
        <v>0</v>
      </c>
      <c r="AN519" s="811">
        <v>0</v>
      </c>
      <c r="AO519" s="811">
        <v>0</v>
      </c>
      <c r="AP519" s="811">
        <v>0</v>
      </c>
    </row>
    <row r="520" spans="3:42" s="31" customFormat="1" ht="13.5">
      <c r="C520" s="81" t="s">
        <v>85</v>
      </c>
      <c r="D520" s="813">
        <v>0</v>
      </c>
      <c r="E520" s="813">
        <v>0</v>
      </c>
      <c r="F520" s="813">
        <v>0</v>
      </c>
      <c r="G520" s="813">
        <v>0</v>
      </c>
      <c r="H520" s="813">
        <v>0</v>
      </c>
      <c r="I520" s="813">
        <v>0</v>
      </c>
      <c r="J520" s="813">
        <v>0</v>
      </c>
      <c r="K520" s="813">
        <v>0</v>
      </c>
      <c r="L520" s="813">
        <v>0</v>
      </c>
      <c r="M520" s="813">
        <v>0</v>
      </c>
      <c r="N520" s="813">
        <v>0</v>
      </c>
      <c r="O520" s="813">
        <v>0</v>
      </c>
      <c r="P520" s="813">
        <v>0</v>
      </c>
      <c r="Q520" s="813">
        <v>0</v>
      </c>
      <c r="R520" s="813">
        <v>0</v>
      </c>
      <c r="S520" s="813">
        <v>0</v>
      </c>
      <c r="T520" s="813">
        <v>0</v>
      </c>
      <c r="U520" s="813">
        <v>0</v>
      </c>
      <c r="V520" s="813">
        <v>0</v>
      </c>
      <c r="W520" s="813">
        <v>0</v>
      </c>
      <c r="X520" s="813">
        <v>0</v>
      </c>
      <c r="Y520" s="813">
        <v>0</v>
      </c>
      <c r="Z520" s="813">
        <v>0</v>
      </c>
      <c r="AA520" s="813">
        <v>0</v>
      </c>
      <c r="AB520" s="813">
        <v>0</v>
      </c>
      <c r="AC520" s="813">
        <v>0</v>
      </c>
      <c r="AD520" s="813">
        <v>0</v>
      </c>
      <c r="AE520" s="813">
        <v>0</v>
      </c>
      <c r="AF520" s="813">
        <v>0</v>
      </c>
      <c r="AG520" s="813">
        <v>0</v>
      </c>
      <c r="AH520" s="813">
        <v>0</v>
      </c>
      <c r="AI520" s="813">
        <v>0</v>
      </c>
      <c r="AJ520" s="813">
        <v>0</v>
      </c>
      <c r="AK520" s="813">
        <v>0</v>
      </c>
      <c r="AL520" s="813">
        <v>0</v>
      </c>
      <c r="AM520" s="813">
        <v>0</v>
      </c>
      <c r="AN520" s="813">
        <v>0</v>
      </c>
      <c r="AO520" s="813">
        <v>0</v>
      </c>
      <c r="AP520" s="813">
        <v>0</v>
      </c>
    </row>
    <row r="521" spans="3:42" s="31" customFormat="1" ht="13.5">
      <c r="C521" s="81" t="s">
        <v>86</v>
      </c>
      <c r="D521" s="813">
        <v>0</v>
      </c>
      <c r="E521" s="813">
        <v>0</v>
      </c>
      <c r="F521" s="813">
        <v>0</v>
      </c>
      <c r="G521" s="813">
        <v>0</v>
      </c>
      <c r="H521" s="813">
        <v>0</v>
      </c>
      <c r="I521" s="813">
        <v>0</v>
      </c>
      <c r="J521" s="813">
        <v>0</v>
      </c>
      <c r="K521" s="813">
        <v>0</v>
      </c>
      <c r="L521" s="813">
        <v>0</v>
      </c>
      <c r="M521" s="813">
        <v>0</v>
      </c>
      <c r="N521" s="813">
        <v>0</v>
      </c>
      <c r="O521" s="813">
        <v>0</v>
      </c>
      <c r="P521" s="813">
        <v>0</v>
      </c>
      <c r="Q521" s="813">
        <v>0</v>
      </c>
      <c r="R521" s="813">
        <v>0</v>
      </c>
      <c r="S521" s="813">
        <v>0</v>
      </c>
      <c r="T521" s="813">
        <v>0</v>
      </c>
      <c r="U521" s="813">
        <v>0</v>
      </c>
      <c r="V521" s="813">
        <v>0</v>
      </c>
      <c r="W521" s="813">
        <v>0</v>
      </c>
      <c r="X521" s="813">
        <v>0</v>
      </c>
      <c r="Y521" s="813">
        <v>0</v>
      </c>
      <c r="Z521" s="813">
        <v>0</v>
      </c>
      <c r="AA521" s="813">
        <v>0</v>
      </c>
      <c r="AB521" s="813">
        <v>0</v>
      </c>
      <c r="AC521" s="813">
        <v>0</v>
      </c>
      <c r="AD521" s="813">
        <v>0</v>
      </c>
      <c r="AE521" s="813">
        <v>0</v>
      </c>
      <c r="AF521" s="813">
        <v>0</v>
      </c>
      <c r="AG521" s="813">
        <v>0</v>
      </c>
      <c r="AH521" s="813">
        <v>0</v>
      </c>
      <c r="AI521" s="813">
        <v>0</v>
      </c>
      <c r="AJ521" s="813">
        <v>0</v>
      </c>
      <c r="AK521" s="813">
        <v>0</v>
      </c>
      <c r="AL521" s="813">
        <v>0</v>
      </c>
      <c r="AM521" s="813">
        <v>0</v>
      </c>
      <c r="AN521" s="813">
        <v>0</v>
      </c>
      <c r="AO521" s="813">
        <v>0</v>
      </c>
      <c r="AP521" s="813">
        <v>0</v>
      </c>
    </row>
    <row r="522" spans="3:42" s="31" customFormat="1" ht="13.5">
      <c r="C522" s="81" t="s">
        <v>79</v>
      </c>
      <c r="D522" s="813">
        <f t="shared" ref="D522:AP522" si="197">SUM(D519:D521)</f>
        <v>0</v>
      </c>
      <c r="E522" s="813">
        <f t="shared" si="197"/>
        <v>0</v>
      </c>
      <c r="F522" s="813">
        <f t="shared" si="197"/>
        <v>0</v>
      </c>
      <c r="G522" s="813">
        <f t="shared" si="197"/>
        <v>0</v>
      </c>
      <c r="H522" s="813">
        <f t="shared" si="197"/>
        <v>0</v>
      </c>
      <c r="I522" s="813">
        <f t="shared" si="197"/>
        <v>0</v>
      </c>
      <c r="J522" s="813">
        <f t="shared" si="197"/>
        <v>0</v>
      </c>
      <c r="K522" s="813">
        <f t="shared" si="197"/>
        <v>0</v>
      </c>
      <c r="L522" s="813">
        <f t="shared" si="197"/>
        <v>0</v>
      </c>
      <c r="M522" s="813">
        <f t="shared" si="197"/>
        <v>0</v>
      </c>
      <c r="N522" s="813">
        <f t="shared" si="197"/>
        <v>0</v>
      </c>
      <c r="O522" s="813">
        <f t="shared" si="197"/>
        <v>0</v>
      </c>
      <c r="P522" s="813">
        <f t="shared" si="197"/>
        <v>0</v>
      </c>
      <c r="Q522" s="813">
        <f t="shared" si="197"/>
        <v>0</v>
      </c>
      <c r="R522" s="813">
        <f t="shared" si="197"/>
        <v>0</v>
      </c>
      <c r="S522" s="813">
        <f t="shared" si="197"/>
        <v>0</v>
      </c>
      <c r="T522" s="813">
        <f t="shared" si="197"/>
        <v>0</v>
      </c>
      <c r="U522" s="813">
        <f t="shared" si="197"/>
        <v>0</v>
      </c>
      <c r="V522" s="813">
        <f t="shared" si="197"/>
        <v>0</v>
      </c>
      <c r="W522" s="815">
        <f t="shared" si="197"/>
        <v>0</v>
      </c>
      <c r="X522" s="815">
        <f t="shared" si="197"/>
        <v>0</v>
      </c>
      <c r="Y522" s="815">
        <f t="shared" si="197"/>
        <v>0</v>
      </c>
      <c r="Z522" s="815">
        <f t="shared" si="197"/>
        <v>0</v>
      </c>
      <c r="AA522" s="815">
        <f t="shared" si="197"/>
        <v>0</v>
      </c>
      <c r="AB522" s="815">
        <f t="shared" si="197"/>
        <v>0</v>
      </c>
      <c r="AC522" s="815">
        <f t="shared" si="197"/>
        <v>0</v>
      </c>
      <c r="AD522" s="815">
        <f t="shared" si="197"/>
        <v>0</v>
      </c>
      <c r="AE522" s="815">
        <f t="shared" si="197"/>
        <v>0</v>
      </c>
      <c r="AF522" s="815">
        <f t="shared" si="197"/>
        <v>0</v>
      </c>
      <c r="AG522" s="815">
        <f t="shared" si="197"/>
        <v>0</v>
      </c>
      <c r="AH522" s="815">
        <f t="shared" si="197"/>
        <v>0</v>
      </c>
      <c r="AI522" s="815">
        <f t="shared" si="197"/>
        <v>0</v>
      </c>
      <c r="AJ522" s="815">
        <f t="shared" si="197"/>
        <v>0</v>
      </c>
      <c r="AK522" s="815">
        <f t="shared" si="197"/>
        <v>0</v>
      </c>
      <c r="AL522" s="815">
        <f t="shared" si="197"/>
        <v>0</v>
      </c>
      <c r="AM522" s="815">
        <f t="shared" si="197"/>
        <v>0</v>
      </c>
      <c r="AN522" s="815">
        <f t="shared" si="197"/>
        <v>0</v>
      </c>
      <c r="AO522" s="815">
        <f t="shared" si="197"/>
        <v>0</v>
      </c>
      <c r="AP522" s="815">
        <f t="shared" si="197"/>
        <v>0</v>
      </c>
    </row>
    <row r="523" spans="3:42" s="31" customFormat="1" ht="13.5">
      <c r="C523" s="49"/>
      <c r="D523" s="604" t="str">
        <f t="shared" ref="D523:V523" si="198">D11</f>
        <v>21</v>
      </c>
      <c r="E523" s="604" t="str">
        <f t="shared" si="198"/>
        <v>22</v>
      </c>
      <c r="F523" s="604" t="str">
        <f t="shared" si="198"/>
        <v>23</v>
      </c>
      <c r="G523" s="604" t="str">
        <f t="shared" si="198"/>
        <v>24</v>
      </c>
      <c r="H523" s="604" t="str">
        <f t="shared" si="198"/>
        <v>25</v>
      </c>
      <c r="I523" s="604" t="str">
        <f t="shared" si="198"/>
        <v>26</v>
      </c>
      <c r="J523" s="604" t="str">
        <f t="shared" si="198"/>
        <v>27</v>
      </c>
      <c r="K523" s="604" t="str">
        <f t="shared" si="198"/>
        <v>28</v>
      </c>
      <c r="L523" s="604" t="str">
        <f t="shared" si="198"/>
        <v>29</v>
      </c>
      <c r="M523" s="604" t="str">
        <f t="shared" si="198"/>
        <v>30</v>
      </c>
      <c r="N523" s="604" t="str">
        <f t="shared" si="198"/>
        <v>31</v>
      </c>
      <c r="O523" s="604" t="str">
        <f t="shared" si="198"/>
        <v>32</v>
      </c>
      <c r="P523" s="604" t="str">
        <f t="shared" si="198"/>
        <v>33</v>
      </c>
      <c r="Q523" s="604" t="str">
        <f t="shared" si="198"/>
        <v>34</v>
      </c>
      <c r="R523" s="604" t="str">
        <f t="shared" si="198"/>
        <v>35</v>
      </c>
      <c r="S523" s="604" t="str">
        <f t="shared" si="198"/>
        <v>36</v>
      </c>
      <c r="T523" s="604" t="str">
        <f t="shared" si="198"/>
        <v>37</v>
      </c>
      <c r="U523" s="604" t="str">
        <f t="shared" si="198"/>
        <v>38</v>
      </c>
      <c r="V523" s="604" t="str">
        <f t="shared" si="198"/>
        <v>39</v>
      </c>
      <c r="W523" s="605"/>
      <c r="X523" s="606"/>
      <c r="Y523" s="606"/>
      <c r="Z523" s="606"/>
      <c r="AA523" s="606"/>
      <c r="AB523" s="606"/>
      <c r="AC523" s="606"/>
      <c r="AD523" s="606"/>
      <c r="AE523" s="606"/>
      <c r="AF523" s="606"/>
      <c r="AG523" s="606"/>
      <c r="AH523" s="606"/>
      <c r="AI523" s="606"/>
      <c r="AJ523" s="606"/>
      <c r="AK523" s="606"/>
      <c r="AL523" s="606"/>
      <c r="AM523" s="606"/>
      <c r="AN523" s="606"/>
      <c r="AO523" s="606"/>
      <c r="AP523" s="606"/>
    </row>
    <row r="524" spans="3:42" s="31" customFormat="1" ht="40.5">
      <c r="C524" s="77" t="s">
        <v>48</v>
      </c>
      <c r="D524" s="607" t="str">
        <f t="shared" ref="D524:W524" si="199">D12</f>
        <v>輸送機械</v>
      </c>
      <c r="E524" s="607" t="str">
        <f t="shared" si="199"/>
        <v>その他の製造工業製品</v>
      </c>
      <c r="F524" s="607" t="str">
        <f t="shared" si="199"/>
        <v>建設</v>
      </c>
      <c r="G524" s="607" t="str">
        <f t="shared" si="199"/>
        <v>電力・ガス・熱供給</v>
      </c>
      <c r="H524" s="607" t="str">
        <f t="shared" si="199"/>
        <v>水道</v>
      </c>
      <c r="I524" s="607" t="str">
        <f t="shared" si="199"/>
        <v>廃棄物処理</v>
      </c>
      <c r="J524" s="607" t="str">
        <f t="shared" si="199"/>
        <v>商業</v>
      </c>
      <c r="K524" s="607" t="str">
        <f t="shared" si="199"/>
        <v>金融・保険</v>
      </c>
      <c r="L524" s="607" t="str">
        <f t="shared" si="199"/>
        <v>不動産</v>
      </c>
      <c r="M524" s="607" t="str">
        <f t="shared" si="199"/>
        <v>運輸・郵便</v>
      </c>
      <c r="N524" s="607" t="str">
        <f t="shared" si="199"/>
        <v>情報通信</v>
      </c>
      <c r="O524" s="607" t="str">
        <f t="shared" si="199"/>
        <v>公務</v>
      </c>
      <c r="P524" s="607" t="str">
        <f t="shared" si="199"/>
        <v>教育・研究</v>
      </c>
      <c r="Q524" s="607" t="str">
        <f t="shared" si="199"/>
        <v>医療・福祉</v>
      </c>
      <c r="R524" s="882" t="str">
        <f t="shared" si="199"/>
        <v>他に分類されない会員制団体</v>
      </c>
      <c r="S524" s="607" t="str">
        <f t="shared" si="199"/>
        <v>対事業所サービス</v>
      </c>
      <c r="T524" s="607" t="str">
        <f t="shared" si="199"/>
        <v>対個人サービス</v>
      </c>
      <c r="U524" s="607" t="str">
        <f t="shared" si="199"/>
        <v>事務用品</v>
      </c>
      <c r="V524" s="607" t="str">
        <f t="shared" si="199"/>
        <v>分類不明</v>
      </c>
      <c r="W524" s="608" t="str">
        <f t="shared" si="199"/>
        <v>合計</v>
      </c>
      <c r="X524" s="606"/>
      <c r="Y524" s="606"/>
      <c r="Z524" s="606"/>
      <c r="AA524" s="606"/>
      <c r="AB524" s="606"/>
      <c r="AC524" s="606"/>
      <c r="AD524" s="606"/>
      <c r="AE524" s="606"/>
      <c r="AF524" s="606"/>
      <c r="AG524" s="606"/>
      <c r="AH524" s="606"/>
      <c r="AI524" s="606"/>
      <c r="AJ524" s="606"/>
      <c r="AK524" s="606"/>
      <c r="AL524" s="606"/>
      <c r="AM524" s="606"/>
      <c r="AN524" s="606"/>
      <c r="AO524" s="606"/>
      <c r="AP524" s="606"/>
    </row>
    <row r="525" spans="3:42" s="31" customFormat="1" ht="13.5">
      <c r="C525" s="78" t="s">
        <v>84</v>
      </c>
      <c r="D525" s="811">
        <f t="array" ref="D525:V527">+X519:AP521</f>
        <v>0</v>
      </c>
      <c r="E525" s="811">
        <v>0</v>
      </c>
      <c r="F525" s="811">
        <v>0</v>
      </c>
      <c r="G525" s="811">
        <v>0</v>
      </c>
      <c r="H525" s="811">
        <v>0</v>
      </c>
      <c r="I525" s="811">
        <v>0</v>
      </c>
      <c r="J525" s="811">
        <v>0</v>
      </c>
      <c r="K525" s="811">
        <v>0</v>
      </c>
      <c r="L525" s="811">
        <v>0</v>
      </c>
      <c r="M525" s="811">
        <v>0</v>
      </c>
      <c r="N525" s="811">
        <v>0</v>
      </c>
      <c r="O525" s="811">
        <v>0</v>
      </c>
      <c r="P525" s="811">
        <v>0</v>
      </c>
      <c r="Q525" s="812">
        <v>0</v>
      </c>
      <c r="R525" s="812">
        <v>0</v>
      </c>
      <c r="S525" s="812">
        <v>0</v>
      </c>
      <c r="T525" s="812">
        <v>0</v>
      </c>
      <c r="U525" s="812">
        <v>0</v>
      </c>
      <c r="V525" s="812">
        <v>0</v>
      </c>
      <c r="W525" s="811">
        <f>SUM(D519:AP519)</f>
        <v>0</v>
      </c>
      <c r="X525" s="606"/>
      <c r="Y525" s="606"/>
      <c r="Z525" s="606"/>
      <c r="AA525" s="606"/>
      <c r="AB525" s="606"/>
      <c r="AC525" s="606"/>
      <c r="AD525" s="606"/>
      <c r="AE525" s="606"/>
      <c r="AF525" s="606"/>
      <c r="AG525" s="606"/>
      <c r="AH525" s="606"/>
      <c r="AI525" s="606"/>
      <c r="AJ525" s="606"/>
      <c r="AK525" s="606"/>
      <c r="AL525" s="606"/>
      <c r="AM525" s="606"/>
      <c r="AN525" s="606"/>
      <c r="AO525" s="606"/>
      <c r="AP525" s="606"/>
    </row>
    <row r="526" spans="3:42" s="31" customFormat="1" ht="13.5">
      <c r="C526" s="81" t="s">
        <v>85</v>
      </c>
      <c r="D526" s="814">
        <v>0</v>
      </c>
      <c r="E526" s="814">
        <v>0</v>
      </c>
      <c r="F526" s="814">
        <v>0</v>
      </c>
      <c r="G526" s="814">
        <v>0</v>
      </c>
      <c r="H526" s="814">
        <v>0</v>
      </c>
      <c r="I526" s="814">
        <v>0</v>
      </c>
      <c r="J526" s="814">
        <v>0</v>
      </c>
      <c r="K526" s="814">
        <v>0</v>
      </c>
      <c r="L526" s="814">
        <v>0</v>
      </c>
      <c r="M526" s="814">
        <v>0</v>
      </c>
      <c r="N526" s="814">
        <v>0</v>
      </c>
      <c r="O526" s="814">
        <v>0</v>
      </c>
      <c r="P526" s="814">
        <v>0</v>
      </c>
      <c r="Q526" s="814">
        <v>0</v>
      </c>
      <c r="R526" s="814">
        <v>0</v>
      </c>
      <c r="S526" s="814">
        <v>0</v>
      </c>
      <c r="T526" s="814">
        <v>0</v>
      </c>
      <c r="U526" s="814">
        <v>0</v>
      </c>
      <c r="V526" s="814">
        <v>0</v>
      </c>
      <c r="W526" s="813">
        <f>SUM(D520:AP520)</f>
        <v>0</v>
      </c>
      <c r="X526" s="606"/>
      <c r="Y526" s="606"/>
      <c r="Z526" s="606"/>
      <c r="AA526" s="606"/>
      <c r="AB526" s="606"/>
      <c r="AC526" s="606"/>
      <c r="AD526" s="606"/>
      <c r="AE526" s="606"/>
      <c r="AF526" s="606"/>
      <c r="AG526" s="606"/>
      <c r="AH526" s="606"/>
      <c r="AI526" s="606"/>
      <c r="AJ526" s="606"/>
      <c r="AK526" s="606"/>
      <c r="AL526" s="606"/>
      <c r="AM526" s="606"/>
      <c r="AN526" s="606"/>
      <c r="AO526" s="606"/>
      <c r="AP526" s="606"/>
    </row>
    <row r="527" spans="3:42" s="31" customFormat="1" ht="13.5">
      <c r="C527" s="81" t="s">
        <v>86</v>
      </c>
      <c r="D527" s="813">
        <v>0</v>
      </c>
      <c r="E527" s="813">
        <v>0</v>
      </c>
      <c r="F527" s="813">
        <v>0</v>
      </c>
      <c r="G527" s="813">
        <v>0</v>
      </c>
      <c r="H527" s="813">
        <v>0</v>
      </c>
      <c r="I527" s="813">
        <v>0</v>
      </c>
      <c r="J527" s="813">
        <v>0</v>
      </c>
      <c r="K527" s="813">
        <v>0</v>
      </c>
      <c r="L527" s="813">
        <v>0</v>
      </c>
      <c r="M527" s="813">
        <v>0</v>
      </c>
      <c r="N527" s="813">
        <v>0</v>
      </c>
      <c r="O527" s="813">
        <v>0</v>
      </c>
      <c r="P527" s="813">
        <v>0</v>
      </c>
      <c r="Q527" s="814">
        <v>0</v>
      </c>
      <c r="R527" s="814">
        <v>0</v>
      </c>
      <c r="S527" s="814">
        <v>0</v>
      </c>
      <c r="T527" s="814">
        <v>0</v>
      </c>
      <c r="U527" s="814">
        <v>0</v>
      </c>
      <c r="V527" s="814">
        <v>0</v>
      </c>
      <c r="W527" s="813">
        <f>SUM(D521:AP521)</f>
        <v>0</v>
      </c>
      <c r="X527" s="606"/>
      <c r="Y527" s="606"/>
      <c r="Z527" s="606"/>
      <c r="AA527" s="606"/>
      <c r="AB527" s="606"/>
      <c r="AC527" s="606"/>
      <c r="AD527" s="606"/>
      <c r="AE527" s="606"/>
      <c r="AF527" s="606"/>
      <c r="AG527" s="606"/>
      <c r="AH527" s="606"/>
      <c r="AI527" s="606"/>
      <c r="AJ527" s="606"/>
      <c r="AK527" s="606"/>
      <c r="AL527" s="606"/>
      <c r="AM527" s="606"/>
      <c r="AN527" s="606"/>
      <c r="AO527" s="606"/>
      <c r="AP527" s="606"/>
    </row>
    <row r="528" spans="3:42" s="31" customFormat="1" ht="13.5">
      <c r="C528" s="83" t="s">
        <v>79</v>
      </c>
      <c r="D528" s="815">
        <f t="shared" ref="D528:V528" si="200">SUM(D525:D527)</f>
        <v>0</v>
      </c>
      <c r="E528" s="815">
        <f t="shared" si="200"/>
        <v>0</v>
      </c>
      <c r="F528" s="815">
        <f t="shared" si="200"/>
        <v>0</v>
      </c>
      <c r="G528" s="815">
        <f t="shared" si="200"/>
        <v>0</v>
      </c>
      <c r="H528" s="815">
        <f t="shared" si="200"/>
        <v>0</v>
      </c>
      <c r="I528" s="815">
        <f t="shared" si="200"/>
        <v>0</v>
      </c>
      <c r="J528" s="815">
        <f t="shared" si="200"/>
        <v>0</v>
      </c>
      <c r="K528" s="815">
        <f t="shared" si="200"/>
        <v>0</v>
      </c>
      <c r="L528" s="815">
        <f t="shared" si="200"/>
        <v>0</v>
      </c>
      <c r="M528" s="815">
        <f t="shared" si="200"/>
        <v>0</v>
      </c>
      <c r="N528" s="815">
        <f t="shared" si="200"/>
        <v>0</v>
      </c>
      <c r="O528" s="815">
        <f t="shared" si="200"/>
        <v>0</v>
      </c>
      <c r="P528" s="815">
        <f t="shared" si="200"/>
        <v>0</v>
      </c>
      <c r="Q528" s="815">
        <f t="shared" si="200"/>
        <v>0</v>
      </c>
      <c r="R528" s="815">
        <f t="shared" si="200"/>
        <v>0</v>
      </c>
      <c r="S528" s="815">
        <f t="shared" si="200"/>
        <v>0</v>
      </c>
      <c r="T528" s="815">
        <f t="shared" si="200"/>
        <v>0</v>
      </c>
      <c r="U528" s="815">
        <f t="shared" si="200"/>
        <v>0</v>
      </c>
      <c r="V528" s="815">
        <f t="shared" si="200"/>
        <v>0</v>
      </c>
      <c r="W528" s="815">
        <f>SUM(D522:AP522)</f>
        <v>0</v>
      </c>
      <c r="X528" s="606"/>
      <c r="Y528" s="606"/>
      <c r="Z528" s="606"/>
      <c r="AA528" s="606"/>
      <c r="AB528" s="606"/>
      <c r="AC528" s="606"/>
      <c r="AD528" s="606"/>
      <c r="AE528" s="606"/>
      <c r="AF528" s="606"/>
      <c r="AG528" s="606"/>
      <c r="AH528" s="606"/>
      <c r="AI528" s="606"/>
      <c r="AJ528" s="606"/>
      <c r="AK528" s="606"/>
      <c r="AL528" s="606"/>
      <c r="AM528" s="606"/>
      <c r="AN528" s="606"/>
      <c r="AO528" s="606"/>
      <c r="AP528" s="606"/>
    </row>
    <row r="529" spans="3:42" s="31" customFormat="1" ht="10.7" customHeight="1">
      <c r="F529" s="29"/>
      <c r="G529" s="46"/>
      <c r="N529" s="47"/>
      <c r="O529" s="47"/>
    </row>
    <row r="530" spans="3:42" s="31" customFormat="1" ht="17.25">
      <c r="C530" s="32" t="s">
        <v>438</v>
      </c>
      <c r="D530" s="25"/>
      <c r="E530" s="25"/>
      <c r="F530" s="73"/>
      <c r="G530" s="74"/>
      <c r="H530" s="25"/>
      <c r="I530" s="25"/>
      <c r="J530" s="75"/>
      <c r="K530" s="76"/>
      <c r="L530" s="25"/>
      <c r="M530" s="25"/>
      <c r="N530" s="25"/>
      <c r="O530" s="25"/>
      <c r="P530" s="25"/>
      <c r="W530" s="29" t="s">
        <v>109</v>
      </c>
    </row>
    <row r="531" spans="3:42" s="31" customFormat="1" ht="13.5">
      <c r="C531" s="49"/>
      <c r="D531" s="588" t="str">
        <f t="shared" ref="D531:AP531" si="201">D6</f>
        <v>01</v>
      </c>
      <c r="E531" s="588" t="str">
        <f t="shared" si="201"/>
        <v>02</v>
      </c>
      <c r="F531" s="588" t="str">
        <f t="shared" si="201"/>
        <v>03</v>
      </c>
      <c r="G531" s="588" t="str">
        <f t="shared" si="201"/>
        <v>04</v>
      </c>
      <c r="H531" s="588" t="str">
        <f t="shared" si="201"/>
        <v>05</v>
      </c>
      <c r="I531" s="588" t="str">
        <f t="shared" si="201"/>
        <v>06</v>
      </c>
      <c r="J531" s="588" t="str">
        <f t="shared" si="201"/>
        <v>07</v>
      </c>
      <c r="K531" s="588" t="str">
        <f t="shared" si="201"/>
        <v>08</v>
      </c>
      <c r="L531" s="588" t="str">
        <f t="shared" si="201"/>
        <v>09</v>
      </c>
      <c r="M531" s="588" t="str">
        <f t="shared" si="201"/>
        <v>10</v>
      </c>
      <c r="N531" s="588" t="str">
        <f t="shared" si="201"/>
        <v>11</v>
      </c>
      <c r="O531" s="588" t="str">
        <f t="shared" si="201"/>
        <v>12</v>
      </c>
      <c r="P531" s="588" t="str">
        <f t="shared" si="201"/>
        <v>13</v>
      </c>
      <c r="Q531" s="588" t="str">
        <f t="shared" si="201"/>
        <v>14</v>
      </c>
      <c r="R531" s="588" t="str">
        <f t="shared" si="201"/>
        <v>15</v>
      </c>
      <c r="S531" s="588" t="str">
        <f t="shared" si="201"/>
        <v>16</v>
      </c>
      <c r="T531" s="588" t="str">
        <f t="shared" si="201"/>
        <v>17</v>
      </c>
      <c r="U531" s="588" t="str">
        <f t="shared" si="201"/>
        <v>18</v>
      </c>
      <c r="V531" s="588" t="str">
        <f t="shared" si="201"/>
        <v>19</v>
      </c>
      <c r="W531" s="588" t="str">
        <f t="shared" si="201"/>
        <v>20</v>
      </c>
      <c r="X531" s="588" t="str">
        <f t="shared" si="201"/>
        <v>21</v>
      </c>
      <c r="Y531" s="588" t="str">
        <f t="shared" si="201"/>
        <v>22</v>
      </c>
      <c r="Z531" s="588" t="str">
        <f t="shared" si="201"/>
        <v>23</v>
      </c>
      <c r="AA531" s="588" t="str">
        <f t="shared" si="201"/>
        <v>24</v>
      </c>
      <c r="AB531" s="588" t="str">
        <f t="shared" si="201"/>
        <v>25</v>
      </c>
      <c r="AC531" s="588" t="str">
        <f t="shared" si="201"/>
        <v>26</v>
      </c>
      <c r="AD531" s="588" t="str">
        <f t="shared" si="201"/>
        <v>27</v>
      </c>
      <c r="AE531" s="588" t="str">
        <f t="shared" si="201"/>
        <v>28</v>
      </c>
      <c r="AF531" s="588" t="str">
        <f t="shared" si="201"/>
        <v>29</v>
      </c>
      <c r="AG531" s="588" t="str">
        <f t="shared" si="201"/>
        <v>30</v>
      </c>
      <c r="AH531" s="588" t="str">
        <f t="shared" si="201"/>
        <v>31</v>
      </c>
      <c r="AI531" s="588" t="str">
        <f t="shared" si="201"/>
        <v>32</v>
      </c>
      <c r="AJ531" s="588" t="str">
        <f t="shared" si="201"/>
        <v>33</v>
      </c>
      <c r="AK531" s="588" t="str">
        <f t="shared" si="201"/>
        <v>34</v>
      </c>
      <c r="AL531" s="588" t="str">
        <f t="shared" si="201"/>
        <v>35</v>
      </c>
      <c r="AM531" s="588" t="str">
        <f t="shared" si="201"/>
        <v>36</v>
      </c>
      <c r="AN531" s="588" t="str">
        <f t="shared" si="201"/>
        <v>37</v>
      </c>
      <c r="AO531" s="588" t="str">
        <f t="shared" si="201"/>
        <v>38</v>
      </c>
      <c r="AP531" s="588" t="str">
        <f t="shared" si="201"/>
        <v>39</v>
      </c>
    </row>
    <row r="532" spans="3:42" s="31" customFormat="1" ht="40.5">
      <c r="C532" s="77" t="s">
        <v>48</v>
      </c>
      <c r="D532" s="589" t="str">
        <f t="shared" ref="D532:AP532" si="202">D7</f>
        <v>農業</v>
      </c>
      <c r="E532" s="589" t="str">
        <f t="shared" si="202"/>
        <v>林業</v>
      </c>
      <c r="F532" s="589" t="str">
        <f t="shared" si="202"/>
        <v>漁業</v>
      </c>
      <c r="G532" s="589" t="str">
        <f t="shared" si="202"/>
        <v>鉱業</v>
      </c>
      <c r="H532" s="589" t="str">
        <f t="shared" si="202"/>
        <v>飲食料品</v>
      </c>
      <c r="I532" s="589" t="str">
        <f t="shared" si="202"/>
        <v>繊維製品</v>
      </c>
      <c r="J532" s="589" t="str">
        <f t="shared" si="202"/>
        <v>パルプ・紙・木製品</v>
      </c>
      <c r="K532" s="589" t="str">
        <f t="shared" si="202"/>
        <v>化学製品</v>
      </c>
      <c r="L532" s="589" t="str">
        <f t="shared" si="202"/>
        <v>石油・石炭製品</v>
      </c>
      <c r="M532" s="613" t="str">
        <f t="shared" si="202"/>
        <v>プラスチック・ゴム製品</v>
      </c>
      <c r="N532" s="589" t="str">
        <f t="shared" si="202"/>
        <v>窯業・土石製品</v>
      </c>
      <c r="O532" s="589" t="str">
        <f t="shared" si="202"/>
        <v>鉄鋼</v>
      </c>
      <c r="P532" s="589" t="str">
        <f t="shared" si="202"/>
        <v>非鉄金属</v>
      </c>
      <c r="Q532" s="589" t="str">
        <f t="shared" si="202"/>
        <v>金属製品</v>
      </c>
      <c r="R532" s="589" t="str">
        <f t="shared" si="202"/>
        <v>はん用機械</v>
      </c>
      <c r="S532" s="589" t="str">
        <f t="shared" si="202"/>
        <v>生産用機械</v>
      </c>
      <c r="T532" s="589" t="str">
        <f t="shared" si="202"/>
        <v>業務用機械</v>
      </c>
      <c r="U532" s="589" t="str">
        <f t="shared" si="202"/>
        <v>電子部品</v>
      </c>
      <c r="V532" s="589" t="str">
        <f t="shared" si="202"/>
        <v>電気機械</v>
      </c>
      <c r="W532" s="589" t="str">
        <f t="shared" si="202"/>
        <v>情報通信機器</v>
      </c>
      <c r="X532" s="593" t="str">
        <f t="shared" si="202"/>
        <v>輸送機械</v>
      </c>
      <c r="Y532" s="593" t="str">
        <f t="shared" si="202"/>
        <v>その他の製造工業製品</v>
      </c>
      <c r="Z532" s="593" t="str">
        <f t="shared" si="202"/>
        <v>建設</v>
      </c>
      <c r="AA532" s="593" t="str">
        <f t="shared" si="202"/>
        <v>電力・ガス・熱供給</v>
      </c>
      <c r="AB532" s="593" t="str">
        <f t="shared" si="202"/>
        <v>水道</v>
      </c>
      <c r="AC532" s="593" t="str">
        <f t="shared" si="202"/>
        <v>廃棄物処理</v>
      </c>
      <c r="AD532" s="593" t="str">
        <f t="shared" si="202"/>
        <v>商業</v>
      </c>
      <c r="AE532" s="593" t="str">
        <f t="shared" si="202"/>
        <v>金融・保険</v>
      </c>
      <c r="AF532" s="593" t="str">
        <f t="shared" si="202"/>
        <v>不動産</v>
      </c>
      <c r="AG532" s="593" t="str">
        <f t="shared" si="202"/>
        <v>運輸・郵便</v>
      </c>
      <c r="AH532" s="593" t="str">
        <f t="shared" si="202"/>
        <v>情報通信</v>
      </c>
      <c r="AI532" s="593" t="str">
        <f t="shared" si="202"/>
        <v>公務</v>
      </c>
      <c r="AJ532" s="593" t="str">
        <f t="shared" si="202"/>
        <v>教育・研究</v>
      </c>
      <c r="AK532" s="593" t="str">
        <f t="shared" si="202"/>
        <v>医療・福祉</v>
      </c>
      <c r="AL532" s="593" t="str">
        <f t="shared" si="202"/>
        <v>他に分類されない会員制団体</v>
      </c>
      <c r="AM532" s="593" t="str">
        <f t="shared" si="202"/>
        <v>対事業所サービス</v>
      </c>
      <c r="AN532" s="593" t="str">
        <f t="shared" si="202"/>
        <v>対個人サービス</v>
      </c>
      <c r="AO532" s="593" t="str">
        <f t="shared" si="202"/>
        <v>事務用品</v>
      </c>
      <c r="AP532" s="593" t="str">
        <f t="shared" si="202"/>
        <v>分類不明</v>
      </c>
    </row>
    <row r="533" spans="3:42" s="31" customFormat="1" ht="13.5">
      <c r="C533" s="78" t="s">
        <v>84</v>
      </c>
      <c r="D533" s="811">
        <f t="array" ref="D533:AP535">+詳細4!D245:AP247</f>
        <v>0</v>
      </c>
      <c r="E533" s="811">
        <v>0</v>
      </c>
      <c r="F533" s="811">
        <v>0</v>
      </c>
      <c r="G533" s="811">
        <v>0</v>
      </c>
      <c r="H533" s="811">
        <v>56.392440221978568</v>
      </c>
      <c r="I533" s="811">
        <v>0</v>
      </c>
      <c r="J533" s="811">
        <v>0</v>
      </c>
      <c r="K533" s="811">
        <v>0</v>
      </c>
      <c r="L533" s="811">
        <v>0</v>
      </c>
      <c r="M533" s="811">
        <v>0</v>
      </c>
      <c r="N533" s="811">
        <v>0</v>
      </c>
      <c r="O533" s="811">
        <v>0</v>
      </c>
      <c r="P533" s="811">
        <v>0</v>
      </c>
      <c r="Q533" s="811">
        <v>0</v>
      </c>
      <c r="R533" s="811">
        <v>0</v>
      </c>
      <c r="S533" s="811">
        <v>0</v>
      </c>
      <c r="T533" s="811">
        <v>0</v>
      </c>
      <c r="U533" s="811">
        <v>0</v>
      </c>
      <c r="V533" s="811">
        <v>0</v>
      </c>
      <c r="W533" s="811">
        <v>0</v>
      </c>
      <c r="X533" s="811">
        <v>0</v>
      </c>
      <c r="Y533" s="811">
        <v>0</v>
      </c>
      <c r="Z533" s="811">
        <v>0</v>
      </c>
      <c r="AA533" s="811">
        <v>0</v>
      </c>
      <c r="AB533" s="811">
        <v>0</v>
      </c>
      <c r="AC533" s="811">
        <v>0</v>
      </c>
      <c r="AD533" s="811">
        <v>112.49686226531503</v>
      </c>
      <c r="AE533" s="811">
        <v>0</v>
      </c>
      <c r="AF533" s="811">
        <v>0</v>
      </c>
      <c r="AG533" s="811">
        <v>14.956888291746061</v>
      </c>
      <c r="AH533" s="811">
        <v>0</v>
      </c>
      <c r="AI533" s="811">
        <v>0</v>
      </c>
      <c r="AJ533" s="811">
        <v>0</v>
      </c>
      <c r="AK533" s="811">
        <v>0</v>
      </c>
      <c r="AL533" s="811">
        <v>0</v>
      </c>
      <c r="AM533" s="811">
        <v>0</v>
      </c>
      <c r="AN533" s="811">
        <v>0</v>
      </c>
      <c r="AO533" s="811">
        <v>0</v>
      </c>
      <c r="AP533" s="811">
        <v>0</v>
      </c>
    </row>
    <row r="534" spans="3:42" s="31" customFormat="1" ht="13.5">
      <c r="C534" s="81" t="s">
        <v>85</v>
      </c>
      <c r="D534" s="813">
        <v>10.872112635990163</v>
      </c>
      <c r="E534" s="813">
        <v>0.17816949481935715</v>
      </c>
      <c r="F534" s="813">
        <v>0.31674417900573693</v>
      </c>
      <c r="G534" s="813">
        <v>9.1566974282526453E-3</v>
      </c>
      <c r="H534" s="813">
        <v>6.2584741704696896</v>
      </c>
      <c r="I534" s="813">
        <v>0.17077209912504604</v>
      </c>
      <c r="J534" s="813">
        <v>0.83970786121875196</v>
      </c>
      <c r="K534" s="813">
        <v>0.28720926754368908</v>
      </c>
      <c r="L534" s="813">
        <v>9.0543817454776382E-2</v>
      </c>
      <c r="M534" s="813">
        <v>1.0538494413084945</v>
      </c>
      <c r="N534" s="813">
        <v>0.12878759810333387</v>
      </c>
      <c r="O534" s="813">
        <v>9.4453189315624075E-2</v>
      </c>
      <c r="P534" s="813">
        <v>3.4931905573276967E-2</v>
      </c>
      <c r="Q534" s="813">
        <v>0.73371562277781355</v>
      </c>
      <c r="R534" s="813">
        <v>3.6204017483077236E-2</v>
      </c>
      <c r="S534" s="813">
        <v>4.7738258407777699E-2</v>
      </c>
      <c r="T534" s="813">
        <v>1.812833134922304E-2</v>
      </c>
      <c r="U534" s="813">
        <v>3.0256965273256338E-2</v>
      </c>
      <c r="V534" s="813">
        <v>3.0783812923824275E-2</v>
      </c>
      <c r="W534" s="813">
        <v>3.3499830405811577E-3</v>
      </c>
      <c r="X534" s="813">
        <v>0.10510678869323922</v>
      </c>
      <c r="Y534" s="813">
        <v>0.76191257510817045</v>
      </c>
      <c r="Z534" s="813">
        <v>0.71382857070263817</v>
      </c>
      <c r="AA534" s="813">
        <v>0.20545083864079161</v>
      </c>
      <c r="AB534" s="813">
        <v>0.18047479783124926</v>
      </c>
      <c r="AC534" s="813">
        <v>0.77192879699410677</v>
      </c>
      <c r="AD534" s="813">
        <v>7.3737143094802251</v>
      </c>
      <c r="AE534" s="813">
        <v>1.5252702933036055</v>
      </c>
      <c r="AF534" s="813">
        <v>0.72426472672533493</v>
      </c>
      <c r="AG534" s="813">
        <v>6.2094153597048223</v>
      </c>
      <c r="AH534" s="813">
        <v>1.0432983131774773</v>
      </c>
      <c r="AI534" s="813">
        <v>4.7815957492680222E-2</v>
      </c>
      <c r="AJ534" s="813">
        <v>0.18064756467693233</v>
      </c>
      <c r="AK534" s="813">
        <v>4.8533423093468579E-2</v>
      </c>
      <c r="AL534" s="813">
        <v>0.50461914014194575</v>
      </c>
      <c r="AM534" s="813">
        <v>19.75104867519552</v>
      </c>
      <c r="AN534" s="813">
        <v>0.23061578739375876</v>
      </c>
      <c r="AO534" s="813">
        <v>0</v>
      </c>
      <c r="AP534" s="813">
        <v>3.5337338745723208E-2</v>
      </c>
    </row>
    <row r="535" spans="3:42" s="31" customFormat="1" ht="13.5">
      <c r="C535" s="81" t="s">
        <v>86</v>
      </c>
      <c r="D535" s="813">
        <v>0.29036750581159426</v>
      </c>
      <c r="E535" s="813">
        <v>4.3387327171368464E-2</v>
      </c>
      <c r="F535" s="813">
        <v>1.7863528561014228E-2</v>
      </c>
      <c r="G535" s="813">
        <v>2.9412692552555791E-3</v>
      </c>
      <c r="H535" s="813">
        <v>0.90719824883786593</v>
      </c>
      <c r="I535" s="813">
        <v>8.7148541774641028E-2</v>
      </c>
      <c r="J535" s="813">
        <v>7.4984457445449557E-2</v>
      </c>
      <c r="K535" s="813">
        <v>8.9497187972526537E-2</v>
      </c>
      <c r="L535" s="813">
        <v>1.5407240217274997E-2</v>
      </c>
      <c r="M535" s="813">
        <v>9.5592152978167089E-2</v>
      </c>
      <c r="N535" s="813">
        <v>1.9068958994050804E-2</v>
      </c>
      <c r="O535" s="813">
        <v>2.4274600665786326E-2</v>
      </c>
      <c r="P535" s="813">
        <v>7.6856120642343484E-3</v>
      </c>
      <c r="Q535" s="813">
        <v>7.5099879766720293E-2</v>
      </c>
      <c r="R535" s="813">
        <v>1.2400760809925049E-2</v>
      </c>
      <c r="S535" s="813">
        <v>1.0007683804079738E-2</v>
      </c>
      <c r="T535" s="813">
        <v>6.505961347903196E-3</v>
      </c>
      <c r="U535" s="813">
        <v>1.935290252984774E-2</v>
      </c>
      <c r="V535" s="813">
        <v>8.5926381571267418E-2</v>
      </c>
      <c r="W535" s="813">
        <v>5.7446832799829151E-2</v>
      </c>
      <c r="X535" s="813">
        <v>7.934441212561831E-2</v>
      </c>
      <c r="Y535" s="813">
        <v>0.23427049303481581</v>
      </c>
      <c r="Z535" s="813">
        <v>0.22579702171332403</v>
      </c>
      <c r="AA535" s="813">
        <v>7.7960269191437837E-2</v>
      </c>
      <c r="AB535" s="813">
        <v>0.11279306944749082</v>
      </c>
      <c r="AC535" s="813">
        <v>0.22698222477776606</v>
      </c>
      <c r="AD535" s="813">
        <v>4.2814522472159577</v>
      </c>
      <c r="AE535" s="813">
        <v>1.439756261491135</v>
      </c>
      <c r="AF535" s="813">
        <v>1.8317750164443587</v>
      </c>
      <c r="AG535" s="813">
        <v>1.5993288678646023</v>
      </c>
      <c r="AH535" s="813">
        <v>0.59579286964906286</v>
      </c>
      <c r="AI535" s="813">
        <v>0.13692005508911376</v>
      </c>
      <c r="AJ535" s="813">
        <v>1.3478045343629557</v>
      </c>
      <c r="AK535" s="813">
        <v>3.5013906670945842</v>
      </c>
      <c r="AL535" s="813">
        <v>0.88208469895993713</v>
      </c>
      <c r="AM535" s="813">
        <v>3.0607159566613036</v>
      </c>
      <c r="AN535" s="813">
        <v>6.2398424164412383</v>
      </c>
      <c r="AO535" s="813">
        <v>0</v>
      </c>
      <c r="AP535" s="813">
        <v>4.8516633286848484E-3</v>
      </c>
    </row>
    <row r="536" spans="3:42" s="31" customFormat="1" ht="13.5">
      <c r="C536" s="81" t="s">
        <v>79</v>
      </c>
      <c r="D536" s="813">
        <f t="shared" ref="D536:AP536" si="203">SUM(D533:D535)</f>
        <v>11.162480141801758</v>
      </c>
      <c r="E536" s="813">
        <f t="shared" si="203"/>
        <v>0.22155682199072563</v>
      </c>
      <c r="F536" s="813">
        <f t="shared" si="203"/>
        <v>0.33460770756675118</v>
      </c>
      <c r="G536" s="813">
        <f t="shared" si="203"/>
        <v>1.2097966683508224E-2</v>
      </c>
      <c r="H536" s="813">
        <f t="shared" si="203"/>
        <v>63.558112641286122</v>
      </c>
      <c r="I536" s="813">
        <f t="shared" si="203"/>
        <v>0.25792064089968708</v>
      </c>
      <c r="J536" s="813">
        <f t="shared" si="203"/>
        <v>0.91469231866420153</v>
      </c>
      <c r="K536" s="813">
        <f t="shared" si="203"/>
        <v>0.37670645551621562</v>
      </c>
      <c r="L536" s="813">
        <f t="shared" si="203"/>
        <v>0.10595105767205137</v>
      </c>
      <c r="M536" s="813">
        <f t="shared" si="203"/>
        <v>1.1494415942866616</v>
      </c>
      <c r="N536" s="813">
        <f t="shared" si="203"/>
        <v>0.14785655709738468</v>
      </c>
      <c r="O536" s="813">
        <f t="shared" si="203"/>
        <v>0.1187277899814104</v>
      </c>
      <c r="P536" s="813">
        <f t="shared" si="203"/>
        <v>4.2617517637511315E-2</v>
      </c>
      <c r="Q536" s="813">
        <f t="shared" si="203"/>
        <v>0.80881550254453383</v>
      </c>
      <c r="R536" s="813">
        <f t="shared" si="203"/>
        <v>4.8604778293002283E-2</v>
      </c>
      <c r="S536" s="813">
        <f t="shared" si="203"/>
        <v>5.7745942211857436E-2</v>
      </c>
      <c r="T536" s="813">
        <f t="shared" si="203"/>
        <v>2.4634292697126237E-2</v>
      </c>
      <c r="U536" s="813">
        <f t="shared" si="203"/>
        <v>4.9609867803104078E-2</v>
      </c>
      <c r="V536" s="813">
        <f t="shared" si="203"/>
        <v>0.11671019449509169</v>
      </c>
      <c r="W536" s="815">
        <f t="shared" si="203"/>
        <v>6.0796815840410308E-2</v>
      </c>
      <c r="X536" s="815">
        <f t="shared" si="203"/>
        <v>0.18445120081885752</v>
      </c>
      <c r="Y536" s="815">
        <f t="shared" si="203"/>
        <v>0.99618306814298629</v>
      </c>
      <c r="Z536" s="815">
        <f t="shared" si="203"/>
        <v>0.93962559241596222</v>
      </c>
      <c r="AA536" s="815">
        <f t="shared" si="203"/>
        <v>0.28341110783222945</v>
      </c>
      <c r="AB536" s="815">
        <f t="shared" si="203"/>
        <v>0.2932678672787401</v>
      </c>
      <c r="AC536" s="815">
        <f t="shared" si="203"/>
        <v>0.99891102177187285</v>
      </c>
      <c r="AD536" s="815">
        <f t="shared" si="203"/>
        <v>124.1520288220112</v>
      </c>
      <c r="AE536" s="815">
        <f t="shared" si="203"/>
        <v>2.9650265547947408</v>
      </c>
      <c r="AF536" s="815">
        <f t="shared" si="203"/>
        <v>2.5560397431696935</v>
      </c>
      <c r="AG536" s="815">
        <f t="shared" si="203"/>
        <v>22.765632519315485</v>
      </c>
      <c r="AH536" s="815">
        <f t="shared" si="203"/>
        <v>1.6390911828265402</v>
      </c>
      <c r="AI536" s="815">
        <f t="shared" si="203"/>
        <v>0.18473601258179398</v>
      </c>
      <c r="AJ536" s="815">
        <f t="shared" si="203"/>
        <v>1.528452099039888</v>
      </c>
      <c r="AK536" s="815">
        <f t="shared" si="203"/>
        <v>3.5499240901880529</v>
      </c>
      <c r="AL536" s="815">
        <f t="shared" si="203"/>
        <v>1.3867038391018829</v>
      </c>
      <c r="AM536" s="815">
        <f t="shared" si="203"/>
        <v>22.811764631856825</v>
      </c>
      <c r="AN536" s="815">
        <f t="shared" si="203"/>
        <v>6.4704582038349967</v>
      </c>
      <c r="AO536" s="815">
        <f t="shared" si="203"/>
        <v>0</v>
      </c>
      <c r="AP536" s="815">
        <f t="shared" si="203"/>
        <v>4.0189002074408058E-2</v>
      </c>
    </row>
    <row r="537" spans="3:42" s="31" customFormat="1" ht="13.5">
      <c r="C537" s="49"/>
      <c r="D537" s="604" t="str">
        <f t="shared" ref="D537:V537" si="204">D11</f>
        <v>21</v>
      </c>
      <c r="E537" s="604" t="str">
        <f t="shared" si="204"/>
        <v>22</v>
      </c>
      <c r="F537" s="604" t="str">
        <f t="shared" si="204"/>
        <v>23</v>
      </c>
      <c r="G537" s="604" t="str">
        <f t="shared" si="204"/>
        <v>24</v>
      </c>
      <c r="H537" s="604" t="str">
        <f t="shared" si="204"/>
        <v>25</v>
      </c>
      <c r="I537" s="604" t="str">
        <f t="shared" si="204"/>
        <v>26</v>
      </c>
      <c r="J537" s="604" t="str">
        <f t="shared" si="204"/>
        <v>27</v>
      </c>
      <c r="K537" s="604" t="str">
        <f t="shared" si="204"/>
        <v>28</v>
      </c>
      <c r="L537" s="604" t="str">
        <f t="shared" si="204"/>
        <v>29</v>
      </c>
      <c r="M537" s="604" t="str">
        <f t="shared" si="204"/>
        <v>30</v>
      </c>
      <c r="N537" s="604" t="str">
        <f t="shared" si="204"/>
        <v>31</v>
      </c>
      <c r="O537" s="604" t="str">
        <f t="shared" si="204"/>
        <v>32</v>
      </c>
      <c r="P537" s="604" t="str">
        <f t="shared" si="204"/>
        <v>33</v>
      </c>
      <c r="Q537" s="604" t="str">
        <f t="shared" si="204"/>
        <v>34</v>
      </c>
      <c r="R537" s="604" t="str">
        <f t="shared" si="204"/>
        <v>35</v>
      </c>
      <c r="S537" s="604" t="str">
        <f t="shared" si="204"/>
        <v>36</v>
      </c>
      <c r="T537" s="604" t="str">
        <f t="shared" si="204"/>
        <v>37</v>
      </c>
      <c r="U537" s="604" t="str">
        <f t="shared" si="204"/>
        <v>38</v>
      </c>
      <c r="V537" s="604" t="str">
        <f t="shared" si="204"/>
        <v>39</v>
      </c>
      <c r="W537" s="605"/>
      <c r="X537" s="606"/>
      <c r="Y537" s="606"/>
      <c r="Z537" s="606"/>
      <c r="AA537" s="606"/>
      <c r="AB537" s="606"/>
      <c r="AC537" s="606"/>
      <c r="AD537" s="606"/>
      <c r="AE537" s="606"/>
      <c r="AF537" s="606"/>
      <c r="AG537" s="606"/>
      <c r="AH537" s="606"/>
      <c r="AI537" s="606"/>
      <c r="AJ537" s="606"/>
      <c r="AK537" s="606"/>
      <c r="AL537" s="606"/>
      <c r="AM537" s="606"/>
      <c r="AN537" s="606"/>
      <c r="AO537" s="606"/>
      <c r="AP537" s="606"/>
    </row>
    <row r="538" spans="3:42" s="31" customFormat="1" ht="40.5">
      <c r="C538" s="77" t="s">
        <v>48</v>
      </c>
      <c r="D538" s="607" t="str">
        <f t="shared" ref="D538:W538" si="205">D12</f>
        <v>輸送機械</v>
      </c>
      <c r="E538" s="607" t="str">
        <f t="shared" si="205"/>
        <v>その他の製造工業製品</v>
      </c>
      <c r="F538" s="607" t="str">
        <f t="shared" si="205"/>
        <v>建設</v>
      </c>
      <c r="G538" s="607" t="str">
        <f t="shared" si="205"/>
        <v>電力・ガス・熱供給</v>
      </c>
      <c r="H538" s="607" t="str">
        <f t="shared" si="205"/>
        <v>水道</v>
      </c>
      <c r="I538" s="607" t="str">
        <f t="shared" si="205"/>
        <v>廃棄物処理</v>
      </c>
      <c r="J538" s="607" t="str">
        <f t="shared" si="205"/>
        <v>商業</v>
      </c>
      <c r="K538" s="607" t="str">
        <f t="shared" si="205"/>
        <v>金融・保険</v>
      </c>
      <c r="L538" s="607" t="str">
        <f t="shared" si="205"/>
        <v>不動産</v>
      </c>
      <c r="M538" s="607" t="str">
        <f t="shared" si="205"/>
        <v>運輸・郵便</v>
      </c>
      <c r="N538" s="607" t="str">
        <f t="shared" si="205"/>
        <v>情報通信</v>
      </c>
      <c r="O538" s="607" t="str">
        <f t="shared" si="205"/>
        <v>公務</v>
      </c>
      <c r="P538" s="607" t="str">
        <f t="shared" si="205"/>
        <v>教育・研究</v>
      </c>
      <c r="Q538" s="607" t="str">
        <f t="shared" si="205"/>
        <v>医療・福祉</v>
      </c>
      <c r="R538" s="882" t="str">
        <f t="shared" si="205"/>
        <v>他に分類されない会員制団体</v>
      </c>
      <c r="S538" s="607" t="str">
        <f t="shared" si="205"/>
        <v>対事業所サービス</v>
      </c>
      <c r="T538" s="607" t="str">
        <f t="shared" si="205"/>
        <v>対個人サービス</v>
      </c>
      <c r="U538" s="607" t="str">
        <f t="shared" si="205"/>
        <v>事務用品</v>
      </c>
      <c r="V538" s="607" t="str">
        <f t="shared" si="205"/>
        <v>分類不明</v>
      </c>
      <c r="W538" s="608" t="str">
        <f t="shared" si="205"/>
        <v>合計</v>
      </c>
      <c r="X538" s="606"/>
      <c r="Y538" s="606"/>
      <c r="Z538" s="606"/>
      <c r="AA538" s="606"/>
      <c r="AB538" s="606"/>
      <c r="AC538" s="606"/>
      <c r="AD538" s="606"/>
      <c r="AE538" s="606"/>
      <c r="AF538" s="606"/>
      <c r="AG538" s="606"/>
      <c r="AH538" s="606"/>
      <c r="AI538" s="606"/>
      <c r="AJ538" s="606"/>
      <c r="AK538" s="606"/>
      <c r="AL538" s="606"/>
      <c r="AM538" s="606"/>
      <c r="AN538" s="606"/>
      <c r="AO538" s="606"/>
      <c r="AP538" s="606"/>
    </row>
    <row r="539" spans="3:42" s="31" customFormat="1" ht="13.5">
      <c r="C539" s="78" t="s">
        <v>84</v>
      </c>
      <c r="D539" s="811">
        <f t="array" ref="D539:V541">+X533:AP535</f>
        <v>0</v>
      </c>
      <c r="E539" s="811">
        <v>0</v>
      </c>
      <c r="F539" s="811">
        <v>0</v>
      </c>
      <c r="G539" s="811">
        <v>0</v>
      </c>
      <c r="H539" s="811">
        <v>0</v>
      </c>
      <c r="I539" s="811">
        <v>0</v>
      </c>
      <c r="J539" s="811">
        <v>112.49686226531503</v>
      </c>
      <c r="K539" s="811">
        <v>0</v>
      </c>
      <c r="L539" s="811">
        <v>0</v>
      </c>
      <c r="M539" s="811">
        <v>14.956888291746061</v>
      </c>
      <c r="N539" s="811">
        <v>0</v>
      </c>
      <c r="O539" s="811">
        <v>0</v>
      </c>
      <c r="P539" s="811">
        <v>0</v>
      </c>
      <c r="Q539" s="812">
        <v>0</v>
      </c>
      <c r="R539" s="812">
        <v>0</v>
      </c>
      <c r="S539" s="812">
        <v>0</v>
      </c>
      <c r="T539" s="812">
        <v>0</v>
      </c>
      <c r="U539" s="812">
        <v>0</v>
      </c>
      <c r="V539" s="812">
        <v>0</v>
      </c>
      <c r="W539" s="811">
        <f>SUM(D533:AP533)</f>
        <v>183.84619077903966</v>
      </c>
      <c r="X539" s="606"/>
      <c r="Y539" s="606"/>
      <c r="Z539" s="606"/>
      <c r="AA539" s="606"/>
      <c r="AB539" s="606"/>
      <c r="AC539" s="606"/>
      <c r="AD539" s="606"/>
      <c r="AE539" s="606"/>
      <c r="AF539" s="606"/>
      <c r="AG539" s="606"/>
      <c r="AH539" s="606"/>
      <c r="AI539" s="606"/>
      <c r="AJ539" s="606"/>
      <c r="AK539" s="606"/>
      <c r="AL539" s="606"/>
      <c r="AM539" s="606"/>
      <c r="AN539" s="606"/>
      <c r="AO539" s="606"/>
      <c r="AP539" s="606"/>
    </row>
    <row r="540" spans="3:42" s="31" customFormat="1" ht="13.5">
      <c r="C540" s="81" t="s">
        <v>85</v>
      </c>
      <c r="D540" s="814">
        <v>0.10510678869323922</v>
      </c>
      <c r="E540" s="814">
        <v>0.76191257510817045</v>
      </c>
      <c r="F540" s="814">
        <v>0.71382857070263817</v>
      </c>
      <c r="G540" s="814">
        <v>0.20545083864079161</v>
      </c>
      <c r="H540" s="814">
        <v>0.18047479783124926</v>
      </c>
      <c r="I540" s="814">
        <v>0.77192879699410677</v>
      </c>
      <c r="J540" s="814">
        <v>7.3737143094802251</v>
      </c>
      <c r="K540" s="814">
        <v>1.5252702933036055</v>
      </c>
      <c r="L540" s="814">
        <v>0.72426472672533493</v>
      </c>
      <c r="M540" s="814">
        <v>6.2094153597048223</v>
      </c>
      <c r="N540" s="814">
        <v>1.0432983131774773</v>
      </c>
      <c r="O540" s="814">
        <v>4.7815957492680222E-2</v>
      </c>
      <c r="P540" s="814">
        <v>0.18064756467693233</v>
      </c>
      <c r="Q540" s="814">
        <v>4.8533423093468579E-2</v>
      </c>
      <c r="R540" s="814">
        <v>0.50461914014194575</v>
      </c>
      <c r="S540" s="814">
        <v>19.75104867519552</v>
      </c>
      <c r="T540" s="814">
        <v>0.23061578739375876</v>
      </c>
      <c r="U540" s="814">
        <v>0</v>
      </c>
      <c r="V540" s="814">
        <v>3.5337338745723208E-2</v>
      </c>
      <c r="W540" s="813">
        <f>SUM(D534:AP534)</f>
        <v>61.64837260571344</v>
      </c>
      <c r="X540" s="606"/>
      <c r="Y540" s="606"/>
      <c r="Z540" s="606"/>
      <c r="AA540" s="606"/>
      <c r="AB540" s="606"/>
      <c r="AC540" s="606"/>
      <c r="AD540" s="606"/>
      <c r="AE540" s="606"/>
      <c r="AF540" s="606"/>
      <c r="AG540" s="606"/>
      <c r="AH540" s="606"/>
      <c r="AI540" s="606"/>
      <c r="AJ540" s="606"/>
      <c r="AK540" s="606"/>
      <c r="AL540" s="606"/>
      <c r="AM540" s="606"/>
      <c r="AN540" s="606"/>
      <c r="AO540" s="606"/>
      <c r="AP540" s="606"/>
    </row>
    <row r="541" spans="3:42" s="31" customFormat="1" ht="13.5">
      <c r="C541" s="81" t="s">
        <v>86</v>
      </c>
      <c r="D541" s="813">
        <v>7.934441212561831E-2</v>
      </c>
      <c r="E541" s="813">
        <v>0.23427049303481581</v>
      </c>
      <c r="F541" s="813">
        <v>0.22579702171332403</v>
      </c>
      <c r="G541" s="813">
        <v>7.7960269191437837E-2</v>
      </c>
      <c r="H541" s="813">
        <v>0.11279306944749082</v>
      </c>
      <c r="I541" s="813">
        <v>0.22698222477776606</v>
      </c>
      <c r="J541" s="813">
        <v>4.2814522472159577</v>
      </c>
      <c r="K541" s="813">
        <v>1.439756261491135</v>
      </c>
      <c r="L541" s="813">
        <v>1.8317750164443587</v>
      </c>
      <c r="M541" s="813">
        <v>1.5993288678646023</v>
      </c>
      <c r="N541" s="813">
        <v>0.59579286964906286</v>
      </c>
      <c r="O541" s="813">
        <v>0.13692005508911376</v>
      </c>
      <c r="P541" s="813">
        <v>1.3478045343629557</v>
      </c>
      <c r="Q541" s="814">
        <v>3.5013906670945842</v>
      </c>
      <c r="R541" s="814">
        <v>0.88208469895993713</v>
      </c>
      <c r="S541" s="814">
        <v>3.0607159566613036</v>
      </c>
      <c r="T541" s="814">
        <v>6.2398424164412383</v>
      </c>
      <c r="U541" s="814">
        <v>0</v>
      </c>
      <c r="V541" s="814">
        <v>4.8516633286848484E-3</v>
      </c>
      <c r="W541" s="813">
        <f>SUM(D535:AP535)</f>
        <v>27.821019779272191</v>
      </c>
      <c r="X541" s="606"/>
      <c r="Y541" s="606"/>
      <c r="Z541" s="606"/>
      <c r="AA541" s="606"/>
      <c r="AB541" s="606"/>
      <c r="AC541" s="606"/>
      <c r="AD541" s="606"/>
      <c r="AE541" s="606"/>
      <c r="AF541" s="606"/>
      <c r="AG541" s="606"/>
      <c r="AH541" s="606"/>
      <c r="AI541" s="606"/>
      <c r="AJ541" s="606"/>
      <c r="AK541" s="606"/>
      <c r="AL541" s="606"/>
      <c r="AM541" s="606"/>
      <c r="AN541" s="606"/>
      <c r="AO541" s="606"/>
      <c r="AP541" s="606"/>
    </row>
    <row r="542" spans="3:42" s="31" customFormat="1" ht="13.5">
      <c r="C542" s="83" t="s">
        <v>79</v>
      </c>
      <c r="D542" s="815">
        <f t="shared" ref="D542:V542" si="206">SUM(D539:D541)</f>
        <v>0.18445120081885752</v>
      </c>
      <c r="E542" s="815">
        <f t="shared" si="206"/>
        <v>0.99618306814298629</v>
      </c>
      <c r="F542" s="815">
        <f t="shared" si="206"/>
        <v>0.93962559241596222</v>
      </c>
      <c r="G542" s="815">
        <f t="shared" si="206"/>
        <v>0.28341110783222945</v>
      </c>
      <c r="H542" s="815">
        <f t="shared" si="206"/>
        <v>0.2932678672787401</v>
      </c>
      <c r="I542" s="815">
        <f t="shared" si="206"/>
        <v>0.99891102177187285</v>
      </c>
      <c r="J542" s="815">
        <f t="shared" si="206"/>
        <v>124.1520288220112</v>
      </c>
      <c r="K542" s="815">
        <f t="shared" si="206"/>
        <v>2.9650265547947408</v>
      </c>
      <c r="L542" s="815">
        <f t="shared" si="206"/>
        <v>2.5560397431696935</v>
      </c>
      <c r="M542" s="815">
        <f t="shared" si="206"/>
        <v>22.765632519315485</v>
      </c>
      <c r="N542" s="815">
        <f t="shared" si="206"/>
        <v>1.6390911828265402</v>
      </c>
      <c r="O542" s="815">
        <f t="shared" si="206"/>
        <v>0.18473601258179398</v>
      </c>
      <c r="P542" s="815">
        <f t="shared" si="206"/>
        <v>1.528452099039888</v>
      </c>
      <c r="Q542" s="815">
        <f t="shared" si="206"/>
        <v>3.5499240901880529</v>
      </c>
      <c r="R542" s="815">
        <f t="shared" si="206"/>
        <v>1.3867038391018829</v>
      </c>
      <c r="S542" s="815">
        <f t="shared" si="206"/>
        <v>22.811764631856825</v>
      </c>
      <c r="T542" s="815">
        <f t="shared" si="206"/>
        <v>6.4704582038349967</v>
      </c>
      <c r="U542" s="815">
        <f t="shared" si="206"/>
        <v>0</v>
      </c>
      <c r="V542" s="815">
        <f t="shared" si="206"/>
        <v>4.0189002074408058E-2</v>
      </c>
      <c r="W542" s="815">
        <f>SUM(D536:AP536)</f>
        <v>273.31558316402527</v>
      </c>
      <c r="X542" s="606"/>
      <c r="Y542" s="606"/>
      <c r="Z542" s="606"/>
      <c r="AA542" s="606"/>
      <c r="AB542" s="606"/>
      <c r="AC542" s="606"/>
      <c r="AD542" s="606"/>
      <c r="AE542" s="606"/>
      <c r="AF542" s="606"/>
      <c r="AG542" s="606"/>
      <c r="AH542" s="606"/>
      <c r="AI542" s="606"/>
      <c r="AJ542" s="606"/>
      <c r="AK542" s="606"/>
      <c r="AL542" s="606"/>
      <c r="AM542" s="606"/>
      <c r="AN542" s="606"/>
      <c r="AO542" s="606"/>
      <c r="AP542" s="606"/>
    </row>
    <row r="543" spans="3:42" s="31" customFormat="1" ht="10.7" customHeight="1">
      <c r="F543" s="29"/>
      <c r="G543" s="46"/>
      <c r="N543" s="47"/>
      <c r="O543" s="47"/>
    </row>
    <row r="544" spans="3:42" s="31" customFormat="1" ht="13.5">
      <c r="C544" s="31" t="s">
        <v>87</v>
      </c>
      <c r="F544" s="29"/>
      <c r="G544" s="46"/>
      <c r="N544" s="47"/>
      <c r="O544" s="47"/>
    </row>
    <row r="545" spans="3:42" s="31" customFormat="1" ht="10.7" customHeight="1">
      <c r="F545" s="29"/>
      <c r="G545" s="46"/>
      <c r="N545" s="47"/>
      <c r="O545" s="47"/>
    </row>
    <row r="546" spans="3:42" s="31" customFormat="1" ht="10.7" customHeight="1">
      <c r="F546" s="29"/>
      <c r="G546" s="46"/>
      <c r="N546" s="47"/>
      <c r="O546" s="47"/>
    </row>
    <row r="547" spans="3:42" s="31" customFormat="1" ht="18.75">
      <c r="C547" s="51" t="s">
        <v>110</v>
      </c>
      <c r="F547" s="29"/>
      <c r="G547" s="46"/>
      <c r="N547" s="47"/>
      <c r="O547" s="47"/>
    </row>
    <row r="548" spans="3:42" s="31" customFormat="1" ht="10.7" customHeight="1">
      <c r="F548" s="29"/>
      <c r="G548" s="46"/>
      <c r="N548" s="47"/>
      <c r="O548" s="47"/>
    </row>
    <row r="549" spans="3:42" s="31" customFormat="1" ht="17.25">
      <c r="C549" s="32" t="s">
        <v>439</v>
      </c>
      <c r="D549" s="25"/>
      <c r="E549" s="25"/>
      <c r="F549" s="73"/>
      <c r="G549" s="74"/>
      <c r="H549" s="25"/>
      <c r="I549" s="25"/>
      <c r="J549" s="75"/>
      <c r="K549" s="76"/>
      <c r="L549" s="25"/>
      <c r="M549" s="25"/>
      <c r="N549" s="25"/>
      <c r="O549" s="25"/>
      <c r="P549" s="25"/>
      <c r="W549" s="29" t="s">
        <v>109</v>
      </c>
    </row>
    <row r="550" spans="3:42" s="31" customFormat="1" ht="13.5">
      <c r="C550" s="49"/>
      <c r="D550" s="588" t="str">
        <f t="shared" ref="D550:AP550" si="207">D6</f>
        <v>01</v>
      </c>
      <c r="E550" s="588" t="str">
        <f t="shared" si="207"/>
        <v>02</v>
      </c>
      <c r="F550" s="588" t="str">
        <f t="shared" si="207"/>
        <v>03</v>
      </c>
      <c r="G550" s="588" t="str">
        <f t="shared" si="207"/>
        <v>04</v>
      </c>
      <c r="H550" s="588" t="str">
        <f t="shared" si="207"/>
        <v>05</v>
      </c>
      <c r="I550" s="588" t="str">
        <f t="shared" si="207"/>
        <v>06</v>
      </c>
      <c r="J550" s="588" t="str">
        <f t="shared" si="207"/>
        <v>07</v>
      </c>
      <c r="K550" s="588" t="str">
        <f t="shared" si="207"/>
        <v>08</v>
      </c>
      <c r="L550" s="588" t="str">
        <f t="shared" si="207"/>
        <v>09</v>
      </c>
      <c r="M550" s="588" t="str">
        <f t="shared" si="207"/>
        <v>10</v>
      </c>
      <c r="N550" s="588" t="str">
        <f t="shared" si="207"/>
        <v>11</v>
      </c>
      <c r="O550" s="588" t="str">
        <f t="shared" si="207"/>
        <v>12</v>
      </c>
      <c r="P550" s="588" t="str">
        <f t="shared" si="207"/>
        <v>13</v>
      </c>
      <c r="Q550" s="588" t="str">
        <f t="shared" si="207"/>
        <v>14</v>
      </c>
      <c r="R550" s="588" t="str">
        <f t="shared" si="207"/>
        <v>15</v>
      </c>
      <c r="S550" s="588" t="str">
        <f t="shared" si="207"/>
        <v>16</v>
      </c>
      <c r="T550" s="588" t="str">
        <f t="shared" si="207"/>
        <v>17</v>
      </c>
      <c r="U550" s="588" t="str">
        <f t="shared" si="207"/>
        <v>18</v>
      </c>
      <c r="V550" s="588" t="str">
        <f t="shared" si="207"/>
        <v>19</v>
      </c>
      <c r="W550" s="588" t="str">
        <f t="shared" si="207"/>
        <v>20</v>
      </c>
      <c r="X550" s="588" t="str">
        <f t="shared" si="207"/>
        <v>21</v>
      </c>
      <c r="Y550" s="588" t="str">
        <f t="shared" si="207"/>
        <v>22</v>
      </c>
      <c r="Z550" s="588" t="str">
        <f t="shared" si="207"/>
        <v>23</v>
      </c>
      <c r="AA550" s="588" t="str">
        <f t="shared" si="207"/>
        <v>24</v>
      </c>
      <c r="AB550" s="588" t="str">
        <f t="shared" si="207"/>
        <v>25</v>
      </c>
      <c r="AC550" s="588" t="str">
        <f t="shared" si="207"/>
        <v>26</v>
      </c>
      <c r="AD550" s="588" t="str">
        <f t="shared" si="207"/>
        <v>27</v>
      </c>
      <c r="AE550" s="588" t="str">
        <f t="shared" si="207"/>
        <v>28</v>
      </c>
      <c r="AF550" s="588" t="str">
        <f t="shared" si="207"/>
        <v>29</v>
      </c>
      <c r="AG550" s="588" t="str">
        <f t="shared" si="207"/>
        <v>30</v>
      </c>
      <c r="AH550" s="588" t="str">
        <f t="shared" si="207"/>
        <v>31</v>
      </c>
      <c r="AI550" s="588" t="str">
        <f t="shared" si="207"/>
        <v>32</v>
      </c>
      <c r="AJ550" s="588" t="str">
        <f t="shared" si="207"/>
        <v>33</v>
      </c>
      <c r="AK550" s="588" t="str">
        <f t="shared" si="207"/>
        <v>34</v>
      </c>
      <c r="AL550" s="588" t="str">
        <f t="shared" si="207"/>
        <v>35</v>
      </c>
      <c r="AM550" s="588" t="str">
        <f t="shared" si="207"/>
        <v>36</v>
      </c>
      <c r="AN550" s="588" t="str">
        <f t="shared" si="207"/>
        <v>37</v>
      </c>
      <c r="AO550" s="588" t="str">
        <f t="shared" si="207"/>
        <v>38</v>
      </c>
      <c r="AP550" s="588" t="str">
        <f t="shared" si="207"/>
        <v>39</v>
      </c>
    </row>
    <row r="551" spans="3:42" s="31" customFormat="1" ht="40.5">
      <c r="C551" s="77" t="s">
        <v>48</v>
      </c>
      <c r="D551" s="589" t="str">
        <f t="shared" ref="D551:AP551" si="208">D7</f>
        <v>農業</v>
      </c>
      <c r="E551" s="589" t="str">
        <f t="shared" si="208"/>
        <v>林業</v>
      </c>
      <c r="F551" s="589" t="str">
        <f t="shared" si="208"/>
        <v>漁業</v>
      </c>
      <c r="G551" s="589" t="str">
        <f t="shared" si="208"/>
        <v>鉱業</v>
      </c>
      <c r="H551" s="589" t="str">
        <f t="shared" si="208"/>
        <v>飲食料品</v>
      </c>
      <c r="I551" s="589" t="str">
        <f t="shared" si="208"/>
        <v>繊維製品</v>
      </c>
      <c r="J551" s="589" t="str">
        <f t="shared" si="208"/>
        <v>パルプ・紙・木製品</v>
      </c>
      <c r="K551" s="589" t="str">
        <f t="shared" si="208"/>
        <v>化学製品</v>
      </c>
      <c r="L551" s="589" t="str">
        <f t="shared" si="208"/>
        <v>石油・石炭製品</v>
      </c>
      <c r="M551" s="613" t="str">
        <f t="shared" si="208"/>
        <v>プラスチック・ゴム製品</v>
      </c>
      <c r="N551" s="589" t="str">
        <f t="shared" si="208"/>
        <v>窯業・土石製品</v>
      </c>
      <c r="O551" s="589" t="str">
        <f t="shared" si="208"/>
        <v>鉄鋼</v>
      </c>
      <c r="P551" s="589" t="str">
        <f t="shared" si="208"/>
        <v>非鉄金属</v>
      </c>
      <c r="Q551" s="589" t="str">
        <f t="shared" si="208"/>
        <v>金属製品</v>
      </c>
      <c r="R551" s="589" t="str">
        <f t="shared" si="208"/>
        <v>はん用機械</v>
      </c>
      <c r="S551" s="589" t="str">
        <f t="shared" si="208"/>
        <v>生産用機械</v>
      </c>
      <c r="T551" s="589" t="str">
        <f t="shared" si="208"/>
        <v>業務用機械</v>
      </c>
      <c r="U551" s="589" t="str">
        <f t="shared" si="208"/>
        <v>電子部品</v>
      </c>
      <c r="V551" s="589" t="str">
        <f t="shared" si="208"/>
        <v>電気機械</v>
      </c>
      <c r="W551" s="589" t="str">
        <f t="shared" si="208"/>
        <v>情報通信機器</v>
      </c>
      <c r="X551" s="593" t="str">
        <f t="shared" si="208"/>
        <v>輸送機械</v>
      </c>
      <c r="Y551" s="593" t="str">
        <f t="shared" si="208"/>
        <v>その他の製造工業製品</v>
      </c>
      <c r="Z551" s="593" t="str">
        <f t="shared" si="208"/>
        <v>建設</v>
      </c>
      <c r="AA551" s="593" t="str">
        <f t="shared" si="208"/>
        <v>電力・ガス・熱供給</v>
      </c>
      <c r="AB551" s="593" t="str">
        <f t="shared" si="208"/>
        <v>水道</v>
      </c>
      <c r="AC551" s="593" t="str">
        <f t="shared" si="208"/>
        <v>廃棄物処理</v>
      </c>
      <c r="AD551" s="593" t="str">
        <f t="shared" si="208"/>
        <v>商業</v>
      </c>
      <c r="AE551" s="593" t="str">
        <f t="shared" si="208"/>
        <v>金融・保険</v>
      </c>
      <c r="AF551" s="593" t="str">
        <f t="shared" si="208"/>
        <v>不動産</v>
      </c>
      <c r="AG551" s="593" t="str">
        <f t="shared" si="208"/>
        <v>運輸・郵便</v>
      </c>
      <c r="AH551" s="593" t="str">
        <f t="shared" si="208"/>
        <v>情報通信</v>
      </c>
      <c r="AI551" s="593" t="str">
        <f t="shared" si="208"/>
        <v>公務</v>
      </c>
      <c r="AJ551" s="593" t="str">
        <f t="shared" si="208"/>
        <v>教育・研究</v>
      </c>
      <c r="AK551" s="593" t="str">
        <f t="shared" si="208"/>
        <v>医療・福祉</v>
      </c>
      <c r="AL551" s="593" t="str">
        <f t="shared" si="208"/>
        <v>他に分類されない会員制団体</v>
      </c>
      <c r="AM551" s="593" t="str">
        <f t="shared" si="208"/>
        <v>対事業所サービス</v>
      </c>
      <c r="AN551" s="593" t="str">
        <f t="shared" si="208"/>
        <v>対個人サービス</v>
      </c>
      <c r="AO551" s="593" t="str">
        <f t="shared" si="208"/>
        <v>事務用品</v>
      </c>
      <c r="AP551" s="593" t="str">
        <f t="shared" si="208"/>
        <v>分類不明</v>
      </c>
    </row>
    <row r="552" spans="3:42" s="31" customFormat="1" ht="13.5">
      <c r="C552" s="78" t="s">
        <v>84</v>
      </c>
      <c r="D552" s="811">
        <f t="array" ref="D552:AP554">+詳細4!D74:AP76</f>
        <v>0</v>
      </c>
      <c r="E552" s="811">
        <v>0</v>
      </c>
      <c r="F552" s="811">
        <v>0</v>
      </c>
      <c r="G552" s="811">
        <v>0</v>
      </c>
      <c r="H552" s="811">
        <v>134.06376403593381</v>
      </c>
      <c r="I552" s="811">
        <v>0</v>
      </c>
      <c r="J552" s="811">
        <v>0</v>
      </c>
      <c r="K552" s="811">
        <v>0</v>
      </c>
      <c r="L552" s="811">
        <v>0</v>
      </c>
      <c r="M552" s="811">
        <v>0</v>
      </c>
      <c r="N552" s="811">
        <v>0</v>
      </c>
      <c r="O552" s="811">
        <v>0</v>
      </c>
      <c r="P552" s="811">
        <v>0</v>
      </c>
      <c r="Q552" s="811">
        <v>0</v>
      </c>
      <c r="R552" s="811">
        <v>0</v>
      </c>
      <c r="S552" s="811">
        <v>0</v>
      </c>
      <c r="T552" s="811">
        <v>0</v>
      </c>
      <c r="U552" s="811">
        <v>0</v>
      </c>
      <c r="V552" s="811">
        <v>0</v>
      </c>
      <c r="W552" s="811">
        <v>0</v>
      </c>
      <c r="X552" s="811">
        <v>0</v>
      </c>
      <c r="Y552" s="811">
        <v>0</v>
      </c>
      <c r="Z552" s="811">
        <v>0</v>
      </c>
      <c r="AA552" s="811">
        <v>0</v>
      </c>
      <c r="AB552" s="811">
        <v>0</v>
      </c>
      <c r="AC552" s="811">
        <v>0</v>
      </c>
      <c r="AD552" s="811">
        <v>279.12581714331594</v>
      </c>
      <c r="AE552" s="811">
        <v>0</v>
      </c>
      <c r="AF552" s="811">
        <v>0</v>
      </c>
      <c r="AG552" s="811">
        <v>11.157026056231627</v>
      </c>
      <c r="AH552" s="811">
        <v>0</v>
      </c>
      <c r="AI552" s="811">
        <v>0</v>
      </c>
      <c r="AJ552" s="811">
        <v>0</v>
      </c>
      <c r="AK552" s="811">
        <v>0</v>
      </c>
      <c r="AL552" s="811">
        <v>0</v>
      </c>
      <c r="AM552" s="811">
        <v>0</v>
      </c>
      <c r="AN552" s="811">
        <v>0</v>
      </c>
      <c r="AO552" s="811">
        <v>0</v>
      </c>
      <c r="AP552" s="811">
        <v>0</v>
      </c>
    </row>
    <row r="553" spans="3:42" s="31" customFormat="1" ht="13.5">
      <c r="C553" s="81" t="s">
        <v>85</v>
      </c>
      <c r="D553" s="813">
        <v>74.386812929658021</v>
      </c>
      <c r="E553" s="813">
        <v>0.82351987380574121</v>
      </c>
      <c r="F553" s="813">
        <v>6.7169556919883586</v>
      </c>
      <c r="G553" s="813">
        <v>0.17585216096933295</v>
      </c>
      <c r="H553" s="813">
        <v>39.298244658877273</v>
      </c>
      <c r="I553" s="813">
        <v>1.0656258434066641</v>
      </c>
      <c r="J553" s="813">
        <v>7.5084699264444259</v>
      </c>
      <c r="K553" s="813">
        <v>2.59397692627816</v>
      </c>
      <c r="L553" s="813">
        <v>0.30894390053067505</v>
      </c>
      <c r="M553" s="813">
        <v>7.8954567235201818</v>
      </c>
      <c r="N553" s="813">
        <v>0.95597969844962294</v>
      </c>
      <c r="O553" s="813">
        <v>0.60461341392608015</v>
      </c>
      <c r="P553" s="813">
        <v>0.3145404750353783</v>
      </c>
      <c r="Q553" s="813">
        <v>5.5949957462303193</v>
      </c>
      <c r="R553" s="813">
        <v>0.30917440546691805</v>
      </c>
      <c r="S553" s="813">
        <v>0.49425480758890805</v>
      </c>
      <c r="T553" s="813">
        <v>0.23284150712109655</v>
      </c>
      <c r="U553" s="813">
        <v>0.45681147899559432</v>
      </c>
      <c r="V553" s="813">
        <v>0.25838562592073855</v>
      </c>
      <c r="W553" s="813">
        <v>2.3924053933051904E-2</v>
      </c>
      <c r="X553" s="813">
        <v>1.3315090253856496</v>
      </c>
      <c r="Y553" s="813">
        <v>4.5997504629664823</v>
      </c>
      <c r="Z553" s="813">
        <v>2.5326231951306806</v>
      </c>
      <c r="AA553" s="813">
        <v>1.6039406364745423</v>
      </c>
      <c r="AB553" s="813">
        <v>0.44840549212097097</v>
      </c>
      <c r="AC553" s="813">
        <v>2.1693392402279228</v>
      </c>
      <c r="AD553" s="813">
        <v>68.368441183687366</v>
      </c>
      <c r="AE553" s="813">
        <v>7.7632151238190259</v>
      </c>
      <c r="AF553" s="813">
        <v>2.268612228726508</v>
      </c>
      <c r="AG553" s="813">
        <v>33.047693988007836</v>
      </c>
      <c r="AH553" s="813">
        <v>10.068650628975163</v>
      </c>
      <c r="AI553" s="813">
        <v>0.19583146895705891</v>
      </c>
      <c r="AJ553" s="813">
        <v>0.36976699478916514</v>
      </c>
      <c r="AK553" s="813">
        <v>8.2879192120536974E-2</v>
      </c>
      <c r="AL553" s="813">
        <v>1.8306367057204378</v>
      </c>
      <c r="AM553" s="813">
        <v>71.074206814353559</v>
      </c>
      <c r="AN553" s="813">
        <v>1.9172926754755619</v>
      </c>
      <c r="AO553" s="813">
        <v>0</v>
      </c>
      <c r="AP553" s="813">
        <v>6.8374211888563047E-2</v>
      </c>
    </row>
    <row r="554" spans="3:42" s="31" customFormat="1" ht="13.5">
      <c r="C554" s="81" t="s">
        <v>86</v>
      </c>
      <c r="D554" s="813">
        <v>5.6767927461201682</v>
      </c>
      <c r="E554" s="813">
        <v>0.25109492907522746</v>
      </c>
      <c r="F554" s="813">
        <v>0.50777290434600231</v>
      </c>
      <c r="G554" s="813">
        <v>7.0173224182743466E-2</v>
      </c>
      <c r="H554" s="813">
        <v>9.2551986967048645</v>
      </c>
      <c r="I554" s="813">
        <v>1.2046113058393546</v>
      </c>
      <c r="J554" s="813">
        <v>1.2194893908720561</v>
      </c>
      <c r="K554" s="813">
        <v>0.96603769007038698</v>
      </c>
      <c r="L554" s="813">
        <v>0.11989991053155465</v>
      </c>
      <c r="M554" s="813">
        <v>1.4241645154523697</v>
      </c>
      <c r="N554" s="813">
        <v>0.2453195925027564</v>
      </c>
      <c r="O554" s="813">
        <v>0.19252961569124047</v>
      </c>
      <c r="P554" s="813">
        <v>0.13106550401977529</v>
      </c>
      <c r="Q554" s="813">
        <v>0.85201836992030022</v>
      </c>
      <c r="R554" s="813">
        <v>0.11833304581745364</v>
      </c>
      <c r="S554" s="813">
        <v>0.1397141072890753</v>
      </c>
      <c r="T554" s="813">
        <v>0.11610499129365863</v>
      </c>
      <c r="U554" s="813">
        <v>0.33150763326467209</v>
      </c>
      <c r="V554" s="813">
        <v>0.72706234079299414</v>
      </c>
      <c r="W554" s="813">
        <v>0.25693000378326525</v>
      </c>
      <c r="X554" s="813">
        <v>1.6867509763223838</v>
      </c>
      <c r="Y554" s="813">
        <v>2.1229788867348782</v>
      </c>
      <c r="Z554" s="813">
        <v>1.1041101755009919</v>
      </c>
      <c r="AA554" s="813">
        <v>0.7232229334515986</v>
      </c>
      <c r="AB554" s="813">
        <v>0.38021977216299541</v>
      </c>
      <c r="AC554" s="813">
        <v>1.3621202151270626</v>
      </c>
      <c r="AD554" s="813">
        <v>49.796617922299937</v>
      </c>
      <c r="AE554" s="813">
        <v>8.3043903417577489</v>
      </c>
      <c r="AF554" s="813">
        <v>6.3627717030208943</v>
      </c>
      <c r="AG554" s="813">
        <v>11.549537329952084</v>
      </c>
      <c r="AH554" s="813">
        <v>6.9251303290994244</v>
      </c>
      <c r="AI554" s="813">
        <v>0.4108696650548731</v>
      </c>
      <c r="AJ554" s="813">
        <v>4.7189189645626888</v>
      </c>
      <c r="AK554" s="813">
        <v>11.179903559552674</v>
      </c>
      <c r="AL554" s="813">
        <v>3.2170322951401968</v>
      </c>
      <c r="AM554" s="813">
        <v>20.911314535097272</v>
      </c>
      <c r="AN554" s="813">
        <v>33.221754336717886</v>
      </c>
      <c r="AO554" s="813">
        <v>0</v>
      </c>
      <c r="AP554" s="813">
        <v>1.6282601299608759E-2</v>
      </c>
    </row>
    <row r="555" spans="3:42" s="31" customFormat="1" ht="13.5">
      <c r="C555" s="81" t="s">
        <v>79</v>
      </c>
      <c r="D555" s="813">
        <f t="shared" ref="D555:AP555" si="209">SUM(D552:D554)</f>
        <v>80.063605675778192</v>
      </c>
      <c r="E555" s="813">
        <f t="shared" si="209"/>
        <v>1.0746148028809688</v>
      </c>
      <c r="F555" s="813">
        <f t="shared" si="209"/>
        <v>7.2247285963343613</v>
      </c>
      <c r="G555" s="813">
        <f t="shared" si="209"/>
        <v>0.24602538515207642</v>
      </c>
      <c r="H555" s="813">
        <f t="shared" si="209"/>
        <v>182.61720739151596</v>
      </c>
      <c r="I555" s="813">
        <f t="shared" si="209"/>
        <v>2.2702371492460189</v>
      </c>
      <c r="J555" s="813">
        <f t="shared" si="209"/>
        <v>8.7279593173164827</v>
      </c>
      <c r="K555" s="813">
        <f t="shared" si="209"/>
        <v>3.5600146163485471</v>
      </c>
      <c r="L555" s="813">
        <f t="shared" si="209"/>
        <v>0.42884381106222969</v>
      </c>
      <c r="M555" s="813">
        <f t="shared" si="209"/>
        <v>9.3196212389725517</v>
      </c>
      <c r="N555" s="813">
        <f t="shared" si="209"/>
        <v>1.2012992909523794</v>
      </c>
      <c r="O555" s="813">
        <f t="shared" si="209"/>
        <v>0.79714302961732064</v>
      </c>
      <c r="P555" s="813">
        <f t="shared" si="209"/>
        <v>0.44560597905515359</v>
      </c>
      <c r="Q555" s="813">
        <f t="shared" si="209"/>
        <v>6.4470141161506191</v>
      </c>
      <c r="R555" s="813">
        <f t="shared" si="209"/>
        <v>0.42750745128437168</v>
      </c>
      <c r="S555" s="813">
        <f t="shared" si="209"/>
        <v>0.63396891487798335</v>
      </c>
      <c r="T555" s="813">
        <f t="shared" si="209"/>
        <v>0.34894649841475517</v>
      </c>
      <c r="U555" s="813">
        <f t="shared" si="209"/>
        <v>0.78831911226026641</v>
      </c>
      <c r="V555" s="813">
        <f t="shared" si="209"/>
        <v>0.98544796671373269</v>
      </c>
      <c r="W555" s="815">
        <f t="shared" si="209"/>
        <v>0.28085405771631716</v>
      </c>
      <c r="X555" s="815">
        <f t="shared" si="209"/>
        <v>3.0182600017080334</v>
      </c>
      <c r="Y555" s="815">
        <f t="shared" si="209"/>
        <v>6.7227293497013605</v>
      </c>
      <c r="Z555" s="815">
        <f t="shared" si="209"/>
        <v>3.6367333706316725</v>
      </c>
      <c r="AA555" s="815">
        <f t="shared" si="209"/>
        <v>2.327163569926141</v>
      </c>
      <c r="AB555" s="815">
        <f t="shared" si="209"/>
        <v>0.82862526428396643</v>
      </c>
      <c r="AC555" s="815">
        <f t="shared" si="209"/>
        <v>3.5314594553549856</v>
      </c>
      <c r="AD555" s="815">
        <f t="shared" si="209"/>
        <v>397.29087624930327</v>
      </c>
      <c r="AE555" s="815">
        <f t="shared" si="209"/>
        <v>16.067605465576776</v>
      </c>
      <c r="AF555" s="815">
        <f t="shared" si="209"/>
        <v>8.6313839317474024</v>
      </c>
      <c r="AG555" s="815">
        <f t="shared" si="209"/>
        <v>55.754257374191553</v>
      </c>
      <c r="AH555" s="815">
        <f t="shared" si="209"/>
        <v>16.993780958074588</v>
      </c>
      <c r="AI555" s="815">
        <f t="shared" si="209"/>
        <v>0.60670113401193204</v>
      </c>
      <c r="AJ555" s="815">
        <f t="shared" si="209"/>
        <v>5.0886859593518539</v>
      </c>
      <c r="AK555" s="815">
        <f t="shared" si="209"/>
        <v>11.26278275167321</v>
      </c>
      <c r="AL555" s="815">
        <f t="shared" si="209"/>
        <v>5.0476690008606351</v>
      </c>
      <c r="AM555" s="815">
        <f t="shared" si="209"/>
        <v>91.985521349450835</v>
      </c>
      <c r="AN555" s="815">
        <f t="shared" si="209"/>
        <v>35.139047012193451</v>
      </c>
      <c r="AO555" s="815">
        <f t="shared" si="209"/>
        <v>0</v>
      </c>
      <c r="AP555" s="815">
        <f t="shared" si="209"/>
        <v>8.4656813188171809E-2</v>
      </c>
    </row>
    <row r="556" spans="3:42" s="31" customFormat="1" ht="13.5">
      <c r="C556" s="49"/>
      <c r="D556" s="604" t="str">
        <f t="shared" ref="D556:V556" si="210">D11</f>
        <v>21</v>
      </c>
      <c r="E556" s="604" t="str">
        <f t="shared" si="210"/>
        <v>22</v>
      </c>
      <c r="F556" s="604" t="str">
        <f t="shared" si="210"/>
        <v>23</v>
      </c>
      <c r="G556" s="604" t="str">
        <f t="shared" si="210"/>
        <v>24</v>
      </c>
      <c r="H556" s="604" t="str">
        <f t="shared" si="210"/>
        <v>25</v>
      </c>
      <c r="I556" s="604" t="str">
        <f t="shared" si="210"/>
        <v>26</v>
      </c>
      <c r="J556" s="604" t="str">
        <f t="shared" si="210"/>
        <v>27</v>
      </c>
      <c r="K556" s="604" t="str">
        <f t="shared" si="210"/>
        <v>28</v>
      </c>
      <c r="L556" s="604" t="str">
        <f t="shared" si="210"/>
        <v>29</v>
      </c>
      <c r="M556" s="604" t="str">
        <f t="shared" si="210"/>
        <v>30</v>
      </c>
      <c r="N556" s="604" t="str">
        <f t="shared" si="210"/>
        <v>31</v>
      </c>
      <c r="O556" s="604" t="str">
        <f t="shared" si="210"/>
        <v>32</v>
      </c>
      <c r="P556" s="604" t="str">
        <f t="shared" si="210"/>
        <v>33</v>
      </c>
      <c r="Q556" s="604" t="str">
        <f t="shared" si="210"/>
        <v>34</v>
      </c>
      <c r="R556" s="604" t="str">
        <f t="shared" si="210"/>
        <v>35</v>
      </c>
      <c r="S556" s="604" t="str">
        <f t="shared" si="210"/>
        <v>36</v>
      </c>
      <c r="T556" s="604" t="str">
        <f t="shared" si="210"/>
        <v>37</v>
      </c>
      <c r="U556" s="604" t="str">
        <f t="shared" si="210"/>
        <v>38</v>
      </c>
      <c r="V556" s="604" t="str">
        <f t="shared" si="210"/>
        <v>39</v>
      </c>
      <c r="W556" s="605"/>
      <c r="X556" s="606"/>
      <c r="Y556" s="606"/>
      <c r="Z556" s="606"/>
      <c r="AA556" s="606"/>
      <c r="AB556" s="606"/>
      <c r="AC556" s="606"/>
      <c r="AD556" s="606"/>
      <c r="AE556" s="606"/>
      <c r="AF556" s="606"/>
      <c r="AG556" s="606"/>
      <c r="AH556" s="606"/>
      <c r="AI556" s="606"/>
      <c r="AJ556" s="606"/>
      <c r="AK556" s="606"/>
      <c r="AL556" s="606"/>
      <c r="AM556" s="606"/>
      <c r="AN556" s="606"/>
      <c r="AO556" s="606"/>
      <c r="AP556" s="606"/>
    </row>
    <row r="557" spans="3:42" s="31" customFormat="1" ht="40.5">
      <c r="C557" s="77" t="s">
        <v>48</v>
      </c>
      <c r="D557" s="607" t="str">
        <f t="shared" ref="D557:W557" si="211">D12</f>
        <v>輸送機械</v>
      </c>
      <c r="E557" s="607" t="str">
        <f t="shared" si="211"/>
        <v>その他の製造工業製品</v>
      </c>
      <c r="F557" s="607" t="str">
        <f t="shared" si="211"/>
        <v>建設</v>
      </c>
      <c r="G557" s="607" t="str">
        <f t="shared" si="211"/>
        <v>電力・ガス・熱供給</v>
      </c>
      <c r="H557" s="607" t="str">
        <f t="shared" si="211"/>
        <v>水道</v>
      </c>
      <c r="I557" s="607" t="str">
        <f t="shared" si="211"/>
        <v>廃棄物処理</v>
      </c>
      <c r="J557" s="607" t="str">
        <f t="shared" si="211"/>
        <v>商業</v>
      </c>
      <c r="K557" s="607" t="str">
        <f t="shared" si="211"/>
        <v>金融・保険</v>
      </c>
      <c r="L557" s="607" t="str">
        <f t="shared" si="211"/>
        <v>不動産</v>
      </c>
      <c r="M557" s="607" t="str">
        <f t="shared" si="211"/>
        <v>運輸・郵便</v>
      </c>
      <c r="N557" s="607" t="str">
        <f t="shared" si="211"/>
        <v>情報通信</v>
      </c>
      <c r="O557" s="607" t="str">
        <f t="shared" si="211"/>
        <v>公務</v>
      </c>
      <c r="P557" s="607" t="str">
        <f t="shared" si="211"/>
        <v>教育・研究</v>
      </c>
      <c r="Q557" s="607" t="str">
        <f t="shared" si="211"/>
        <v>医療・福祉</v>
      </c>
      <c r="R557" s="882" t="str">
        <f t="shared" si="211"/>
        <v>他に分類されない会員制団体</v>
      </c>
      <c r="S557" s="607" t="str">
        <f t="shared" si="211"/>
        <v>対事業所サービス</v>
      </c>
      <c r="T557" s="607" t="str">
        <f t="shared" si="211"/>
        <v>対個人サービス</v>
      </c>
      <c r="U557" s="607" t="str">
        <f t="shared" si="211"/>
        <v>事務用品</v>
      </c>
      <c r="V557" s="607" t="str">
        <f t="shared" si="211"/>
        <v>分類不明</v>
      </c>
      <c r="W557" s="608" t="str">
        <f t="shared" si="211"/>
        <v>合計</v>
      </c>
      <c r="X557" s="606"/>
      <c r="Y557" s="606"/>
      <c r="Z557" s="606"/>
      <c r="AA557" s="606"/>
      <c r="AB557" s="606"/>
      <c r="AC557" s="606"/>
      <c r="AD557" s="606"/>
      <c r="AE557" s="606"/>
      <c r="AF557" s="606"/>
      <c r="AG557" s="606"/>
      <c r="AH557" s="606"/>
      <c r="AI557" s="606"/>
      <c r="AJ557" s="606"/>
      <c r="AK557" s="606"/>
      <c r="AL557" s="606"/>
      <c r="AM557" s="606"/>
      <c r="AN557" s="606"/>
      <c r="AO557" s="606"/>
      <c r="AP557" s="606"/>
    </row>
    <row r="558" spans="3:42" s="31" customFormat="1" ht="13.5">
      <c r="C558" s="78" t="s">
        <v>84</v>
      </c>
      <c r="D558" s="811">
        <f t="array" ref="D558:V560">+X552:AP554</f>
        <v>0</v>
      </c>
      <c r="E558" s="811">
        <v>0</v>
      </c>
      <c r="F558" s="811">
        <v>0</v>
      </c>
      <c r="G558" s="811">
        <v>0</v>
      </c>
      <c r="H558" s="811">
        <v>0</v>
      </c>
      <c r="I558" s="811">
        <v>0</v>
      </c>
      <c r="J558" s="811">
        <v>279.12581714331594</v>
      </c>
      <c r="K558" s="811">
        <v>0</v>
      </c>
      <c r="L558" s="811">
        <v>0</v>
      </c>
      <c r="M558" s="811">
        <v>11.157026056231627</v>
      </c>
      <c r="N558" s="811">
        <v>0</v>
      </c>
      <c r="O558" s="811">
        <v>0</v>
      </c>
      <c r="P558" s="811">
        <v>0</v>
      </c>
      <c r="Q558" s="812">
        <v>0</v>
      </c>
      <c r="R558" s="812">
        <v>0</v>
      </c>
      <c r="S558" s="812">
        <v>0</v>
      </c>
      <c r="T558" s="812">
        <v>0</v>
      </c>
      <c r="U558" s="812">
        <v>0</v>
      </c>
      <c r="V558" s="812">
        <v>0</v>
      </c>
      <c r="W558" s="811">
        <f>SUM(D552:AP552)</f>
        <v>424.34660723548143</v>
      </c>
      <c r="X558" s="606"/>
      <c r="Y558" s="606"/>
      <c r="Z558" s="606"/>
      <c r="AA558" s="606"/>
      <c r="AB558" s="606"/>
      <c r="AC558" s="606"/>
      <c r="AD558" s="606"/>
      <c r="AE558" s="606"/>
      <c r="AF558" s="606"/>
      <c r="AG558" s="606"/>
      <c r="AH558" s="606"/>
      <c r="AI558" s="606"/>
      <c r="AJ558" s="606"/>
      <c r="AK558" s="606"/>
      <c r="AL558" s="606"/>
      <c r="AM558" s="606"/>
      <c r="AN558" s="606"/>
      <c r="AO558" s="606"/>
      <c r="AP558" s="606"/>
    </row>
    <row r="559" spans="3:42" s="31" customFormat="1" ht="13.5">
      <c r="C559" s="81" t="s">
        <v>85</v>
      </c>
      <c r="D559" s="814">
        <v>1.3315090253856496</v>
      </c>
      <c r="E559" s="814">
        <v>4.5997504629664823</v>
      </c>
      <c r="F559" s="814">
        <v>2.5326231951306806</v>
      </c>
      <c r="G559" s="814">
        <v>1.6039406364745423</v>
      </c>
      <c r="H559" s="814">
        <v>0.44840549212097097</v>
      </c>
      <c r="I559" s="814">
        <v>2.1693392402279228</v>
      </c>
      <c r="J559" s="814">
        <v>68.368441183687366</v>
      </c>
      <c r="K559" s="814">
        <v>7.7632151238190259</v>
      </c>
      <c r="L559" s="814">
        <v>2.268612228726508</v>
      </c>
      <c r="M559" s="814">
        <v>33.047693988007836</v>
      </c>
      <c r="N559" s="814">
        <v>10.068650628975163</v>
      </c>
      <c r="O559" s="814">
        <v>0.19583146895705891</v>
      </c>
      <c r="P559" s="814">
        <v>0.36976699478916514</v>
      </c>
      <c r="Q559" s="814">
        <v>8.2879192120536974E-2</v>
      </c>
      <c r="R559" s="814">
        <v>1.8306367057204378</v>
      </c>
      <c r="S559" s="814">
        <v>71.074206814353559</v>
      </c>
      <c r="T559" s="814">
        <v>1.9172926754755619</v>
      </c>
      <c r="U559" s="814">
        <v>0</v>
      </c>
      <c r="V559" s="814">
        <v>6.8374211888563047E-2</v>
      </c>
      <c r="W559" s="813">
        <f>SUM(D553:AP553)</f>
        <v>359.76054911697349</v>
      </c>
      <c r="X559" s="606"/>
      <c r="Y559" s="606"/>
      <c r="Z559" s="606"/>
      <c r="AA559" s="606"/>
      <c r="AB559" s="606"/>
      <c r="AC559" s="606"/>
      <c r="AD559" s="606"/>
      <c r="AE559" s="606"/>
      <c r="AF559" s="606"/>
      <c r="AG559" s="606"/>
      <c r="AH559" s="606"/>
      <c r="AI559" s="606"/>
      <c r="AJ559" s="606"/>
      <c r="AK559" s="606"/>
      <c r="AL559" s="606"/>
      <c r="AM559" s="606"/>
      <c r="AN559" s="606"/>
      <c r="AO559" s="606"/>
      <c r="AP559" s="606"/>
    </row>
    <row r="560" spans="3:42" s="31" customFormat="1" ht="13.5">
      <c r="C560" s="81" t="s">
        <v>86</v>
      </c>
      <c r="D560" s="813">
        <v>1.6867509763223838</v>
      </c>
      <c r="E560" s="813">
        <v>2.1229788867348782</v>
      </c>
      <c r="F560" s="813">
        <v>1.1041101755009919</v>
      </c>
      <c r="G560" s="813">
        <v>0.7232229334515986</v>
      </c>
      <c r="H560" s="813">
        <v>0.38021977216299541</v>
      </c>
      <c r="I560" s="813">
        <v>1.3621202151270626</v>
      </c>
      <c r="J560" s="813">
        <v>49.796617922299937</v>
      </c>
      <c r="K560" s="813">
        <v>8.3043903417577489</v>
      </c>
      <c r="L560" s="813">
        <v>6.3627717030208943</v>
      </c>
      <c r="M560" s="813">
        <v>11.549537329952084</v>
      </c>
      <c r="N560" s="813">
        <v>6.9251303290994244</v>
      </c>
      <c r="O560" s="813">
        <v>0.4108696650548731</v>
      </c>
      <c r="P560" s="813">
        <v>4.7189189645626888</v>
      </c>
      <c r="Q560" s="814">
        <v>11.179903559552674</v>
      </c>
      <c r="R560" s="814">
        <v>3.2170322951401968</v>
      </c>
      <c r="S560" s="814">
        <v>20.911314535097272</v>
      </c>
      <c r="T560" s="814">
        <v>33.221754336717886</v>
      </c>
      <c r="U560" s="814">
        <v>0</v>
      </c>
      <c r="V560" s="814">
        <v>1.6282601299608759E-2</v>
      </c>
      <c r="W560" s="813">
        <f>SUM(D554:AP554)</f>
        <v>187.79974706042515</v>
      </c>
      <c r="X560" s="606"/>
      <c r="Y560" s="606"/>
      <c r="Z560" s="606"/>
      <c r="AA560" s="606"/>
      <c r="AB560" s="606"/>
      <c r="AC560" s="606"/>
      <c r="AD560" s="606"/>
      <c r="AE560" s="606"/>
      <c r="AF560" s="606"/>
      <c r="AG560" s="606"/>
      <c r="AH560" s="606"/>
      <c r="AI560" s="606"/>
      <c r="AJ560" s="606"/>
      <c r="AK560" s="606"/>
      <c r="AL560" s="606"/>
      <c r="AM560" s="606"/>
      <c r="AN560" s="606"/>
      <c r="AO560" s="606"/>
      <c r="AP560" s="606"/>
    </row>
    <row r="561" spans="3:42" s="31" customFormat="1" ht="13.5">
      <c r="C561" s="83" t="s">
        <v>79</v>
      </c>
      <c r="D561" s="815">
        <f t="shared" ref="D561:V561" si="212">SUM(D558:D560)</f>
        <v>3.0182600017080334</v>
      </c>
      <c r="E561" s="815">
        <f t="shared" si="212"/>
        <v>6.7227293497013605</v>
      </c>
      <c r="F561" s="815">
        <f t="shared" si="212"/>
        <v>3.6367333706316725</v>
      </c>
      <c r="G561" s="815">
        <f t="shared" si="212"/>
        <v>2.327163569926141</v>
      </c>
      <c r="H561" s="815">
        <f t="shared" si="212"/>
        <v>0.82862526428396643</v>
      </c>
      <c r="I561" s="815">
        <f t="shared" si="212"/>
        <v>3.5314594553549856</v>
      </c>
      <c r="J561" s="815">
        <f t="shared" si="212"/>
        <v>397.29087624930327</v>
      </c>
      <c r="K561" s="815">
        <f t="shared" si="212"/>
        <v>16.067605465576776</v>
      </c>
      <c r="L561" s="815">
        <f t="shared" si="212"/>
        <v>8.6313839317474024</v>
      </c>
      <c r="M561" s="815">
        <f t="shared" si="212"/>
        <v>55.754257374191553</v>
      </c>
      <c r="N561" s="815">
        <f t="shared" si="212"/>
        <v>16.993780958074588</v>
      </c>
      <c r="O561" s="815">
        <f t="shared" si="212"/>
        <v>0.60670113401193204</v>
      </c>
      <c r="P561" s="815">
        <f t="shared" si="212"/>
        <v>5.0886859593518539</v>
      </c>
      <c r="Q561" s="815">
        <f t="shared" si="212"/>
        <v>11.26278275167321</v>
      </c>
      <c r="R561" s="815">
        <f t="shared" si="212"/>
        <v>5.0476690008606351</v>
      </c>
      <c r="S561" s="815">
        <f t="shared" si="212"/>
        <v>91.985521349450835</v>
      </c>
      <c r="T561" s="815">
        <f t="shared" si="212"/>
        <v>35.139047012193451</v>
      </c>
      <c r="U561" s="815">
        <f t="shared" si="212"/>
        <v>0</v>
      </c>
      <c r="V561" s="815">
        <f t="shared" si="212"/>
        <v>8.4656813188171809E-2</v>
      </c>
      <c r="W561" s="815">
        <f>SUM(D555:AP555)</f>
        <v>971.90690341288007</v>
      </c>
      <c r="X561" s="606"/>
      <c r="Y561" s="606"/>
      <c r="Z561" s="606"/>
      <c r="AA561" s="606"/>
      <c r="AB561" s="606"/>
      <c r="AC561" s="606"/>
      <c r="AD561" s="606"/>
      <c r="AE561" s="606"/>
      <c r="AF561" s="606"/>
      <c r="AG561" s="606"/>
      <c r="AH561" s="606"/>
      <c r="AI561" s="606"/>
      <c r="AJ561" s="606"/>
      <c r="AK561" s="606"/>
      <c r="AL561" s="606"/>
      <c r="AM561" s="606"/>
      <c r="AN561" s="606"/>
      <c r="AO561" s="606"/>
      <c r="AP561" s="606"/>
    </row>
    <row r="562" spans="3:42" s="31" customFormat="1" ht="10.7" customHeight="1">
      <c r="F562" s="29"/>
      <c r="G562" s="46"/>
      <c r="N562" s="47"/>
      <c r="O562" s="47"/>
    </row>
    <row r="563" spans="3:42" s="31" customFormat="1" ht="17.25">
      <c r="C563" s="32" t="s">
        <v>111</v>
      </c>
      <c r="D563" s="25"/>
      <c r="E563" s="25"/>
      <c r="F563" s="73"/>
      <c r="G563" s="74"/>
      <c r="H563" s="25"/>
      <c r="I563" s="25"/>
      <c r="J563" s="75"/>
      <c r="K563" s="76"/>
      <c r="L563" s="25"/>
      <c r="M563" s="25"/>
      <c r="N563" s="25"/>
      <c r="O563" s="25"/>
      <c r="P563" s="25"/>
      <c r="W563" s="29" t="s">
        <v>109</v>
      </c>
    </row>
    <row r="564" spans="3:42" s="31" customFormat="1" ht="13.5">
      <c r="C564" s="49"/>
      <c r="D564" s="588" t="str">
        <f t="shared" ref="D564:AP564" si="213">D6</f>
        <v>01</v>
      </c>
      <c r="E564" s="588" t="str">
        <f t="shared" si="213"/>
        <v>02</v>
      </c>
      <c r="F564" s="588" t="str">
        <f t="shared" si="213"/>
        <v>03</v>
      </c>
      <c r="G564" s="588" t="str">
        <f t="shared" si="213"/>
        <v>04</v>
      </c>
      <c r="H564" s="588" t="str">
        <f t="shared" si="213"/>
        <v>05</v>
      </c>
      <c r="I564" s="588" t="str">
        <f t="shared" si="213"/>
        <v>06</v>
      </c>
      <c r="J564" s="588" t="str">
        <f t="shared" si="213"/>
        <v>07</v>
      </c>
      <c r="K564" s="588" t="str">
        <f t="shared" si="213"/>
        <v>08</v>
      </c>
      <c r="L564" s="588" t="str">
        <f t="shared" si="213"/>
        <v>09</v>
      </c>
      <c r="M564" s="588" t="str">
        <f t="shared" si="213"/>
        <v>10</v>
      </c>
      <c r="N564" s="588" t="str">
        <f t="shared" si="213"/>
        <v>11</v>
      </c>
      <c r="O564" s="588" t="str">
        <f t="shared" si="213"/>
        <v>12</v>
      </c>
      <c r="P564" s="588" t="str">
        <f t="shared" si="213"/>
        <v>13</v>
      </c>
      <c r="Q564" s="588" t="str">
        <f t="shared" si="213"/>
        <v>14</v>
      </c>
      <c r="R564" s="588" t="str">
        <f t="shared" si="213"/>
        <v>15</v>
      </c>
      <c r="S564" s="588" t="str">
        <f t="shared" si="213"/>
        <v>16</v>
      </c>
      <c r="T564" s="588" t="str">
        <f t="shared" si="213"/>
        <v>17</v>
      </c>
      <c r="U564" s="588" t="str">
        <f t="shared" si="213"/>
        <v>18</v>
      </c>
      <c r="V564" s="588" t="str">
        <f t="shared" si="213"/>
        <v>19</v>
      </c>
      <c r="W564" s="588" t="str">
        <f t="shared" si="213"/>
        <v>20</v>
      </c>
      <c r="X564" s="588" t="str">
        <f t="shared" si="213"/>
        <v>21</v>
      </c>
      <c r="Y564" s="588" t="str">
        <f t="shared" si="213"/>
        <v>22</v>
      </c>
      <c r="Z564" s="588" t="str">
        <f t="shared" si="213"/>
        <v>23</v>
      </c>
      <c r="AA564" s="588" t="str">
        <f t="shared" si="213"/>
        <v>24</v>
      </c>
      <c r="AB564" s="588" t="str">
        <f t="shared" si="213"/>
        <v>25</v>
      </c>
      <c r="AC564" s="588" t="str">
        <f t="shared" si="213"/>
        <v>26</v>
      </c>
      <c r="AD564" s="588" t="str">
        <f t="shared" si="213"/>
        <v>27</v>
      </c>
      <c r="AE564" s="588" t="str">
        <f t="shared" si="213"/>
        <v>28</v>
      </c>
      <c r="AF564" s="588" t="str">
        <f t="shared" si="213"/>
        <v>29</v>
      </c>
      <c r="AG564" s="588" t="str">
        <f t="shared" si="213"/>
        <v>30</v>
      </c>
      <c r="AH564" s="588" t="str">
        <f t="shared" si="213"/>
        <v>31</v>
      </c>
      <c r="AI564" s="588" t="str">
        <f t="shared" si="213"/>
        <v>32</v>
      </c>
      <c r="AJ564" s="588" t="str">
        <f t="shared" si="213"/>
        <v>33</v>
      </c>
      <c r="AK564" s="588" t="str">
        <f t="shared" si="213"/>
        <v>34</v>
      </c>
      <c r="AL564" s="588" t="str">
        <f t="shared" si="213"/>
        <v>35</v>
      </c>
      <c r="AM564" s="588" t="str">
        <f t="shared" si="213"/>
        <v>36</v>
      </c>
      <c r="AN564" s="588" t="str">
        <f t="shared" si="213"/>
        <v>37</v>
      </c>
      <c r="AO564" s="588" t="str">
        <f t="shared" si="213"/>
        <v>38</v>
      </c>
      <c r="AP564" s="588" t="str">
        <f t="shared" si="213"/>
        <v>39</v>
      </c>
    </row>
    <row r="565" spans="3:42" s="31" customFormat="1" ht="40.5">
      <c r="C565" s="77" t="s">
        <v>48</v>
      </c>
      <c r="D565" s="589" t="str">
        <f t="shared" ref="D565:AP565" si="214">D7</f>
        <v>農業</v>
      </c>
      <c r="E565" s="589" t="str">
        <f t="shared" si="214"/>
        <v>林業</v>
      </c>
      <c r="F565" s="589" t="str">
        <f t="shared" si="214"/>
        <v>漁業</v>
      </c>
      <c r="G565" s="589" t="str">
        <f t="shared" si="214"/>
        <v>鉱業</v>
      </c>
      <c r="H565" s="589" t="str">
        <f t="shared" si="214"/>
        <v>飲食料品</v>
      </c>
      <c r="I565" s="589" t="str">
        <f t="shared" si="214"/>
        <v>繊維製品</v>
      </c>
      <c r="J565" s="589" t="str">
        <f t="shared" si="214"/>
        <v>パルプ・紙・木製品</v>
      </c>
      <c r="K565" s="589" t="str">
        <f t="shared" si="214"/>
        <v>化学製品</v>
      </c>
      <c r="L565" s="589" t="str">
        <f t="shared" si="214"/>
        <v>石油・石炭製品</v>
      </c>
      <c r="M565" s="613" t="str">
        <f t="shared" si="214"/>
        <v>プラスチック・ゴム製品</v>
      </c>
      <c r="N565" s="589" t="str">
        <f t="shared" si="214"/>
        <v>窯業・土石製品</v>
      </c>
      <c r="O565" s="589" t="str">
        <f t="shared" si="214"/>
        <v>鉄鋼</v>
      </c>
      <c r="P565" s="589" t="str">
        <f t="shared" si="214"/>
        <v>非鉄金属</v>
      </c>
      <c r="Q565" s="589" t="str">
        <f t="shared" si="214"/>
        <v>金属製品</v>
      </c>
      <c r="R565" s="589" t="str">
        <f t="shared" si="214"/>
        <v>はん用機械</v>
      </c>
      <c r="S565" s="589" t="str">
        <f t="shared" si="214"/>
        <v>生産用機械</v>
      </c>
      <c r="T565" s="589" t="str">
        <f t="shared" si="214"/>
        <v>業務用機械</v>
      </c>
      <c r="U565" s="589" t="str">
        <f t="shared" si="214"/>
        <v>電子部品</v>
      </c>
      <c r="V565" s="589" t="str">
        <f t="shared" si="214"/>
        <v>電気機械</v>
      </c>
      <c r="W565" s="589" t="str">
        <f t="shared" si="214"/>
        <v>情報通信機器</v>
      </c>
      <c r="X565" s="593" t="str">
        <f t="shared" si="214"/>
        <v>輸送機械</v>
      </c>
      <c r="Y565" s="593" t="str">
        <f t="shared" si="214"/>
        <v>その他の製造工業製品</v>
      </c>
      <c r="Z565" s="593" t="str">
        <f t="shared" si="214"/>
        <v>建設</v>
      </c>
      <c r="AA565" s="593" t="str">
        <f t="shared" si="214"/>
        <v>電力・ガス・熱供給</v>
      </c>
      <c r="AB565" s="593" t="str">
        <f t="shared" si="214"/>
        <v>水道</v>
      </c>
      <c r="AC565" s="593" t="str">
        <f t="shared" si="214"/>
        <v>廃棄物処理</v>
      </c>
      <c r="AD565" s="593" t="str">
        <f t="shared" si="214"/>
        <v>商業</v>
      </c>
      <c r="AE565" s="593" t="str">
        <f t="shared" si="214"/>
        <v>金融・保険</v>
      </c>
      <c r="AF565" s="593" t="str">
        <f t="shared" si="214"/>
        <v>不動産</v>
      </c>
      <c r="AG565" s="593" t="str">
        <f t="shared" si="214"/>
        <v>運輸・郵便</v>
      </c>
      <c r="AH565" s="593" t="str">
        <f t="shared" si="214"/>
        <v>情報通信</v>
      </c>
      <c r="AI565" s="593" t="str">
        <f t="shared" si="214"/>
        <v>公務</v>
      </c>
      <c r="AJ565" s="593" t="str">
        <f t="shared" si="214"/>
        <v>教育・研究</v>
      </c>
      <c r="AK565" s="593" t="str">
        <f t="shared" si="214"/>
        <v>医療・福祉</v>
      </c>
      <c r="AL565" s="593" t="str">
        <f t="shared" si="214"/>
        <v>他に分類されない会員制団体</v>
      </c>
      <c r="AM565" s="593" t="str">
        <f t="shared" si="214"/>
        <v>対事業所サービス</v>
      </c>
      <c r="AN565" s="593" t="str">
        <f t="shared" si="214"/>
        <v>対個人サービス</v>
      </c>
      <c r="AO565" s="593" t="str">
        <f t="shared" si="214"/>
        <v>事務用品</v>
      </c>
      <c r="AP565" s="593" t="str">
        <f t="shared" si="214"/>
        <v>分類不明</v>
      </c>
    </row>
    <row r="566" spans="3:42" s="31" customFormat="1" ht="13.5">
      <c r="C566" s="78" t="s">
        <v>84</v>
      </c>
      <c r="D566" s="811">
        <f t="array" ref="D566:AP568">+詳細4!D192:AP194</f>
        <v>0</v>
      </c>
      <c r="E566" s="811">
        <v>0</v>
      </c>
      <c r="F566" s="811">
        <v>0</v>
      </c>
      <c r="G566" s="811">
        <v>0</v>
      </c>
      <c r="H566" s="811">
        <v>0</v>
      </c>
      <c r="I566" s="811">
        <v>0</v>
      </c>
      <c r="J566" s="811">
        <v>0</v>
      </c>
      <c r="K566" s="811">
        <v>0</v>
      </c>
      <c r="L566" s="811">
        <v>0</v>
      </c>
      <c r="M566" s="811">
        <v>0</v>
      </c>
      <c r="N566" s="811">
        <v>0</v>
      </c>
      <c r="O566" s="811">
        <v>0</v>
      </c>
      <c r="P566" s="811">
        <v>0</v>
      </c>
      <c r="Q566" s="811">
        <v>0</v>
      </c>
      <c r="R566" s="811">
        <v>0</v>
      </c>
      <c r="S566" s="811">
        <v>0</v>
      </c>
      <c r="T566" s="811">
        <v>0</v>
      </c>
      <c r="U566" s="811">
        <v>0</v>
      </c>
      <c r="V566" s="811">
        <v>0</v>
      </c>
      <c r="W566" s="811">
        <v>0</v>
      </c>
      <c r="X566" s="811">
        <v>0</v>
      </c>
      <c r="Y566" s="811">
        <v>0</v>
      </c>
      <c r="Z566" s="811">
        <v>0</v>
      </c>
      <c r="AA566" s="811">
        <v>0</v>
      </c>
      <c r="AB566" s="811">
        <v>0</v>
      </c>
      <c r="AC566" s="811">
        <v>0</v>
      </c>
      <c r="AD566" s="811">
        <v>0</v>
      </c>
      <c r="AE566" s="811">
        <v>0</v>
      </c>
      <c r="AF566" s="811">
        <v>0</v>
      </c>
      <c r="AG566" s="811">
        <v>0</v>
      </c>
      <c r="AH566" s="811">
        <v>0</v>
      </c>
      <c r="AI566" s="811">
        <v>0</v>
      </c>
      <c r="AJ566" s="811">
        <v>0</v>
      </c>
      <c r="AK566" s="811">
        <v>0</v>
      </c>
      <c r="AL566" s="811">
        <v>0</v>
      </c>
      <c r="AM566" s="811">
        <v>0</v>
      </c>
      <c r="AN566" s="811">
        <v>0</v>
      </c>
      <c r="AO566" s="811">
        <v>0</v>
      </c>
      <c r="AP566" s="811">
        <v>0</v>
      </c>
    </row>
    <row r="567" spans="3:42" s="31" customFormat="1" ht="13.5">
      <c r="C567" s="81" t="s">
        <v>85</v>
      </c>
      <c r="D567" s="813">
        <v>0</v>
      </c>
      <c r="E567" s="813">
        <v>0</v>
      </c>
      <c r="F567" s="813">
        <v>0</v>
      </c>
      <c r="G567" s="813">
        <v>0</v>
      </c>
      <c r="H567" s="813">
        <v>0</v>
      </c>
      <c r="I567" s="813">
        <v>0</v>
      </c>
      <c r="J567" s="813">
        <v>0</v>
      </c>
      <c r="K567" s="813">
        <v>0</v>
      </c>
      <c r="L567" s="813">
        <v>0</v>
      </c>
      <c r="M567" s="813">
        <v>0</v>
      </c>
      <c r="N567" s="813">
        <v>0</v>
      </c>
      <c r="O567" s="813">
        <v>0</v>
      </c>
      <c r="P567" s="813">
        <v>0</v>
      </c>
      <c r="Q567" s="813">
        <v>0</v>
      </c>
      <c r="R567" s="813">
        <v>0</v>
      </c>
      <c r="S567" s="813">
        <v>0</v>
      </c>
      <c r="T567" s="813">
        <v>0</v>
      </c>
      <c r="U567" s="813">
        <v>0</v>
      </c>
      <c r="V567" s="813">
        <v>0</v>
      </c>
      <c r="W567" s="813">
        <v>0</v>
      </c>
      <c r="X567" s="813">
        <v>0</v>
      </c>
      <c r="Y567" s="813">
        <v>0</v>
      </c>
      <c r="Z567" s="813">
        <v>0</v>
      </c>
      <c r="AA567" s="813">
        <v>0</v>
      </c>
      <c r="AB567" s="813">
        <v>0</v>
      </c>
      <c r="AC567" s="813">
        <v>0</v>
      </c>
      <c r="AD567" s="813">
        <v>0</v>
      </c>
      <c r="AE567" s="813">
        <v>0</v>
      </c>
      <c r="AF567" s="813">
        <v>0</v>
      </c>
      <c r="AG567" s="813">
        <v>0</v>
      </c>
      <c r="AH567" s="813">
        <v>0</v>
      </c>
      <c r="AI567" s="813">
        <v>0</v>
      </c>
      <c r="AJ567" s="813">
        <v>0</v>
      </c>
      <c r="AK567" s="813">
        <v>0</v>
      </c>
      <c r="AL567" s="813">
        <v>0</v>
      </c>
      <c r="AM567" s="813">
        <v>0</v>
      </c>
      <c r="AN567" s="813">
        <v>0</v>
      </c>
      <c r="AO567" s="813">
        <v>0</v>
      </c>
      <c r="AP567" s="813">
        <v>0</v>
      </c>
    </row>
    <row r="568" spans="3:42" s="31" customFormat="1" ht="13.5">
      <c r="C568" s="81" t="s">
        <v>86</v>
      </c>
      <c r="D568" s="813">
        <v>0</v>
      </c>
      <c r="E568" s="813">
        <v>0</v>
      </c>
      <c r="F568" s="813">
        <v>0</v>
      </c>
      <c r="G568" s="813">
        <v>0</v>
      </c>
      <c r="H568" s="813">
        <v>0</v>
      </c>
      <c r="I568" s="813">
        <v>0</v>
      </c>
      <c r="J568" s="813">
        <v>0</v>
      </c>
      <c r="K568" s="813">
        <v>0</v>
      </c>
      <c r="L568" s="813">
        <v>0</v>
      </c>
      <c r="M568" s="813">
        <v>0</v>
      </c>
      <c r="N568" s="813">
        <v>0</v>
      </c>
      <c r="O568" s="813">
        <v>0</v>
      </c>
      <c r="P568" s="813">
        <v>0</v>
      </c>
      <c r="Q568" s="813">
        <v>0</v>
      </c>
      <c r="R568" s="813">
        <v>0</v>
      </c>
      <c r="S568" s="813">
        <v>0</v>
      </c>
      <c r="T568" s="813">
        <v>0</v>
      </c>
      <c r="U568" s="813">
        <v>0</v>
      </c>
      <c r="V568" s="813">
        <v>0</v>
      </c>
      <c r="W568" s="813">
        <v>0</v>
      </c>
      <c r="X568" s="813">
        <v>0</v>
      </c>
      <c r="Y568" s="813">
        <v>0</v>
      </c>
      <c r="Z568" s="813">
        <v>0</v>
      </c>
      <c r="AA568" s="813">
        <v>0</v>
      </c>
      <c r="AB568" s="813">
        <v>0</v>
      </c>
      <c r="AC568" s="813">
        <v>0</v>
      </c>
      <c r="AD568" s="813">
        <v>0</v>
      </c>
      <c r="AE568" s="813">
        <v>0</v>
      </c>
      <c r="AF568" s="813">
        <v>0</v>
      </c>
      <c r="AG568" s="813">
        <v>0</v>
      </c>
      <c r="AH568" s="813">
        <v>0</v>
      </c>
      <c r="AI568" s="813">
        <v>0</v>
      </c>
      <c r="AJ568" s="813">
        <v>0</v>
      </c>
      <c r="AK568" s="813">
        <v>0</v>
      </c>
      <c r="AL568" s="813">
        <v>0</v>
      </c>
      <c r="AM568" s="813">
        <v>0</v>
      </c>
      <c r="AN568" s="813">
        <v>0</v>
      </c>
      <c r="AO568" s="813">
        <v>0</v>
      </c>
      <c r="AP568" s="813">
        <v>0</v>
      </c>
    </row>
    <row r="569" spans="3:42" s="31" customFormat="1" ht="13.5">
      <c r="C569" s="81" t="s">
        <v>79</v>
      </c>
      <c r="D569" s="813">
        <f t="shared" ref="D569:AP569" si="215">SUM(D566:D568)</f>
        <v>0</v>
      </c>
      <c r="E569" s="813">
        <f t="shared" si="215"/>
        <v>0</v>
      </c>
      <c r="F569" s="813">
        <f t="shared" si="215"/>
        <v>0</v>
      </c>
      <c r="G569" s="813">
        <f t="shared" si="215"/>
        <v>0</v>
      </c>
      <c r="H569" s="813">
        <f t="shared" si="215"/>
        <v>0</v>
      </c>
      <c r="I569" s="813">
        <f t="shared" si="215"/>
        <v>0</v>
      </c>
      <c r="J569" s="813">
        <f t="shared" si="215"/>
        <v>0</v>
      </c>
      <c r="K569" s="813">
        <f t="shared" si="215"/>
        <v>0</v>
      </c>
      <c r="L569" s="813">
        <f t="shared" si="215"/>
        <v>0</v>
      </c>
      <c r="M569" s="813">
        <f t="shared" si="215"/>
        <v>0</v>
      </c>
      <c r="N569" s="813">
        <f t="shared" si="215"/>
        <v>0</v>
      </c>
      <c r="O569" s="813">
        <f t="shared" si="215"/>
        <v>0</v>
      </c>
      <c r="P569" s="813">
        <f t="shared" si="215"/>
        <v>0</v>
      </c>
      <c r="Q569" s="813">
        <f t="shared" si="215"/>
        <v>0</v>
      </c>
      <c r="R569" s="813">
        <f t="shared" si="215"/>
        <v>0</v>
      </c>
      <c r="S569" s="813">
        <f t="shared" si="215"/>
        <v>0</v>
      </c>
      <c r="T569" s="813">
        <f t="shared" si="215"/>
        <v>0</v>
      </c>
      <c r="U569" s="813">
        <f t="shared" si="215"/>
        <v>0</v>
      </c>
      <c r="V569" s="813">
        <f t="shared" si="215"/>
        <v>0</v>
      </c>
      <c r="W569" s="815">
        <f t="shared" si="215"/>
        <v>0</v>
      </c>
      <c r="X569" s="815">
        <f t="shared" si="215"/>
        <v>0</v>
      </c>
      <c r="Y569" s="815">
        <f t="shared" si="215"/>
        <v>0</v>
      </c>
      <c r="Z569" s="815">
        <f t="shared" si="215"/>
        <v>0</v>
      </c>
      <c r="AA569" s="815">
        <f t="shared" si="215"/>
        <v>0</v>
      </c>
      <c r="AB569" s="815">
        <f t="shared" si="215"/>
        <v>0</v>
      </c>
      <c r="AC569" s="815">
        <f t="shared" si="215"/>
        <v>0</v>
      </c>
      <c r="AD569" s="815">
        <f t="shared" si="215"/>
        <v>0</v>
      </c>
      <c r="AE569" s="815">
        <f t="shared" si="215"/>
        <v>0</v>
      </c>
      <c r="AF569" s="815">
        <f t="shared" si="215"/>
        <v>0</v>
      </c>
      <c r="AG569" s="815">
        <f t="shared" si="215"/>
        <v>0</v>
      </c>
      <c r="AH569" s="815">
        <f t="shared" si="215"/>
        <v>0</v>
      </c>
      <c r="AI569" s="815">
        <f t="shared" si="215"/>
        <v>0</v>
      </c>
      <c r="AJ569" s="815">
        <f t="shared" si="215"/>
        <v>0</v>
      </c>
      <c r="AK569" s="815">
        <f t="shared" si="215"/>
        <v>0</v>
      </c>
      <c r="AL569" s="815">
        <f t="shared" si="215"/>
        <v>0</v>
      </c>
      <c r="AM569" s="815">
        <f t="shared" si="215"/>
        <v>0</v>
      </c>
      <c r="AN569" s="815">
        <f t="shared" si="215"/>
        <v>0</v>
      </c>
      <c r="AO569" s="815">
        <f t="shared" si="215"/>
        <v>0</v>
      </c>
      <c r="AP569" s="815">
        <f t="shared" si="215"/>
        <v>0</v>
      </c>
    </row>
    <row r="570" spans="3:42" s="31" customFormat="1" ht="13.5">
      <c r="C570" s="49"/>
      <c r="D570" s="604" t="str">
        <f t="shared" ref="D570:V570" si="216">D11</f>
        <v>21</v>
      </c>
      <c r="E570" s="604" t="str">
        <f t="shared" si="216"/>
        <v>22</v>
      </c>
      <c r="F570" s="604" t="str">
        <f t="shared" si="216"/>
        <v>23</v>
      </c>
      <c r="G570" s="604" t="str">
        <f t="shared" si="216"/>
        <v>24</v>
      </c>
      <c r="H570" s="604" t="str">
        <f t="shared" si="216"/>
        <v>25</v>
      </c>
      <c r="I570" s="604" t="str">
        <f t="shared" si="216"/>
        <v>26</v>
      </c>
      <c r="J570" s="604" t="str">
        <f t="shared" si="216"/>
        <v>27</v>
      </c>
      <c r="K570" s="604" t="str">
        <f t="shared" si="216"/>
        <v>28</v>
      </c>
      <c r="L570" s="604" t="str">
        <f t="shared" si="216"/>
        <v>29</v>
      </c>
      <c r="M570" s="604" t="str">
        <f t="shared" si="216"/>
        <v>30</v>
      </c>
      <c r="N570" s="604" t="str">
        <f t="shared" si="216"/>
        <v>31</v>
      </c>
      <c r="O570" s="604" t="str">
        <f t="shared" si="216"/>
        <v>32</v>
      </c>
      <c r="P570" s="604" t="str">
        <f t="shared" si="216"/>
        <v>33</v>
      </c>
      <c r="Q570" s="604" t="str">
        <f t="shared" si="216"/>
        <v>34</v>
      </c>
      <c r="R570" s="604" t="str">
        <f t="shared" si="216"/>
        <v>35</v>
      </c>
      <c r="S570" s="604" t="str">
        <f t="shared" si="216"/>
        <v>36</v>
      </c>
      <c r="T570" s="604" t="str">
        <f t="shared" si="216"/>
        <v>37</v>
      </c>
      <c r="U570" s="604" t="str">
        <f t="shared" si="216"/>
        <v>38</v>
      </c>
      <c r="V570" s="604" t="str">
        <f t="shared" si="216"/>
        <v>39</v>
      </c>
      <c r="W570" s="605"/>
      <c r="X570" s="606"/>
      <c r="Y570" s="606"/>
      <c r="Z570" s="606"/>
      <c r="AA570" s="606"/>
      <c r="AB570" s="606"/>
      <c r="AC570" s="606"/>
      <c r="AD570" s="606"/>
      <c r="AE570" s="606"/>
      <c r="AF570" s="606"/>
      <c r="AG570" s="606"/>
      <c r="AH570" s="606"/>
      <c r="AI570" s="606"/>
      <c r="AJ570" s="606"/>
      <c r="AK570" s="606"/>
      <c r="AL570" s="606"/>
      <c r="AM570" s="606"/>
      <c r="AN570" s="606"/>
      <c r="AO570" s="606"/>
      <c r="AP570" s="606"/>
    </row>
    <row r="571" spans="3:42" s="31" customFormat="1" ht="40.5">
      <c r="C571" s="77" t="s">
        <v>48</v>
      </c>
      <c r="D571" s="607" t="str">
        <f t="shared" ref="D571:W571" si="217">D12</f>
        <v>輸送機械</v>
      </c>
      <c r="E571" s="607" t="str">
        <f t="shared" si="217"/>
        <v>その他の製造工業製品</v>
      </c>
      <c r="F571" s="607" t="str">
        <f t="shared" si="217"/>
        <v>建設</v>
      </c>
      <c r="G571" s="607" t="str">
        <f t="shared" si="217"/>
        <v>電力・ガス・熱供給</v>
      </c>
      <c r="H571" s="607" t="str">
        <f t="shared" si="217"/>
        <v>水道</v>
      </c>
      <c r="I571" s="607" t="str">
        <f t="shared" si="217"/>
        <v>廃棄物処理</v>
      </c>
      <c r="J571" s="607" t="str">
        <f t="shared" si="217"/>
        <v>商業</v>
      </c>
      <c r="K571" s="607" t="str">
        <f t="shared" si="217"/>
        <v>金融・保険</v>
      </c>
      <c r="L571" s="607" t="str">
        <f t="shared" si="217"/>
        <v>不動産</v>
      </c>
      <c r="M571" s="607" t="str">
        <f t="shared" si="217"/>
        <v>運輸・郵便</v>
      </c>
      <c r="N571" s="607" t="str">
        <f t="shared" si="217"/>
        <v>情報通信</v>
      </c>
      <c r="O571" s="607" t="str">
        <f t="shared" si="217"/>
        <v>公務</v>
      </c>
      <c r="P571" s="607" t="str">
        <f t="shared" si="217"/>
        <v>教育・研究</v>
      </c>
      <c r="Q571" s="607" t="str">
        <f t="shared" si="217"/>
        <v>医療・福祉</v>
      </c>
      <c r="R571" s="882" t="str">
        <f t="shared" si="217"/>
        <v>他に分類されない会員制団体</v>
      </c>
      <c r="S571" s="607" t="str">
        <f t="shared" si="217"/>
        <v>対事業所サービス</v>
      </c>
      <c r="T571" s="607" t="str">
        <f t="shared" si="217"/>
        <v>対個人サービス</v>
      </c>
      <c r="U571" s="607" t="str">
        <f t="shared" si="217"/>
        <v>事務用品</v>
      </c>
      <c r="V571" s="607" t="str">
        <f t="shared" si="217"/>
        <v>分類不明</v>
      </c>
      <c r="W571" s="608" t="str">
        <f t="shared" si="217"/>
        <v>合計</v>
      </c>
      <c r="X571" s="606"/>
      <c r="Y571" s="606"/>
      <c r="Z571" s="606"/>
      <c r="AA571" s="606"/>
      <c r="AB571" s="606"/>
      <c r="AC571" s="606"/>
      <c r="AD571" s="606"/>
      <c r="AE571" s="606"/>
      <c r="AF571" s="606"/>
      <c r="AG571" s="606"/>
      <c r="AH571" s="606"/>
      <c r="AI571" s="606"/>
      <c r="AJ571" s="606"/>
      <c r="AK571" s="606"/>
      <c r="AL571" s="606"/>
      <c r="AM571" s="606"/>
      <c r="AN571" s="606"/>
      <c r="AO571" s="606"/>
      <c r="AP571" s="606"/>
    </row>
    <row r="572" spans="3:42" s="31" customFormat="1" ht="13.5">
      <c r="C572" s="78" t="s">
        <v>84</v>
      </c>
      <c r="D572" s="811">
        <f t="array" ref="D572:V574">+X566:AP568</f>
        <v>0</v>
      </c>
      <c r="E572" s="811">
        <v>0</v>
      </c>
      <c r="F572" s="811">
        <v>0</v>
      </c>
      <c r="G572" s="811">
        <v>0</v>
      </c>
      <c r="H572" s="811">
        <v>0</v>
      </c>
      <c r="I572" s="811">
        <v>0</v>
      </c>
      <c r="J572" s="811">
        <v>0</v>
      </c>
      <c r="K572" s="811">
        <v>0</v>
      </c>
      <c r="L572" s="811">
        <v>0</v>
      </c>
      <c r="M572" s="811">
        <v>0</v>
      </c>
      <c r="N572" s="811">
        <v>0</v>
      </c>
      <c r="O572" s="811">
        <v>0</v>
      </c>
      <c r="P572" s="811">
        <v>0</v>
      </c>
      <c r="Q572" s="812">
        <v>0</v>
      </c>
      <c r="R572" s="812">
        <v>0</v>
      </c>
      <c r="S572" s="812">
        <v>0</v>
      </c>
      <c r="T572" s="812">
        <v>0</v>
      </c>
      <c r="U572" s="812">
        <v>0</v>
      </c>
      <c r="V572" s="812">
        <v>0</v>
      </c>
      <c r="W572" s="811">
        <f>SUM(D566:AP566)</f>
        <v>0</v>
      </c>
      <c r="X572" s="606"/>
      <c r="Y572" s="606"/>
      <c r="Z572" s="606"/>
      <c r="AA572" s="606"/>
      <c r="AB572" s="606"/>
      <c r="AC572" s="606"/>
      <c r="AD572" s="606"/>
      <c r="AE572" s="606"/>
      <c r="AF572" s="606"/>
      <c r="AG572" s="606"/>
      <c r="AH572" s="606"/>
      <c r="AI572" s="606"/>
      <c r="AJ572" s="606"/>
      <c r="AK572" s="606"/>
      <c r="AL572" s="606"/>
      <c r="AM572" s="606"/>
      <c r="AN572" s="606"/>
      <c r="AO572" s="606"/>
      <c r="AP572" s="606"/>
    </row>
    <row r="573" spans="3:42" s="31" customFormat="1" ht="13.5">
      <c r="C573" s="81" t="s">
        <v>85</v>
      </c>
      <c r="D573" s="814">
        <v>0</v>
      </c>
      <c r="E573" s="814">
        <v>0</v>
      </c>
      <c r="F573" s="814">
        <v>0</v>
      </c>
      <c r="G573" s="814">
        <v>0</v>
      </c>
      <c r="H573" s="814">
        <v>0</v>
      </c>
      <c r="I573" s="814">
        <v>0</v>
      </c>
      <c r="J573" s="814">
        <v>0</v>
      </c>
      <c r="K573" s="814">
        <v>0</v>
      </c>
      <c r="L573" s="814">
        <v>0</v>
      </c>
      <c r="M573" s="814">
        <v>0</v>
      </c>
      <c r="N573" s="814">
        <v>0</v>
      </c>
      <c r="O573" s="814">
        <v>0</v>
      </c>
      <c r="P573" s="814">
        <v>0</v>
      </c>
      <c r="Q573" s="814">
        <v>0</v>
      </c>
      <c r="R573" s="814">
        <v>0</v>
      </c>
      <c r="S573" s="814">
        <v>0</v>
      </c>
      <c r="T573" s="814">
        <v>0</v>
      </c>
      <c r="U573" s="814">
        <v>0</v>
      </c>
      <c r="V573" s="814">
        <v>0</v>
      </c>
      <c r="W573" s="813">
        <f>SUM(D567:AP567)</f>
        <v>0</v>
      </c>
      <c r="X573" s="606"/>
      <c r="Y573" s="606"/>
      <c r="Z573" s="606"/>
      <c r="AA573" s="606"/>
      <c r="AB573" s="606"/>
      <c r="AC573" s="606"/>
      <c r="AD573" s="606"/>
      <c r="AE573" s="606"/>
      <c r="AF573" s="606"/>
      <c r="AG573" s="606"/>
      <c r="AH573" s="606"/>
      <c r="AI573" s="606"/>
      <c r="AJ573" s="606"/>
      <c r="AK573" s="606"/>
      <c r="AL573" s="606"/>
      <c r="AM573" s="606"/>
      <c r="AN573" s="606"/>
      <c r="AO573" s="606"/>
      <c r="AP573" s="606"/>
    </row>
    <row r="574" spans="3:42" s="31" customFormat="1" ht="13.5">
      <c r="C574" s="81" t="s">
        <v>86</v>
      </c>
      <c r="D574" s="813">
        <v>0</v>
      </c>
      <c r="E574" s="813">
        <v>0</v>
      </c>
      <c r="F574" s="813">
        <v>0</v>
      </c>
      <c r="G574" s="813">
        <v>0</v>
      </c>
      <c r="H574" s="813">
        <v>0</v>
      </c>
      <c r="I574" s="813">
        <v>0</v>
      </c>
      <c r="J574" s="813">
        <v>0</v>
      </c>
      <c r="K574" s="813">
        <v>0</v>
      </c>
      <c r="L574" s="813">
        <v>0</v>
      </c>
      <c r="M574" s="813">
        <v>0</v>
      </c>
      <c r="N574" s="813">
        <v>0</v>
      </c>
      <c r="O574" s="813">
        <v>0</v>
      </c>
      <c r="P574" s="813">
        <v>0</v>
      </c>
      <c r="Q574" s="814">
        <v>0</v>
      </c>
      <c r="R574" s="814">
        <v>0</v>
      </c>
      <c r="S574" s="814">
        <v>0</v>
      </c>
      <c r="T574" s="814">
        <v>0</v>
      </c>
      <c r="U574" s="814">
        <v>0</v>
      </c>
      <c r="V574" s="814">
        <v>0</v>
      </c>
      <c r="W574" s="813">
        <f>SUM(D568:AP568)</f>
        <v>0</v>
      </c>
      <c r="X574" s="606"/>
      <c r="Y574" s="606"/>
      <c r="Z574" s="606"/>
      <c r="AA574" s="606"/>
      <c r="AB574" s="606"/>
      <c r="AC574" s="606"/>
      <c r="AD574" s="606"/>
      <c r="AE574" s="606"/>
      <c r="AF574" s="606"/>
      <c r="AG574" s="606"/>
      <c r="AH574" s="606"/>
      <c r="AI574" s="606"/>
      <c r="AJ574" s="606"/>
      <c r="AK574" s="606"/>
      <c r="AL574" s="606"/>
      <c r="AM574" s="606"/>
      <c r="AN574" s="606"/>
      <c r="AO574" s="606"/>
      <c r="AP574" s="606"/>
    </row>
    <row r="575" spans="3:42" s="31" customFormat="1" ht="13.5">
      <c r="C575" s="83" t="s">
        <v>79</v>
      </c>
      <c r="D575" s="815">
        <f t="shared" ref="D575:V575" si="218">SUM(D572:D574)</f>
        <v>0</v>
      </c>
      <c r="E575" s="815">
        <f t="shared" si="218"/>
        <v>0</v>
      </c>
      <c r="F575" s="815">
        <f t="shared" si="218"/>
        <v>0</v>
      </c>
      <c r="G575" s="815">
        <f t="shared" si="218"/>
        <v>0</v>
      </c>
      <c r="H575" s="815">
        <f t="shared" si="218"/>
        <v>0</v>
      </c>
      <c r="I575" s="815">
        <f t="shared" si="218"/>
        <v>0</v>
      </c>
      <c r="J575" s="815">
        <f t="shared" si="218"/>
        <v>0</v>
      </c>
      <c r="K575" s="815">
        <f t="shared" si="218"/>
        <v>0</v>
      </c>
      <c r="L575" s="815">
        <f t="shared" si="218"/>
        <v>0</v>
      </c>
      <c r="M575" s="815">
        <f t="shared" si="218"/>
        <v>0</v>
      </c>
      <c r="N575" s="815">
        <f t="shared" si="218"/>
        <v>0</v>
      </c>
      <c r="O575" s="815">
        <f t="shared" si="218"/>
        <v>0</v>
      </c>
      <c r="P575" s="815">
        <f t="shared" si="218"/>
        <v>0</v>
      </c>
      <c r="Q575" s="815">
        <f t="shared" si="218"/>
        <v>0</v>
      </c>
      <c r="R575" s="815">
        <f t="shared" si="218"/>
        <v>0</v>
      </c>
      <c r="S575" s="815">
        <f t="shared" si="218"/>
        <v>0</v>
      </c>
      <c r="T575" s="815">
        <f t="shared" si="218"/>
        <v>0</v>
      </c>
      <c r="U575" s="815">
        <f t="shared" si="218"/>
        <v>0</v>
      </c>
      <c r="V575" s="815">
        <f t="shared" si="218"/>
        <v>0</v>
      </c>
      <c r="W575" s="815">
        <f>SUM(D569:AP569)</f>
        <v>0</v>
      </c>
      <c r="X575" s="606"/>
      <c r="Y575" s="606"/>
      <c r="Z575" s="606"/>
      <c r="AA575" s="606"/>
      <c r="AB575" s="606"/>
      <c r="AC575" s="606"/>
      <c r="AD575" s="606"/>
      <c r="AE575" s="606"/>
      <c r="AF575" s="606"/>
      <c r="AG575" s="606"/>
      <c r="AH575" s="606"/>
      <c r="AI575" s="606"/>
      <c r="AJ575" s="606"/>
      <c r="AK575" s="606"/>
      <c r="AL575" s="606"/>
      <c r="AM575" s="606"/>
      <c r="AN575" s="606"/>
      <c r="AO575" s="606"/>
      <c r="AP575" s="606"/>
    </row>
    <row r="576" spans="3:42" s="31" customFormat="1" ht="10.7" customHeight="1">
      <c r="F576" s="29"/>
      <c r="G576" s="46"/>
      <c r="N576" s="47"/>
      <c r="O576" s="47"/>
      <c r="W576" s="606"/>
    </row>
    <row r="577" spans="3:42" s="31" customFormat="1" ht="17.25">
      <c r="C577" s="32" t="s">
        <v>112</v>
      </c>
      <c r="D577" s="25"/>
      <c r="E577" s="25"/>
      <c r="F577" s="73"/>
      <c r="G577" s="74"/>
      <c r="H577" s="25"/>
      <c r="I577" s="25"/>
      <c r="J577" s="75"/>
      <c r="K577" s="76"/>
      <c r="L577" s="25"/>
      <c r="M577" s="25"/>
      <c r="N577" s="25"/>
      <c r="O577" s="25"/>
      <c r="P577" s="25"/>
      <c r="W577" s="29" t="s">
        <v>109</v>
      </c>
    </row>
    <row r="578" spans="3:42" s="31" customFormat="1" ht="13.5">
      <c r="C578" s="49"/>
      <c r="D578" s="588" t="str">
        <f t="shared" ref="D578:AP578" si="219">D6</f>
        <v>01</v>
      </c>
      <c r="E578" s="588" t="str">
        <f t="shared" si="219"/>
        <v>02</v>
      </c>
      <c r="F578" s="588" t="str">
        <f t="shared" si="219"/>
        <v>03</v>
      </c>
      <c r="G578" s="588" t="str">
        <f t="shared" si="219"/>
        <v>04</v>
      </c>
      <c r="H578" s="588" t="str">
        <f t="shared" si="219"/>
        <v>05</v>
      </c>
      <c r="I578" s="588" t="str">
        <f t="shared" si="219"/>
        <v>06</v>
      </c>
      <c r="J578" s="588" t="str">
        <f t="shared" si="219"/>
        <v>07</v>
      </c>
      <c r="K578" s="588" t="str">
        <f t="shared" si="219"/>
        <v>08</v>
      </c>
      <c r="L578" s="588" t="str">
        <f t="shared" si="219"/>
        <v>09</v>
      </c>
      <c r="M578" s="588" t="str">
        <f t="shared" si="219"/>
        <v>10</v>
      </c>
      <c r="N578" s="588" t="str">
        <f t="shared" si="219"/>
        <v>11</v>
      </c>
      <c r="O578" s="588" t="str">
        <f t="shared" si="219"/>
        <v>12</v>
      </c>
      <c r="P578" s="588" t="str">
        <f t="shared" si="219"/>
        <v>13</v>
      </c>
      <c r="Q578" s="588" t="str">
        <f t="shared" si="219"/>
        <v>14</v>
      </c>
      <c r="R578" s="588" t="str">
        <f t="shared" si="219"/>
        <v>15</v>
      </c>
      <c r="S578" s="588" t="str">
        <f t="shared" si="219"/>
        <v>16</v>
      </c>
      <c r="T578" s="588" t="str">
        <f t="shared" si="219"/>
        <v>17</v>
      </c>
      <c r="U578" s="588" t="str">
        <f t="shared" si="219"/>
        <v>18</v>
      </c>
      <c r="V578" s="588" t="str">
        <f t="shared" si="219"/>
        <v>19</v>
      </c>
      <c r="W578" s="588" t="str">
        <f t="shared" si="219"/>
        <v>20</v>
      </c>
      <c r="X578" s="588" t="str">
        <f t="shared" si="219"/>
        <v>21</v>
      </c>
      <c r="Y578" s="588" t="str">
        <f t="shared" si="219"/>
        <v>22</v>
      </c>
      <c r="Z578" s="588" t="str">
        <f t="shared" si="219"/>
        <v>23</v>
      </c>
      <c r="AA578" s="588" t="str">
        <f t="shared" si="219"/>
        <v>24</v>
      </c>
      <c r="AB578" s="588" t="str">
        <f t="shared" si="219"/>
        <v>25</v>
      </c>
      <c r="AC578" s="588" t="str">
        <f t="shared" si="219"/>
        <v>26</v>
      </c>
      <c r="AD578" s="588" t="str">
        <f t="shared" si="219"/>
        <v>27</v>
      </c>
      <c r="AE578" s="588" t="str">
        <f t="shared" si="219"/>
        <v>28</v>
      </c>
      <c r="AF578" s="588" t="str">
        <f t="shared" si="219"/>
        <v>29</v>
      </c>
      <c r="AG578" s="588" t="str">
        <f t="shared" si="219"/>
        <v>30</v>
      </c>
      <c r="AH578" s="588" t="str">
        <f t="shared" si="219"/>
        <v>31</v>
      </c>
      <c r="AI578" s="588" t="str">
        <f t="shared" si="219"/>
        <v>32</v>
      </c>
      <c r="AJ578" s="588" t="str">
        <f t="shared" si="219"/>
        <v>33</v>
      </c>
      <c r="AK578" s="588" t="str">
        <f t="shared" si="219"/>
        <v>34</v>
      </c>
      <c r="AL578" s="588" t="str">
        <f t="shared" si="219"/>
        <v>35</v>
      </c>
      <c r="AM578" s="588" t="str">
        <f t="shared" si="219"/>
        <v>36</v>
      </c>
      <c r="AN578" s="588" t="str">
        <f t="shared" si="219"/>
        <v>37</v>
      </c>
      <c r="AO578" s="588" t="str">
        <f t="shared" si="219"/>
        <v>38</v>
      </c>
      <c r="AP578" s="588" t="str">
        <f t="shared" si="219"/>
        <v>39</v>
      </c>
    </row>
    <row r="579" spans="3:42" s="31" customFormat="1" ht="40.5">
      <c r="C579" s="77" t="s">
        <v>48</v>
      </c>
      <c r="D579" s="589" t="str">
        <f t="shared" ref="D579:AP579" si="220">D7</f>
        <v>農業</v>
      </c>
      <c r="E579" s="589" t="str">
        <f t="shared" si="220"/>
        <v>林業</v>
      </c>
      <c r="F579" s="589" t="str">
        <f t="shared" si="220"/>
        <v>漁業</v>
      </c>
      <c r="G579" s="589" t="str">
        <f t="shared" si="220"/>
        <v>鉱業</v>
      </c>
      <c r="H579" s="589" t="str">
        <f t="shared" si="220"/>
        <v>飲食料品</v>
      </c>
      <c r="I579" s="589" t="str">
        <f t="shared" si="220"/>
        <v>繊維製品</v>
      </c>
      <c r="J579" s="589" t="str">
        <f t="shared" si="220"/>
        <v>パルプ・紙・木製品</v>
      </c>
      <c r="K579" s="589" t="str">
        <f t="shared" si="220"/>
        <v>化学製品</v>
      </c>
      <c r="L579" s="589" t="str">
        <f t="shared" si="220"/>
        <v>石油・石炭製品</v>
      </c>
      <c r="M579" s="613" t="str">
        <f t="shared" si="220"/>
        <v>プラスチック・ゴム製品</v>
      </c>
      <c r="N579" s="589" t="str">
        <f t="shared" si="220"/>
        <v>窯業・土石製品</v>
      </c>
      <c r="O579" s="589" t="str">
        <f t="shared" si="220"/>
        <v>鉄鋼</v>
      </c>
      <c r="P579" s="589" t="str">
        <f t="shared" si="220"/>
        <v>非鉄金属</v>
      </c>
      <c r="Q579" s="589" t="str">
        <f t="shared" si="220"/>
        <v>金属製品</v>
      </c>
      <c r="R579" s="589" t="str">
        <f t="shared" si="220"/>
        <v>はん用機械</v>
      </c>
      <c r="S579" s="589" t="str">
        <f t="shared" si="220"/>
        <v>生産用機械</v>
      </c>
      <c r="T579" s="589" t="str">
        <f t="shared" si="220"/>
        <v>業務用機械</v>
      </c>
      <c r="U579" s="589" t="str">
        <f t="shared" si="220"/>
        <v>電子部品</v>
      </c>
      <c r="V579" s="589" t="str">
        <f t="shared" si="220"/>
        <v>電気機械</v>
      </c>
      <c r="W579" s="589" t="str">
        <f t="shared" si="220"/>
        <v>情報通信機器</v>
      </c>
      <c r="X579" s="593" t="str">
        <f t="shared" si="220"/>
        <v>輸送機械</v>
      </c>
      <c r="Y579" s="593" t="str">
        <f t="shared" si="220"/>
        <v>その他の製造工業製品</v>
      </c>
      <c r="Z579" s="593" t="str">
        <f t="shared" si="220"/>
        <v>建設</v>
      </c>
      <c r="AA579" s="593" t="str">
        <f t="shared" si="220"/>
        <v>電力・ガス・熱供給</v>
      </c>
      <c r="AB579" s="593" t="str">
        <f t="shared" si="220"/>
        <v>水道</v>
      </c>
      <c r="AC579" s="593" t="str">
        <f t="shared" si="220"/>
        <v>廃棄物処理</v>
      </c>
      <c r="AD579" s="593" t="str">
        <f t="shared" si="220"/>
        <v>商業</v>
      </c>
      <c r="AE579" s="593" t="str">
        <f t="shared" si="220"/>
        <v>金融・保険</v>
      </c>
      <c r="AF579" s="593" t="str">
        <f t="shared" si="220"/>
        <v>不動産</v>
      </c>
      <c r="AG579" s="593" t="str">
        <f t="shared" si="220"/>
        <v>運輸・郵便</v>
      </c>
      <c r="AH579" s="593" t="str">
        <f t="shared" si="220"/>
        <v>情報通信</v>
      </c>
      <c r="AI579" s="593" t="str">
        <f t="shared" si="220"/>
        <v>公務</v>
      </c>
      <c r="AJ579" s="593" t="str">
        <f t="shared" si="220"/>
        <v>教育・研究</v>
      </c>
      <c r="AK579" s="593" t="str">
        <f t="shared" si="220"/>
        <v>医療・福祉</v>
      </c>
      <c r="AL579" s="593" t="str">
        <f t="shared" si="220"/>
        <v>他に分類されない会員制団体</v>
      </c>
      <c r="AM579" s="593" t="str">
        <f t="shared" si="220"/>
        <v>対事業所サービス</v>
      </c>
      <c r="AN579" s="593" t="str">
        <f t="shared" si="220"/>
        <v>対個人サービス</v>
      </c>
      <c r="AO579" s="593" t="str">
        <f t="shared" si="220"/>
        <v>事務用品</v>
      </c>
      <c r="AP579" s="593" t="str">
        <f t="shared" si="220"/>
        <v>分類不明</v>
      </c>
    </row>
    <row r="580" spans="3:42" s="31" customFormat="1" ht="13.5">
      <c r="C580" s="78" t="s">
        <v>84</v>
      </c>
      <c r="D580" s="811">
        <f t="array" ref="D580:AP582">+詳細4!D259:AP261</f>
        <v>0</v>
      </c>
      <c r="E580" s="811">
        <v>0</v>
      </c>
      <c r="F580" s="811">
        <v>0</v>
      </c>
      <c r="G580" s="811">
        <v>0</v>
      </c>
      <c r="H580" s="811">
        <v>134.06376403593381</v>
      </c>
      <c r="I580" s="811">
        <v>0</v>
      </c>
      <c r="J580" s="811">
        <v>0</v>
      </c>
      <c r="K580" s="811">
        <v>0</v>
      </c>
      <c r="L580" s="811">
        <v>0</v>
      </c>
      <c r="M580" s="811">
        <v>0</v>
      </c>
      <c r="N580" s="811">
        <v>0</v>
      </c>
      <c r="O580" s="811">
        <v>0</v>
      </c>
      <c r="P580" s="811">
        <v>0</v>
      </c>
      <c r="Q580" s="811">
        <v>0</v>
      </c>
      <c r="R580" s="811">
        <v>0</v>
      </c>
      <c r="S580" s="811">
        <v>0</v>
      </c>
      <c r="T580" s="811">
        <v>0</v>
      </c>
      <c r="U580" s="811">
        <v>0</v>
      </c>
      <c r="V580" s="811">
        <v>0</v>
      </c>
      <c r="W580" s="811">
        <v>0</v>
      </c>
      <c r="X580" s="811">
        <v>0</v>
      </c>
      <c r="Y580" s="811">
        <v>0</v>
      </c>
      <c r="Z580" s="811">
        <v>0</v>
      </c>
      <c r="AA580" s="811">
        <v>0</v>
      </c>
      <c r="AB580" s="811">
        <v>0</v>
      </c>
      <c r="AC580" s="811">
        <v>0</v>
      </c>
      <c r="AD580" s="811">
        <v>279.12581714331594</v>
      </c>
      <c r="AE580" s="811">
        <v>0</v>
      </c>
      <c r="AF580" s="811">
        <v>0</v>
      </c>
      <c r="AG580" s="811">
        <v>11.157026056231627</v>
      </c>
      <c r="AH580" s="811">
        <v>0</v>
      </c>
      <c r="AI580" s="811">
        <v>0</v>
      </c>
      <c r="AJ580" s="811">
        <v>0</v>
      </c>
      <c r="AK580" s="811">
        <v>0</v>
      </c>
      <c r="AL580" s="811">
        <v>0</v>
      </c>
      <c r="AM580" s="811">
        <v>0</v>
      </c>
      <c r="AN580" s="811">
        <v>0</v>
      </c>
      <c r="AO580" s="811">
        <v>0</v>
      </c>
      <c r="AP580" s="811">
        <v>0</v>
      </c>
    </row>
    <row r="581" spans="3:42" s="31" customFormat="1" ht="13.5">
      <c r="C581" s="81" t="s">
        <v>85</v>
      </c>
      <c r="D581" s="813">
        <v>74.386812929658021</v>
      </c>
      <c r="E581" s="813">
        <v>0.82351987380574121</v>
      </c>
      <c r="F581" s="813">
        <v>6.7169556919883586</v>
      </c>
      <c r="G581" s="813">
        <v>0.17585216096933295</v>
      </c>
      <c r="H581" s="813">
        <v>39.298244658877273</v>
      </c>
      <c r="I581" s="813">
        <v>1.0656258434066641</v>
      </c>
      <c r="J581" s="813">
        <v>7.5084699264444259</v>
      </c>
      <c r="K581" s="813">
        <v>2.59397692627816</v>
      </c>
      <c r="L581" s="813">
        <v>0.30894390053067505</v>
      </c>
      <c r="M581" s="813">
        <v>7.8954567235201818</v>
      </c>
      <c r="N581" s="813">
        <v>0.95597969844962294</v>
      </c>
      <c r="O581" s="813">
        <v>0.60461341392608015</v>
      </c>
      <c r="P581" s="813">
        <v>0.3145404750353783</v>
      </c>
      <c r="Q581" s="813">
        <v>5.5949957462303193</v>
      </c>
      <c r="R581" s="813">
        <v>0.30917440546691805</v>
      </c>
      <c r="S581" s="813">
        <v>0.49425480758890805</v>
      </c>
      <c r="T581" s="813">
        <v>0.23284150712109655</v>
      </c>
      <c r="U581" s="813">
        <v>0.45681147899559432</v>
      </c>
      <c r="V581" s="813">
        <v>0.25838562592073855</v>
      </c>
      <c r="W581" s="813">
        <v>2.3924053933051904E-2</v>
      </c>
      <c r="X581" s="813">
        <v>1.3315090253856496</v>
      </c>
      <c r="Y581" s="813">
        <v>4.5997504629664823</v>
      </c>
      <c r="Z581" s="813">
        <v>2.5326231951306806</v>
      </c>
      <c r="AA581" s="813">
        <v>1.6039406364745423</v>
      </c>
      <c r="AB581" s="813">
        <v>0.44840549212097097</v>
      </c>
      <c r="AC581" s="813">
        <v>2.1693392402279228</v>
      </c>
      <c r="AD581" s="813">
        <v>68.368441183687366</v>
      </c>
      <c r="AE581" s="813">
        <v>7.7632151238190259</v>
      </c>
      <c r="AF581" s="813">
        <v>2.268612228726508</v>
      </c>
      <c r="AG581" s="813">
        <v>33.047693988007836</v>
      </c>
      <c r="AH581" s="813">
        <v>10.068650628975163</v>
      </c>
      <c r="AI581" s="813">
        <v>0.19583146895705891</v>
      </c>
      <c r="AJ581" s="813">
        <v>0.36976699478916514</v>
      </c>
      <c r="AK581" s="813">
        <v>8.2879192120536974E-2</v>
      </c>
      <c r="AL581" s="813">
        <v>1.8306367057204378</v>
      </c>
      <c r="AM581" s="813">
        <v>71.074206814353559</v>
      </c>
      <c r="AN581" s="813">
        <v>1.9172926754755619</v>
      </c>
      <c r="AO581" s="813">
        <v>0</v>
      </c>
      <c r="AP581" s="813">
        <v>6.8374211888563047E-2</v>
      </c>
    </row>
    <row r="582" spans="3:42" s="31" customFormat="1" ht="13.5">
      <c r="C582" s="81" t="s">
        <v>86</v>
      </c>
      <c r="D582" s="813">
        <v>5.6767927461201682</v>
      </c>
      <c r="E582" s="813">
        <v>0.25109492907522746</v>
      </c>
      <c r="F582" s="813">
        <v>0.50777290434600231</v>
      </c>
      <c r="G582" s="813">
        <v>7.0173224182743466E-2</v>
      </c>
      <c r="H582" s="813">
        <v>9.2551986967048645</v>
      </c>
      <c r="I582" s="813">
        <v>1.2046113058393546</v>
      </c>
      <c r="J582" s="813">
        <v>1.2194893908720561</v>
      </c>
      <c r="K582" s="813">
        <v>0.96603769007038698</v>
      </c>
      <c r="L582" s="813">
        <v>0.11989991053155465</v>
      </c>
      <c r="M582" s="813">
        <v>1.4241645154523697</v>
      </c>
      <c r="N582" s="813">
        <v>0.2453195925027564</v>
      </c>
      <c r="O582" s="813">
        <v>0.19252961569124047</v>
      </c>
      <c r="P582" s="813">
        <v>0.13106550401977529</v>
      </c>
      <c r="Q582" s="813">
        <v>0.85201836992030022</v>
      </c>
      <c r="R582" s="813">
        <v>0.11833304581745364</v>
      </c>
      <c r="S582" s="813">
        <v>0.1397141072890753</v>
      </c>
      <c r="T582" s="813">
        <v>0.11610499129365863</v>
      </c>
      <c r="U582" s="813">
        <v>0.33150763326467209</v>
      </c>
      <c r="V582" s="813">
        <v>0.72706234079299414</v>
      </c>
      <c r="W582" s="813">
        <v>0.25693000378326525</v>
      </c>
      <c r="X582" s="813">
        <v>1.6867509763223838</v>
      </c>
      <c r="Y582" s="813">
        <v>2.1229788867348782</v>
      </c>
      <c r="Z582" s="813">
        <v>1.1041101755009919</v>
      </c>
      <c r="AA582" s="813">
        <v>0.7232229334515986</v>
      </c>
      <c r="AB582" s="813">
        <v>0.38021977216299541</v>
      </c>
      <c r="AC582" s="813">
        <v>1.3621202151270626</v>
      </c>
      <c r="AD582" s="813">
        <v>49.796617922299937</v>
      </c>
      <c r="AE582" s="813">
        <v>8.3043903417577489</v>
      </c>
      <c r="AF582" s="813">
        <v>6.3627717030208943</v>
      </c>
      <c r="AG582" s="813">
        <v>11.549537329952084</v>
      </c>
      <c r="AH582" s="813">
        <v>6.9251303290994244</v>
      </c>
      <c r="AI582" s="813">
        <v>0.4108696650548731</v>
      </c>
      <c r="AJ582" s="813">
        <v>4.7189189645626888</v>
      </c>
      <c r="AK582" s="813">
        <v>11.179903559552674</v>
      </c>
      <c r="AL582" s="813">
        <v>3.2170322951401968</v>
      </c>
      <c r="AM582" s="813">
        <v>20.911314535097272</v>
      </c>
      <c r="AN582" s="813">
        <v>33.221754336717886</v>
      </c>
      <c r="AO582" s="813">
        <v>0</v>
      </c>
      <c r="AP582" s="813">
        <v>1.6282601299608759E-2</v>
      </c>
    </row>
    <row r="583" spans="3:42" s="31" customFormat="1" ht="13.5">
      <c r="C583" s="81" t="s">
        <v>79</v>
      </c>
      <c r="D583" s="813">
        <f t="shared" ref="D583:AP583" si="221">SUM(D580:D582)</f>
        <v>80.063605675778192</v>
      </c>
      <c r="E583" s="813">
        <f t="shared" si="221"/>
        <v>1.0746148028809688</v>
      </c>
      <c r="F583" s="813">
        <f t="shared" si="221"/>
        <v>7.2247285963343613</v>
      </c>
      <c r="G583" s="813">
        <f t="shared" si="221"/>
        <v>0.24602538515207642</v>
      </c>
      <c r="H583" s="813">
        <f t="shared" si="221"/>
        <v>182.61720739151596</v>
      </c>
      <c r="I583" s="813">
        <f t="shared" si="221"/>
        <v>2.2702371492460189</v>
      </c>
      <c r="J583" s="813">
        <f t="shared" si="221"/>
        <v>8.7279593173164827</v>
      </c>
      <c r="K583" s="813">
        <f t="shared" si="221"/>
        <v>3.5600146163485471</v>
      </c>
      <c r="L583" s="813">
        <f t="shared" si="221"/>
        <v>0.42884381106222969</v>
      </c>
      <c r="M583" s="813">
        <f t="shared" si="221"/>
        <v>9.3196212389725517</v>
      </c>
      <c r="N583" s="813">
        <f t="shared" si="221"/>
        <v>1.2012992909523794</v>
      </c>
      <c r="O583" s="813">
        <f t="shared" si="221"/>
        <v>0.79714302961732064</v>
      </c>
      <c r="P583" s="813">
        <f t="shared" si="221"/>
        <v>0.44560597905515359</v>
      </c>
      <c r="Q583" s="813">
        <f t="shared" si="221"/>
        <v>6.4470141161506191</v>
      </c>
      <c r="R583" s="813">
        <f t="shared" si="221"/>
        <v>0.42750745128437168</v>
      </c>
      <c r="S583" s="813">
        <f t="shared" si="221"/>
        <v>0.63396891487798335</v>
      </c>
      <c r="T583" s="813">
        <f t="shared" si="221"/>
        <v>0.34894649841475517</v>
      </c>
      <c r="U583" s="813">
        <f t="shared" si="221"/>
        <v>0.78831911226026641</v>
      </c>
      <c r="V583" s="813">
        <f t="shared" si="221"/>
        <v>0.98544796671373269</v>
      </c>
      <c r="W583" s="815">
        <f t="shared" si="221"/>
        <v>0.28085405771631716</v>
      </c>
      <c r="X583" s="815">
        <f t="shared" si="221"/>
        <v>3.0182600017080334</v>
      </c>
      <c r="Y583" s="815">
        <f t="shared" si="221"/>
        <v>6.7227293497013605</v>
      </c>
      <c r="Z583" s="815">
        <f t="shared" si="221"/>
        <v>3.6367333706316725</v>
      </c>
      <c r="AA583" s="815">
        <f t="shared" si="221"/>
        <v>2.327163569926141</v>
      </c>
      <c r="AB583" s="815">
        <f t="shared" si="221"/>
        <v>0.82862526428396643</v>
      </c>
      <c r="AC583" s="815">
        <f t="shared" si="221"/>
        <v>3.5314594553549856</v>
      </c>
      <c r="AD583" s="815">
        <f t="shared" si="221"/>
        <v>397.29087624930327</v>
      </c>
      <c r="AE583" s="815">
        <f t="shared" si="221"/>
        <v>16.067605465576776</v>
      </c>
      <c r="AF583" s="815">
        <f t="shared" si="221"/>
        <v>8.6313839317474024</v>
      </c>
      <c r="AG583" s="815">
        <f t="shared" si="221"/>
        <v>55.754257374191553</v>
      </c>
      <c r="AH583" s="815">
        <f t="shared" si="221"/>
        <v>16.993780958074588</v>
      </c>
      <c r="AI583" s="815">
        <f t="shared" si="221"/>
        <v>0.60670113401193204</v>
      </c>
      <c r="AJ583" s="815">
        <f t="shared" si="221"/>
        <v>5.0886859593518539</v>
      </c>
      <c r="AK583" s="815">
        <f t="shared" si="221"/>
        <v>11.26278275167321</v>
      </c>
      <c r="AL583" s="815">
        <f t="shared" si="221"/>
        <v>5.0476690008606351</v>
      </c>
      <c r="AM583" s="815">
        <f t="shared" si="221"/>
        <v>91.985521349450835</v>
      </c>
      <c r="AN583" s="815">
        <f t="shared" si="221"/>
        <v>35.139047012193451</v>
      </c>
      <c r="AO583" s="815">
        <f t="shared" si="221"/>
        <v>0</v>
      </c>
      <c r="AP583" s="815">
        <f t="shared" si="221"/>
        <v>8.4656813188171809E-2</v>
      </c>
    </row>
    <row r="584" spans="3:42" s="31" customFormat="1" ht="13.5">
      <c r="C584" s="49"/>
      <c r="D584" s="604" t="str">
        <f t="shared" ref="D584:V584" si="222">D11</f>
        <v>21</v>
      </c>
      <c r="E584" s="604" t="str">
        <f t="shared" si="222"/>
        <v>22</v>
      </c>
      <c r="F584" s="604" t="str">
        <f t="shared" si="222"/>
        <v>23</v>
      </c>
      <c r="G584" s="604" t="str">
        <f t="shared" si="222"/>
        <v>24</v>
      </c>
      <c r="H584" s="604" t="str">
        <f t="shared" si="222"/>
        <v>25</v>
      </c>
      <c r="I584" s="604" t="str">
        <f t="shared" si="222"/>
        <v>26</v>
      </c>
      <c r="J584" s="604" t="str">
        <f t="shared" si="222"/>
        <v>27</v>
      </c>
      <c r="K584" s="604" t="str">
        <f t="shared" si="222"/>
        <v>28</v>
      </c>
      <c r="L584" s="604" t="str">
        <f t="shared" si="222"/>
        <v>29</v>
      </c>
      <c r="M584" s="604" t="str">
        <f t="shared" si="222"/>
        <v>30</v>
      </c>
      <c r="N584" s="604" t="str">
        <f t="shared" si="222"/>
        <v>31</v>
      </c>
      <c r="O584" s="604" t="str">
        <f t="shared" si="222"/>
        <v>32</v>
      </c>
      <c r="P584" s="604" t="str">
        <f t="shared" si="222"/>
        <v>33</v>
      </c>
      <c r="Q584" s="604" t="str">
        <f t="shared" si="222"/>
        <v>34</v>
      </c>
      <c r="R584" s="604" t="str">
        <f t="shared" si="222"/>
        <v>35</v>
      </c>
      <c r="S584" s="604" t="str">
        <f t="shared" si="222"/>
        <v>36</v>
      </c>
      <c r="T584" s="604" t="str">
        <f t="shared" si="222"/>
        <v>37</v>
      </c>
      <c r="U584" s="604" t="str">
        <f t="shared" si="222"/>
        <v>38</v>
      </c>
      <c r="V584" s="604" t="str">
        <f t="shared" si="222"/>
        <v>39</v>
      </c>
      <c r="W584" s="605"/>
      <c r="X584" s="606"/>
      <c r="Y584" s="606"/>
      <c r="Z584" s="606"/>
      <c r="AA584" s="606"/>
      <c r="AB584" s="606"/>
      <c r="AC584" s="606"/>
      <c r="AD584" s="606"/>
      <c r="AE584" s="606"/>
      <c r="AF584" s="606"/>
      <c r="AG584" s="606"/>
      <c r="AH584" s="606"/>
      <c r="AI584" s="606"/>
      <c r="AJ584" s="606"/>
      <c r="AK584" s="606"/>
      <c r="AL584" s="606"/>
      <c r="AM584" s="606"/>
      <c r="AN584" s="606"/>
      <c r="AO584" s="606"/>
      <c r="AP584" s="606"/>
    </row>
    <row r="585" spans="3:42" s="31" customFormat="1" ht="40.5">
      <c r="C585" s="77" t="s">
        <v>48</v>
      </c>
      <c r="D585" s="607" t="str">
        <f t="shared" ref="D585:W585" si="223">D12</f>
        <v>輸送機械</v>
      </c>
      <c r="E585" s="607" t="str">
        <f t="shared" si="223"/>
        <v>その他の製造工業製品</v>
      </c>
      <c r="F585" s="607" t="str">
        <f t="shared" si="223"/>
        <v>建設</v>
      </c>
      <c r="G585" s="607" t="str">
        <f t="shared" si="223"/>
        <v>電力・ガス・熱供給</v>
      </c>
      <c r="H585" s="607" t="str">
        <f t="shared" si="223"/>
        <v>水道</v>
      </c>
      <c r="I585" s="607" t="str">
        <f t="shared" si="223"/>
        <v>廃棄物処理</v>
      </c>
      <c r="J585" s="607" t="str">
        <f t="shared" si="223"/>
        <v>商業</v>
      </c>
      <c r="K585" s="607" t="str">
        <f t="shared" si="223"/>
        <v>金融・保険</v>
      </c>
      <c r="L585" s="607" t="str">
        <f t="shared" si="223"/>
        <v>不動産</v>
      </c>
      <c r="M585" s="607" t="str">
        <f t="shared" si="223"/>
        <v>運輸・郵便</v>
      </c>
      <c r="N585" s="607" t="str">
        <f t="shared" si="223"/>
        <v>情報通信</v>
      </c>
      <c r="O585" s="607" t="str">
        <f t="shared" si="223"/>
        <v>公務</v>
      </c>
      <c r="P585" s="607" t="str">
        <f t="shared" si="223"/>
        <v>教育・研究</v>
      </c>
      <c r="Q585" s="607" t="str">
        <f t="shared" si="223"/>
        <v>医療・福祉</v>
      </c>
      <c r="R585" s="882" t="str">
        <f t="shared" si="223"/>
        <v>他に分類されない会員制団体</v>
      </c>
      <c r="S585" s="607" t="str">
        <f t="shared" si="223"/>
        <v>対事業所サービス</v>
      </c>
      <c r="T585" s="607" t="str">
        <f t="shared" si="223"/>
        <v>対個人サービス</v>
      </c>
      <c r="U585" s="607" t="str">
        <f t="shared" si="223"/>
        <v>事務用品</v>
      </c>
      <c r="V585" s="607" t="str">
        <f t="shared" si="223"/>
        <v>分類不明</v>
      </c>
      <c r="W585" s="608" t="str">
        <f t="shared" si="223"/>
        <v>合計</v>
      </c>
      <c r="X585" s="606"/>
      <c r="Y585" s="606"/>
      <c r="Z585" s="606"/>
      <c r="AA585" s="606"/>
      <c r="AB585" s="606"/>
      <c r="AC585" s="606"/>
      <c r="AD585" s="606"/>
      <c r="AE585" s="606"/>
      <c r="AF585" s="606"/>
      <c r="AG585" s="606"/>
      <c r="AH585" s="606"/>
      <c r="AI585" s="606"/>
      <c r="AJ585" s="606"/>
      <c r="AK585" s="606"/>
      <c r="AL585" s="606"/>
      <c r="AM585" s="606"/>
      <c r="AN585" s="606"/>
      <c r="AO585" s="606"/>
      <c r="AP585" s="606"/>
    </row>
    <row r="586" spans="3:42" s="31" customFormat="1" ht="13.5">
      <c r="C586" s="78" t="s">
        <v>84</v>
      </c>
      <c r="D586" s="811">
        <f t="array" ref="D586:V588">+X580:AP582</f>
        <v>0</v>
      </c>
      <c r="E586" s="811">
        <v>0</v>
      </c>
      <c r="F586" s="811">
        <v>0</v>
      </c>
      <c r="G586" s="811">
        <v>0</v>
      </c>
      <c r="H586" s="811">
        <v>0</v>
      </c>
      <c r="I586" s="811">
        <v>0</v>
      </c>
      <c r="J586" s="811">
        <v>279.12581714331594</v>
      </c>
      <c r="K586" s="811">
        <v>0</v>
      </c>
      <c r="L586" s="811">
        <v>0</v>
      </c>
      <c r="M586" s="811">
        <v>11.157026056231627</v>
      </c>
      <c r="N586" s="811">
        <v>0</v>
      </c>
      <c r="O586" s="811">
        <v>0</v>
      </c>
      <c r="P586" s="811">
        <v>0</v>
      </c>
      <c r="Q586" s="812">
        <v>0</v>
      </c>
      <c r="R586" s="812">
        <v>0</v>
      </c>
      <c r="S586" s="812">
        <v>0</v>
      </c>
      <c r="T586" s="812">
        <v>0</v>
      </c>
      <c r="U586" s="812">
        <v>0</v>
      </c>
      <c r="V586" s="812">
        <v>0</v>
      </c>
      <c r="W586" s="811">
        <f>SUM(D580:AP580)</f>
        <v>424.34660723548143</v>
      </c>
      <c r="X586" s="606"/>
      <c r="Y586" s="606"/>
      <c r="Z586" s="606"/>
      <c r="AA586" s="606"/>
      <c r="AB586" s="606"/>
      <c r="AC586" s="606"/>
      <c r="AD586" s="606"/>
      <c r="AE586" s="606"/>
      <c r="AF586" s="606"/>
      <c r="AG586" s="606"/>
      <c r="AH586" s="606"/>
      <c r="AI586" s="606"/>
      <c r="AJ586" s="606"/>
      <c r="AK586" s="606"/>
      <c r="AL586" s="606"/>
      <c r="AM586" s="606"/>
      <c r="AN586" s="606"/>
      <c r="AO586" s="606"/>
      <c r="AP586" s="606"/>
    </row>
    <row r="587" spans="3:42" s="31" customFormat="1" ht="13.5">
      <c r="C587" s="81" t="s">
        <v>85</v>
      </c>
      <c r="D587" s="814">
        <v>1.3315090253856496</v>
      </c>
      <c r="E587" s="814">
        <v>4.5997504629664823</v>
      </c>
      <c r="F587" s="814">
        <v>2.5326231951306806</v>
      </c>
      <c r="G587" s="814">
        <v>1.6039406364745423</v>
      </c>
      <c r="H587" s="814">
        <v>0.44840549212097097</v>
      </c>
      <c r="I587" s="814">
        <v>2.1693392402279228</v>
      </c>
      <c r="J587" s="814">
        <v>68.368441183687366</v>
      </c>
      <c r="K587" s="814">
        <v>7.7632151238190259</v>
      </c>
      <c r="L587" s="814">
        <v>2.268612228726508</v>
      </c>
      <c r="M587" s="814">
        <v>33.047693988007836</v>
      </c>
      <c r="N587" s="814">
        <v>10.068650628975163</v>
      </c>
      <c r="O587" s="814">
        <v>0.19583146895705891</v>
      </c>
      <c r="P587" s="814">
        <v>0.36976699478916514</v>
      </c>
      <c r="Q587" s="814">
        <v>8.2879192120536974E-2</v>
      </c>
      <c r="R587" s="814">
        <v>1.8306367057204378</v>
      </c>
      <c r="S587" s="814">
        <v>71.074206814353559</v>
      </c>
      <c r="T587" s="814">
        <v>1.9172926754755619</v>
      </c>
      <c r="U587" s="814">
        <v>0</v>
      </c>
      <c r="V587" s="814">
        <v>6.8374211888563047E-2</v>
      </c>
      <c r="W587" s="813">
        <f>SUM(D581:AP581)</f>
        <v>359.76054911697349</v>
      </c>
      <c r="X587" s="606"/>
      <c r="Y587" s="606"/>
      <c r="Z587" s="606"/>
      <c r="AA587" s="606"/>
      <c r="AB587" s="606"/>
      <c r="AC587" s="606"/>
      <c r="AD587" s="606"/>
      <c r="AE587" s="606"/>
      <c r="AF587" s="606"/>
      <c r="AG587" s="606"/>
      <c r="AH587" s="606"/>
      <c r="AI587" s="606"/>
      <c r="AJ587" s="606"/>
      <c r="AK587" s="606"/>
      <c r="AL587" s="606"/>
      <c r="AM587" s="606"/>
      <c r="AN587" s="606"/>
      <c r="AO587" s="606"/>
      <c r="AP587" s="606"/>
    </row>
    <row r="588" spans="3:42" s="31" customFormat="1" ht="13.5">
      <c r="C588" s="81" t="s">
        <v>86</v>
      </c>
      <c r="D588" s="813">
        <v>1.6867509763223838</v>
      </c>
      <c r="E588" s="813">
        <v>2.1229788867348782</v>
      </c>
      <c r="F588" s="813">
        <v>1.1041101755009919</v>
      </c>
      <c r="G588" s="813">
        <v>0.7232229334515986</v>
      </c>
      <c r="H588" s="813">
        <v>0.38021977216299541</v>
      </c>
      <c r="I588" s="813">
        <v>1.3621202151270626</v>
      </c>
      <c r="J588" s="813">
        <v>49.796617922299937</v>
      </c>
      <c r="K588" s="813">
        <v>8.3043903417577489</v>
      </c>
      <c r="L588" s="813">
        <v>6.3627717030208943</v>
      </c>
      <c r="M588" s="813">
        <v>11.549537329952084</v>
      </c>
      <c r="N588" s="813">
        <v>6.9251303290994244</v>
      </c>
      <c r="O588" s="813">
        <v>0.4108696650548731</v>
      </c>
      <c r="P588" s="813">
        <v>4.7189189645626888</v>
      </c>
      <c r="Q588" s="814">
        <v>11.179903559552674</v>
      </c>
      <c r="R588" s="814">
        <v>3.2170322951401968</v>
      </c>
      <c r="S588" s="814">
        <v>20.911314535097272</v>
      </c>
      <c r="T588" s="814">
        <v>33.221754336717886</v>
      </c>
      <c r="U588" s="814">
        <v>0</v>
      </c>
      <c r="V588" s="814">
        <v>1.6282601299608759E-2</v>
      </c>
      <c r="W588" s="813">
        <f>SUM(D582:AP582)</f>
        <v>187.79974706042515</v>
      </c>
      <c r="X588" s="606"/>
      <c r="Y588" s="606"/>
      <c r="Z588" s="606"/>
      <c r="AA588" s="606"/>
      <c r="AB588" s="606"/>
      <c r="AC588" s="606"/>
      <c r="AD588" s="606"/>
      <c r="AE588" s="606"/>
      <c r="AF588" s="606"/>
      <c r="AG588" s="606"/>
      <c r="AH588" s="606"/>
      <c r="AI588" s="606"/>
      <c r="AJ588" s="606"/>
      <c r="AK588" s="606"/>
      <c r="AL588" s="606"/>
      <c r="AM588" s="606"/>
      <c r="AN588" s="606"/>
      <c r="AO588" s="606"/>
      <c r="AP588" s="606"/>
    </row>
    <row r="589" spans="3:42" s="31" customFormat="1" ht="13.5">
      <c r="C589" s="83" t="s">
        <v>79</v>
      </c>
      <c r="D589" s="815">
        <f t="shared" ref="D589:V589" si="224">SUM(D586:D588)</f>
        <v>3.0182600017080334</v>
      </c>
      <c r="E589" s="815">
        <f t="shared" si="224"/>
        <v>6.7227293497013605</v>
      </c>
      <c r="F589" s="815">
        <f t="shared" si="224"/>
        <v>3.6367333706316725</v>
      </c>
      <c r="G589" s="815">
        <f t="shared" si="224"/>
        <v>2.327163569926141</v>
      </c>
      <c r="H589" s="815">
        <f t="shared" si="224"/>
        <v>0.82862526428396643</v>
      </c>
      <c r="I589" s="815">
        <f t="shared" si="224"/>
        <v>3.5314594553549856</v>
      </c>
      <c r="J589" s="815">
        <f t="shared" si="224"/>
        <v>397.29087624930327</v>
      </c>
      <c r="K589" s="815">
        <f t="shared" si="224"/>
        <v>16.067605465576776</v>
      </c>
      <c r="L589" s="815">
        <f t="shared" si="224"/>
        <v>8.6313839317474024</v>
      </c>
      <c r="M589" s="815">
        <f t="shared" si="224"/>
        <v>55.754257374191553</v>
      </c>
      <c r="N589" s="815">
        <f t="shared" si="224"/>
        <v>16.993780958074588</v>
      </c>
      <c r="O589" s="815">
        <f t="shared" si="224"/>
        <v>0.60670113401193204</v>
      </c>
      <c r="P589" s="815">
        <f t="shared" si="224"/>
        <v>5.0886859593518539</v>
      </c>
      <c r="Q589" s="815">
        <f t="shared" si="224"/>
        <v>11.26278275167321</v>
      </c>
      <c r="R589" s="815">
        <f t="shared" si="224"/>
        <v>5.0476690008606351</v>
      </c>
      <c r="S589" s="815">
        <f t="shared" si="224"/>
        <v>91.985521349450835</v>
      </c>
      <c r="T589" s="815">
        <f t="shared" si="224"/>
        <v>35.139047012193451</v>
      </c>
      <c r="U589" s="815">
        <f t="shared" si="224"/>
        <v>0</v>
      </c>
      <c r="V589" s="815">
        <f t="shared" si="224"/>
        <v>8.4656813188171809E-2</v>
      </c>
      <c r="W589" s="815">
        <f>SUM(D583:AP583)</f>
        <v>971.90690341288007</v>
      </c>
      <c r="X589" s="606"/>
      <c r="Y589" s="606"/>
      <c r="Z589" s="606"/>
      <c r="AA589" s="606"/>
      <c r="AB589" s="606"/>
      <c r="AC589" s="606"/>
      <c r="AD589" s="606"/>
      <c r="AE589" s="606"/>
      <c r="AF589" s="606"/>
      <c r="AG589" s="606"/>
      <c r="AH589" s="606"/>
      <c r="AI589" s="606"/>
      <c r="AJ589" s="606"/>
      <c r="AK589" s="606"/>
      <c r="AL589" s="606"/>
      <c r="AM589" s="606"/>
      <c r="AN589" s="606"/>
      <c r="AO589" s="606"/>
      <c r="AP589" s="606"/>
    </row>
    <row r="590" spans="3:42" s="31" customFormat="1" ht="10.7" customHeight="1">
      <c r="F590" s="29"/>
      <c r="G590" s="46"/>
      <c r="N590" s="47"/>
      <c r="O590" s="47"/>
    </row>
    <row r="591" spans="3:42" s="31" customFormat="1" ht="13.5">
      <c r="C591" s="31" t="s">
        <v>87</v>
      </c>
      <c r="F591" s="29"/>
      <c r="G591" s="46"/>
      <c r="N591" s="47"/>
      <c r="O591" s="47"/>
    </row>
    <row r="592" spans="3:42" s="31" customFormat="1" ht="10.7" customHeight="1">
      <c r="F592" s="29"/>
      <c r="G592" s="46"/>
      <c r="N592" s="47"/>
      <c r="O592" s="47"/>
    </row>
    <row r="593" spans="3:42" s="31" customFormat="1" ht="10.7" customHeight="1">
      <c r="F593" s="29"/>
      <c r="G593" s="46"/>
      <c r="N593" s="47"/>
      <c r="O593" s="47"/>
    </row>
    <row r="594" spans="3:42" s="31" customFormat="1" ht="18.75">
      <c r="C594" s="51" t="s">
        <v>113</v>
      </c>
      <c r="F594" s="29"/>
      <c r="G594" s="46"/>
      <c r="N594" s="47"/>
      <c r="O594" s="47"/>
    </row>
    <row r="595" spans="3:42" s="31" customFormat="1" ht="10.7" customHeight="1">
      <c r="F595" s="29"/>
      <c r="G595" s="46"/>
      <c r="N595" s="47"/>
      <c r="O595" s="47"/>
    </row>
    <row r="596" spans="3:42" s="31" customFormat="1" ht="17.25">
      <c r="C596" s="32" t="s">
        <v>440</v>
      </c>
      <c r="D596" s="25"/>
      <c r="E596" s="25"/>
      <c r="F596" s="73"/>
      <c r="G596" s="74"/>
      <c r="H596" s="25"/>
      <c r="I596" s="25"/>
      <c r="J596" s="75"/>
      <c r="K596" s="76"/>
      <c r="L596" s="25"/>
      <c r="M596" s="25"/>
      <c r="N596" s="25"/>
      <c r="O596" s="25"/>
      <c r="P596" s="25"/>
      <c r="W596" s="29" t="s">
        <v>109</v>
      </c>
    </row>
    <row r="597" spans="3:42" s="31" customFormat="1" ht="13.5">
      <c r="C597" s="49"/>
      <c r="D597" s="588" t="str">
        <f t="shared" ref="D597:AP597" si="225">D6</f>
        <v>01</v>
      </c>
      <c r="E597" s="588" t="str">
        <f t="shared" si="225"/>
        <v>02</v>
      </c>
      <c r="F597" s="588" t="str">
        <f t="shared" si="225"/>
        <v>03</v>
      </c>
      <c r="G597" s="588" t="str">
        <f t="shared" si="225"/>
        <v>04</v>
      </c>
      <c r="H597" s="588" t="str">
        <f t="shared" si="225"/>
        <v>05</v>
      </c>
      <c r="I597" s="588" t="str">
        <f t="shared" si="225"/>
        <v>06</v>
      </c>
      <c r="J597" s="588" t="str">
        <f t="shared" si="225"/>
        <v>07</v>
      </c>
      <c r="K597" s="588" t="str">
        <f t="shared" si="225"/>
        <v>08</v>
      </c>
      <c r="L597" s="588" t="str">
        <f t="shared" si="225"/>
        <v>09</v>
      </c>
      <c r="M597" s="588" t="str">
        <f t="shared" si="225"/>
        <v>10</v>
      </c>
      <c r="N597" s="588" t="str">
        <f t="shared" si="225"/>
        <v>11</v>
      </c>
      <c r="O597" s="588" t="str">
        <f t="shared" si="225"/>
        <v>12</v>
      </c>
      <c r="P597" s="588" t="str">
        <f t="shared" si="225"/>
        <v>13</v>
      </c>
      <c r="Q597" s="588" t="str">
        <f t="shared" si="225"/>
        <v>14</v>
      </c>
      <c r="R597" s="588" t="str">
        <f t="shared" si="225"/>
        <v>15</v>
      </c>
      <c r="S597" s="588" t="str">
        <f t="shared" si="225"/>
        <v>16</v>
      </c>
      <c r="T597" s="588" t="str">
        <f t="shared" si="225"/>
        <v>17</v>
      </c>
      <c r="U597" s="588" t="str">
        <f t="shared" si="225"/>
        <v>18</v>
      </c>
      <c r="V597" s="588" t="str">
        <f t="shared" si="225"/>
        <v>19</v>
      </c>
      <c r="W597" s="588" t="str">
        <f t="shared" si="225"/>
        <v>20</v>
      </c>
      <c r="X597" s="588" t="str">
        <f t="shared" si="225"/>
        <v>21</v>
      </c>
      <c r="Y597" s="588" t="str">
        <f t="shared" si="225"/>
        <v>22</v>
      </c>
      <c r="Z597" s="588" t="str">
        <f t="shared" si="225"/>
        <v>23</v>
      </c>
      <c r="AA597" s="588" t="str">
        <f t="shared" si="225"/>
        <v>24</v>
      </c>
      <c r="AB597" s="588" t="str">
        <f t="shared" si="225"/>
        <v>25</v>
      </c>
      <c r="AC597" s="588" t="str">
        <f t="shared" si="225"/>
        <v>26</v>
      </c>
      <c r="AD597" s="588" t="str">
        <f t="shared" si="225"/>
        <v>27</v>
      </c>
      <c r="AE597" s="588" t="str">
        <f t="shared" si="225"/>
        <v>28</v>
      </c>
      <c r="AF597" s="588" t="str">
        <f t="shared" si="225"/>
        <v>29</v>
      </c>
      <c r="AG597" s="588" t="str">
        <f t="shared" si="225"/>
        <v>30</v>
      </c>
      <c r="AH597" s="588" t="str">
        <f t="shared" si="225"/>
        <v>31</v>
      </c>
      <c r="AI597" s="588" t="str">
        <f t="shared" si="225"/>
        <v>32</v>
      </c>
      <c r="AJ597" s="588" t="str">
        <f t="shared" si="225"/>
        <v>33</v>
      </c>
      <c r="AK597" s="588" t="str">
        <f t="shared" si="225"/>
        <v>34</v>
      </c>
      <c r="AL597" s="588" t="str">
        <f t="shared" si="225"/>
        <v>35</v>
      </c>
      <c r="AM597" s="588" t="str">
        <f t="shared" si="225"/>
        <v>36</v>
      </c>
      <c r="AN597" s="588" t="str">
        <f t="shared" si="225"/>
        <v>37</v>
      </c>
      <c r="AO597" s="588" t="str">
        <f t="shared" si="225"/>
        <v>38</v>
      </c>
      <c r="AP597" s="588" t="str">
        <f t="shared" si="225"/>
        <v>39</v>
      </c>
    </row>
    <row r="598" spans="3:42" s="31" customFormat="1" ht="40.5">
      <c r="C598" s="77" t="s">
        <v>48</v>
      </c>
      <c r="D598" s="589" t="str">
        <f t="shared" ref="D598:AP598" si="226">D7</f>
        <v>農業</v>
      </c>
      <c r="E598" s="589" t="str">
        <f t="shared" si="226"/>
        <v>林業</v>
      </c>
      <c r="F598" s="589" t="str">
        <f t="shared" si="226"/>
        <v>漁業</v>
      </c>
      <c r="G598" s="589" t="str">
        <f t="shared" si="226"/>
        <v>鉱業</v>
      </c>
      <c r="H598" s="589" t="str">
        <f t="shared" si="226"/>
        <v>飲食料品</v>
      </c>
      <c r="I598" s="589" t="str">
        <f t="shared" si="226"/>
        <v>繊維製品</v>
      </c>
      <c r="J598" s="589" t="str">
        <f t="shared" si="226"/>
        <v>パルプ・紙・木製品</v>
      </c>
      <c r="K598" s="589" t="str">
        <f t="shared" si="226"/>
        <v>化学製品</v>
      </c>
      <c r="L598" s="589" t="str">
        <f t="shared" si="226"/>
        <v>石油・石炭製品</v>
      </c>
      <c r="M598" s="613" t="str">
        <f t="shared" si="226"/>
        <v>プラスチック・ゴム製品</v>
      </c>
      <c r="N598" s="589" t="str">
        <f t="shared" si="226"/>
        <v>窯業・土石製品</v>
      </c>
      <c r="O598" s="589" t="str">
        <f t="shared" si="226"/>
        <v>鉄鋼</v>
      </c>
      <c r="P598" s="589" t="str">
        <f t="shared" si="226"/>
        <v>非鉄金属</v>
      </c>
      <c r="Q598" s="589" t="str">
        <f t="shared" si="226"/>
        <v>金属製品</v>
      </c>
      <c r="R598" s="589" t="str">
        <f t="shared" si="226"/>
        <v>はん用機械</v>
      </c>
      <c r="S598" s="589" t="str">
        <f t="shared" si="226"/>
        <v>生産用機械</v>
      </c>
      <c r="T598" s="589" t="str">
        <f t="shared" si="226"/>
        <v>業務用機械</v>
      </c>
      <c r="U598" s="589" t="str">
        <f t="shared" si="226"/>
        <v>電子部品</v>
      </c>
      <c r="V598" s="589" t="str">
        <f t="shared" si="226"/>
        <v>電気機械</v>
      </c>
      <c r="W598" s="589" t="str">
        <f t="shared" si="226"/>
        <v>情報通信機器</v>
      </c>
      <c r="X598" s="593" t="str">
        <f t="shared" si="226"/>
        <v>輸送機械</v>
      </c>
      <c r="Y598" s="593" t="str">
        <f t="shared" si="226"/>
        <v>その他の製造工業製品</v>
      </c>
      <c r="Z598" s="593" t="str">
        <f t="shared" si="226"/>
        <v>建設</v>
      </c>
      <c r="AA598" s="593" t="str">
        <f t="shared" si="226"/>
        <v>電力・ガス・熱供給</v>
      </c>
      <c r="AB598" s="593" t="str">
        <f t="shared" si="226"/>
        <v>水道</v>
      </c>
      <c r="AC598" s="593" t="str">
        <f t="shared" si="226"/>
        <v>廃棄物処理</v>
      </c>
      <c r="AD598" s="593" t="str">
        <f t="shared" si="226"/>
        <v>商業</v>
      </c>
      <c r="AE598" s="593" t="str">
        <f t="shared" si="226"/>
        <v>金融・保険</v>
      </c>
      <c r="AF598" s="593" t="str">
        <f t="shared" si="226"/>
        <v>不動産</v>
      </c>
      <c r="AG598" s="593" t="str">
        <f t="shared" si="226"/>
        <v>運輸・郵便</v>
      </c>
      <c r="AH598" s="593" t="str">
        <f t="shared" si="226"/>
        <v>情報通信</v>
      </c>
      <c r="AI598" s="593" t="str">
        <f t="shared" si="226"/>
        <v>公務</v>
      </c>
      <c r="AJ598" s="593" t="str">
        <f t="shared" si="226"/>
        <v>教育・研究</v>
      </c>
      <c r="AK598" s="593" t="str">
        <f t="shared" si="226"/>
        <v>医療・福祉</v>
      </c>
      <c r="AL598" s="593" t="str">
        <f t="shared" si="226"/>
        <v>他に分類されない会員制団体</v>
      </c>
      <c r="AM598" s="593" t="str">
        <f t="shared" si="226"/>
        <v>対事業所サービス</v>
      </c>
      <c r="AN598" s="593" t="str">
        <f t="shared" si="226"/>
        <v>対個人サービス</v>
      </c>
      <c r="AO598" s="593" t="str">
        <f t="shared" si="226"/>
        <v>事務用品</v>
      </c>
      <c r="AP598" s="593" t="str">
        <f t="shared" si="226"/>
        <v>分類不明</v>
      </c>
    </row>
    <row r="599" spans="3:42" s="31" customFormat="1" ht="13.5">
      <c r="C599" s="78" t="s">
        <v>84</v>
      </c>
      <c r="D599" s="811">
        <f t="array" ref="D599:AP601">+詳細4!D93:AP95</f>
        <v>0</v>
      </c>
      <c r="E599" s="811">
        <v>0</v>
      </c>
      <c r="F599" s="811">
        <v>0</v>
      </c>
      <c r="G599" s="811">
        <v>0</v>
      </c>
      <c r="H599" s="811">
        <v>190.45620425791239</v>
      </c>
      <c r="I599" s="811">
        <v>0</v>
      </c>
      <c r="J599" s="811">
        <v>0</v>
      </c>
      <c r="K599" s="811">
        <v>0</v>
      </c>
      <c r="L599" s="811">
        <v>0</v>
      </c>
      <c r="M599" s="811">
        <v>0</v>
      </c>
      <c r="N599" s="811">
        <v>0</v>
      </c>
      <c r="O599" s="811">
        <v>0</v>
      </c>
      <c r="P599" s="811">
        <v>0</v>
      </c>
      <c r="Q599" s="811">
        <v>0</v>
      </c>
      <c r="R599" s="811">
        <v>0</v>
      </c>
      <c r="S599" s="811">
        <v>0</v>
      </c>
      <c r="T599" s="811">
        <v>0</v>
      </c>
      <c r="U599" s="811">
        <v>0</v>
      </c>
      <c r="V599" s="811">
        <v>0</v>
      </c>
      <c r="W599" s="811">
        <v>0</v>
      </c>
      <c r="X599" s="811">
        <v>0</v>
      </c>
      <c r="Y599" s="811">
        <v>0</v>
      </c>
      <c r="Z599" s="811">
        <v>0</v>
      </c>
      <c r="AA599" s="811">
        <v>0</v>
      </c>
      <c r="AB599" s="811">
        <v>0</v>
      </c>
      <c r="AC599" s="811">
        <v>0</v>
      </c>
      <c r="AD599" s="811">
        <v>391.62267940863097</v>
      </c>
      <c r="AE599" s="811">
        <v>0</v>
      </c>
      <c r="AF599" s="811">
        <v>0</v>
      </c>
      <c r="AG599" s="811">
        <v>26.113914347977691</v>
      </c>
      <c r="AH599" s="811">
        <v>0</v>
      </c>
      <c r="AI599" s="811">
        <v>0</v>
      </c>
      <c r="AJ599" s="811">
        <v>0</v>
      </c>
      <c r="AK599" s="811">
        <v>0</v>
      </c>
      <c r="AL599" s="811">
        <v>0</v>
      </c>
      <c r="AM599" s="811">
        <v>0</v>
      </c>
      <c r="AN599" s="811">
        <v>0</v>
      </c>
      <c r="AO599" s="811">
        <v>0</v>
      </c>
      <c r="AP599" s="811">
        <v>0</v>
      </c>
    </row>
    <row r="600" spans="3:42" s="31" customFormat="1" ht="13.5">
      <c r="C600" s="81" t="s">
        <v>85</v>
      </c>
      <c r="D600" s="813">
        <v>85.258925565648184</v>
      </c>
      <c r="E600" s="813">
        <v>1.0016893686250983</v>
      </c>
      <c r="F600" s="813">
        <v>7.0336998709940959</v>
      </c>
      <c r="G600" s="813">
        <v>0.1850088583975856</v>
      </c>
      <c r="H600" s="813">
        <v>45.556718829346963</v>
      </c>
      <c r="I600" s="813">
        <v>1.2363979425317102</v>
      </c>
      <c r="J600" s="813">
        <v>8.3481777876631771</v>
      </c>
      <c r="K600" s="813">
        <v>2.8811861938218493</v>
      </c>
      <c r="L600" s="813">
        <v>0.39948771798545146</v>
      </c>
      <c r="M600" s="813">
        <v>8.9493061648286769</v>
      </c>
      <c r="N600" s="813">
        <v>1.0847672965529569</v>
      </c>
      <c r="O600" s="813">
        <v>0.69906660324170422</v>
      </c>
      <c r="P600" s="813">
        <v>0.34947238060865526</v>
      </c>
      <c r="Q600" s="813">
        <v>6.3287113690081327</v>
      </c>
      <c r="R600" s="813">
        <v>0.34537842294999527</v>
      </c>
      <c r="S600" s="813">
        <v>0.54199306599668573</v>
      </c>
      <c r="T600" s="813">
        <v>0.25096983847031962</v>
      </c>
      <c r="U600" s="813">
        <v>0.48706844426885065</v>
      </c>
      <c r="V600" s="813">
        <v>0.28916943884456281</v>
      </c>
      <c r="W600" s="813">
        <v>2.7274036973633061E-2</v>
      </c>
      <c r="X600" s="813">
        <v>1.4366158140788889</v>
      </c>
      <c r="Y600" s="813">
        <v>5.3616630380746528</v>
      </c>
      <c r="Z600" s="813">
        <v>3.246451765833319</v>
      </c>
      <c r="AA600" s="813">
        <v>1.8093914751153339</v>
      </c>
      <c r="AB600" s="813">
        <v>0.62888028995222023</v>
      </c>
      <c r="AC600" s="813">
        <v>2.9412680372220295</v>
      </c>
      <c r="AD600" s="813">
        <v>75.742155493167587</v>
      </c>
      <c r="AE600" s="813">
        <v>9.2884854171226312</v>
      </c>
      <c r="AF600" s="813">
        <v>2.9928769554518428</v>
      </c>
      <c r="AG600" s="813">
        <v>39.257109347712657</v>
      </c>
      <c r="AH600" s="813">
        <v>11.11194894215264</v>
      </c>
      <c r="AI600" s="813">
        <v>0.24364742644973914</v>
      </c>
      <c r="AJ600" s="813">
        <v>0.55041455946609741</v>
      </c>
      <c r="AK600" s="813">
        <v>0.13141261521400555</v>
      </c>
      <c r="AL600" s="813">
        <v>2.3352558458623838</v>
      </c>
      <c r="AM600" s="813">
        <v>90.825255489549079</v>
      </c>
      <c r="AN600" s="813">
        <v>2.1479084628693208</v>
      </c>
      <c r="AO600" s="813">
        <v>0</v>
      </c>
      <c r="AP600" s="813">
        <v>0.10371155063428625</v>
      </c>
    </row>
    <row r="601" spans="3:42" s="31" customFormat="1" ht="13.5">
      <c r="C601" s="81" t="s">
        <v>86</v>
      </c>
      <c r="D601" s="813">
        <v>5.9671602519317624</v>
      </c>
      <c r="E601" s="813">
        <v>0.29448225624659591</v>
      </c>
      <c r="F601" s="813">
        <v>0.52563643290701656</v>
      </c>
      <c r="G601" s="813">
        <v>7.3114493437999042E-2</v>
      </c>
      <c r="H601" s="813">
        <v>10.16239694554273</v>
      </c>
      <c r="I601" s="813">
        <v>1.2917598476139955</v>
      </c>
      <c r="J601" s="813">
        <v>1.2944738483175056</v>
      </c>
      <c r="K601" s="813">
        <v>1.0555348780429135</v>
      </c>
      <c r="L601" s="813">
        <v>0.13530715074882965</v>
      </c>
      <c r="M601" s="813">
        <v>1.5197566684305368</v>
      </c>
      <c r="N601" s="813">
        <v>0.26438855149680718</v>
      </c>
      <c r="O601" s="813">
        <v>0.21680421635702679</v>
      </c>
      <c r="P601" s="813">
        <v>0.13875111608400964</v>
      </c>
      <c r="Q601" s="813">
        <v>0.9271182496870205</v>
      </c>
      <c r="R601" s="813">
        <v>0.13073380662737868</v>
      </c>
      <c r="S601" s="813">
        <v>0.14972179109315503</v>
      </c>
      <c r="T601" s="813">
        <v>0.12261095264156183</v>
      </c>
      <c r="U601" s="813">
        <v>0.35086053579451981</v>
      </c>
      <c r="V601" s="813">
        <v>0.81298872236426156</v>
      </c>
      <c r="W601" s="813">
        <v>0.3143768365830944</v>
      </c>
      <c r="X601" s="813">
        <v>1.7660953884480022</v>
      </c>
      <c r="Y601" s="813">
        <v>2.3572493797696938</v>
      </c>
      <c r="Z601" s="813">
        <v>1.3299071972143159</v>
      </c>
      <c r="AA601" s="813">
        <v>0.80118320264303644</v>
      </c>
      <c r="AB601" s="813">
        <v>0.4930128416104862</v>
      </c>
      <c r="AC601" s="813">
        <v>1.5891024399048286</v>
      </c>
      <c r="AD601" s="813">
        <v>54.078070169515897</v>
      </c>
      <c r="AE601" s="813">
        <v>9.7441466032488844</v>
      </c>
      <c r="AF601" s="813">
        <v>8.1945467194652526</v>
      </c>
      <c r="AG601" s="813">
        <v>13.148866197816687</v>
      </c>
      <c r="AH601" s="813">
        <v>7.5209231987484877</v>
      </c>
      <c r="AI601" s="813">
        <v>0.54778972014398686</v>
      </c>
      <c r="AJ601" s="813">
        <v>6.0667234989256444</v>
      </c>
      <c r="AK601" s="813">
        <v>14.681294226647259</v>
      </c>
      <c r="AL601" s="813">
        <v>4.0991169941001342</v>
      </c>
      <c r="AM601" s="813">
        <v>23.972030491758577</v>
      </c>
      <c r="AN601" s="813">
        <v>39.461596753159128</v>
      </c>
      <c r="AO601" s="813">
        <v>0</v>
      </c>
      <c r="AP601" s="813">
        <v>2.1134264628293608E-2</v>
      </c>
    </row>
    <row r="602" spans="3:42" s="31" customFormat="1" ht="13.5">
      <c r="C602" s="81" t="s">
        <v>79</v>
      </c>
      <c r="D602" s="813">
        <f t="shared" ref="D602:AP602" si="227">SUM(D599:D601)</f>
        <v>91.226085817579943</v>
      </c>
      <c r="E602" s="813">
        <f t="shared" si="227"/>
        <v>1.2961716248716941</v>
      </c>
      <c r="F602" s="813">
        <f t="shared" si="227"/>
        <v>7.5593363039011123</v>
      </c>
      <c r="G602" s="813">
        <f t="shared" si="227"/>
        <v>0.25812335183558466</v>
      </c>
      <c r="H602" s="813">
        <f t="shared" si="227"/>
        <v>246.17532003280209</v>
      </c>
      <c r="I602" s="813">
        <f t="shared" si="227"/>
        <v>2.5281577901457055</v>
      </c>
      <c r="J602" s="813">
        <f t="shared" si="227"/>
        <v>9.6426516359806822</v>
      </c>
      <c r="K602" s="813">
        <f t="shared" si="227"/>
        <v>3.9367210718647625</v>
      </c>
      <c r="L602" s="813">
        <f t="shared" si="227"/>
        <v>0.53479486873428117</v>
      </c>
      <c r="M602" s="813">
        <f t="shared" si="227"/>
        <v>10.469062833259214</v>
      </c>
      <c r="N602" s="813">
        <f t="shared" si="227"/>
        <v>1.3491558480497641</v>
      </c>
      <c r="O602" s="813">
        <f t="shared" si="227"/>
        <v>0.91587081959873107</v>
      </c>
      <c r="P602" s="813">
        <f t="shared" si="227"/>
        <v>0.4882234966926649</v>
      </c>
      <c r="Q602" s="813">
        <f t="shared" si="227"/>
        <v>7.2558296186951532</v>
      </c>
      <c r="R602" s="813">
        <f t="shared" si="227"/>
        <v>0.47611222957737398</v>
      </c>
      <c r="S602" s="813">
        <f t="shared" si="227"/>
        <v>0.69171485708984082</v>
      </c>
      <c r="T602" s="813">
        <f t="shared" si="227"/>
        <v>0.37358079111188147</v>
      </c>
      <c r="U602" s="813">
        <f t="shared" si="227"/>
        <v>0.83792898006337047</v>
      </c>
      <c r="V602" s="813">
        <f t="shared" si="227"/>
        <v>1.1021581612088243</v>
      </c>
      <c r="W602" s="815">
        <f t="shared" si="227"/>
        <v>0.34165087355672746</v>
      </c>
      <c r="X602" s="815">
        <f t="shared" si="227"/>
        <v>3.2027112025268911</v>
      </c>
      <c r="Y602" s="815">
        <f t="shared" si="227"/>
        <v>7.7189124178443471</v>
      </c>
      <c r="Z602" s="815">
        <f t="shared" si="227"/>
        <v>4.5763589630476353</v>
      </c>
      <c r="AA602" s="815">
        <f t="shared" si="227"/>
        <v>2.6105746777583705</v>
      </c>
      <c r="AB602" s="815">
        <f t="shared" si="227"/>
        <v>1.1218931315627065</v>
      </c>
      <c r="AC602" s="815">
        <f t="shared" si="227"/>
        <v>4.5303704771268585</v>
      </c>
      <c r="AD602" s="815">
        <f t="shared" si="227"/>
        <v>521.44290507131439</v>
      </c>
      <c r="AE602" s="815">
        <f t="shared" si="227"/>
        <v>19.032632020371516</v>
      </c>
      <c r="AF602" s="815">
        <f t="shared" si="227"/>
        <v>11.187423674917095</v>
      </c>
      <c r="AG602" s="815">
        <f t="shared" si="227"/>
        <v>78.519889893507042</v>
      </c>
      <c r="AH602" s="815">
        <f t="shared" si="227"/>
        <v>18.632872140901128</v>
      </c>
      <c r="AI602" s="815">
        <f t="shared" si="227"/>
        <v>0.79143714659372599</v>
      </c>
      <c r="AJ602" s="815">
        <f t="shared" si="227"/>
        <v>6.6171380583917419</v>
      </c>
      <c r="AK602" s="815">
        <f t="shared" si="227"/>
        <v>14.812706841861264</v>
      </c>
      <c r="AL602" s="815">
        <f t="shared" si="227"/>
        <v>6.434372839962518</v>
      </c>
      <c r="AM602" s="815">
        <f t="shared" si="227"/>
        <v>114.79728598130765</v>
      </c>
      <c r="AN602" s="815">
        <f t="shared" si="227"/>
        <v>41.609505216028452</v>
      </c>
      <c r="AO602" s="815">
        <f t="shared" si="227"/>
        <v>0</v>
      </c>
      <c r="AP602" s="815">
        <f t="shared" si="227"/>
        <v>0.12484581526257986</v>
      </c>
    </row>
    <row r="603" spans="3:42" s="31" customFormat="1" ht="13.5">
      <c r="C603" s="49"/>
      <c r="D603" s="604" t="str">
        <f t="shared" ref="D603:V603" si="228">D11</f>
        <v>21</v>
      </c>
      <c r="E603" s="604" t="str">
        <f t="shared" si="228"/>
        <v>22</v>
      </c>
      <c r="F603" s="604" t="str">
        <f t="shared" si="228"/>
        <v>23</v>
      </c>
      <c r="G603" s="604" t="str">
        <f t="shared" si="228"/>
        <v>24</v>
      </c>
      <c r="H603" s="604" t="str">
        <f t="shared" si="228"/>
        <v>25</v>
      </c>
      <c r="I603" s="604" t="str">
        <f t="shared" si="228"/>
        <v>26</v>
      </c>
      <c r="J603" s="604" t="str">
        <f t="shared" si="228"/>
        <v>27</v>
      </c>
      <c r="K603" s="604" t="str">
        <f t="shared" si="228"/>
        <v>28</v>
      </c>
      <c r="L603" s="604" t="str">
        <f t="shared" si="228"/>
        <v>29</v>
      </c>
      <c r="M603" s="604" t="str">
        <f t="shared" si="228"/>
        <v>30</v>
      </c>
      <c r="N603" s="604" t="str">
        <f t="shared" si="228"/>
        <v>31</v>
      </c>
      <c r="O603" s="604" t="str">
        <f t="shared" si="228"/>
        <v>32</v>
      </c>
      <c r="P603" s="604" t="str">
        <f t="shared" si="228"/>
        <v>33</v>
      </c>
      <c r="Q603" s="604" t="str">
        <f t="shared" si="228"/>
        <v>34</v>
      </c>
      <c r="R603" s="604" t="str">
        <f t="shared" si="228"/>
        <v>35</v>
      </c>
      <c r="S603" s="604" t="str">
        <f t="shared" si="228"/>
        <v>36</v>
      </c>
      <c r="T603" s="604" t="str">
        <f t="shared" si="228"/>
        <v>37</v>
      </c>
      <c r="U603" s="604" t="str">
        <f t="shared" si="228"/>
        <v>38</v>
      </c>
      <c r="V603" s="604" t="str">
        <f t="shared" si="228"/>
        <v>39</v>
      </c>
      <c r="W603" s="605"/>
      <c r="X603" s="606"/>
      <c r="Y603" s="606"/>
      <c r="Z603" s="606"/>
      <c r="AA603" s="606"/>
      <c r="AB603" s="606"/>
      <c r="AC603" s="606"/>
      <c r="AD603" s="606"/>
      <c r="AE603" s="606"/>
      <c r="AF603" s="606"/>
      <c r="AG603" s="606"/>
      <c r="AH603" s="606"/>
      <c r="AI603" s="606"/>
      <c r="AJ603" s="606"/>
      <c r="AK603" s="606"/>
      <c r="AL603" s="606"/>
      <c r="AM603" s="606"/>
      <c r="AN603" s="606"/>
      <c r="AO603" s="606"/>
      <c r="AP603" s="606"/>
    </row>
    <row r="604" spans="3:42" s="31" customFormat="1" ht="40.5">
      <c r="C604" s="77" t="s">
        <v>48</v>
      </c>
      <c r="D604" s="607" t="str">
        <f t="shared" ref="D604:W604" si="229">D12</f>
        <v>輸送機械</v>
      </c>
      <c r="E604" s="607" t="str">
        <f t="shared" si="229"/>
        <v>その他の製造工業製品</v>
      </c>
      <c r="F604" s="607" t="str">
        <f t="shared" si="229"/>
        <v>建設</v>
      </c>
      <c r="G604" s="607" t="str">
        <f t="shared" si="229"/>
        <v>電力・ガス・熱供給</v>
      </c>
      <c r="H604" s="607" t="str">
        <f t="shared" si="229"/>
        <v>水道</v>
      </c>
      <c r="I604" s="607" t="str">
        <f t="shared" si="229"/>
        <v>廃棄物処理</v>
      </c>
      <c r="J604" s="607" t="str">
        <f t="shared" si="229"/>
        <v>商業</v>
      </c>
      <c r="K604" s="607" t="str">
        <f t="shared" si="229"/>
        <v>金融・保険</v>
      </c>
      <c r="L604" s="607" t="str">
        <f t="shared" si="229"/>
        <v>不動産</v>
      </c>
      <c r="M604" s="607" t="str">
        <f t="shared" si="229"/>
        <v>運輸・郵便</v>
      </c>
      <c r="N604" s="607" t="str">
        <f t="shared" si="229"/>
        <v>情報通信</v>
      </c>
      <c r="O604" s="607" t="str">
        <f t="shared" si="229"/>
        <v>公務</v>
      </c>
      <c r="P604" s="607" t="str">
        <f t="shared" si="229"/>
        <v>教育・研究</v>
      </c>
      <c r="Q604" s="607" t="str">
        <f t="shared" si="229"/>
        <v>医療・福祉</v>
      </c>
      <c r="R604" s="882" t="str">
        <f t="shared" si="229"/>
        <v>他に分類されない会員制団体</v>
      </c>
      <c r="S604" s="607" t="str">
        <f t="shared" si="229"/>
        <v>対事業所サービス</v>
      </c>
      <c r="T604" s="607" t="str">
        <f t="shared" si="229"/>
        <v>対個人サービス</v>
      </c>
      <c r="U604" s="607" t="str">
        <f t="shared" si="229"/>
        <v>事務用品</v>
      </c>
      <c r="V604" s="607" t="str">
        <f t="shared" si="229"/>
        <v>分類不明</v>
      </c>
      <c r="W604" s="608" t="str">
        <f t="shared" si="229"/>
        <v>合計</v>
      </c>
      <c r="X604" s="606"/>
      <c r="Y604" s="606"/>
      <c r="Z604" s="606"/>
      <c r="AA604" s="606"/>
      <c r="AB604" s="606"/>
      <c r="AC604" s="606"/>
      <c r="AD604" s="606"/>
      <c r="AE604" s="606"/>
      <c r="AF604" s="606"/>
      <c r="AG604" s="606"/>
      <c r="AH604" s="606"/>
      <c r="AI604" s="606"/>
      <c r="AJ604" s="606"/>
      <c r="AK604" s="606"/>
      <c r="AL604" s="606"/>
      <c r="AM604" s="606"/>
      <c r="AN604" s="606"/>
      <c r="AO604" s="606"/>
      <c r="AP604" s="606"/>
    </row>
    <row r="605" spans="3:42" s="31" customFormat="1" ht="13.5">
      <c r="C605" s="78" t="s">
        <v>84</v>
      </c>
      <c r="D605" s="811">
        <f t="array" ref="D605:V607">+X599:AP601</f>
        <v>0</v>
      </c>
      <c r="E605" s="811">
        <v>0</v>
      </c>
      <c r="F605" s="811">
        <v>0</v>
      </c>
      <c r="G605" s="811">
        <v>0</v>
      </c>
      <c r="H605" s="811">
        <v>0</v>
      </c>
      <c r="I605" s="811">
        <v>0</v>
      </c>
      <c r="J605" s="811">
        <v>391.62267940863097</v>
      </c>
      <c r="K605" s="811">
        <v>0</v>
      </c>
      <c r="L605" s="811">
        <v>0</v>
      </c>
      <c r="M605" s="811">
        <v>26.113914347977691</v>
      </c>
      <c r="N605" s="811">
        <v>0</v>
      </c>
      <c r="O605" s="811">
        <v>0</v>
      </c>
      <c r="P605" s="811">
        <v>0</v>
      </c>
      <c r="Q605" s="812">
        <v>0</v>
      </c>
      <c r="R605" s="812">
        <v>0</v>
      </c>
      <c r="S605" s="812">
        <v>0</v>
      </c>
      <c r="T605" s="812">
        <v>0</v>
      </c>
      <c r="U605" s="812">
        <v>0</v>
      </c>
      <c r="V605" s="812">
        <v>0</v>
      </c>
      <c r="W605" s="811">
        <f>SUM(D599:AP599)</f>
        <v>608.19279801452103</v>
      </c>
      <c r="X605" s="606"/>
      <c r="Y605" s="606"/>
      <c r="Z605" s="606"/>
      <c r="AA605" s="606"/>
      <c r="AB605" s="606"/>
      <c r="AC605" s="606"/>
      <c r="AD605" s="606"/>
      <c r="AE605" s="606"/>
      <c r="AF605" s="606"/>
      <c r="AG605" s="606"/>
      <c r="AH605" s="606"/>
      <c r="AI605" s="606"/>
      <c r="AJ605" s="606"/>
      <c r="AK605" s="606"/>
      <c r="AL605" s="606"/>
      <c r="AM605" s="606"/>
      <c r="AN605" s="606"/>
      <c r="AO605" s="606"/>
      <c r="AP605" s="606"/>
    </row>
    <row r="606" spans="3:42" s="31" customFormat="1" ht="13.5">
      <c r="C606" s="81" t="s">
        <v>85</v>
      </c>
      <c r="D606" s="814">
        <v>1.4366158140788889</v>
      </c>
      <c r="E606" s="814">
        <v>5.3616630380746528</v>
      </c>
      <c r="F606" s="814">
        <v>3.246451765833319</v>
      </c>
      <c r="G606" s="814">
        <v>1.8093914751153339</v>
      </c>
      <c r="H606" s="814">
        <v>0.62888028995222023</v>
      </c>
      <c r="I606" s="814">
        <v>2.9412680372220295</v>
      </c>
      <c r="J606" s="814">
        <v>75.742155493167587</v>
      </c>
      <c r="K606" s="814">
        <v>9.2884854171226312</v>
      </c>
      <c r="L606" s="814">
        <v>2.9928769554518428</v>
      </c>
      <c r="M606" s="814">
        <v>39.257109347712657</v>
      </c>
      <c r="N606" s="814">
        <v>11.11194894215264</v>
      </c>
      <c r="O606" s="814">
        <v>0.24364742644973914</v>
      </c>
      <c r="P606" s="814">
        <v>0.55041455946609741</v>
      </c>
      <c r="Q606" s="814">
        <v>0.13141261521400555</v>
      </c>
      <c r="R606" s="814">
        <v>2.3352558458623838</v>
      </c>
      <c r="S606" s="814">
        <v>90.825255489549079</v>
      </c>
      <c r="T606" s="814">
        <v>2.1479084628693208</v>
      </c>
      <c r="U606" s="814">
        <v>0</v>
      </c>
      <c r="V606" s="814">
        <v>0.10371155063428625</v>
      </c>
      <c r="W606" s="813">
        <f>SUM(D600:AP600)</f>
        <v>421.40892172268701</v>
      </c>
      <c r="X606" s="606"/>
      <c r="Y606" s="606"/>
      <c r="Z606" s="606"/>
      <c r="AA606" s="606"/>
      <c r="AB606" s="606"/>
      <c r="AC606" s="606"/>
      <c r="AD606" s="606"/>
      <c r="AE606" s="606"/>
      <c r="AF606" s="606"/>
      <c r="AG606" s="606"/>
      <c r="AH606" s="606"/>
      <c r="AI606" s="606"/>
      <c r="AJ606" s="606"/>
      <c r="AK606" s="606"/>
      <c r="AL606" s="606"/>
      <c r="AM606" s="606"/>
      <c r="AN606" s="606"/>
      <c r="AO606" s="606"/>
      <c r="AP606" s="606"/>
    </row>
    <row r="607" spans="3:42" s="31" customFormat="1" ht="13.5">
      <c r="C607" s="81" t="s">
        <v>86</v>
      </c>
      <c r="D607" s="813">
        <v>1.7660953884480022</v>
      </c>
      <c r="E607" s="813">
        <v>2.3572493797696938</v>
      </c>
      <c r="F607" s="813">
        <v>1.3299071972143159</v>
      </c>
      <c r="G607" s="813">
        <v>0.80118320264303644</v>
      </c>
      <c r="H607" s="813">
        <v>0.4930128416104862</v>
      </c>
      <c r="I607" s="813">
        <v>1.5891024399048286</v>
      </c>
      <c r="J607" s="813">
        <v>54.078070169515897</v>
      </c>
      <c r="K607" s="813">
        <v>9.7441466032488844</v>
      </c>
      <c r="L607" s="813">
        <v>8.1945467194652526</v>
      </c>
      <c r="M607" s="813">
        <v>13.148866197816687</v>
      </c>
      <c r="N607" s="813">
        <v>7.5209231987484877</v>
      </c>
      <c r="O607" s="813">
        <v>0.54778972014398686</v>
      </c>
      <c r="P607" s="813">
        <v>6.0667234989256444</v>
      </c>
      <c r="Q607" s="814">
        <v>14.681294226647259</v>
      </c>
      <c r="R607" s="814">
        <v>4.0991169941001342</v>
      </c>
      <c r="S607" s="814">
        <v>23.972030491758577</v>
      </c>
      <c r="T607" s="814">
        <v>39.461596753159128</v>
      </c>
      <c r="U607" s="814">
        <v>0</v>
      </c>
      <c r="V607" s="814">
        <v>2.1134264628293608E-2</v>
      </c>
      <c r="W607" s="813">
        <f>SUM(D601:AP601)</f>
        <v>215.6207668396973</v>
      </c>
      <c r="X607" s="606"/>
      <c r="Y607" s="606"/>
      <c r="Z607" s="606"/>
      <c r="AA607" s="606"/>
      <c r="AB607" s="606"/>
      <c r="AC607" s="606"/>
      <c r="AD607" s="606"/>
      <c r="AE607" s="606"/>
      <c r="AF607" s="606"/>
      <c r="AG607" s="606"/>
      <c r="AH607" s="606"/>
      <c r="AI607" s="606"/>
      <c r="AJ607" s="606"/>
      <c r="AK607" s="606"/>
      <c r="AL607" s="606"/>
      <c r="AM607" s="606"/>
      <c r="AN607" s="606"/>
      <c r="AO607" s="606"/>
      <c r="AP607" s="606"/>
    </row>
    <row r="608" spans="3:42" s="31" customFormat="1" ht="13.5">
      <c r="C608" s="83" t="s">
        <v>79</v>
      </c>
      <c r="D608" s="815">
        <f t="shared" ref="D608:V608" si="230">SUM(D605:D607)</f>
        <v>3.2027112025268911</v>
      </c>
      <c r="E608" s="815">
        <f t="shared" si="230"/>
        <v>7.7189124178443471</v>
      </c>
      <c r="F608" s="815">
        <f t="shared" si="230"/>
        <v>4.5763589630476353</v>
      </c>
      <c r="G608" s="815">
        <f t="shared" si="230"/>
        <v>2.6105746777583705</v>
      </c>
      <c r="H608" s="815">
        <f t="shared" si="230"/>
        <v>1.1218931315627065</v>
      </c>
      <c r="I608" s="815">
        <f t="shared" si="230"/>
        <v>4.5303704771268585</v>
      </c>
      <c r="J608" s="815">
        <f t="shared" si="230"/>
        <v>521.44290507131439</v>
      </c>
      <c r="K608" s="815">
        <f t="shared" si="230"/>
        <v>19.032632020371516</v>
      </c>
      <c r="L608" s="815">
        <f t="shared" si="230"/>
        <v>11.187423674917095</v>
      </c>
      <c r="M608" s="815">
        <f t="shared" si="230"/>
        <v>78.519889893507042</v>
      </c>
      <c r="N608" s="815">
        <f t="shared" si="230"/>
        <v>18.632872140901128</v>
      </c>
      <c r="O608" s="815">
        <f t="shared" si="230"/>
        <v>0.79143714659372599</v>
      </c>
      <c r="P608" s="815">
        <f t="shared" si="230"/>
        <v>6.6171380583917419</v>
      </c>
      <c r="Q608" s="815">
        <f t="shared" si="230"/>
        <v>14.812706841861264</v>
      </c>
      <c r="R608" s="815">
        <f t="shared" si="230"/>
        <v>6.434372839962518</v>
      </c>
      <c r="S608" s="815">
        <f t="shared" si="230"/>
        <v>114.79728598130765</v>
      </c>
      <c r="T608" s="815">
        <f t="shared" si="230"/>
        <v>41.609505216028452</v>
      </c>
      <c r="U608" s="815">
        <f t="shared" si="230"/>
        <v>0</v>
      </c>
      <c r="V608" s="815">
        <f t="shared" si="230"/>
        <v>0.12484581526257986</v>
      </c>
      <c r="W608" s="815">
        <f>SUM(D602:AP602)</f>
        <v>1245.2224865769053</v>
      </c>
      <c r="X608" s="606"/>
      <c r="Y608" s="606"/>
      <c r="Z608" s="606"/>
      <c r="AA608" s="606"/>
      <c r="AB608" s="606"/>
      <c r="AC608" s="606"/>
      <c r="AD608" s="606"/>
      <c r="AE608" s="606"/>
      <c r="AF608" s="606"/>
      <c r="AG608" s="606"/>
      <c r="AH608" s="606"/>
      <c r="AI608" s="606"/>
      <c r="AJ608" s="606"/>
      <c r="AK608" s="606"/>
      <c r="AL608" s="606"/>
      <c r="AM608" s="606"/>
      <c r="AN608" s="606"/>
      <c r="AO608" s="606"/>
      <c r="AP608" s="606"/>
    </row>
    <row r="609" spans="3:42" s="31" customFormat="1" ht="10.7" customHeight="1">
      <c r="F609" s="29"/>
      <c r="G609" s="46"/>
      <c r="N609" s="47"/>
      <c r="O609" s="47"/>
    </row>
    <row r="610" spans="3:42" s="31" customFormat="1" ht="17.25">
      <c r="C610" s="32" t="s">
        <v>114</v>
      </c>
      <c r="D610" s="25"/>
      <c r="E610" s="25"/>
      <c r="F610" s="73"/>
      <c r="G610" s="74"/>
      <c r="H610" s="25"/>
      <c r="I610" s="25"/>
      <c r="J610" s="75"/>
      <c r="K610" s="76"/>
      <c r="L610" s="25"/>
      <c r="M610" s="25"/>
      <c r="N610" s="25"/>
      <c r="O610" s="25"/>
      <c r="P610" s="25"/>
      <c r="W610" s="29" t="s">
        <v>109</v>
      </c>
    </row>
    <row r="611" spans="3:42" s="31" customFormat="1" ht="13.5">
      <c r="C611" s="49"/>
      <c r="D611" s="588" t="str">
        <f t="shared" ref="D611:AP611" si="231">D6</f>
        <v>01</v>
      </c>
      <c r="E611" s="588" t="str">
        <f t="shared" si="231"/>
        <v>02</v>
      </c>
      <c r="F611" s="588" t="str">
        <f t="shared" si="231"/>
        <v>03</v>
      </c>
      <c r="G611" s="588" t="str">
        <f t="shared" si="231"/>
        <v>04</v>
      </c>
      <c r="H611" s="588" t="str">
        <f t="shared" si="231"/>
        <v>05</v>
      </c>
      <c r="I611" s="588" t="str">
        <f t="shared" si="231"/>
        <v>06</v>
      </c>
      <c r="J611" s="588" t="str">
        <f t="shared" si="231"/>
        <v>07</v>
      </c>
      <c r="K611" s="588" t="str">
        <f t="shared" si="231"/>
        <v>08</v>
      </c>
      <c r="L611" s="588" t="str">
        <f t="shared" si="231"/>
        <v>09</v>
      </c>
      <c r="M611" s="588" t="str">
        <f t="shared" si="231"/>
        <v>10</v>
      </c>
      <c r="N611" s="588" t="str">
        <f t="shared" si="231"/>
        <v>11</v>
      </c>
      <c r="O611" s="588" t="str">
        <f t="shared" si="231"/>
        <v>12</v>
      </c>
      <c r="P611" s="588" t="str">
        <f t="shared" si="231"/>
        <v>13</v>
      </c>
      <c r="Q611" s="588" t="str">
        <f t="shared" si="231"/>
        <v>14</v>
      </c>
      <c r="R611" s="588" t="str">
        <f t="shared" si="231"/>
        <v>15</v>
      </c>
      <c r="S611" s="588" t="str">
        <f t="shared" si="231"/>
        <v>16</v>
      </c>
      <c r="T611" s="588" t="str">
        <f t="shared" si="231"/>
        <v>17</v>
      </c>
      <c r="U611" s="588" t="str">
        <f t="shared" si="231"/>
        <v>18</v>
      </c>
      <c r="V611" s="588" t="str">
        <f t="shared" si="231"/>
        <v>19</v>
      </c>
      <c r="W611" s="588" t="str">
        <f t="shared" si="231"/>
        <v>20</v>
      </c>
      <c r="X611" s="588" t="str">
        <f t="shared" si="231"/>
        <v>21</v>
      </c>
      <c r="Y611" s="588" t="str">
        <f t="shared" si="231"/>
        <v>22</v>
      </c>
      <c r="Z611" s="588" t="str">
        <f t="shared" si="231"/>
        <v>23</v>
      </c>
      <c r="AA611" s="588" t="str">
        <f t="shared" si="231"/>
        <v>24</v>
      </c>
      <c r="AB611" s="588" t="str">
        <f t="shared" si="231"/>
        <v>25</v>
      </c>
      <c r="AC611" s="588" t="str">
        <f t="shared" si="231"/>
        <v>26</v>
      </c>
      <c r="AD611" s="588" t="str">
        <f t="shared" si="231"/>
        <v>27</v>
      </c>
      <c r="AE611" s="588" t="str">
        <f t="shared" si="231"/>
        <v>28</v>
      </c>
      <c r="AF611" s="588" t="str">
        <f t="shared" si="231"/>
        <v>29</v>
      </c>
      <c r="AG611" s="588" t="str">
        <f t="shared" si="231"/>
        <v>30</v>
      </c>
      <c r="AH611" s="588" t="str">
        <f t="shared" si="231"/>
        <v>31</v>
      </c>
      <c r="AI611" s="588" t="str">
        <f t="shared" si="231"/>
        <v>32</v>
      </c>
      <c r="AJ611" s="588" t="str">
        <f t="shared" si="231"/>
        <v>33</v>
      </c>
      <c r="AK611" s="588" t="str">
        <f t="shared" si="231"/>
        <v>34</v>
      </c>
      <c r="AL611" s="588" t="str">
        <f t="shared" si="231"/>
        <v>35</v>
      </c>
      <c r="AM611" s="588" t="str">
        <f t="shared" si="231"/>
        <v>36</v>
      </c>
      <c r="AN611" s="588" t="str">
        <f t="shared" si="231"/>
        <v>37</v>
      </c>
      <c r="AO611" s="588" t="str">
        <f t="shared" si="231"/>
        <v>38</v>
      </c>
      <c r="AP611" s="588" t="str">
        <f t="shared" si="231"/>
        <v>39</v>
      </c>
    </row>
    <row r="612" spans="3:42" s="31" customFormat="1" ht="40.5">
      <c r="C612" s="77" t="s">
        <v>48</v>
      </c>
      <c r="D612" s="589" t="str">
        <f t="shared" ref="D612:AP612" si="232">D7</f>
        <v>農業</v>
      </c>
      <c r="E612" s="589" t="str">
        <f t="shared" si="232"/>
        <v>林業</v>
      </c>
      <c r="F612" s="589" t="str">
        <f t="shared" si="232"/>
        <v>漁業</v>
      </c>
      <c r="G612" s="589" t="str">
        <f t="shared" si="232"/>
        <v>鉱業</v>
      </c>
      <c r="H612" s="589" t="str">
        <f t="shared" si="232"/>
        <v>飲食料品</v>
      </c>
      <c r="I612" s="589" t="str">
        <f t="shared" si="232"/>
        <v>繊維製品</v>
      </c>
      <c r="J612" s="589" t="str">
        <f t="shared" si="232"/>
        <v>パルプ・紙・木製品</v>
      </c>
      <c r="K612" s="589" t="str">
        <f t="shared" si="232"/>
        <v>化学製品</v>
      </c>
      <c r="L612" s="589" t="str">
        <f t="shared" si="232"/>
        <v>石油・石炭製品</v>
      </c>
      <c r="M612" s="613" t="str">
        <f t="shared" si="232"/>
        <v>プラスチック・ゴム製品</v>
      </c>
      <c r="N612" s="589" t="str">
        <f t="shared" si="232"/>
        <v>窯業・土石製品</v>
      </c>
      <c r="O612" s="589" t="str">
        <f t="shared" si="232"/>
        <v>鉄鋼</v>
      </c>
      <c r="P612" s="589" t="str">
        <f t="shared" si="232"/>
        <v>非鉄金属</v>
      </c>
      <c r="Q612" s="589" t="str">
        <f t="shared" si="232"/>
        <v>金属製品</v>
      </c>
      <c r="R612" s="589" t="str">
        <f t="shared" si="232"/>
        <v>はん用機械</v>
      </c>
      <c r="S612" s="589" t="str">
        <f t="shared" si="232"/>
        <v>生産用機械</v>
      </c>
      <c r="T612" s="589" t="str">
        <f t="shared" si="232"/>
        <v>業務用機械</v>
      </c>
      <c r="U612" s="589" t="str">
        <f t="shared" si="232"/>
        <v>電子部品</v>
      </c>
      <c r="V612" s="589" t="str">
        <f t="shared" si="232"/>
        <v>電気機械</v>
      </c>
      <c r="W612" s="589" t="str">
        <f t="shared" si="232"/>
        <v>情報通信機器</v>
      </c>
      <c r="X612" s="593" t="str">
        <f t="shared" si="232"/>
        <v>輸送機械</v>
      </c>
      <c r="Y612" s="593" t="str">
        <f t="shared" si="232"/>
        <v>その他の製造工業製品</v>
      </c>
      <c r="Z612" s="593" t="str">
        <f t="shared" si="232"/>
        <v>建設</v>
      </c>
      <c r="AA612" s="593" t="str">
        <f t="shared" si="232"/>
        <v>電力・ガス・熱供給</v>
      </c>
      <c r="AB612" s="593" t="str">
        <f t="shared" si="232"/>
        <v>水道</v>
      </c>
      <c r="AC612" s="593" t="str">
        <f t="shared" si="232"/>
        <v>廃棄物処理</v>
      </c>
      <c r="AD612" s="593" t="str">
        <f t="shared" si="232"/>
        <v>商業</v>
      </c>
      <c r="AE612" s="593" t="str">
        <f t="shared" si="232"/>
        <v>金融・保険</v>
      </c>
      <c r="AF612" s="593" t="str">
        <f t="shared" si="232"/>
        <v>不動産</v>
      </c>
      <c r="AG612" s="593" t="str">
        <f t="shared" si="232"/>
        <v>運輸・郵便</v>
      </c>
      <c r="AH612" s="593" t="str">
        <f t="shared" si="232"/>
        <v>情報通信</v>
      </c>
      <c r="AI612" s="593" t="str">
        <f t="shared" si="232"/>
        <v>公務</v>
      </c>
      <c r="AJ612" s="593" t="str">
        <f t="shared" si="232"/>
        <v>教育・研究</v>
      </c>
      <c r="AK612" s="593" t="str">
        <f t="shared" si="232"/>
        <v>医療・福祉</v>
      </c>
      <c r="AL612" s="593" t="str">
        <f t="shared" si="232"/>
        <v>他に分類されない会員制団体</v>
      </c>
      <c r="AM612" s="593" t="str">
        <f t="shared" si="232"/>
        <v>対事業所サービス</v>
      </c>
      <c r="AN612" s="593" t="str">
        <f t="shared" si="232"/>
        <v>対個人サービス</v>
      </c>
      <c r="AO612" s="593" t="str">
        <f t="shared" si="232"/>
        <v>事務用品</v>
      </c>
      <c r="AP612" s="593" t="str">
        <f t="shared" si="232"/>
        <v>分類不明</v>
      </c>
    </row>
    <row r="613" spans="3:42" s="31" customFormat="1" ht="13.5">
      <c r="C613" s="78" t="s">
        <v>84</v>
      </c>
      <c r="D613" s="811">
        <f t="array" ref="D613:AP615">+詳細4!D215:AP217</f>
        <v>0</v>
      </c>
      <c r="E613" s="811">
        <v>0</v>
      </c>
      <c r="F613" s="811">
        <v>0</v>
      </c>
      <c r="G613" s="811">
        <v>0</v>
      </c>
      <c r="H613" s="811">
        <v>0</v>
      </c>
      <c r="I613" s="811">
        <v>0</v>
      </c>
      <c r="J613" s="811">
        <v>0</v>
      </c>
      <c r="K613" s="811">
        <v>0</v>
      </c>
      <c r="L613" s="811">
        <v>0</v>
      </c>
      <c r="M613" s="811">
        <v>0</v>
      </c>
      <c r="N613" s="811">
        <v>0</v>
      </c>
      <c r="O613" s="811">
        <v>0</v>
      </c>
      <c r="P613" s="811">
        <v>0</v>
      </c>
      <c r="Q613" s="811">
        <v>0</v>
      </c>
      <c r="R613" s="811">
        <v>0</v>
      </c>
      <c r="S613" s="811">
        <v>0</v>
      </c>
      <c r="T613" s="811">
        <v>0</v>
      </c>
      <c r="U613" s="811">
        <v>0</v>
      </c>
      <c r="V613" s="811">
        <v>0</v>
      </c>
      <c r="W613" s="811">
        <v>0</v>
      </c>
      <c r="X613" s="811">
        <v>0</v>
      </c>
      <c r="Y613" s="811">
        <v>0</v>
      </c>
      <c r="Z613" s="811">
        <v>0</v>
      </c>
      <c r="AA613" s="811">
        <v>0</v>
      </c>
      <c r="AB613" s="811">
        <v>0</v>
      </c>
      <c r="AC613" s="811">
        <v>0</v>
      </c>
      <c r="AD613" s="811">
        <v>0</v>
      </c>
      <c r="AE613" s="811">
        <v>0</v>
      </c>
      <c r="AF613" s="811">
        <v>0</v>
      </c>
      <c r="AG613" s="811">
        <v>0</v>
      </c>
      <c r="AH613" s="811">
        <v>0</v>
      </c>
      <c r="AI613" s="811">
        <v>0</v>
      </c>
      <c r="AJ613" s="811">
        <v>0</v>
      </c>
      <c r="AK613" s="811">
        <v>0</v>
      </c>
      <c r="AL613" s="811">
        <v>0</v>
      </c>
      <c r="AM613" s="811">
        <v>0</v>
      </c>
      <c r="AN613" s="811">
        <v>0</v>
      </c>
      <c r="AO613" s="811">
        <v>0</v>
      </c>
      <c r="AP613" s="811">
        <v>0</v>
      </c>
    </row>
    <row r="614" spans="3:42" s="31" customFormat="1" ht="13.5">
      <c r="C614" s="81" t="s">
        <v>85</v>
      </c>
      <c r="D614" s="813">
        <v>0</v>
      </c>
      <c r="E614" s="813">
        <v>0</v>
      </c>
      <c r="F614" s="813">
        <v>0</v>
      </c>
      <c r="G614" s="813">
        <v>0</v>
      </c>
      <c r="H614" s="813">
        <v>0</v>
      </c>
      <c r="I614" s="813">
        <v>0</v>
      </c>
      <c r="J614" s="813">
        <v>0</v>
      </c>
      <c r="K614" s="813">
        <v>0</v>
      </c>
      <c r="L614" s="813">
        <v>0</v>
      </c>
      <c r="M614" s="813">
        <v>0</v>
      </c>
      <c r="N614" s="813">
        <v>0</v>
      </c>
      <c r="O614" s="813">
        <v>0</v>
      </c>
      <c r="P614" s="813">
        <v>0</v>
      </c>
      <c r="Q614" s="813">
        <v>0</v>
      </c>
      <c r="R614" s="813">
        <v>0</v>
      </c>
      <c r="S614" s="813">
        <v>0</v>
      </c>
      <c r="T614" s="813">
        <v>0</v>
      </c>
      <c r="U614" s="813">
        <v>0</v>
      </c>
      <c r="V614" s="813">
        <v>0</v>
      </c>
      <c r="W614" s="813">
        <v>0</v>
      </c>
      <c r="X614" s="813">
        <v>0</v>
      </c>
      <c r="Y614" s="813">
        <v>0</v>
      </c>
      <c r="Z614" s="813">
        <v>0</v>
      </c>
      <c r="AA614" s="813">
        <v>0</v>
      </c>
      <c r="AB614" s="813">
        <v>0</v>
      </c>
      <c r="AC614" s="813">
        <v>0</v>
      </c>
      <c r="AD614" s="813">
        <v>0</v>
      </c>
      <c r="AE614" s="813">
        <v>0</v>
      </c>
      <c r="AF614" s="813">
        <v>0</v>
      </c>
      <c r="AG614" s="813">
        <v>0</v>
      </c>
      <c r="AH614" s="813">
        <v>0</v>
      </c>
      <c r="AI614" s="813">
        <v>0</v>
      </c>
      <c r="AJ614" s="813">
        <v>0</v>
      </c>
      <c r="AK614" s="813">
        <v>0</v>
      </c>
      <c r="AL614" s="813">
        <v>0</v>
      </c>
      <c r="AM614" s="813">
        <v>0</v>
      </c>
      <c r="AN614" s="813">
        <v>0</v>
      </c>
      <c r="AO614" s="813">
        <v>0</v>
      </c>
      <c r="AP614" s="813">
        <v>0</v>
      </c>
    </row>
    <row r="615" spans="3:42" s="31" customFormat="1" ht="13.5">
      <c r="C615" s="81" t="s">
        <v>86</v>
      </c>
      <c r="D615" s="813">
        <v>0</v>
      </c>
      <c r="E615" s="813">
        <v>0</v>
      </c>
      <c r="F615" s="813">
        <v>0</v>
      </c>
      <c r="G615" s="813">
        <v>0</v>
      </c>
      <c r="H615" s="813">
        <v>0</v>
      </c>
      <c r="I615" s="813">
        <v>0</v>
      </c>
      <c r="J615" s="813">
        <v>0</v>
      </c>
      <c r="K615" s="813">
        <v>0</v>
      </c>
      <c r="L615" s="813">
        <v>0</v>
      </c>
      <c r="M615" s="813">
        <v>0</v>
      </c>
      <c r="N615" s="813">
        <v>0</v>
      </c>
      <c r="O615" s="813">
        <v>0</v>
      </c>
      <c r="P615" s="813">
        <v>0</v>
      </c>
      <c r="Q615" s="813">
        <v>0</v>
      </c>
      <c r="R615" s="813">
        <v>0</v>
      </c>
      <c r="S615" s="813">
        <v>0</v>
      </c>
      <c r="T615" s="813">
        <v>0</v>
      </c>
      <c r="U615" s="813">
        <v>0</v>
      </c>
      <c r="V615" s="813">
        <v>0</v>
      </c>
      <c r="W615" s="813">
        <v>0</v>
      </c>
      <c r="X615" s="813">
        <v>0</v>
      </c>
      <c r="Y615" s="813">
        <v>0</v>
      </c>
      <c r="Z615" s="813">
        <v>0</v>
      </c>
      <c r="AA615" s="813">
        <v>0</v>
      </c>
      <c r="AB615" s="813">
        <v>0</v>
      </c>
      <c r="AC615" s="813">
        <v>0</v>
      </c>
      <c r="AD615" s="813">
        <v>0</v>
      </c>
      <c r="AE615" s="813">
        <v>0</v>
      </c>
      <c r="AF615" s="813">
        <v>0</v>
      </c>
      <c r="AG615" s="813">
        <v>0</v>
      </c>
      <c r="AH615" s="813">
        <v>0</v>
      </c>
      <c r="AI615" s="813">
        <v>0</v>
      </c>
      <c r="AJ615" s="813">
        <v>0</v>
      </c>
      <c r="AK615" s="813">
        <v>0</v>
      </c>
      <c r="AL615" s="813">
        <v>0</v>
      </c>
      <c r="AM615" s="813">
        <v>0</v>
      </c>
      <c r="AN615" s="813">
        <v>0</v>
      </c>
      <c r="AO615" s="813">
        <v>0</v>
      </c>
      <c r="AP615" s="813">
        <v>0</v>
      </c>
    </row>
    <row r="616" spans="3:42" s="31" customFormat="1" ht="13.5">
      <c r="C616" s="81" t="s">
        <v>79</v>
      </c>
      <c r="D616" s="813">
        <f t="shared" ref="D616:AP616" si="233">SUM(D613:D615)</f>
        <v>0</v>
      </c>
      <c r="E616" s="813">
        <f t="shared" si="233"/>
        <v>0</v>
      </c>
      <c r="F616" s="813">
        <f t="shared" si="233"/>
        <v>0</v>
      </c>
      <c r="G616" s="813">
        <f t="shared" si="233"/>
        <v>0</v>
      </c>
      <c r="H616" s="813">
        <f t="shared" si="233"/>
        <v>0</v>
      </c>
      <c r="I616" s="813">
        <f t="shared" si="233"/>
        <v>0</v>
      </c>
      <c r="J616" s="813">
        <f t="shared" si="233"/>
        <v>0</v>
      </c>
      <c r="K616" s="813">
        <f t="shared" si="233"/>
        <v>0</v>
      </c>
      <c r="L616" s="813">
        <f t="shared" si="233"/>
        <v>0</v>
      </c>
      <c r="M616" s="813">
        <f t="shared" si="233"/>
        <v>0</v>
      </c>
      <c r="N616" s="813">
        <f t="shared" si="233"/>
        <v>0</v>
      </c>
      <c r="O616" s="813">
        <f t="shared" si="233"/>
        <v>0</v>
      </c>
      <c r="P616" s="813">
        <f t="shared" si="233"/>
        <v>0</v>
      </c>
      <c r="Q616" s="813">
        <f t="shared" si="233"/>
        <v>0</v>
      </c>
      <c r="R616" s="813">
        <f t="shared" si="233"/>
        <v>0</v>
      </c>
      <c r="S616" s="813">
        <f t="shared" si="233"/>
        <v>0</v>
      </c>
      <c r="T616" s="813">
        <f t="shared" si="233"/>
        <v>0</v>
      </c>
      <c r="U616" s="813">
        <f t="shared" si="233"/>
        <v>0</v>
      </c>
      <c r="V616" s="813">
        <f t="shared" si="233"/>
        <v>0</v>
      </c>
      <c r="W616" s="815">
        <f t="shared" si="233"/>
        <v>0</v>
      </c>
      <c r="X616" s="815">
        <f t="shared" si="233"/>
        <v>0</v>
      </c>
      <c r="Y616" s="815">
        <f t="shared" si="233"/>
        <v>0</v>
      </c>
      <c r="Z616" s="815">
        <f t="shared" si="233"/>
        <v>0</v>
      </c>
      <c r="AA616" s="815">
        <f t="shared" si="233"/>
        <v>0</v>
      </c>
      <c r="AB616" s="815">
        <f t="shared" si="233"/>
        <v>0</v>
      </c>
      <c r="AC616" s="815">
        <f t="shared" si="233"/>
        <v>0</v>
      </c>
      <c r="AD616" s="815">
        <f t="shared" si="233"/>
        <v>0</v>
      </c>
      <c r="AE616" s="815">
        <f t="shared" si="233"/>
        <v>0</v>
      </c>
      <c r="AF616" s="815">
        <f t="shared" si="233"/>
        <v>0</v>
      </c>
      <c r="AG616" s="815">
        <f t="shared" si="233"/>
        <v>0</v>
      </c>
      <c r="AH616" s="815">
        <f t="shared" si="233"/>
        <v>0</v>
      </c>
      <c r="AI616" s="815">
        <f t="shared" si="233"/>
        <v>0</v>
      </c>
      <c r="AJ616" s="815">
        <f t="shared" si="233"/>
        <v>0</v>
      </c>
      <c r="AK616" s="815">
        <f t="shared" si="233"/>
        <v>0</v>
      </c>
      <c r="AL616" s="815">
        <f t="shared" si="233"/>
        <v>0</v>
      </c>
      <c r="AM616" s="815">
        <f t="shared" si="233"/>
        <v>0</v>
      </c>
      <c r="AN616" s="815">
        <f t="shared" si="233"/>
        <v>0</v>
      </c>
      <c r="AO616" s="815">
        <f t="shared" si="233"/>
        <v>0</v>
      </c>
      <c r="AP616" s="815">
        <f t="shared" si="233"/>
        <v>0</v>
      </c>
    </row>
    <row r="617" spans="3:42" s="31" customFormat="1" ht="13.5">
      <c r="C617" s="49"/>
      <c r="D617" s="604" t="str">
        <f t="shared" ref="D617:V617" si="234">D11</f>
        <v>21</v>
      </c>
      <c r="E617" s="604" t="str">
        <f t="shared" si="234"/>
        <v>22</v>
      </c>
      <c r="F617" s="604" t="str">
        <f t="shared" si="234"/>
        <v>23</v>
      </c>
      <c r="G617" s="604" t="str">
        <f t="shared" si="234"/>
        <v>24</v>
      </c>
      <c r="H617" s="604" t="str">
        <f t="shared" si="234"/>
        <v>25</v>
      </c>
      <c r="I617" s="604" t="str">
        <f t="shared" si="234"/>
        <v>26</v>
      </c>
      <c r="J617" s="604" t="str">
        <f t="shared" si="234"/>
        <v>27</v>
      </c>
      <c r="K617" s="604" t="str">
        <f t="shared" si="234"/>
        <v>28</v>
      </c>
      <c r="L617" s="604" t="str">
        <f t="shared" si="234"/>
        <v>29</v>
      </c>
      <c r="M617" s="604" t="str">
        <f t="shared" si="234"/>
        <v>30</v>
      </c>
      <c r="N617" s="604" t="str">
        <f t="shared" si="234"/>
        <v>31</v>
      </c>
      <c r="O617" s="604" t="str">
        <f t="shared" si="234"/>
        <v>32</v>
      </c>
      <c r="P617" s="604" t="str">
        <f t="shared" si="234"/>
        <v>33</v>
      </c>
      <c r="Q617" s="604" t="str">
        <f t="shared" si="234"/>
        <v>34</v>
      </c>
      <c r="R617" s="604" t="str">
        <f t="shared" si="234"/>
        <v>35</v>
      </c>
      <c r="S617" s="604" t="str">
        <f t="shared" si="234"/>
        <v>36</v>
      </c>
      <c r="T617" s="604" t="str">
        <f t="shared" si="234"/>
        <v>37</v>
      </c>
      <c r="U617" s="604" t="str">
        <f t="shared" si="234"/>
        <v>38</v>
      </c>
      <c r="V617" s="604" t="str">
        <f t="shared" si="234"/>
        <v>39</v>
      </c>
      <c r="W617" s="605"/>
      <c r="X617" s="606"/>
      <c r="Y617" s="606"/>
      <c r="Z617" s="606"/>
      <c r="AA617" s="606"/>
      <c r="AB617" s="606"/>
      <c r="AC617" s="606"/>
      <c r="AD617" s="606"/>
      <c r="AE617" s="606"/>
      <c r="AF617" s="606"/>
      <c r="AG617" s="606"/>
      <c r="AH617" s="606"/>
      <c r="AI617" s="606"/>
      <c r="AJ617" s="606"/>
      <c r="AK617" s="606"/>
      <c r="AL617" s="606"/>
      <c r="AM617" s="606"/>
      <c r="AN617" s="606"/>
      <c r="AO617" s="606"/>
      <c r="AP617" s="606"/>
    </row>
    <row r="618" spans="3:42" s="31" customFormat="1" ht="40.5">
      <c r="C618" s="77" t="s">
        <v>48</v>
      </c>
      <c r="D618" s="607" t="str">
        <f t="shared" ref="D618:W618" si="235">D12</f>
        <v>輸送機械</v>
      </c>
      <c r="E618" s="607" t="str">
        <f t="shared" si="235"/>
        <v>その他の製造工業製品</v>
      </c>
      <c r="F618" s="607" t="str">
        <f t="shared" si="235"/>
        <v>建設</v>
      </c>
      <c r="G618" s="607" t="str">
        <f t="shared" si="235"/>
        <v>電力・ガス・熱供給</v>
      </c>
      <c r="H618" s="607" t="str">
        <f t="shared" si="235"/>
        <v>水道</v>
      </c>
      <c r="I618" s="607" t="str">
        <f t="shared" si="235"/>
        <v>廃棄物処理</v>
      </c>
      <c r="J618" s="607" t="str">
        <f t="shared" si="235"/>
        <v>商業</v>
      </c>
      <c r="K618" s="607" t="str">
        <f t="shared" si="235"/>
        <v>金融・保険</v>
      </c>
      <c r="L618" s="607" t="str">
        <f t="shared" si="235"/>
        <v>不動産</v>
      </c>
      <c r="M618" s="607" t="str">
        <f t="shared" si="235"/>
        <v>運輸・郵便</v>
      </c>
      <c r="N618" s="607" t="str">
        <f t="shared" si="235"/>
        <v>情報通信</v>
      </c>
      <c r="O618" s="607" t="str">
        <f t="shared" si="235"/>
        <v>公務</v>
      </c>
      <c r="P618" s="607" t="str">
        <f t="shared" si="235"/>
        <v>教育・研究</v>
      </c>
      <c r="Q618" s="607" t="str">
        <f t="shared" si="235"/>
        <v>医療・福祉</v>
      </c>
      <c r="R618" s="882" t="str">
        <f t="shared" si="235"/>
        <v>他に分類されない会員制団体</v>
      </c>
      <c r="S618" s="607" t="str">
        <f t="shared" si="235"/>
        <v>対事業所サービス</v>
      </c>
      <c r="T618" s="607" t="str">
        <f t="shared" si="235"/>
        <v>対個人サービス</v>
      </c>
      <c r="U618" s="607" t="str">
        <f t="shared" si="235"/>
        <v>事務用品</v>
      </c>
      <c r="V618" s="607" t="str">
        <f t="shared" si="235"/>
        <v>分類不明</v>
      </c>
      <c r="W618" s="608" t="str">
        <f t="shared" si="235"/>
        <v>合計</v>
      </c>
      <c r="X618" s="606"/>
      <c r="Y618" s="606"/>
      <c r="Z618" s="606"/>
      <c r="AA618" s="606"/>
      <c r="AB618" s="606"/>
      <c r="AC618" s="606"/>
      <c r="AD618" s="606"/>
      <c r="AE618" s="606"/>
      <c r="AF618" s="606"/>
      <c r="AG618" s="606"/>
      <c r="AH618" s="606"/>
      <c r="AI618" s="606"/>
      <c r="AJ618" s="606"/>
      <c r="AK618" s="606"/>
      <c r="AL618" s="606"/>
      <c r="AM618" s="606"/>
      <c r="AN618" s="606"/>
      <c r="AO618" s="606"/>
      <c r="AP618" s="606"/>
    </row>
    <row r="619" spans="3:42" s="31" customFormat="1" ht="13.5">
      <c r="C619" s="78" t="s">
        <v>84</v>
      </c>
      <c r="D619" s="811">
        <f t="array" ref="D619:V621">+X613:AP615</f>
        <v>0</v>
      </c>
      <c r="E619" s="811">
        <v>0</v>
      </c>
      <c r="F619" s="811">
        <v>0</v>
      </c>
      <c r="G619" s="811">
        <v>0</v>
      </c>
      <c r="H619" s="811">
        <v>0</v>
      </c>
      <c r="I619" s="811">
        <v>0</v>
      </c>
      <c r="J619" s="811">
        <v>0</v>
      </c>
      <c r="K619" s="811">
        <v>0</v>
      </c>
      <c r="L619" s="811">
        <v>0</v>
      </c>
      <c r="M619" s="811">
        <v>0</v>
      </c>
      <c r="N619" s="811">
        <v>0</v>
      </c>
      <c r="O619" s="811">
        <v>0</v>
      </c>
      <c r="P619" s="811">
        <v>0</v>
      </c>
      <c r="Q619" s="812">
        <v>0</v>
      </c>
      <c r="R619" s="812">
        <v>0</v>
      </c>
      <c r="S619" s="812">
        <v>0</v>
      </c>
      <c r="T619" s="812">
        <v>0</v>
      </c>
      <c r="U619" s="812">
        <v>0</v>
      </c>
      <c r="V619" s="812">
        <v>0</v>
      </c>
      <c r="W619" s="811">
        <f>SUM(D613:AP613)</f>
        <v>0</v>
      </c>
      <c r="X619" s="606"/>
      <c r="Y619" s="606"/>
      <c r="Z619" s="606"/>
      <c r="AA619" s="606"/>
      <c r="AB619" s="606"/>
      <c r="AC619" s="606"/>
      <c r="AD619" s="606"/>
      <c r="AE619" s="606"/>
      <c r="AF619" s="606"/>
      <c r="AG619" s="606"/>
      <c r="AH619" s="606"/>
      <c r="AI619" s="606"/>
      <c r="AJ619" s="606"/>
      <c r="AK619" s="606"/>
      <c r="AL619" s="606"/>
      <c r="AM619" s="606"/>
      <c r="AN619" s="606"/>
      <c r="AO619" s="606"/>
      <c r="AP619" s="606"/>
    </row>
    <row r="620" spans="3:42" s="31" customFormat="1" ht="13.5">
      <c r="C620" s="81" t="s">
        <v>85</v>
      </c>
      <c r="D620" s="814">
        <v>0</v>
      </c>
      <c r="E620" s="814">
        <v>0</v>
      </c>
      <c r="F620" s="814">
        <v>0</v>
      </c>
      <c r="G620" s="814">
        <v>0</v>
      </c>
      <c r="H620" s="814">
        <v>0</v>
      </c>
      <c r="I620" s="814">
        <v>0</v>
      </c>
      <c r="J620" s="814">
        <v>0</v>
      </c>
      <c r="K620" s="814">
        <v>0</v>
      </c>
      <c r="L620" s="814">
        <v>0</v>
      </c>
      <c r="M620" s="814">
        <v>0</v>
      </c>
      <c r="N620" s="814">
        <v>0</v>
      </c>
      <c r="O620" s="814">
        <v>0</v>
      </c>
      <c r="P620" s="814">
        <v>0</v>
      </c>
      <c r="Q620" s="814">
        <v>0</v>
      </c>
      <c r="R620" s="814">
        <v>0</v>
      </c>
      <c r="S620" s="814">
        <v>0</v>
      </c>
      <c r="T620" s="814">
        <v>0</v>
      </c>
      <c r="U620" s="814">
        <v>0</v>
      </c>
      <c r="V620" s="814">
        <v>0</v>
      </c>
      <c r="W620" s="813">
        <f>SUM(D614:AP614)</f>
        <v>0</v>
      </c>
      <c r="X620" s="606"/>
      <c r="Y620" s="606"/>
      <c r="Z620" s="606"/>
      <c r="AA620" s="606"/>
      <c r="AB620" s="606"/>
      <c r="AC620" s="606"/>
      <c r="AD620" s="606"/>
      <c r="AE620" s="606"/>
      <c r="AF620" s="606"/>
      <c r="AG620" s="606"/>
      <c r="AH620" s="606"/>
      <c r="AI620" s="606"/>
      <c r="AJ620" s="606"/>
      <c r="AK620" s="606"/>
      <c r="AL620" s="606"/>
      <c r="AM620" s="606"/>
      <c r="AN620" s="606"/>
      <c r="AO620" s="606"/>
      <c r="AP620" s="606"/>
    </row>
    <row r="621" spans="3:42" s="31" customFormat="1" ht="13.5">
      <c r="C621" s="81" t="s">
        <v>86</v>
      </c>
      <c r="D621" s="813">
        <v>0</v>
      </c>
      <c r="E621" s="813">
        <v>0</v>
      </c>
      <c r="F621" s="813">
        <v>0</v>
      </c>
      <c r="G621" s="813">
        <v>0</v>
      </c>
      <c r="H621" s="813">
        <v>0</v>
      </c>
      <c r="I621" s="813">
        <v>0</v>
      </c>
      <c r="J621" s="813">
        <v>0</v>
      </c>
      <c r="K621" s="813">
        <v>0</v>
      </c>
      <c r="L621" s="813">
        <v>0</v>
      </c>
      <c r="M621" s="813">
        <v>0</v>
      </c>
      <c r="N621" s="813">
        <v>0</v>
      </c>
      <c r="O621" s="813">
        <v>0</v>
      </c>
      <c r="P621" s="813">
        <v>0</v>
      </c>
      <c r="Q621" s="814">
        <v>0</v>
      </c>
      <c r="R621" s="814">
        <v>0</v>
      </c>
      <c r="S621" s="814">
        <v>0</v>
      </c>
      <c r="T621" s="814">
        <v>0</v>
      </c>
      <c r="U621" s="814">
        <v>0</v>
      </c>
      <c r="V621" s="814">
        <v>0</v>
      </c>
      <c r="W621" s="813">
        <f>SUM(D615:AP615)</f>
        <v>0</v>
      </c>
      <c r="X621" s="606"/>
      <c r="Y621" s="606"/>
      <c r="Z621" s="606"/>
      <c r="AA621" s="606"/>
      <c r="AB621" s="606"/>
      <c r="AC621" s="606"/>
      <c r="AD621" s="606"/>
      <c r="AE621" s="606"/>
      <c r="AF621" s="606"/>
      <c r="AG621" s="606"/>
      <c r="AH621" s="606"/>
      <c r="AI621" s="606"/>
      <c r="AJ621" s="606"/>
      <c r="AK621" s="606"/>
      <c r="AL621" s="606"/>
      <c r="AM621" s="606"/>
      <c r="AN621" s="606"/>
      <c r="AO621" s="606"/>
      <c r="AP621" s="606"/>
    </row>
    <row r="622" spans="3:42" s="31" customFormat="1" ht="13.5">
      <c r="C622" s="83" t="s">
        <v>79</v>
      </c>
      <c r="D622" s="815">
        <f t="shared" ref="D622:V622" si="236">SUM(D619:D621)</f>
        <v>0</v>
      </c>
      <c r="E622" s="815">
        <f t="shared" si="236"/>
        <v>0</v>
      </c>
      <c r="F622" s="815">
        <f t="shared" si="236"/>
        <v>0</v>
      </c>
      <c r="G622" s="815">
        <f t="shared" si="236"/>
        <v>0</v>
      </c>
      <c r="H622" s="815">
        <f t="shared" si="236"/>
        <v>0</v>
      </c>
      <c r="I622" s="815">
        <f t="shared" si="236"/>
        <v>0</v>
      </c>
      <c r="J622" s="815">
        <f t="shared" si="236"/>
        <v>0</v>
      </c>
      <c r="K622" s="815">
        <f t="shared" si="236"/>
        <v>0</v>
      </c>
      <c r="L622" s="815">
        <f t="shared" si="236"/>
        <v>0</v>
      </c>
      <c r="M622" s="815">
        <f t="shared" si="236"/>
        <v>0</v>
      </c>
      <c r="N622" s="815">
        <f t="shared" si="236"/>
        <v>0</v>
      </c>
      <c r="O622" s="815">
        <f t="shared" si="236"/>
        <v>0</v>
      </c>
      <c r="P622" s="815">
        <f t="shared" si="236"/>
        <v>0</v>
      </c>
      <c r="Q622" s="815">
        <f t="shared" si="236"/>
        <v>0</v>
      </c>
      <c r="R622" s="815">
        <f t="shared" si="236"/>
        <v>0</v>
      </c>
      <c r="S622" s="815">
        <f t="shared" si="236"/>
        <v>0</v>
      </c>
      <c r="T622" s="815">
        <f t="shared" si="236"/>
        <v>0</v>
      </c>
      <c r="U622" s="815">
        <f t="shared" si="236"/>
        <v>0</v>
      </c>
      <c r="V622" s="815">
        <f t="shared" si="236"/>
        <v>0</v>
      </c>
      <c r="W622" s="815">
        <f>SUM(D616:AP616)</f>
        <v>0</v>
      </c>
      <c r="X622" s="606"/>
      <c r="Y622" s="606"/>
      <c r="Z622" s="606"/>
      <c r="AA622" s="606"/>
      <c r="AB622" s="606"/>
      <c r="AC622" s="606"/>
      <c r="AD622" s="606"/>
      <c r="AE622" s="606"/>
      <c r="AF622" s="606"/>
      <c r="AG622" s="606"/>
      <c r="AH622" s="606"/>
      <c r="AI622" s="606"/>
      <c r="AJ622" s="606"/>
      <c r="AK622" s="606"/>
      <c r="AL622" s="606"/>
      <c r="AM622" s="606"/>
      <c r="AN622" s="606"/>
      <c r="AO622" s="606"/>
      <c r="AP622" s="606"/>
    </row>
    <row r="623" spans="3:42" s="31" customFormat="1" ht="10.7" customHeight="1">
      <c r="F623" s="29"/>
      <c r="G623" s="46"/>
      <c r="N623" s="47"/>
      <c r="O623" s="47"/>
    </row>
    <row r="624" spans="3:42" s="31" customFormat="1" ht="17.25">
      <c r="C624" s="32" t="s">
        <v>115</v>
      </c>
      <c r="D624" s="25"/>
      <c r="E624" s="25"/>
      <c r="F624" s="73"/>
      <c r="G624" s="74"/>
      <c r="H624" s="25"/>
      <c r="I624" s="25"/>
      <c r="J624" s="75"/>
      <c r="K624" s="76"/>
      <c r="L624" s="25"/>
      <c r="M624" s="25"/>
      <c r="N624" s="25"/>
      <c r="O624" s="25"/>
      <c r="P624" s="25"/>
      <c r="W624" s="29" t="s">
        <v>109</v>
      </c>
    </row>
    <row r="625" spans="3:42" s="31" customFormat="1" ht="13.5">
      <c r="C625" s="49"/>
      <c r="D625" s="588" t="str">
        <f t="shared" ref="D625:AP625" si="237">D6</f>
        <v>01</v>
      </c>
      <c r="E625" s="588" t="str">
        <f t="shared" si="237"/>
        <v>02</v>
      </c>
      <c r="F625" s="588" t="str">
        <f t="shared" si="237"/>
        <v>03</v>
      </c>
      <c r="G625" s="588" t="str">
        <f t="shared" si="237"/>
        <v>04</v>
      </c>
      <c r="H625" s="588" t="str">
        <f t="shared" si="237"/>
        <v>05</v>
      </c>
      <c r="I625" s="588" t="str">
        <f t="shared" si="237"/>
        <v>06</v>
      </c>
      <c r="J625" s="588" t="str">
        <f t="shared" si="237"/>
        <v>07</v>
      </c>
      <c r="K625" s="588" t="str">
        <f t="shared" si="237"/>
        <v>08</v>
      </c>
      <c r="L625" s="588" t="str">
        <f t="shared" si="237"/>
        <v>09</v>
      </c>
      <c r="M625" s="588" t="str">
        <f t="shared" si="237"/>
        <v>10</v>
      </c>
      <c r="N625" s="588" t="str">
        <f t="shared" si="237"/>
        <v>11</v>
      </c>
      <c r="O625" s="588" t="str">
        <f t="shared" si="237"/>
        <v>12</v>
      </c>
      <c r="P625" s="588" t="str">
        <f t="shared" si="237"/>
        <v>13</v>
      </c>
      <c r="Q625" s="588" t="str">
        <f t="shared" si="237"/>
        <v>14</v>
      </c>
      <c r="R625" s="588" t="str">
        <f t="shared" si="237"/>
        <v>15</v>
      </c>
      <c r="S625" s="588" t="str">
        <f t="shared" si="237"/>
        <v>16</v>
      </c>
      <c r="T625" s="588" t="str">
        <f t="shared" si="237"/>
        <v>17</v>
      </c>
      <c r="U625" s="588" t="str">
        <f t="shared" si="237"/>
        <v>18</v>
      </c>
      <c r="V625" s="588" t="str">
        <f t="shared" si="237"/>
        <v>19</v>
      </c>
      <c r="W625" s="588" t="str">
        <f t="shared" si="237"/>
        <v>20</v>
      </c>
      <c r="X625" s="588" t="str">
        <f t="shared" si="237"/>
        <v>21</v>
      </c>
      <c r="Y625" s="588" t="str">
        <f t="shared" si="237"/>
        <v>22</v>
      </c>
      <c r="Z625" s="588" t="str">
        <f t="shared" si="237"/>
        <v>23</v>
      </c>
      <c r="AA625" s="588" t="str">
        <f t="shared" si="237"/>
        <v>24</v>
      </c>
      <c r="AB625" s="588" t="str">
        <f t="shared" si="237"/>
        <v>25</v>
      </c>
      <c r="AC625" s="588" t="str">
        <f t="shared" si="237"/>
        <v>26</v>
      </c>
      <c r="AD625" s="588" t="str">
        <f t="shared" si="237"/>
        <v>27</v>
      </c>
      <c r="AE625" s="588" t="str">
        <f t="shared" si="237"/>
        <v>28</v>
      </c>
      <c r="AF625" s="588" t="str">
        <f t="shared" si="237"/>
        <v>29</v>
      </c>
      <c r="AG625" s="588" t="str">
        <f t="shared" si="237"/>
        <v>30</v>
      </c>
      <c r="AH625" s="588" t="str">
        <f t="shared" si="237"/>
        <v>31</v>
      </c>
      <c r="AI625" s="588" t="str">
        <f t="shared" si="237"/>
        <v>32</v>
      </c>
      <c r="AJ625" s="588" t="str">
        <f t="shared" si="237"/>
        <v>33</v>
      </c>
      <c r="AK625" s="588" t="str">
        <f t="shared" si="237"/>
        <v>34</v>
      </c>
      <c r="AL625" s="588" t="str">
        <f t="shared" si="237"/>
        <v>35</v>
      </c>
      <c r="AM625" s="588" t="str">
        <f t="shared" si="237"/>
        <v>36</v>
      </c>
      <c r="AN625" s="588" t="str">
        <f t="shared" si="237"/>
        <v>37</v>
      </c>
      <c r="AO625" s="588" t="str">
        <f t="shared" si="237"/>
        <v>38</v>
      </c>
      <c r="AP625" s="588" t="str">
        <f t="shared" si="237"/>
        <v>39</v>
      </c>
    </row>
    <row r="626" spans="3:42" s="31" customFormat="1" ht="40.5">
      <c r="C626" s="77" t="s">
        <v>48</v>
      </c>
      <c r="D626" s="589" t="str">
        <f t="shared" ref="D626:AP626" si="238">D7</f>
        <v>農業</v>
      </c>
      <c r="E626" s="589" t="str">
        <f t="shared" si="238"/>
        <v>林業</v>
      </c>
      <c r="F626" s="589" t="str">
        <f t="shared" si="238"/>
        <v>漁業</v>
      </c>
      <c r="G626" s="589" t="str">
        <f t="shared" si="238"/>
        <v>鉱業</v>
      </c>
      <c r="H626" s="589" t="str">
        <f t="shared" si="238"/>
        <v>飲食料品</v>
      </c>
      <c r="I626" s="589" t="str">
        <f t="shared" si="238"/>
        <v>繊維製品</v>
      </c>
      <c r="J626" s="589" t="str">
        <f t="shared" si="238"/>
        <v>パルプ・紙・木製品</v>
      </c>
      <c r="K626" s="589" t="str">
        <f t="shared" si="238"/>
        <v>化学製品</v>
      </c>
      <c r="L626" s="589" t="str">
        <f t="shared" si="238"/>
        <v>石油・石炭製品</v>
      </c>
      <c r="M626" s="613" t="str">
        <f t="shared" si="238"/>
        <v>プラスチック・ゴム製品</v>
      </c>
      <c r="N626" s="589" t="str">
        <f t="shared" si="238"/>
        <v>窯業・土石製品</v>
      </c>
      <c r="O626" s="589" t="str">
        <f t="shared" si="238"/>
        <v>鉄鋼</v>
      </c>
      <c r="P626" s="589" t="str">
        <f t="shared" si="238"/>
        <v>非鉄金属</v>
      </c>
      <c r="Q626" s="589" t="str">
        <f t="shared" si="238"/>
        <v>金属製品</v>
      </c>
      <c r="R626" s="589" t="str">
        <f t="shared" si="238"/>
        <v>はん用機械</v>
      </c>
      <c r="S626" s="589" t="str">
        <f t="shared" si="238"/>
        <v>生産用機械</v>
      </c>
      <c r="T626" s="589" t="str">
        <f t="shared" si="238"/>
        <v>業務用機械</v>
      </c>
      <c r="U626" s="589" t="str">
        <f t="shared" si="238"/>
        <v>電子部品</v>
      </c>
      <c r="V626" s="589" t="str">
        <f t="shared" si="238"/>
        <v>電気機械</v>
      </c>
      <c r="W626" s="589" t="str">
        <f t="shared" si="238"/>
        <v>情報通信機器</v>
      </c>
      <c r="X626" s="593" t="str">
        <f t="shared" si="238"/>
        <v>輸送機械</v>
      </c>
      <c r="Y626" s="593" t="str">
        <f t="shared" si="238"/>
        <v>その他の製造工業製品</v>
      </c>
      <c r="Z626" s="593" t="str">
        <f t="shared" si="238"/>
        <v>建設</v>
      </c>
      <c r="AA626" s="593" t="str">
        <f t="shared" si="238"/>
        <v>電力・ガス・熱供給</v>
      </c>
      <c r="AB626" s="593" t="str">
        <f t="shared" si="238"/>
        <v>水道</v>
      </c>
      <c r="AC626" s="593" t="str">
        <f t="shared" si="238"/>
        <v>廃棄物処理</v>
      </c>
      <c r="AD626" s="593" t="str">
        <f t="shared" si="238"/>
        <v>商業</v>
      </c>
      <c r="AE626" s="593" t="str">
        <f t="shared" si="238"/>
        <v>金融・保険</v>
      </c>
      <c r="AF626" s="593" t="str">
        <f t="shared" si="238"/>
        <v>不動産</v>
      </c>
      <c r="AG626" s="593" t="str">
        <f t="shared" si="238"/>
        <v>運輸・郵便</v>
      </c>
      <c r="AH626" s="593" t="str">
        <f t="shared" si="238"/>
        <v>情報通信</v>
      </c>
      <c r="AI626" s="593" t="str">
        <f t="shared" si="238"/>
        <v>公務</v>
      </c>
      <c r="AJ626" s="593" t="str">
        <f t="shared" si="238"/>
        <v>教育・研究</v>
      </c>
      <c r="AK626" s="593" t="str">
        <f t="shared" si="238"/>
        <v>医療・福祉</v>
      </c>
      <c r="AL626" s="593" t="str">
        <f t="shared" si="238"/>
        <v>他に分類されない会員制団体</v>
      </c>
      <c r="AM626" s="593" t="str">
        <f t="shared" si="238"/>
        <v>対事業所サービス</v>
      </c>
      <c r="AN626" s="593" t="str">
        <f t="shared" si="238"/>
        <v>対個人サービス</v>
      </c>
      <c r="AO626" s="593" t="str">
        <f t="shared" si="238"/>
        <v>事務用品</v>
      </c>
      <c r="AP626" s="593" t="str">
        <f t="shared" si="238"/>
        <v>分類不明</v>
      </c>
    </row>
    <row r="627" spans="3:42" s="31" customFormat="1" ht="13.5">
      <c r="C627" s="78" t="s">
        <v>84</v>
      </c>
      <c r="D627" s="811">
        <f t="array" ref="D627:AP629">+詳細4!D273:AP275</f>
        <v>0</v>
      </c>
      <c r="E627" s="811">
        <v>0</v>
      </c>
      <c r="F627" s="811">
        <v>0</v>
      </c>
      <c r="G627" s="811">
        <v>0</v>
      </c>
      <c r="H627" s="811">
        <v>190.45620425791239</v>
      </c>
      <c r="I627" s="811">
        <v>0</v>
      </c>
      <c r="J627" s="811">
        <v>0</v>
      </c>
      <c r="K627" s="811">
        <v>0</v>
      </c>
      <c r="L627" s="811">
        <v>0</v>
      </c>
      <c r="M627" s="811">
        <v>0</v>
      </c>
      <c r="N627" s="811">
        <v>0</v>
      </c>
      <c r="O627" s="811">
        <v>0</v>
      </c>
      <c r="P627" s="811">
        <v>0</v>
      </c>
      <c r="Q627" s="811">
        <v>0</v>
      </c>
      <c r="R627" s="811">
        <v>0</v>
      </c>
      <c r="S627" s="811">
        <v>0</v>
      </c>
      <c r="T627" s="811">
        <v>0</v>
      </c>
      <c r="U627" s="811">
        <v>0</v>
      </c>
      <c r="V627" s="811">
        <v>0</v>
      </c>
      <c r="W627" s="811">
        <v>0</v>
      </c>
      <c r="X627" s="811">
        <v>0</v>
      </c>
      <c r="Y627" s="811">
        <v>0</v>
      </c>
      <c r="Z627" s="811">
        <v>0</v>
      </c>
      <c r="AA627" s="811">
        <v>0</v>
      </c>
      <c r="AB627" s="811">
        <v>0</v>
      </c>
      <c r="AC627" s="811">
        <v>0</v>
      </c>
      <c r="AD627" s="811">
        <v>391.62267940863097</v>
      </c>
      <c r="AE627" s="811">
        <v>0</v>
      </c>
      <c r="AF627" s="811">
        <v>0</v>
      </c>
      <c r="AG627" s="811">
        <v>26.113914347977691</v>
      </c>
      <c r="AH627" s="811">
        <v>0</v>
      </c>
      <c r="AI627" s="811">
        <v>0</v>
      </c>
      <c r="AJ627" s="811">
        <v>0</v>
      </c>
      <c r="AK627" s="811">
        <v>0</v>
      </c>
      <c r="AL627" s="811">
        <v>0</v>
      </c>
      <c r="AM627" s="811">
        <v>0</v>
      </c>
      <c r="AN627" s="811">
        <v>0</v>
      </c>
      <c r="AO627" s="811">
        <v>0</v>
      </c>
      <c r="AP627" s="811">
        <v>0</v>
      </c>
    </row>
    <row r="628" spans="3:42" s="31" customFormat="1" ht="13.5">
      <c r="C628" s="81" t="s">
        <v>85</v>
      </c>
      <c r="D628" s="813">
        <v>85.258925565648184</v>
      </c>
      <c r="E628" s="813">
        <v>1.0016893686250983</v>
      </c>
      <c r="F628" s="813">
        <v>7.0336998709940959</v>
      </c>
      <c r="G628" s="813">
        <v>0.1850088583975856</v>
      </c>
      <c r="H628" s="813">
        <v>45.556718829346963</v>
      </c>
      <c r="I628" s="813">
        <v>1.2363979425317102</v>
      </c>
      <c r="J628" s="813">
        <v>8.3481777876631771</v>
      </c>
      <c r="K628" s="813">
        <v>2.8811861938218493</v>
      </c>
      <c r="L628" s="813">
        <v>0.39948771798545146</v>
      </c>
      <c r="M628" s="813">
        <v>8.9493061648286769</v>
      </c>
      <c r="N628" s="813">
        <v>1.0847672965529569</v>
      </c>
      <c r="O628" s="813">
        <v>0.69906660324170422</v>
      </c>
      <c r="P628" s="813">
        <v>0.34947238060865526</v>
      </c>
      <c r="Q628" s="813">
        <v>6.3287113690081327</v>
      </c>
      <c r="R628" s="813">
        <v>0.34537842294999527</v>
      </c>
      <c r="S628" s="813">
        <v>0.54199306599668573</v>
      </c>
      <c r="T628" s="813">
        <v>0.25096983847031962</v>
      </c>
      <c r="U628" s="813">
        <v>0.48706844426885065</v>
      </c>
      <c r="V628" s="813">
        <v>0.28916943884456281</v>
      </c>
      <c r="W628" s="813">
        <v>2.7274036973633061E-2</v>
      </c>
      <c r="X628" s="813">
        <v>1.4366158140788889</v>
      </c>
      <c r="Y628" s="813">
        <v>5.3616630380746528</v>
      </c>
      <c r="Z628" s="813">
        <v>3.246451765833319</v>
      </c>
      <c r="AA628" s="813">
        <v>1.8093914751153339</v>
      </c>
      <c r="AB628" s="813">
        <v>0.62888028995222023</v>
      </c>
      <c r="AC628" s="813">
        <v>2.9412680372220295</v>
      </c>
      <c r="AD628" s="813">
        <v>75.742155493167587</v>
      </c>
      <c r="AE628" s="813">
        <v>9.2884854171226312</v>
      </c>
      <c r="AF628" s="813">
        <v>2.9928769554518428</v>
      </c>
      <c r="AG628" s="813">
        <v>39.257109347712657</v>
      </c>
      <c r="AH628" s="813">
        <v>11.11194894215264</v>
      </c>
      <c r="AI628" s="813">
        <v>0.24364742644973914</v>
      </c>
      <c r="AJ628" s="813">
        <v>0.55041455946609741</v>
      </c>
      <c r="AK628" s="813">
        <v>0.13141261521400555</v>
      </c>
      <c r="AL628" s="813">
        <v>2.3352558458623838</v>
      </c>
      <c r="AM628" s="813">
        <v>90.825255489549079</v>
      </c>
      <c r="AN628" s="813">
        <v>2.1479084628693208</v>
      </c>
      <c r="AO628" s="813">
        <v>0</v>
      </c>
      <c r="AP628" s="813">
        <v>0.10371155063428625</v>
      </c>
    </row>
    <row r="629" spans="3:42" s="31" customFormat="1" ht="13.5">
      <c r="C629" s="81" t="s">
        <v>86</v>
      </c>
      <c r="D629" s="813">
        <v>5.9671602519317624</v>
      </c>
      <c r="E629" s="813">
        <v>0.29448225624659591</v>
      </c>
      <c r="F629" s="813">
        <v>0.52563643290701656</v>
      </c>
      <c r="G629" s="813">
        <v>7.3114493437999042E-2</v>
      </c>
      <c r="H629" s="813">
        <v>10.16239694554273</v>
      </c>
      <c r="I629" s="813">
        <v>1.2917598476139955</v>
      </c>
      <c r="J629" s="813">
        <v>1.2944738483175056</v>
      </c>
      <c r="K629" s="813">
        <v>1.0555348780429135</v>
      </c>
      <c r="L629" s="813">
        <v>0.13530715074882965</v>
      </c>
      <c r="M629" s="813">
        <v>1.5197566684305368</v>
      </c>
      <c r="N629" s="813">
        <v>0.26438855149680718</v>
      </c>
      <c r="O629" s="813">
        <v>0.21680421635702679</v>
      </c>
      <c r="P629" s="813">
        <v>0.13875111608400964</v>
      </c>
      <c r="Q629" s="813">
        <v>0.9271182496870205</v>
      </c>
      <c r="R629" s="813">
        <v>0.13073380662737868</v>
      </c>
      <c r="S629" s="813">
        <v>0.14972179109315503</v>
      </c>
      <c r="T629" s="813">
        <v>0.12261095264156183</v>
      </c>
      <c r="U629" s="813">
        <v>0.35086053579451981</v>
      </c>
      <c r="V629" s="813">
        <v>0.81298872236426156</v>
      </c>
      <c r="W629" s="813">
        <v>0.3143768365830944</v>
      </c>
      <c r="X629" s="813">
        <v>1.7660953884480022</v>
      </c>
      <c r="Y629" s="813">
        <v>2.3572493797696938</v>
      </c>
      <c r="Z629" s="813">
        <v>1.3299071972143159</v>
      </c>
      <c r="AA629" s="813">
        <v>0.80118320264303644</v>
      </c>
      <c r="AB629" s="813">
        <v>0.4930128416104862</v>
      </c>
      <c r="AC629" s="813">
        <v>1.5891024399048286</v>
      </c>
      <c r="AD629" s="813">
        <v>54.078070169515897</v>
      </c>
      <c r="AE629" s="813">
        <v>9.7441466032488844</v>
      </c>
      <c r="AF629" s="813">
        <v>8.1945467194652526</v>
      </c>
      <c r="AG629" s="813">
        <v>13.148866197816687</v>
      </c>
      <c r="AH629" s="813">
        <v>7.5209231987484877</v>
      </c>
      <c r="AI629" s="813">
        <v>0.54778972014398686</v>
      </c>
      <c r="AJ629" s="813">
        <v>6.0667234989256444</v>
      </c>
      <c r="AK629" s="813">
        <v>14.681294226647259</v>
      </c>
      <c r="AL629" s="813">
        <v>4.0991169941001342</v>
      </c>
      <c r="AM629" s="813">
        <v>23.972030491758577</v>
      </c>
      <c r="AN629" s="813">
        <v>39.461596753159128</v>
      </c>
      <c r="AO629" s="813">
        <v>0</v>
      </c>
      <c r="AP629" s="813">
        <v>2.1134264628293608E-2</v>
      </c>
    </row>
    <row r="630" spans="3:42" s="31" customFormat="1" ht="13.5">
      <c r="C630" s="81" t="s">
        <v>79</v>
      </c>
      <c r="D630" s="813">
        <f t="shared" ref="D630:AP630" si="239">SUM(D627:D629)</f>
        <v>91.226085817579943</v>
      </c>
      <c r="E630" s="813">
        <f t="shared" si="239"/>
        <v>1.2961716248716941</v>
      </c>
      <c r="F630" s="813">
        <f t="shared" si="239"/>
        <v>7.5593363039011123</v>
      </c>
      <c r="G630" s="813">
        <f t="shared" si="239"/>
        <v>0.25812335183558466</v>
      </c>
      <c r="H630" s="813">
        <f t="shared" si="239"/>
        <v>246.17532003280209</v>
      </c>
      <c r="I630" s="813">
        <f t="shared" si="239"/>
        <v>2.5281577901457055</v>
      </c>
      <c r="J630" s="813">
        <f t="shared" si="239"/>
        <v>9.6426516359806822</v>
      </c>
      <c r="K630" s="813">
        <f t="shared" si="239"/>
        <v>3.9367210718647625</v>
      </c>
      <c r="L630" s="813">
        <f t="shared" si="239"/>
        <v>0.53479486873428117</v>
      </c>
      <c r="M630" s="813">
        <f t="shared" si="239"/>
        <v>10.469062833259214</v>
      </c>
      <c r="N630" s="813">
        <f t="shared" si="239"/>
        <v>1.3491558480497641</v>
      </c>
      <c r="O630" s="813">
        <f t="shared" si="239"/>
        <v>0.91587081959873107</v>
      </c>
      <c r="P630" s="813">
        <f t="shared" si="239"/>
        <v>0.4882234966926649</v>
      </c>
      <c r="Q630" s="813">
        <f t="shared" si="239"/>
        <v>7.2558296186951532</v>
      </c>
      <c r="R630" s="813">
        <f t="shared" si="239"/>
        <v>0.47611222957737398</v>
      </c>
      <c r="S630" s="813">
        <f t="shared" si="239"/>
        <v>0.69171485708984082</v>
      </c>
      <c r="T630" s="813">
        <f t="shared" si="239"/>
        <v>0.37358079111188147</v>
      </c>
      <c r="U630" s="813">
        <f t="shared" si="239"/>
        <v>0.83792898006337047</v>
      </c>
      <c r="V630" s="813">
        <f t="shared" si="239"/>
        <v>1.1021581612088243</v>
      </c>
      <c r="W630" s="815">
        <f t="shared" si="239"/>
        <v>0.34165087355672746</v>
      </c>
      <c r="X630" s="815">
        <f t="shared" si="239"/>
        <v>3.2027112025268911</v>
      </c>
      <c r="Y630" s="815">
        <f t="shared" si="239"/>
        <v>7.7189124178443471</v>
      </c>
      <c r="Z630" s="815">
        <f t="shared" si="239"/>
        <v>4.5763589630476353</v>
      </c>
      <c r="AA630" s="815">
        <f t="shared" si="239"/>
        <v>2.6105746777583705</v>
      </c>
      <c r="AB630" s="815">
        <f t="shared" si="239"/>
        <v>1.1218931315627065</v>
      </c>
      <c r="AC630" s="815">
        <f t="shared" si="239"/>
        <v>4.5303704771268585</v>
      </c>
      <c r="AD630" s="815">
        <f t="shared" si="239"/>
        <v>521.44290507131439</v>
      </c>
      <c r="AE630" s="815">
        <f t="shared" si="239"/>
        <v>19.032632020371516</v>
      </c>
      <c r="AF630" s="815">
        <f t="shared" si="239"/>
        <v>11.187423674917095</v>
      </c>
      <c r="AG630" s="815">
        <f t="shared" si="239"/>
        <v>78.519889893507042</v>
      </c>
      <c r="AH630" s="815">
        <f t="shared" si="239"/>
        <v>18.632872140901128</v>
      </c>
      <c r="AI630" s="815">
        <f t="shared" si="239"/>
        <v>0.79143714659372599</v>
      </c>
      <c r="AJ630" s="815">
        <f t="shared" si="239"/>
        <v>6.6171380583917419</v>
      </c>
      <c r="AK630" s="815">
        <f t="shared" si="239"/>
        <v>14.812706841861264</v>
      </c>
      <c r="AL630" s="815">
        <f t="shared" si="239"/>
        <v>6.434372839962518</v>
      </c>
      <c r="AM630" s="815">
        <f t="shared" si="239"/>
        <v>114.79728598130765</v>
      </c>
      <c r="AN630" s="815">
        <f t="shared" si="239"/>
        <v>41.609505216028452</v>
      </c>
      <c r="AO630" s="815">
        <f t="shared" si="239"/>
        <v>0</v>
      </c>
      <c r="AP630" s="815">
        <f t="shared" si="239"/>
        <v>0.12484581526257986</v>
      </c>
    </row>
    <row r="631" spans="3:42" s="31" customFormat="1" ht="13.5">
      <c r="C631" s="49"/>
      <c r="D631" s="604" t="str">
        <f t="shared" ref="D631:V631" si="240">D11</f>
        <v>21</v>
      </c>
      <c r="E631" s="604" t="str">
        <f t="shared" si="240"/>
        <v>22</v>
      </c>
      <c r="F631" s="604" t="str">
        <f t="shared" si="240"/>
        <v>23</v>
      </c>
      <c r="G631" s="604" t="str">
        <f t="shared" si="240"/>
        <v>24</v>
      </c>
      <c r="H631" s="604" t="str">
        <f t="shared" si="240"/>
        <v>25</v>
      </c>
      <c r="I631" s="604" t="str">
        <f t="shared" si="240"/>
        <v>26</v>
      </c>
      <c r="J631" s="604" t="str">
        <f t="shared" si="240"/>
        <v>27</v>
      </c>
      <c r="K631" s="604" t="str">
        <f t="shared" si="240"/>
        <v>28</v>
      </c>
      <c r="L631" s="604" t="str">
        <f t="shared" si="240"/>
        <v>29</v>
      </c>
      <c r="M631" s="604" t="str">
        <f t="shared" si="240"/>
        <v>30</v>
      </c>
      <c r="N631" s="604" t="str">
        <f t="shared" si="240"/>
        <v>31</v>
      </c>
      <c r="O631" s="604" t="str">
        <f t="shared" si="240"/>
        <v>32</v>
      </c>
      <c r="P631" s="604" t="str">
        <f t="shared" si="240"/>
        <v>33</v>
      </c>
      <c r="Q631" s="604" t="str">
        <f t="shared" si="240"/>
        <v>34</v>
      </c>
      <c r="R631" s="604" t="str">
        <f t="shared" si="240"/>
        <v>35</v>
      </c>
      <c r="S631" s="604" t="str">
        <f t="shared" si="240"/>
        <v>36</v>
      </c>
      <c r="T631" s="604" t="str">
        <f t="shared" si="240"/>
        <v>37</v>
      </c>
      <c r="U631" s="604" t="str">
        <f t="shared" si="240"/>
        <v>38</v>
      </c>
      <c r="V631" s="604" t="str">
        <f t="shared" si="240"/>
        <v>39</v>
      </c>
      <c r="W631" s="605"/>
      <c r="X631" s="606"/>
      <c r="Y631" s="606"/>
      <c r="Z631" s="606"/>
      <c r="AA631" s="606"/>
      <c r="AB631" s="606"/>
      <c r="AC631" s="606"/>
      <c r="AD631" s="606"/>
      <c r="AE631" s="606"/>
      <c r="AF631" s="606"/>
      <c r="AG631" s="606"/>
      <c r="AH631" s="606"/>
      <c r="AI631" s="606"/>
      <c r="AJ631" s="606"/>
      <c r="AK631" s="606"/>
      <c r="AL631" s="606"/>
      <c r="AM631" s="606"/>
      <c r="AN631" s="606"/>
      <c r="AO631" s="606"/>
      <c r="AP631" s="606"/>
    </row>
    <row r="632" spans="3:42" s="31" customFormat="1" ht="40.5">
      <c r="C632" s="77" t="s">
        <v>48</v>
      </c>
      <c r="D632" s="607" t="str">
        <f t="shared" ref="D632:W632" si="241">D12</f>
        <v>輸送機械</v>
      </c>
      <c r="E632" s="607" t="str">
        <f t="shared" si="241"/>
        <v>その他の製造工業製品</v>
      </c>
      <c r="F632" s="607" t="str">
        <f t="shared" si="241"/>
        <v>建設</v>
      </c>
      <c r="G632" s="607" t="str">
        <f t="shared" si="241"/>
        <v>電力・ガス・熱供給</v>
      </c>
      <c r="H632" s="607" t="str">
        <f t="shared" si="241"/>
        <v>水道</v>
      </c>
      <c r="I632" s="607" t="str">
        <f t="shared" si="241"/>
        <v>廃棄物処理</v>
      </c>
      <c r="J632" s="607" t="str">
        <f t="shared" si="241"/>
        <v>商業</v>
      </c>
      <c r="K632" s="607" t="str">
        <f t="shared" si="241"/>
        <v>金融・保険</v>
      </c>
      <c r="L632" s="607" t="str">
        <f t="shared" si="241"/>
        <v>不動産</v>
      </c>
      <c r="M632" s="607" t="str">
        <f t="shared" si="241"/>
        <v>運輸・郵便</v>
      </c>
      <c r="N632" s="607" t="str">
        <f t="shared" si="241"/>
        <v>情報通信</v>
      </c>
      <c r="O632" s="607" t="str">
        <f t="shared" si="241"/>
        <v>公務</v>
      </c>
      <c r="P632" s="607" t="str">
        <f t="shared" si="241"/>
        <v>教育・研究</v>
      </c>
      <c r="Q632" s="607" t="str">
        <f t="shared" si="241"/>
        <v>医療・福祉</v>
      </c>
      <c r="R632" s="882" t="str">
        <f t="shared" si="241"/>
        <v>他に分類されない会員制団体</v>
      </c>
      <c r="S632" s="607" t="str">
        <f t="shared" si="241"/>
        <v>対事業所サービス</v>
      </c>
      <c r="T632" s="607" t="str">
        <f t="shared" si="241"/>
        <v>対個人サービス</v>
      </c>
      <c r="U632" s="607" t="str">
        <f t="shared" si="241"/>
        <v>事務用品</v>
      </c>
      <c r="V632" s="607" t="str">
        <f t="shared" si="241"/>
        <v>分類不明</v>
      </c>
      <c r="W632" s="608" t="str">
        <f t="shared" si="241"/>
        <v>合計</v>
      </c>
      <c r="X632" s="606"/>
      <c r="Y632" s="606"/>
      <c r="Z632" s="606"/>
      <c r="AA632" s="606"/>
      <c r="AB632" s="606"/>
      <c r="AC632" s="606"/>
      <c r="AD632" s="606"/>
      <c r="AE632" s="606"/>
      <c r="AF632" s="606"/>
      <c r="AG632" s="606"/>
      <c r="AH632" s="606"/>
      <c r="AI632" s="606"/>
      <c r="AJ632" s="606"/>
      <c r="AK632" s="606"/>
      <c r="AL632" s="606"/>
      <c r="AM632" s="606"/>
      <c r="AN632" s="606"/>
      <c r="AO632" s="606"/>
      <c r="AP632" s="606"/>
    </row>
    <row r="633" spans="3:42" s="31" customFormat="1" ht="13.5">
      <c r="C633" s="78" t="s">
        <v>84</v>
      </c>
      <c r="D633" s="811">
        <f t="array" ref="D633:V635">+X627:AP629</f>
        <v>0</v>
      </c>
      <c r="E633" s="811">
        <v>0</v>
      </c>
      <c r="F633" s="811">
        <v>0</v>
      </c>
      <c r="G633" s="811">
        <v>0</v>
      </c>
      <c r="H633" s="811">
        <v>0</v>
      </c>
      <c r="I633" s="811">
        <v>0</v>
      </c>
      <c r="J633" s="811">
        <v>391.62267940863097</v>
      </c>
      <c r="K633" s="811">
        <v>0</v>
      </c>
      <c r="L633" s="811">
        <v>0</v>
      </c>
      <c r="M633" s="811">
        <v>26.113914347977691</v>
      </c>
      <c r="N633" s="811">
        <v>0</v>
      </c>
      <c r="O633" s="811">
        <v>0</v>
      </c>
      <c r="P633" s="811">
        <v>0</v>
      </c>
      <c r="Q633" s="812">
        <v>0</v>
      </c>
      <c r="R633" s="812">
        <v>0</v>
      </c>
      <c r="S633" s="812">
        <v>0</v>
      </c>
      <c r="T633" s="812">
        <v>0</v>
      </c>
      <c r="U633" s="812">
        <v>0</v>
      </c>
      <c r="V633" s="812">
        <v>0</v>
      </c>
      <c r="W633" s="811">
        <f>SUM(D627:AP627)</f>
        <v>608.19279801452103</v>
      </c>
      <c r="X633" s="606"/>
      <c r="Y633" s="606"/>
      <c r="Z633" s="606"/>
      <c r="AA633" s="606"/>
      <c r="AB633" s="606"/>
      <c r="AC633" s="606"/>
      <c r="AD633" s="606"/>
      <c r="AE633" s="606"/>
      <c r="AF633" s="606"/>
      <c r="AG633" s="606"/>
      <c r="AH633" s="606"/>
      <c r="AI633" s="606"/>
      <c r="AJ633" s="606"/>
      <c r="AK633" s="606"/>
      <c r="AL633" s="606"/>
      <c r="AM633" s="606"/>
      <c r="AN633" s="606"/>
      <c r="AO633" s="606"/>
      <c r="AP633" s="606"/>
    </row>
    <row r="634" spans="3:42" s="31" customFormat="1" ht="13.5">
      <c r="C634" s="81" t="s">
        <v>85</v>
      </c>
      <c r="D634" s="814">
        <v>1.4366158140788889</v>
      </c>
      <c r="E634" s="814">
        <v>5.3616630380746528</v>
      </c>
      <c r="F634" s="814">
        <v>3.246451765833319</v>
      </c>
      <c r="G634" s="814">
        <v>1.8093914751153339</v>
      </c>
      <c r="H634" s="814">
        <v>0.62888028995222023</v>
      </c>
      <c r="I634" s="814">
        <v>2.9412680372220295</v>
      </c>
      <c r="J634" s="814">
        <v>75.742155493167587</v>
      </c>
      <c r="K634" s="814">
        <v>9.2884854171226312</v>
      </c>
      <c r="L634" s="814">
        <v>2.9928769554518428</v>
      </c>
      <c r="M634" s="814">
        <v>39.257109347712657</v>
      </c>
      <c r="N634" s="814">
        <v>11.11194894215264</v>
      </c>
      <c r="O634" s="814">
        <v>0.24364742644973914</v>
      </c>
      <c r="P634" s="814">
        <v>0.55041455946609741</v>
      </c>
      <c r="Q634" s="814">
        <v>0.13141261521400555</v>
      </c>
      <c r="R634" s="814">
        <v>2.3352558458623838</v>
      </c>
      <c r="S634" s="814">
        <v>90.825255489549079</v>
      </c>
      <c r="T634" s="814">
        <v>2.1479084628693208</v>
      </c>
      <c r="U634" s="814">
        <v>0</v>
      </c>
      <c r="V634" s="814">
        <v>0.10371155063428625</v>
      </c>
      <c r="W634" s="813">
        <f>SUM(D628:AP628)</f>
        <v>421.40892172268701</v>
      </c>
      <c r="X634" s="606"/>
      <c r="Y634" s="606"/>
      <c r="Z634" s="606"/>
      <c r="AA634" s="606"/>
      <c r="AB634" s="606"/>
      <c r="AC634" s="606"/>
      <c r="AD634" s="606"/>
      <c r="AE634" s="606"/>
      <c r="AF634" s="606"/>
      <c r="AG634" s="606"/>
      <c r="AH634" s="606"/>
      <c r="AI634" s="606"/>
      <c r="AJ634" s="606"/>
      <c r="AK634" s="606"/>
      <c r="AL634" s="606"/>
      <c r="AM634" s="606"/>
      <c r="AN634" s="606"/>
      <c r="AO634" s="606"/>
      <c r="AP634" s="606"/>
    </row>
    <row r="635" spans="3:42" s="31" customFormat="1" ht="13.5">
      <c r="C635" s="81" t="s">
        <v>86</v>
      </c>
      <c r="D635" s="813">
        <v>1.7660953884480022</v>
      </c>
      <c r="E635" s="813">
        <v>2.3572493797696938</v>
      </c>
      <c r="F635" s="813">
        <v>1.3299071972143159</v>
      </c>
      <c r="G635" s="813">
        <v>0.80118320264303644</v>
      </c>
      <c r="H635" s="813">
        <v>0.4930128416104862</v>
      </c>
      <c r="I635" s="813">
        <v>1.5891024399048286</v>
      </c>
      <c r="J635" s="813">
        <v>54.078070169515897</v>
      </c>
      <c r="K635" s="813">
        <v>9.7441466032488844</v>
      </c>
      <c r="L635" s="813">
        <v>8.1945467194652526</v>
      </c>
      <c r="M635" s="813">
        <v>13.148866197816687</v>
      </c>
      <c r="N635" s="813">
        <v>7.5209231987484877</v>
      </c>
      <c r="O635" s="813">
        <v>0.54778972014398686</v>
      </c>
      <c r="P635" s="813">
        <v>6.0667234989256444</v>
      </c>
      <c r="Q635" s="814">
        <v>14.681294226647259</v>
      </c>
      <c r="R635" s="814">
        <v>4.0991169941001342</v>
      </c>
      <c r="S635" s="814">
        <v>23.972030491758577</v>
      </c>
      <c r="T635" s="814">
        <v>39.461596753159128</v>
      </c>
      <c r="U635" s="814">
        <v>0</v>
      </c>
      <c r="V635" s="814">
        <v>2.1134264628293608E-2</v>
      </c>
      <c r="W635" s="813">
        <f>SUM(D629:AP629)</f>
        <v>215.6207668396973</v>
      </c>
      <c r="X635" s="606"/>
      <c r="Y635" s="606"/>
      <c r="Z635" s="606"/>
      <c r="AA635" s="606"/>
      <c r="AB635" s="606"/>
      <c r="AC635" s="606"/>
      <c r="AD635" s="606"/>
      <c r="AE635" s="606"/>
      <c r="AF635" s="606"/>
      <c r="AG635" s="606"/>
      <c r="AH635" s="606"/>
      <c r="AI635" s="606"/>
      <c r="AJ635" s="606"/>
      <c r="AK635" s="606"/>
      <c r="AL635" s="606"/>
      <c r="AM635" s="606"/>
      <c r="AN635" s="606"/>
      <c r="AO635" s="606"/>
      <c r="AP635" s="606"/>
    </row>
    <row r="636" spans="3:42" s="31" customFormat="1" ht="13.5">
      <c r="C636" s="83" t="s">
        <v>79</v>
      </c>
      <c r="D636" s="815">
        <f t="shared" ref="D636:V636" si="242">SUM(D633:D635)</f>
        <v>3.2027112025268911</v>
      </c>
      <c r="E636" s="815">
        <f t="shared" si="242"/>
        <v>7.7189124178443471</v>
      </c>
      <c r="F636" s="815">
        <f t="shared" si="242"/>
        <v>4.5763589630476353</v>
      </c>
      <c r="G636" s="815">
        <f t="shared" si="242"/>
        <v>2.6105746777583705</v>
      </c>
      <c r="H636" s="815">
        <f t="shared" si="242"/>
        <v>1.1218931315627065</v>
      </c>
      <c r="I636" s="815">
        <f t="shared" si="242"/>
        <v>4.5303704771268585</v>
      </c>
      <c r="J636" s="815">
        <f t="shared" si="242"/>
        <v>521.44290507131439</v>
      </c>
      <c r="K636" s="815">
        <f t="shared" si="242"/>
        <v>19.032632020371516</v>
      </c>
      <c r="L636" s="815">
        <f t="shared" si="242"/>
        <v>11.187423674917095</v>
      </c>
      <c r="M636" s="815">
        <f t="shared" si="242"/>
        <v>78.519889893507042</v>
      </c>
      <c r="N636" s="815">
        <f t="shared" si="242"/>
        <v>18.632872140901128</v>
      </c>
      <c r="O636" s="815">
        <f t="shared" si="242"/>
        <v>0.79143714659372599</v>
      </c>
      <c r="P636" s="815">
        <f t="shared" si="242"/>
        <v>6.6171380583917419</v>
      </c>
      <c r="Q636" s="815">
        <f t="shared" si="242"/>
        <v>14.812706841861264</v>
      </c>
      <c r="R636" s="815">
        <f t="shared" si="242"/>
        <v>6.434372839962518</v>
      </c>
      <c r="S636" s="815">
        <f t="shared" si="242"/>
        <v>114.79728598130765</v>
      </c>
      <c r="T636" s="815">
        <f t="shared" si="242"/>
        <v>41.609505216028452</v>
      </c>
      <c r="U636" s="815">
        <f t="shared" si="242"/>
        <v>0</v>
      </c>
      <c r="V636" s="815">
        <f t="shared" si="242"/>
        <v>0.12484581526257986</v>
      </c>
      <c r="W636" s="815">
        <f>SUM(D630:AP630)</f>
        <v>1245.2224865769053</v>
      </c>
      <c r="X636" s="606"/>
      <c r="Y636" s="606"/>
      <c r="Z636" s="606"/>
      <c r="AA636" s="606"/>
      <c r="AB636" s="606"/>
      <c r="AC636" s="606"/>
      <c r="AD636" s="606"/>
      <c r="AE636" s="606"/>
      <c r="AF636" s="606"/>
      <c r="AG636" s="606"/>
      <c r="AH636" s="606"/>
      <c r="AI636" s="606"/>
      <c r="AJ636" s="606"/>
      <c r="AK636" s="606"/>
      <c r="AL636" s="606"/>
      <c r="AM636" s="606"/>
      <c r="AN636" s="606"/>
      <c r="AO636" s="606"/>
      <c r="AP636" s="606"/>
    </row>
    <row r="637" spans="3:42" s="31" customFormat="1" ht="10.7" customHeight="1">
      <c r="F637" s="29"/>
      <c r="G637" s="46"/>
      <c r="N637" s="47"/>
      <c r="O637" s="47"/>
    </row>
    <row r="638" spans="3:42" s="31" customFormat="1" ht="13.5">
      <c r="C638" s="31" t="s">
        <v>87</v>
      </c>
      <c r="F638" s="29"/>
      <c r="G638" s="46"/>
      <c r="N638" s="47"/>
      <c r="O638" s="47"/>
    </row>
    <row r="639" spans="3:42" s="31" customFormat="1" ht="10.7" customHeight="1">
      <c r="F639" s="29"/>
      <c r="G639" s="46"/>
      <c r="N639" s="47"/>
      <c r="O639" s="47"/>
    </row>
    <row r="640" spans="3:42" s="31" customFormat="1" ht="15" customHeight="1">
      <c r="F640" s="29"/>
      <c r="G640" s="46"/>
      <c r="N640" s="47"/>
      <c r="O640" s="47"/>
    </row>
    <row r="641" spans="6:15" s="31" customFormat="1" ht="15" customHeight="1">
      <c r="F641" s="29"/>
      <c r="G641" s="46"/>
      <c r="N641" s="47"/>
      <c r="O641" s="47"/>
    </row>
    <row r="642" spans="6:15" s="31" customFormat="1" ht="15" customHeight="1">
      <c r="F642" s="29"/>
      <c r="G642" s="46"/>
      <c r="N642" s="47"/>
      <c r="O642" s="47"/>
    </row>
    <row r="643" spans="6:15" s="31" customFormat="1" ht="15" customHeight="1">
      <c r="F643" s="29"/>
      <c r="G643" s="46"/>
      <c r="N643" s="47"/>
      <c r="O643" s="47"/>
    </row>
    <row r="644" spans="6:15" s="31" customFormat="1" ht="15" customHeight="1">
      <c r="F644" s="29"/>
      <c r="G644" s="46"/>
      <c r="N644" s="47"/>
      <c r="O644" s="47"/>
    </row>
    <row r="645" spans="6:15" s="31" customFormat="1" ht="15" customHeight="1">
      <c r="F645" s="29"/>
      <c r="G645" s="46"/>
      <c r="N645" s="47"/>
      <c r="O645" s="47"/>
    </row>
  </sheetData>
  <mergeCells count="7">
    <mergeCell ref="R2:W2"/>
    <mergeCell ref="N47:Q48"/>
    <mergeCell ref="N49:Q50"/>
    <mergeCell ref="N53:Q54"/>
    <mergeCell ref="N55:Q56"/>
    <mergeCell ref="S47:U47"/>
    <mergeCell ref="S48:U50"/>
  </mergeCells>
  <phoneticPr fontId="5"/>
  <pageMargins left="0.78740157480314965" right="0.78740157480314965" top="0.78740157480314965" bottom="0.78740157480314965" header="0.51181102362204722" footer="0.51181102362204722"/>
  <pageSetup paperSize="9" scale="59" fitToHeight="13" orientation="landscape" r:id="rId1"/>
  <headerFooter alignWithMargins="0"/>
  <rowBreaks count="13" manualBreakCount="13">
    <brk id="40" min="1" max="22" man="1"/>
    <brk id="67" min="1" max="22" man="1"/>
    <brk id="116" min="1" max="22" man="1"/>
    <brk id="163" min="1" max="22" man="1"/>
    <brk id="210" min="1" max="22" man="1"/>
    <brk id="259" min="1" max="22" man="1"/>
    <brk id="306" min="1" max="22" man="1"/>
    <brk id="353" min="1" max="22" man="1"/>
    <brk id="402" min="1" max="22" man="1"/>
    <brk id="449" min="1" max="22" man="1"/>
    <brk id="496" min="1" max="22" man="1"/>
    <brk id="545" min="1" max="22" man="1"/>
    <brk id="592" min="1" max="2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C1:AR112"/>
  <sheetViews>
    <sheetView showGridLines="0" view="pageBreakPreview" topLeftCell="A41" zoomScale="75" zoomScaleNormal="75" zoomScaleSheetLayoutView="25" workbookViewId="0">
      <selection activeCell="C42" sqref="C42"/>
    </sheetView>
  </sheetViews>
  <sheetFormatPr defaultColWidth="9" defaultRowHeight="12"/>
  <cols>
    <col min="1" max="1" width="1.875" style="25" customWidth="1"/>
    <col min="2" max="2" width="3.5" style="25" bestFit="1" customWidth="1"/>
    <col min="3" max="3" width="20.25" style="25" customWidth="1"/>
    <col min="4" max="17" width="9.5" style="25" customWidth="1"/>
    <col min="18" max="23" width="9.625" style="25" customWidth="1"/>
    <col min="24" max="43" width="8.125" style="25" customWidth="1"/>
    <col min="44" max="70" width="9" style="25" customWidth="1"/>
    <col min="71" max="16384" width="9" style="25"/>
  </cols>
  <sheetData>
    <row r="1" spans="3:44" ht="10.7" customHeight="1" thickBot="1"/>
    <row r="2" spans="3:44" ht="21.4" customHeight="1" thickTop="1" thickBot="1">
      <c r="C2" s="26" t="s">
        <v>400</v>
      </c>
      <c r="I2" s="27"/>
      <c r="K2" s="28"/>
      <c r="L2" s="924" t="s">
        <v>116</v>
      </c>
      <c r="M2" s="925"/>
      <c r="N2" s="91"/>
      <c r="R2" s="905" t="str">
        <f>入力_県内外!U2</f>
        <v>令和2年(2020年)兵庫県内外2地域間産業連関表</v>
      </c>
      <c r="S2" s="906"/>
      <c r="T2" s="906"/>
      <c r="U2" s="906"/>
      <c r="V2" s="906"/>
      <c r="W2" s="907"/>
    </row>
    <row r="3" spans="3:44" ht="10.7" customHeight="1" thickTop="1"/>
    <row r="4" spans="3:44" ht="17.25">
      <c r="C4" s="32" t="s">
        <v>70</v>
      </c>
      <c r="W4" s="29" t="s">
        <v>722</v>
      </c>
    </row>
    <row r="5" spans="3:44" ht="4.3499999999999996" customHeight="1"/>
    <row r="6" spans="3:44" ht="13.5">
      <c r="C6" s="48" t="s">
        <v>48</v>
      </c>
      <c r="D6" s="588" t="str">
        <f>推計結果の概要!D6</f>
        <v>01</v>
      </c>
      <c r="E6" s="588" t="str">
        <f>推計結果の概要!E6</f>
        <v>02</v>
      </c>
      <c r="F6" s="588" t="str">
        <f>推計結果の概要!F6</f>
        <v>03</v>
      </c>
      <c r="G6" s="588" t="str">
        <f>推計結果の概要!G6</f>
        <v>04</v>
      </c>
      <c r="H6" s="588" t="str">
        <f>推計結果の概要!H6</f>
        <v>05</v>
      </c>
      <c r="I6" s="588" t="str">
        <f>推計結果の概要!I6</f>
        <v>06</v>
      </c>
      <c r="J6" s="588" t="str">
        <f>推計結果の概要!J6</f>
        <v>07</v>
      </c>
      <c r="K6" s="588" t="str">
        <f>推計結果の概要!K6</f>
        <v>08</v>
      </c>
      <c r="L6" s="588" t="str">
        <f>推計結果の概要!L6</f>
        <v>09</v>
      </c>
      <c r="M6" s="588" t="str">
        <f>推計結果の概要!M6</f>
        <v>10</v>
      </c>
      <c r="N6" s="588" t="str">
        <f>推計結果の概要!N6</f>
        <v>11</v>
      </c>
      <c r="O6" s="588" t="str">
        <f>推計結果の概要!O6</f>
        <v>12</v>
      </c>
      <c r="P6" s="588" t="str">
        <f>推計結果の概要!P6</f>
        <v>13</v>
      </c>
      <c r="Q6" s="588" t="str">
        <f>推計結果の概要!Q6</f>
        <v>14</v>
      </c>
      <c r="R6" s="588" t="str">
        <f>推計結果の概要!R6</f>
        <v>15</v>
      </c>
      <c r="S6" s="588" t="str">
        <f>推計結果の概要!S6</f>
        <v>16</v>
      </c>
      <c r="T6" s="588" t="str">
        <f>推計結果の概要!T6</f>
        <v>17</v>
      </c>
      <c r="U6" s="588" t="str">
        <f>推計結果の概要!U6</f>
        <v>18</v>
      </c>
      <c r="V6" s="588" t="str">
        <f>推計結果の概要!V6</f>
        <v>19</v>
      </c>
      <c r="W6" s="588" t="str">
        <f>推計結果の概要!W6</f>
        <v>20</v>
      </c>
      <c r="X6" s="588" t="str">
        <f>推計結果の概要!X6</f>
        <v>21</v>
      </c>
      <c r="Y6" s="588" t="str">
        <f>推計結果の概要!Y6</f>
        <v>22</v>
      </c>
      <c r="Z6" s="588" t="str">
        <f>推計結果の概要!Z6</f>
        <v>23</v>
      </c>
      <c r="AA6" s="588" t="str">
        <f>推計結果の概要!AA6</f>
        <v>24</v>
      </c>
      <c r="AB6" s="588" t="str">
        <f>推計結果の概要!AB6</f>
        <v>25</v>
      </c>
      <c r="AC6" s="588" t="str">
        <f>推計結果の概要!AC6</f>
        <v>26</v>
      </c>
      <c r="AD6" s="588" t="str">
        <f>推計結果の概要!AD6</f>
        <v>27</v>
      </c>
      <c r="AE6" s="588" t="str">
        <f>推計結果の概要!AE6</f>
        <v>28</v>
      </c>
      <c r="AF6" s="588" t="str">
        <f>推計結果の概要!AF6</f>
        <v>29</v>
      </c>
      <c r="AG6" s="588" t="str">
        <f>推計結果の概要!AG6</f>
        <v>30</v>
      </c>
      <c r="AH6" s="588" t="str">
        <f>推計結果の概要!AH6</f>
        <v>31</v>
      </c>
      <c r="AI6" s="588" t="str">
        <f>推計結果の概要!AI6</f>
        <v>32</v>
      </c>
      <c r="AJ6" s="588" t="str">
        <f>推計結果の概要!AJ6</f>
        <v>33</v>
      </c>
      <c r="AK6" s="588" t="str">
        <f>推計結果の概要!AK6</f>
        <v>34</v>
      </c>
      <c r="AL6" s="588" t="str">
        <f>推計結果の概要!AL6</f>
        <v>35</v>
      </c>
      <c r="AM6" s="588" t="str">
        <f>推計結果の概要!AM6</f>
        <v>36</v>
      </c>
      <c r="AN6" s="588" t="str">
        <f>推計結果の概要!AN6</f>
        <v>37</v>
      </c>
      <c r="AO6" s="588" t="str">
        <f>推計結果の概要!AO6</f>
        <v>38</v>
      </c>
      <c r="AP6" s="588" t="str">
        <f>推計結果の概要!AP6</f>
        <v>39</v>
      </c>
    </row>
    <row r="7" spans="3:44" s="28" customFormat="1" ht="40.5">
      <c r="C7" s="50" t="s">
        <v>58</v>
      </c>
      <c r="D7" s="589" t="str">
        <f>推計結果の概要!D7</f>
        <v>農業</v>
      </c>
      <c r="E7" s="589" t="str">
        <f>推計結果の概要!E7</f>
        <v>林業</v>
      </c>
      <c r="F7" s="589" t="str">
        <f>推計結果の概要!F7</f>
        <v>漁業</v>
      </c>
      <c r="G7" s="589" t="str">
        <f>推計結果の概要!G7</f>
        <v>鉱業</v>
      </c>
      <c r="H7" s="589" t="str">
        <f>推計結果の概要!H7</f>
        <v>飲食料品</v>
      </c>
      <c r="I7" s="589" t="str">
        <f>推計結果の概要!I7</f>
        <v>繊維製品</v>
      </c>
      <c r="J7" s="589" t="str">
        <f>推計結果の概要!J7</f>
        <v>パルプ・紙・木製品</v>
      </c>
      <c r="K7" s="589" t="str">
        <f>推計結果の概要!K7</f>
        <v>化学製品</v>
      </c>
      <c r="L7" s="589" t="str">
        <f>推計結果の概要!L7</f>
        <v>石油・石炭製品</v>
      </c>
      <c r="M7" s="613" t="str">
        <f>推計結果の概要!M7</f>
        <v>プラスチック・ゴム製品</v>
      </c>
      <c r="N7" s="589" t="str">
        <f>推計結果の概要!N7</f>
        <v>窯業・土石製品</v>
      </c>
      <c r="O7" s="589" t="str">
        <f>推計結果の概要!O7</f>
        <v>鉄鋼</v>
      </c>
      <c r="P7" s="589" t="str">
        <f>推計結果の概要!P7</f>
        <v>非鉄金属</v>
      </c>
      <c r="Q7" s="589" t="str">
        <f>推計結果の概要!Q7</f>
        <v>金属製品</v>
      </c>
      <c r="R7" s="589" t="str">
        <f>推計結果の概要!R7</f>
        <v>はん用機械</v>
      </c>
      <c r="S7" s="589" t="str">
        <f>推計結果の概要!S7</f>
        <v>生産用機械</v>
      </c>
      <c r="T7" s="589" t="str">
        <f>推計結果の概要!T7</f>
        <v>業務用機械</v>
      </c>
      <c r="U7" s="589" t="str">
        <f>推計結果の概要!U7</f>
        <v>電子部品</v>
      </c>
      <c r="V7" s="589" t="str">
        <f>推計結果の概要!V7</f>
        <v>電気機械</v>
      </c>
      <c r="W7" s="589" t="str">
        <f>推計結果の概要!W7</f>
        <v>情報通信機器</v>
      </c>
      <c r="X7" s="593" t="str">
        <f>推計結果の概要!X7</f>
        <v>輸送機械</v>
      </c>
      <c r="Y7" s="593" t="str">
        <f>推計結果の概要!Y7</f>
        <v>その他の製造工業製品</v>
      </c>
      <c r="Z7" s="593" t="str">
        <f>推計結果の概要!Z7</f>
        <v>建設</v>
      </c>
      <c r="AA7" s="593" t="str">
        <f>推計結果の概要!AA7</f>
        <v>電力・ガス・熱供給</v>
      </c>
      <c r="AB7" s="593" t="str">
        <f>推計結果の概要!AB7</f>
        <v>水道</v>
      </c>
      <c r="AC7" s="593" t="str">
        <f>推計結果の概要!AC7</f>
        <v>廃棄物処理</v>
      </c>
      <c r="AD7" s="593" t="str">
        <f>推計結果の概要!AD7</f>
        <v>商業</v>
      </c>
      <c r="AE7" s="593" t="str">
        <f>推計結果の概要!AE7</f>
        <v>金融・保険</v>
      </c>
      <c r="AF7" s="593" t="str">
        <f>推計結果の概要!AF7</f>
        <v>不動産</v>
      </c>
      <c r="AG7" s="593" t="str">
        <f>推計結果の概要!AG7</f>
        <v>運輸・郵便</v>
      </c>
      <c r="AH7" s="593" t="str">
        <f>推計結果の概要!AH7</f>
        <v>情報通信</v>
      </c>
      <c r="AI7" s="593" t="str">
        <f>推計結果の概要!AI7</f>
        <v>公務</v>
      </c>
      <c r="AJ7" s="593" t="str">
        <f>推計結果の概要!AJ7</f>
        <v>教育・研究</v>
      </c>
      <c r="AK7" s="593" t="str">
        <f>推計結果の概要!AK7</f>
        <v>医療・福祉</v>
      </c>
      <c r="AL7" s="614" t="str">
        <f>推計結果の概要!AL7</f>
        <v>他に分類されない会員制団体</v>
      </c>
      <c r="AM7" s="593" t="str">
        <f>推計結果の概要!AM7</f>
        <v>対事業所サービス</v>
      </c>
      <c r="AN7" s="593" t="str">
        <f>推計結果の概要!AN7</f>
        <v>対個人サービス</v>
      </c>
      <c r="AO7" s="593" t="str">
        <f>推計結果の概要!AO7</f>
        <v>事務用品</v>
      </c>
      <c r="AP7" s="593" t="str">
        <f>推計結果の概要!AP7</f>
        <v>分類不明</v>
      </c>
    </row>
    <row r="8" spans="3:44" s="31" customFormat="1" ht="17.850000000000001" customHeight="1">
      <c r="C8" s="35" t="s">
        <v>413</v>
      </c>
      <c r="D8" s="36">
        <f>+入力_県内外!W6</f>
        <v>0</v>
      </c>
      <c r="E8" s="36">
        <f>+入力_県内外!W7</f>
        <v>0</v>
      </c>
      <c r="F8" s="36">
        <f>+入力_県内外!W8</f>
        <v>0</v>
      </c>
      <c r="G8" s="36">
        <f>+入力_県内外!W9</f>
        <v>0</v>
      </c>
      <c r="H8" s="36">
        <f>+入力_県内外!W10</f>
        <v>6460.5265572323806</v>
      </c>
      <c r="I8" s="36">
        <f>+入力_県内外!W11</f>
        <v>0</v>
      </c>
      <c r="J8" s="36">
        <f>+入力_県内外!W12</f>
        <v>0</v>
      </c>
      <c r="K8" s="36">
        <f>+入力_県内外!W13</f>
        <v>0</v>
      </c>
      <c r="L8" s="36">
        <f>+入力_県内外!W14</f>
        <v>0</v>
      </c>
      <c r="M8" s="36">
        <f>+入力_県内外!W15</f>
        <v>0</v>
      </c>
      <c r="N8" s="36">
        <f>+入力_県内外!W16</f>
        <v>0</v>
      </c>
      <c r="O8" s="36">
        <f>+入力_県内外!W17</f>
        <v>0</v>
      </c>
      <c r="P8" s="36">
        <f>+入力_県内外!W18</f>
        <v>0</v>
      </c>
      <c r="Q8" s="36">
        <f>+入力_県内外!W19</f>
        <v>0</v>
      </c>
      <c r="R8" s="36">
        <f>+入力_県内外!W20</f>
        <v>0</v>
      </c>
      <c r="S8" s="36">
        <f>+入力_県内外!W21</f>
        <v>0</v>
      </c>
      <c r="T8" s="36">
        <f>+入力_県内外!W22</f>
        <v>0</v>
      </c>
      <c r="U8" s="36">
        <f>+入力_県内外!W23</f>
        <v>0</v>
      </c>
      <c r="V8" s="36">
        <f>+入力_県内外!W24</f>
        <v>0</v>
      </c>
      <c r="W8" s="36">
        <f>+入力_県内外!W25</f>
        <v>0</v>
      </c>
      <c r="X8" s="79">
        <f>+入力_県内外!W26</f>
        <v>0</v>
      </c>
      <c r="Y8" s="79">
        <f>+入力_県内外!W27</f>
        <v>0</v>
      </c>
      <c r="Z8" s="79">
        <f>+入力_県内外!W28</f>
        <v>0</v>
      </c>
      <c r="AA8" s="79">
        <f>+入力_県内外!W29</f>
        <v>0</v>
      </c>
      <c r="AB8" s="79">
        <f>+入力_県内外!W30</f>
        <v>0</v>
      </c>
      <c r="AC8" s="79">
        <f>+入力_県内外!W31</f>
        <v>0</v>
      </c>
      <c r="AD8" s="79">
        <f>+入力_県内外!W32</f>
        <v>3189.7337124918017</v>
      </c>
      <c r="AE8" s="79">
        <f>+入力_県内外!W33</f>
        <v>0</v>
      </c>
      <c r="AF8" s="79">
        <f>+入力_県内外!W34</f>
        <v>0</v>
      </c>
      <c r="AG8" s="79">
        <f>+入力_県内外!W35</f>
        <v>349.73973027581803</v>
      </c>
      <c r="AH8" s="79">
        <f>+入力_県内外!W36</f>
        <v>0</v>
      </c>
      <c r="AI8" s="79">
        <f>+入力_県内外!W37</f>
        <v>0</v>
      </c>
      <c r="AJ8" s="79">
        <f>+入力_県内外!W38</f>
        <v>0</v>
      </c>
      <c r="AK8" s="79">
        <f>+入力_県内外!W39</f>
        <v>0</v>
      </c>
      <c r="AL8" s="79">
        <f>+入力_県内外!W40</f>
        <v>0</v>
      </c>
      <c r="AM8" s="79">
        <f>+入力_県内外!W41</f>
        <v>0</v>
      </c>
      <c r="AN8" s="79">
        <f>+入力_県内外!W42</f>
        <v>0</v>
      </c>
      <c r="AO8" s="79">
        <f>+入力_県内外!W43</f>
        <v>0</v>
      </c>
      <c r="AP8" s="79">
        <f>+入力_県内外!W44</f>
        <v>0</v>
      </c>
    </row>
    <row r="9" spans="3:44" s="31" customFormat="1" ht="17.850000000000001" customHeight="1">
      <c r="C9" s="38" t="s">
        <v>61</v>
      </c>
      <c r="D9" s="39">
        <f>+入力_県内外!X6</f>
        <v>0</v>
      </c>
      <c r="E9" s="39">
        <f>+入力_県内外!X7</f>
        <v>0</v>
      </c>
      <c r="F9" s="39">
        <f>+入力_県内外!X8</f>
        <v>0</v>
      </c>
      <c r="G9" s="39">
        <f>+入力_県内外!X9</f>
        <v>0</v>
      </c>
      <c r="H9" s="39">
        <f>+入力_県内外!X10</f>
        <v>0</v>
      </c>
      <c r="I9" s="39">
        <f>+入力_県内外!X11</f>
        <v>0</v>
      </c>
      <c r="J9" s="39">
        <f>+入力_県内外!X12</f>
        <v>0</v>
      </c>
      <c r="K9" s="39">
        <f>+入力_県内外!X13</f>
        <v>0</v>
      </c>
      <c r="L9" s="39">
        <f>+入力_県内外!X14</f>
        <v>0</v>
      </c>
      <c r="M9" s="39">
        <f>+入力_県内外!X15</f>
        <v>0</v>
      </c>
      <c r="N9" s="39">
        <f>+入力_県内外!X16</f>
        <v>0</v>
      </c>
      <c r="O9" s="39">
        <f>+入力_県内外!X17</f>
        <v>0</v>
      </c>
      <c r="P9" s="39">
        <f>+入力_県内外!X18</f>
        <v>0</v>
      </c>
      <c r="Q9" s="39">
        <f>+入力_県内外!X19</f>
        <v>0</v>
      </c>
      <c r="R9" s="39">
        <f>+入力_県内外!X20</f>
        <v>0</v>
      </c>
      <c r="S9" s="39">
        <f>+入力_県内外!X21</f>
        <v>0</v>
      </c>
      <c r="T9" s="39">
        <f>+入力_県内外!X22</f>
        <v>0</v>
      </c>
      <c r="U9" s="39">
        <f>+入力_県内外!X23</f>
        <v>0</v>
      </c>
      <c r="V9" s="39">
        <f>+入力_県内外!X24</f>
        <v>0</v>
      </c>
      <c r="W9" s="39">
        <f>+入力_県内外!X25</f>
        <v>0</v>
      </c>
      <c r="X9" s="37">
        <f>+入力_県内外!X26</f>
        <v>0</v>
      </c>
      <c r="Y9" s="37">
        <f>+入力_県内外!X27</f>
        <v>0</v>
      </c>
      <c r="Z9" s="37">
        <f>+入力_県内外!X28</f>
        <v>0</v>
      </c>
      <c r="AA9" s="37">
        <f>+入力_県内外!X29</f>
        <v>0</v>
      </c>
      <c r="AB9" s="37">
        <f>+入力_県内外!X30</f>
        <v>0</v>
      </c>
      <c r="AC9" s="37">
        <f>+入力_県内外!X31</f>
        <v>0</v>
      </c>
      <c r="AD9" s="37">
        <f>+入力_県内外!X32</f>
        <v>0</v>
      </c>
      <c r="AE9" s="37">
        <f>+入力_県内外!X33</f>
        <v>0</v>
      </c>
      <c r="AF9" s="37">
        <f>+入力_県内外!X34</f>
        <v>0</v>
      </c>
      <c r="AG9" s="37">
        <f>+入力_県内外!X35</f>
        <v>0</v>
      </c>
      <c r="AH9" s="37">
        <f>+入力_県内外!X36</f>
        <v>0</v>
      </c>
      <c r="AI9" s="37">
        <f>+入力_県内外!X37</f>
        <v>0</v>
      </c>
      <c r="AJ9" s="37">
        <f>+入力_県内外!X38</f>
        <v>0</v>
      </c>
      <c r="AK9" s="37">
        <f>+入力_県内外!X39</f>
        <v>0</v>
      </c>
      <c r="AL9" s="37">
        <f>+入力_県内外!X40</f>
        <v>0</v>
      </c>
      <c r="AM9" s="37">
        <f>+入力_県内外!X41</f>
        <v>0</v>
      </c>
      <c r="AN9" s="37">
        <f>+入力_県内外!X42</f>
        <v>0</v>
      </c>
      <c r="AO9" s="37">
        <f>+入力_県内外!X43</f>
        <v>0</v>
      </c>
      <c r="AP9" s="37">
        <f>+入力_県内外!X44</f>
        <v>0</v>
      </c>
    </row>
    <row r="10" spans="3:44" s="31" customFormat="1" ht="17.850000000000001" customHeight="1">
      <c r="C10" s="40" t="s">
        <v>62</v>
      </c>
      <c r="D10" s="41">
        <f t="shared" ref="D10:P10" si="0">SUM(D8:D9)</f>
        <v>0</v>
      </c>
      <c r="E10" s="41">
        <f t="shared" si="0"/>
        <v>0</v>
      </c>
      <c r="F10" s="41">
        <f t="shared" si="0"/>
        <v>0</v>
      </c>
      <c r="G10" s="41">
        <f t="shared" si="0"/>
        <v>0</v>
      </c>
      <c r="H10" s="41">
        <f t="shared" si="0"/>
        <v>6460.5265572323806</v>
      </c>
      <c r="I10" s="41">
        <f t="shared" si="0"/>
        <v>0</v>
      </c>
      <c r="J10" s="41">
        <f t="shared" si="0"/>
        <v>0</v>
      </c>
      <c r="K10" s="41">
        <f t="shared" si="0"/>
        <v>0</v>
      </c>
      <c r="L10" s="41">
        <f t="shared" si="0"/>
        <v>0</v>
      </c>
      <c r="M10" s="41">
        <f t="shared" si="0"/>
        <v>0</v>
      </c>
      <c r="N10" s="41">
        <f t="shared" si="0"/>
        <v>0</v>
      </c>
      <c r="O10" s="41">
        <f t="shared" si="0"/>
        <v>0</v>
      </c>
      <c r="P10" s="41">
        <f t="shared" si="0"/>
        <v>0</v>
      </c>
      <c r="Q10" s="41">
        <f>SUM(Q8:Q9)</f>
        <v>0</v>
      </c>
      <c r="R10" s="41">
        <f>SUM(R8:R9)</f>
        <v>0</v>
      </c>
      <c r="S10" s="41">
        <f>SUM(S8:S9)</f>
        <v>0</v>
      </c>
      <c r="T10" s="41">
        <f>SUM(T8:T9)</f>
        <v>0</v>
      </c>
      <c r="U10" s="41">
        <f>SUM(U8:U9)</f>
        <v>0</v>
      </c>
      <c r="V10" s="41">
        <f t="shared" ref="V10:AP10" si="1">SUM(V8:V9)</f>
        <v>0</v>
      </c>
      <c r="W10" s="41">
        <f t="shared" si="1"/>
        <v>0</v>
      </c>
      <c r="X10" s="41">
        <f t="shared" si="1"/>
        <v>0</v>
      </c>
      <c r="Y10" s="41">
        <f t="shared" si="1"/>
        <v>0</v>
      </c>
      <c r="Z10" s="41">
        <f t="shared" si="1"/>
        <v>0</v>
      </c>
      <c r="AA10" s="41">
        <f t="shared" si="1"/>
        <v>0</v>
      </c>
      <c r="AB10" s="41">
        <f t="shared" si="1"/>
        <v>0</v>
      </c>
      <c r="AC10" s="41">
        <f t="shared" si="1"/>
        <v>0</v>
      </c>
      <c r="AD10" s="41">
        <f t="shared" si="1"/>
        <v>3189.7337124918017</v>
      </c>
      <c r="AE10" s="41">
        <f t="shared" si="1"/>
        <v>0</v>
      </c>
      <c r="AF10" s="41">
        <f t="shared" si="1"/>
        <v>0</v>
      </c>
      <c r="AG10" s="41">
        <f t="shared" si="1"/>
        <v>349.73973027581803</v>
      </c>
      <c r="AH10" s="41">
        <f t="shared" si="1"/>
        <v>0</v>
      </c>
      <c r="AI10" s="41">
        <f t="shared" si="1"/>
        <v>0</v>
      </c>
      <c r="AJ10" s="41">
        <f t="shared" si="1"/>
        <v>0</v>
      </c>
      <c r="AK10" s="41">
        <f t="shared" si="1"/>
        <v>0</v>
      </c>
      <c r="AL10" s="41">
        <f t="shared" si="1"/>
        <v>0</v>
      </c>
      <c r="AM10" s="41">
        <f t="shared" si="1"/>
        <v>0</v>
      </c>
      <c r="AN10" s="41">
        <f t="shared" si="1"/>
        <v>0</v>
      </c>
      <c r="AO10" s="41">
        <f t="shared" si="1"/>
        <v>0</v>
      </c>
      <c r="AP10" s="41">
        <f t="shared" si="1"/>
        <v>0</v>
      </c>
    </row>
    <row r="11" spans="3:44" ht="13.5">
      <c r="C11" s="48" t="s">
        <v>48</v>
      </c>
      <c r="D11" s="588" t="str">
        <f t="shared" ref="D11:M12" si="2">X6</f>
        <v>21</v>
      </c>
      <c r="E11" s="588" t="str">
        <f t="shared" si="2"/>
        <v>22</v>
      </c>
      <c r="F11" s="588" t="str">
        <f t="shared" si="2"/>
        <v>23</v>
      </c>
      <c r="G11" s="588" t="str">
        <f t="shared" si="2"/>
        <v>24</v>
      </c>
      <c r="H11" s="588" t="str">
        <f t="shared" si="2"/>
        <v>25</v>
      </c>
      <c r="I11" s="588" t="str">
        <f t="shared" si="2"/>
        <v>26</v>
      </c>
      <c r="J11" s="588" t="str">
        <f t="shared" si="2"/>
        <v>27</v>
      </c>
      <c r="K11" s="588" t="str">
        <f t="shared" si="2"/>
        <v>28</v>
      </c>
      <c r="L11" s="588" t="str">
        <f t="shared" si="2"/>
        <v>29</v>
      </c>
      <c r="M11" s="588" t="str">
        <f t="shared" si="2"/>
        <v>30</v>
      </c>
      <c r="N11" s="588" t="str">
        <f t="shared" ref="N11:V12" si="3">AH6</f>
        <v>31</v>
      </c>
      <c r="O11" s="588" t="str">
        <f t="shared" si="3"/>
        <v>32</v>
      </c>
      <c r="P11" s="588" t="str">
        <f t="shared" si="3"/>
        <v>33</v>
      </c>
      <c r="Q11" s="588" t="str">
        <f t="shared" si="3"/>
        <v>34</v>
      </c>
      <c r="R11" s="588" t="str">
        <f t="shared" si="3"/>
        <v>35</v>
      </c>
      <c r="S11" s="588" t="str">
        <f t="shared" si="3"/>
        <v>36</v>
      </c>
      <c r="T11" s="588" t="str">
        <f t="shared" si="3"/>
        <v>37</v>
      </c>
      <c r="U11" s="588" t="str">
        <f t="shared" si="3"/>
        <v>38</v>
      </c>
      <c r="V11" s="588" t="str">
        <f t="shared" si="3"/>
        <v>39</v>
      </c>
      <c r="W11" s="598"/>
      <c r="X11" s="43"/>
      <c r="Y11" s="43"/>
      <c r="Z11" s="43"/>
      <c r="AA11" s="43"/>
      <c r="AB11" s="43"/>
      <c r="AC11" s="43"/>
      <c r="AD11" s="43"/>
      <c r="AE11" s="43"/>
      <c r="AF11" s="43"/>
      <c r="AG11" s="43"/>
      <c r="AH11" s="43"/>
      <c r="AI11" s="43"/>
      <c r="AJ11" s="43"/>
      <c r="AK11" s="43"/>
      <c r="AL11" s="43"/>
      <c r="AM11" s="43"/>
      <c r="AN11" s="43"/>
      <c r="AO11" s="43"/>
      <c r="AP11" s="43"/>
      <c r="AQ11" s="132"/>
      <c r="AR11" s="132"/>
    </row>
    <row r="12" spans="3:44" ht="40.5">
      <c r="C12" s="50" t="s">
        <v>58</v>
      </c>
      <c r="D12" s="589" t="str">
        <f t="shared" si="2"/>
        <v>輸送機械</v>
      </c>
      <c r="E12" s="589" t="str">
        <f t="shared" si="2"/>
        <v>その他の製造工業製品</v>
      </c>
      <c r="F12" s="589" t="str">
        <f t="shared" si="2"/>
        <v>建設</v>
      </c>
      <c r="G12" s="589" t="str">
        <f t="shared" si="2"/>
        <v>電力・ガス・熱供給</v>
      </c>
      <c r="H12" s="589" t="str">
        <f t="shared" si="2"/>
        <v>水道</v>
      </c>
      <c r="I12" s="589" t="str">
        <f t="shared" si="2"/>
        <v>廃棄物処理</v>
      </c>
      <c r="J12" s="589" t="str">
        <f t="shared" si="2"/>
        <v>商業</v>
      </c>
      <c r="K12" s="589" t="str">
        <f t="shared" si="2"/>
        <v>金融・保険</v>
      </c>
      <c r="L12" s="589" t="str">
        <f t="shared" si="2"/>
        <v>不動産</v>
      </c>
      <c r="M12" s="589" t="str">
        <f t="shared" si="2"/>
        <v>運輸・郵便</v>
      </c>
      <c r="N12" s="589" t="str">
        <f t="shared" si="3"/>
        <v>情報通信</v>
      </c>
      <c r="O12" s="589" t="str">
        <f t="shared" si="3"/>
        <v>公務</v>
      </c>
      <c r="P12" s="589" t="str">
        <f t="shared" si="3"/>
        <v>教育・研究</v>
      </c>
      <c r="Q12" s="589" t="str">
        <f t="shared" si="3"/>
        <v>医療・福祉</v>
      </c>
      <c r="R12" s="613" t="str">
        <f t="shared" si="3"/>
        <v>他に分類されない会員制団体</v>
      </c>
      <c r="S12" s="589" t="str">
        <f t="shared" si="3"/>
        <v>対事業所サービス</v>
      </c>
      <c r="T12" s="589" t="str">
        <f t="shared" si="3"/>
        <v>対個人サービス</v>
      </c>
      <c r="U12" s="589" t="str">
        <f t="shared" si="3"/>
        <v>事務用品</v>
      </c>
      <c r="V12" s="589" t="str">
        <f t="shared" si="3"/>
        <v>分類不明</v>
      </c>
      <c r="W12" s="599" t="s">
        <v>368</v>
      </c>
      <c r="X12" s="132"/>
      <c r="Y12" s="132"/>
      <c r="Z12" s="132"/>
      <c r="AA12" s="132"/>
      <c r="AB12" s="132"/>
      <c r="AC12" s="132"/>
      <c r="AD12" s="132"/>
      <c r="AE12" s="132"/>
      <c r="AF12" s="132"/>
      <c r="AG12" s="132"/>
      <c r="AH12" s="132"/>
      <c r="AI12" s="132"/>
      <c r="AJ12" s="132"/>
      <c r="AK12" s="132"/>
      <c r="AL12" s="132"/>
      <c r="AM12" s="132"/>
      <c r="AN12" s="132"/>
      <c r="AO12" s="132"/>
      <c r="AP12" s="132"/>
      <c r="AQ12" s="132"/>
      <c r="AR12" s="132"/>
    </row>
    <row r="13" spans="3:44" ht="17.850000000000001" customHeight="1">
      <c r="C13" s="35" t="s">
        <v>413</v>
      </c>
      <c r="D13" s="36">
        <f t="array" ref="D13:V14">+X8:AP9</f>
        <v>0</v>
      </c>
      <c r="E13" s="36">
        <v>0</v>
      </c>
      <c r="F13" s="36">
        <v>0</v>
      </c>
      <c r="G13" s="36">
        <v>0</v>
      </c>
      <c r="H13" s="36">
        <v>0</v>
      </c>
      <c r="I13" s="36">
        <v>0</v>
      </c>
      <c r="J13" s="36">
        <v>3189.7337124918017</v>
      </c>
      <c r="K13" s="36">
        <v>0</v>
      </c>
      <c r="L13" s="36">
        <v>0</v>
      </c>
      <c r="M13" s="36">
        <v>349.73973027581803</v>
      </c>
      <c r="N13" s="36">
        <v>0</v>
      </c>
      <c r="O13" s="36">
        <v>0</v>
      </c>
      <c r="P13" s="36">
        <v>0</v>
      </c>
      <c r="Q13" s="36">
        <v>0</v>
      </c>
      <c r="R13" s="36">
        <v>0</v>
      </c>
      <c r="S13" s="36">
        <v>0</v>
      </c>
      <c r="T13" s="36">
        <v>0</v>
      </c>
      <c r="U13" s="36">
        <v>0</v>
      </c>
      <c r="V13" s="36">
        <v>0</v>
      </c>
      <c r="W13" s="36">
        <f>SUM(D8:W8)+SUM(D13:V13)</f>
        <v>10000</v>
      </c>
    </row>
    <row r="14" spans="3:44" ht="17.850000000000001" customHeight="1">
      <c r="C14" s="38" t="s">
        <v>61</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f t="shared" ref="W14:W15" si="4">SUM(D9:W9)+SUM(D14:V14)</f>
        <v>0</v>
      </c>
    </row>
    <row r="15" spans="3:44" ht="17.850000000000001" customHeight="1">
      <c r="C15" s="40" t="s">
        <v>62</v>
      </c>
      <c r="D15" s="41">
        <f t="shared" ref="D15:V15" si="5">SUM(D13:D14)</f>
        <v>0</v>
      </c>
      <c r="E15" s="41">
        <f t="shared" si="5"/>
        <v>0</v>
      </c>
      <c r="F15" s="41">
        <f t="shared" si="5"/>
        <v>0</v>
      </c>
      <c r="G15" s="41">
        <f t="shared" si="5"/>
        <v>0</v>
      </c>
      <c r="H15" s="41">
        <f t="shared" si="5"/>
        <v>0</v>
      </c>
      <c r="I15" s="41">
        <f t="shared" si="5"/>
        <v>0</v>
      </c>
      <c r="J15" s="41">
        <f t="shared" si="5"/>
        <v>3189.7337124918017</v>
      </c>
      <c r="K15" s="41">
        <f t="shared" si="5"/>
        <v>0</v>
      </c>
      <c r="L15" s="41">
        <f t="shared" si="5"/>
        <v>0</v>
      </c>
      <c r="M15" s="41">
        <f t="shared" si="5"/>
        <v>349.73973027581803</v>
      </c>
      <c r="N15" s="41">
        <f t="shared" si="5"/>
        <v>0</v>
      </c>
      <c r="O15" s="41">
        <f t="shared" si="5"/>
        <v>0</v>
      </c>
      <c r="P15" s="41">
        <f t="shared" si="5"/>
        <v>0</v>
      </c>
      <c r="Q15" s="41">
        <f t="shared" si="5"/>
        <v>0</v>
      </c>
      <c r="R15" s="41">
        <f t="shared" si="5"/>
        <v>0</v>
      </c>
      <c r="S15" s="41">
        <f t="shared" si="5"/>
        <v>0</v>
      </c>
      <c r="T15" s="41">
        <f t="shared" si="5"/>
        <v>0</v>
      </c>
      <c r="U15" s="41">
        <f t="shared" si="5"/>
        <v>0</v>
      </c>
      <c r="V15" s="41">
        <f t="shared" si="5"/>
        <v>0</v>
      </c>
      <c r="W15" s="41">
        <f t="shared" si="4"/>
        <v>10000</v>
      </c>
    </row>
    <row r="16" spans="3:44" ht="5.0999999999999996" customHeight="1"/>
    <row r="17" spans="3:42" ht="4.3499999999999996" customHeight="1">
      <c r="C17" s="32"/>
    </row>
    <row r="18" spans="3:42" ht="17.25">
      <c r="C18" s="32" t="s">
        <v>71</v>
      </c>
    </row>
    <row r="19" spans="3:42" ht="13.5">
      <c r="C19" s="33" t="s">
        <v>67</v>
      </c>
      <c r="D19" s="588" t="str">
        <f t="shared" ref="D19:AP19" si="6">D6</f>
        <v>01</v>
      </c>
      <c r="E19" s="588" t="str">
        <f t="shared" si="6"/>
        <v>02</v>
      </c>
      <c r="F19" s="588" t="str">
        <f t="shared" si="6"/>
        <v>03</v>
      </c>
      <c r="G19" s="588" t="str">
        <f t="shared" si="6"/>
        <v>04</v>
      </c>
      <c r="H19" s="588" t="str">
        <f t="shared" si="6"/>
        <v>05</v>
      </c>
      <c r="I19" s="588" t="str">
        <f t="shared" si="6"/>
        <v>06</v>
      </c>
      <c r="J19" s="588" t="str">
        <f t="shared" si="6"/>
        <v>07</v>
      </c>
      <c r="K19" s="588" t="str">
        <f t="shared" si="6"/>
        <v>08</v>
      </c>
      <c r="L19" s="588" t="str">
        <f t="shared" si="6"/>
        <v>09</v>
      </c>
      <c r="M19" s="588" t="str">
        <f t="shared" si="6"/>
        <v>10</v>
      </c>
      <c r="N19" s="588" t="str">
        <f t="shared" si="6"/>
        <v>11</v>
      </c>
      <c r="O19" s="588" t="str">
        <f t="shared" si="6"/>
        <v>12</v>
      </c>
      <c r="P19" s="588" t="str">
        <f t="shared" si="6"/>
        <v>13</v>
      </c>
      <c r="Q19" s="588" t="str">
        <f t="shared" si="6"/>
        <v>14</v>
      </c>
      <c r="R19" s="588" t="str">
        <f t="shared" si="6"/>
        <v>15</v>
      </c>
      <c r="S19" s="588" t="str">
        <f t="shared" si="6"/>
        <v>16</v>
      </c>
      <c r="T19" s="588" t="str">
        <f t="shared" si="6"/>
        <v>17</v>
      </c>
      <c r="U19" s="588" t="str">
        <f t="shared" si="6"/>
        <v>18</v>
      </c>
      <c r="V19" s="588" t="str">
        <f t="shared" si="6"/>
        <v>19</v>
      </c>
      <c r="W19" s="588" t="str">
        <f t="shared" si="6"/>
        <v>20</v>
      </c>
      <c r="X19" s="588" t="str">
        <f t="shared" si="6"/>
        <v>21</v>
      </c>
      <c r="Y19" s="588" t="str">
        <f t="shared" si="6"/>
        <v>22</v>
      </c>
      <c r="Z19" s="588" t="str">
        <f t="shared" si="6"/>
        <v>23</v>
      </c>
      <c r="AA19" s="588" t="str">
        <f t="shared" si="6"/>
        <v>24</v>
      </c>
      <c r="AB19" s="588" t="str">
        <f t="shared" si="6"/>
        <v>25</v>
      </c>
      <c r="AC19" s="588" t="str">
        <f t="shared" si="6"/>
        <v>26</v>
      </c>
      <c r="AD19" s="588" t="str">
        <f t="shared" si="6"/>
        <v>27</v>
      </c>
      <c r="AE19" s="588" t="str">
        <f t="shared" si="6"/>
        <v>28</v>
      </c>
      <c r="AF19" s="588" t="str">
        <f t="shared" si="6"/>
        <v>29</v>
      </c>
      <c r="AG19" s="588" t="str">
        <f t="shared" si="6"/>
        <v>30</v>
      </c>
      <c r="AH19" s="588" t="str">
        <f t="shared" si="6"/>
        <v>31</v>
      </c>
      <c r="AI19" s="588" t="str">
        <f t="shared" si="6"/>
        <v>32</v>
      </c>
      <c r="AJ19" s="588" t="str">
        <f t="shared" si="6"/>
        <v>33</v>
      </c>
      <c r="AK19" s="588" t="str">
        <f t="shared" si="6"/>
        <v>34</v>
      </c>
      <c r="AL19" s="588" t="str">
        <f t="shared" si="6"/>
        <v>35</v>
      </c>
      <c r="AM19" s="588" t="str">
        <f t="shared" si="6"/>
        <v>36</v>
      </c>
      <c r="AN19" s="588" t="str">
        <f t="shared" si="6"/>
        <v>37</v>
      </c>
      <c r="AO19" s="588" t="str">
        <f t="shared" si="6"/>
        <v>38</v>
      </c>
      <c r="AP19" s="588" t="str">
        <f t="shared" si="6"/>
        <v>39</v>
      </c>
    </row>
    <row r="20" spans="3:42" ht="38.450000000000003" customHeight="1">
      <c r="C20" s="34" t="s">
        <v>68</v>
      </c>
      <c r="D20" s="589" t="str">
        <f t="shared" ref="D20:AP20" si="7">D7</f>
        <v>農業</v>
      </c>
      <c r="E20" s="589" t="str">
        <f t="shared" si="7"/>
        <v>林業</v>
      </c>
      <c r="F20" s="589" t="str">
        <f t="shared" si="7"/>
        <v>漁業</v>
      </c>
      <c r="G20" s="589" t="str">
        <f t="shared" si="7"/>
        <v>鉱業</v>
      </c>
      <c r="H20" s="589" t="str">
        <f t="shared" si="7"/>
        <v>飲食料品</v>
      </c>
      <c r="I20" s="589" t="str">
        <f t="shared" si="7"/>
        <v>繊維製品</v>
      </c>
      <c r="J20" s="589" t="str">
        <f t="shared" si="7"/>
        <v>パルプ・紙・木製品</v>
      </c>
      <c r="K20" s="589" t="str">
        <f t="shared" si="7"/>
        <v>化学製品</v>
      </c>
      <c r="L20" s="589" t="str">
        <f t="shared" si="7"/>
        <v>石油・石炭製品</v>
      </c>
      <c r="M20" s="613" t="str">
        <f t="shared" si="7"/>
        <v>プラスチック・ゴム製品</v>
      </c>
      <c r="N20" s="589" t="str">
        <f t="shared" si="7"/>
        <v>窯業・土石製品</v>
      </c>
      <c r="O20" s="589" t="str">
        <f t="shared" si="7"/>
        <v>鉄鋼</v>
      </c>
      <c r="P20" s="589" t="str">
        <f t="shared" si="7"/>
        <v>非鉄金属</v>
      </c>
      <c r="Q20" s="589" t="str">
        <f t="shared" si="7"/>
        <v>金属製品</v>
      </c>
      <c r="R20" s="589" t="str">
        <f t="shared" si="7"/>
        <v>はん用機械</v>
      </c>
      <c r="S20" s="589" t="str">
        <f t="shared" si="7"/>
        <v>生産用機械</v>
      </c>
      <c r="T20" s="589" t="str">
        <f t="shared" si="7"/>
        <v>業務用機械</v>
      </c>
      <c r="U20" s="589" t="str">
        <f t="shared" si="7"/>
        <v>電子部品</v>
      </c>
      <c r="V20" s="589" t="str">
        <f t="shared" si="7"/>
        <v>電気機械</v>
      </c>
      <c r="W20" s="589" t="str">
        <f t="shared" si="7"/>
        <v>情報通信機器</v>
      </c>
      <c r="X20" s="593" t="str">
        <f t="shared" si="7"/>
        <v>輸送機械</v>
      </c>
      <c r="Y20" s="593" t="str">
        <f t="shared" si="7"/>
        <v>その他の製造工業製品</v>
      </c>
      <c r="Z20" s="593" t="str">
        <f t="shared" si="7"/>
        <v>建設</v>
      </c>
      <c r="AA20" s="593" t="str">
        <f t="shared" si="7"/>
        <v>電力・ガス・熱供給</v>
      </c>
      <c r="AB20" s="593" t="str">
        <f t="shared" si="7"/>
        <v>水道</v>
      </c>
      <c r="AC20" s="593" t="str">
        <f t="shared" si="7"/>
        <v>廃棄物処理</v>
      </c>
      <c r="AD20" s="593" t="str">
        <f t="shared" si="7"/>
        <v>商業</v>
      </c>
      <c r="AE20" s="593" t="str">
        <f t="shared" si="7"/>
        <v>金融・保険</v>
      </c>
      <c r="AF20" s="593" t="str">
        <f t="shared" si="7"/>
        <v>不動産</v>
      </c>
      <c r="AG20" s="593" t="str">
        <f t="shared" si="7"/>
        <v>運輸・郵便</v>
      </c>
      <c r="AH20" s="593" t="str">
        <f t="shared" si="7"/>
        <v>情報通信</v>
      </c>
      <c r="AI20" s="593" t="str">
        <f t="shared" si="7"/>
        <v>公務</v>
      </c>
      <c r="AJ20" s="593" t="str">
        <f t="shared" si="7"/>
        <v>教育・研究</v>
      </c>
      <c r="AK20" s="593" t="str">
        <f t="shared" si="7"/>
        <v>医療・福祉</v>
      </c>
      <c r="AL20" s="614" t="str">
        <f t="shared" si="7"/>
        <v>他に分類されない会員制団体</v>
      </c>
      <c r="AM20" s="593" t="str">
        <f t="shared" si="7"/>
        <v>対事業所サービス</v>
      </c>
      <c r="AN20" s="593" t="str">
        <f t="shared" si="7"/>
        <v>対個人サービス</v>
      </c>
      <c r="AO20" s="593" t="str">
        <f t="shared" si="7"/>
        <v>事務用品</v>
      </c>
      <c r="AP20" s="593" t="str">
        <f t="shared" si="7"/>
        <v>分類不明</v>
      </c>
    </row>
    <row r="21" spans="3:42" ht="17.850000000000001" customHeight="1">
      <c r="C21" s="35" t="s">
        <v>413</v>
      </c>
      <c r="D21" s="36">
        <f t="array" ref="D21:AP21">+TRANSPOSE('1次効果'!$J$91:$J$129+'1次効果'!$J$989:$J$1027)</f>
        <v>0</v>
      </c>
      <c r="E21" s="36">
        <v>0</v>
      </c>
      <c r="F21" s="36">
        <v>0</v>
      </c>
      <c r="G21" s="36">
        <v>0</v>
      </c>
      <c r="H21" s="36">
        <v>1690.667441160112</v>
      </c>
      <c r="I21" s="36">
        <v>0</v>
      </c>
      <c r="J21" s="36">
        <v>0</v>
      </c>
      <c r="K21" s="36">
        <v>0</v>
      </c>
      <c r="L21" s="36">
        <v>0</v>
      </c>
      <c r="M21" s="36">
        <v>0</v>
      </c>
      <c r="N21" s="36">
        <v>0</v>
      </c>
      <c r="O21" s="36">
        <v>0</v>
      </c>
      <c r="P21" s="36">
        <v>0</v>
      </c>
      <c r="Q21" s="36">
        <v>0</v>
      </c>
      <c r="R21" s="36">
        <v>0</v>
      </c>
      <c r="S21" s="36">
        <v>0</v>
      </c>
      <c r="T21" s="36">
        <v>0</v>
      </c>
      <c r="U21" s="36">
        <v>0</v>
      </c>
      <c r="V21" s="36">
        <v>0</v>
      </c>
      <c r="W21" s="36">
        <v>0</v>
      </c>
      <c r="X21" s="79">
        <v>0</v>
      </c>
      <c r="Y21" s="79">
        <v>0</v>
      </c>
      <c r="Z21" s="79">
        <v>0</v>
      </c>
      <c r="AA21" s="79">
        <v>0</v>
      </c>
      <c r="AB21" s="79">
        <v>0</v>
      </c>
      <c r="AC21" s="79">
        <v>0</v>
      </c>
      <c r="AD21" s="79">
        <v>784.86874532919182</v>
      </c>
      <c r="AE21" s="79">
        <v>0</v>
      </c>
      <c r="AF21" s="79">
        <v>0</v>
      </c>
      <c r="AG21" s="79">
        <v>203.21676160170657</v>
      </c>
      <c r="AH21" s="79">
        <v>0</v>
      </c>
      <c r="AI21" s="79">
        <v>0</v>
      </c>
      <c r="AJ21" s="79">
        <v>0</v>
      </c>
      <c r="AK21" s="79">
        <v>0</v>
      </c>
      <c r="AL21" s="79">
        <v>0</v>
      </c>
      <c r="AM21" s="79">
        <v>0</v>
      </c>
      <c r="AN21" s="79">
        <v>0</v>
      </c>
      <c r="AO21" s="79">
        <v>0</v>
      </c>
      <c r="AP21" s="79">
        <v>0</v>
      </c>
    </row>
    <row r="22" spans="3:42" ht="17.850000000000001" customHeight="1">
      <c r="C22" s="38" t="s">
        <v>61</v>
      </c>
      <c r="D22" s="39">
        <f t="array" ref="D22:AP22">+TRANSPOSE('1次効果'!$J$134:$J$172+'1次効果'!$J$1032:$J$1070)</f>
        <v>0</v>
      </c>
      <c r="E22" s="39">
        <v>0</v>
      </c>
      <c r="F22" s="39">
        <v>0</v>
      </c>
      <c r="G22" s="39">
        <v>0</v>
      </c>
      <c r="H22" s="39">
        <v>3665.1926278089618</v>
      </c>
      <c r="I22" s="39">
        <v>0</v>
      </c>
      <c r="J22" s="39">
        <v>0</v>
      </c>
      <c r="K22" s="39">
        <v>0</v>
      </c>
      <c r="L22" s="39">
        <v>0</v>
      </c>
      <c r="M22" s="39">
        <v>0</v>
      </c>
      <c r="N22" s="39">
        <v>0</v>
      </c>
      <c r="O22" s="39">
        <v>0</v>
      </c>
      <c r="P22" s="39">
        <v>0</v>
      </c>
      <c r="Q22" s="39">
        <v>0</v>
      </c>
      <c r="R22" s="39">
        <v>0</v>
      </c>
      <c r="S22" s="39">
        <v>0</v>
      </c>
      <c r="T22" s="39">
        <v>0</v>
      </c>
      <c r="U22" s="39">
        <v>0</v>
      </c>
      <c r="V22" s="39">
        <v>0</v>
      </c>
      <c r="W22" s="39">
        <v>0</v>
      </c>
      <c r="X22" s="37">
        <v>0</v>
      </c>
      <c r="Y22" s="37">
        <v>0</v>
      </c>
      <c r="Z22" s="37">
        <v>0</v>
      </c>
      <c r="AA22" s="37">
        <v>0</v>
      </c>
      <c r="AB22" s="37">
        <v>0</v>
      </c>
      <c r="AC22" s="37">
        <v>0</v>
      </c>
      <c r="AD22" s="37">
        <v>2397.0224075344349</v>
      </c>
      <c r="AE22" s="37">
        <v>0</v>
      </c>
      <c r="AF22" s="37">
        <v>0</v>
      </c>
      <c r="AG22" s="37">
        <v>134.43150416967552</v>
      </c>
      <c r="AH22" s="37">
        <v>0</v>
      </c>
      <c r="AI22" s="37">
        <v>0</v>
      </c>
      <c r="AJ22" s="37">
        <v>0</v>
      </c>
      <c r="AK22" s="37">
        <v>0</v>
      </c>
      <c r="AL22" s="37">
        <v>0</v>
      </c>
      <c r="AM22" s="37">
        <v>0</v>
      </c>
      <c r="AN22" s="37">
        <v>0</v>
      </c>
      <c r="AO22" s="37">
        <v>0</v>
      </c>
      <c r="AP22" s="37">
        <v>0</v>
      </c>
    </row>
    <row r="23" spans="3:42" ht="17.850000000000001" customHeight="1">
      <c r="C23" s="40" t="s">
        <v>62</v>
      </c>
      <c r="D23" s="41">
        <f t="shared" ref="D23" si="8">SUM(D21:D22)</f>
        <v>0</v>
      </c>
      <c r="E23" s="41">
        <f t="shared" ref="E23:AP23" si="9">SUM(E21:E22)</f>
        <v>0</v>
      </c>
      <c r="F23" s="41">
        <f t="shared" si="9"/>
        <v>0</v>
      </c>
      <c r="G23" s="41">
        <f t="shared" si="9"/>
        <v>0</v>
      </c>
      <c r="H23" s="41">
        <f t="shared" si="9"/>
        <v>5355.8600689690738</v>
      </c>
      <c r="I23" s="41">
        <f t="shared" si="9"/>
        <v>0</v>
      </c>
      <c r="J23" s="41">
        <f t="shared" si="9"/>
        <v>0</v>
      </c>
      <c r="K23" s="41">
        <f t="shared" si="9"/>
        <v>0</v>
      </c>
      <c r="L23" s="41">
        <f t="shared" si="9"/>
        <v>0</v>
      </c>
      <c r="M23" s="41">
        <f t="shared" si="9"/>
        <v>0</v>
      </c>
      <c r="N23" s="41">
        <f t="shared" si="9"/>
        <v>0</v>
      </c>
      <c r="O23" s="41">
        <f t="shared" si="9"/>
        <v>0</v>
      </c>
      <c r="P23" s="41">
        <f t="shared" si="9"/>
        <v>0</v>
      </c>
      <c r="Q23" s="41">
        <f t="shared" si="9"/>
        <v>0</v>
      </c>
      <c r="R23" s="41">
        <f t="shared" si="9"/>
        <v>0</v>
      </c>
      <c r="S23" s="41">
        <f t="shared" si="9"/>
        <v>0</v>
      </c>
      <c r="T23" s="41">
        <f t="shared" si="9"/>
        <v>0</v>
      </c>
      <c r="U23" s="41">
        <f t="shared" si="9"/>
        <v>0</v>
      </c>
      <c r="V23" s="41">
        <f t="shared" si="9"/>
        <v>0</v>
      </c>
      <c r="W23" s="41">
        <f t="shared" si="9"/>
        <v>0</v>
      </c>
      <c r="X23" s="41">
        <f t="shared" si="9"/>
        <v>0</v>
      </c>
      <c r="Y23" s="41">
        <f t="shared" si="9"/>
        <v>0</v>
      </c>
      <c r="Z23" s="41">
        <f t="shared" si="9"/>
        <v>0</v>
      </c>
      <c r="AA23" s="41">
        <f t="shared" si="9"/>
        <v>0</v>
      </c>
      <c r="AB23" s="41">
        <f t="shared" si="9"/>
        <v>0</v>
      </c>
      <c r="AC23" s="41">
        <f t="shared" si="9"/>
        <v>0</v>
      </c>
      <c r="AD23" s="41">
        <f t="shared" si="9"/>
        <v>3181.8911528636268</v>
      </c>
      <c r="AE23" s="41">
        <f t="shared" si="9"/>
        <v>0</v>
      </c>
      <c r="AF23" s="41">
        <f t="shared" si="9"/>
        <v>0</v>
      </c>
      <c r="AG23" s="41">
        <f t="shared" si="9"/>
        <v>337.64826577138206</v>
      </c>
      <c r="AH23" s="41">
        <f t="shared" si="9"/>
        <v>0</v>
      </c>
      <c r="AI23" s="41">
        <f t="shared" si="9"/>
        <v>0</v>
      </c>
      <c r="AJ23" s="41">
        <f t="shared" si="9"/>
        <v>0</v>
      </c>
      <c r="AK23" s="41">
        <f t="shared" si="9"/>
        <v>0</v>
      </c>
      <c r="AL23" s="41">
        <f t="shared" si="9"/>
        <v>0</v>
      </c>
      <c r="AM23" s="41">
        <f t="shared" si="9"/>
        <v>0</v>
      </c>
      <c r="AN23" s="41">
        <f t="shared" si="9"/>
        <v>0</v>
      </c>
      <c r="AO23" s="41">
        <f t="shared" si="9"/>
        <v>0</v>
      </c>
      <c r="AP23" s="41">
        <f t="shared" si="9"/>
        <v>0</v>
      </c>
    </row>
    <row r="24" spans="3:42" ht="13.5">
      <c r="C24" s="33" t="s">
        <v>67</v>
      </c>
      <c r="D24" s="588" t="str">
        <f t="shared" ref="D24:V24" si="10">D11</f>
        <v>21</v>
      </c>
      <c r="E24" s="588" t="str">
        <f t="shared" si="10"/>
        <v>22</v>
      </c>
      <c r="F24" s="588" t="str">
        <f t="shared" si="10"/>
        <v>23</v>
      </c>
      <c r="G24" s="588" t="str">
        <f t="shared" si="10"/>
        <v>24</v>
      </c>
      <c r="H24" s="588" t="str">
        <f t="shared" si="10"/>
        <v>25</v>
      </c>
      <c r="I24" s="588" t="str">
        <f t="shared" si="10"/>
        <v>26</v>
      </c>
      <c r="J24" s="588" t="str">
        <f t="shared" si="10"/>
        <v>27</v>
      </c>
      <c r="K24" s="588" t="str">
        <f t="shared" si="10"/>
        <v>28</v>
      </c>
      <c r="L24" s="588" t="str">
        <f t="shared" si="10"/>
        <v>29</v>
      </c>
      <c r="M24" s="588" t="str">
        <f t="shared" si="10"/>
        <v>30</v>
      </c>
      <c r="N24" s="588" t="str">
        <f t="shared" si="10"/>
        <v>31</v>
      </c>
      <c r="O24" s="588" t="str">
        <f t="shared" si="10"/>
        <v>32</v>
      </c>
      <c r="P24" s="588" t="str">
        <f t="shared" si="10"/>
        <v>33</v>
      </c>
      <c r="Q24" s="588" t="str">
        <f t="shared" si="10"/>
        <v>34</v>
      </c>
      <c r="R24" s="588" t="str">
        <f t="shared" si="10"/>
        <v>35</v>
      </c>
      <c r="S24" s="588" t="str">
        <f t="shared" si="10"/>
        <v>36</v>
      </c>
      <c r="T24" s="588" t="str">
        <f t="shared" si="10"/>
        <v>37</v>
      </c>
      <c r="U24" s="588" t="str">
        <f t="shared" si="10"/>
        <v>38</v>
      </c>
      <c r="V24" s="588" t="str">
        <f t="shared" si="10"/>
        <v>39</v>
      </c>
      <c r="W24" s="42"/>
    </row>
    <row r="25" spans="3:42" ht="40.5">
      <c r="C25" s="34" t="s">
        <v>68</v>
      </c>
      <c r="D25" s="589" t="str">
        <f t="shared" ref="D25:V25" si="11">D12</f>
        <v>輸送機械</v>
      </c>
      <c r="E25" s="589" t="str">
        <f t="shared" si="11"/>
        <v>その他の製造工業製品</v>
      </c>
      <c r="F25" s="589" t="str">
        <f t="shared" si="11"/>
        <v>建設</v>
      </c>
      <c r="G25" s="589" t="str">
        <f t="shared" si="11"/>
        <v>電力・ガス・熱供給</v>
      </c>
      <c r="H25" s="589" t="str">
        <f t="shared" si="11"/>
        <v>水道</v>
      </c>
      <c r="I25" s="589" t="str">
        <f t="shared" si="11"/>
        <v>廃棄物処理</v>
      </c>
      <c r="J25" s="589" t="str">
        <f t="shared" si="11"/>
        <v>商業</v>
      </c>
      <c r="K25" s="589" t="str">
        <f t="shared" si="11"/>
        <v>金融・保険</v>
      </c>
      <c r="L25" s="589" t="str">
        <f t="shared" si="11"/>
        <v>不動産</v>
      </c>
      <c r="M25" s="589" t="str">
        <f t="shared" si="11"/>
        <v>運輸・郵便</v>
      </c>
      <c r="N25" s="589" t="str">
        <f t="shared" si="11"/>
        <v>情報通信</v>
      </c>
      <c r="O25" s="589" t="str">
        <f t="shared" si="11"/>
        <v>公務</v>
      </c>
      <c r="P25" s="589" t="str">
        <f t="shared" si="11"/>
        <v>教育・研究</v>
      </c>
      <c r="Q25" s="589" t="str">
        <f t="shared" si="11"/>
        <v>医療・福祉</v>
      </c>
      <c r="R25" s="613" t="str">
        <f t="shared" si="11"/>
        <v>他に分類されない会員制団体</v>
      </c>
      <c r="S25" s="589" t="str">
        <f t="shared" si="11"/>
        <v>対事業所サービス</v>
      </c>
      <c r="T25" s="589" t="str">
        <f t="shared" si="11"/>
        <v>対個人サービス</v>
      </c>
      <c r="U25" s="589" t="str">
        <f t="shared" si="11"/>
        <v>事務用品</v>
      </c>
      <c r="V25" s="589" t="str">
        <f t="shared" si="11"/>
        <v>分類不明</v>
      </c>
      <c r="W25" s="30" t="s">
        <v>66</v>
      </c>
    </row>
    <row r="26" spans="3:42" ht="17.850000000000001" customHeight="1">
      <c r="C26" s="35" t="s">
        <v>413</v>
      </c>
      <c r="D26" s="36">
        <f t="array" ref="D26:V27">+X21:AP22</f>
        <v>0</v>
      </c>
      <c r="E26" s="36">
        <v>0</v>
      </c>
      <c r="F26" s="36">
        <v>0</v>
      </c>
      <c r="G26" s="36">
        <v>0</v>
      </c>
      <c r="H26" s="36">
        <v>0</v>
      </c>
      <c r="I26" s="36">
        <v>0</v>
      </c>
      <c r="J26" s="36">
        <v>784.86874532919182</v>
      </c>
      <c r="K26" s="36">
        <v>0</v>
      </c>
      <c r="L26" s="36">
        <v>0</v>
      </c>
      <c r="M26" s="36">
        <v>203.21676160170657</v>
      </c>
      <c r="N26" s="36">
        <v>0</v>
      </c>
      <c r="O26" s="36">
        <v>0</v>
      </c>
      <c r="P26" s="36">
        <v>0</v>
      </c>
      <c r="Q26" s="36">
        <v>0</v>
      </c>
      <c r="R26" s="36">
        <v>0</v>
      </c>
      <c r="S26" s="36">
        <v>0</v>
      </c>
      <c r="T26" s="36">
        <v>0</v>
      </c>
      <c r="U26" s="36">
        <v>0</v>
      </c>
      <c r="V26" s="36">
        <v>0</v>
      </c>
      <c r="W26" s="36">
        <f>SUM(D21:W21)+SUM(D26:V26)</f>
        <v>2678.7529480910107</v>
      </c>
    </row>
    <row r="27" spans="3:42" ht="17.850000000000001" customHeight="1">
      <c r="C27" s="38" t="s">
        <v>61</v>
      </c>
      <c r="D27" s="39">
        <v>0</v>
      </c>
      <c r="E27" s="39">
        <v>0</v>
      </c>
      <c r="F27" s="39">
        <v>0</v>
      </c>
      <c r="G27" s="39">
        <v>0</v>
      </c>
      <c r="H27" s="39">
        <v>0</v>
      </c>
      <c r="I27" s="39">
        <v>0</v>
      </c>
      <c r="J27" s="39">
        <v>2397.0224075344349</v>
      </c>
      <c r="K27" s="39">
        <v>0</v>
      </c>
      <c r="L27" s="39">
        <v>0</v>
      </c>
      <c r="M27" s="39">
        <v>134.43150416967552</v>
      </c>
      <c r="N27" s="39">
        <v>0</v>
      </c>
      <c r="O27" s="39">
        <v>0</v>
      </c>
      <c r="P27" s="39">
        <v>0</v>
      </c>
      <c r="Q27" s="39">
        <v>0</v>
      </c>
      <c r="R27" s="39">
        <v>0</v>
      </c>
      <c r="S27" s="39">
        <v>0</v>
      </c>
      <c r="T27" s="39">
        <v>0</v>
      </c>
      <c r="U27" s="39">
        <v>0</v>
      </c>
      <c r="V27" s="39">
        <v>0</v>
      </c>
      <c r="W27" s="39">
        <f t="shared" ref="W27:W28" si="12">SUM(D22:W22)+SUM(D27:V27)</f>
        <v>6196.6465395130726</v>
      </c>
    </row>
    <row r="28" spans="3:42" ht="17.850000000000001" customHeight="1">
      <c r="C28" s="40" t="s">
        <v>62</v>
      </c>
      <c r="D28" s="41">
        <f t="shared" ref="D28:V28" si="13">SUM(D26:D27)</f>
        <v>0</v>
      </c>
      <c r="E28" s="41">
        <f t="shared" si="13"/>
        <v>0</v>
      </c>
      <c r="F28" s="41">
        <f t="shared" si="13"/>
        <v>0</v>
      </c>
      <c r="G28" s="41">
        <f t="shared" si="13"/>
        <v>0</v>
      </c>
      <c r="H28" s="41">
        <f t="shared" si="13"/>
        <v>0</v>
      </c>
      <c r="I28" s="41">
        <f t="shared" si="13"/>
        <v>0</v>
      </c>
      <c r="J28" s="41">
        <f t="shared" si="13"/>
        <v>3181.8911528636268</v>
      </c>
      <c r="K28" s="41">
        <f t="shared" si="13"/>
        <v>0</v>
      </c>
      <c r="L28" s="41">
        <f t="shared" si="13"/>
        <v>0</v>
      </c>
      <c r="M28" s="41">
        <f t="shared" si="13"/>
        <v>337.64826577138206</v>
      </c>
      <c r="N28" s="41">
        <f t="shared" si="13"/>
        <v>0</v>
      </c>
      <c r="O28" s="41">
        <f t="shared" si="13"/>
        <v>0</v>
      </c>
      <c r="P28" s="41">
        <f t="shared" si="13"/>
        <v>0</v>
      </c>
      <c r="Q28" s="41">
        <f t="shared" si="13"/>
        <v>0</v>
      </c>
      <c r="R28" s="41">
        <f t="shared" si="13"/>
        <v>0</v>
      </c>
      <c r="S28" s="41">
        <f t="shared" si="13"/>
        <v>0</v>
      </c>
      <c r="T28" s="41">
        <f t="shared" si="13"/>
        <v>0</v>
      </c>
      <c r="U28" s="41">
        <f t="shared" si="13"/>
        <v>0</v>
      </c>
      <c r="V28" s="41">
        <f t="shared" si="13"/>
        <v>0</v>
      </c>
      <c r="W28" s="41">
        <f t="shared" si="12"/>
        <v>8875.3994876040815</v>
      </c>
    </row>
    <row r="29" spans="3:42" ht="17.25">
      <c r="C29" s="32" t="s">
        <v>72</v>
      </c>
    </row>
    <row r="30" spans="3:42" ht="13.5">
      <c r="C30" s="33" t="s">
        <v>67</v>
      </c>
      <c r="D30" s="588" t="str">
        <f t="shared" ref="D30:AP30" si="14">D6</f>
        <v>01</v>
      </c>
      <c r="E30" s="588" t="str">
        <f t="shared" si="14"/>
        <v>02</v>
      </c>
      <c r="F30" s="588" t="str">
        <f t="shared" si="14"/>
        <v>03</v>
      </c>
      <c r="G30" s="588" t="str">
        <f t="shared" si="14"/>
        <v>04</v>
      </c>
      <c r="H30" s="588" t="str">
        <f t="shared" si="14"/>
        <v>05</v>
      </c>
      <c r="I30" s="588" t="str">
        <f t="shared" si="14"/>
        <v>06</v>
      </c>
      <c r="J30" s="588" t="str">
        <f t="shared" si="14"/>
        <v>07</v>
      </c>
      <c r="K30" s="588" t="str">
        <f t="shared" si="14"/>
        <v>08</v>
      </c>
      <c r="L30" s="588" t="str">
        <f t="shared" si="14"/>
        <v>09</v>
      </c>
      <c r="M30" s="588" t="str">
        <f t="shared" si="14"/>
        <v>10</v>
      </c>
      <c r="N30" s="588" t="str">
        <f t="shared" si="14"/>
        <v>11</v>
      </c>
      <c r="O30" s="588" t="str">
        <f t="shared" si="14"/>
        <v>12</v>
      </c>
      <c r="P30" s="588" t="str">
        <f t="shared" si="14"/>
        <v>13</v>
      </c>
      <c r="Q30" s="588" t="str">
        <f t="shared" si="14"/>
        <v>14</v>
      </c>
      <c r="R30" s="588" t="str">
        <f t="shared" si="14"/>
        <v>15</v>
      </c>
      <c r="S30" s="588" t="str">
        <f t="shared" si="14"/>
        <v>16</v>
      </c>
      <c r="T30" s="588" t="str">
        <f t="shared" si="14"/>
        <v>17</v>
      </c>
      <c r="U30" s="588" t="str">
        <f t="shared" si="14"/>
        <v>18</v>
      </c>
      <c r="V30" s="588" t="str">
        <f t="shared" si="14"/>
        <v>19</v>
      </c>
      <c r="W30" s="588" t="str">
        <f t="shared" si="14"/>
        <v>20</v>
      </c>
      <c r="X30" s="588" t="str">
        <f t="shared" si="14"/>
        <v>21</v>
      </c>
      <c r="Y30" s="588" t="str">
        <f t="shared" si="14"/>
        <v>22</v>
      </c>
      <c r="Z30" s="588" t="str">
        <f t="shared" si="14"/>
        <v>23</v>
      </c>
      <c r="AA30" s="588" t="str">
        <f t="shared" si="14"/>
        <v>24</v>
      </c>
      <c r="AB30" s="588" t="str">
        <f t="shared" si="14"/>
        <v>25</v>
      </c>
      <c r="AC30" s="588" t="str">
        <f t="shared" si="14"/>
        <v>26</v>
      </c>
      <c r="AD30" s="588" t="str">
        <f t="shared" si="14"/>
        <v>27</v>
      </c>
      <c r="AE30" s="588" t="str">
        <f t="shared" si="14"/>
        <v>28</v>
      </c>
      <c r="AF30" s="588" t="str">
        <f t="shared" si="14"/>
        <v>29</v>
      </c>
      <c r="AG30" s="588" t="str">
        <f t="shared" si="14"/>
        <v>30</v>
      </c>
      <c r="AH30" s="588" t="str">
        <f t="shared" si="14"/>
        <v>31</v>
      </c>
      <c r="AI30" s="588" t="str">
        <f t="shared" si="14"/>
        <v>32</v>
      </c>
      <c r="AJ30" s="588" t="str">
        <f t="shared" si="14"/>
        <v>33</v>
      </c>
      <c r="AK30" s="588" t="str">
        <f t="shared" si="14"/>
        <v>34</v>
      </c>
      <c r="AL30" s="588" t="str">
        <f t="shared" si="14"/>
        <v>35</v>
      </c>
      <c r="AM30" s="588" t="str">
        <f t="shared" si="14"/>
        <v>36</v>
      </c>
      <c r="AN30" s="588" t="str">
        <f t="shared" si="14"/>
        <v>37</v>
      </c>
      <c r="AO30" s="588" t="str">
        <f t="shared" si="14"/>
        <v>38</v>
      </c>
      <c r="AP30" s="588" t="str">
        <f t="shared" si="14"/>
        <v>39</v>
      </c>
    </row>
    <row r="31" spans="3:42" ht="38.450000000000003" customHeight="1">
      <c r="C31" s="45" t="s">
        <v>69</v>
      </c>
      <c r="D31" s="589" t="str">
        <f t="shared" ref="D31:AP31" si="15">D7</f>
        <v>農業</v>
      </c>
      <c r="E31" s="589" t="str">
        <f t="shared" si="15"/>
        <v>林業</v>
      </c>
      <c r="F31" s="589" t="str">
        <f t="shared" si="15"/>
        <v>漁業</v>
      </c>
      <c r="G31" s="589" t="str">
        <f t="shared" si="15"/>
        <v>鉱業</v>
      </c>
      <c r="H31" s="589" t="str">
        <f t="shared" si="15"/>
        <v>飲食料品</v>
      </c>
      <c r="I31" s="589" t="str">
        <f t="shared" si="15"/>
        <v>繊維製品</v>
      </c>
      <c r="J31" s="589" t="str">
        <f t="shared" si="15"/>
        <v>パルプ・紙・木製品</v>
      </c>
      <c r="K31" s="589" t="str">
        <f t="shared" si="15"/>
        <v>化学製品</v>
      </c>
      <c r="L31" s="589" t="str">
        <f t="shared" si="15"/>
        <v>石油・石炭製品</v>
      </c>
      <c r="M31" s="613" t="str">
        <f t="shared" si="15"/>
        <v>プラスチック・ゴム製品</v>
      </c>
      <c r="N31" s="589" t="str">
        <f t="shared" si="15"/>
        <v>窯業・土石製品</v>
      </c>
      <c r="O31" s="589" t="str">
        <f t="shared" si="15"/>
        <v>鉄鋼</v>
      </c>
      <c r="P31" s="589" t="str">
        <f t="shared" si="15"/>
        <v>非鉄金属</v>
      </c>
      <c r="Q31" s="589" t="str">
        <f t="shared" si="15"/>
        <v>金属製品</v>
      </c>
      <c r="R31" s="589" t="str">
        <f t="shared" si="15"/>
        <v>はん用機械</v>
      </c>
      <c r="S31" s="589" t="str">
        <f t="shared" si="15"/>
        <v>生産用機械</v>
      </c>
      <c r="T31" s="589" t="str">
        <f t="shared" si="15"/>
        <v>業務用機械</v>
      </c>
      <c r="U31" s="589" t="str">
        <f t="shared" si="15"/>
        <v>電子部品</v>
      </c>
      <c r="V31" s="589" t="str">
        <f t="shared" si="15"/>
        <v>電気機械</v>
      </c>
      <c r="W31" s="589" t="str">
        <f t="shared" si="15"/>
        <v>情報通信機器</v>
      </c>
      <c r="X31" s="593" t="str">
        <f t="shared" si="15"/>
        <v>輸送機械</v>
      </c>
      <c r="Y31" s="593" t="str">
        <f t="shared" si="15"/>
        <v>その他の製造工業製品</v>
      </c>
      <c r="Z31" s="593" t="str">
        <f t="shared" si="15"/>
        <v>建設</v>
      </c>
      <c r="AA31" s="593" t="str">
        <f t="shared" si="15"/>
        <v>電力・ガス・熱供給</v>
      </c>
      <c r="AB31" s="593" t="str">
        <f t="shared" si="15"/>
        <v>水道</v>
      </c>
      <c r="AC31" s="593" t="str">
        <f t="shared" si="15"/>
        <v>廃棄物処理</v>
      </c>
      <c r="AD31" s="593" t="str">
        <f t="shared" si="15"/>
        <v>商業</v>
      </c>
      <c r="AE31" s="593" t="str">
        <f t="shared" si="15"/>
        <v>金融・保険</v>
      </c>
      <c r="AF31" s="593" t="str">
        <f t="shared" si="15"/>
        <v>不動産</v>
      </c>
      <c r="AG31" s="593" t="str">
        <f t="shared" si="15"/>
        <v>運輸・郵便</v>
      </c>
      <c r="AH31" s="593" t="str">
        <f t="shared" si="15"/>
        <v>情報通信</v>
      </c>
      <c r="AI31" s="593" t="str">
        <f t="shared" si="15"/>
        <v>公務</v>
      </c>
      <c r="AJ31" s="593" t="str">
        <f t="shared" si="15"/>
        <v>教育・研究</v>
      </c>
      <c r="AK31" s="593" t="str">
        <f t="shared" si="15"/>
        <v>医療・福祉</v>
      </c>
      <c r="AL31" s="614" t="str">
        <f t="shared" si="15"/>
        <v>他に分類されない会員制団体</v>
      </c>
      <c r="AM31" s="593" t="str">
        <f t="shared" si="15"/>
        <v>対事業所サービス</v>
      </c>
      <c r="AN31" s="593" t="str">
        <f t="shared" si="15"/>
        <v>対個人サービス</v>
      </c>
      <c r="AO31" s="593" t="str">
        <f t="shared" si="15"/>
        <v>事務用品</v>
      </c>
      <c r="AP31" s="593" t="str">
        <f t="shared" si="15"/>
        <v>分類不明</v>
      </c>
    </row>
    <row r="32" spans="3:42" ht="17.850000000000001" customHeight="1">
      <c r="C32" s="35" t="s">
        <v>413</v>
      </c>
      <c r="D32" s="36">
        <f>'1次効果'!J177</f>
        <v>0</v>
      </c>
      <c r="E32" s="36">
        <f>'1次効果'!J178</f>
        <v>0</v>
      </c>
      <c r="F32" s="36">
        <f>'1次効果'!J179</f>
        <v>0</v>
      </c>
      <c r="G32" s="36">
        <f>'1次効果'!J180</f>
        <v>0</v>
      </c>
      <c r="H32" s="36">
        <f>'1次効果'!J181</f>
        <v>1104.6664882633067</v>
      </c>
      <c r="I32" s="36">
        <f>'1次効果'!J182</f>
        <v>0</v>
      </c>
      <c r="J32" s="36">
        <f>'1次効果'!J183</f>
        <v>0</v>
      </c>
      <c r="K32" s="36">
        <f>'1次効果'!J184</f>
        <v>0</v>
      </c>
      <c r="L32" s="36">
        <f>'1次効果'!J185</f>
        <v>0</v>
      </c>
      <c r="M32" s="36">
        <f>'1次効果'!J186</f>
        <v>0</v>
      </c>
      <c r="N32" s="36">
        <f>'1次効果'!J187</f>
        <v>0</v>
      </c>
      <c r="O32" s="36">
        <f>'1次効果'!J188</f>
        <v>0</v>
      </c>
      <c r="P32" s="36">
        <f>'1次効果'!J189</f>
        <v>0</v>
      </c>
      <c r="Q32" s="36">
        <f>'1次効果'!J190</f>
        <v>0</v>
      </c>
      <c r="R32" s="36">
        <f>'1次効果'!J191</f>
        <v>0</v>
      </c>
      <c r="S32" s="36">
        <f>'1次効果'!J192</f>
        <v>0</v>
      </c>
      <c r="T32" s="36">
        <f>'1次効果'!J193</f>
        <v>0</v>
      </c>
      <c r="U32" s="36">
        <f>'1次効果'!J194</f>
        <v>0</v>
      </c>
      <c r="V32" s="36">
        <f>'1次効果'!J195</f>
        <v>0</v>
      </c>
      <c r="W32" s="36">
        <f>'1次効果'!J196</f>
        <v>0</v>
      </c>
      <c r="X32" s="79">
        <f>'1次効果'!J197</f>
        <v>0</v>
      </c>
      <c r="Y32" s="79">
        <f>'1次効果'!J198</f>
        <v>0</v>
      </c>
      <c r="Z32" s="79">
        <f>'1次効果'!J199</f>
        <v>0</v>
      </c>
      <c r="AA32" s="79">
        <f>'1次効果'!J200</f>
        <v>0</v>
      </c>
      <c r="AB32" s="79">
        <f>'1次効果'!J201</f>
        <v>0</v>
      </c>
      <c r="AC32" s="79">
        <f>'1次効果'!J202</f>
        <v>0</v>
      </c>
      <c r="AD32" s="79">
        <f>'1次効果'!J203</f>
        <v>7.8425596281749277</v>
      </c>
      <c r="AE32" s="79">
        <f>'1次効果'!J204</f>
        <v>0</v>
      </c>
      <c r="AF32" s="79">
        <f>'1次効果'!J205</f>
        <v>0</v>
      </c>
      <c r="AG32" s="79">
        <f>'1次効果'!J206</f>
        <v>12.09146450443594</v>
      </c>
      <c r="AH32" s="79">
        <f>'1次効果'!J207</f>
        <v>0</v>
      </c>
      <c r="AI32" s="79">
        <f>'1次効果'!J208</f>
        <v>0</v>
      </c>
      <c r="AJ32" s="79">
        <f>'1次効果'!J209</f>
        <v>0</v>
      </c>
      <c r="AK32" s="79">
        <f>'1次効果'!J210</f>
        <v>0</v>
      </c>
      <c r="AL32" s="79">
        <f>'1次効果'!J211</f>
        <v>0</v>
      </c>
      <c r="AM32" s="79">
        <f>'1次効果'!J212</f>
        <v>0</v>
      </c>
      <c r="AN32" s="79">
        <f>'1次効果'!J213</f>
        <v>0</v>
      </c>
      <c r="AO32" s="79">
        <f>'1次効果'!J214</f>
        <v>0</v>
      </c>
      <c r="AP32" s="79">
        <f>'1次効果'!J215</f>
        <v>0</v>
      </c>
    </row>
    <row r="33" spans="3:42" ht="17.850000000000001" customHeight="1">
      <c r="C33" s="38" t="s">
        <v>61</v>
      </c>
      <c r="D33" s="39">
        <f>+'1次効果'!J1075</f>
        <v>0</v>
      </c>
      <c r="E33" s="39">
        <f>+'1次効果'!J1076</f>
        <v>0</v>
      </c>
      <c r="F33" s="39">
        <f>+'1次効果'!J1077</f>
        <v>0</v>
      </c>
      <c r="G33" s="39">
        <f>+'1次効果'!J1078</f>
        <v>0</v>
      </c>
      <c r="H33" s="39">
        <f>+'1次効果'!J1079</f>
        <v>0</v>
      </c>
      <c r="I33" s="39">
        <f>+'1次効果'!J1080</f>
        <v>0</v>
      </c>
      <c r="J33" s="39">
        <f>+'1次効果'!J1081</f>
        <v>0</v>
      </c>
      <c r="K33" s="39">
        <f>+'1次効果'!J1082</f>
        <v>0</v>
      </c>
      <c r="L33" s="39">
        <f>+'1次効果'!J1083</f>
        <v>0</v>
      </c>
      <c r="M33" s="39">
        <f>+'1次効果'!J1084</f>
        <v>0</v>
      </c>
      <c r="N33" s="39">
        <f>+'1次効果'!J1085</f>
        <v>0</v>
      </c>
      <c r="O33" s="39">
        <f>+'1次効果'!J1086</f>
        <v>0</v>
      </c>
      <c r="P33" s="39">
        <f>+'1次効果'!J1087</f>
        <v>0</v>
      </c>
      <c r="Q33" s="39">
        <f>+'1次効果'!J1088</f>
        <v>0</v>
      </c>
      <c r="R33" s="39">
        <f>+'1次効果'!J1089</f>
        <v>0</v>
      </c>
      <c r="S33" s="39">
        <f>+'1次効果'!J1090</f>
        <v>0</v>
      </c>
      <c r="T33" s="39">
        <f>+'1次効果'!J1091</f>
        <v>0</v>
      </c>
      <c r="U33" s="39">
        <f>+'1次効果'!J1092</f>
        <v>0</v>
      </c>
      <c r="V33" s="39">
        <f>+'1次効果'!J1093</f>
        <v>0</v>
      </c>
      <c r="W33" s="39">
        <f>+'1次効果'!J1094</f>
        <v>0</v>
      </c>
      <c r="X33" s="37">
        <f>+'1次効果'!J1095</f>
        <v>0</v>
      </c>
      <c r="Y33" s="37">
        <f>+'1次効果'!J1096</f>
        <v>0</v>
      </c>
      <c r="Z33" s="37">
        <f>+'1次効果'!J1097</f>
        <v>0</v>
      </c>
      <c r="AA33" s="37">
        <f>+'1次効果'!J1098</f>
        <v>0</v>
      </c>
      <c r="AB33" s="37">
        <f>+'1次効果'!J1099</f>
        <v>0</v>
      </c>
      <c r="AC33" s="37">
        <f>+'1次効果'!J1100</f>
        <v>0</v>
      </c>
      <c r="AD33" s="37">
        <f>+'1次効果'!J1101</f>
        <v>0</v>
      </c>
      <c r="AE33" s="37">
        <f>+'1次効果'!J1102</f>
        <v>0</v>
      </c>
      <c r="AF33" s="37">
        <f>+'1次効果'!J1103</f>
        <v>0</v>
      </c>
      <c r="AG33" s="37">
        <f>+'1次効果'!J1104</f>
        <v>0</v>
      </c>
      <c r="AH33" s="37">
        <f>+'1次効果'!J1105</f>
        <v>0</v>
      </c>
      <c r="AI33" s="37">
        <f>+'1次効果'!J1106</f>
        <v>0</v>
      </c>
      <c r="AJ33" s="37">
        <f>+'1次効果'!J1107</f>
        <v>0</v>
      </c>
      <c r="AK33" s="37">
        <f>+'1次効果'!J1108</f>
        <v>0</v>
      </c>
      <c r="AL33" s="37">
        <f>+'1次効果'!J1109</f>
        <v>0</v>
      </c>
      <c r="AM33" s="37">
        <f>+'1次効果'!J1110</f>
        <v>0</v>
      </c>
      <c r="AN33" s="37">
        <f>+'1次効果'!J1111</f>
        <v>0</v>
      </c>
      <c r="AO33" s="37">
        <f>+'1次効果'!J1112</f>
        <v>0</v>
      </c>
      <c r="AP33" s="37">
        <f>+'1次効果'!J1113</f>
        <v>0</v>
      </c>
    </row>
    <row r="34" spans="3:42" ht="17.850000000000001" customHeight="1">
      <c r="C34" s="40" t="s">
        <v>62</v>
      </c>
      <c r="D34" s="41">
        <f t="shared" ref="D34:AP34" si="16">SUM(D32:D33)</f>
        <v>0</v>
      </c>
      <c r="E34" s="41">
        <f t="shared" si="16"/>
        <v>0</v>
      </c>
      <c r="F34" s="41">
        <f t="shared" si="16"/>
        <v>0</v>
      </c>
      <c r="G34" s="41">
        <f t="shared" si="16"/>
        <v>0</v>
      </c>
      <c r="H34" s="41">
        <f t="shared" si="16"/>
        <v>1104.6664882633067</v>
      </c>
      <c r="I34" s="41">
        <f t="shared" si="16"/>
        <v>0</v>
      </c>
      <c r="J34" s="41">
        <f t="shared" si="16"/>
        <v>0</v>
      </c>
      <c r="K34" s="41">
        <f t="shared" si="16"/>
        <v>0</v>
      </c>
      <c r="L34" s="41">
        <f t="shared" si="16"/>
        <v>0</v>
      </c>
      <c r="M34" s="41">
        <f t="shared" si="16"/>
        <v>0</v>
      </c>
      <c r="N34" s="41">
        <f t="shared" si="16"/>
        <v>0</v>
      </c>
      <c r="O34" s="41">
        <f t="shared" si="16"/>
        <v>0</v>
      </c>
      <c r="P34" s="41">
        <f t="shared" si="16"/>
        <v>0</v>
      </c>
      <c r="Q34" s="41">
        <f t="shared" si="16"/>
        <v>0</v>
      </c>
      <c r="R34" s="41">
        <f t="shared" si="16"/>
        <v>0</v>
      </c>
      <c r="S34" s="41">
        <f t="shared" si="16"/>
        <v>0</v>
      </c>
      <c r="T34" s="41">
        <f t="shared" si="16"/>
        <v>0</v>
      </c>
      <c r="U34" s="41">
        <f t="shared" si="16"/>
        <v>0</v>
      </c>
      <c r="V34" s="41">
        <f t="shared" si="16"/>
        <v>0</v>
      </c>
      <c r="W34" s="41">
        <f t="shared" si="16"/>
        <v>0</v>
      </c>
      <c r="X34" s="41">
        <f t="shared" si="16"/>
        <v>0</v>
      </c>
      <c r="Y34" s="41">
        <f t="shared" si="16"/>
        <v>0</v>
      </c>
      <c r="Z34" s="41">
        <f t="shared" si="16"/>
        <v>0</v>
      </c>
      <c r="AA34" s="41">
        <f t="shared" si="16"/>
        <v>0</v>
      </c>
      <c r="AB34" s="41">
        <f t="shared" si="16"/>
        <v>0</v>
      </c>
      <c r="AC34" s="41">
        <f t="shared" si="16"/>
        <v>0</v>
      </c>
      <c r="AD34" s="41">
        <f t="shared" si="16"/>
        <v>7.8425596281749277</v>
      </c>
      <c r="AE34" s="41">
        <f t="shared" si="16"/>
        <v>0</v>
      </c>
      <c r="AF34" s="41">
        <f t="shared" si="16"/>
        <v>0</v>
      </c>
      <c r="AG34" s="41">
        <f t="shared" si="16"/>
        <v>12.09146450443594</v>
      </c>
      <c r="AH34" s="41">
        <f t="shared" si="16"/>
        <v>0</v>
      </c>
      <c r="AI34" s="41">
        <f t="shared" si="16"/>
        <v>0</v>
      </c>
      <c r="AJ34" s="41">
        <f t="shared" si="16"/>
        <v>0</v>
      </c>
      <c r="AK34" s="41">
        <f t="shared" si="16"/>
        <v>0</v>
      </c>
      <c r="AL34" s="41">
        <f t="shared" si="16"/>
        <v>0</v>
      </c>
      <c r="AM34" s="41">
        <f t="shared" si="16"/>
        <v>0</v>
      </c>
      <c r="AN34" s="41">
        <f t="shared" si="16"/>
        <v>0</v>
      </c>
      <c r="AO34" s="41">
        <f t="shared" si="16"/>
        <v>0</v>
      </c>
      <c r="AP34" s="41">
        <f t="shared" si="16"/>
        <v>0</v>
      </c>
    </row>
    <row r="35" spans="3:42" ht="13.5">
      <c r="C35" s="33" t="s">
        <v>67</v>
      </c>
      <c r="D35" s="588" t="str">
        <f t="shared" ref="D35:V35" si="17">D24</f>
        <v>21</v>
      </c>
      <c r="E35" s="588" t="str">
        <f t="shared" si="17"/>
        <v>22</v>
      </c>
      <c r="F35" s="588" t="str">
        <f t="shared" si="17"/>
        <v>23</v>
      </c>
      <c r="G35" s="588" t="str">
        <f t="shared" si="17"/>
        <v>24</v>
      </c>
      <c r="H35" s="588" t="str">
        <f t="shared" si="17"/>
        <v>25</v>
      </c>
      <c r="I35" s="588" t="str">
        <f t="shared" si="17"/>
        <v>26</v>
      </c>
      <c r="J35" s="588" t="str">
        <f t="shared" si="17"/>
        <v>27</v>
      </c>
      <c r="K35" s="588" t="str">
        <f t="shared" si="17"/>
        <v>28</v>
      </c>
      <c r="L35" s="588" t="str">
        <f t="shared" si="17"/>
        <v>29</v>
      </c>
      <c r="M35" s="588" t="str">
        <f t="shared" si="17"/>
        <v>30</v>
      </c>
      <c r="N35" s="588" t="str">
        <f t="shared" si="17"/>
        <v>31</v>
      </c>
      <c r="O35" s="588" t="str">
        <f t="shared" si="17"/>
        <v>32</v>
      </c>
      <c r="P35" s="588" t="str">
        <f t="shared" si="17"/>
        <v>33</v>
      </c>
      <c r="Q35" s="588" t="str">
        <f t="shared" si="17"/>
        <v>34</v>
      </c>
      <c r="R35" s="588" t="str">
        <f t="shared" si="17"/>
        <v>35</v>
      </c>
      <c r="S35" s="588" t="str">
        <f t="shared" si="17"/>
        <v>36</v>
      </c>
      <c r="T35" s="588" t="str">
        <f t="shared" si="17"/>
        <v>37</v>
      </c>
      <c r="U35" s="588" t="str">
        <f t="shared" si="17"/>
        <v>38</v>
      </c>
      <c r="V35" s="588" t="str">
        <f t="shared" si="17"/>
        <v>39</v>
      </c>
      <c r="W35" s="42"/>
    </row>
    <row r="36" spans="3:42" ht="40.5">
      <c r="C36" s="45" t="s">
        <v>69</v>
      </c>
      <c r="D36" s="589" t="str">
        <f t="shared" ref="D36:V36" si="18">D25</f>
        <v>輸送機械</v>
      </c>
      <c r="E36" s="589" t="str">
        <f t="shared" si="18"/>
        <v>その他の製造工業製品</v>
      </c>
      <c r="F36" s="589" t="str">
        <f t="shared" si="18"/>
        <v>建設</v>
      </c>
      <c r="G36" s="589" t="str">
        <f t="shared" si="18"/>
        <v>電力・ガス・熱供給</v>
      </c>
      <c r="H36" s="589" t="str">
        <f t="shared" si="18"/>
        <v>水道</v>
      </c>
      <c r="I36" s="589" t="str">
        <f t="shared" si="18"/>
        <v>廃棄物処理</v>
      </c>
      <c r="J36" s="589" t="str">
        <f t="shared" si="18"/>
        <v>商業</v>
      </c>
      <c r="K36" s="589" t="str">
        <f t="shared" si="18"/>
        <v>金融・保険</v>
      </c>
      <c r="L36" s="589" t="str">
        <f t="shared" si="18"/>
        <v>不動産</v>
      </c>
      <c r="M36" s="589" t="str">
        <f t="shared" si="18"/>
        <v>運輸・郵便</v>
      </c>
      <c r="N36" s="589" t="str">
        <f t="shared" si="18"/>
        <v>情報通信</v>
      </c>
      <c r="O36" s="589" t="str">
        <f t="shared" si="18"/>
        <v>公務</v>
      </c>
      <c r="P36" s="589" t="str">
        <f t="shared" si="18"/>
        <v>教育・研究</v>
      </c>
      <c r="Q36" s="589" t="str">
        <f t="shared" si="18"/>
        <v>医療・福祉</v>
      </c>
      <c r="R36" s="613" t="str">
        <f t="shared" si="18"/>
        <v>他に分類されない会員制団体</v>
      </c>
      <c r="S36" s="589" t="str">
        <f t="shared" si="18"/>
        <v>対事業所サービス</v>
      </c>
      <c r="T36" s="589" t="str">
        <f t="shared" si="18"/>
        <v>対個人サービス</v>
      </c>
      <c r="U36" s="589" t="str">
        <f t="shared" si="18"/>
        <v>事務用品</v>
      </c>
      <c r="V36" s="589" t="str">
        <f t="shared" si="18"/>
        <v>分類不明</v>
      </c>
      <c r="W36" s="30" t="s">
        <v>66</v>
      </c>
    </row>
    <row r="37" spans="3:42" ht="17.850000000000001" customHeight="1">
      <c r="C37" s="35" t="s">
        <v>413</v>
      </c>
      <c r="D37" s="36">
        <f t="array" ref="D37:V38">+X32:AP33</f>
        <v>0</v>
      </c>
      <c r="E37" s="36">
        <v>0</v>
      </c>
      <c r="F37" s="36">
        <v>0</v>
      </c>
      <c r="G37" s="36">
        <v>0</v>
      </c>
      <c r="H37" s="36">
        <v>0</v>
      </c>
      <c r="I37" s="36">
        <v>0</v>
      </c>
      <c r="J37" s="36">
        <v>7.8425596281749277</v>
      </c>
      <c r="K37" s="36">
        <v>0</v>
      </c>
      <c r="L37" s="36">
        <v>0</v>
      </c>
      <c r="M37" s="36">
        <v>12.09146450443594</v>
      </c>
      <c r="N37" s="36">
        <v>0</v>
      </c>
      <c r="O37" s="36">
        <v>0</v>
      </c>
      <c r="P37" s="36">
        <v>0</v>
      </c>
      <c r="Q37" s="36">
        <v>0</v>
      </c>
      <c r="R37" s="36">
        <v>0</v>
      </c>
      <c r="S37" s="36">
        <v>0</v>
      </c>
      <c r="T37" s="36">
        <v>0</v>
      </c>
      <c r="U37" s="36">
        <v>0</v>
      </c>
      <c r="V37" s="36">
        <v>0</v>
      </c>
      <c r="W37" s="36">
        <f>SUM(D32:W32)+SUM(D37:V37)</f>
        <v>1124.6005123959176</v>
      </c>
    </row>
    <row r="38" spans="3:42" ht="17.850000000000001" customHeight="1">
      <c r="C38" s="38" t="s">
        <v>61</v>
      </c>
      <c r="D38" s="39">
        <v>0</v>
      </c>
      <c r="E38" s="39">
        <v>0</v>
      </c>
      <c r="F38" s="39">
        <v>0</v>
      </c>
      <c r="G38" s="39">
        <v>0</v>
      </c>
      <c r="H38" s="39">
        <v>0</v>
      </c>
      <c r="I38" s="39">
        <v>0</v>
      </c>
      <c r="J38" s="39">
        <v>0</v>
      </c>
      <c r="K38" s="39">
        <v>0</v>
      </c>
      <c r="L38" s="39">
        <v>0</v>
      </c>
      <c r="M38" s="39">
        <v>0</v>
      </c>
      <c r="N38" s="39">
        <v>0</v>
      </c>
      <c r="O38" s="39">
        <v>0</v>
      </c>
      <c r="P38" s="39">
        <v>0</v>
      </c>
      <c r="Q38" s="39">
        <v>0</v>
      </c>
      <c r="R38" s="39">
        <v>0</v>
      </c>
      <c r="S38" s="39">
        <v>0</v>
      </c>
      <c r="T38" s="39">
        <v>0</v>
      </c>
      <c r="U38" s="39">
        <v>0</v>
      </c>
      <c r="V38" s="39">
        <v>0</v>
      </c>
      <c r="W38" s="39">
        <f t="shared" ref="W38:W39" si="19">SUM(D33:W33)+SUM(D38:V38)</f>
        <v>0</v>
      </c>
    </row>
    <row r="39" spans="3:42" ht="17.850000000000001" customHeight="1">
      <c r="C39" s="40" t="s">
        <v>62</v>
      </c>
      <c r="D39" s="41">
        <f t="shared" ref="D39:V39" si="20">SUM(D37:D38)</f>
        <v>0</v>
      </c>
      <c r="E39" s="41">
        <f t="shared" si="20"/>
        <v>0</v>
      </c>
      <c r="F39" s="41">
        <f t="shared" si="20"/>
        <v>0</v>
      </c>
      <c r="G39" s="41">
        <f t="shared" si="20"/>
        <v>0</v>
      </c>
      <c r="H39" s="41">
        <f t="shared" si="20"/>
        <v>0</v>
      </c>
      <c r="I39" s="41">
        <f t="shared" si="20"/>
        <v>0</v>
      </c>
      <c r="J39" s="41">
        <f t="shared" si="20"/>
        <v>7.8425596281749277</v>
      </c>
      <c r="K39" s="41">
        <f t="shared" si="20"/>
        <v>0</v>
      </c>
      <c r="L39" s="41">
        <f t="shared" si="20"/>
        <v>0</v>
      </c>
      <c r="M39" s="41">
        <f t="shared" si="20"/>
        <v>12.09146450443594</v>
      </c>
      <c r="N39" s="41">
        <f t="shared" si="20"/>
        <v>0</v>
      </c>
      <c r="O39" s="41">
        <f t="shared" si="20"/>
        <v>0</v>
      </c>
      <c r="P39" s="41">
        <f t="shared" si="20"/>
        <v>0</v>
      </c>
      <c r="Q39" s="41">
        <f t="shared" si="20"/>
        <v>0</v>
      </c>
      <c r="R39" s="41">
        <f t="shared" si="20"/>
        <v>0</v>
      </c>
      <c r="S39" s="41">
        <f t="shared" si="20"/>
        <v>0</v>
      </c>
      <c r="T39" s="41">
        <f t="shared" si="20"/>
        <v>0</v>
      </c>
      <c r="U39" s="41">
        <f t="shared" si="20"/>
        <v>0</v>
      </c>
      <c r="V39" s="41">
        <f t="shared" si="20"/>
        <v>0</v>
      </c>
      <c r="W39" s="41">
        <f t="shared" si="19"/>
        <v>1124.6005123959176</v>
      </c>
    </row>
    <row r="40" spans="3:42" ht="10.7" customHeight="1">
      <c r="C40" s="44"/>
    </row>
    <row r="41" spans="3:42" ht="10.7" customHeight="1">
      <c r="C41" s="44"/>
    </row>
    <row r="42" spans="3:42" s="31" customFormat="1" ht="18.75">
      <c r="C42" s="883" t="s">
        <v>73</v>
      </c>
      <c r="D42" s="47"/>
      <c r="E42" s="47"/>
      <c r="F42" s="47"/>
      <c r="G42" s="47"/>
      <c r="H42" s="47"/>
      <c r="I42" s="47"/>
      <c r="J42" s="47"/>
      <c r="K42" s="47"/>
      <c r="L42" s="47"/>
      <c r="M42" s="47"/>
      <c r="N42" s="47"/>
      <c r="O42" s="47"/>
      <c r="P42" s="47"/>
    </row>
    <row r="43" spans="3:42" s="31" customFormat="1" ht="5.0999999999999996" customHeight="1"/>
    <row r="44" spans="3:42" s="31" customFormat="1" ht="17.25">
      <c r="C44" s="32" t="s">
        <v>442</v>
      </c>
      <c r="H44" s="75" t="s">
        <v>724</v>
      </c>
      <c r="I44" s="615" t="s">
        <v>415</v>
      </c>
      <c r="M44" s="52"/>
    </row>
    <row r="45" spans="3:42" s="31" customFormat="1" ht="14.25" customHeight="1">
      <c r="C45" s="53"/>
      <c r="D45" s="932" t="s">
        <v>416</v>
      </c>
      <c r="E45" s="933"/>
      <c r="F45" s="934"/>
      <c r="G45" s="92"/>
      <c r="H45" s="47"/>
      <c r="I45" s="926" t="str">
        <f>推計結果の概要!N47</f>
        <v>家計調査より(令和6年平均:近畿値)</v>
      </c>
      <c r="J45" s="909"/>
      <c r="K45" s="909"/>
      <c r="L45" s="910"/>
      <c r="M45" s="52"/>
    </row>
    <row r="46" spans="3:42" s="31" customFormat="1" ht="27">
      <c r="C46" s="57"/>
      <c r="D46" s="58" t="s">
        <v>75</v>
      </c>
      <c r="E46" s="59" t="s">
        <v>76</v>
      </c>
      <c r="F46" s="58" t="s">
        <v>77</v>
      </c>
      <c r="G46" s="93"/>
      <c r="H46" s="94"/>
      <c r="I46" s="911"/>
      <c r="J46" s="912"/>
      <c r="K46" s="912"/>
      <c r="L46" s="913"/>
      <c r="M46" s="52"/>
    </row>
    <row r="47" spans="3:42" s="31" customFormat="1" ht="17.850000000000001" customHeight="1">
      <c r="C47" s="61" t="s">
        <v>78</v>
      </c>
      <c r="D47" s="62">
        <f>推計結果の概要!D61</f>
        <v>2678.7529480910102</v>
      </c>
      <c r="E47" s="62">
        <f>推計結果の概要!E61</f>
        <v>3643.6556276025572</v>
      </c>
      <c r="F47" s="63">
        <f>IF(D47=0,0,E47/D47)</f>
        <v>1.3602059235060018</v>
      </c>
      <c r="G47" s="95"/>
      <c r="H47" s="96"/>
      <c r="I47" s="914">
        <f>推計結果の概要!N49</f>
        <v>0.60499999999999998</v>
      </c>
      <c r="J47" s="927"/>
      <c r="K47" s="927"/>
      <c r="L47" s="928"/>
      <c r="M47" s="52"/>
    </row>
    <row r="48" spans="3:42" s="31" customFormat="1" ht="17.850000000000001" customHeight="1">
      <c r="C48" s="61" t="s">
        <v>79</v>
      </c>
      <c r="D48" s="62">
        <f>D47</f>
        <v>2678.7529480910102</v>
      </c>
      <c r="E48" s="62">
        <f>推計結果の概要!E62</f>
        <v>4110.3427767249113</v>
      </c>
      <c r="F48" s="63">
        <f>IF(D48=0,0,E48/D48)</f>
        <v>1.5344239862261695</v>
      </c>
      <c r="G48" s="95"/>
      <c r="H48" s="96"/>
      <c r="I48" s="929"/>
      <c r="J48" s="930"/>
      <c r="K48" s="930"/>
      <c r="L48" s="931"/>
      <c r="M48" s="52"/>
    </row>
    <row r="49" spans="3:43" s="31" customFormat="1" ht="10.7" customHeight="1">
      <c r="C49" s="47"/>
      <c r="D49" s="65"/>
      <c r="E49" s="65"/>
      <c r="F49" s="66"/>
      <c r="G49" s="65"/>
      <c r="H49" s="65"/>
      <c r="I49" s="66"/>
      <c r="J49" s="65"/>
      <c r="K49" s="65"/>
      <c r="L49" s="66"/>
      <c r="M49" s="52"/>
      <c r="N49" s="67"/>
      <c r="O49" s="68"/>
      <c r="P49" s="68"/>
      <c r="Q49" s="68"/>
      <c r="X49"/>
      <c r="Y49"/>
      <c r="Z49"/>
      <c r="AA49"/>
      <c r="AB49"/>
      <c r="AC49"/>
      <c r="AD49"/>
      <c r="AE49"/>
      <c r="AF49"/>
      <c r="AG49"/>
      <c r="AH49"/>
      <c r="AI49"/>
      <c r="AJ49"/>
      <c r="AK49"/>
      <c r="AL49"/>
      <c r="AM49"/>
      <c r="AN49"/>
      <c r="AO49"/>
      <c r="AP49"/>
      <c r="AQ49"/>
    </row>
    <row r="50" spans="3:43" s="31" customFormat="1" ht="18.75">
      <c r="C50" s="51" t="s">
        <v>443</v>
      </c>
      <c r="D50" s="25"/>
      <c r="E50" s="25"/>
      <c r="F50" s="73"/>
      <c r="G50" s="74"/>
      <c r="H50" s="25"/>
      <c r="I50" s="25"/>
      <c r="J50" s="75"/>
      <c r="K50" s="76"/>
      <c r="L50" s="25"/>
      <c r="M50" s="25"/>
      <c r="N50" s="25"/>
      <c r="O50" s="25"/>
      <c r="P50" s="25"/>
      <c r="W50" s="29" t="s">
        <v>722</v>
      </c>
      <c r="X50"/>
      <c r="Y50"/>
      <c r="Z50"/>
      <c r="AA50"/>
      <c r="AB50"/>
      <c r="AC50"/>
      <c r="AD50"/>
      <c r="AE50"/>
      <c r="AF50"/>
      <c r="AG50"/>
      <c r="AH50"/>
      <c r="AI50"/>
      <c r="AJ50"/>
      <c r="AK50"/>
      <c r="AL50"/>
      <c r="AM50"/>
      <c r="AN50"/>
      <c r="AO50"/>
      <c r="AP50"/>
      <c r="AQ50"/>
    </row>
    <row r="51" spans="3:43" s="31" customFormat="1" ht="13.5">
      <c r="C51" s="49"/>
      <c r="D51" s="588" t="str">
        <f t="shared" ref="D51:W51" si="21">D6</f>
        <v>01</v>
      </c>
      <c r="E51" s="588" t="str">
        <f t="shared" si="21"/>
        <v>02</v>
      </c>
      <c r="F51" s="588" t="str">
        <f t="shared" si="21"/>
        <v>03</v>
      </c>
      <c r="G51" s="588" t="str">
        <f t="shared" si="21"/>
        <v>04</v>
      </c>
      <c r="H51" s="588" t="str">
        <f t="shared" si="21"/>
        <v>05</v>
      </c>
      <c r="I51" s="588" t="str">
        <f t="shared" si="21"/>
        <v>06</v>
      </c>
      <c r="J51" s="588" t="str">
        <f t="shared" si="21"/>
        <v>07</v>
      </c>
      <c r="K51" s="588" t="str">
        <f t="shared" si="21"/>
        <v>08</v>
      </c>
      <c r="L51" s="588" t="str">
        <f t="shared" si="21"/>
        <v>09</v>
      </c>
      <c r="M51" s="588" t="str">
        <f t="shared" si="21"/>
        <v>10</v>
      </c>
      <c r="N51" s="588" t="str">
        <f t="shared" si="21"/>
        <v>11</v>
      </c>
      <c r="O51" s="588" t="str">
        <f t="shared" si="21"/>
        <v>12</v>
      </c>
      <c r="P51" s="588" t="str">
        <f t="shared" si="21"/>
        <v>13</v>
      </c>
      <c r="Q51" s="588" t="str">
        <f t="shared" si="21"/>
        <v>14</v>
      </c>
      <c r="R51" s="588" t="str">
        <f t="shared" si="21"/>
        <v>15</v>
      </c>
      <c r="S51" s="588" t="str">
        <f t="shared" si="21"/>
        <v>16</v>
      </c>
      <c r="T51" s="588" t="str">
        <f t="shared" si="21"/>
        <v>17</v>
      </c>
      <c r="U51" s="588" t="str">
        <f t="shared" si="21"/>
        <v>18</v>
      </c>
      <c r="V51" s="588" t="str">
        <f t="shared" si="21"/>
        <v>19</v>
      </c>
      <c r="W51" s="588" t="str">
        <f t="shared" si="21"/>
        <v>20</v>
      </c>
      <c r="X51"/>
      <c r="Y51"/>
      <c r="Z51"/>
      <c r="AA51"/>
      <c r="AB51"/>
      <c r="AC51"/>
      <c r="AD51"/>
      <c r="AE51"/>
      <c r="AF51"/>
      <c r="AG51"/>
      <c r="AH51"/>
      <c r="AI51"/>
      <c r="AJ51"/>
      <c r="AK51"/>
      <c r="AL51"/>
      <c r="AM51"/>
      <c r="AN51"/>
      <c r="AO51"/>
      <c r="AP51"/>
      <c r="AQ51"/>
    </row>
    <row r="52" spans="3:43" s="31" customFormat="1" ht="40.5">
      <c r="C52" s="77" t="s">
        <v>48</v>
      </c>
      <c r="D52" s="589" t="str">
        <f t="shared" ref="D52:W52" si="22">D7</f>
        <v>農業</v>
      </c>
      <c r="E52" s="589" t="str">
        <f t="shared" si="22"/>
        <v>林業</v>
      </c>
      <c r="F52" s="589" t="str">
        <f t="shared" si="22"/>
        <v>漁業</v>
      </c>
      <c r="G52" s="589" t="str">
        <f t="shared" si="22"/>
        <v>鉱業</v>
      </c>
      <c r="H52" s="589" t="str">
        <f t="shared" si="22"/>
        <v>飲食料品</v>
      </c>
      <c r="I52" s="589" t="str">
        <f t="shared" si="22"/>
        <v>繊維製品</v>
      </c>
      <c r="J52" s="589" t="str">
        <f t="shared" si="22"/>
        <v>パルプ・紙・木製品</v>
      </c>
      <c r="K52" s="589" t="str">
        <f t="shared" si="22"/>
        <v>化学製品</v>
      </c>
      <c r="L52" s="589" t="str">
        <f t="shared" si="22"/>
        <v>石油・石炭製品</v>
      </c>
      <c r="M52" s="613" t="str">
        <f t="shared" si="22"/>
        <v>プラスチック・ゴム製品</v>
      </c>
      <c r="N52" s="589" t="str">
        <f t="shared" si="22"/>
        <v>窯業・土石製品</v>
      </c>
      <c r="O52" s="589" t="str">
        <f t="shared" si="22"/>
        <v>鉄鋼</v>
      </c>
      <c r="P52" s="589" t="str">
        <f t="shared" si="22"/>
        <v>非鉄金属</v>
      </c>
      <c r="Q52" s="589" t="str">
        <f t="shared" si="22"/>
        <v>金属製品</v>
      </c>
      <c r="R52" s="589" t="str">
        <f t="shared" si="22"/>
        <v>はん用機械</v>
      </c>
      <c r="S52" s="589" t="str">
        <f t="shared" si="22"/>
        <v>生産用機械</v>
      </c>
      <c r="T52" s="589" t="str">
        <f t="shared" si="22"/>
        <v>業務用機械</v>
      </c>
      <c r="U52" s="589" t="str">
        <f t="shared" si="22"/>
        <v>電子部品</v>
      </c>
      <c r="V52" s="589" t="str">
        <f t="shared" si="22"/>
        <v>電気機械</v>
      </c>
      <c r="W52" s="589" t="str">
        <f t="shared" si="22"/>
        <v>情報通信機器</v>
      </c>
      <c r="X52"/>
      <c r="Y52"/>
      <c r="Z52"/>
      <c r="AA52"/>
      <c r="AB52"/>
      <c r="AC52"/>
      <c r="AD52"/>
      <c r="AE52"/>
      <c r="AF52"/>
      <c r="AG52"/>
      <c r="AH52"/>
      <c r="AI52"/>
      <c r="AJ52"/>
      <c r="AK52"/>
      <c r="AL52"/>
      <c r="AM52"/>
      <c r="AN52"/>
      <c r="AO52"/>
      <c r="AP52"/>
      <c r="AQ52"/>
    </row>
    <row r="53" spans="3:43" s="31" customFormat="1" ht="17.850000000000001" customHeight="1">
      <c r="C53" s="78" t="s">
        <v>84</v>
      </c>
      <c r="D53" s="79">
        <f>推計結果の概要!D104</f>
        <v>0</v>
      </c>
      <c r="E53" s="79">
        <f>推計結果の概要!E104</f>
        <v>0</v>
      </c>
      <c r="F53" s="79">
        <f>推計結果の概要!F104</f>
        <v>0</v>
      </c>
      <c r="G53" s="79">
        <f>推計結果の概要!G104</f>
        <v>0</v>
      </c>
      <c r="H53" s="79">
        <f>推計結果の概要!H104</f>
        <v>1690.667441160112</v>
      </c>
      <c r="I53" s="79">
        <f>推計結果の概要!I104</f>
        <v>0</v>
      </c>
      <c r="J53" s="79">
        <f>推計結果の概要!J104</f>
        <v>0</v>
      </c>
      <c r="K53" s="79">
        <f>推計結果の概要!K104</f>
        <v>0</v>
      </c>
      <c r="L53" s="79">
        <f>推計結果の概要!L104</f>
        <v>0</v>
      </c>
      <c r="M53" s="79">
        <f>推計結果の概要!M104</f>
        <v>0</v>
      </c>
      <c r="N53" s="79">
        <f>推計結果の概要!N104</f>
        <v>0</v>
      </c>
      <c r="O53" s="79">
        <f>推計結果の概要!O104</f>
        <v>0</v>
      </c>
      <c r="P53" s="79">
        <f>推計結果の概要!P104</f>
        <v>0</v>
      </c>
      <c r="Q53" s="79">
        <f>推計結果の概要!Q104</f>
        <v>0</v>
      </c>
      <c r="R53" s="79">
        <f>推計結果の概要!R104</f>
        <v>0</v>
      </c>
      <c r="S53" s="79">
        <f>推計結果の概要!S104</f>
        <v>0</v>
      </c>
      <c r="T53" s="79">
        <f>推計結果の概要!T104</f>
        <v>0</v>
      </c>
      <c r="U53" s="79">
        <f>推計結果の概要!U104</f>
        <v>0</v>
      </c>
      <c r="V53" s="79">
        <f>推計結果の概要!V104</f>
        <v>0</v>
      </c>
      <c r="W53" s="80">
        <f>推計結果の概要!W104</f>
        <v>0</v>
      </c>
      <c r="X53"/>
      <c r="Y53"/>
      <c r="Z53"/>
      <c r="AA53"/>
      <c r="AB53"/>
      <c r="AC53"/>
      <c r="AD53"/>
      <c r="AE53"/>
      <c r="AF53"/>
      <c r="AG53"/>
      <c r="AH53"/>
      <c r="AI53"/>
      <c r="AJ53"/>
      <c r="AK53"/>
      <c r="AL53"/>
      <c r="AM53"/>
      <c r="AN53"/>
      <c r="AO53"/>
      <c r="AP53"/>
      <c r="AQ53"/>
    </row>
    <row r="54" spans="3:43" s="31" customFormat="1" ht="17.850000000000001" customHeight="1">
      <c r="C54" s="81" t="s">
        <v>85</v>
      </c>
      <c r="D54" s="37">
        <f>推計結果の概要!D105</f>
        <v>88.63917525436068</v>
      </c>
      <c r="E54" s="37">
        <f>推計結果の概要!E105</f>
        <v>0.66327548736232333</v>
      </c>
      <c r="F54" s="37">
        <f>推計結果の概要!F105</f>
        <v>7.4916692185365257</v>
      </c>
      <c r="G54" s="37">
        <f>推計結果の概要!G105</f>
        <v>0.23321185581801604</v>
      </c>
      <c r="H54" s="37">
        <f>推計結果の概要!H105</f>
        <v>187.63150645200795</v>
      </c>
      <c r="I54" s="37">
        <f>推計結果の概要!I105</f>
        <v>1.7883233580664994</v>
      </c>
      <c r="J54" s="37">
        <f>推計結果の概要!J105</f>
        <v>21.665878089998039</v>
      </c>
      <c r="K54" s="37">
        <f>推計結果の概要!K105</f>
        <v>18.370272569242825</v>
      </c>
      <c r="L54" s="37">
        <f>推計結果の概要!L105</f>
        <v>8.7571632100975485</v>
      </c>
      <c r="M54" s="37">
        <f>推計結果の概要!M105</f>
        <v>21.503266422987597</v>
      </c>
      <c r="N54" s="37">
        <f>推計結果の概要!N105</f>
        <v>3.5210519281490611</v>
      </c>
      <c r="O54" s="37">
        <f>推計結果の概要!O105</f>
        <v>7.5419471174939776</v>
      </c>
      <c r="P54" s="37">
        <f>推計結果の概要!P105</f>
        <v>1.1654562435668319</v>
      </c>
      <c r="Q54" s="37">
        <f>推計結果の概要!Q105</f>
        <v>13.393330520171446</v>
      </c>
      <c r="R54" s="37">
        <f>推計結果の概要!R105</f>
        <v>1.6320342625584763</v>
      </c>
      <c r="S54" s="37">
        <f>推計結果の概要!S105</f>
        <v>1.3077722517068173</v>
      </c>
      <c r="T54" s="37">
        <f>推計結果の概要!T105</f>
        <v>0.47024700359975791</v>
      </c>
      <c r="U54" s="37">
        <f>推計結果の概要!U105</f>
        <v>0.71194243653779632</v>
      </c>
      <c r="V54" s="37">
        <f>推計結果の概要!V105</f>
        <v>0.91804317147342274</v>
      </c>
      <c r="W54" s="82">
        <f>推計結果の概要!W105</f>
        <v>0.16461168430234227</v>
      </c>
      <c r="X54"/>
      <c r="Y54"/>
      <c r="Z54"/>
      <c r="AA54"/>
      <c r="AB54"/>
      <c r="AC54"/>
      <c r="AD54"/>
      <c r="AE54"/>
      <c r="AF54"/>
      <c r="AG54"/>
      <c r="AH54"/>
      <c r="AI54"/>
      <c r="AJ54"/>
      <c r="AK54"/>
      <c r="AL54"/>
      <c r="AM54"/>
      <c r="AN54"/>
      <c r="AO54"/>
      <c r="AP54"/>
      <c r="AQ54"/>
    </row>
    <row r="55" spans="3:43" s="31" customFormat="1" ht="17.850000000000001" customHeight="1">
      <c r="C55" s="81" t="s">
        <v>86</v>
      </c>
      <c r="D55" s="37">
        <f>推計結果の概要!D106</f>
        <v>2.3673353190441309</v>
      </c>
      <c r="E55" s="37">
        <f>推計結果の概要!E106</f>
        <v>0.16151895476897005</v>
      </c>
      <c r="F55" s="37">
        <f>推計結果の概要!F106</f>
        <v>0.4225102020030318</v>
      </c>
      <c r="G55" s="37">
        <f>推計結果の概要!G106</f>
        <v>7.4911163861567487E-2</v>
      </c>
      <c r="H55" s="37">
        <f>推計結果の概要!H106</f>
        <v>27.198158759405359</v>
      </c>
      <c r="I55" s="37">
        <f>推計結果の概要!I106</f>
        <v>0.91261847617686842</v>
      </c>
      <c r="J55" s="37">
        <f>推計結果の概要!J106</f>
        <v>1.9347253833015279</v>
      </c>
      <c r="K55" s="37">
        <f>推計結果の概要!K106</f>
        <v>5.7243547581067569</v>
      </c>
      <c r="L55" s="37">
        <f>推計結果の概要!L106</f>
        <v>1.4901483170537388</v>
      </c>
      <c r="M55" s="37">
        <f>推計結果の概要!M106</f>
        <v>1.9505096770600201</v>
      </c>
      <c r="N55" s="37">
        <f>推計結果の概要!N106</f>
        <v>0.52134519024048687</v>
      </c>
      <c r="O55" s="37">
        <f>推計結果の概要!O106</f>
        <v>1.9382908702836206</v>
      </c>
      <c r="P55" s="37">
        <f>推計結果の概要!P106</f>
        <v>0.25642015283434216</v>
      </c>
      <c r="Q55" s="37">
        <f>推計結果の概要!Q106</f>
        <v>1.3708819609602512</v>
      </c>
      <c r="R55" s="37">
        <f>推計結果の概要!R106</f>
        <v>0.55901162165359408</v>
      </c>
      <c r="S55" s="37">
        <f>推計結果の概要!S106</f>
        <v>0.27415686326543692</v>
      </c>
      <c r="T55" s="37">
        <f>推計結果の概要!T106</f>
        <v>0.16876395132299049</v>
      </c>
      <c r="U55" s="37">
        <f>推計結果の概要!U106</f>
        <v>0.45537126597942651</v>
      </c>
      <c r="V55" s="37">
        <f>推計結果の概要!V106</f>
        <v>2.5625197257442931</v>
      </c>
      <c r="W55" s="82">
        <f>推計結果の概要!W106</f>
        <v>2.8228262025393449</v>
      </c>
      <c r="X55"/>
      <c r="Y55"/>
      <c r="Z55"/>
      <c r="AA55"/>
      <c r="AB55"/>
      <c r="AC55"/>
      <c r="AD55"/>
      <c r="AE55"/>
      <c r="AF55"/>
      <c r="AG55"/>
      <c r="AH55"/>
      <c r="AI55"/>
      <c r="AJ55"/>
      <c r="AK55"/>
      <c r="AL55"/>
      <c r="AM55"/>
      <c r="AN55"/>
      <c r="AO55"/>
      <c r="AP55"/>
      <c r="AQ55"/>
    </row>
    <row r="56" spans="3:43" s="31" customFormat="1" ht="17.850000000000001" customHeight="1">
      <c r="C56" s="83" t="s">
        <v>79</v>
      </c>
      <c r="D56" s="41">
        <f>推計結果の概要!D107</f>
        <v>91.00651057340481</v>
      </c>
      <c r="E56" s="41">
        <f>推計結果の概要!E107</f>
        <v>0.82479444213129338</v>
      </c>
      <c r="F56" s="41">
        <f>推計結果の概要!F107</f>
        <v>7.9141794205395577</v>
      </c>
      <c r="G56" s="41">
        <f>推計結果の概要!G107</f>
        <v>0.30812301967958355</v>
      </c>
      <c r="H56" s="41">
        <f>推計結果の概要!H107</f>
        <v>1905.4971063715252</v>
      </c>
      <c r="I56" s="41">
        <f>推計結果の概要!I107</f>
        <v>2.700941834243368</v>
      </c>
      <c r="J56" s="41">
        <f>推計結果の概要!J107</f>
        <v>23.600603473299568</v>
      </c>
      <c r="K56" s="41">
        <f>推計結果の概要!K107</f>
        <v>24.094627327349581</v>
      </c>
      <c r="L56" s="41">
        <f>推計結果の概要!L107</f>
        <v>10.247311527151288</v>
      </c>
      <c r="M56" s="41">
        <f>推計結果の概要!M107</f>
        <v>23.453776100047616</v>
      </c>
      <c r="N56" s="41">
        <f>推計結果の概要!N107</f>
        <v>4.0423971183895482</v>
      </c>
      <c r="O56" s="41">
        <f>推計結果の概要!O107</f>
        <v>9.4802379877775991</v>
      </c>
      <c r="P56" s="41">
        <f>推計結果の概要!P107</f>
        <v>1.421876396401174</v>
      </c>
      <c r="Q56" s="41">
        <f>推計結果の概要!Q107</f>
        <v>14.764212481131697</v>
      </c>
      <c r="R56" s="41">
        <f>推計結果の概要!R107</f>
        <v>2.1910458842120706</v>
      </c>
      <c r="S56" s="41">
        <f>推計結果の概要!S107</f>
        <v>1.5819291149722543</v>
      </c>
      <c r="T56" s="41">
        <f>推計結果の概要!T107</f>
        <v>0.6390109549227484</v>
      </c>
      <c r="U56" s="41">
        <f>推計結果の概要!U107</f>
        <v>1.1673137025172229</v>
      </c>
      <c r="V56" s="41">
        <f>推計結果の概要!V107</f>
        <v>3.4805628972177161</v>
      </c>
      <c r="W56" s="84">
        <f>推計結果の概要!W107</f>
        <v>2.9874378868416871</v>
      </c>
      <c r="X56"/>
      <c r="Y56"/>
      <c r="Z56"/>
      <c r="AA56"/>
      <c r="AB56"/>
      <c r="AC56"/>
      <c r="AD56"/>
      <c r="AE56"/>
      <c r="AF56"/>
      <c r="AG56"/>
      <c r="AH56"/>
      <c r="AI56"/>
      <c r="AJ56"/>
      <c r="AK56"/>
      <c r="AL56"/>
      <c r="AM56"/>
      <c r="AN56"/>
      <c r="AO56"/>
      <c r="AP56"/>
      <c r="AQ56"/>
    </row>
    <row r="57" spans="3:43" s="31" customFormat="1" ht="13.5">
      <c r="C57" s="85"/>
      <c r="D57" s="588" t="str">
        <f t="shared" ref="D57:V57" si="23">D35</f>
        <v>21</v>
      </c>
      <c r="E57" s="588" t="str">
        <f t="shared" si="23"/>
        <v>22</v>
      </c>
      <c r="F57" s="588" t="str">
        <f t="shared" si="23"/>
        <v>23</v>
      </c>
      <c r="G57" s="588" t="str">
        <f t="shared" si="23"/>
        <v>24</v>
      </c>
      <c r="H57" s="588" t="str">
        <f t="shared" si="23"/>
        <v>25</v>
      </c>
      <c r="I57" s="588" t="str">
        <f t="shared" si="23"/>
        <v>26</v>
      </c>
      <c r="J57" s="588" t="str">
        <f t="shared" si="23"/>
        <v>27</v>
      </c>
      <c r="K57" s="588" t="str">
        <f t="shared" si="23"/>
        <v>28</v>
      </c>
      <c r="L57" s="588" t="str">
        <f t="shared" si="23"/>
        <v>29</v>
      </c>
      <c r="M57" s="588" t="str">
        <f t="shared" si="23"/>
        <v>30</v>
      </c>
      <c r="N57" s="588" t="str">
        <f t="shared" si="23"/>
        <v>31</v>
      </c>
      <c r="O57" s="588" t="str">
        <f t="shared" si="23"/>
        <v>32</v>
      </c>
      <c r="P57" s="588" t="str">
        <f t="shared" si="23"/>
        <v>33</v>
      </c>
      <c r="Q57" s="588" t="str">
        <f t="shared" si="23"/>
        <v>34</v>
      </c>
      <c r="R57" s="588" t="str">
        <f t="shared" si="23"/>
        <v>35</v>
      </c>
      <c r="S57" s="588" t="str">
        <f t="shared" si="23"/>
        <v>36</v>
      </c>
      <c r="T57" s="588" t="str">
        <f t="shared" si="23"/>
        <v>37</v>
      </c>
      <c r="U57" s="588" t="str">
        <f t="shared" si="23"/>
        <v>38</v>
      </c>
      <c r="V57" s="588" t="str">
        <f t="shared" si="23"/>
        <v>39</v>
      </c>
      <c r="W57" s="85"/>
      <c r="X57"/>
      <c r="Y57"/>
      <c r="Z57"/>
      <c r="AA57"/>
      <c r="AB57"/>
      <c r="AC57"/>
      <c r="AD57"/>
      <c r="AE57"/>
      <c r="AF57"/>
      <c r="AG57"/>
      <c r="AH57"/>
      <c r="AI57"/>
      <c r="AJ57"/>
      <c r="AK57"/>
      <c r="AL57"/>
      <c r="AM57"/>
      <c r="AN57"/>
      <c r="AO57"/>
      <c r="AP57"/>
      <c r="AQ57"/>
    </row>
    <row r="58" spans="3:43" s="31" customFormat="1" ht="40.5">
      <c r="C58" s="77" t="s">
        <v>48</v>
      </c>
      <c r="D58" s="589" t="str">
        <f t="shared" ref="D58:V58" si="24">D36</f>
        <v>輸送機械</v>
      </c>
      <c r="E58" s="589" t="str">
        <f t="shared" si="24"/>
        <v>その他の製造工業製品</v>
      </c>
      <c r="F58" s="589" t="str">
        <f t="shared" si="24"/>
        <v>建設</v>
      </c>
      <c r="G58" s="589" t="str">
        <f t="shared" si="24"/>
        <v>電力・ガス・熱供給</v>
      </c>
      <c r="H58" s="589" t="str">
        <f t="shared" si="24"/>
        <v>水道</v>
      </c>
      <c r="I58" s="589" t="str">
        <f t="shared" si="24"/>
        <v>廃棄物処理</v>
      </c>
      <c r="J58" s="589" t="str">
        <f t="shared" si="24"/>
        <v>商業</v>
      </c>
      <c r="K58" s="589" t="str">
        <f t="shared" si="24"/>
        <v>金融・保険</v>
      </c>
      <c r="L58" s="589" t="str">
        <f t="shared" si="24"/>
        <v>不動産</v>
      </c>
      <c r="M58" s="589" t="str">
        <f t="shared" si="24"/>
        <v>運輸・郵便</v>
      </c>
      <c r="N58" s="589" t="str">
        <f t="shared" si="24"/>
        <v>情報通信</v>
      </c>
      <c r="O58" s="589" t="str">
        <f t="shared" si="24"/>
        <v>公務</v>
      </c>
      <c r="P58" s="589" t="str">
        <f t="shared" si="24"/>
        <v>教育・研究</v>
      </c>
      <c r="Q58" s="589" t="str">
        <f t="shared" si="24"/>
        <v>医療・福祉</v>
      </c>
      <c r="R58" s="613" t="str">
        <f t="shared" si="24"/>
        <v>他に分類されない会員制団体</v>
      </c>
      <c r="S58" s="589" t="str">
        <f t="shared" si="24"/>
        <v>対事業所サービス</v>
      </c>
      <c r="T58" s="589" t="str">
        <f t="shared" si="24"/>
        <v>対個人サービス</v>
      </c>
      <c r="U58" s="589" t="str">
        <f t="shared" si="24"/>
        <v>事務用品</v>
      </c>
      <c r="V58" s="589" t="str">
        <f t="shared" si="24"/>
        <v>分類不明</v>
      </c>
      <c r="W58" s="30" t="s">
        <v>66</v>
      </c>
      <c r="X58"/>
      <c r="Y58"/>
      <c r="Z58"/>
      <c r="AA58"/>
      <c r="AB58"/>
      <c r="AC58"/>
      <c r="AD58"/>
      <c r="AE58"/>
      <c r="AF58"/>
      <c r="AG58"/>
      <c r="AH58"/>
      <c r="AI58"/>
      <c r="AJ58"/>
      <c r="AK58"/>
      <c r="AL58"/>
      <c r="AM58"/>
      <c r="AN58"/>
      <c r="AO58"/>
      <c r="AP58"/>
      <c r="AQ58"/>
    </row>
    <row r="59" spans="3:43" s="31" customFormat="1" ht="17.850000000000001" customHeight="1">
      <c r="C59" s="78" t="s">
        <v>84</v>
      </c>
      <c r="D59" s="79">
        <f>推計結果の概要!D110</f>
        <v>0</v>
      </c>
      <c r="E59" s="79">
        <f>推計結果の概要!E110</f>
        <v>0</v>
      </c>
      <c r="F59" s="79">
        <f>推計結果の概要!F110</f>
        <v>0</v>
      </c>
      <c r="G59" s="79">
        <f>推計結果の概要!G110</f>
        <v>0</v>
      </c>
      <c r="H59" s="79">
        <f>推計結果の概要!H110</f>
        <v>0</v>
      </c>
      <c r="I59" s="79">
        <f>推計結果の概要!I110</f>
        <v>0</v>
      </c>
      <c r="J59" s="79">
        <f>推計結果の概要!J110</f>
        <v>784.86874532919182</v>
      </c>
      <c r="K59" s="79">
        <f>推計結果の概要!K110</f>
        <v>0</v>
      </c>
      <c r="L59" s="79">
        <f>推計結果の概要!L110</f>
        <v>0</v>
      </c>
      <c r="M59" s="79">
        <f>推計結果の概要!M110</f>
        <v>203.21676160170657</v>
      </c>
      <c r="N59" s="79">
        <f>推計結果の概要!N110</f>
        <v>0</v>
      </c>
      <c r="O59" s="79">
        <f>推計結果の概要!O110</f>
        <v>0</v>
      </c>
      <c r="P59" s="79">
        <f>推計結果の概要!P110</f>
        <v>0</v>
      </c>
      <c r="Q59" s="79">
        <f>推計結果の概要!Q110</f>
        <v>0</v>
      </c>
      <c r="R59" s="79">
        <f>推計結果の概要!R110</f>
        <v>0</v>
      </c>
      <c r="S59" s="79">
        <f>推計結果の概要!S110</f>
        <v>0</v>
      </c>
      <c r="T59" s="79">
        <f>推計結果の概要!T110</f>
        <v>0</v>
      </c>
      <c r="U59" s="79">
        <f>推計結果の概要!U110</f>
        <v>0</v>
      </c>
      <c r="V59" s="79">
        <f>推計結果の概要!V110</f>
        <v>0</v>
      </c>
      <c r="W59" s="79">
        <f>推計結果の概要!W110</f>
        <v>2678.7529480910102</v>
      </c>
      <c r="X59"/>
      <c r="Y59"/>
      <c r="Z59"/>
      <c r="AA59"/>
      <c r="AB59"/>
      <c r="AC59"/>
      <c r="AD59"/>
      <c r="AE59"/>
      <c r="AF59"/>
      <c r="AG59"/>
      <c r="AH59"/>
      <c r="AI59"/>
      <c r="AJ59"/>
      <c r="AK59"/>
      <c r="AL59"/>
      <c r="AM59"/>
      <c r="AN59"/>
      <c r="AO59"/>
      <c r="AP59"/>
      <c r="AQ59"/>
    </row>
    <row r="60" spans="3:43" s="31" customFormat="1" ht="17.850000000000001" customHeight="1">
      <c r="C60" s="81" t="s">
        <v>85</v>
      </c>
      <c r="D60" s="37">
        <f>推計結果の概要!D111</f>
        <v>3.4821333845500422</v>
      </c>
      <c r="E60" s="37">
        <f>推計結果の概要!E111</f>
        <v>11.553814982978292</v>
      </c>
      <c r="F60" s="37">
        <f>推計結果の概要!F111</f>
        <v>12.534468616711795</v>
      </c>
      <c r="G60" s="37">
        <f>推計結果の概要!G111</f>
        <v>70.492346717988255</v>
      </c>
      <c r="H60" s="37">
        <f>推計結果の概要!H111</f>
        <v>8.5451734618109878</v>
      </c>
      <c r="I60" s="37">
        <f>推計結果の概要!I111</f>
        <v>9.1529813872561032</v>
      </c>
      <c r="J60" s="37">
        <f>推計結果の概要!J111</f>
        <v>51.444971725953813</v>
      </c>
      <c r="K60" s="37">
        <f>推計結果の概要!K111</f>
        <v>38.955590786591678</v>
      </c>
      <c r="L60" s="37">
        <f>推計結果の概要!L111</f>
        <v>54.745483579458345</v>
      </c>
      <c r="M60" s="37">
        <f>推計結果の概要!M111</f>
        <v>84.366297068318957</v>
      </c>
      <c r="N60" s="37">
        <f>推計結果の概要!N111</f>
        <v>33.589888805157258</v>
      </c>
      <c r="O60" s="37">
        <f>推計結果の概要!O111</f>
        <v>0.99559335521759018</v>
      </c>
      <c r="P60" s="37">
        <f>推計結果の概要!P111</f>
        <v>1.99472444827632</v>
      </c>
      <c r="Q60" s="37">
        <f>推計結果の概要!Q111</f>
        <v>0.41284074236162555</v>
      </c>
      <c r="R60" s="37">
        <f>推計結果の概要!R111</f>
        <v>4.2873010350317244</v>
      </c>
      <c r="S60" s="37">
        <f>推計結果の概要!S111</f>
        <v>174.92576053548981</v>
      </c>
      <c r="T60" s="37">
        <f>推計結果の概要!T111</f>
        <v>1.4208950042579278</v>
      </c>
      <c r="U60" s="37">
        <f>推計結果の概要!U111</f>
        <v>4.6230757303799281</v>
      </c>
      <c r="V60" s="37">
        <f>推計結果の概要!V111</f>
        <v>9.8091596057188877</v>
      </c>
      <c r="W60" s="37">
        <f>推計結果の概要!W111</f>
        <v>964.90267951154703</v>
      </c>
      <c r="X60"/>
      <c r="Y60"/>
      <c r="Z60"/>
      <c r="AA60"/>
      <c r="AB60"/>
      <c r="AC60"/>
      <c r="AD60"/>
      <c r="AE60"/>
      <c r="AF60"/>
      <c r="AG60"/>
      <c r="AH60"/>
      <c r="AI60"/>
      <c r="AJ60"/>
      <c r="AK60"/>
      <c r="AL60"/>
      <c r="AM60"/>
      <c r="AN60"/>
      <c r="AO60"/>
      <c r="AP60"/>
      <c r="AQ60"/>
    </row>
    <row r="61" spans="3:43" s="31" customFormat="1" ht="17.850000000000001" customHeight="1">
      <c r="C61" s="81" t="s">
        <v>86</v>
      </c>
      <c r="D61" s="37">
        <f>推計結果の概要!D112</f>
        <v>2.6286392132717147</v>
      </c>
      <c r="E61" s="37">
        <f>推計結果の概要!E112</f>
        <v>3.5525308558020421</v>
      </c>
      <c r="F61" s="37">
        <f>推計結果の概要!F112</f>
        <v>3.9648814835567237</v>
      </c>
      <c r="G61" s="37">
        <f>推計結果の概要!G112</f>
        <v>26.748989502442456</v>
      </c>
      <c r="H61" s="37">
        <f>推計結果の概要!H112</f>
        <v>5.3405592099353703</v>
      </c>
      <c r="I61" s="37">
        <f>推計結果の概要!I112</f>
        <v>2.6913934118262137</v>
      </c>
      <c r="J61" s="37">
        <f>推計結果の概要!J112</f>
        <v>29.870860269276218</v>
      </c>
      <c r="K61" s="37">
        <f>推計結果の概要!K112</f>
        <v>36.771551902189763</v>
      </c>
      <c r="L61" s="37">
        <f>推計結果の概要!L112</f>
        <v>138.45960652733362</v>
      </c>
      <c r="M61" s="37">
        <f>推計結果の概要!M112</f>
        <v>21.729816183953499</v>
      </c>
      <c r="N61" s="37">
        <f>推計結果の概要!N112</f>
        <v>19.182065176993333</v>
      </c>
      <c r="O61" s="37">
        <f>推計結果の概要!O112</f>
        <v>2.8508620174262056</v>
      </c>
      <c r="P61" s="37">
        <f>推計結果の概要!P112</f>
        <v>14.882562413722786</v>
      </c>
      <c r="Q61" s="37">
        <f>推計結果の概要!Q112</f>
        <v>29.783943315053886</v>
      </c>
      <c r="R61" s="37">
        <f>推計結果の概要!R112</f>
        <v>7.4942909255736962</v>
      </c>
      <c r="S61" s="37">
        <f>推計結果の概要!S112</f>
        <v>27.107323530343525</v>
      </c>
      <c r="T61" s="37">
        <f>推計結果の概要!T112</f>
        <v>38.445593933861005</v>
      </c>
      <c r="U61" s="37">
        <f>推計結果の概要!U112</f>
        <v>0.6685453690489489</v>
      </c>
      <c r="V61" s="37">
        <f>推計結果の概要!V112</f>
        <v>1.3467550651375197</v>
      </c>
      <c r="W61" s="37">
        <f>推計結果の概要!W112</f>
        <v>466.6871491223543</v>
      </c>
      <c r="X61"/>
      <c r="Y61"/>
      <c r="Z61"/>
      <c r="AA61"/>
      <c r="AB61"/>
      <c r="AC61"/>
      <c r="AD61"/>
      <c r="AE61"/>
      <c r="AF61"/>
      <c r="AG61"/>
      <c r="AH61"/>
      <c r="AI61"/>
      <c r="AJ61"/>
      <c r="AK61"/>
      <c r="AL61"/>
      <c r="AM61"/>
      <c r="AN61"/>
      <c r="AO61"/>
      <c r="AP61"/>
      <c r="AQ61"/>
    </row>
    <row r="62" spans="3:43" s="31" customFormat="1" ht="17.850000000000001" customHeight="1">
      <c r="C62" s="83" t="s">
        <v>79</v>
      </c>
      <c r="D62" s="41">
        <f>推計結果の概要!D113</f>
        <v>6.1107725978217573</v>
      </c>
      <c r="E62" s="41">
        <f>推計結果の概要!E113</f>
        <v>15.106345838780333</v>
      </c>
      <c r="F62" s="41">
        <f>推計結果の概要!F113</f>
        <v>16.499350100268519</v>
      </c>
      <c r="G62" s="41">
        <f>推計結果の概要!G113</f>
        <v>97.241336220430711</v>
      </c>
      <c r="H62" s="41">
        <f>推計結果の概要!H113</f>
        <v>13.885732671746357</v>
      </c>
      <c r="I62" s="41">
        <f>推計結果の概要!I113</f>
        <v>11.844374799082317</v>
      </c>
      <c r="J62" s="41">
        <f>推計結果の概要!J113</f>
        <v>866.18457732442187</v>
      </c>
      <c r="K62" s="41">
        <f>推計結果の概要!K113</f>
        <v>75.727142688781441</v>
      </c>
      <c r="L62" s="41">
        <f>推計結果の概要!L113</f>
        <v>193.20509010679197</v>
      </c>
      <c r="M62" s="41">
        <f>推計結果の概要!M113</f>
        <v>309.31287485397905</v>
      </c>
      <c r="N62" s="41">
        <f>推計結果の概要!N113</f>
        <v>52.771953982150592</v>
      </c>
      <c r="O62" s="41">
        <f>推計結果の概要!O113</f>
        <v>3.8464553726437956</v>
      </c>
      <c r="P62" s="41">
        <f>推計結果の概要!P113</f>
        <v>16.877286861999107</v>
      </c>
      <c r="Q62" s="41">
        <f>推計結果の概要!Q113</f>
        <v>30.19678405741551</v>
      </c>
      <c r="R62" s="41">
        <f>推計結果の概要!R113</f>
        <v>11.781591960605422</v>
      </c>
      <c r="S62" s="41">
        <f>推計結果の概要!S113</f>
        <v>202.03308406583335</v>
      </c>
      <c r="T62" s="41">
        <f>推計結果の概要!T113</f>
        <v>39.866488938118934</v>
      </c>
      <c r="U62" s="41">
        <f>推計結果の概要!U113</f>
        <v>5.2916210994288768</v>
      </c>
      <c r="V62" s="41">
        <f>推計結果の概要!V113</f>
        <v>11.155914670856408</v>
      </c>
      <c r="W62" s="41">
        <f>推計結果の概要!W113</f>
        <v>4110.3427767249113</v>
      </c>
      <c r="X62"/>
      <c r="Y62"/>
      <c r="Z62"/>
      <c r="AA62"/>
      <c r="AB62"/>
      <c r="AC62"/>
      <c r="AD62"/>
      <c r="AE62"/>
      <c r="AF62"/>
      <c r="AG62"/>
      <c r="AH62"/>
      <c r="AI62"/>
      <c r="AJ62"/>
      <c r="AK62"/>
      <c r="AL62"/>
      <c r="AM62"/>
      <c r="AN62"/>
      <c r="AO62"/>
      <c r="AP62"/>
      <c r="AQ62"/>
    </row>
    <row r="63" spans="3:43" s="31" customFormat="1" ht="10.7" customHeight="1">
      <c r="F63" s="29"/>
      <c r="G63" s="46"/>
      <c r="N63" s="47"/>
      <c r="O63" s="47"/>
      <c r="X63"/>
      <c r="Y63"/>
      <c r="Z63"/>
      <c r="AA63"/>
      <c r="AB63"/>
      <c r="AC63"/>
      <c r="AD63"/>
      <c r="AE63"/>
      <c r="AF63"/>
      <c r="AG63"/>
      <c r="AH63"/>
      <c r="AI63"/>
      <c r="AJ63"/>
      <c r="AK63"/>
      <c r="AL63"/>
      <c r="AM63"/>
      <c r="AN63"/>
      <c r="AO63"/>
      <c r="AP63"/>
      <c r="AQ63"/>
    </row>
    <row r="64" spans="3:43" s="31" customFormat="1" ht="17.25">
      <c r="C64" s="32" t="s">
        <v>444</v>
      </c>
      <c r="D64" s="25"/>
      <c r="E64" s="25"/>
      <c r="F64" s="73"/>
      <c r="G64" s="74"/>
      <c r="H64" s="25"/>
      <c r="I64" s="25"/>
      <c r="J64" s="75"/>
      <c r="K64" s="76"/>
      <c r="L64" s="25"/>
      <c r="M64" s="25"/>
      <c r="N64" s="25"/>
      <c r="O64" s="25"/>
      <c r="P64" s="25"/>
      <c r="W64" s="29" t="s">
        <v>722</v>
      </c>
      <c r="X64"/>
      <c r="Y64"/>
      <c r="Z64"/>
      <c r="AA64"/>
      <c r="AB64"/>
      <c r="AC64"/>
      <c r="AD64"/>
      <c r="AE64"/>
      <c r="AF64"/>
      <c r="AG64"/>
      <c r="AH64"/>
      <c r="AI64"/>
      <c r="AJ64"/>
      <c r="AK64"/>
      <c r="AL64"/>
      <c r="AM64"/>
      <c r="AN64"/>
      <c r="AO64"/>
      <c r="AP64"/>
      <c r="AQ64"/>
    </row>
    <row r="65" spans="3:43" s="31" customFormat="1" ht="13.5">
      <c r="C65" s="49"/>
      <c r="D65" s="588" t="str">
        <f t="shared" ref="D65:W65" si="25">D6</f>
        <v>01</v>
      </c>
      <c r="E65" s="588" t="str">
        <f t="shared" si="25"/>
        <v>02</v>
      </c>
      <c r="F65" s="588" t="str">
        <f t="shared" si="25"/>
        <v>03</v>
      </c>
      <c r="G65" s="588" t="str">
        <f t="shared" si="25"/>
        <v>04</v>
      </c>
      <c r="H65" s="588" t="str">
        <f t="shared" si="25"/>
        <v>05</v>
      </c>
      <c r="I65" s="588" t="str">
        <f t="shared" si="25"/>
        <v>06</v>
      </c>
      <c r="J65" s="588" t="str">
        <f t="shared" si="25"/>
        <v>07</v>
      </c>
      <c r="K65" s="588" t="str">
        <f t="shared" si="25"/>
        <v>08</v>
      </c>
      <c r="L65" s="588" t="str">
        <f t="shared" si="25"/>
        <v>09</v>
      </c>
      <c r="M65" s="588" t="str">
        <f t="shared" si="25"/>
        <v>10</v>
      </c>
      <c r="N65" s="588" t="str">
        <f t="shared" si="25"/>
        <v>11</v>
      </c>
      <c r="O65" s="588" t="str">
        <f t="shared" si="25"/>
        <v>12</v>
      </c>
      <c r="P65" s="588" t="str">
        <f t="shared" si="25"/>
        <v>13</v>
      </c>
      <c r="Q65" s="588" t="str">
        <f t="shared" si="25"/>
        <v>14</v>
      </c>
      <c r="R65" s="588" t="str">
        <f t="shared" si="25"/>
        <v>15</v>
      </c>
      <c r="S65" s="588" t="str">
        <f t="shared" si="25"/>
        <v>16</v>
      </c>
      <c r="T65" s="588" t="str">
        <f t="shared" si="25"/>
        <v>17</v>
      </c>
      <c r="U65" s="588" t="str">
        <f t="shared" si="25"/>
        <v>18</v>
      </c>
      <c r="V65" s="588" t="str">
        <f t="shared" si="25"/>
        <v>19</v>
      </c>
      <c r="W65" s="588" t="str">
        <f t="shared" si="25"/>
        <v>20</v>
      </c>
      <c r="X65"/>
      <c r="Y65"/>
      <c r="Z65"/>
      <c r="AA65"/>
      <c r="AB65"/>
      <c r="AC65"/>
      <c r="AD65"/>
      <c r="AE65"/>
      <c r="AF65"/>
      <c r="AG65"/>
      <c r="AH65"/>
      <c r="AI65"/>
      <c r="AJ65"/>
      <c r="AK65"/>
      <c r="AL65"/>
      <c r="AM65"/>
      <c r="AN65"/>
      <c r="AO65"/>
      <c r="AP65"/>
      <c r="AQ65"/>
    </row>
    <row r="66" spans="3:43" s="31" customFormat="1" ht="40.5">
      <c r="C66" s="77" t="s">
        <v>48</v>
      </c>
      <c r="D66" s="589" t="str">
        <f t="shared" ref="D66:W66" si="26">D7</f>
        <v>農業</v>
      </c>
      <c r="E66" s="589" t="str">
        <f t="shared" si="26"/>
        <v>林業</v>
      </c>
      <c r="F66" s="589" t="str">
        <f t="shared" si="26"/>
        <v>漁業</v>
      </c>
      <c r="G66" s="589" t="str">
        <f t="shared" si="26"/>
        <v>鉱業</v>
      </c>
      <c r="H66" s="589" t="str">
        <f t="shared" si="26"/>
        <v>飲食料品</v>
      </c>
      <c r="I66" s="589" t="str">
        <f t="shared" si="26"/>
        <v>繊維製品</v>
      </c>
      <c r="J66" s="589" t="str">
        <f t="shared" si="26"/>
        <v>パルプ・紙・木製品</v>
      </c>
      <c r="K66" s="589" t="str">
        <f t="shared" si="26"/>
        <v>化学製品</v>
      </c>
      <c r="L66" s="589" t="str">
        <f t="shared" si="26"/>
        <v>石油・石炭製品</v>
      </c>
      <c r="M66" s="613" t="str">
        <f t="shared" si="26"/>
        <v>プラスチック・ゴム製品</v>
      </c>
      <c r="N66" s="589" t="str">
        <f t="shared" si="26"/>
        <v>窯業・土石製品</v>
      </c>
      <c r="O66" s="589" t="str">
        <f t="shared" si="26"/>
        <v>鉄鋼</v>
      </c>
      <c r="P66" s="589" t="str">
        <f t="shared" si="26"/>
        <v>非鉄金属</v>
      </c>
      <c r="Q66" s="589" t="str">
        <f t="shared" si="26"/>
        <v>金属製品</v>
      </c>
      <c r="R66" s="589" t="str">
        <f t="shared" si="26"/>
        <v>はん用機械</v>
      </c>
      <c r="S66" s="589" t="str">
        <f t="shared" si="26"/>
        <v>生産用機械</v>
      </c>
      <c r="T66" s="589" t="str">
        <f t="shared" si="26"/>
        <v>業務用機械</v>
      </c>
      <c r="U66" s="589" t="str">
        <f t="shared" si="26"/>
        <v>電子部品</v>
      </c>
      <c r="V66" s="589" t="str">
        <f t="shared" si="26"/>
        <v>電気機械</v>
      </c>
      <c r="W66" s="589" t="str">
        <f t="shared" si="26"/>
        <v>情報通信機器</v>
      </c>
      <c r="X66"/>
      <c r="Y66"/>
      <c r="Z66"/>
      <c r="AA66"/>
      <c r="AB66"/>
      <c r="AC66"/>
      <c r="AD66"/>
      <c r="AE66"/>
      <c r="AF66"/>
      <c r="AG66"/>
      <c r="AH66"/>
      <c r="AI66"/>
      <c r="AJ66"/>
      <c r="AK66"/>
      <c r="AL66"/>
      <c r="AM66"/>
      <c r="AN66"/>
      <c r="AO66"/>
      <c r="AP66"/>
      <c r="AQ66"/>
    </row>
    <row r="67" spans="3:43" s="31" customFormat="1" ht="17.850000000000001" customHeight="1">
      <c r="C67" s="78" t="s">
        <v>84</v>
      </c>
      <c r="D67" s="79">
        <f>推計結果の概要!D247</f>
        <v>0</v>
      </c>
      <c r="E67" s="79">
        <f>推計結果の概要!E247</f>
        <v>0</v>
      </c>
      <c r="F67" s="79">
        <f>推計結果の概要!F247</f>
        <v>0</v>
      </c>
      <c r="G67" s="79">
        <f>推計結果の概要!G247</f>
        <v>0</v>
      </c>
      <c r="H67" s="79">
        <f>推計結果の概要!H247</f>
        <v>232.80684405771837</v>
      </c>
      <c r="I67" s="79">
        <f>推計結果の概要!I247</f>
        <v>0</v>
      </c>
      <c r="J67" s="79">
        <f>推計結果の概要!J247</f>
        <v>0</v>
      </c>
      <c r="K67" s="79">
        <f>推計結果の概要!K247</f>
        <v>0</v>
      </c>
      <c r="L67" s="79">
        <f>推計結果の概要!L247</f>
        <v>0</v>
      </c>
      <c r="M67" s="79">
        <f>推計結果の概要!M247</f>
        <v>0</v>
      </c>
      <c r="N67" s="79">
        <f>推計結果の概要!N247</f>
        <v>0</v>
      </c>
      <c r="O67" s="79">
        <f>推計結果の概要!O247</f>
        <v>0</v>
      </c>
      <c r="P67" s="79">
        <f>推計結果の概要!P247</f>
        <v>0</v>
      </c>
      <c r="Q67" s="79">
        <f>推計結果の概要!Q247</f>
        <v>0</v>
      </c>
      <c r="R67" s="79">
        <f>推計結果の概要!R247</f>
        <v>0</v>
      </c>
      <c r="S67" s="79">
        <f>推計結果の概要!S247</f>
        <v>0</v>
      </c>
      <c r="T67" s="79">
        <f>推計結果の概要!T247</f>
        <v>0</v>
      </c>
      <c r="U67" s="79">
        <f>推計結果の概要!U247</f>
        <v>0</v>
      </c>
      <c r="V67" s="79">
        <f>推計結果の概要!V247</f>
        <v>0</v>
      </c>
      <c r="W67" s="79">
        <f>推計結果の概要!W247</f>
        <v>0</v>
      </c>
      <c r="X67"/>
      <c r="Y67"/>
      <c r="Z67"/>
      <c r="AA67"/>
      <c r="AB67"/>
      <c r="AC67"/>
      <c r="AD67"/>
      <c r="AE67"/>
      <c r="AF67"/>
      <c r="AG67"/>
      <c r="AH67"/>
      <c r="AI67"/>
      <c r="AJ67"/>
      <c r="AK67"/>
      <c r="AL67"/>
      <c r="AM67"/>
      <c r="AN67"/>
      <c r="AO67"/>
      <c r="AP67"/>
      <c r="AQ67"/>
    </row>
    <row r="68" spans="3:43" s="31" customFormat="1" ht="17.850000000000001" customHeight="1">
      <c r="C68" s="81" t="s">
        <v>85</v>
      </c>
      <c r="D68" s="37">
        <f>推計結果の概要!D248</f>
        <v>13.433399626456605</v>
      </c>
      <c r="E68" s="37">
        <f>推計結果の概要!E248</f>
        <v>0.15134303588097137</v>
      </c>
      <c r="F68" s="37">
        <f>推計結果の概要!F248</f>
        <v>1.285072180034887</v>
      </c>
      <c r="G68" s="37">
        <f>推計結果の概要!G248</f>
        <v>6.0157372639101689E-2</v>
      </c>
      <c r="H68" s="37">
        <f>推計結果の概要!H248</f>
        <v>25.837073453613971</v>
      </c>
      <c r="I68" s="37">
        <f>推計結果の概要!I248</f>
        <v>0.4867316570680999</v>
      </c>
      <c r="J68" s="37">
        <f>推計結果の概要!J248</f>
        <v>3.7559192405442468</v>
      </c>
      <c r="K68" s="37">
        <f>推計結果の概要!K248</f>
        <v>2.1516012599234355</v>
      </c>
      <c r="L68" s="37">
        <f>推計結果の概要!L248</f>
        <v>0.13380576828940527</v>
      </c>
      <c r="M68" s="37">
        <f>推計結果の概要!M248</f>
        <v>5.1725552790439924</v>
      </c>
      <c r="N68" s="37">
        <f>推計結果の概要!N248</f>
        <v>0.76642551317195484</v>
      </c>
      <c r="O68" s="37">
        <f>推計結果の概要!O248</f>
        <v>0.47096299980901285</v>
      </c>
      <c r="P68" s="37">
        <f>推計結果の概要!P248</f>
        <v>0.13603142066130622</v>
      </c>
      <c r="Q68" s="37">
        <f>推計結果の概要!Q248</f>
        <v>3.8847874435499152</v>
      </c>
      <c r="R68" s="37">
        <f>推計結果の概要!R248</f>
        <v>0.34804461443654638</v>
      </c>
      <c r="S68" s="37">
        <f>推計結果の概要!S248</f>
        <v>0.31883344852069556</v>
      </c>
      <c r="T68" s="37">
        <f>推計結果の概要!T248</f>
        <v>0.11583653272320762</v>
      </c>
      <c r="U68" s="37">
        <f>推計結果の概要!U248</f>
        <v>0.18552140616441126</v>
      </c>
      <c r="V68" s="37">
        <f>推計結果の概要!V248</f>
        <v>0.18742374354439073</v>
      </c>
      <c r="W68" s="37">
        <f>推計結果の概要!W248</f>
        <v>2.7130683035930758E-2</v>
      </c>
      <c r="X68"/>
      <c r="Y68"/>
      <c r="Z68"/>
      <c r="AA68"/>
      <c r="AB68"/>
      <c r="AC68"/>
      <c r="AD68"/>
      <c r="AE68"/>
      <c r="AF68"/>
      <c r="AG68"/>
      <c r="AH68"/>
      <c r="AI68"/>
      <c r="AJ68"/>
      <c r="AK68"/>
      <c r="AL68"/>
      <c r="AM68"/>
      <c r="AN68"/>
      <c r="AO68"/>
      <c r="AP68"/>
      <c r="AQ68"/>
    </row>
    <row r="69" spans="3:43" s="31" customFormat="1" ht="17.850000000000001" customHeight="1">
      <c r="C69" s="81" t="s">
        <v>86</v>
      </c>
      <c r="D69" s="37">
        <f>推計結果の概要!D249</f>
        <v>0.35877320946733943</v>
      </c>
      <c r="E69" s="37">
        <f>推計結果の概要!E249</f>
        <v>3.6854624409938329E-2</v>
      </c>
      <c r="F69" s="37">
        <f>推計結果の概要!F249</f>
        <v>7.2474650246381458E-2</v>
      </c>
      <c r="G69" s="37">
        <f>推計結果の概要!G249</f>
        <v>1.9323454990923281E-2</v>
      </c>
      <c r="H69" s="37">
        <f>推計結果の概要!H249</f>
        <v>3.7452176287331107</v>
      </c>
      <c r="I69" s="37">
        <f>推計結果の概要!I249</f>
        <v>0.24838925308272669</v>
      </c>
      <c r="J69" s="37">
        <f>推計結果の概要!J249</f>
        <v>0.33539708209039448</v>
      </c>
      <c r="K69" s="37">
        <f>推計結果の概要!K249</f>
        <v>0.67045978024368891</v>
      </c>
      <c r="L69" s="37">
        <f>推計結果の概要!L249</f>
        <v>2.276883913715692E-2</v>
      </c>
      <c r="M69" s="37">
        <f>推計結果の概要!M249</f>
        <v>0.46919007226351656</v>
      </c>
      <c r="N69" s="37">
        <f>推計結果の概要!N249</f>
        <v>0.11348093215422751</v>
      </c>
      <c r="O69" s="37">
        <f>推計結果の概要!O249</f>
        <v>0.1210381442020135</v>
      </c>
      <c r="P69" s="37">
        <f>推計結果の概要!P249</f>
        <v>2.9929221168777928E-2</v>
      </c>
      <c r="Q69" s="37">
        <f>推計結果の概要!Q249</f>
        <v>0.39762962770960547</v>
      </c>
      <c r="R69" s="37">
        <f>推計結果の概要!R249</f>
        <v>0.11921378661436191</v>
      </c>
      <c r="S69" s="37">
        <f>推計結果の概要!S249</f>
        <v>6.6839144229015296E-2</v>
      </c>
      <c r="T69" s="37">
        <f>推計結果の概要!T249</f>
        <v>4.157183527013434E-2</v>
      </c>
      <c r="U69" s="37">
        <f>推計結果の概要!U249</f>
        <v>0.11866284864575047</v>
      </c>
      <c r="V69" s="37">
        <f>推計結果の概要!V249</f>
        <v>0.52315300067481074</v>
      </c>
      <c r="W69" s="37">
        <f>推計結果の概要!W249</f>
        <v>0.46524767237027359</v>
      </c>
      <c r="X69"/>
      <c r="Y69"/>
      <c r="Z69"/>
      <c r="AA69"/>
      <c r="AB69"/>
      <c r="AC69"/>
      <c r="AD69"/>
      <c r="AE69"/>
      <c r="AF69"/>
      <c r="AG69"/>
      <c r="AH69"/>
      <c r="AI69"/>
      <c r="AJ69"/>
      <c r="AK69"/>
      <c r="AL69"/>
      <c r="AM69"/>
      <c r="AN69"/>
      <c r="AO69"/>
      <c r="AP69"/>
      <c r="AQ69"/>
    </row>
    <row r="70" spans="3:43" s="31" customFormat="1" ht="17.850000000000001" customHeight="1">
      <c r="C70" s="81" t="s">
        <v>79</v>
      </c>
      <c r="D70" s="37">
        <f>推計結果の概要!D250</f>
        <v>13.792172835923944</v>
      </c>
      <c r="E70" s="37">
        <f>推計結果の概要!E250</f>
        <v>0.1881976602909097</v>
      </c>
      <c r="F70" s="37">
        <f>推計結果の概要!F250</f>
        <v>1.3575468302812685</v>
      </c>
      <c r="G70" s="37">
        <f>推計結果の概要!G250</f>
        <v>7.9480827630024967E-2</v>
      </c>
      <c r="H70" s="37">
        <f>推計結果の概要!H250</f>
        <v>262.38913514006543</v>
      </c>
      <c r="I70" s="37">
        <f>推計結果の概要!I250</f>
        <v>0.73512091015082659</v>
      </c>
      <c r="J70" s="37">
        <f>推計結果の概要!J250</f>
        <v>4.0913163226346416</v>
      </c>
      <c r="K70" s="37">
        <f>推計結果の概要!K250</f>
        <v>2.8220610401671244</v>
      </c>
      <c r="L70" s="37">
        <f>推計結果の概要!L250</f>
        <v>0.15657460742656218</v>
      </c>
      <c r="M70" s="37">
        <f>推計結果の概要!M250</f>
        <v>5.6417453513075086</v>
      </c>
      <c r="N70" s="37">
        <f>推計結果の概要!N250</f>
        <v>0.87990644532618234</v>
      </c>
      <c r="O70" s="37">
        <f>推計結果の概要!O250</f>
        <v>0.59200114401102633</v>
      </c>
      <c r="P70" s="37">
        <f>推計結果の概要!P250</f>
        <v>0.16596064183008413</v>
      </c>
      <c r="Q70" s="37">
        <f>推計結果の概要!Q250</f>
        <v>4.2824170712595206</v>
      </c>
      <c r="R70" s="37">
        <f>推計結果の概要!R250</f>
        <v>0.46725840105090832</v>
      </c>
      <c r="S70" s="37">
        <f>推計結果の概要!S250</f>
        <v>0.38567259274971089</v>
      </c>
      <c r="T70" s="37">
        <f>推計結果の概要!T250</f>
        <v>0.15740836799334196</v>
      </c>
      <c r="U70" s="37">
        <f>推計結果の概要!U250</f>
        <v>0.30418425481016176</v>
      </c>
      <c r="V70" s="37">
        <f>推計結果の概要!V250</f>
        <v>0.71057674421920147</v>
      </c>
      <c r="W70" s="37">
        <f>推計結果の概要!W250</f>
        <v>0.49237835540620434</v>
      </c>
      <c r="X70"/>
      <c r="Y70"/>
      <c r="Z70"/>
      <c r="AA70"/>
      <c r="AB70"/>
      <c r="AC70"/>
      <c r="AD70"/>
      <c r="AE70"/>
      <c r="AF70"/>
      <c r="AG70"/>
      <c r="AH70"/>
      <c r="AI70"/>
      <c r="AJ70"/>
      <c r="AK70"/>
      <c r="AL70"/>
      <c r="AM70"/>
      <c r="AN70"/>
      <c r="AO70"/>
      <c r="AP70"/>
      <c r="AQ70"/>
    </row>
    <row r="71" spans="3:43" s="31" customFormat="1" ht="13.5">
      <c r="C71" s="49"/>
      <c r="D71" s="588" t="str">
        <f t="shared" ref="D71:V71" si="27">D57</f>
        <v>21</v>
      </c>
      <c r="E71" s="588" t="str">
        <f t="shared" si="27"/>
        <v>22</v>
      </c>
      <c r="F71" s="588" t="str">
        <f t="shared" si="27"/>
        <v>23</v>
      </c>
      <c r="G71" s="588" t="str">
        <f t="shared" si="27"/>
        <v>24</v>
      </c>
      <c r="H71" s="588" t="str">
        <f t="shared" si="27"/>
        <v>25</v>
      </c>
      <c r="I71" s="588" t="str">
        <f t="shared" si="27"/>
        <v>26</v>
      </c>
      <c r="J71" s="588" t="str">
        <f t="shared" si="27"/>
        <v>27</v>
      </c>
      <c r="K71" s="588" t="str">
        <f t="shared" si="27"/>
        <v>28</v>
      </c>
      <c r="L71" s="588" t="str">
        <f t="shared" si="27"/>
        <v>29</v>
      </c>
      <c r="M71" s="588" t="str">
        <f t="shared" si="27"/>
        <v>30</v>
      </c>
      <c r="N71" s="588" t="str">
        <f t="shared" si="27"/>
        <v>31</v>
      </c>
      <c r="O71" s="588" t="str">
        <f t="shared" si="27"/>
        <v>32</v>
      </c>
      <c r="P71" s="588" t="str">
        <f t="shared" si="27"/>
        <v>33</v>
      </c>
      <c r="Q71" s="588" t="str">
        <f t="shared" si="27"/>
        <v>34</v>
      </c>
      <c r="R71" s="588" t="str">
        <f t="shared" si="27"/>
        <v>35</v>
      </c>
      <c r="S71" s="588" t="str">
        <f t="shared" si="27"/>
        <v>36</v>
      </c>
      <c r="T71" s="588" t="str">
        <f t="shared" si="27"/>
        <v>37</v>
      </c>
      <c r="U71" s="588" t="str">
        <f t="shared" si="27"/>
        <v>38</v>
      </c>
      <c r="V71" s="588" t="str">
        <f t="shared" si="27"/>
        <v>39</v>
      </c>
      <c r="W71" s="49"/>
      <c r="X71"/>
      <c r="Y71"/>
      <c r="Z71"/>
      <c r="AA71"/>
      <c r="AB71"/>
      <c r="AC71"/>
      <c r="AD71"/>
      <c r="AE71"/>
      <c r="AF71"/>
      <c r="AG71"/>
      <c r="AH71"/>
      <c r="AI71"/>
      <c r="AJ71"/>
      <c r="AK71"/>
      <c r="AL71"/>
      <c r="AM71"/>
      <c r="AN71"/>
      <c r="AO71"/>
      <c r="AP71"/>
      <c r="AQ71"/>
    </row>
    <row r="72" spans="3:43" s="31" customFormat="1" ht="40.5">
      <c r="C72" s="77" t="s">
        <v>48</v>
      </c>
      <c r="D72" s="589" t="str">
        <f t="shared" ref="D72:V72" si="28">D58</f>
        <v>輸送機械</v>
      </c>
      <c r="E72" s="589" t="str">
        <f t="shared" si="28"/>
        <v>その他の製造工業製品</v>
      </c>
      <c r="F72" s="589" t="str">
        <f t="shared" si="28"/>
        <v>建設</v>
      </c>
      <c r="G72" s="589" t="str">
        <f t="shared" si="28"/>
        <v>電力・ガス・熱供給</v>
      </c>
      <c r="H72" s="589" t="str">
        <f t="shared" si="28"/>
        <v>水道</v>
      </c>
      <c r="I72" s="589" t="str">
        <f t="shared" si="28"/>
        <v>廃棄物処理</v>
      </c>
      <c r="J72" s="589" t="str">
        <f t="shared" si="28"/>
        <v>商業</v>
      </c>
      <c r="K72" s="589" t="str">
        <f t="shared" si="28"/>
        <v>金融・保険</v>
      </c>
      <c r="L72" s="589" t="str">
        <f t="shared" si="28"/>
        <v>不動産</v>
      </c>
      <c r="M72" s="589" t="str">
        <f t="shared" si="28"/>
        <v>運輸・郵便</v>
      </c>
      <c r="N72" s="589" t="str">
        <f t="shared" si="28"/>
        <v>情報通信</v>
      </c>
      <c r="O72" s="589" t="str">
        <f t="shared" si="28"/>
        <v>公務</v>
      </c>
      <c r="P72" s="589" t="str">
        <f t="shared" si="28"/>
        <v>教育・研究</v>
      </c>
      <c r="Q72" s="589" t="str">
        <f t="shared" si="28"/>
        <v>医療・福祉</v>
      </c>
      <c r="R72" s="613" t="str">
        <f t="shared" si="28"/>
        <v>他に分類されない会員制団体</v>
      </c>
      <c r="S72" s="589" t="str">
        <f t="shared" si="28"/>
        <v>対事業所サービス</v>
      </c>
      <c r="T72" s="589" t="str">
        <f t="shared" si="28"/>
        <v>対個人サービス</v>
      </c>
      <c r="U72" s="589" t="str">
        <f t="shared" si="28"/>
        <v>事務用品</v>
      </c>
      <c r="V72" s="589" t="str">
        <f t="shared" si="28"/>
        <v>分類不明</v>
      </c>
      <c r="W72" s="30" t="s">
        <v>66</v>
      </c>
      <c r="X72"/>
      <c r="Y72"/>
      <c r="Z72"/>
      <c r="AA72"/>
      <c r="AB72"/>
      <c r="AC72"/>
      <c r="AD72"/>
      <c r="AE72"/>
      <c r="AF72"/>
      <c r="AG72"/>
      <c r="AH72"/>
      <c r="AI72"/>
      <c r="AJ72"/>
      <c r="AK72"/>
      <c r="AL72"/>
      <c r="AM72"/>
      <c r="AN72"/>
      <c r="AO72"/>
      <c r="AP72"/>
      <c r="AQ72"/>
    </row>
    <row r="73" spans="3:43" s="31" customFormat="1" ht="17.850000000000001" customHeight="1">
      <c r="C73" s="78" t="s">
        <v>84</v>
      </c>
      <c r="D73" s="79">
        <f>推計結果の概要!D253</f>
        <v>0</v>
      </c>
      <c r="E73" s="79">
        <f>推計結果の概要!E253</f>
        <v>0</v>
      </c>
      <c r="F73" s="79">
        <f>推計結果の概要!F253</f>
        <v>0</v>
      </c>
      <c r="G73" s="79">
        <f>推計結果の概要!G253</f>
        <v>0</v>
      </c>
      <c r="H73" s="79">
        <f>推計結果の概要!H253</f>
        <v>0</v>
      </c>
      <c r="I73" s="79">
        <f>推計結果の概要!I253</f>
        <v>0</v>
      </c>
      <c r="J73" s="79">
        <f>推計結果の概要!J253</f>
        <v>343.37818232811952</v>
      </c>
      <c r="K73" s="79">
        <f>推計結果の概要!K253</f>
        <v>0</v>
      </c>
      <c r="L73" s="79">
        <f>推計結果の概要!L253</f>
        <v>0</v>
      </c>
      <c r="M73" s="79">
        <f>推計結果の概要!M253</f>
        <v>81.764601274567326</v>
      </c>
      <c r="N73" s="79">
        <f>推計結果の概要!N253</f>
        <v>0</v>
      </c>
      <c r="O73" s="79">
        <f>推計結果の概要!O253</f>
        <v>0</v>
      </c>
      <c r="P73" s="79">
        <f>推計結果の概要!P253</f>
        <v>0</v>
      </c>
      <c r="Q73" s="79">
        <f>推計結果の概要!Q253</f>
        <v>0</v>
      </c>
      <c r="R73" s="79">
        <f>推計結果の概要!R253</f>
        <v>0</v>
      </c>
      <c r="S73" s="79">
        <f>推計結果の概要!S253</f>
        <v>0</v>
      </c>
      <c r="T73" s="79">
        <f>推計結果の概要!T253</f>
        <v>0</v>
      </c>
      <c r="U73" s="79">
        <f>推計結果の概要!U253</f>
        <v>0</v>
      </c>
      <c r="V73" s="79">
        <f>推計結果の概要!V253</f>
        <v>0</v>
      </c>
      <c r="W73" s="79">
        <f>推計結果の概要!W253</f>
        <v>657.94962766040521</v>
      </c>
      <c r="X73"/>
      <c r="Y73"/>
      <c r="Z73"/>
      <c r="AA73"/>
      <c r="AB73"/>
      <c r="AC73"/>
      <c r="AD73"/>
      <c r="AE73"/>
      <c r="AF73"/>
      <c r="AG73"/>
      <c r="AH73"/>
      <c r="AI73"/>
      <c r="AJ73"/>
      <c r="AK73"/>
      <c r="AL73"/>
      <c r="AM73"/>
      <c r="AN73"/>
      <c r="AO73"/>
      <c r="AP73"/>
      <c r="AQ73"/>
    </row>
    <row r="74" spans="3:43" s="31" customFormat="1" ht="17.850000000000001" customHeight="1">
      <c r="C74" s="81" t="s">
        <v>85</v>
      </c>
      <c r="D74" s="37">
        <f>推計結果の概要!D254</f>
        <v>0.6329546143848056</v>
      </c>
      <c r="E74" s="37">
        <f>推計結果の概要!E254</f>
        <v>3.3331178472265877</v>
      </c>
      <c r="F74" s="37">
        <f>推計結果の概要!F254</f>
        <v>4.24153471074683</v>
      </c>
      <c r="G74" s="37">
        <f>推計結果の概要!G254</f>
        <v>4.9529691025484528</v>
      </c>
      <c r="H74" s="37">
        <f>推計結果の概要!H254</f>
        <v>0.97247614199122168</v>
      </c>
      <c r="I74" s="37">
        <f>推計結果の概要!I254</f>
        <v>4.1460708443207981</v>
      </c>
      <c r="J74" s="37">
        <f>推計結果の概要!J254</f>
        <v>22.507051002228895</v>
      </c>
      <c r="K74" s="37">
        <f>推計結果の概要!K254</f>
        <v>11.796686683913466</v>
      </c>
      <c r="L74" s="37">
        <f>推計結果の概要!L254</f>
        <v>3.2108321247497362</v>
      </c>
      <c r="M74" s="37">
        <f>推計結果の概要!M254</f>
        <v>33.944919633759525</v>
      </c>
      <c r="N74" s="37">
        <f>推計結果の概要!N254</f>
        <v>6.0473174983413456</v>
      </c>
      <c r="O74" s="37">
        <f>推計結果の概要!O254</f>
        <v>0.33198578803290418</v>
      </c>
      <c r="P74" s="37">
        <f>推計結果の概要!P254</f>
        <v>1.0435246744541553</v>
      </c>
      <c r="Q74" s="37">
        <f>推計結果の概要!Q254</f>
        <v>0.21012082611340835</v>
      </c>
      <c r="R74" s="37">
        <f>推計結果の概要!R254</f>
        <v>2.2851039659376897</v>
      </c>
      <c r="S74" s="37">
        <f>推計結果の概要!S254</f>
        <v>65.172756090281055</v>
      </c>
      <c r="T74" s="37">
        <f>推計結果の概要!T254</f>
        <v>0.46011316099604976</v>
      </c>
      <c r="U74" s="37">
        <f>推計結果の概要!U254</f>
        <v>0</v>
      </c>
      <c r="V74" s="37">
        <f>推計結果の概要!V254</f>
        <v>7.2844514081096073E-2</v>
      </c>
      <c r="W74" s="37">
        <f>推計結果の概要!W254</f>
        <v>224.27103590322011</v>
      </c>
      <c r="X74"/>
      <c r="Y74"/>
      <c r="Z74"/>
      <c r="AA74"/>
      <c r="AB74"/>
      <c r="AC74"/>
      <c r="AD74"/>
      <c r="AE74"/>
      <c r="AF74"/>
      <c r="AG74"/>
      <c r="AH74"/>
      <c r="AI74"/>
      <c r="AJ74"/>
      <c r="AK74"/>
      <c r="AL74"/>
      <c r="AM74"/>
      <c r="AN74"/>
      <c r="AO74"/>
      <c r="AP74"/>
      <c r="AQ74"/>
    </row>
    <row r="75" spans="3:43" s="31" customFormat="1" ht="17.850000000000001" customHeight="1">
      <c r="C75" s="81" t="s">
        <v>86</v>
      </c>
      <c r="D75" s="37">
        <f>推計結果の概要!D255</f>
        <v>0.47781320697689839</v>
      </c>
      <c r="E75" s="37">
        <f>推計結果の概要!E255</f>
        <v>1.0248566396243786</v>
      </c>
      <c r="F75" s="37">
        <f>推計結果の概要!F255</f>
        <v>1.34167494057797</v>
      </c>
      <c r="G75" s="37">
        <f>推計結果の概要!G255</f>
        <v>1.879451099280574</v>
      </c>
      <c r="H75" s="37">
        <f>推計結果の概要!H255</f>
        <v>0.60777776364213887</v>
      </c>
      <c r="I75" s="37">
        <f>推計結果の概要!I255</f>
        <v>1.2191336662069756</v>
      </c>
      <c r="J75" s="37">
        <f>推計結果の概要!J255</f>
        <v>13.068429294555855</v>
      </c>
      <c r="K75" s="37">
        <f>推計結果の概要!K255</f>
        <v>11.135307356722224</v>
      </c>
      <c r="L75" s="37">
        <f>推計結果の概要!L255</f>
        <v>8.1206799821745168</v>
      </c>
      <c r="M75" s="37">
        <f>推計結果の概要!M255</f>
        <v>8.7430276028750455</v>
      </c>
      <c r="N75" s="37">
        <f>推計結果の概要!N255</f>
        <v>3.4534213278296346</v>
      </c>
      <c r="O75" s="37">
        <f>推計結果の概要!O255</f>
        <v>0.95063478323583739</v>
      </c>
      <c r="P75" s="37">
        <f>推計結果の概要!P255</f>
        <v>7.7856974737757731</v>
      </c>
      <c r="Q75" s="37">
        <f>推計結果の概要!Q255</f>
        <v>15.158936926802127</v>
      </c>
      <c r="R75" s="37">
        <f>推計結果の概要!R255</f>
        <v>3.9944090176986071</v>
      </c>
      <c r="S75" s="37">
        <f>推計結果の概要!S255</f>
        <v>10.099478654803312</v>
      </c>
      <c r="T75" s="37">
        <f>推計結果の概要!T255</f>
        <v>12.449423566323054</v>
      </c>
      <c r="U75" s="37">
        <f>推計結果の概要!U255</f>
        <v>0</v>
      </c>
      <c r="V75" s="37">
        <f>推計結果の概要!V255</f>
        <v>1.0001235809131048E-2</v>
      </c>
      <c r="W75" s="37">
        <f>推計結果の概要!W255</f>
        <v>109.49576934661818</v>
      </c>
      <c r="X75"/>
      <c r="Y75"/>
      <c r="Z75"/>
      <c r="AA75"/>
      <c r="AB75"/>
      <c r="AC75"/>
      <c r="AD75"/>
      <c r="AE75"/>
      <c r="AF75"/>
      <c r="AG75"/>
      <c r="AH75"/>
      <c r="AI75"/>
      <c r="AJ75"/>
      <c r="AK75"/>
      <c r="AL75"/>
      <c r="AM75"/>
      <c r="AN75"/>
      <c r="AO75"/>
      <c r="AP75"/>
      <c r="AQ75"/>
    </row>
    <row r="76" spans="3:43" s="31" customFormat="1" ht="17.850000000000001" customHeight="1">
      <c r="C76" s="83" t="s">
        <v>79</v>
      </c>
      <c r="D76" s="41">
        <f>推計結果の概要!D256</f>
        <v>1.110767821361704</v>
      </c>
      <c r="E76" s="41">
        <f>推計結果の概要!E256</f>
        <v>4.3579744868509662</v>
      </c>
      <c r="F76" s="41">
        <f>推計結果の概要!F256</f>
        <v>5.5832096513248004</v>
      </c>
      <c r="G76" s="41">
        <f>推計結果の概要!G256</f>
        <v>6.8324202018290272</v>
      </c>
      <c r="H76" s="41">
        <f>推計結果の概要!H256</f>
        <v>1.5802539056333607</v>
      </c>
      <c r="I76" s="41">
        <f>推計結果の概要!I256</f>
        <v>5.3652045105277733</v>
      </c>
      <c r="J76" s="41">
        <f>推計結果の概要!J256</f>
        <v>378.95366262490427</v>
      </c>
      <c r="K76" s="41">
        <f>推計結果の概要!K256</f>
        <v>22.93199404063569</v>
      </c>
      <c r="L76" s="41">
        <f>推計結果の概要!L256</f>
        <v>11.331512106924253</v>
      </c>
      <c r="M76" s="41">
        <f>推計結果の概要!M256</f>
        <v>124.4525485112019</v>
      </c>
      <c r="N76" s="41">
        <f>推計結果の概要!N256</f>
        <v>9.5007388261709806</v>
      </c>
      <c r="O76" s="41">
        <f>推計結果の概要!O256</f>
        <v>1.2826205712687415</v>
      </c>
      <c r="P76" s="41">
        <f>推計結果の概要!P256</f>
        <v>8.8292221482299276</v>
      </c>
      <c r="Q76" s="41">
        <f>推計結果の概要!Q256</f>
        <v>15.369057752915536</v>
      </c>
      <c r="R76" s="41">
        <f>推計結果の概要!R256</f>
        <v>6.2795129836362964</v>
      </c>
      <c r="S76" s="41">
        <f>推計結果の概要!S256</f>
        <v>75.272234745084361</v>
      </c>
      <c r="T76" s="41">
        <f>推計結果の概要!T256</f>
        <v>12.909536727319104</v>
      </c>
      <c r="U76" s="41">
        <f>推計結果の概要!U256</f>
        <v>0</v>
      </c>
      <c r="V76" s="41">
        <f>推計結果の概要!V256</f>
        <v>8.2845749890227124E-2</v>
      </c>
      <c r="W76" s="41">
        <f>推計結果の概要!W256</f>
        <v>991.71643291024361</v>
      </c>
      <c r="X76"/>
      <c r="Y76"/>
      <c r="Z76"/>
      <c r="AA76"/>
      <c r="AB76"/>
      <c r="AC76"/>
      <c r="AD76"/>
      <c r="AE76"/>
      <c r="AF76"/>
      <c r="AG76"/>
      <c r="AH76"/>
      <c r="AI76"/>
      <c r="AJ76"/>
      <c r="AK76"/>
      <c r="AL76"/>
      <c r="AM76"/>
      <c r="AN76"/>
      <c r="AO76"/>
      <c r="AP76"/>
      <c r="AQ76"/>
    </row>
    <row r="77" spans="3:43" s="31" customFormat="1" ht="10.7" customHeight="1">
      <c r="F77" s="29"/>
      <c r="G77" s="46"/>
      <c r="N77" s="47"/>
      <c r="O77" s="47"/>
      <c r="X77"/>
      <c r="Y77"/>
      <c r="Z77"/>
      <c r="AA77"/>
      <c r="AB77"/>
      <c r="AC77"/>
      <c r="AD77"/>
      <c r="AE77"/>
      <c r="AF77"/>
      <c r="AG77"/>
      <c r="AH77"/>
      <c r="AI77"/>
      <c r="AJ77"/>
      <c r="AK77"/>
      <c r="AL77"/>
      <c r="AM77"/>
      <c r="AN77"/>
      <c r="AO77"/>
      <c r="AP77"/>
      <c r="AQ77"/>
    </row>
    <row r="78" spans="3:43" s="31" customFormat="1" ht="10.7" customHeight="1">
      <c r="F78" s="29"/>
      <c r="G78" s="46"/>
      <c r="N78" s="47"/>
      <c r="O78" s="47"/>
      <c r="X78"/>
      <c r="Y78"/>
      <c r="Z78"/>
      <c r="AA78"/>
      <c r="AB78"/>
      <c r="AC78"/>
      <c r="AD78"/>
      <c r="AE78"/>
      <c r="AF78"/>
      <c r="AG78"/>
      <c r="AH78"/>
      <c r="AI78"/>
      <c r="AJ78"/>
      <c r="AK78"/>
      <c r="AL78"/>
      <c r="AM78"/>
      <c r="AN78"/>
      <c r="AO78"/>
      <c r="AP78"/>
      <c r="AQ78"/>
    </row>
    <row r="79" spans="3:43" s="31" customFormat="1" ht="17.25">
      <c r="C79" s="32" t="s">
        <v>445</v>
      </c>
      <c r="D79" s="25"/>
      <c r="E79" s="25"/>
      <c r="F79" s="73"/>
      <c r="G79" s="74"/>
      <c r="H79" s="25"/>
      <c r="I79" s="25"/>
      <c r="J79" s="75"/>
      <c r="K79" s="76"/>
      <c r="L79" s="25"/>
      <c r="M79" s="25"/>
      <c r="N79" s="25"/>
      <c r="O79" s="25"/>
      <c r="P79" s="25"/>
      <c r="W79" s="29" t="s">
        <v>722</v>
      </c>
      <c r="X79"/>
      <c r="Y79"/>
      <c r="Z79"/>
      <c r="AA79"/>
      <c r="AB79"/>
      <c r="AC79"/>
      <c r="AD79"/>
      <c r="AE79"/>
      <c r="AF79"/>
      <c r="AG79"/>
      <c r="AH79"/>
      <c r="AI79"/>
      <c r="AJ79"/>
      <c r="AK79"/>
      <c r="AL79"/>
      <c r="AM79"/>
      <c r="AN79"/>
      <c r="AO79"/>
      <c r="AP79"/>
      <c r="AQ79"/>
    </row>
    <row r="80" spans="3:43" s="31" customFormat="1" ht="13.5">
      <c r="C80" s="49"/>
      <c r="D80" s="588" t="str">
        <f t="shared" ref="D80:W80" si="29">D6</f>
        <v>01</v>
      </c>
      <c r="E80" s="588" t="str">
        <f t="shared" si="29"/>
        <v>02</v>
      </c>
      <c r="F80" s="588" t="str">
        <f t="shared" si="29"/>
        <v>03</v>
      </c>
      <c r="G80" s="588" t="str">
        <f t="shared" si="29"/>
        <v>04</v>
      </c>
      <c r="H80" s="588" t="str">
        <f t="shared" si="29"/>
        <v>05</v>
      </c>
      <c r="I80" s="588" t="str">
        <f t="shared" si="29"/>
        <v>06</v>
      </c>
      <c r="J80" s="588" t="str">
        <f t="shared" si="29"/>
        <v>07</v>
      </c>
      <c r="K80" s="588" t="str">
        <f t="shared" si="29"/>
        <v>08</v>
      </c>
      <c r="L80" s="588" t="str">
        <f t="shared" si="29"/>
        <v>09</v>
      </c>
      <c r="M80" s="588" t="str">
        <f t="shared" si="29"/>
        <v>10</v>
      </c>
      <c r="N80" s="588" t="str">
        <f t="shared" si="29"/>
        <v>11</v>
      </c>
      <c r="O80" s="588" t="str">
        <f t="shared" si="29"/>
        <v>12</v>
      </c>
      <c r="P80" s="588" t="str">
        <f t="shared" si="29"/>
        <v>13</v>
      </c>
      <c r="Q80" s="588" t="str">
        <f t="shared" si="29"/>
        <v>14</v>
      </c>
      <c r="R80" s="588" t="str">
        <f t="shared" si="29"/>
        <v>15</v>
      </c>
      <c r="S80" s="588" t="str">
        <f t="shared" si="29"/>
        <v>16</v>
      </c>
      <c r="T80" s="588" t="str">
        <f t="shared" si="29"/>
        <v>17</v>
      </c>
      <c r="U80" s="588" t="str">
        <f t="shared" si="29"/>
        <v>18</v>
      </c>
      <c r="V80" s="588" t="str">
        <f t="shared" si="29"/>
        <v>19</v>
      </c>
      <c r="W80" s="588" t="str">
        <f t="shared" si="29"/>
        <v>20</v>
      </c>
      <c r="X80"/>
      <c r="Y80"/>
      <c r="Z80"/>
      <c r="AA80"/>
      <c r="AB80"/>
      <c r="AC80"/>
      <c r="AD80"/>
      <c r="AE80"/>
      <c r="AF80"/>
      <c r="AG80"/>
      <c r="AH80"/>
      <c r="AI80"/>
      <c r="AJ80"/>
      <c r="AK80"/>
      <c r="AL80"/>
      <c r="AM80"/>
      <c r="AN80"/>
      <c r="AO80"/>
      <c r="AP80"/>
      <c r="AQ80"/>
    </row>
    <row r="81" spans="3:43" s="31" customFormat="1" ht="40.5">
      <c r="C81" s="77" t="s">
        <v>48</v>
      </c>
      <c r="D81" s="589" t="str">
        <f t="shared" ref="D81:W81" si="30">D7</f>
        <v>農業</v>
      </c>
      <c r="E81" s="589" t="str">
        <f t="shared" si="30"/>
        <v>林業</v>
      </c>
      <c r="F81" s="589" t="str">
        <f t="shared" si="30"/>
        <v>漁業</v>
      </c>
      <c r="G81" s="589" t="str">
        <f t="shared" si="30"/>
        <v>鉱業</v>
      </c>
      <c r="H81" s="589" t="str">
        <f t="shared" si="30"/>
        <v>飲食料品</v>
      </c>
      <c r="I81" s="589" t="str">
        <f t="shared" si="30"/>
        <v>繊維製品</v>
      </c>
      <c r="J81" s="589" t="str">
        <f t="shared" si="30"/>
        <v>パルプ・紙・木製品</v>
      </c>
      <c r="K81" s="589" t="str">
        <f t="shared" si="30"/>
        <v>化学製品</v>
      </c>
      <c r="L81" s="589" t="str">
        <f t="shared" si="30"/>
        <v>石油・石炭製品</v>
      </c>
      <c r="M81" s="613" t="str">
        <f t="shared" si="30"/>
        <v>プラスチック・ゴム製品</v>
      </c>
      <c r="N81" s="589" t="str">
        <f t="shared" si="30"/>
        <v>窯業・土石製品</v>
      </c>
      <c r="O81" s="589" t="str">
        <f t="shared" si="30"/>
        <v>鉄鋼</v>
      </c>
      <c r="P81" s="589" t="str">
        <f t="shared" si="30"/>
        <v>非鉄金属</v>
      </c>
      <c r="Q81" s="589" t="str">
        <f t="shared" si="30"/>
        <v>金属製品</v>
      </c>
      <c r="R81" s="589" t="str">
        <f t="shared" si="30"/>
        <v>はん用機械</v>
      </c>
      <c r="S81" s="589" t="str">
        <f t="shared" si="30"/>
        <v>生産用機械</v>
      </c>
      <c r="T81" s="589" t="str">
        <f t="shared" si="30"/>
        <v>業務用機械</v>
      </c>
      <c r="U81" s="589" t="str">
        <f t="shared" si="30"/>
        <v>電子部品</v>
      </c>
      <c r="V81" s="589" t="str">
        <f t="shared" si="30"/>
        <v>電気機械</v>
      </c>
      <c r="W81" s="589" t="str">
        <f t="shared" si="30"/>
        <v>情報通信機器</v>
      </c>
      <c r="X81"/>
      <c r="Y81"/>
      <c r="Z81"/>
      <c r="AA81"/>
      <c r="AB81"/>
      <c r="AC81"/>
      <c r="AD81"/>
      <c r="AE81"/>
      <c r="AF81"/>
      <c r="AG81"/>
      <c r="AH81"/>
      <c r="AI81"/>
      <c r="AJ81"/>
      <c r="AK81"/>
      <c r="AL81"/>
      <c r="AM81"/>
      <c r="AN81"/>
      <c r="AO81"/>
      <c r="AP81"/>
      <c r="AQ81"/>
    </row>
    <row r="82" spans="3:43" s="31" customFormat="1" ht="17.850000000000001" customHeight="1">
      <c r="C82" s="78" t="s">
        <v>84</v>
      </c>
      <c r="D82" s="79">
        <f>推計結果の概要!D390</f>
        <v>0</v>
      </c>
      <c r="E82" s="79">
        <f>推計結果の概要!E390</f>
        <v>0</v>
      </c>
      <c r="F82" s="79">
        <f>推計結果の概要!F390</f>
        <v>0</v>
      </c>
      <c r="G82" s="79">
        <f>推計結果の概要!G390</f>
        <v>0</v>
      </c>
      <c r="H82" s="79">
        <f>推計結果の概要!H390</f>
        <v>568.93555223553835</v>
      </c>
      <c r="I82" s="79">
        <f>推計結果の概要!I390</f>
        <v>0</v>
      </c>
      <c r="J82" s="79">
        <f>推計結果の概要!J390</f>
        <v>0</v>
      </c>
      <c r="K82" s="79">
        <f>推計結果の概要!K390</f>
        <v>0</v>
      </c>
      <c r="L82" s="79">
        <f>推計結果の概要!L390</f>
        <v>0</v>
      </c>
      <c r="M82" s="79">
        <f>推計結果の概要!M390</f>
        <v>0</v>
      </c>
      <c r="N82" s="79">
        <f>推計結果の概要!N390</f>
        <v>0</v>
      </c>
      <c r="O82" s="79">
        <f>推計結果の概要!O390</f>
        <v>0</v>
      </c>
      <c r="P82" s="79">
        <f>推計結果の概要!P390</f>
        <v>0</v>
      </c>
      <c r="Q82" s="79">
        <f>推計結果の概要!Q390</f>
        <v>0</v>
      </c>
      <c r="R82" s="79">
        <f>推計結果の概要!R390</f>
        <v>0</v>
      </c>
      <c r="S82" s="79">
        <f>推計結果の概要!S390</f>
        <v>0</v>
      </c>
      <c r="T82" s="79">
        <f>推計結果の概要!T390</f>
        <v>0</v>
      </c>
      <c r="U82" s="79">
        <f>推計結果の概要!U390</f>
        <v>0</v>
      </c>
      <c r="V82" s="79">
        <f>推計結果の概要!V390</f>
        <v>0</v>
      </c>
      <c r="W82" s="79">
        <f>推計結果の概要!W390</f>
        <v>0</v>
      </c>
      <c r="X82"/>
      <c r="Y82"/>
      <c r="Z82"/>
      <c r="AA82"/>
      <c r="AB82"/>
      <c r="AC82"/>
      <c r="AD82"/>
      <c r="AE82"/>
      <c r="AF82"/>
      <c r="AG82"/>
      <c r="AH82"/>
      <c r="AI82"/>
      <c r="AJ82"/>
      <c r="AK82"/>
      <c r="AL82"/>
      <c r="AM82"/>
      <c r="AN82"/>
      <c r="AO82"/>
      <c r="AP82"/>
      <c r="AQ82"/>
    </row>
    <row r="83" spans="3:43" s="31" customFormat="1" ht="17.850000000000001" customHeight="1">
      <c r="C83" s="81" t="s">
        <v>85</v>
      </c>
      <c r="D83" s="37">
        <f>推計結果の概要!D391</f>
        <v>37.867575943767164</v>
      </c>
      <c r="E83" s="37">
        <f>推計結果の概要!E391</f>
        <v>0.42441548413950114</v>
      </c>
      <c r="F83" s="37">
        <f>推計結果の概要!F391</f>
        <v>3.5496532982119926</v>
      </c>
      <c r="G83" s="37">
        <f>推計結果の概要!G391</f>
        <v>0.12677412098340485</v>
      </c>
      <c r="H83" s="37">
        <f>推計結果の概要!H391</f>
        <v>63.140882790531904</v>
      </c>
      <c r="I83" s="37">
        <f>推計結果の概要!I391</f>
        <v>0.6988261752436733</v>
      </c>
      <c r="J83" s="37">
        <f>推計結果の概要!J391</f>
        <v>7.7127604974773698</v>
      </c>
      <c r="K83" s="37">
        <f>推計結果の概要!K391</f>
        <v>6.5843033787402954</v>
      </c>
      <c r="L83" s="37">
        <f>推計結果の概要!L391</f>
        <v>2.3011146503675834</v>
      </c>
      <c r="M83" s="37">
        <f>推計結果の概要!M391</f>
        <v>9.2089172951456675</v>
      </c>
      <c r="N83" s="37">
        <f>推計結果の概要!N391</f>
        <v>1.725216676677948</v>
      </c>
      <c r="O83" s="37">
        <f>推計結果の概要!O391</f>
        <v>1.6087804269140635</v>
      </c>
      <c r="P83" s="37">
        <f>推計結果の概要!P391</f>
        <v>0.24586274541234163</v>
      </c>
      <c r="Q83" s="37">
        <f>推計結果の概要!Q391</f>
        <v>6.132959686192053</v>
      </c>
      <c r="R83" s="37">
        <f>推計結果の概要!R391</f>
        <v>0.70297033802754372</v>
      </c>
      <c r="S83" s="37">
        <f>推計結果の概要!S391</f>
        <v>0.57233926766199772</v>
      </c>
      <c r="T83" s="37">
        <f>推計結果の概要!T391</f>
        <v>0.1726811175971685</v>
      </c>
      <c r="U83" s="37">
        <f>推計結果の概要!U391</f>
        <v>0.23720984978864174</v>
      </c>
      <c r="V83" s="37">
        <f>推計結果の概要!V391</f>
        <v>0.31040476999259287</v>
      </c>
      <c r="W83" s="37">
        <f>推計結果の概要!W391</f>
        <v>4.8621281630657077E-2</v>
      </c>
      <c r="X83"/>
      <c r="Y83"/>
      <c r="Z83"/>
      <c r="AA83"/>
      <c r="AB83"/>
      <c r="AC83"/>
      <c r="AD83"/>
      <c r="AE83"/>
      <c r="AF83"/>
      <c r="AG83"/>
      <c r="AH83"/>
      <c r="AI83"/>
      <c r="AJ83"/>
      <c r="AK83"/>
      <c r="AL83"/>
      <c r="AM83"/>
      <c r="AN83"/>
      <c r="AO83"/>
      <c r="AP83"/>
      <c r="AQ83"/>
    </row>
    <row r="84" spans="3:43" s="31" customFormat="1" ht="17.850000000000001" customHeight="1">
      <c r="C84" s="81" t="s">
        <v>86</v>
      </c>
      <c r="D84" s="37">
        <f>推計結果の概要!D392</f>
        <v>1.0113502265901975</v>
      </c>
      <c r="E84" s="37">
        <f>推計結果の概要!E392</f>
        <v>0.10335244810356094</v>
      </c>
      <c r="F84" s="37">
        <f>推計結果の概要!F392</f>
        <v>0.20019099726899733</v>
      </c>
      <c r="G84" s="37">
        <f>推計結果の概要!G392</f>
        <v>4.0721758836329183E-2</v>
      </c>
      <c r="H84" s="37">
        <f>推計結果の概要!H392</f>
        <v>9.152598019486371</v>
      </c>
      <c r="I84" s="37">
        <f>推計結果の概要!I392</f>
        <v>0.35662548178810677</v>
      </c>
      <c r="J84" s="37">
        <f>推計結果の概要!J392</f>
        <v>0.68873615220255013</v>
      </c>
      <c r="K84" s="37">
        <f>推計結果の概要!K392</f>
        <v>2.0517326693353426</v>
      </c>
      <c r="L84" s="37">
        <f>推計結果の概要!L392</f>
        <v>0.39156540095531239</v>
      </c>
      <c r="M84" s="37">
        <f>推計結果の概要!M392</f>
        <v>0.83531878116084901</v>
      </c>
      <c r="N84" s="37">
        <f>推計結果の概要!N392</f>
        <v>0.25544451909902322</v>
      </c>
      <c r="O84" s="37">
        <f>推計結果の概要!O392</f>
        <v>0.41345880118218753</v>
      </c>
      <c r="P84" s="37">
        <f>推計結果の概要!P392</f>
        <v>5.4093976588910346E-2</v>
      </c>
      <c r="Q84" s="37">
        <f>推計結果の概要!Q392</f>
        <v>0.62774257593618354</v>
      </c>
      <c r="R84" s="37">
        <f>推計結果の概要!R392</f>
        <v>0.24078452128762964</v>
      </c>
      <c r="S84" s="37">
        <f>推計結果の概要!S392</f>
        <v>0.11998322960367233</v>
      </c>
      <c r="T84" s="37">
        <f>推計結果の概要!T392</f>
        <v>6.197242619619564E-2</v>
      </c>
      <c r="U84" s="37">
        <f>推計結果の概要!U392</f>
        <v>0.15172371256072581</v>
      </c>
      <c r="V84" s="37">
        <f>推計結果の概要!V392</f>
        <v>0.86642804040960808</v>
      </c>
      <c r="W84" s="37">
        <f>推計結果の概要!W392</f>
        <v>0.83377694827529814</v>
      </c>
      <c r="X84"/>
      <c r="Y84"/>
      <c r="Z84"/>
      <c r="AA84"/>
      <c r="AB84"/>
      <c r="AC84"/>
      <c r="AD84"/>
      <c r="AE84"/>
      <c r="AF84"/>
      <c r="AG84"/>
      <c r="AH84"/>
      <c r="AI84"/>
      <c r="AJ84"/>
      <c r="AK84"/>
      <c r="AL84"/>
      <c r="AM84"/>
      <c r="AN84"/>
      <c r="AO84"/>
      <c r="AP84"/>
      <c r="AQ84"/>
    </row>
    <row r="85" spans="3:43" s="31" customFormat="1" ht="17.850000000000001" customHeight="1">
      <c r="C85" s="81" t="s">
        <v>79</v>
      </c>
      <c r="D85" s="37">
        <f>推計結果の概要!D393</f>
        <v>38.87892617035736</v>
      </c>
      <c r="E85" s="37">
        <f>推計結果の概要!E393</f>
        <v>0.52776793224306207</v>
      </c>
      <c r="F85" s="37">
        <f>推計結果の概要!F393</f>
        <v>3.7498442954809899</v>
      </c>
      <c r="G85" s="37">
        <f>推計結果の概要!G393</f>
        <v>0.16749587981973402</v>
      </c>
      <c r="H85" s="37">
        <f>推計結果の概要!H393</f>
        <v>641.22903304555666</v>
      </c>
      <c r="I85" s="37">
        <f>推計結果の概要!I393</f>
        <v>1.05545165703178</v>
      </c>
      <c r="J85" s="37">
        <f>推計結果の概要!J393</f>
        <v>8.4014966496799204</v>
      </c>
      <c r="K85" s="37">
        <f>推計結果の概要!K393</f>
        <v>8.6360360480756384</v>
      </c>
      <c r="L85" s="37">
        <f>推計結果の概要!L393</f>
        <v>2.6926800513228959</v>
      </c>
      <c r="M85" s="37">
        <f>推計結果の概要!M393</f>
        <v>10.044236076306516</v>
      </c>
      <c r="N85" s="37">
        <f>推計結果の概要!N393</f>
        <v>1.9806611957769711</v>
      </c>
      <c r="O85" s="37">
        <f>推計結果の概要!O393</f>
        <v>2.0222392280962511</v>
      </c>
      <c r="P85" s="37">
        <f>推計結果の概要!P393</f>
        <v>0.29995672200125195</v>
      </c>
      <c r="Q85" s="37">
        <f>推計結果の概要!Q393</f>
        <v>6.7607022621282367</v>
      </c>
      <c r="R85" s="37">
        <f>推計結果の概要!R393</f>
        <v>0.94375485931517333</v>
      </c>
      <c r="S85" s="37">
        <f>推計結果の概要!S393</f>
        <v>0.69232249726567008</v>
      </c>
      <c r="T85" s="37">
        <f>推計結果の概要!T393</f>
        <v>0.23465354379336414</v>
      </c>
      <c r="U85" s="37">
        <f>推計結果の概要!U393</f>
        <v>0.38893356234936755</v>
      </c>
      <c r="V85" s="37">
        <f>推計結果の概要!V393</f>
        <v>1.176832810402201</v>
      </c>
      <c r="W85" s="37">
        <f>推計結果の概要!W393</f>
        <v>0.88239822990595518</v>
      </c>
      <c r="X85"/>
      <c r="Y85"/>
      <c r="Z85"/>
      <c r="AA85"/>
      <c r="AB85"/>
      <c r="AC85"/>
      <c r="AD85"/>
      <c r="AE85"/>
      <c r="AF85"/>
      <c r="AG85"/>
      <c r="AH85"/>
      <c r="AI85"/>
      <c r="AJ85"/>
      <c r="AK85"/>
      <c r="AL85"/>
      <c r="AM85"/>
      <c r="AN85"/>
      <c r="AO85"/>
      <c r="AP85"/>
      <c r="AQ85"/>
    </row>
    <row r="86" spans="3:43" s="31" customFormat="1" ht="13.5">
      <c r="C86" s="49"/>
      <c r="D86" s="588" t="str">
        <f t="shared" ref="D86:V86" si="31">D71</f>
        <v>21</v>
      </c>
      <c r="E86" s="588" t="str">
        <f t="shared" si="31"/>
        <v>22</v>
      </c>
      <c r="F86" s="588" t="str">
        <f t="shared" si="31"/>
        <v>23</v>
      </c>
      <c r="G86" s="588" t="str">
        <f t="shared" si="31"/>
        <v>24</v>
      </c>
      <c r="H86" s="588" t="str">
        <f t="shared" si="31"/>
        <v>25</v>
      </c>
      <c r="I86" s="588" t="str">
        <f t="shared" si="31"/>
        <v>26</v>
      </c>
      <c r="J86" s="588" t="str">
        <f t="shared" si="31"/>
        <v>27</v>
      </c>
      <c r="K86" s="588" t="str">
        <f t="shared" si="31"/>
        <v>28</v>
      </c>
      <c r="L86" s="588" t="str">
        <f t="shared" si="31"/>
        <v>29</v>
      </c>
      <c r="M86" s="588" t="str">
        <f t="shared" si="31"/>
        <v>30</v>
      </c>
      <c r="N86" s="588" t="str">
        <f t="shared" si="31"/>
        <v>31</v>
      </c>
      <c r="O86" s="588" t="str">
        <f t="shared" si="31"/>
        <v>32</v>
      </c>
      <c r="P86" s="588" t="str">
        <f t="shared" si="31"/>
        <v>33</v>
      </c>
      <c r="Q86" s="588" t="str">
        <f t="shared" si="31"/>
        <v>34</v>
      </c>
      <c r="R86" s="588" t="str">
        <f t="shared" si="31"/>
        <v>35</v>
      </c>
      <c r="S86" s="588" t="str">
        <f t="shared" si="31"/>
        <v>36</v>
      </c>
      <c r="T86" s="588" t="str">
        <f t="shared" si="31"/>
        <v>37</v>
      </c>
      <c r="U86" s="588" t="str">
        <f t="shared" si="31"/>
        <v>38</v>
      </c>
      <c r="V86" s="588" t="str">
        <f t="shared" si="31"/>
        <v>39</v>
      </c>
      <c r="W86" s="49"/>
      <c r="X86"/>
      <c r="Y86"/>
      <c r="Z86"/>
      <c r="AA86"/>
      <c r="AB86"/>
      <c r="AC86"/>
      <c r="AD86"/>
      <c r="AE86"/>
      <c r="AF86"/>
      <c r="AG86"/>
      <c r="AH86"/>
      <c r="AI86"/>
      <c r="AJ86"/>
      <c r="AK86"/>
      <c r="AL86"/>
      <c r="AM86"/>
      <c r="AN86"/>
      <c r="AO86"/>
      <c r="AP86"/>
      <c r="AQ86"/>
    </row>
    <row r="87" spans="3:43" s="31" customFormat="1" ht="40.5">
      <c r="C87" s="77" t="s">
        <v>48</v>
      </c>
      <c r="D87" s="589" t="str">
        <f t="shared" ref="D87:V87" si="32">D72</f>
        <v>輸送機械</v>
      </c>
      <c r="E87" s="589" t="str">
        <f t="shared" si="32"/>
        <v>その他の製造工業製品</v>
      </c>
      <c r="F87" s="589" t="str">
        <f t="shared" si="32"/>
        <v>建設</v>
      </c>
      <c r="G87" s="589" t="str">
        <f t="shared" si="32"/>
        <v>電力・ガス・熱供給</v>
      </c>
      <c r="H87" s="589" t="str">
        <f t="shared" si="32"/>
        <v>水道</v>
      </c>
      <c r="I87" s="589" t="str">
        <f t="shared" si="32"/>
        <v>廃棄物処理</v>
      </c>
      <c r="J87" s="589" t="str">
        <f t="shared" si="32"/>
        <v>商業</v>
      </c>
      <c r="K87" s="589" t="str">
        <f t="shared" si="32"/>
        <v>金融・保険</v>
      </c>
      <c r="L87" s="589" t="str">
        <f t="shared" si="32"/>
        <v>不動産</v>
      </c>
      <c r="M87" s="589" t="str">
        <f t="shared" si="32"/>
        <v>運輸・郵便</v>
      </c>
      <c r="N87" s="589" t="str">
        <f t="shared" si="32"/>
        <v>情報通信</v>
      </c>
      <c r="O87" s="589" t="str">
        <f t="shared" si="32"/>
        <v>公務</v>
      </c>
      <c r="P87" s="589" t="str">
        <f t="shared" si="32"/>
        <v>教育・研究</v>
      </c>
      <c r="Q87" s="589" t="str">
        <f t="shared" si="32"/>
        <v>医療・福祉</v>
      </c>
      <c r="R87" s="613" t="str">
        <f t="shared" si="32"/>
        <v>他に分類されない会員制団体</v>
      </c>
      <c r="S87" s="589" t="str">
        <f t="shared" si="32"/>
        <v>対事業所サービス</v>
      </c>
      <c r="T87" s="589" t="str">
        <f t="shared" si="32"/>
        <v>対個人サービス</v>
      </c>
      <c r="U87" s="589" t="str">
        <f t="shared" si="32"/>
        <v>事務用品</v>
      </c>
      <c r="V87" s="589" t="str">
        <f t="shared" si="32"/>
        <v>分類不明</v>
      </c>
      <c r="W87" s="30" t="s">
        <v>66</v>
      </c>
      <c r="X87"/>
      <c r="Y87"/>
      <c r="Z87"/>
      <c r="AA87"/>
      <c r="AB87"/>
      <c r="AC87"/>
      <c r="AD87"/>
      <c r="AE87"/>
      <c r="AF87"/>
      <c r="AG87"/>
      <c r="AH87"/>
      <c r="AI87"/>
      <c r="AJ87"/>
      <c r="AK87"/>
      <c r="AL87"/>
      <c r="AM87"/>
      <c r="AN87"/>
      <c r="AO87"/>
      <c r="AP87"/>
      <c r="AQ87"/>
    </row>
    <row r="88" spans="3:43" s="31" customFormat="1" ht="17.850000000000001" customHeight="1">
      <c r="C88" s="78" t="s">
        <v>84</v>
      </c>
      <c r="D88" s="79">
        <f>推計結果の概要!D396</f>
        <v>0</v>
      </c>
      <c r="E88" s="79">
        <f>推計結果の概要!E396</f>
        <v>0</v>
      </c>
      <c r="F88" s="79">
        <f>推計結果の概要!F396</f>
        <v>0</v>
      </c>
      <c r="G88" s="79">
        <f>推計結果の概要!G396</f>
        <v>0</v>
      </c>
      <c r="H88" s="79">
        <f>推計結果の概要!H396</f>
        <v>0</v>
      </c>
      <c r="I88" s="79">
        <f>推計結果の概要!I396</f>
        <v>0</v>
      </c>
      <c r="J88" s="79">
        <f>推計結果の概要!J396</f>
        <v>534.05803371320019</v>
      </c>
      <c r="K88" s="79">
        <f>推計結果の概要!K396</f>
        <v>0</v>
      </c>
      <c r="L88" s="79">
        <f>推計結果の概要!L396</f>
        <v>0</v>
      </c>
      <c r="M88" s="79">
        <f>推計結果の概要!M396</f>
        <v>128.84696409074056</v>
      </c>
      <c r="N88" s="79">
        <f>推計結果の概要!N396</f>
        <v>0</v>
      </c>
      <c r="O88" s="79">
        <f>推計結果の概要!O396</f>
        <v>0</v>
      </c>
      <c r="P88" s="79">
        <f>推計結果の概要!P396</f>
        <v>0</v>
      </c>
      <c r="Q88" s="79">
        <f>推計結果の概要!Q396</f>
        <v>0</v>
      </c>
      <c r="R88" s="79">
        <f>推計結果の概要!R396</f>
        <v>0</v>
      </c>
      <c r="S88" s="79">
        <f>推計結果の概要!S396</f>
        <v>0</v>
      </c>
      <c r="T88" s="79">
        <f>推計結果の概要!T396</f>
        <v>0</v>
      </c>
      <c r="U88" s="79">
        <f>推計結果の概要!U396</f>
        <v>0</v>
      </c>
      <c r="V88" s="79">
        <f>推計結果の概要!V396</f>
        <v>0</v>
      </c>
      <c r="W88" s="79">
        <f>推計結果の概要!W396</f>
        <v>1231.8405500394792</v>
      </c>
      <c r="X88"/>
      <c r="Y88"/>
      <c r="Z88"/>
      <c r="AA88"/>
      <c r="AB88"/>
      <c r="AC88"/>
      <c r="AD88"/>
      <c r="AE88"/>
      <c r="AF88"/>
      <c r="AG88"/>
      <c r="AH88"/>
      <c r="AI88"/>
      <c r="AJ88"/>
      <c r="AK88"/>
      <c r="AL88"/>
      <c r="AM88"/>
      <c r="AN88"/>
      <c r="AO88"/>
      <c r="AP88"/>
      <c r="AQ88"/>
    </row>
    <row r="89" spans="3:43" s="31" customFormat="1" ht="17.850000000000001" customHeight="1">
      <c r="C89" s="81" t="s">
        <v>85</v>
      </c>
      <c r="D89" s="37">
        <f>推計結果の概要!D397</f>
        <v>1.0317146226267442</v>
      </c>
      <c r="E89" s="37">
        <f>推計結果の概要!E397</f>
        <v>4.6448857810355291</v>
      </c>
      <c r="F89" s="37">
        <f>推計結果の概要!F397</f>
        <v>5.8112417996637271</v>
      </c>
      <c r="G89" s="37">
        <f>推計結果の概要!G397</f>
        <v>28.160665285101697</v>
      </c>
      <c r="H89" s="37">
        <f>推計結果の概要!H397</f>
        <v>3.7831765149966188</v>
      </c>
      <c r="I89" s="37">
        <f>推計結果の概要!I397</f>
        <v>5.7918867172784143</v>
      </c>
      <c r="J89" s="37">
        <f>推計結果の概要!J397</f>
        <v>35.005344024586677</v>
      </c>
      <c r="K89" s="37">
        <f>推計結果の概要!K397</f>
        <v>23.587178145497472</v>
      </c>
      <c r="L89" s="37">
        <f>推計結果の概要!L397</f>
        <v>44.511646998915786</v>
      </c>
      <c r="M89" s="37">
        <f>推計結果の概要!M397</f>
        <v>53.491361456372879</v>
      </c>
      <c r="N89" s="37">
        <f>推計結果の概要!N397</f>
        <v>16.785538647625941</v>
      </c>
      <c r="O89" s="37">
        <f>推計結果の概要!O397</f>
        <v>0.70547343273841168</v>
      </c>
      <c r="P89" s="37">
        <f>推計結果の概要!P397</f>
        <v>1.408750199437224</v>
      </c>
      <c r="Q89" s="37">
        <f>推計結果の概要!Q397</f>
        <v>0.23999299024909257</v>
      </c>
      <c r="R89" s="37">
        <f>推計結果の概要!R397</f>
        <v>2.5169401589197933</v>
      </c>
      <c r="S89" s="37">
        <f>推計結果の概要!S397</f>
        <v>108.87523655769824</v>
      </c>
      <c r="T89" s="37">
        <f>推計結果の概要!T397</f>
        <v>0.75935182609610063</v>
      </c>
      <c r="U89" s="37">
        <f>推計結果の概要!U397</f>
        <v>0</v>
      </c>
      <c r="V89" s="37">
        <f>推計結果の概要!V397</f>
        <v>6.3504917445932572</v>
      </c>
      <c r="W89" s="37">
        <f>推計結果の概要!W397</f>
        <v>486.83314669793725</v>
      </c>
      <c r="X89"/>
      <c r="Y89"/>
      <c r="Z89"/>
      <c r="AA89"/>
      <c r="AB89"/>
      <c r="AC89"/>
      <c r="AD89"/>
      <c r="AE89"/>
      <c r="AF89"/>
      <c r="AG89"/>
      <c r="AH89"/>
      <c r="AI89"/>
      <c r="AJ89"/>
      <c r="AK89"/>
      <c r="AL89"/>
      <c r="AM89"/>
      <c r="AN89"/>
      <c r="AO89"/>
      <c r="AP89"/>
      <c r="AQ89"/>
    </row>
    <row r="90" spans="3:43" s="31" customFormat="1" ht="17.850000000000001" customHeight="1">
      <c r="C90" s="81" t="s">
        <v>86</v>
      </c>
      <c r="D90" s="37">
        <f>推計結果の概要!D398</f>
        <v>0.77883447141210871</v>
      </c>
      <c r="E90" s="37">
        <f>推計結果の概要!E398</f>
        <v>1.428194936747317</v>
      </c>
      <c r="F90" s="37">
        <f>推計結果の概要!F398</f>
        <v>1.8382019782823427</v>
      </c>
      <c r="G90" s="37">
        <f>推計結果の概要!G398</f>
        <v>10.685831514540308</v>
      </c>
      <c r="H90" s="37">
        <f>推計結果の概要!H398</f>
        <v>2.3644081972438364</v>
      </c>
      <c r="I90" s="37">
        <f>推計結果の概要!I398</f>
        <v>1.7030784935967134</v>
      </c>
      <c r="J90" s="37">
        <f>推計結果の概要!J398</f>
        <v>20.325402171595524</v>
      </c>
      <c r="K90" s="37">
        <f>推計結果の概要!K398</f>
        <v>22.264766825250909</v>
      </c>
      <c r="L90" s="37">
        <f>推計結果の概要!L398</f>
        <v>112.57668626505588</v>
      </c>
      <c r="M90" s="37">
        <f>推計結果の概要!M398</f>
        <v>13.777509411550122</v>
      </c>
      <c r="N90" s="37">
        <f>推計結果の概要!N398</f>
        <v>9.5856612755522317</v>
      </c>
      <c r="O90" s="37">
        <f>推計結果の概要!O398</f>
        <v>2.0201093178827643</v>
      </c>
      <c r="P90" s="37">
        <f>推計結果の概要!P398</f>
        <v>10.510631073171973</v>
      </c>
      <c r="Q90" s="37">
        <f>推計結果の概要!Q398</f>
        <v>17.314031499652852</v>
      </c>
      <c r="R90" s="37">
        <f>推計結果の概要!R398</f>
        <v>4.3996634803753754</v>
      </c>
      <c r="S90" s="37">
        <f>推計結果の概要!S398</f>
        <v>16.871821810449887</v>
      </c>
      <c r="T90" s="37">
        <f>推計結果の概要!T398</f>
        <v>20.546016328823079</v>
      </c>
      <c r="U90" s="37">
        <f>推計結果の概要!U398</f>
        <v>0</v>
      </c>
      <c r="V90" s="37">
        <f>推計結果の概要!V398</f>
        <v>0.87189497030496921</v>
      </c>
      <c r="W90" s="37">
        <f>推計結果の概要!W398</f>
        <v>288.32034470835532</v>
      </c>
      <c r="X90"/>
      <c r="Y90"/>
      <c r="Z90"/>
      <c r="AA90"/>
      <c r="AB90"/>
      <c r="AC90"/>
      <c r="AD90"/>
      <c r="AE90"/>
      <c r="AF90"/>
      <c r="AG90"/>
      <c r="AH90"/>
      <c r="AI90"/>
      <c r="AJ90"/>
      <c r="AK90"/>
      <c r="AL90"/>
      <c r="AM90"/>
      <c r="AN90"/>
      <c r="AO90"/>
      <c r="AP90"/>
      <c r="AQ90"/>
    </row>
    <row r="91" spans="3:43" s="31" customFormat="1" ht="17.850000000000001" customHeight="1">
      <c r="C91" s="83" t="s">
        <v>79</v>
      </c>
      <c r="D91" s="41">
        <f>推計結果の概要!D399</f>
        <v>1.8105490940388529</v>
      </c>
      <c r="E91" s="41">
        <f>推計結果の概要!E399</f>
        <v>6.0730807177828456</v>
      </c>
      <c r="F91" s="41">
        <f>推計結果の概要!F399</f>
        <v>7.64944377794607</v>
      </c>
      <c r="G91" s="41">
        <f>推計結果の概要!G399</f>
        <v>38.846496799642004</v>
      </c>
      <c r="H91" s="41">
        <f>推計結果の概要!H399</f>
        <v>6.1475847122404552</v>
      </c>
      <c r="I91" s="41">
        <f>推計結果の概要!I399</f>
        <v>7.4949652108751277</v>
      </c>
      <c r="J91" s="41">
        <f>推計結果の概要!J399</f>
        <v>589.38877990938238</v>
      </c>
      <c r="K91" s="41">
        <f>推計結果の概要!K399</f>
        <v>45.851944970748377</v>
      </c>
      <c r="L91" s="41">
        <f>推計結果の概要!L399</f>
        <v>157.08833326397166</v>
      </c>
      <c r="M91" s="41">
        <f>推計結果の概要!M399</f>
        <v>196.11583495866356</v>
      </c>
      <c r="N91" s="41">
        <f>推計結果の概要!N399</f>
        <v>26.371199923178175</v>
      </c>
      <c r="O91" s="41">
        <f>推計結果の概要!O399</f>
        <v>2.7255827506211761</v>
      </c>
      <c r="P91" s="41">
        <f>推計結果の概要!P399</f>
        <v>11.919381272609197</v>
      </c>
      <c r="Q91" s="41">
        <f>推計結果の概要!Q399</f>
        <v>17.554024489901945</v>
      </c>
      <c r="R91" s="41">
        <f>推計結果の概要!R399</f>
        <v>6.9166036392951682</v>
      </c>
      <c r="S91" s="41">
        <f>推計結果の概要!S399</f>
        <v>125.74705836814813</v>
      </c>
      <c r="T91" s="41">
        <f>推計結果の概要!T399</f>
        <v>21.305368154919179</v>
      </c>
      <c r="U91" s="41">
        <f>推計結果の概要!U399</f>
        <v>0</v>
      </c>
      <c r="V91" s="41">
        <f>推計結果の概要!V399</f>
        <v>7.2223867148982261</v>
      </c>
      <c r="W91" s="41">
        <f>推計結果の概要!W399</f>
        <v>2006.9940414457712</v>
      </c>
      <c r="X91"/>
      <c r="Y91"/>
      <c r="Z91"/>
      <c r="AA91"/>
      <c r="AB91"/>
      <c r="AC91"/>
      <c r="AD91"/>
      <c r="AE91"/>
      <c r="AF91"/>
      <c r="AG91"/>
      <c r="AH91"/>
      <c r="AI91"/>
      <c r="AJ91"/>
      <c r="AK91"/>
      <c r="AL91"/>
      <c r="AM91"/>
      <c r="AN91"/>
      <c r="AO91"/>
      <c r="AP91"/>
      <c r="AQ91"/>
    </row>
    <row r="92" spans="3:43" s="31" customFormat="1" ht="10.7" customHeight="1">
      <c r="F92" s="29"/>
      <c r="G92" s="46"/>
      <c r="N92" s="47"/>
      <c r="O92" s="47"/>
      <c r="X92"/>
      <c r="Y92"/>
      <c r="Z92"/>
      <c r="AA92"/>
      <c r="AB92"/>
      <c r="AC92"/>
      <c r="AD92"/>
      <c r="AE92"/>
      <c r="AF92"/>
      <c r="AG92"/>
      <c r="AH92"/>
      <c r="AI92"/>
      <c r="AJ92"/>
      <c r="AK92"/>
      <c r="AL92"/>
      <c r="AM92"/>
      <c r="AN92"/>
      <c r="AO92"/>
      <c r="AP92"/>
      <c r="AQ92"/>
    </row>
    <row r="93" spans="3:43" s="31" customFormat="1" ht="17.25">
      <c r="C93" s="32" t="s">
        <v>446</v>
      </c>
      <c r="D93" s="25"/>
      <c r="E93" s="25"/>
      <c r="F93" s="73"/>
      <c r="G93" s="74"/>
      <c r="H93" s="25"/>
      <c r="I93" s="25"/>
      <c r="J93" s="75"/>
      <c r="K93" s="76"/>
      <c r="L93" s="25"/>
      <c r="M93" s="25"/>
      <c r="N93" s="25"/>
      <c r="O93" s="25"/>
      <c r="P93" s="25"/>
      <c r="W93" s="29" t="s">
        <v>109</v>
      </c>
      <c r="X93"/>
      <c r="Y93"/>
      <c r="Z93"/>
      <c r="AA93"/>
      <c r="AB93"/>
      <c r="AC93"/>
      <c r="AD93"/>
      <c r="AE93"/>
      <c r="AF93"/>
      <c r="AG93"/>
      <c r="AH93"/>
      <c r="AI93"/>
      <c r="AJ93"/>
      <c r="AK93"/>
      <c r="AL93"/>
      <c r="AM93"/>
      <c r="AN93"/>
      <c r="AO93"/>
      <c r="AP93"/>
      <c r="AQ93"/>
    </row>
    <row r="94" spans="3:43" s="31" customFormat="1" ht="13.5">
      <c r="C94" s="49"/>
      <c r="D94" s="588" t="str">
        <f t="shared" ref="D94:W94" si="33">D6</f>
        <v>01</v>
      </c>
      <c r="E94" s="588" t="str">
        <f t="shared" si="33"/>
        <v>02</v>
      </c>
      <c r="F94" s="588" t="str">
        <f t="shared" si="33"/>
        <v>03</v>
      </c>
      <c r="G94" s="588" t="str">
        <f t="shared" si="33"/>
        <v>04</v>
      </c>
      <c r="H94" s="588" t="str">
        <f t="shared" si="33"/>
        <v>05</v>
      </c>
      <c r="I94" s="588" t="str">
        <f t="shared" si="33"/>
        <v>06</v>
      </c>
      <c r="J94" s="588" t="str">
        <f t="shared" si="33"/>
        <v>07</v>
      </c>
      <c r="K94" s="588" t="str">
        <f t="shared" si="33"/>
        <v>08</v>
      </c>
      <c r="L94" s="588" t="str">
        <f t="shared" si="33"/>
        <v>09</v>
      </c>
      <c r="M94" s="588" t="str">
        <f t="shared" si="33"/>
        <v>10</v>
      </c>
      <c r="N94" s="588" t="str">
        <f t="shared" si="33"/>
        <v>11</v>
      </c>
      <c r="O94" s="588" t="str">
        <f t="shared" si="33"/>
        <v>12</v>
      </c>
      <c r="P94" s="588" t="str">
        <f t="shared" si="33"/>
        <v>13</v>
      </c>
      <c r="Q94" s="588" t="str">
        <f t="shared" si="33"/>
        <v>14</v>
      </c>
      <c r="R94" s="588" t="str">
        <f t="shared" si="33"/>
        <v>15</v>
      </c>
      <c r="S94" s="588" t="str">
        <f t="shared" si="33"/>
        <v>16</v>
      </c>
      <c r="T94" s="588" t="str">
        <f t="shared" si="33"/>
        <v>17</v>
      </c>
      <c r="U94" s="588" t="str">
        <f t="shared" si="33"/>
        <v>18</v>
      </c>
      <c r="V94" s="588" t="str">
        <f t="shared" si="33"/>
        <v>19</v>
      </c>
      <c r="W94" s="588" t="str">
        <f t="shared" si="33"/>
        <v>20</v>
      </c>
      <c r="X94"/>
      <c r="Y94"/>
      <c r="Z94"/>
      <c r="AA94"/>
      <c r="AB94"/>
      <c r="AC94"/>
      <c r="AD94"/>
      <c r="AE94"/>
      <c r="AF94"/>
      <c r="AG94"/>
      <c r="AH94"/>
      <c r="AI94"/>
      <c r="AJ94"/>
      <c r="AK94"/>
      <c r="AL94"/>
      <c r="AM94"/>
      <c r="AN94"/>
      <c r="AO94"/>
      <c r="AP94"/>
      <c r="AQ94"/>
    </row>
    <row r="95" spans="3:43" s="31" customFormat="1" ht="40.5">
      <c r="C95" s="77" t="s">
        <v>48</v>
      </c>
      <c r="D95" s="589" t="str">
        <f t="shared" ref="D95:W95" si="34">D7</f>
        <v>農業</v>
      </c>
      <c r="E95" s="589" t="str">
        <f t="shared" si="34"/>
        <v>林業</v>
      </c>
      <c r="F95" s="589" t="str">
        <f t="shared" si="34"/>
        <v>漁業</v>
      </c>
      <c r="G95" s="589" t="str">
        <f t="shared" si="34"/>
        <v>鉱業</v>
      </c>
      <c r="H95" s="589" t="str">
        <f t="shared" si="34"/>
        <v>飲食料品</v>
      </c>
      <c r="I95" s="589" t="str">
        <f t="shared" si="34"/>
        <v>繊維製品</v>
      </c>
      <c r="J95" s="589" t="str">
        <f t="shared" si="34"/>
        <v>パルプ・紙・木製品</v>
      </c>
      <c r="K95" s="589" t="str">
        <f t="shared" si="34"/>
        <v>化学製品</v>
      </c>
      <c r="L95" s="589" t="str">
        <f t="shared" si="34"/>
        <v>石油・石炭製品</v>
      </c>
      <c r="M95" s="613" t="str">
        <f t="shared" si="34"/>
        <v>プラスチック・ゴム製品</v>
      </c>
      <c r="N95" s="589" t="str">
        <f t="shared" si="34"/>
        <v>窯業・土石製品</v>
      </c>
      <c r="O95" s="589" t="str">
        <f t="shared" si="34"/>
        <v>鉄鋼</v>
      </c>
      <c r="P95" s="589" t="str">
        <f t="shared" si="34"/>
        <v>非鉄金属</v>
      </c>
      <c r="Q95" s="589" t="str">
        <f t="shared" si="34"/>
        <v>金属製品</v>
      </c>
      <c r="R95" s="589" t="str">
        <f t="shared" si="34"/>
        <v>はん用機械</v>
      </c>
      <c r="S95" s="589" t="str">
        <f t="shared" si="34"/>
        <v>生産用機械</v>
      </c>
      <c r="T95" s="589" t="str">
        <f t="shared" si="34"/>
        <v>業務用機械</v>
      </c>
      <c r="U95" s="589" t="str">
        <f t="shared" si="34"/>
        <v>電子部品</v>
      </c>
      <c r="V95" s="589" t="str">
        <f t="shared" si="34"/>
        <v>電気機械</v>
      </c>
      <c r="W95" s="589" t="str">
        <f t="shared" si="34"/>
        <v>情報通信機器</v>
      </c>
      <c r="X95"/>
      <c r="Y95"/>
      <c r="Z95"/>
      <c r="AA95"/>
      <c r="AB95"/>
      <c r="AC95"/>
      <c r="AD95"/>
      <c r="AE95"/>
      <c r="AF95"/>
      <c r="AG95"/>
      <c r="AH95"/>
      <c r="AI95"/>
      <c r="AJ95"/>
      <c r="AK95"/>
      <c r="AL95"/>
      <c r="AM95"/>
      <c r="AN95"/>
      <c r="AO95"/>
      <c r="AP95"/>
      <c r="AQ95"/>
    </row>
    <row r="96" spans="3:43" s="31" customFormat="1" ht="17.850000000000001" customHeight="1">
      <c r="C96" s="78" t="s">
        <v>84</v>
      </c>
      <c r="D96" s="88">
        <f>推計結果の概要!D533</f>
        <v>0</v>
      </c>
      <c r="E96" s="88">
        <f>推計結果の概要!E533</f>
        <v>0</v>
      </c>
      <c r="F96" s="88">
        <f>推計結果の概要!F533</f>
        <v>0</v>
      </c>
      <c r="G96" s="88">
        <f>推計結果の概要!G533</f>
        <v>0</v>
      </c>
      <c r="H96" s="88">
        <f>推計結果の概要!H533</f>
        <v>56.392440221978568</v>
      </c>
      <c r="I96" s="88">
        <f>推計結果の概要!I533</f>
        <v>0</v>
      </c>
      <c r="J96" s="88">
        <f>推計結果の概要!J533</f>
        <v>0</v>
      </c>
      <c r="K96" s="88">
        <f>推計結果の概要!K533</f>
        <v>0</v>
      </c>
      <c r="L96" s="88">
        <f>推計結果の概要!L533</f>
        <v>0</v>
      </c>
      <c r="M96" s="88">
        <f>推計結果の概要!M533</f>
        <v>0</v>
      </c>
      <c r="N96" s="88">
        <f>推計結果の概要!N533</f>
        <v>0</v>
      </c>
      <c r="O96" s="88">
        <f>推計結果の概要!O533</f>
        <v>0</v>
      </c>
      <c r="P96" s="88">
        <f>推計結果の概要!P533</f>
        <v>0</v>
      </c>
      <c r="Q96" s="88">
        <f>推計結果の概要!Q533</f>
        <v>0</v>
      </c>
      <c r="R96" s="88">
        <f>推計結果の概要!R533</f>
        <v>0</v>
      </c>
      <c r="S96" s="88">
        <f>推計結果の概要!S533</f>
        <v>0</v>
      </c>
      <c r="T96" s="88">
        <f>推計結果の概要!T533</f>
        <v>0</v>
      </c>
      <c r="U96" s="88">
        <f>推計結果の概要!U533</f>
        <v>0</v>
      </c>
      <c r="V96" s="88">
        <f>推計結果の概要!V533</f>
        <v>0</v>
      </c>
      <c r="W96" s="88">
        <f>推計結果の概要!W533</f>
        <v>0</v>
      </c>
      <c r="X96"/>
      <c r="Y96"/>
      <c r="Z96"/>
      <c r="AA96"/>
      <c r="AB96"/>
      <c r="AC96"/>
      <c r="AD96"/>
      <c r="AE96"/>
      <c r="AF96"/>
      <c r="AG96"/>
      <c r="AH96"/>
      <c r="AI96"/>
      <c r="AJ96"/>
      <c r="AK96"/>
      <c r="AL96"/>
      <c r="AM96"/>
      <c r="AN96"/>
      <c r="AO96"/>
      <c r="AP96"/>
      <c r="AQ96"/>
    </row>
    <row r="97" spans="3:43" s="31" customFormat="1" ht="17.850000000000001" customHeight="1">
      <c r="C97" s="81" t="s">
        <v>85</v>
      </c>
      <c r="D97" s="89">
        <f>推計結果の概要!D534</f>
        <v>10.872112635990163</v>
      </c>
      <c r="E97" s="89">
        <f>推計結果の概要!E534</f>
        <v>0.17816949481935715</v>
      </c>
      <c r="F97" s="89">
        <f>推計結果の概要!F534</f>
        <v>0.31674417900573693</v>
      </c>
      <c r="G97" s="89">
        <f>推計結果の概要!G534</f>
        <v>9.1566974282526453E-3</v>
      </c>
      <c r="H97" s="89">
        <f>推計結果の概要!H534</f>
        <v>6.2584741704696896</v>
      </c>
      <c r="I97" s="89">
        <f>推計結果の概要!I534</f>
        <v>0.17077209912504604</v>
      </c>
      <c r="J97" s="89">
        <f>推計結果の概要!J534</f>
        <v>0.83970786121875196</v>
      </c>
      <c r="K97" s="89">
        <f>推計結果の概要!K534</f>
        <v>0.28720926754368908</v>
      </c>
      <c r="L97" s="89">
        <f>推計結果の概要!L534</f>
        <v>9.0543817454776382E-2</v>
      </c>
      <c r="M97" s="89">
        <f>推計結果の概要!M534</f>
        <v>1.0538494413084945</v>
      </c>
      <c r="N97" s="89">
        <f>推計結果の概要!N534</f>
        <v>0.12878759810333387</v>
      </c>
      <c r="O97" s="89">
        <f>推計結果の概要!O534</f>
        <v>9.4453189315624075E-2</v>
      </c>
      <c r="P97" s="89">
        <f>推計結果の概要!P534</f>
        <v>3.4931905573276967E-2</v>
      </c>
      <c r="Q97" s="89">
        <f>推計結果の概要!Q534</f>
        <v>0.73371562277781355</v>
      </c>
      <c r="R97" s="89">
        <f>推計結果の概要!R534</f>
        <v>3.6204017483077236E-2</v>
      </c>
      <c r="S97" s="89">
        <f>推計結果の概要!S534</f>
        <v>4.7738258407777699E-2</v>
      </c>
      <c r="T97" s="89">
        <f>推計結果の概要!T534</f>
        <v>1.812833134922304E-2</v>
      </c>
      <c r="U97" s="89">
        <f>推計結果の概要!U534</f>
        <v>3.0256965273256338E-2</v>
      </c>
      <c r="V97" s="89">
        <f>推計結果の概要!V534</f>
        <v>3.0783812923824275E-2</v>
      </c>
      <c r="W97" s="89">
        <f>推計結果の概要!W534</f>
        <v>3.3499830405811577E-3</v>
      </c>
      <c r="X97"/>
      <c r="Y97"/>
      <c r="Z97"/>
      <c r="AA97"/>
      <c r="AB97"/>
      <c r="AC97"/>
      <c r="AD97"/>
      <c r="AE97"/>
      <c r="AF97"/>
      <c r="AG97"/>
      <c r="AH97"/>
      <c r="AI97"/>
      <c r="AJ97"/>
      <c r="AK97"/>
      <c r="AL97"/>
      <c r="AM97"/>
      <c r="AN97"/>
      <c r="AO97"/>
      <c r="AP97"/>
      <c r="AQ97"/>
    </row>
    <row r="98" spans="3:43" s="31" customFormat="1" ht="17.850000000000001" customHeight="1">
      <c r="C98" s="81" t="s">
        <v>86</v>
      </c>
      <c r="D98" s="89">
        <f>推計結果の概要!D535</f>
        <v>0.29036750581159426</v>
      </c>
      <c r="E98" s="89">
        <f>推計結果の概要!E535</f>
        <v>4.3387327171368464E-2</v>
      </c>
      <c r="F98" s="89">
        <f>推計結果の概要!F535</f>
        <v>1.7863528561014228E-2</v>
      </c>
      <c r="G98" s="89">
        <f>推計結果の概要!G535</f>
        <v>2.9412692552555791E-3</v>
      </c>
      <c r="H98" s="89">
        <f>推計結果の概要!H535</f>
        <v>0.90719824883786593</v>
      </c>
      <c r="I98" s="89">
        <f>推計結果の概要!I535</f>
        <v>8.7148541774641028E-2</v>
      </c>
      <c r="J98" s="89">
        <f>推計結果の概要!J535</f>
        <v>7.4984457445449557E-2</v>
      </c>
      <c r="K98" s="89">
        <f>推計結果の概要!K535</f>
        <v>8.9497187972526537E-2</v>
      </c>
      <c r="L98" s="89">
        <f>推計結果の概要!L535</f>
        <v>1.5407240217274997E-2</v>
      </c>
      <c r="M98" s="89">
        <f>推計結果の概要!M535</f>
        <v>9.5592152978167089E-2</v>
      </c>
      <c r="N98" s="89">
        <f>推計結果の概要!N535</f>
        <v>1.9068958994050804E-2</v>
      </c>
      <c r="O98" s="89">
        <f>推計結果の概要!O535</f>
        <v>2.4274600665786326E-2</v>
      </c>
      <c r="P98" s="89">
        <f>推計結果の概要!P535</f>
        <v>7.6856120642343484E-3</v>
      </c>
      <c r="Q98" s="89">
        <f>推計結果の概要!Q535</f>
        <v>7.5099879766720293E-2</v>
      </c>
      <c r="R98" s="89">
        <f>推計結果の概要!R535</f>
        <v>1.2400760809925049E-2</v>
      </c>
      <c r="S98" s="89">
        <f>推計結果の概要!S535</f>
        <v>1.0007683804079738E-2</v>
      </c>
      <c r="T98" s="89">
        <f>推計結果の概要!T535</f>
        <v>6.505961347903196E-3</v>
      </c>
      <c r="U98" s="89">
        <f>推計結果の概要!U535</f>
        <v>1.935290252984774E-2</v>
      </c>
      <c r="V98" s="89">
        <f>推計結果の概要!V535</f>
        <v>8.5926381571267418E-2</v>
      </c>
      <c r="W98" s="89">
        <f>推計結果の概要!W535</f>
        <v>5.7446832799829151E-2</v>
      </c>
      <c r="X98"/>
      <c r="Y98"/>
      <c r="Z98"/>
      <c r="AA98"/>
      <c r="AB98"/>
      <c r="AC98"/>
      <c r="AD98"/>
      <c r="AE98"/>
      <c r="AF98"/>
      <c r="AG98"/>
      <c r="AH98"/>
      <c r="AI98"/>
      <c r="AJ98"/>
      <c r="AK98"/>
      <c r="AL98"/>
      <c r="AM98"/>
      <c r="AN98"/>
      <c r="AO98"/>
      <c r="AP98"/>
      <c r="AQ98"/>
    </row>
    <row r="99" spans="3:43" s="31" customFormat="1" ht="17.850000000000001" customHeight="1">
      <c r="C99" s="81" t="s">
        <v>79</v>
      </c>
      <c r="D99" s="89">
        <f>推計結果の概要!D536</f>
        <v>11.162480141801758</v>
      </c>
      <c r="E99" s="89">
        <f>推計結果の概要!E536</f>
        <v>0.22155682199072563</v>
      </c>
      <c r="F99" s="89">
        <f>推計結果の概要!F536</f>
        <v>0.33460770756675118</v>
      </c>
      <c r="G99" s="89">
        <f>推計結果の概要!G536</f>
        <v>1.2097966683508224E-2</v>
      </c>
      <c r="H99" s="89">
        <f>推計結果の概要!H536</f>
        <v>63.558112641286122</v>
      </c>
      <c r="I99" s="89">
        <f>推計結果の概要!I536</f>
        <v>0.25792064089968708</v>
      </c>
      <c r="J99" s="89">
        <f>推計結果の概要!J536</f>
        <v>0.91469231866420153</v>
      </c>
      <c r="K99" s="89">
        <f>推計結果の概要!K536</f>
        <v>0.37670645551621562</v>
      </c>
      <c r="L99" s="89">
        <f>推計結果の概要!L536</f>
        <v>0.10595105767205137</v>
      </c>
      <c r="M99" s="89">
        <f>推計結果の概要!M536</f>
        <v>1.1494415942866616</v>
      </c>
      <c r="N99" s="89">
        <f>推計結果の概要!N536</f>
        <v>0.14785655709738468</v>
      </c>
      <c r="O99" s="89">
        <f>推計結果の概要!O536</f>
        <v>0.1187277899814104</v>
      </c>
      <c r="P99" s="89">
        <f>推計結果の概要!P536</f>
        <v>4.2617517637511315E-2</v>
      </c>
      <c r="Q99" s="89">
        <f>推計結果の概要!Q536</f>
        <v>0.80881550254453383</v>
      </c>
      <c r="R99" s="89">
        <f>推計結果の概要!R536</f>
        <v>4.8604778293002283E-2</v>
      </c>
      <c r="S99" s="89">
        <f>推計結果の概要!S536</f>
        <v>5.7745942211857436E-2</v>
      </c>
      <c r="T99" s="89">
        <f>推計結果の概要!T536</f>
        <v>2.4634292697126237E-2</v>
      </c>
      <c r="U99" s="89">
        <f>推計結果の概要!U536</f>
        <v>4.9609867803104078E-2</v>
      </c>
      <c r="V99" s="89">
        <f>推計結果の概要!V536</f>
        <v>0.11671019449509169</v>
      </c>
      <c r="W99" s="89">
        <f>推計結果の概要!W536</f>
        <v>6.0796815840410308E-2</v>
      </c>
      <c r="X99"/>
      <c r="Y99"/>
      <c r="Z99"/>
      <c r="AA99"/>
      <c r="AB99"/>
      <c r="AC99"/>
      <c r="AD99"/>
      <c r="AE99"/>
      <c r="AF99"/>
      <c r="AG99"/>
      <c r="AH99"/>
      <c r="AI99"/>
      <c r="AJ99"/>
      <c r="AK99"/>
      <c r="AL99"/>
      <c r="AM99"/>
      <c r="AN99"/>
      <c r="AO99"/>
      <c r="AP99"/>
      <c r="AQ99"/>
    </row>
    <row r="100" spans="3:43" s="31" customFormat="1" ht="13.5">
      <c r="C100" s="49"/>
      <c r="D100" s="588" t="str">
        <f t="shared" ref="D100:V100" si="35">D86</f>
        <v>21</v>
      </c>
      <c r="E100" s="588" t="str">
        <f t="shared" si="35"/>
        <v>22</v>
      </c>
      <c r="F100" s="588" t="str">
        <f t="shared" si="35"/>
        <v>23</v>
      </c>
      <c r="G100" s="588" t="str">
        <f t="shared" si="35"/>
        <v>24</v>
      </c>
      <c r="H100" s="588" t="str">
        <f t="shared" si="35"/>
        <v>25</v>
      </c>
      <c r="I100" s="588" t="str">
        <f t="shared" si="35"/>
        <v>26</v>
      </c>
      <c r="J100" s="588" t="str">
        <f t="shared" si="35"/>
        <v>27</v>
      </c>
      <c r="K100" s="588" t="str">
        <f t="shared" si="35"/>
        <v>28</v>
      </c>
      <c r="L100" s="588" t="str">
        <f t="shared" si="35"/>
        <v>29</v>
      </c>
      <c r="M100" s="588" t="str">
        <f t="shared" si="35"/>
        <v>30</v>
      </c>
      <c r="N100" s="588" t="str">
        <f t="shared" si="35"/>
        <v>31</v>
      </c>
      <c r="O100" s="588" t="str">
        <f t="shared" si="35"/>
        <v>32</v>
      </c>
      <c r="P100" s="588" t="str">
        <f t="shared" si="35"/>
        <v>33</v>
      </c>
      <c r="Q100" s="588" t="str">
        <f t="shared" si="35"/>
        <v>34</v>
      </c>
      <c r="R100" s="588" t="str">
        <f t="shared" si="35"/>
        <v>35</v>
      </c>
      <c r="S100" s="588" t="str">
        <f t="shared" si="35"/>
        <v>36</v>
      </c>
      <c r="T100" s="588" t="str">
        <f t="shared" si="35"/>
        <v>37</v>
      </c>
      <c r="U100" s="588" t="str">
        <f t="shared" si="35"/>
        <v>38</v>
      </c>
      <c r="V100" s="588" t="str">
        <f t="shared" si="35"/>
        <v>39</v>
      </c>
      <c r="W100" s="49"/>
      <c r="X100"/>
      <c r="Y100"/>
      <c r="Z100"/>
      <c r="AA100"/>
      <c r="AB100"/>
      <c r="AC100"/>
      <c r="AD100"/>
      <c r="AE100"/>
      <c r="AF100"/>
      <c r="AG100"/>
      <c r="AH100"/>
      <c r="AI100"/>
      <c r="AJ100"/>
      <c r="AK100"/>
      <c r="AL100"/>
      <c r="AM100"/>
      <c r="AN100"/>
      <c r="AO100"/>
      <c r="AP100"/>
      <c r="AQ100"/>
    </row>
    <row r="101" spans="3:43" s="31" customFormat="1" ht="40.5">
      <c r="C101" s="77" t="s">
        <v>48</v>
      </c>
      <c r="D101" s="589" t="str">
        <f t="shared" ref="D101:V101" si="36">D87</f>
        <v>輸送機械</v>
      </c>
      <c r="E101" s="589" t="str">
        <f t="shared" si="36"/>
        <v>その他の製造工業製品</v>
      </c>
      <c r="F101" s="589" t="str">
        <f t="shared" si="36"/>
        <v>建設</v>
      </c>
      <c r="G101" s="589" t="str">
        <f t="shared" si="36"/>
        <v>電力・ガス・熱供給</v>
      </c>
      <c r="H101" s="589" t="str">
        <f t="shared" si="36"/>
        <v>水道</v>
      </c>
      <c r="I101" s="589" t="str">
        <f t="shared" si="36"/>
        <v>廃棄物処理</v>
      </c>
      <c r="J101" s="589" t="str">
        <f t="shared" si="36"/>
        <v>商業</v>
      </c>
      <c r="K101" s="589" t="str">
        <f t="shared" si="36"/>
        <v>金融・保険</v>
      </c>
      <c r="L101" s="589" t="str">
        <f t="shared" si="36"/>
        <v>不動産</v>
      </c>
      <c r="M101" s="589" t="str">
        <f t="shared" si="36"/>
        <v>運輸・郵便</v>
      </c>
      <c r="N101" s="589" t="str">
        <f t="shared" si="36"/>
        <v>情報通信</v>
      </c>
      <c r="O101" s="589" t="str">
        <f t="shared" si="36"/>
        <v>公務</v>
      </c>
      <c r="P101" s="589" t="str">
        <f t="shared" si="36"/>
        <v>教育・研究</v>
      </c>
      <c r="Q101" s="589" t="str">
        <f t="shared" si="36"/>
        <v>医療・福祉</v>
      </c>
      <c r="R101" s="613" t="str">
        <f t="shared" si="36"/>
        <v>他に分類されない会員制団体</v>
      </c>
      <c r="S101" s="589" t="str">
        <f t="shared" si="36"/>
        <v>対事業所サービス</v>
      </c>
      <c r="T101" s="589" t="str">
        <f t="shared" si="36"/>
        <v>対個人サービス</v>
      </c>
      <c r="U101" s="589" t="str">
        <f t="shared" si="36"/>
        <v>事務用品</v>
      </c>
      <c r="V101" s="589" t="str">
        <f t="shared" si="36"/>
        <v>分類不明</v>
      </c>
      <c r="W101" s="30" t="s">
        <v>66</v>
      </c>
      <c r="X101"/>
      <c r="Y101"/>
      <c r="Z101"/>
      <c r="AA101"/>
      <c r="AB101"/>
      <c r="AC101"/>
      <c r="AD101"/>
      <c r="AE101"/>
      <c r="AF101"/>
      <c r="AG101"/>
      <c r="AH101"/>
      <c r="AI101"/>
      <c r="AJ101"/>
      <c r="AK101"/>
      <c r="AL101"/>
      <c r="AM101"/>
      <c r="AN101"/>
      <c r="AO101"/>
      <c r="AP101"/>
      <c r="AQ101"/>
    </row>
    <row r="102" spans="3:43" s="31" customFormat="1" ht="17.850000000000001" customHeight="1">
      <c r="C102" s="78" t="s">
        <v>84</v>
      </c>
      <c r="D102" s="88">
        <f>推計結果の概要!D539</f>
        <v>0</v>
      </c>
      <c r="E102" s="88">
        <f>推計結果の概要!E539</f>
        <v>0</v>
      </c>
      <c r="F102" s="88">
        <f>推計結果の概要!F539</f>
        <v>0</v>
      </c>
      <c r="G102" s="88">
        <f>推計結果の概要!G539</f>
        <v>0</v>
      </c>
      <c r="H102" s="88">
        <f>推計結果の概要!H539</f>
        <v>0</v>
      </c>
      <c r="I102" s="88">
        <f>推計結果の概要!I539</f>
        <v>0</v>
      </c>
      <c r="J102" s="88">
        <f>推計結果の概要!J539</f>
        <v>112.49686226531503</v>
      </c>
      <c r="K102" s="88">
        <f>推計結果の概要!K539</f>
        <v>0</v>
      </c>
      <c r="L102" s="88">
        <f>推計結果の概要!L539</f>
        <v>0</v>
      </c>
      <c r="M102" s="88">
        <f>推計結果の概要!M539</f>
        <v>14.956888291746061</v>
      </c>
      <c r="N102" s="88">
        <f>推計結果の概要!N539</f>
        <v>0</v>
      </c>
      <c r="O102" s="88">
        <f>推計結果の概要!O539</f>
        <v>0</v>
      </c>
      <c r="P102" s="88">
        <f>推計結果の概要!P539</f>
        <v>0</v>
      </c>
      <c r="Q102" s="88">
        <f>推計結果の概要!Q539</f>
        <v>0</v>
      </c>
      <c r="R102" s="88">
        <f>推計結果の概要!R539</f>
        <v>0</v>
      </c>
      <c r="S102" s="88">
        <f>推計結果の概要!S539</f>
        <v>0</v>
      </c>
      <c r="T102" s="88">
        <f>推計結果の概要!T539</f>
        <v>0</v>
      </c>
      <c r="U102" s="88">
        <f>推計結果の概要!U539</f>
        <v>0</v>
      </c>
      <c r="V102" s="88">
        <f>推計結果の概要!V539</f>
        <v>0</v>
      </c>
      <c r="W102" s="88">
        <f>推計結果の概要!W539</f>
        <v>183.84619077903966</v>
      </c>
    </row>
    <row r="103" spans="3:43" s="31" customFormat="1" ht="17.850000000000001" customHeight="1">
      <c r="C103" s="81" t="s">
        <v>85</v>
      </c>
      <c r="D103" s="89">
        <f>推計結果の概要!D540</f>
        <v>0.10510678869323922</v>
      </c>
      <c r="E103" s="89">
        <f>推計結果の概要!E540</f>
        <v>0.76191257510817045</v>
      </c>
      <c r="F103" s="89">
        <f>推計結果の概要!F540</f>
        <v>0.71382857070263817</v>
      </c>
      <c r="G103" s="89">
        <f>推計結果の概要!G540</f>
        <v>0.20545083864079161</v>
      </c>
      <c r="H103" s="89">
        <f>推計結果の概要!H540</f>
        <v>0.18047479783124926</v>
      </c>
      <c r="I103" s="89">
        <f>推計結果の概要!I540</f>
        <v>0.77192879699410677</v>
      </c>
      <c r="J103" s="89">
        <f>推計結果の概要!J540</f>
        <v>7.3737143094802251</v>
      </c>
      <c r="K103" s="89">
        <f>推計結果の概要!K540</f>
        <v>1.5252702933036055</v>
      </c>
      <c r="L103" s="89">
        <f>推計結果の概要!L540</f>
        <v>0.72426472672533493</v>
      </c>
      <c r="M103" s="89">
        <f>推計結果の概要!M540</f>
        <v>6.2094153597048223</v>
      </c>
      <c r="N103" s="89">
        <f>推計結果の概要!N540</f>
        <v>1.0432983131774773</v>
      </c>
      <c r="O103" s="89">
        <f>推計結果の概要!O540</f>
        <v>4.7815957492680222E-2</v>
      </c>
      <c r="P103" s="89">
        <f>推計結果の概要!P540</f>
        <v>0.18064756467693233</v>
      </c>
      <c r="Q103" s="89">
        <f>推計結果の概要!Q540</f>
        <v>4.8533423093468579E-2</v>
      </c>
      <c r="R103" s="89">
        <f>推計結果の概要!R540</f>
        <v>0.50461914014194575</v>
      </c>
      <c r="S103" s="89">
        <f>推計結果の概要!S540</f>
        <v>19.75104867519552</v>
      </c>
      <c r="T103" s="89">
        <f>推計結果の概要!T540</f>
        <v>0.23061578739375876</v>
      </c>
      <c r="U103" s="89">
        <f>推計結果の概要!U540</f>
        <v>0</v>
      </c>
      <c r="V103" s="89">
        <f>推計結果の概要!V540</f>
        <v>3.5337338745723208E-2</v>
      </c>
      <c r="W103" s="89">
        <f>推計結果の概要!W540</f>
        <v>61.64837260571344</v>
      </c>
    </row>
    <row r="104" spans="3:43" s="31" customFormat="1" ht="17.850000000000001" customHeight="1">
      <c r="C104" s="81" t="s">
        <v>86</v>
      </c>
      <c r="D104" s="89">
        <f>推計結果の概要!D541</f>
        <v>7.934441212561831E-2</v>
      </c>
      <c r="E104" s="89">
        <f>推計結果の概要!E541</f>
        <v>0.23427049303481581</v>
      </c>
      <c r="F104" s="89">
        <f>推計結果の概要!F541</f>
        <v>0.22579702171332403</v>
      </c>
      <c r="G104" s="89">
        <f>推計結果の概要!G541</f>
        <v>7.7960269191437837E-2</v>
      </c>
      <c r="H104" s="89">
        <f>推計結果の概要!H541</f>
        <v>0.11279306944749082</v>
      </c>
      <c r="I104" s="89">
        <f>推計結果の概要!I541</f>
        <v>0.22698222477776606</v>
      </c>
      <c r="J104" s="89">
        <f>推計結果の概要!J541</f>
        <v>4.2814522472159577</v>
      </c>
      <c r="K104" s="89">
        <f>推計結果の概要!K541</f>
        <v>1.439756261491135</v>
      </c>
      <c r="L104" s="89">
        <f>推計結果の概要!L541</f>
        <v>1.8317750164443587</v>
      </c>
      <c r="M104" s="89">
        <f>推計結果の概要!M541</f>
        <v>1.5993288678646023</v>
      </c>
      <c r="N104" s="89">
        <f>推計結果の概要!N541</f>
        <v>0.59579286964906286</v>
      </c>
      <c r="O104" s="89">
        <f>推計結果の概要!O541</f>
        <v>0.13692005508911376</v>
      </c>
      <c r="P104" s="89">
        <f>推計結果の概要!P541</f>
        <v>1.3478045343629557</v>
      </c>
      <c r="Q104" s="89">
        <f>推計結果の概要!Q541</f>
        <v>3.5013906670945842</v>
      </c>
      <c r="R104" s="89">
        <f>推計結果の概要!R541</f>
        <v>0.88208469895993713</v>
      </c>
      <c r="S104" s="89">
        <f>推計結果の概要!S541</f>
        <v>3.0607159566613036</v>
      </c>
      <c r="T104" s="89">
        <f>推計結果の概要!T541</f>
        <v>6.2398424164412383</v>
      </c>
      <c r="U104" s="89">
        <f>推計結果の概要!U541</f>
        <v>0</v>
      </c>
      <c r="V104" s="89">
        <f>推計結果の概要!V541</f>
        <v>4.8516633286848484E-3</v>
      </c>
      <c r="W104" s="89">
        <f>推計結果の概要!W541</f>
        <v>27.821019779272191</v>
      </c>
    </row>
    <row r="105" spans="3:43" s="31" customFormat="1" ht="17.850000000000001" customHeight="1">
      <c r="C105" s="83" t="s">
        <v>79</v>
      </c>
      <c r="D105" s="90">
        <f>推計結果の概要!D542</f>
        <v>0.18445120081885752</v>
      </c>
      <c r="E105" s="90">
        <f>推計結果の概要!E542</f>
        <v>0.99618306814298629</v>
      </c>
      <c r="F105" s="90">
        <f>推計結果の概要!F542</f>
        <v>0.93962559241596222</v>
      </c>
      <c r="G105" s="90">
        <f>推計結果の概要!G542</f>
        <v>0.28341110783222945</v>
      </c>
      <c r="H105" s="90">
        <f>推計結果の概要!H542</f>
        <v>0.2932678672787401</v>
      </c>
      <c r="I105" s="90">
        <f>推計結果の概要!I542</f>
        <v>0.99891102177187285</v>
      </c>
      <c r="J105" s="90">
        <f>推計結果の概要!J542</f>
        <v>124.1520288220112</v>
      </c>
      <c r="K105" s="90">
        <f>推計結果の概要!K542</f>
        <v>2.9650265547947408</v>
      </c>
      <c r="L105" s="90">
        <f>推計結果の概要!L542</f>
        <v>2.5560397431696935</v>
      </c>
      <c r="M105" s="90">
        <f>推計結果の概要!M542</f>
        <v>22.765632519315485</v>
      </c>
      <c r="N105" s="90">
        <f>推計結果の概要!N542</f>
        <v>1.6390911828265402</v>
      </c>
      <c r="O105" s="90">
        <f>推計結果の概要!O542</f>
        <v>0.18473601258179398</v>
      </c>
      <c r="P105" s="90">
        <f>推計結果の概要!P542</f>
        <v>1.528452099039888</v>
      </c>
      <c r="Q105" s="90">
        <f>推計結果の概要!Q542</f>
        <v>3.5499240901880529</v>
      </c>
      <c r="R105" s="90">
        <f>推計結果の概要!R542</f>
        <v>1.3867038391018829</v>
      </c>
      <c r="S105" s="90">
        <f>推計結果の概要!S542</f>
        <v>22.811764631856825</v>
      </c>
      <c r="T105" s="90">
        <f>推計結果の概要!T542</f>
        <v>6.4704582038349967</v>
      </c>
      <c r="U105" s="90">
        <f>推計結果の概要!U542</f>
        <v>0</v>
      </c>
      <c r="V105" s="90">
        <f>推計結果の概要!V542</f>
        <v>4.0189002074408058E-2</v>
      </c>
      <c r="W105" s="90">
        <f>推計結果の概要!W542</f>
        <v>273.31558316402527</v>
      </c>
    </row>
    <row r="106" spans="3:43" s="31" customFormat="1" ht="10.7" customHeight="1">
      <c r="F106" s="29"/>
      <c r="G106" s="46"/>
      <c r="N106" s="47"/>
      <c r="O106" s="47"/>
    </row>
    <row r="107" spans="3:43" s="31" customFormat="1" ht="15" customHeight="1">
      <c r="F107" s="29"/>
      <c r="G107" s="46"/>
      <c r="N107" s="47"/>
      <c r="O107" s="47"/>
    </row>
    <row r="108" spans="3:43" s="31" customFormat="1" ht="15" customHeight="1">
      <c r="F108" s="29"/>
      <c r="G108" s="46"/>
      <c r="N108" s="47"/>
      <c r="O108" s="47"/>
    </row>
    <row r="109" spans="3:43" s="31" customFormat="1" ht="15" customHeight="1">
      <c r="F109" s="29"/>
      <c r="G109" s="46"/>
      <c r="N109" s="47"/>
      <c r="O109" s="47"/>
    </row>
    <row r="110" spans="3:43" s="31" customFormat="1" ht="15" customHeight="1">
      <c r="F110" s="29"/>
      <c r="G110" s="46"/>
      <c r="N110" s="47"/>
      <c r="O110" s="47"/>
    </row>
    <row r="111" spans="3:43" s="31" customFormat="1" ht="15" customHeight="1">
      <c r="F111" s="29"/>
      <c r="G111" s="46"/>
      <c r="N111" s="47"/>
      <c r="O111" s="47"/>
    </row>
    <row r="112" spans="3:43" s="31" customFormat="1" ht="15" customHeight="1">
      <c r="F112" s="29"/>
      <c r="G112" s="46"/>
      <c r="N112" s="47"/>
      <c r="O112" s="47"/>
    </row>
  </sheetData>
  <mergeCells count="5">
    <mergeCell ref="L2:M2"/>
    <mergeCell ref="R2:W2"/>
    <mergeCell ref="I45:L46"/>
    <mergeCell ref="I47:L48"/>
    <mergeCell ref="D45:F45"/>
  </mergeCells>
  <phoneticPr fontId="5"/>
  <pageMargins left="0.78740157480314965" right="0.78740157480314965" top="0.78740157480314965" bottom="0.78740157480314965" header="0.51181102362204722" footer="0.51181102362204722"/>
  <pageSetup paperSize="9" scale="60" fitToHeight="13" orientation="landscape" r:id="rId1"/>
  <headerFooter alignWithMargins="0"/>
  <rowBreaks count="2" manualBreakCount="2">
    <brk id="40" min="1" max="22" man="1"/>
    <brk id="77" min="1" max="2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C1:AP158"/>
  <sheetViews>
    <sheetView showGridLines="0" view="pageBreakPreview" zoomScale="75" zoomScaleNormal="75" zoomScaleSheetLayoutView="75" workbookViewId="0">
      <selection activeCell="C2" sqref="C2"/>
    </sheetView>
  </sheetViews>
  <sheetFormatPr defaultColWidth="9" defaultRowHeight="12"/>
  <cols>
    <col min="1" max="1" width="1.875" style="25" customWidth="1"/>
    <col min="2" max="2" width="3.5" style="25" bestFit="1" customWidth="1"/>
    <col min="3" max="3" width="20.25" style="25" customWidth="1"/>
    <col min="4" max="23" width="9.5" style="25" customWidth="1"/>
    <col min="24" max="25" width="8.375" style="25" customWidth="1"/>
    <col min="26" max="26" width="9" style="25" customWidth="1"/>
    <col min="27" max="27" width="9.75" style="25" customWidth="1"/>
    <col min="28" max="70" width="9" style="25" customWidth="1"/>
    <col min="71" max="16384" width="9" style="25"/>
  </cols>
  <sheetData>
    <row r="1" spans="3:42" s="31" customFormat="1" ht="11.45" customHeight="1">
      <c r="F1" s="29"/>
      <c r="G1" s="46"/>
      <c r="N1" s="47"/>
      <c r="O1" s="47"/>
    </row>
    <row r="2" spans="3:42" s="31" customFormat="1" ht="18.75">
      <c r="C2" s="51" t="s">
        <v>117</v>
      </c>
      <c r="F2" s="29"/>
      <c r="G2" s="46"/>
      <c r="N2" s="47"/>
      <c r="O2" s="47"/>
    </row>
    <row r="3" spans="3:42" s="31" customFormat="1" ht="10.7" customHeight="1">
      <c r="C3" s="44"/>
      <c r="F3" s="29"/>
      <c r="G3" s="46"/>
      <c r="N3" s="47"/>
      <c r="O3" s="47"/>
    </row>
    <row r="4" spans="3:42" s="31" customFormat="1" ht="18.75">
      <c r="C4" s="51" t="s">
        <v>118</v>
      </c>
      <c r="F4" s="29"/>
      <c r="G4" s="46"/>
      <c r="N4" s="47"/>
      <c r="O4" s="47"/>
    </row>
    <row r="5" spans="3:42" s="31" customFormat="1" ht="10.7" customHeight="1">
      <c r="C5" s="44"/>
      <c r="F5" s="29"/>
      <c r="G5" s="46"/>
      <c r="N5" s="47"/>
      <c r="O5" s="47"/>
    </row>
    <row r="6" spans="3:42" s="31" customFormat="1" ht="18.75">
      <c r="C6" s="51" t="s">
        <v>447</v>
      </c>
      <c r="F6" s="29"/>
      <c r="G6" s="46"/>
      <c r="N6" s="47"/>
      <c r="O6" s="47"/>
    </row>
    <row r="7" spans="3:42" s="31" customFormat="1" ht="10.7" customHeight="1">
      <c r="C7" s="44"/>
      <c r="F7" s="29"/>
      <c r="G7" s="46"/>
      <c r="N7" s="47"/>
      <c r="O7" s="47"/>
    </row>
    <row r="8" spans="3:42" ht="17.25">
      <c r="C8" s="32" t="s">
        <v>448</v>
      </c>
      <c r="F8" s="73"/>
      <c r="G8" s="74"/>
      <c r="J8" s="75"/>
      <c r="K8" s="76"/>
      <c r="W8" s="29" t="s">
        <v>722</v>
      </c>
    </row>
    <row r="9" spans="3:42">
      <c r="C9" s="49"/>
      <c r="D9" s="588" t="str">
        <f>推計結果の概要!D6</f>
        <v>01</v>
      </c>
      <c r="E9" s="588" t="str">
        <f>推計結果の概要!E6</f>
        <v>02</v>
      </c>
      <c r="F9" s="588" t="str">
        <f>推計結果の概要!F6</f>
        <v>03</v>
      </c>
      <c r="G9" s="588" t="str">
        <f>推計結果の概要!G6</f>
        <v>04</v>
      </c>
      <c r="H9" s="588" t="str">
        <f>推計結果の概要!H6</f>
        <v>05</v>
      </c>
      <c r="I9" s="588" t="str">
        <f>推計結果の概要!I6</f>
        <v>06</v>
      </c>
      <c r="J9" s="588" t="str">
        <f>推計結果の概要!J6</f>
        <v>07</v>
      </c>
      <c r="K9" s="588" t="str">
        <f>推計結果の概要!K6</f>
        <v>08</v>
      </c>
      <c r="L9" s="588" t="str">
        <f>推計結果の概要!L6</f>
        <v>09</v>
      </c>
      <c r="M9" s="588" t="str">
        <f>推計結果の概要!M6</f>
        <v>10</v>
      </c>
      <c r="N9" s="588" t="str">
        <f>推計結果の概要!N6</f>
        <v>11</v>
      </c>
      <c r="O9" s="588" t="str">
        <f>推計結果の概要!O6</f>
        <v>12</v>
      </c>
      <c r="P9" s="588" t="str">
        <f>推計結果の概要!P6</f>
        <v>13</v>
      </c>
      <c r="Q9" s="588" t="str">
        <f>推計結果の概要!Q6</f>
        <v>14</v>
      </c>
      <c r="R9" s="588" t="str">
        <f>推計結果の概要!R6</f>
        <v>15</v>
      </c>
      <c r="S9" s="588" t="str">
        <f>推計結果の概要!S6</f>
        <v>16</v>
      </c>
      <c r="T9" s="588" t="str">
        <f>推計結果の概要!T6</f>
        <v>17</v>
      </c>
      <c r="U9" s="588" t="str">
        <f>推計結果の概要!U6</f>
        <v>18</v>
      </c>
      <c r="V9" s="588" t="str">
        <f>推計結果の概要!V6</f>
        <v>19</v>
      </c>
      <c r="W9" s="588" t="str">
        <f>推計結果の概要!W6</f>
        <v>20</v>
      </c>
      <c r="X9" s="588" t="str">
        <f>推計結果の概要!X6</f>
        <v>21</v>
      </c>
      <c r="Y9" s="588" t="str">
        <f>推計結果の概要!Y6</f>
        <v>22</v>
      </c>
      <c r="Z9" s="588" t="str">
        <f>推計結果の概要!Z6</f>
        <v>23</v>
      </c>
      <c r="AA9" s="588" t="str">
        <f>推計結果の概要!AA6</f>
        <v>24</v>
      </c>
      <c r="AB9" s="588" t="str">
        <f>推計結果の概要!AB6</f>
        <v>25</v>
      </c>
      <c r="AC9" s="588" t="str">
        <f>推計結果の概要!AC6</f>
        <v>26</v>
      </c>
      <c r="AD9" s="588" t="str">
        <f>推計結果の概要!AD6</f>
        <v>27</v>
      </c>
      <c r="AE9" s="588" t="str">
        <f>推計結果の概要!AE6</f>
        <v>28</v>
      </c>
      <c r="AF9" s="588" t="str">
        <f>推計結果の概要!AF6</f>
        <v>29</v>
      </c>
      <c r="AG9" s="588" t="str">
        <f>推計結果の概要!AG6</f>
        <v>30</v>
      </c>
      <c r="AH9" s="588" t="str">
        <f>推計結果の概要!AH6</f>
        <v>31</v>
      </c>
      <c r="AI9" s="588" t="str">
        <f>推計結果の概要!AI6</f>
        <v>32</v>
      </c>
      <c r="AJ9" s="588" t="str">
        <f>推計結果の概要!AJ6</f>
        <v>33</v>
      </c>
      <c r="AK9" s="588" t="str">
        <f>推計結果の概要!AK6</f>
        <v>34</v>
      </c>
      <c r="AL9" s="588" t="str">
        <f>推計結果の概要!AL6</f>
        <v>35</v>
      </c>
      <c r="AM9" s="588" t="str">
        <f>推計結果の概要!AM6</f>
        <v>36</v>
      </c>
      <c r="AN9" s="588" t="str">
        <f>推計結果の概要!AN6</f>
        <v>37</v>
      </c>
      <c r="AO9" s="588" t="str">
        <f>推計結果の概要!AO6</f>
        <v>38</v>
      </c>
      <c r="AP9" s="588" t="str">
        <f>推計結果の概要!AP6</f>
        <v>39</v>
      </c>
    </row>
    <row r="10" spans="3:42" s="31" customFormat="1" ht="40.5">
      <c r="C10" s="77" t="s">
        <v>48</v>
      </c>
      <c r="D10" s="589" t="str">
        <f>推計結果の概要!D7</f>
        <v>農業</v>
      </c>
      <c r="E10" s="589" t="str">
        <f>推計結果の概要!E7</f>
        <v>林業</v>
      </c>
      <c r="F10" s="589" t="str">
        <f>推計結果の概要!F7</f>
        <v>漁業</v>
      </c>
      <c r="G10" s="589" t="str">
        <f>推計結果の概要!G7</f>
        <v>鉱業</v>
      </c>
      <c r="H10" s="589" t="str">
        <f>推計結果の概要!H7</f>
        <v>飲食料品</v>
      </c>
      <c r="I10" s="589" t="str">
        <f>推計結果の概要!I7</f>
        <v>繊維製品</v>
      </c>
      <c r="J10" s="589" t="str">
        <f>推計結果の概要!J7</f>
        <v>パルプ・紙・木製品</v>
      </c>
      <c r="K10" s="589" t="str">
        <f>推計結果の概要!K7</f>
        <v>化学製品</v>
      </c>
      <c r="L10" s="589" t="str">
        <f>推計結果の概要!L7</f>
        <v>石油・石炭製品</v>
      </c>
      <c r="M10" s="613" t="str">
        <f>推計結果の概要!M7</f>
        <v>プラスチック・ゴム製品</v>
      </c>
      <c r="N10" s="589" t="str">
        <f>推計結果の概要!N7</f>
        <v>窯業・土石製品</v>
      </c>
      <c r="O10" s="589" t="str">
        <f>推計結果の概要!O7</f>
        <v>鉄鋼</v>
      </c>
      <c r="P10" s="589" t="str">
        <f>推計結果の概要!P7</f>
        <v>非鉄金属</v>
      </c>
      <c r="Q10" s="589" t="str">
        <f>推計結果の概要!Q7</f>
        <v>金属製品</v>
      </c>
      <c r="R10" s="589" t="str">
        <f>推計結果の概要!R7</f>
        <v>はん用機械</v>
      </c>
      <c r="S10" s="589" t="str">
        <f>推計結果の概要!S7</f>
        <v>生産用機械</v>
      </c>
      <c r="T10" s="589" t="str">
        <f>推計結果の概要!T7</f>
        <v>業務用機械</v>
      </c>
      <c r="U10" s="589" t="str">
        <f>推計結果の概要!U7</f>
        <v>電子部品</v>
      </c>
      <c r="V10" s="589" t="str">
        <f>推計結果の概要!V7</f>
        <v>電気機械</v>
      </c>
      <c r="W10" s="589" t="str">
        <f>推計結果の概要!W7</f>
        <v>情報通信機器</v>
      </c>
      <c r="X10" s="593" t="str">
        <f>推計結果の概要!X7</f>
        <v>輸送機械</v>
      </c>
      <c r="Y10" s="593" t="str">
        <f>推計結果の概要!Y7</f>
        <v>その他の製造工業製品</v>
      </c>
      <c r="Z10" s="593" t="str">
        <f>推計結果の概要!Z7</f>
        <v>建設</v>
      </c>
      <c r="AA10" s="593" t="str">
        <f>推計結果の概要!AA7</f>
        <v>電力・ガス・熱供給</v>
      </c>
      <c r="AB10" s="593" t="str">
        <f>推計結果の概要!AB7</f>
        <v>水道</v>
      </c>
      <c r="AC10" s="593" t="str">
        <f>推計結果の概要!AC7</f>
        <v>廃棄物処理</v>
      </c>
      <c r="AD10" s="593" t="str">
        <f>推計結果の概要!AD7</f>
        <v>商業</v>
      </c>
      <c r="AE10" s="593" t="str">
        <f>推計結果の概要!AE7</f>
        <v>金融・保険</v>
      </c>
      <c r="AF10" s="593" t="str">
        <f>推計結果の概要!AF7</f>
        <v>不動産</v>
      </c>
      <c r="AG10" s="593" t="str">
        <f>推計結果の概要!AG7</f>
        <v>運輸・郵便</v>
      </c>
      <c r="AH10" s="593" t="str">
        <f>推計結果の概要!AH7</f>
        <v>情報通信</v>
      </c>
      <c r="AI10" s="593" t="str">
        <f>推計結果の概要!AI7</f>
        <v>公務</v>
      </c>
      <c r="AJ10" s="593" t="str">
        <f>推計結果の概要!AJ7</f>
        <v>教育・研究</v>
      </c>
      <c r="AK10" s="593" t="str">
        <f>推計結果の概要!AK7</f>
        <v>医療・福祉</v>
      </c>
      <c r="AL10" s="614" t="str">
        <f>推計結果の概要!AL7</f>
        <v>他に分類されない会員制団体</v>
      </c>
      <c r="AM10" s="593" t="str">
        <f>推計結果の概要!AM7</f>
        <v>対事業所サービス</v>
      </c>
      <c r="AN10" s="593" t="str">
        <f>推計結果の概要!AN7</f>
        <v>対個人サービス</v>
      </c>
      <c r="AO10" s="593" t="str">
        <f>推計結果の概要!AO7</f>
        <v>事務用品</v>
      </c>
      <c r="AP10" s="593" t="str">
        <f>推計結果の概要!AP7</f>
        <v>分類不明</v>
      </c>
    </row>
    <row r="11" spans="3:42" s="31" customFormat="1" ht="13.5" customHeight="1">
      <c r="C11" s="78" t="s">
        <v>84</v>
      </c>
      <c r="D11" s="79">
        <f>+'1次効果'!F220</f>
        <v>0</v>
      </c>
      <c r="E11" s="79">
        <f>+'1次効果'!F221</f>
        <v>0</v>
      </c>
      <c r="F11" s="79">
        <f>+'1次効果'!F222</f>
        <v>0</v>
      </c>
      <c r="G11" s="79">
        <f>+'1次効果'!F223</f>
        <v>0</v>
      </c>
      <c r="H11" s="79">
        <f>+'1次効果'!F224</f>
        <v>1690.667441160112</v>
      </c>
      <c r="I11" s="79">
        <f>+'1次効果'!F225</f>
        <v>0</v>
      </c>
      <c r="J11" s="79">
        <f>+'1次効果'!F226</f>
        <v>0</v>
      </c>
      <c r="K11" s="79">
        <f>+'1次効果'!F227</f>
        <v>0</v>
      </c>
      <c r="L11" s="79">
        <f>+'1次効果'!F228</f>
        <v>0</v>
      </c>
      <c r="M11" s="79">
        <f>+'1次効果'!F229</f>
        <v>0</v>
      </c>
      <c r="N11" s="79">
        <f>+'1次効果'!F230</f>
        <v>0</v>
      </c>
      <c r="O11" s="79">
        <f>+'1次効果'!F231</f>
        <v>0</v>
      </c>
      <c r="P11" s="79">
        <f>+'1次効果'!F232</f>
        <v>0</v>
      </c>
      <c r="Q11" s="97">
        <f>+'1次効果'!F233</f>
        <v>0</v>
      </c>
      <c r="R11" s="97">
        <f>+'1次効果'!F234</f>
        <v>0</v>
      </c>
      <c r="S11" s="97">
        <f>+'1次効果'!F235</f>
        <v>0</v>
      </c>
      <c r="T11" s="97">
        <f>+'1次効果'!F236</f>
        <v>0</v>
      </c>
      <c r="U11" s="97">
        <f>+'1次効果'!F237</f>
        <v>0</v>
      </c>
      <c r="V11" s="97">
        <f>+'1次効果'!F238</f>
        <v>0</v>
      </c>
      <c r="W11" s="79">
        <f>+'1次効果'!F239</f>
        <v>0</v>
      </c>
      <c r="X11" s="79">
        <f>+'1次効果'!F240</f>
        <v>0</v>
      </c>
      <c r="Y11" s="79">
        <f>+'1次効果'!F241</f>
        <v>0</v>
      </c>
      <c r="Z11" s="79">
        <f>+'1次効果'!F242</f>
        <v>0</v>
      </c>
      <c r="AA11" s="79">
        <f>+'1次効果'!F243</f>
        <v>0</v>
      </c>
      <c r="AB11" s="79">
        <f>+'1次効果'!F244</f>
        <v>0</v>
      </c>
      <c r="AC11" s="79">
        <f>+'1次効果'!F245</f>
        <v>0</v>
      </c>
      <c r="AD11" s="79">
        <f>+'1次効果'!F246</f>
        <v>784.86874532919182</v>
      </c>
      <c r="AE11" s="79">
        <f>+'1次効果'!F247</f>
        <v>0</v>
      </c>
      <c r="AF11" s="79">
        <f>+'1次効果'!F248</f>
        <v>0</v>
      </c>
      <c r="AG11" s="79">
        <f>+'1次効果'!F249</f>
        <v>203.21676160170657</v>
      </c>
      <c r="AH11" s="79">
        <f>+'1次効果'!F250</f>
        <v>0</v>
      </c>
      <c r="AI11" s="79">
        <f>+'1次効果'!F251</f>
        <v>0</v>
      </c>
      <c r="AJ11" s="79">
        <f>+'1次効果'!F252</f>
        <v>0</v>
      </c>
      <c r="AK11" s="79">
        <f>+'1次効果'!F253</f>
        <v>0</v>
      </c>
      <c r="AL11" s="79">
        <f>+'1次効果'!F254</f>
        <v>0</v>
      </c>
      <c r="AM11" s="79">
        <f>+'1次効果'!F255</f>
        <v>0</v>
      </c>
      <c r="AN11" s="79">
        <f>+'1次効果'!F256</f>
        <v>0</v>
      </c>
      <c r="AO11" s="79">
        <f>+'1次効果'!F257</f>
        <v>0</v>
      </c>
      <c r="AP11" s="79">
        <f>+'1次効果'!F258</f>
        <v>0</v>
      </c>
    </row>
    <row r="12" spans="3:42" s="31" customFormat="1" ht="13.5" customHeight="1">
      <c r="C12" s="81" t="s">
        <v>85</v>
      </c>
      <c r="D12" s="37">
        <f>+'1次効果'!F900</f>
        <v>88.63917525436068</v>
      </c>
      <c r="E12" s="37">
        <f>+'1次効果'!F901</f>
        <v>0.66327548736232333</v>
      </c>
      <c r="F12" s="37">
        <f>+'1次効果'!F902</f>
        <v>7.4916692185365257</v>
      </c>
      <c r="G12" s="37">
        <f>+'1次効果'!F903</f>
        <v>0.23321185581801604</v>
      </c>
      <c r="H12" s="37">
        <f>+'1次効果'!F904</f>
        <v>187.63150645200795</v>
      </c>
      <c r="I12" s="37">
        <f>+'1次効果'!F905</f>
        <v>1.7883233580664994</v>
      </c>
      <c r="J12" s="37">
        <f>+'1次効果'!F906</f>
        <v>21.665878089998039</v>
      </c>
      <c r="K12" s="37">
        <f>+'1次効果'!F907</f>
        <v>18.370272569242825</v>
      </c>
      <c r="L12" s="37">
        <f>+'1次効果'!F908</f>
        <v>8.7571632100975485</v>
      </c>
      <c r="M12" s="37">
        <f>+'1次効果'!F909</f>
        <v>21.503266422987597</v>
      </c>
      <c r="N12" s="37">
        <f>+'1次効果'!F910</f>
        <v>3.5210519281490611</v>
      </c>
      <c r="O12" s="37">
        <f>+'1次効果'!F911</f>
        <v>7.5419471174939776</v>
      </c>
      <c r="P12" s="37">
        <f>+'1次効果'!F912</f>
        <v>1.1654562435668319</v>
      </c>
      <c r="Q12" s="98">
        <f>+'1次効果'!F913</f>
        <v>13.393330520171446</v>
      </c>
      <c r="R12" s="98">
        <f>+'1次効果'!F914</f>
        <v>1.6320342625584763</v>
      </c>
      <c r="S12" s="98">
        <f>+'1次効果'!F915</f>
        <v>1.3077722517068173</v>
      </c>
      <c r="T12" s="98">
        <f>+'1次効果'!F916</f>
        <v>0.47024700359975791</v>
      </c>
      <c r="U12" s="98">
        <f>+'1次効果'!F917</f>
        <v>0.71194243653779632</v>
      </c>
      <c r="V12" s="98">
        <f>+'1次効果'!F918</f>
        <v>0.91804317147342274</v>
      </c>
      <c r="W12" s="37">
        <f>+'1次効果'!F919</f>
        <v>0.16461168430234227</v>
      </c>
      <c r="X12" s="37">
        <f>+'1次効果'!F920</f>
        <v>3.4821333845500422</v>
      </c>
      <c r="Y12" s="37">
        <f>+'1次効果'!F921</f>
        <v>11.553814982978292</v>
      </c>
      <c r="Z12" s="37">
        <f>+'1次効果'!F922</f>
        <v>12.534468616711795</v>
      </c>
      <c r="AA12" s="37">
        <f>+'1次効果'!F923</f>
        <v>70.492346717988255</v>
      </c>
      <c r="AB12" s="37">
        <f>+'1次効果'!F924</f>
        <v>8.5451734618109878</v>
      </c>
      <c r="AC12" s="37">
        <f>+'1次効果'!F925</f>
        <v>9.1529813872561032</v>
      </c>
      <c r="AD12" s="37">
        <f>+'1次効果'!F926</f>
        <v>51.444971725953813</v>
      </c>
      <c r="AE12" s="37">
        <f>+'1次効果'!F927</f>
        <v>38.955590786591678</v>
      </c>
      <c r="AF12" s="37">
        <f>+'1次効果'!F928</f>
        <v>54.745483579458345</v>
      </c>
      <c r="AG12" s="37">
        <f>+'1次効果'!F929</f>
        <v>84.366297068318957</v>
      </c>
      <c r="AH12" s="37">
        <f>+'1次効果'!F930</f>
        <v>33.589888805157258</v>
      </c>
      <c r="AI12" s="37">
        <f>+'1次効果'!F931</f>
        <v>0.99559335521759018</v>
      </c>
      <c r="AJ12" s="37">
        <f>+'1次効果'!F932</f>
        <v>1.99472444827632</v>
      </c>
      <c r="AK12" s="37">
        <f>+'1次効果'!F933</f>
        <v>0.41284074236162555</v>
      </c>
      <c r="AL12" s="37">
        <f>+'1次効果'!F934</f>
        <v>4.2873010350317244</v>
      </c>
      <c r="AM12" s="37">
        <f>+'1次効果'!F935</f>
        <v>174.92576053548981</v>
      </c>
      <c r="AN12" s="37">
        <f>+'1次効果'!F936</f>
        <v>1.4208950042579278</v>
      </c>
      <c r="AO12" s="37">
        <f>+'1次効果'!F937</f>
        <v>4.6230757303799281</v>
      </c>
      <c r="AP12" s="37">
        <f>+'1次効果'!F938</f>
        <v>9.8091596057188877</v>
      </c>
    </row>
    <row r="13" spans="3:42" s="31" customFormat="1" ht="13.5" customHeight="1">
      <c r="C13" s="81" t="s">
        <v>86</v>
      </c>
      <c r="D13" s="37">
        <f>+'2次効果'!F615</f>
        <v>2.3673353190441309</v>
      </c>
      <c r="E13" s="37">
        <f>+'2次効果'!F616</f>
        <v>0.16151895476897005</v>
      </c>
      <c r="F13" s="37">
        <f>+'2次効果'!F617</f>
        <v>0.4225102020030318</v>
      </c>
      <c r="G13" s="37">
        <f>+'2次効果'!F618</f>
        <v>7.4911163861567487E-2</v>
      </c>
      <c r="H13" s="37">
        <f>+'2次効果'!F619</f>
        <v>27.198158759405359</v>
      </c>
      <c r="I13" s="37">
        <f>+'2次効果'!F620</f>
        <v>0.91261847617686842</v>
      </c>
      <c r="J13" s="37">
        <f>+'2次効果'!F621</f>
        <v>1.9347253833015279</v>
      </c>
      <c r="K13" s="37">
        <f>+'2次効果'!F622</f>
        <v>5.7243547581067569</v>
      </c>
      <c r="L13" s="37">
        <f>+'2次効果'!F623</f>
        <v>1.4901483170537388</v>
      </c>
      <c r="M13" s="37">
        <f>+'2次効果'!F624</f>
        <v>1.9505096770600201</v>
      </c>
      <c r="N13" s="37">
        <f>+'2次効果'!F625</f>
        <v>0.52134519024048687</v>
      </c>
      <c r="O13" s="37">
        <f>+'2次効果'!F626</f>
        <v>1.9382908702836206</v>
      </c>
      <c r="P13" s="37">
        <f>+'2次効果'!F627</f>
        <v>0.25642015283434216</v>
      </c>
      <c r="Q13" s="98">
        <f>+'2次効果'!F628</f>
        <v>1.3708819609602512</v>
      </c>
      <c r="R13" s="98">
        <f>+'2次効果'!F629</f>
        <v>0.55901162165359408</v>
      </c>
      <c r="S13" s="98">
        <f>+'2次効果'!F630</f>
        <v>0.27415686326543692</v>
      </c>
      <c r="T13" s="98">
        <f>+'2次効果'!F631</f>
        <v>0.16876395132299049</v>
      </c>
      <c r="U13" s="98">
        <f>+'2次効果'!F632</f>
        <v>0.45537126597942651</v>
      </c>
      <c r="V13" s="98">
        <f>+'2次効果'!F633</f>
        <v>2.5625197257442931</v>
      </c>
      <c r="W13" s="37">
        <f>+'2次効果'!F634</f>
        <v>2.8228262025393449</v>
      </c>
      <c r="X13" s="37">
        <f>+'2次効果'!F635</f>
        <v>2.6286392132717147</v>
      </c>
      <c r="Y13" s="37">
        <f>+'2次効果'!F636</f>
        <v>3.5525308558020421</v>
      </c>
      <c r="Z13" s="37">
        <f>+'2次効果'!F637</f>
        <v>3.9648814835567237</v>
      </c>
      <c r="AA13" s="37">
        <f>+'2次効果'!F638</f>
        <v>26.748989502442456</v>
      </c>
      <c r="AB13" s="37">
        <f>+'2次効果'!F639</f>
        <v>5.3405592099353703</v>
      </c>
      <c r="AC13" s="37">
        <f>+'2次効果'!F640</f>
        <v>2.6913934118262137</v>
      </c>
      <c r="AD13" s="37">
        <f>+'2次効果'!F641</f>
        <v>29.870860269276218</v>
      </c>
      <c r="AE13" s="37">
        <f>+'2次効果'!F642</f>
        <v>36.771551902189763</v>
      </c>
      <c r="AF13" s="37">
        <f>+'2次効果'!F643</f>
        <v>138.45960652733362</v>
      </c>
      <c r="AG13" s="37">
        <f>+'2次効果'!F644</f>
        <v>21.729816183953499</v>
      </c>
      <c r="AH13" s="37">
        <f>+'2次効果'!F645</f>
        <v>19.182065176993333</v>
      </c>
      <c r="AI13" s="37">
        <f>+'2次効果'!F646</f>
        <v>2.8508620174262056</v>
      </c>
      <c r="AJ13" s="37">
        <f>+'2次効果'!F647</f>
        <v>14.882562413722786</v>
      </c>
      <c r="AK13" s="37">
        <f>+'2次効果'!F648</f>
        <v>29.783943315053886</v>
      </c>
      <c r="AL13" s="37">
        <f>+'2次効果'!F649</f>
        <v>7.4942909255736962</v>
      </c>
      <c r="AM13" s="37">
        <f>+'2次効果'!F650</f>
        <v>27.107323530343525</v>
      </c>
      <c r="AN13" s="37">
        <f>+'2次効果'!F651</f>
        <v>38.445593933861005</v>
      </c>
      <c r="AO13" s="37">
        <f>+'2次効果'!F652</f>
        <v>0.6685453690489489</v>
      </c>
      <c r="AP13" s="37">
        <f>+'2次効果'!F653</f>
        <v>1.3467550651375197</v>
      </c>
    </row>
    <row r="14" spans="3:42" s="31" customFormat="1" ht="13.5" customHeight="1">
      <c r="C14" s="81" t="s">
        <v>79</v>
      </c>
      <c r="D14" s="37">
        <f t="shared" ref="D14:AP14" si="0">SUM(D11:D13)</f>
        <v>91.00651057340481</v>
      </c>
      <c r="E14" s="37">
        <f t="shared" si="0"/>
        <v>0.82479444213129338</v>
      </c>
      <c r="F14" s="37">
        <f t="shared" si="0"/>
        <v>7.9141794205395577</v>
      </c>
      <c r="G14" s="37">
        <f t="shared" si="0"/>
        <v>0.30812301967958355</v>
      </c>
      <c r="H14" s="37">
        <f t="shared" si="0"/>
        <v>1905.4971063715252</v>
      </c>
      <c r="I14" s="37">
        <f t="shared" si="0"/>
        <v>2.700941834243368</v>
      </c>
      <c r="J14" s="37">
        <f t="shared" si="0"/>
        <v>23.600603473299568</v>
      </c>
      <c r="K14" s="37">
        <f t="shared" si="0"/>
        <v>24.094627327349581</v>
      </c>
      <c r="L14" s="37">
        <f t="shared" si="0"/>
        <v>10.247311527151288</v>
      </c>
      <c r="M14" s="37">
        <f t="shared" si="0"/>
        <v>23.453776100047616</v>
      </c>
      <c r="N14" s="37">
        <f t="shared" si="0"/>
        <v>4.0423971183895482</v>
      </c>
      <c r="O14" s="37">
        <f t="shared" si="0"/>
        <v>9.4802379877775991</v>
      </c>
      <c r="P14" s="37">
        <f t="shared" si="0"/>
        <v>1.421876396401174</v>
      </c>
      <c r="Q14" s="98">
        <f t="shared" si="0"/>
        <v>14.764212481131697</v>
      </c>
      <c r="R14" s="98">
        <f t="shared" si="0"/>
        <v>2.1910458842120706</v>
      </c>
      <c r="S14" s="98">
        <f t="shared" si="0"/>
        <v>1.5819291149722543</v>
      </c>
      <c r="T14" s="98">
        <f t="shared" si="0"/>
        <v>0.6390109549227484</v>
      </c>
      <c r="U14" s="98">
        <f t="shared" si="0"/>
        <v>1.1673137025172229</v>
      </c>
      <c r="V14" s="98">
        <f t="shared" si="0"/>
        <v>3.4805628972177161</v>
      </c>
      <c r="W14" s="37">
        <f t="shared" si="0"/>
        <v>2.9874378868416871</v>
      </c>
      <c r="X14" s="41">
        <f t="shared" si="0"/>
        <v>6.1107725978217573</v>
      </c>
      <c r="Y14" s="41">
        <f t="shared" si="0"/>
        <v>15.106345838780333</v>
      </c>
      <c r="Z14" s="41">
        <f t="shared" si="0"/>
        <v>16.499350100268519</v>
      </c>
      <c r="AA14" s="41">
        <f t="shared" si="0"/>
        <v>97.241336220430711</v>
      </c>
      <c r="AB14" s="41">
        <f t="shared" si="0"/>
        <v>13.885732671746357</v>
      </c>
      <c r="AC14" s="41">
        <f t="shared" si="0"/>
        <v>11.844374799082317</v>
      </c>
      <c r="AD14" s="41">
        <f t="shared" si="0"/>
        <v>866.18457732442187</v>
      </c>
      <c r="AE14" s="41">
        <f t="shared" si="0"/>
        <v>75.727142688781441</v>
      </c>
      <c r="AF14" s="41">
        <f t="shared" si="0"/>
        <v>193.20509010679197</v>
      </c>
      <c r="AG14" s="41">
        <f t="shared" si="0"/>
        <v>309.31287485397905</v>
      </c>
      <c r="AH14" s="41">
        <f t="shared" si="0"/>
        <v>52.771953982150592</v>
      </c>
      <c r="AI14" s="41">
        <f t="shared" si="0"/>
        <v>3.8464553726437956</v>
      </c>
      <c r="AJ14" s="41">
        <f t="shared" si="0"/>
        <v>16.877286861999107</v>
      </c>
      <c r="AK14" s="41">
        <f t="shared" si="0"/>
        <v>30.19678405741551</v>
      </c>
      <c r="AL14" s="41">
        <f t="shared" si="0"/>
        <v>11.781591960605422</v>
      </c>
      <c r="AM14" s="41">
        <f t="shared" si="0"/>
        <v>202.03308406583335</v>
      </c>
      <c r="AN14" s="41">
        <f t="shared" si="0"/>
        <v>39.866488938118934</v>
      </c>
      <c r="AO14" s="41">
        <f t="shared" si="0"/>
        <v>5.2916210994288768</v>
      </c>
      <c r="AP14" s="41">
        <f t="shared" si="0"/>
        <v>11.155914670856408</v>
      </c>
    </row>
    <row r="15" spans="3:42" s="31" customFormat="1" ht="13.5">
      <c r="C15" s="49"/>
      <c r="D15" s="588" t="str">
        <f t="shared" ref="D15:M16" si="1">X9</f>
        <v>21</v>
      </c>
      <c r="E15" s="588" t="str">
        <f t="shared" si="1"/>
        <v>22</v>
      </c>
      <c r="F15" s="588" t="str">
        <f t="shared" si="1"/>
        <v>23</v>
      </c>
      <c r="G15" s="588" t="str">
        <f t="shared" si="1"/>
        <v>24</v>
      </c>
      <c r="H15" s="588" t="str">
        <f t="shared" si="1"/>
        <v>25</v>
      </c>
      <c r="I15" s="588" t="str">
        <f t="shared" si="1"/>
        <v>26</v>
      </c>
      <c r="J15" s="588" t="str">
        <f t="shared" si="1"/>
        <v>27</v>
      </c>
      <c r="K15" s="588" t="str">
        <f t="shared" si="1"/>
        <v>28</v>
      </c>
      <c r="L15" s="588" t="str">
        <f t="shared" si="1"/>
        <v>29</v>
      </c>
      <c r="M15" s="588" t="str">
        <f t="shared" si="1"/>
        <v>30</v>
      </c>
      <c r="N15" s="588" t="str">
        <f t="shared" ref="N15:V16" si="2">AH9</f>
        <v>31</v>
      </c>
      <c r="O15" s="588" t="str">
        <f t="shared" si="2"/>
        <v>32</v>
      </c>
      <c r="P15" s="588" t="str">
        <f t="shared" si="2"/>
        <v>33</v>
      </c>
      <c r="Q15" s="588" t="str">
        <f t="shared" si="2"/>
        <v>34</v>
      </c>
      <c r="R15" s="588" t="str">
        <f t="shared" si="2"/>
        <v>35</v>
      </c>
      <c r="S15" s="588" t="str">
        <f t="shared" si="2"/>
        <v>36</v>
      </c>
      <c r="T15" s="588" t="str">
        <f t="shared" si="2"/>
        <v>37</v>
      </c>
      <c r="U15" s="588" t="str">
        <f t="shared" si="2"/>
        <v>38</v>
      </c>
      <c r="V15" s="588" t="str">
        <f t="shared" si="2"/>
        <v>39</v>
      </c>
      <c r="W15" s="49"/>
      <c r="X15" s="99"/>
      <c r="Y15" s="100"/>
      <c r="Z15" s="100"/>
      <c r="AA15" s="100"/>
      <c r="AB15" s="100"/>
      <c r="AC15" s="100"/>
      <c r="AD15" s="100"/>
      <c r="AE15" s="100"/>
      <c r="AF15" s="100"/>
      <c r="AG15" s="100"/>
      <c r="AH15" s="100"/>
      <c r="AI15" s="100"/>
      <c r="AJ15" s="100"/>
      <c r="AK15" s="100"/>
      <c r="AL15" s="100"/>
      <c r="AM15" s="100"/>
      <c r="AN15" s="100"/>
      <c r="AO15" s="100"/>
      <c r="AP15" s="100"/>
    </row>
    <row r="16" spans="3:42" s="31" customFormat="1" ht="40.5">
      <c r="C16" s="77" t="s">
        <v>48</v>
      </c>
      <c r="D16" s="589" t="str">
        <f t="shared" si="1"/>
        <v>輸送機械</v>
      </c>
      <c r="E16" s="589" t="str">
        <f t="shared" si="1"/>
        <v>その他の製造工業製品</v>
      </c>
      <c r="F16" s="589" t="str">
        <f t="shared" si="1"/>
        <v>建設</v>
      </c>
      <c r="G16" s="589" t="str">
        <f t="shared" si="1"/>
        <v>電力・ガス・熱供給</v>
      </c>
      <c r="H16" s="589" t="str">
        <f t="shared" si="1"/>
        <v>水道</v>
      </c>
      <c r="I16" s="589" t="str">
        <f t="shared" si="1"/>
        <v>廃棄物処理</v>
      </c>
      <c r="J16" s="589" t="str">
        <f t="shared" si="1"/>
        <v>商業</v>
      </c>
      <c r="K16" s="589" t="str">
        <f t="shared" si="1"/>
        <v>金融・保険</v>
      </c>
      <c r="L16" s="589" t="str">
        <f t="shared" si="1"/>
        <v>不動産</v>
      </c>
      <c r="M16" s="589" t="str">
        <f t="shared" si="1"/>
        <v>運輸・郵便</v>
      </c>
      <c r="N16" s="589" t="str">
        <f t="shared" si="2"/>
        <v>情報通信</v>
      </c>
      <c r="O16" s="589" t="str">
        <f t="shared" si="2"/>
        <v>公務</v>
      </c>
      <c r="P16" s="589" t="str">
        <f t="shared" si="2"/>
        <v>教育・研究</v>
      </c>
      <c r="Q16" s="589" t="str">
        <f t="shared" si="2"/>
        <v>医療・福祉</v>
      </c>
      <c r="R16" s="613" t="str">
        <f t="shared" si="2"/>
        <v>他に分類されない会員制団体</v>
      </c>
      <c r="S16" s="589" t="str">
        <f t="shared" si="2"/>
        <v>対事業所サービス</v>
      </c>
      <c r="T16" s="589" t="str">
        <f t="shared" si="2"/>
        <v>対個人サービス</v>
      </c>
      <c r="U16" s="589" t="str">
        <f t="shared" si="2"/>
        <v>事務用品</v>
      </c>
      <c r="V16" s="589" t="str">
        <f t="shared" si="2"/>
        <v>分類不明</v>
      </c>
      <c r="W16" s="30" t="s">
        <v>66</v>
      </c>
      <c r="X16" s="99"/>
      <c r="Y16" s="100"/>
      <c r="Z16" s="100"/>
      <c r="AA16" s="100"/>
      <c r="AB16" s="100"/>
      <c r="AC16" s="100"/>
      <c r="AD16" s="100"/>
      <c r="AE16" s="100"/>
      <c r="AF16" s="100"/>
      <c r="AG16" s="100"/>
      <c r="AH16" s="100"/>
      <c r="AI16" s="100"/>
      <c r="AJ16" s="100"/>
      <c r="AK16" s="100"/>
      <c r="AL16" s="100"/>
      <c r="AM16" s="100"/>
      <c r="AN16" s="100"/>
      <c r="AO16" s="100"/>
      <c r="AP16" s="100"/>
    </row>
    <row r="17" spans="3:42" s="31" customFormat="1" ht="13.5" customHeight="1">
      <c r="C17" s="78" t="s">
        <v>84</v>
      </c>
      <c r="D17" s="79">
        <f t="array" ref="D17:V19">+X11:AP13</f>
        <v>0</v>
      </c>
      <c r="E17" s="79">
        <v>0</v>
      </c>
      <c r="F17" s="79">
        <v>0</v>
      </c>
      <c r="G17" s="79">
        <v>0</v>
      </c>
      <c r="H17" s="79">
        <v>0</v>
      </c>
      <c r="I17" s="79">
        <v>0</v>
      </c>
      <c r="J17" s="79">
        <v>784.86874532919182</v>
      </c>
      <c r="K17" s="79">
        <v>0</v>
      </c>
      <c r="L17" s="79">
        <v>0</v>
      </c>
      <c r="M17" s="79">
        <v>203.21676160170657</v>
      </c>
      <c r="N17" s="79">
        <v>0</v>
      </c>
      <c r="O17" s="79">
        <v>0</v>
      </c>
      <c r="P17" s="79">
        <v>0</v>
      </c>
      <c r="Q17" s="97">
        <v>0</v>
      </c>
      <c r="R17" s="97">
        <v>0</v>
      </c>
      <c r="S17" s="97">
        <v>0</v>
      </c>
      <c r="T17" s="97">
        <v>0</v>
      </c>
      <c r="U17" s="97">
        <v>0</v>
      </c>
      <c r="V17" s="97">
        <v>0</v>
      </c>
      <c r="W17" s="79">
        <f>SUM(D11:W11,D17:V17)</f>
        <v>2678.7529480910102</v>
      </c>
      <c r="X17" s="99"/>
      <c r="Y17" s="100"/>
      <c r="Z17" s="100"/>
      <c r="AA17" s="100"/>
      <c r="AB17" s="100"/>
      <c r="AC17" s="100"/>
      <c r="AD17" s="100"/>
      <c r="AE17" s="100"/>
      <c r="AF17" s="100"/>
      <c r="AG17" s="100"/>
      <c r="AH17" s="100"/>
      <c r="AI17" s="100"/>
      <c r="AJ17" s="100"/>
      <c r="AK17" s="100"/>
      <c r="AL17" s="100"/>
      <c r="AM17" s="100"/>
      <c r="AN17" s="100"/>
      <c r="AO17" s="100"/>
      <c r="AP17" s="100"/>
    </row>
    <row r="18" spans="3:42" s="31" customFormat="1" ht="13.5" customHeight="1">
      <c r="C18" s="81" t="s">
        <v>85</v>
      </c>
      <c r="D18" s="98">
        <v>3.4821333845500422</v>
      </c>
      <c r="E18" s="98">
        <v>11.553814982978292</v>
      </c>
      <c r="F18" s="98">
        <v>12.534468616711795</v>
      </c>
      <c r="G18" s="98">
        <v>70.492346717988255</v>
      </c>
      <c r="H18" s="98">
        <v>8.5451734618109878</v>
      </c>
      <c r="I18" s="98">
        <v>9.1529813872561032</v>
      </c>
      <c r="J18" s="98">
        <v>51.444971725953813</v>
      </c>
      <c r="K18" s="98">
        <v>38.955590786591678</v>
      </c>
      <c r="L18" s="98">
        <v>54.745483579458345</v>
      </c>
      <c r="M18" s="98">
        <v>84.366297068318957</v>
      </c>
      <c r="N18" s="98">
        <v>33.589888805157258</v>
      </c>
      <c r="O18" s="98">
        <v>0.99559335521759018</v>
      </c>
      <c r="P18" s="98">
        <v>1.99472444827632</v>
      </c>
      <c r="Q18" s="98">
        <v>0.41284074236162555</v>
      </c>
      <c r="R18" s="98">
        <v>4.2873010350317244</v>
      </c>
      <c r="S18" s="98">
        <v>174.92576053548981</v>
      </c>
      <c r="T18" s="98">
        <v>1.4208950042579278</v>
      </c>
      <c r="U18" s="98">
        <v>4.6230757303799281</v>
      </c>
      <c r="V18" s="98">
        <v>9.8091596057188877</v>
      </c>
      <c r="W18" s="37">
        <f t="shared" ref="W18:W20" si="3">SUM(D12:W12,D18:V18)</f>
        <v>964.90267951154703</v>
      </c>
      <c r="X18" s="99"/>
      <c r="Y18" s="100"/>
      <c r="Z18" s="100"/>
      <c r="AA18" s="100"/>
      <c r="AB18" s="100"/>
      <c r="AC18" s="100"/>
      <c r="AD18" s="100"/>
      <c r="AE18" s="100"/>
      <c r="AF18" s="100"/>
      <c r="AG18" s="100"/>
      <c r="AH18" s="100"/>
      <c r="AI18" s="100"/>
      <c r="AJ18" s="100"/>
      <c r="AK18" s="100"/>
      <c r="AL18" s="100"/>
      <c r="AM18" s="100"/>
      <c r="AN18" s="100"/>
      <c r="AO18" s="100"/>
      <c r="AP18" s="100"/>
    </row>
    <row r="19" spans="3:42" s="31" customFormat="1" ht="13.5" customHeight="1">
      <c r="C19" s="81" t="s">
        <v>86</v>
      </c>
      <c r="D19" s="37">
        <v>2.6286392132717147</v>
      </c>
      <c r="E19" s="37">
        <v>3.5525308558020421</v>
      </c>
      <c r="F19" s="37">
        <v>3.9648814835567237</v>
      </c>
      <c r="G19" s="37">
        <v>26.748989502442456</v>
      </c>
      <c r="H19" s="37">
        <v>5.3405592099353703</v>
      </c>
      <c r="I19" s="37">
        <v>2.6913934118262137</v>
      </c>
      <c r="J19" s="37">
        <v>29.870860269276218</v>
      </c>
      <c r="K19" s="37">
        <v>36.771551902189763</v>
      </c>
      <c r="L19" s="37">
        <v>138.45960652733362</v>
      </c>
      <c r="M19" s="37">
        <v>21.729816183953499</v>
      </c>
      <c r="N19" s="37">
        <v>19.182065176993333</v>
      </c>
      <c r="O19" s="37">
        <v>2.8508620174262056</v>
      </c>
      <c r="P19" s="37">
        <v>14.882562413722786</v>
      </c>
      <c r="Q19" s="98">
        <v>29.783943315053886</v>
      </c>
      <c r="R19" s="98">
        <v>7.4942909255736962</v>
      </c>
      <c r="S19" s="98">
        <v>27.107323530343525</v>
      </c>
      <c r="T19" s="98">
        <v>38.445593933861005</v>
      </c>
      <c r="U19" s="98">
        <v>0.6685453690489489</v>
      </c>
      <c r="V19" s="98">
        <v>1.3467550651375197</v>
      </c>
      <c r="W19" s="37">
        <f t="shared" si="3"/>
        <v>466.6871491223543</v>
      </c>
      <c r="X19" s="99"/>
      <c r="Y19" s="100"/>
      <c r="Z19" s="100"/>
      <c r="AA19" s="100"/>
      <c r="AB19" s="100"/>
      <c r="AC19" s="100"/>
      <c r="AD19" s="100"/>
      <c r="AE19" s="100"/>
      <c r="AF19" s="100"/>
      <c r="AG19" s="100"/>
      <c r="AH19" s="100"/>
      <c r="AI19" s="100"/>
      <c r="AJ19" s="100"/>
      <c r="AK19" s="100"/>
      <c r="AL19" s="100"/>
      <c r="AM19" s="100"/>
      <c r="AN19" s="100"/>
      <c r="AO19" s="100"/>
      <c r="AP19" s="100"/>
    </row>
    <row r="20" spans="3:42" s="31" customFormat="1" ht="13.5" customHeight="1">
      <c r="C20" s="83" t="s">
        <v>79</v>
      </c>
      <c r="D20" s="41">
        <f t="shared" ref="D20:V20" si="4">SUM(D17:D19)</f>
        <v>6.1107725978217573</v>
      </c>
      <c r="E20" s="41">
        <f t="shared" si="4"/>
        <v>15.106345838780333</v>
      </c>
      <c r="F20" s="41">
        <f t="shared" si="4"/>
        <v>16.499350100268519</v>
      </c>
      <c r="G20" s="41">
        <f t="shared" si="4"/>
        <v>97.241336220430711</v>
      </c>
      <c r="H20" s="41">
        <f t="shared" si="4"/>
        <v>13.885732671746357</v>
      </c>
      <c r="I20" s="41">
        <f t="shared" si="4"/>
        <v>11.844374799082317</v>
      </c>
      <c r="J20" s="41">
        <f t="shared" si="4"/>
        <v>866.18457732442187</v>
      </c>
      <c r="K20" s="41">
        <f t="shared" si="4"/>
        <v>75.727142688781441</v>
      </c>
      <c r="L20" s="41">
        <f t="shared" si="4"/>
        <v>193.20509010679197</v>
      </c>
      <c r="M20" s="41">
        <f t="shared" si="4"/>
        <v>309.31287485397905</v>
      </c>
      <c r="N20" s="41">
        <f t="shared" si="4"/>
        <v>52.771953982150592</v>
      </c>
      <c r="O20" s="41">
        <f t="shared" si="4"/>
        <v>3.8464553726437956</v>
      </c>
      <c r="P20" s="41">
        <f t="shared" si="4"/>
        <v>16.877286861999107</v>
      </c>
      <c r="Q20" s="41">
        <f t="shared" si="4"/>
        <v>30.19678405741551</v>
      </c>
      <c r="R20" s="41">
        <f t="shared" si="4"/>
        <v>11.781591960605422</v>
      </c>
      <c r="S20" s="41">
        <f t="shared" si="4"/>
        <v>202.03308406583335</v>
      </c>
      <c r="T20" s="41">
        <f t="shared" si="4"/>
        <v>39.866488938118934</v>
      </c>
      <c r="U20" s="41">
        <f t="shared" si="4"/>
        <v>5.2916210994288768</v>
      </c>
      <c r="V20" s="41">
        <f t="shared" si="4"/>
        <v>11.155914670856408</v>
      </c>
      <c r="W20" s="41">
        <f t="shared" si="3"/>
        <v>4110.3427767249113</v>
      </c>
      <c r="X20" s="99"/>
      <c r="Y20" s="100"/>
      <c r="Z20" s="100"/>
      <c r="AA20" s="100"/>
      <c r="AB20" s="100"/>
      <c r="AC20" s="100"/>
      <c r="AD20" s="100"/>
      <c r="AE20" s="100"/>
      <c r="AF20" s="100"/>
      <c r="AG20" s="100"/>
      <c r="AH20" s="100"/>
      <c r="AI20" s="100"/>
      <c r="AJ20" s="100"/>
      <c r="AK20" s="100"/>
      <c r="AL20" s="100"/>
      <c r="AM20" s="100"/>
      <c r="AN20" s="100"/>
      <c r="AO20" s="100"/>
      <c r="AP20" s="100"/>
    </row>
    <row r="21" spans="3:42" s="31" customFormat="1" ht="10.7" customHeight="1">
      <c r="D21" s="99"/>
      <c r="E21" s="99"/>
      <c r="F21" s="99"/>
      <c r="G21" s="99"/>
      <c r="H21" s="99"/>
      <c r="I21" s="99"/>
      <c r="J21" s="99"/>
      <c r="K21" s="99"/>
      <c r="L21" s="99"/>
      <c r="M21" s="99"/>
      <c r="N21" s="99"/>
      <c r="O21" s="99"/>
      <c r="P21" s="99"/>
      <c r="Q21" s="99"/>
      <c r="R21" s="99"/>
      <c r="S21" s="99"/>
      <c r="T21" s="99"/>
      <c r="U21" s="99"/>
      <c r="V21" s="99"/>
      <c r="W21" s="99"/>
      <c r="X21" s="99"/>
      <c r="Y21" s="100"/>
      <c r="Z21" s="100"/>
      <c r="AA21" s="100"/>
      <c r="AB21" s="100"/>
      <c r="AC21" s="100"/>
      <c r="AD21" s="100"/>
      <c r="AE21" s="100"/>
      <c r="AF21" s="100"/>
      <c r="AG21" s="100"/>
      <c r="AH21" s="100"/>
      <c r="AI21" s="100"/>
      <c r="AJ21" s="100"/>
      <c r="AK21" s="100"/>
      <c r="AL21" s="100"/>
      <c r="AM21" s="100"/>
      <c r="AN21" s="100"/>
      <c r="AO21" s="100"/>
      <c r="AP21" s="100"/>
    </row>
    <row r="22" spans="3:42" s="31" customFormat="1" ht="17.25">
      <c r="C22" s="32" t="s">
        <v>449</v>
      </c>
      <c r="D22" s="25"/>
      <c r="E22" s="25"/>
      <c r="F22" s="73"/>
      <c r="G22" s="74"/>
      <c r="H22" s="25"/>
      <c r="I22" s="25"/>
      <c r="J22" s="75"/>
      <c r="K22" s="76"/>
      <c r="L22" s="25"/>
      <c r="M22" s="25"/>
      <c r="N22" s="25"/>
      <c r="O22" s="25"/>
      <c r="P22" s="25"/>
      <c r="Q22" s="25"/>
      <c r="R22" s="25"/>
      <c r="S22" s="25"/>
      <c r="T22" s="25"/>
      <c r="U22" s="25"/>
      <c r="V22" s="25"/>
      <c r="W22" s="29" t="s">
        <v>722</v>
      </c>
      <c r="X22" s="99"/>
      <c r="Y22" s="100"/>
      <c r="Z22" s="100"/>
      <c r="AA22" s="100"/>
      <c r="AB22" s="100"/>
      <c r="AC22" s="100"/>
      <c r="AD22" s="100"/>
      <c r="AE22" s="100"/>
      <c r="AF22" s="100"/>
      <c r="AG22" s="100"/>
      <c r="AH22" s="100"/>
      <c r="AI22" s="100"/>
      <c r="AJ22" s="100"/>
      <c r="AK22" s="100"/>
      <c r="AL22" s="100"/>
      <c r="AM22" s="100"/>
      <c r="AN22" s="100"/>
      <c r="AO22" s="100"/>
      <c r="AP22" s="100"/>
    </row>
    <row r="23" spans="3:42" s="31" customFormat="1" ht="13.5">
      <c r="C23" s="49"/>
      <c r="D23" s="588" t="str">
        <f t="shared" ref="D23:AP23" si="5">D9</f>
        <v>01</v>
      </c>
      <c r="E23" s="588" t="str">
        <f t="shared" si="5"/>
        <v>02</v>
      </c>
      <c r="F23" s="588" t="str">
        <f t="shared" si="5"/>
        <v>03</v>
      </c>
      <c r="G23" s="588" t="str">
        <f t="shared" si="5"/>
        <v>04</v>
      </c>
      <c r="H23" s="588" t="str">
        <f t="shared" si="5"/>
        <v>05</v>
      </c>
      <c r="I23" s="588" t="str">
        <f t="shared" si="5"/>
        <v>06</v>
      </c>
      <c r="J23" s="588" t="str">
        <f t="shared" si="5"/>
        <v>07</v>
      </c>
      <c r="K23" s="588" t="str">
        <f t="shared" si="5"/>
        <v>08</v>
      </c>
      <c r="L23" s="588" t="str">
        <f t="shared" si="5"/>
        <v>09</v>
      </c>
      <c r="M23" s="588" t="str">
        <f t="shared" si="5"/>
        <v>10</v>
      </c>
      <c r="N23" s="588" t="str">
        <f t="shared" si="5"/>
        <v>11</v>
      </c>
      <c r="O23" s="588" t="str">
        <f t="shared" si="5"/>
        <v>12</v>
      </c>
      <c r="P23" s="588" t="str">
        <f t="shared" si="5"/>
        <v>13</v>
      </c>
      <c r="Q23" s="588" t="str">
        <f t="shared" si="5"/>
        <v>14</v>
      </c>
      <c r="R23" s="588" t="str">
        <f t="shared" si="5"/>
        <v>15</v>
      </c>
      <c r="S23" s="588" t="str">
        <f t="shared" si="5"/>
        <v>16</v>
      </c>
      <c r="T23" s="588" t="str">
        <f t="shared" si="5"/>
        <v>17</v>
      </c>
      <c r="U23" s="588" t="str">
        <f t="shared" si="5"/>
        <v>18</v>
      </c>
      <c r="V23" s="588" t="str">
        <f t="shared" si="5"/>
        <v>19</v>
      </c>
      <c r="W23" s="588" t="str">
        <f t="shared" si="5"/>
        <v>20</v>
      </c>
      <c r="X23" s="588" t="str">
        <f t="shared" si="5"/>
        <v>21</v>
      </c>
      <c r="Y23" s="588" t="str">
        <f t="shared" si="5"/>
        <v>22</v>
      </c>
      <c r="Z23" s="588" t="str">
        <f t="shared" si="5"/>
        <v>23</v>
      </c>
      <c r="AA23" s="588" t="str">
        <f t="shared" si="5"/>
        <v>24</v>
      </c>
      <c r="AB23" s="588" t="str">
        <f t="shared" si="5"/>
        <v>25</v>
      </c>
      <c r="AC23" s="588" t="str">
        <f t="shared" si="5"/>
        <v>26</v>
      </c>
      <c r="AD23" s="588" t="str">
        <f t="shared" si="5"/>
        <v>27</v>
      </c>
      <c r="AE23" s="588" t="str">
        <f t="shared" si="5"/>
        <v>28</v>
      </c>
      <c r="AF23" s="588" t="str">
        <f t="shared" si="5"/>
        <v>29</v>
      </c>
      <c r="AG23" s="588" t="str">
        <f t="shared" si="5"/>
        <v>30</v>
      </c>
      <c r="AH23" s="588" t="str">
        <f t="shared" si="5"/>
        <v>31</v>
      </c>
      <c r="AI23" s="588" t="str">
        <f t="shared" si="5"/>
        <v>32</v>
      </c>
      <c r="AJ23" s="588" t="str">
        <f t="shared" si="5"/>
        <v>33</v>
      </c>
      <c r="AK23" s="588" t="str">
        <f t="shared" si="5"/>
        <v>34</v>
      </c>
      <c r="AL23" s="588" t="str">
        <f t="shared" si="5"/>
        <v>35</v>
      </c>
      <c r="AM23" s="588" t="str">
        <f t="shared" si="5"/>
        <v>36</v>
      </c>
      <c r="AN23" s="588" t="str">
        <f t="shared" si="5"/>
        <v>37</v>
      </c>
      <c r="AO23" s="588" t="str">
        <f t="shared" si="5"/>
        <v>38</v>
      </c>
      <c r="AP23" s="588" t="str">
        <f t="shared" si="5"/>
        <v>39</v>
      </c>
    </row>
    <row r="24" spans="3:42" s="31" customFormat="1" ht="40.5">
      <c r="C24" s="77" t="s">
        <v>48</v>
      </c>
      <c r="D24" s="589" t="str">
        <f t="shared" ref="D24:AP24" si="6">D10</f>
        <v>農業</v>
      </c>
      <c r="E24" s="589" t="str">
        <f t="shared" si="6"/>
        <v>林業</v>
      </c>
      <c r="F24" s="589" t="str">
        <f t="shared" si="6"/>
        <v>漁業</v>
      </c>
      <c r="G24" s="589" t="str">
        <f t="shared" si="6"/>
        <v>鉱業</v>
      </c>
      <c r="H24" s="589" t="str">
        <f t="shared" si="6"/>
        <v>飲食料品</v>
      </c>
      <c r="I24" s="589" t="str">
        <f t="shared" si="6"/>
        <v>繊維製品</v>
      </c>
      <c r="J24" s="589" t="str">
        <f t="shared" si="6"/>
        <v>パルプ・紙・木製品</v>
      </c>
      <c r="K24" s="589" t="str">
        <f t="shared" si="6"/>
        <v>化学製品</v>
      </c>
      <c r="L24" s="589" t="str">
        <f t="shared" si="6"/>
        <v>石油・石炭製品</v>
      </c>
      <c r="M24" s="613" t="str">
        <f t="shared" si="6"/>
        <v>プラスチック・ゴム製品</v>
      </c>
      <c r="N24" s="589" t="str">
        <f t="shared" si="6"/>
        <v>窯業・土石製品</v>
      </c>
      <c r="O24" s="589" t="str">
        <f t="shared" si="6"/>
        <v>鉄鋼</v>
      </c>
      <c r="P24" s="589" t="str">
        <f t="shared" si="6"/>
        <v>非鉄金属</v>
      </c>
      <c r="Q24" s="589" t="str">
        <f t="shared" si="6"/>
        <v>金属製品</v>
      </c>
      <c r="R24" s="589" t="str">
        <f t="shared" si="6"/>
        <v>はん用機械</v>
      </c>
      <c r="S24" s="589" t="str">
        <f t="shared" si="6"/>
        <v>生産用機械</v>
      </c>
      <c r="T24" s="589" t="str">
        <f t="shared" si="6"/>
        <v>業務用機械</v>
      </c>
      <c r="U24" s="589" t="str">
        <f t="shared" si="6"/>
        <v>電子部品</v>
      </c>
      <c r="V24" s="589" t="str">
        <f t="shared" si="6"/>
        <v>電気機械</v>
      </c>
      <c r="W24" s="589" t="str">
        <f t="shared" si="6"/>
        <v>情報通信機器</v>
      </c>
      <c r="X24" s="593" t="str">
        <f t="shared" si="6"/>
        <v>輸送機械</v>
      </c>
      <c r="Y24" s="593" t="str">
        <f t="shared" si="6"/>
        <v>その他の製造工業製品</v>
      </c>
      <c r="Z24" s="593" t="str">
        <f t="shared" si="6"/>
        <v>建設</v>
      </c>
      <c r="AA24" s="593" t="str">
        <f t="shared" si="6"/>
        <v>電力・ガス・熱供給</v>
      </c>
      <c r="AB24" s="593" t="str">
        <f t="shared" si="6"/>
        <v>水道</v>
      </c>
      <c r="AC24" s="593" t="str">
        <f t="shared" si="6"/>
        <v>廃棄物処理</v>
      </c>
      <c r="AD24" s="593" t="str">
        <f t="shared" si="6"/>
        <v>商業</v>
      </c>
      <c r="AE24" s="593" t="str">
        <f t="shared" si="6"/>
        <v>金融・保険</v>
      </c>
      <c r="AF24" s="593" t="str">
        <f t="shared" si="6"/>
        <v>不動産</v>
      </c>
      <c r="AG24" s="593" t="str">
        <f t="shared" si="6"/>
        <v>運輸・郵便</v>
      </c>
      <c r="AH24" s="593" t="str">
        <f t="shared" si="6"/>
        <v>情報通信</v>
      </c>
      <c r="AI24" s="593" t="str">
        <f t="shared" si="6"/>
        <v>公務</v>
      </c>
      <c r="AJ24" s="593" t="str">
        <f t="shared" si="6"/>
        <v>教育・研究</v>
      </c>
      <c r="AK24" s="593" t="str">
        <f t="shared" si="6"/>
        <v>医療・福祉</v>
      </c>
      <c r="AL24" s="614" t="str">
        <f t="shared" si="6"/>
        <v>他に分類されない会員制団体</v>
      </c>
      <c r="AM24" s="593" t="str">
        <f t="shared" si="6"/>
        <v>対事業所サービス</v>
      </c>
      <c r="AN24" s="593" t="str">
        <f t="shared" si="6"/>
        <v>対個人サービス</v>
      </c>
      <c r="AO24" s="593" t="str">
        <f t="shared" si="6"/>
        <v>事務用品</v>
      </c>
      <c r="AP24" s="593" t="str">
        <f t="shared" si="6"/>
        <v>分類不明</v>
      </c>
    </row>
    <row r="25" spans="3:42" s="31" customFormat="1" ht="13.5">
      <c r="C25" s="78" t="s">
        <v>84</v>
      </c>
      <c r="D25" s="79">
        <f>+'1次効果'!F259</f>
        <v>0</v>
      </c>
      <c r="E25" s="79">
        <f>+'1次効果'!F260</f>
        <v>0</v>
      </c>
      <c r="F25" s="79">
        <f>+'1次効果'!F261</f>
        <v>0</v>
      </c>
      <c r="G25" s="79">
        <f>+'1次効果'!F262</f>
        <v>0</v>
      </c>
      <c r="H25" s="79">
        <f>+'1次効果'!F263</f>
        <v>3665.1926278089618</v>
      </c>
      <c r="I25" s="79">
        <f>+'1次効果'!F264</f>
        <v>0</v>
      </c>
      <c r="J25" s="79">
        <f>+'1次効果'!F265</f>
        <v>0</v>
      </c>
      <c r="K25" s="79">
        <f>+'1次効果'!F266</f>
        <v>0</v>
      </c>
      <c r="L25" s="79">
        <f>+'1次効果'!F267</f>
        <v>0</v>
      </c>
      <c r="M25" s="79">
        <f>+'1次効果'!F268</f>
        <v>0</v>
      </c>
      <c r="N25" s="79">
        <f>+'1次効果'!F269</f>
        <v>0</v>
      </c>
      <c r="O25" s="79">
        <f>+'1次効果'!F270</f>
        <v>0</v>
      </c>
      <c r="P25" s="79">
        <f>+'1次効果'!F271</f>
        <v>0</v>
      </c>
      <c r="Q25" s="97">
        <f>+'1次効果'!F272</f>
        <v>0</v>
      </c>
      <c r="R25" s="97">
        <f>+'1次効果'!F273</f>
        <v>0</v>
      </c>
      <c r="S25" s="97">
        <f>+'1次効果'!F274</f>
        <v>0</v>
      </c>
      <c r="T25" s="97">
        <f>+'1次効果'!F275</f>
        <v>0</v>
      </c>
      <c r="U25" s="97">
        <f>+'1次効果'!F276</f>
        <v>0</v>
      </c>
      <c r="V25" s="97">
        <f>+'1次効果'!F277</f>
        <v>0</v>
      </c>
      <c r="W25" s="79">
        <f>+'1次効果'!F278</f>
        <v>0</v>
      </c>
      <c r="X25" s="79">
        <f>+'1次効果'!F279</f>
        <v>0</v>
      </c>
      <c r="Y25" s="79">
        <f>+'1次効果'!F280</f>
        <v>0</v>
      </c>
      <c r="Z25" s="79">
        <f>+'1次効果'!F281</f>
        <v>0</v>
      </c>
      <c r="AA25" s="79">
        <f>+'1次効果'!F282</f>
        <v>0</v>
      </c>
      <c r="AB25" s="79">
        <f>+'1次効果'!F283</f>
        <v>0</v>
      </c>
      <c r="AC25" s="79">
        <f>+'1次効果'!F284</f>
        <v>0</v>
      </c>
      <c r="AD25" s="79">
        <f>+'1次効果'!F285</f>
        <v>2397.0224075344349</v>
      </c>
      <c r="AE25" s="79">
        <f>+'1次効果'!F286</f>
        <v>0</v>
      </c>
      <c r="AF25" s="79">
        <f>+'1次効果'!F287</f>
        <v>0</v>
      </c>
      <c r="AG25" s="79">
        <f>+'1次効果'!F288</f>
        <v>134.43150416967552</v>
      </c>
      <c r="AH25" s="79">
        <f>+'1次効果'!F289</f>
        <v>0</v>
      </c>
      <c r="AI25" s="79">
        <f>+'1次効果'!F290</f>
        <v>0</v>
      </c>
      <c r="AJ25" s="79">
        <f>+'1次効果'!F291</f>
        <v>0</v>
      </c>
      <c r="AK25" s="79">
        <f>+'1次効果'!F292</f>
        <v>0</v>
      </c>
      <c r="AL25" s="79">
        <f>+'1次効果'!F293</f>
        <v>0</v>
      </c>
      <c r="AM25" s="79">
        <f>+'1次効果'!F294</f>
        <v>0</v>
      </c>
      <c r="AN25" s="79">
        <f>+'1次効果'!F295</f>
        <v>0</v>
      </c>
      <c r="AO25" s="79">
        <f>+'1次効果'!F296</f>
        <v>0</v>
      </c>
      <c r="AP25" s="79">
        <f>+'1次効果'!F297</f>
        <v>0</v>
      </c>
    </row>
    <row r="26" spans="3:42" s="31" customFormat="1" ht="13.5">
      <c r="C26" s="81" t="s">
        <v>85</v>
      </c>
      <c r="D26" s="37">
        <f>+'1次効果'!F939</f>
        <v>904.95909778252451</v>
      </c>
      <c r="E26" s="37">
        <f>+'1次効果'!F940</f>
        <v>8.9345900085180414</v>
      </c>
      <c r="F26" s="37">
        <f>+'1次効果'!F941</f>
        <v>117.03214197665969</v>
      </c>
      <c r="G26" s="37">
        <f>+'1次効果'!F942</f>
        <v>4.2283678745498703</v>
      </c>
      <c r="H26" s="37">
        <f>+'1次効果'!F943</f>
        <v>1074.3815649614555</v>
      </c>
      <c r="I26" s="37">
        <f>+'1次効果'!F944</f>
        <v>11.464984549934153</v>
      </c>
      <c r="J26" s="37">
        <f>+'1次効果'!F945</f>
        <v>188.70286823758471</v>
      </c>
      <c r="K26" s="37">
        <f>+'1次効果'!F946</f>
        <v>147.14287649267206</v>
      </c>
      <c r="L26" s="37">
        <f>+'1次効果'!F947</f>
        <v>131.95053756101044</v>
      </c>
      <c r="M26" s="37">
        <f>+'1次効果'!F948</f>
        <v>175.50126296454832</v>
      </c>
      <c r="N26" s="37">
        <f>+'1次効果'!F949</f>
        <v>21.253817312433853</v>
      </c>
      <c r="O26" s="37">
        <f>+'1次効果'!F950</f>
        <v>46.70483755888386</v>
      </c>
      <c r="P26" s="37">
        <f>+'1次効果'!F951</f>
        <v>15.954073283226919</v>
      </c>
      <c r="Q26" s="98">
        <f>+'1次効果'!F952</f>
        <v>90.813632584653732</v>
      </c>
      <c r="R26" s="98">
        <f>+'1次効果'!F953</f>
        <v>8.0549457551255923</v>
      </c>
      <c r="S26" s="98">
        <f>+'1次効果'!F954</f>
        <v>10.943390801228132</v>
      </c>
      <c r="T26" s="98">
        <f>+'1次効果'!F955</f>
        <v>5.0596222288007668</v>
      </c>
      <c r="U26" s="98">
        <f>+'1次効果'!F956</f>
        <v>12.8021939750613</v>
      </c>
      <c r="V26" s="98">
        <f>+'1次効果'!F957</f>
        <v>7.3008098481525323</v>
      </c>
      <c r="W26" s="37">
        <f>+'1次効果'!F958</f>
        <v>0.82344423141134693</v>
      </c>
      <c r="X26" s="37">
        <f>+'1次効果'!F959</f>
        <v>54.155638989535461</v>
      </c>
      <c r="Y26" s="37">
        <f>+'1次効果'!F960</f>
        <v>63.017224168641974</v>
      </c>
      <c r="Z26" s="37">
        <f>+'1次効果'!F961</f>
        <v>41.146386535164403</v>
      </c>
      <c r="AA26" s="37">
        <f>+'1次効果'!F962</f>
        <v>200.95918982841312</v>
      </c>
      <c r="AB26" s="37">
        <f>+'1次効果'!F963</f>
        <v>24.16836613645178</v>
      </c>
      <c r="AC26" s="37">
        <f>+'1次効果'!F964</f>
        <v>25.136878759120169</v>
      </c>
      <c r="AD26" s="37">
        <f>+'1次効果'!F965</f>
        <v>587.12120277055874</v>
      </c>
      <c r="AE26" s="37">
        <f>+'1次効果'!F966</f>
        <v>168.06145895181157</v>
      </c>
      <c r="AF26" s="37">
        <f>+'1次効果'!F967</f>
        <v>176.16415862606365</v>
      </c>
      <c r="AG26" s="37">
        <f>+'1次効果'!F968</f>
        <v>398.19313764761216</v>
      </c>
      <c r="AH26" s="37">
        <f>+'1次効果'!F969</f>
        <v>310.8635755528104</v>
      </c>
      <c r="AI26" s="37">
        <f>+'1次効果'!F970</f>
        <v>4.1119565891613377</v>
      </c>
      <c r="AJ26" s="37">
        <f>+'1次効果'!F971</f>
        <v>4.8983572474017958</v>
      </c>
      <c r="AK26" s="37">
        <f>+'1次効果'!F972</f>
        <v>0.726229586416684</v>
      </c>
      <c r="AL26" s="37">
        <f>+'1次効果'!F973</f>
        <v>15.076584003573883</v>
      </c>
      <c r="AM26" s="37">
        <f>+'1次効果'!F974</f>
        <v>842.33802473373441</v>
      </c>
      <c r="AN26" s="37">
        <f>+'1次効果'!F975</f>
        <v>12.77467679067685</v>
      </c>
      <c r="AO26" s="37">
        <f>+'1次効果'!F976</f>
        <v>14.162180052281128</v>
      </c>
      <c r="AP26" s="37">
        <f>+'1次効果'!F977</f>
        <v>40.514840177797012</v>
      </c>
    </row>
    <row r="27" spans="3:42" s="31" customFormat="1" ht="13.5">
      <c r="C27" s="81" t="s">
        <v>86</v>
      </c>
      <c r="D27" s="37">
        <f>+'2次効果'!F654</f>
        <v>69.061504848785631</v>
      </c>
      <c r="E27" s="37">
        <f>+'2次効果'!F655</f>
        <v>2.7241968480219976</v>
      </c>
      <c r="F27" s="37">
        <f>+'2次効果'!F656</f>
        <v>8.8471255965261442</v>
      </c>
      <c r="G27" s="37">
        <f>+'2次効果'!F657</f>
        <v>1.6873162385513338</v>
      </c>
      <c r="H27" s="37">
        <f>+'2次効果'!F658</f>
        <v>253.02949142154077</v>
      </c>
      <c r="I27" s="37">
        <f>+'2次効果'!F659</f>
        <v>12.960318197588709</v>
      </c>
      <c r="J27" s="37">
        <f>+'2次効果'!F660</f>
        <v>30.648207703727728</v>
      </c>
      <c r="K27" s="37">
        <f>+'2次効果'!F661</f>
        <v>54.798314926125315</v>
      </c>
      <c r="L27" s="37">
        <f>+'2次効果'!F662</f>
        <v>51.209483731447996</v>
      </c>
      <c r="M27" s="37">
        <f>+'2次効果'!F663</f>
        <v>31.656518410976503</v>
      </c>
      <c r="N27" s="37">
        <f>+'2次効果'!F664</f>
        <v>5.4540674981593886</v>
      </c>
      <c r="O27" s="37">
        <f>+'2次効果'!F665</f>
        <v>14.872419663572151</v>
      </c>
      <c r="P27" s="37">
        <f>+'2次効果'!F666</f>
        <v>6.6478842056793379</v>
      </c>
      <c r="Q27" s="98">
        <f>+'2次効果'!F667</f>
        <v>13.829301524214703</v>
      </c>
      <c r="R27" s="98">
        <f>+'2次効果'!F668</f>
        <v>3.0829403994774403</v>
      </c>
      <c r="S27" s="98">
        <f>+'2次効果'!F669</f>
        <v>3.0934369338107763</v>
      </c>
      <c r="T27" s="98">
        <f>+'2次効果'!F670</f>
        <v>2.52294963250944</v>
      </c>
      <c r="U27" s="98">
        <f>+'2次効果'!F671</f>
        <v>9.2905393590355612</v>
      </c>
      <c r="V27" s="98">
        <f>+'2次効果'!F672</f>
        <v>20.543495323964464</v>
      </c>
      <c r="W27" s="37">
        <f>+'2次効果'!F673</f>
        <v>8.8432976319091754</v>
      </c>
      <c r="X27" s="37">
        <f>+'2次効果'!F674</f>
        <v>68.604174059206485</v>
      </c>
      <c r="Y27" s="37">
        <f>+'2次効果'!F675</f>
        <v>29.085107439586046</v>
      </c>
      <c r="Z27" s="37">
        <f>+'2次効果'!F676</f>
        <v>17.937979935553685</v>
      </c>
      <c r="AA27" s="37">
        <f>+'2次効果'!F677</f>
        <v>90.613263026501286</v>
      </c>
      <c r="AB27" s="37">
        <f>+'2次効果'!F678</f>
        <v>20.493260737034994</v>
      </c>
      <c r="AC27" s="37">
        <f>+'2次効果'!F679</f>
        <v>15.78335470454048</v>
      </c>
      <c r="AD27" s="37">
        <f>+'2次効果'!F680</f>
        <v>427.63371085053393</v>
      </c>
      <c r="AE27" s="37">
        <f>+'2次効果'!F681</f>
        <v>179.77705554738861</v>
      </c>
      <c r="AF27" s="37">
        <f>+'2次効果'!F682</f>
        <v>494.08722627825125</v>
      </c>
      <c r="AG27" s="37">
        <f>+'2次効果'!F683</f>
        <v>139.16088999918378</v>
      </c>
      <c r="AH27" s="37">
        <f>+'2次効果'!F684</f>
        <v>213.8092634854068</v>
      </c>
      <c r="AI27" s="37">
        <f>+'2次効果'!F685</f>
        <v>8.6272049916520768</v>
      </c>
      <c r="AJ27" s="37">
        <f>+'2次効果'!F686</f>
        <v>62.512206972791546</v>
      </c>
      <c r="AK27" s="37">
        <f>+'2次効果'!F687</f>
        <v>97.963994707188618</v>
      </c>
      <c r="AL27" s="37">
        <f>+'2次効果'!F688</f>
        <v>26.494529192128049</v>
      </c>
      <c r="AM27" s="37">
        <f>+'2次効果'!F689</f>
        <v>247.83105108845771</v>
      </c>
      <c r="AN27" s="37">
        <f>+'2次効果'!F690</f>
        <v>221.35231595018286</v>
      </c>
      <c r="AO27" s="37">
        <f>+'2次効果'!F691</f>
        <v>4.2221055544190342</v>
      </c>
      <c r="AP27" s="37">
        <f>+'2次効果'!F692</f>
        <v>9.6481841780875381</v>
      </c>
    </row>
    <row r="28" spans="3:42" s="31" customFormat="1" ht="13.5">
      <c r="C28" s="81" t="s">
        <v>79</v>
      </c>
      <c r="D28" s="37">
        <f t="shared" ref="D28:P28" si="7">SUM(D25:D27)</f>
        <v>974.02060263131011</v>
      </c>
      <c r="E28" s="37">
        <f t="shared" si="7"/>
        <v>11.65878685654004</v>
      </c>
      <c r="F28" s="37">
        <f t="shared" si="7"/>
        <v>125.87926757318583</v>
      </c>
      <c r="G28" s="37">
        <f t="shared" si="7"/>
        <v>5.9156841131012037</v>
      </c>
      <c r="H28" s="37">
        <f t="shared" si="7"/>
        <v>4992.6036841919586</v>
      </c>
      <c r="I28" s="37">
        <f t="shared" si="7"/>
        <v>24.425302747522863</v>
      </c>
      <c r="J28" s="37">
        <f t="shared" si="7"/>
        <v>219.35107594131244</v>
      </c>
      <c r="K28" s="37">
        <f t="shared" si="7"/>
        <v>201.94119141879736</v>
      </c>
      <c r="L28" s="37">
        <f t="shared" si="7"/>
        <v>183.16002129245842</v>
      </c>
      <c r="M28" s="37">
        <f t="shared" si="7"/>
        <v>207.15778137552482</v>
      </c>
      <c r="N28" s="37">
        <f t="shared" si="7"/>
        <v>26.707884810593242</v>
      </c>
      <c r="O28" s="37">
        <f t="shared" si="7"/>
        <v>61.577257222456012</v>
      </c>
      <c r="P28" s="37">
        <f t="shared" si="7"/>
        <v>22.601957488906258</v>
      </c>
      <c r="Q28" s="98">
        <f>SUM(Q25:Q27)</f>
        <v>104.64293410886843</v>
      </c>
      <c r="R28" s="98">
        <f>SUM(R25:R27)</f>
        <v>11.137886154603033</v>
      </c>
      <c r="S28" s="98">
        <f>SUM(S25:S27)</f>
        <v>14.036827735038909</v>
      </c>
      <c r="T28" s="98">
        <f>SUM(T25:T27)</f>
        <v>7.5825718613102069</v>
      </c>
      <c r="U28" s="98">
        <f>SUM(U25:U27)</f>
        <v>22.092733334096863</v>
      </c>
      <c r="V28" s="98">
        <f t="shared" ref="V28:AP28" si="8">SUM(V25:V27)</f>
        <v>27.844305172116997</v>
      </c>
      <c r="W28" s="37">
        <f t="shared" si="8"/>
        <v>9.6667418633205227</v>
      </c>
      <c r="X28" s="41">
        <f t="shared" si="8"/>
        <v>122.75981304874195</v>
      </c>
      <c r="Y28" s="41">
        <f t="shared" si="8"/>
        <v>92.102331608228013</v>
      </c>
      <c r="Z28" s="41">
        <f t="shared" si="8"/>
        <v>59.084366470718088</v>
      </c>
      <c r="AA28" s="41">
        <f t="shared" si="8"/>
        <v>291.57245285491439</v>
      </c>
      <c r="AB28" s="41">
        <f t="shared" si="8"/>
        <v>44.661626873486775</v>
      </c>
      <c r="AC28" s="41">
        <f t="shared" si="8"/>
        <v>40.920233463660651</v>
      </c>
      <c r="AD28" s="41">
        <f t="shared" si="8"/>
        <v>3411.7773211555277</v>
      </c>
      <c r="AE28" s="41">
        <f t="shared" si="8"/>
        <v>347.83851449920019</v>
      </c>
      <c r="AF28" s="41">
        <f t="shared" si="8"/>
        <v>670.25138490431493</v>
      </c>
      <c r="AG28" s="41">
        <f t="shared" si="8"/>
        <v>671.78553181647158</v>
      </c>
      <c r="AH28" s="41">
        <f t="shared" si="8"/>
        <v>524.67283903821726</v>
      </c>
      <c r="AI28" s="41">
        <f t="shared" si="8"/>
        <v>12.739161580813414</v>
      </c>
      <c r="AJ28" s="41">
        <f t="shared" si="8"/>
        <v>67.410564220193336</v>
      </c>
      <c r="AK28" s="41">
        <f t="shared" si="8"/>
        <v>98.690224293605297</v>
      </c>
      <c r="AL28" s="41">
        <f t="shared" si="8"/>
        <v>41.571113195701933</v>
      </c>
      <c r="AM28" s="41">
        <f t="shared" si="8"/>
        <v>1090.1690758221921</v>
      </c>
      <c r="AN28" s="41">
        <f t="shared" si="8"/>
        <v>234.12699274085969</v>
      </c>
      <c r="AO28" s="41">
        <f t="shared" si="8"/>
        <v>18.384285606700161</v>
      </c>
      <c r="AP28" s="41">
        <f t="shared" si="8"/>
        <v>50.163024355884552</v>
      </c>
    </row>
    <row r="29" spans="3:42" s="31" customFormat="1" ht="13.5">
      <c r="C29" s="49"/>
      <c r="D29" s="588" t="str">
        <f t="shared" ref="D29:D30" si="9">X23</f>
        <v>21</v>
      </c>
      <c r="E29" s="588" t="str">
        <f t="shared" ref="E29:E30" si="10">Y23</f>
        <v>22</v>
      </c>
      <c r="F29" s="588" t="str">
        <f t="shared" ref="F29:F30" si="11">Z23</f>
        <v>23</v>
      </c>
      <c r="G29" s="588" t="str">
        <f t="shared" ref="G29:G30" si="12">AA23</f>
        <v>24</v>
      </c>
      <c r="H29" s="588" t="str">
        <f t="shared" ref="H29:H30" si="13">AB23</f>
        <v>25</v>
      </c>
      <c r="I29" s="588" t="str">
        <f t="shared" ref="I29:I30" si="14">AC23</f>
        <v>26</v>
      </c>
      <c r="J29" s="588" t="str">
        <f t="shared" ref="J29:J30" si="15">AD23</f>
        <v>27</v>
      </c>
      <c r="K29" s="588" t="str">
        <f t="shared" ref="K29:K30" si="16">AE23</f>
        <v>28</v>
      </c>
      <c r="L29" s="588" t="str">
        <f t="shared" ref="L29:L30" si="17">AF23</f>
        <v>29</v>
      </c>
      <c r="M29" s="588" t="str">
        <f t="shared" ref="M29:M30" si="18">AG23</f>
        <v>30</v>
      </c>
      <c r="N29" s="588" t="str">
        <f t="shared" ref="N29:N30" si="19">AH23</f>
        <v>31</v>
      </c>
      <c r="O29" s="588" t="str">
        <f t="shared" ref="O29:O30" si="20">AI23</f>
        <v>32</v>
      </c>
      <c r="P29" s="588" t="str">
        <f t="shared" ref="P29:P30" si="21">AJ23</f>
        <v>33</v>
      </c>
      <c r="Q29" s="588" t="str">
        <f t="shared" ref="Q29:Q30" si="22">AK23</f>
        <v>34</v>
      </c>
      <c r="R29" s="588" t="str">
        <f t="shared" ref="R29:R30" si="23">AL23</f>
        <v>35</v>
      </c>
      <c r="S29" s="588" t="str">
        <f t="shared" ref="S29:S30" si="24">AM23</f>
        <v>36</v>
      </c>
      <c r="T29" s="588" t="str">
        <f t="shared" ref="T29:T30" si="25">AN23</f>
        <v>37</v>
      </c>
      <c r="U29" s="588" t="str">
        <f t="shared" ref="U29:U30" si="26">AO23</f>
        <v>38</v>
      </c>
      <c r="V29" s="588" t="str">
        <f t="shared" ref="V29:V30" si="27">AP23</f>
        <v>39</v>
      </c>
      <c r="W29" s="49"/>
      <c r="X29" s="99"/>
      <c r="Y29" s="100"/>
      <c r="Z29" s="100"/>
      <c r="AA29" s="100"/>
      <c r="AB29" s="100"/>
      <c r="AC29" s="100"/>
      <c r="AD29" s="100"/>
      <c r="AE29" s="100"/>
      <c r="AF29" s="100"/>
      <c r="AG29" s="100"/>
      <c r="AH29" s="100"/>
      <c r="AI29" s="100"/>
      <c r="AJ29" s="100"/>
      <c r="AK29" s="100"/>
      <c r="AL29" s="100"/>
      <c r="AM29" s="100"/>
      <c r="AN29" s="100"/>
      <c r="AO29" s="100"/>
      <c r="AP29" s="100"/>
    </row>
    <row r="30" spans="3:42" s="31" customFormat="1" ht="40.5">
      <c r="C30" s="77" t="s">
        <v>48</v>
      </c>
      <c r="D30" s="589" t="str">
        <f t="shared" si="9"/>
        <v>輸送機械</v>
      </c>
      <c r="E30" s="589" t="str">
        <f t="shared" si="10"/>
        <v>その他の製造工業製品</v>
      </c>
      <c r="F30" s="589" t="str">
        <f t="shared" si="11"/>
        <v>建設</v>
      </c>
      <c r="G30" s="589" t="str">
        <f t="shared" si="12"/>
        <v>電力・ガス・熱供給</v>
      </c>
      <c r="H30" s="589" t="str">
        <f t="shared" si="13"/>
        <v>水道</v>
      </c>
      <c r="I30" s="589" t="str">
        <f t="shared" si="14"/>
        <v>廃棄物処理</v>
      </c>
      <c r="J30" s="589" t="str">
        <f t="shared" si="15"/>
        <v>商業</v>
      </c>
      <c r="K30" s="589" t="str">
        <f t="shared" si="16"/>
        <v>金融・保険</v>
      </c>
      <c r="L30" s="589" t="str">
        <f t="shared" si="17"/>
        <v>不動産</v>
      </c>
      <c r="M30" s="589" t="str">
        <f t="shared" si="18"/>
        <v>運輸・郵便</v>
      </c>
      <c r="N30" s="589" t="str">
        <f t="shared" si="19"/>
        <v>情報通信</v>
      </c>
      <c r="O30" s="589" t="str">
        <f t="shared" si="20"/>
        <v>公務</v>
      </c>
      <c r="P30" s="589" t="str">
        <f t="shared" si="21"/>
        <v>教育・研究</v>
      </c>
      <c r="Q30" s="589" t="str">
        <f t="shared" si="22"/>
        <v>医療・福祉</v>
      </c>
      <c r="R30" s="613" t="str">
        <f t="shared" si="23"/>
        <v>他に分類されない会員制団体</v>
      </c>
      <c r="S30" s="589" t="str">
        <f t="shared" si="24"/>
        <v>対事業所サービス</v>
      </c>
      <c r="T30" s="589" t="str">
        <f t="shared" si="25"/>
        <v>対個人サービス</v>
      </c>
      <c r="U30" s="589" t="str">
        <f t="shared" si="26"/>
        <v>事務用品</v>
      </c>
      <c r="V30" s="589" t="str">
        <f t="shared" si="27"/>
        <v>分類不明</v>
      </c>
      <c r="W30" s="30" t="s">
        <v>66</v>
      </c>
      <c r="X30" s="99"/>
      <c r="Y30" s="100"/>
      <c r="Z30" s="100"/>
      <c r="AA30" s="100"/>
      <c r="AB30" s="100"/>
      <c r="AC30" s="100"/>
      <c r="AD30" s="100"/>
      <c r="AE30" s="100"/>
      <c r="AF30" s="100"/>
      <c r="AG30" s="100"/>
      <c r="AH30" s="100"/>
      <c r="AI30" s="100"/>
      <c r="AJ30" s="100"/>
      <c r="AK30" s="100"/>
      <c r="AL30" s="100"/>
      <c r="AM30" s="100"/>
      <c r="AN30" s="100"/>
      <c r="AO30" s="100"/>
      <c r="AP30" s="100"/>
    </row>
    <row r="31" spans="3:42" s="31" customFormat="1" ht="13.5">
      <c r="C31" s="78" t="s">
        <v>84</v>
      </c>
      <c r="D31" s="79">
        <f t="array" ref="D31:V33">+X25:AP27</f>
        <v>0</v>
      </c>
      <c r="E31" s="79">
        <v>0</v>
      </c>
      <c r="F31" s="79">
        <v>0</v>
      </c>
      <c r="G31" s="79">
        <v>0</v>
      </c>
      <c r="H31" s="79">
        <v>0</v>
      </c>
      <c r="I31" s="79">
        <v>0</v>
      </c>
      <c r="J31" s="79">
        <v>2397.0224075344349</v>
      </c>
      <c r="K31" s="79">
        <v>0</v>
      </c>
      <c r="L31" s="79">
        <v>0</v>
      </c>
      <c r="M31" s="79">
        <v>134.43150416967552</v>
      </c>
      <c r="N31" s="79">
        <v>0</v>
      </c>
      <c r="O31" s="79">
        <v>0</v>
      </c>
      <c r="P31" s="79">
        <v>0</v>
      </c>
      <c r="Q31" s="97">
        <v>0</v>
      </c>
      <c r="R31" s="97">
        <v>0</v>
      </c>
      <c r="S31" s="97">
        <v>0</v>
      </c>
      <c r="T31" s="97">
        <v>0</v>
      </c>
      <c r="U31" s="97">
        <v>0</v>
      </c>
      <c r="V31" s="97">
        <v>0</v>
      </c>
      <c r="W31" s="79">
        <f>SUM(D25:W25,D31:V31)</f>
        <v>6196.6465395130726</v>
      </c>
      <c r="X31" s="99"/>
      <c r="Y31" s="100"/>
      <c r="Z31" s="100"/>
      <c r="AA31" s="100"/>
      <c r="AB31" s="100"/>
      <c r="AC31" s="100"/>
      <c r="AD31" s="100"/>
      <c r="AE31" s="100"/>
      <c r="AF31" s="100"/>
      <c r="AG31" s="100"/>
      <c r="AH31" s="100"/>
      <c r="AI31" s="100"/>
      <c r="AJ31" s="100"/>
      <c r="AK31" s="100"/>
      <c r="AL31" s="100"/>
      <c r="AM31" s="100"/>
      <c r="AN31" s="100"/>
      <c r="AO31" s="100"/>
      <c r="AP31" s="100"/>
    </row>
    <row r="32" spans="3:42" s="31" customFormat="1" ht="13.5">
      <c r="C32" s="81" t="s">
        <v>85</v>
      </c>
      <c r="D32" s="98">
        <v>54.155638989535461</v>
      </c>
      <c r="E32" s="98">
        <v>63.017224168641974</v>
      </c>
      <c r="F32" s="98">
        <v>41.146386535164403</v>
      </c>
      <c r="G32" s="98">
        <v>200.95918982841312</v>
      </c>
      <c r="H32" s="98">
        <v>24.16836613645178</v>
      </c>
      <c r="I32" s="98">
        <v>25.136878759120169</v>
      </c>
      <c r="J32" s="98">
        <v>587.12120277055874</v>
      </c>
      <c r="K32" s="98">
        <v>168.06145895181157</v>
      </c>
      <c r="L32" s="98">
        <v>176.16415862606365</v>
      </c>
      <c r="M32" s="98">
        <v>398.19313764761216</v>
      </c>
      <c r="N32" s="98">
        <v>310.8635755528104</v>
      </c>
      <c r="O32" s="98">
        <v>4.1119565891613377</v>
      </c>
      <c r="P32" s="98">
        <v>4.8983572474017958</v>
      </c>
      <c r="Q32" s="98">
        <v>0.726229586416684</v>
      </c>
      <c r="R32" s="98">
        <v>15.076584003573883</v>
      </c>
      <c r="S32" s="98">
        <v>842.33802473373441</v>
      </c>
      <c r="T32" s="98">
        <v>12.77467679067685</v>
      </c>
      <c r="U32" s="98">
        <v>14.162180052281128</v>
      </c>
      <c r="V32" s="98">
        <v>40.514840177797012</v>
      </c>
      <c r="W32" s="37">
        <f t="shared" ref="W32:W34" si="28">SUM(D26:W26,D32:V32)</f>
        <v>5967.5991271356615</v>
      </c>
      <c r="X32" s="99"/>
      <c r="Y32" s="100"/>
      <c r="Z32" s="100"/>
      <c r="AA32" s="100"/>
      <c r="AB32" s="100"/>
      <c r="AC32" s="100"/>
      <c r="AD32" s="100"/>
      <c r="AE32" s="100"/>
      <c r="AF32" s="100"/>
      <c r="AG32" s="100"/>
      <c r="AH32" s="100"/>
      <c r="AI32" s="100"/>
      <c r="AJ32" s="100"/>
      <c r="AK32" s="100"/>
      <c r="AL32" s="100"/>
      <c r="AM32" s="100"/>
      <c r="AN32" s="100"/>
      <c r="AO32" s="100"/>
      <c r="AP32" s="100"/>
    </row>
    <row r="33" spans="3:42" s="31" customFormat="1" ht="13.5">
      <c r="C33" s="81" t="s">
        <v>86</v>
      </c>
      <c r="D33" s="37">
        <v>68.604174059206485</v>
      </c>
      <c r="E33" s="37">
        <v>29.085107439586046</v>
      </c>
      <c r="F33" s="37">
        <v>17.937979935553685</v>
      </c>
      <c r="G33" s="37">
        <v>90.613263026501286</v>
      </c>
      <c r="H33" s="37">
        <v>20.493260737034994</v>
      </c>
      <c r="I33" s="37">
        <v>15.78335470454048</v>
      </c>
      <c r="J33" s="37">
        <v>427.63371085053393</v>
      </c>
      <c r="K33" s="37">
        <v>179.77705554738861</v>
      </c>
      <c r="L33" s="37">
        <v>494.08722627825125</v>
      </c>
      <c r="M33" s="37">
        <v>139.16088999918378</v>
      </c>
      <c r="N33" s="37">
        <v>213.8092634854068</v>
      </c>
      <c r="O33" s="37">
        <v>8.6272049916520768</v>
      </c>
      <c r="P33" s="37">
        <v>62.512206972791546</v>
      </c>
      <c r="Q33" s="98">
        <v>97.963994707188618</v>
      </c>
      <c r="R33" s="98">
        <v>26.494529192128049</v>
      </c>
      <c r="S33" s="98">
        <v>247.83105108845771</v>
      </c>
      <c r="T33" s="98">
        <v>221.35231595018286</v>
      </c>
      <c r="U33" s="98">
        <v>4.2221055544190342</v>
      </c>
      <c r="V33" s="98">
        <v>9.6481841780875381</v>
      </c>
      <c r="W33" s="37">
        <f t="shared" si="28"/>
        <v>2980.4396887937191</v>
      </c>
      <c r="X33" s="99"/>
      <c r="Y33" s="100"/>
      <c r="Z33" s="100"/>
      <c r="AA33" s="100"/>
      <c r="AB33" s="100"/>
      <c r="AC33" s="100"/>
      <c r="AD33" s="100"/>
      <c r="AE33" s="100"/>
      <c r="AF33" s="100"/>
      <c r="AG33" s="100"/>
      <c r="AH33" s="100"/>
      <c r="AI33" s="100"/>
      <c r="AJ33" s="100"/>
      <c r="AK33" s="100"/>
      <c r="AL33" s="100"/>
      <c r="AM33" s="100"/>
      <c r="AN33" s="100"/>
      <c r="AO33" s="100"/>
      <c r="AP33" s="100"/>
    </row>
    <row r="34" spans="3:42" s="31" customFormat="1" ht="13.5">
      <c r="C34" s="83" t="s">
        <v>79</v>
      </c>
      <c r="D34" s="41">
        <f t="shared" ref="D34:V34" si="29">SUM(D31:D33)</f>
        <v>122.75981304874195</v>
      </c>
      <c r="E34" s="41">
        <f t="shared" si="29"/>
        <v>92.102331608228013</v>
      </c>
      <c r="F34" s="41">
        <f t="shared" si="29"/>
        <v>59.084366470718088</v>
      </c>
      <c r="G34" s="41">
        <f t="shared" si="29"/>
        <v>291.57245285491439</v>
      </c>
      <c r="H34" s="41">
        <f t="shared" si="29"/>
        <v>44.661626873486775</v>
      </c>
      <c r="I34" s="41">
        <f t="shared" si="29"/>
        <v>40.920233463660651</v>
      </c>
      <c r="J34" s="41">
        <f t="shared" si="29"/>
        <v>3411.7773211555277</v>
      </c>
      <c r="K34" s="41">
        <f t="shared" si="29"/>
        <v>347.83851449920019</v>
      </c>
      <c r="L34" s="41">
        <f t="shared" si="29"/>
        <v>670.25138490431493</v>
      </c>
      <c r="M34" s="41">
        <f t="shared" si="29"/>
        <v>671.78553181647158</v>
      </c>
      <c r="N34" s="41">
        <f t="shared" si="29"/>
        <v>524.67283903821726</v>
      </c>
      <c r="O34" s="41">
        <f t="shared" si="29"/>
        <v>12.739161580813414</v>
      </c>
      <c r="P34" s="41">
        <f t="shared" si="29"/>
        <v>67.410564220193336</v>
      </c>
      <c r="Q34" s="41">
        <f t="shared" si="29"/>
        <v>98.690224293605297</v>
      </c>
      <c r="R34" s="41">
        <f t="shared" si="29"/>
        <v>41.571113195701933</v>
      </c>
      <c r="S34" s="41">
        <f t="shared" si="29"/>
        <v>1090.1690758221921</v>
      </c>
      <c r="T34" s="41">
        <f t="shared" si="29"/>
        <v>234.12699274085969</v>
      </c>
      <c r="U34" s="41">
        <f t="shared" si="29"/>
        <v>18.384285606700161</v>
      </c>
      <c r="V34" s="41">
        <f t="shared" si="29"/>
        <v>50.163024355884552</v>
      </c>
      <c r="W34" s="41">
        <f t="shared" si="28"/>
        <v>15144.685355442454</v>
      </c>
      <c r="X34" s="99"/>
      <c r="Y34" s="100"/>
      <c r="Z34" s="100"/>
      <c r="AA34" s="100"/>
      <c r="AB34" s="100"/>
      <c r="AC34" s="100"/>
      <c r="AD34" s="100"/>
      <c r="AE34" s="100"/>
      <c r="AF34" s="100"/>
      <c r="AG34" s="100"/>
      <c r="AH34" s="100"/>
      <c r="AI34" s="100"/>
      <c r="AJ34" s="100"/>
      <c r="AK34" s="100"/>
      <c r="AL34" s="100"/>
      <c r="AM34" s="100"/>
      <c r="AN34" s="100"/>
      <c r="AO34" s="100"/>
      <c r="AP34" s="100"/>
    </row>
    <row r="35" spans="3:42" s="31" customFormat="1" ht="10.7" customHeight="1">
      <c r="D35" s="99"/>
      <c r="E35" s="99"/>
      <c r="F35" s="99"/>
      <c r="G35" s="99"/>
      <c r="H35" s="99"/>
      <c r="I35" s="99"/>
      <c r="J35" s="99"/>
      <c r="K35" s="99"/>
      <c r="L35" s="99"/>
      <c r="M35" s="99"/>
      <c r="N35" s="99"/>
      <c r="O35" s="99"/>
      <c r="P35" s="99"/>
      <c r="Q35" s="99"/>
      <c r="R35" s="99"/>
      <c r="S35" s="99"/>
      <c r="T35" s="99"/>
      <c r="U35" s="99"/>
      <c r="V35" s="99"/>
      <c r="W35" s="99"/>
      <c r="X35" s="99"/>
      <c r="Y35" s="100"/>
      <c r="Z35" s="100"/>
      <c r="AA35" s="100"/>
      <c r="AB35" s="100"/>
      <c r="AC35" s="100"/>
      <c r="AD35" s="100"/>
      <c r="AE35" s="100"/>
      <c r="AF35" s="100"/>
      <c r="AG35" s="100"/>
      <c r="AH35" s="100"/>
      <c r="AI35" s="100"/>
      <c r="AJ35" s="100"/>
      <c r="AK35" s="100"/>
      <c r="AL35" s="100"/>
      <c r="AM35" s="100"/>
      <c r="AN35" s="100"/>
      <c r="AO35" s="100"/>
      <c r="AP35" s="100"/>
    </row>
    <row r="36" spans="3:42" s="31" customFormat="1" ht="17.25">
      <c r="C36" s="32" t="s">
        <v>450</v>
      </c>
      <c r="D36" s="25"/>
      <c r="E36" s="25"/>
      <c r="F36" s="73"/>
      <c r="G36" s="74"/>
      <c r="H36" s="25"/>
      <c r="I36" s="25"/>
      <c r="J36" s="75"/>
      <c r="K36" s="76"/>
      <c r="L36" s="25"/>
      <c r="M36" s="25"/>
      <c r="N36" s="25"/>
      <c r="O36" s="25"/>
      <c r="P36" s="25"/>
      <c r="Q36" s="25"/>
      <c r="R36" s="25"/>
      <c r="S36" s="25"/>
      <c r="T36" s="25"/>
      <c r="U36" s="25"/>
      <c r="V36" s="25"/>
      <c r="W36" s="29" t="s">
        <v>722</v>
      </c>
      <c r="X36" s="99"/>
      <c r="Y36" s="100"/>
      <c r="Z36" s="100"/>
      <c r="AA36" s="100"/>
      <c r="AB36" s="100"/>
      <c r="AC36" s="100"/>
      <c r="AD36" s="100"/>
      <c r="AE36" s="100"/>
      <c r="AF36" s="100"/>
      <c r="AG36" s="100"/>
      <c r="AH36" s="100"/>
      <c r="AI36" s="100"/>
      <c r="AJ36" s="100"/>
      <c r="AK36" s="100"/>
      <c r="AL36" s="100"/>
      <c r="AM36" s="100"/>
      <c r="AN36" s="100"/>
      <c r="AO36" s="100"/>
      <c r="AP36" s="100"/>
    </row>
    <row r="37" spans="3:42" s="31" customFormat="1" ht="13.5">
      <c r="C37" s="49"/>
      <c r="D37" s="588" t="str">
        <f t="shared" ref="D37:AP37" si="30">D9</f>
        <v>01</v>
      </c>
      <c r="E37" s="588" t="str">
        <f t="shared" si="30"/>
        <v>02</v>
      </c>
      <c r="F37" s="588" t="str">
        <f t="shared" si="30"/>
        <v>03</v>
      </c>
      <c r="G37" s="588" t="str">
        <f t="shared" si="30"/>
        <v>04</v>
      </c>
      <c r="H37" s="588" t="str">
        <f t="shared" si="30"/>
        <v>05</v>
      </c>
      <c r="I37" s="588" t="str">
        <f t="shared" si="30"/>
        <v>06</v>
      </c>
      <c r="J37" s="588" t="str">
        <f t="shared" si="30"/>
        <v>07</v>
      </c>
      <c r="K37" s="588" t="str">
        <f t="shared" si="30"/>
        <v>08</v>
      </c>
      <c r="L37" s="588" t="str">
        <f t="shared" si="30"/>
        <v>09</v>
      </c>
      <c r="M37" s="588" t="str">
        <f t="shared" si="30"/>
        <v>10</v>
      </c>
      <c r="N37" s="588" t="str">
        <f t="shared" si="30"/>
        <v>11</v>
      </c>
      <c r="O37" s="588" t="str">
        <f t="shared" si="30"/>
        <v>12</v>
      </c>
      <c r="P37" s="588" t="str">
        <f t="shared" si="30"/>
        <v>13</v>
      </c>
      <c r="Q37" s="588" t="str">
        <f t="shared" si="30"/>
        <v>14</v>
      </c>
      <c r="R37" s="588" t="str">
        <f t="shared" si="30"/>
        <v>15</v>
      </c>
      <c r="S37" s="588" t="str">
        <f t="shared" si="30"/>
        <v>16</v>
      </c>
      <c r="T37" s="588" t="str">
        <f t="shared" si="30"/>
        <v>17</v>
      </c>
      <c r="U37" s="588" t="str">
        <f t="shared" si="30"/>
        <v>18</v>
      </c>
      <c r="V37" s="588" t="str">
        <f t="shared" si="30"/>
        <v>19</v>
      </c>
      <c r="W37" s="588" t="str">
        <f t="shared" si="30"/>
        <v>20</v>
      </c>
      <c r="X37" s="588" t="str">
        <f t="shared" si="30"/>
        <v>21</v>
      </c>
      <c r="Y37" s="588" t="str">
        <f t="shared" si="30"/>
        <v>22</v>
      </c>
      <c r="Z37" s="588" t="str">
        <f t="shared" si="30"/>
        <v>23</v>
      </c>
      <c r="AA37" s="588" t="str">
        <f t="shared" si="30"/>
        <v>24</v>
      </c>
      <c r="AB37" s="588" t="str">
        <f t="shared" si="30"/>
        <v>25</v>
      </c>
      <c r="AC37" s="588" t="str">
        <f t="shared" si="30"/>
        <v>26</v>
      </c>
      <c r="AD37" s="588" t="str">
        <f t="shared" si="30"/>
        <v>27</v>
      </c>
      <c r="AE37" s="588" t="str">
        <f t="shared" si="30"/>
        <v>28</v>
      </c>
      <c r="AF37" s="588" t="str">
        <f t="shared" si="30"/>
        <v>29</v>
      </c>
      <c r="AG37" s="588" t="str">
        <f t="shared" si="30"/>
        <v>30</v>
      </c>
      <c r="AH37" s="588" t="str">
        <f t="shared" si="30"/>
        <v>31</v>
      </c>
      <c r="AI37" s="588" t="str">
        <f t="shared" si="30"/>
        <v>32</v>
      </c>
      <c r="AJ37" s="588" t="str">
        <f t="shared" si="30"/>
        <v>33</v>
      </c>
      <c r="AK37" s="588" t="str">
        <f t="shared" si="30"/>
        <v>34</v>
      </c>
      <c r="AL37" s="588" t="str">
        <f t="shared" si="30"/>
        <v>35</v>
      </c>
      <c r="AM37" s="588" t="str">
        <f t="shared" si="30"/>
        <v>36</v>
      </c>
      <c r="AN37" s="588" t="str">
        <f t="shared" si="30"/>
        <v>37</v>
      </c>
      <c r="AO37" s="588" t="str">
        <f t="shared" si="30"/>
        <v>38</v>
      </c>
      <c r="AP37" s="588" t="str">
        <f t="shared" si="30"/>
        <v>39</v>
      </c>
    </row>
    <row r="38" spans="3:42" s="31" customFormat="1" ht="40.5">
      <c r="C38" s="77" t="s">
        <v>48</v>
      </c>
      <c r="D38" s="589" t="str">
        <f t="shared" ref="D38:AP38" si="31">D10</f>
        <v>農業</v>
      </c>
      <c r="E38" s="589" t="str">
        <f t="shared" si="31"/>
        <v>林業</v>
      </c>
      <c r="F38" s="589" t="str">
        <f t="shared" si="31"/>
        <v>漁業</v>
      </c>
      <c r="G38" s="589" t="str">
        <f t="shared" si="31"/>
        <v>鉱業</v>
      </c>
      <c r="H38" s="589" t="str">
        <f t="shared" si="31"/>
        <v>飲食料品</v>
      </c>
      <c r="I38" s="589" t="str">
        <f t="shared" si="31"/>
        <v>繊維製品</v>
      </c>
      <c r="J38" s="589" t="str">
        <f t="shared" si="31"/>
        <v>パルプ・紙・木製品</v>
      </c>
      <c r="K38" s="589" t="str">
        <f t="shared" si="31"/>
        <v>化学製品</v>
      </c>
      <c r="L38" s="589" t="str">
        <f t="shared" si="31"/>
        <v>石油・石炭製品</v>
      </c>
      <c r="M38" s="613" t="str">
        <f t="shared" si="31"/>
        <v>プラスチック・ゴム製品</v>
      </c>
      <c r="N38" s="589" t="str">
        <f t="shared" si="31"/>
        <v>窯業・土石製品</v>
      </c>
      <c r="O38" s="589" t="str">
        <f t="shared" si="31"/>
        <v>鉄鋼</v>
      </c>
      <c r="P38" s="589" t="str">
        <f t="shared" si="31"/>
        <v>非鉄金属</v>
      </c>
      <c r="Q38" s="589" t="str">
        <f t="shared" si="31"/>
        <v>金属製品</v>
      </c>
      <c r="R38" s="589" t="str">
        <f t="shared" si="31"/>
        <v>はん用機械</v>
      </c>
      <c r="S38" s="589" t="str">
        <f t="shared" si="31"/>
        <v>生産用機械</v>
      </c>
      <c r="T38" s="589" t="str">
        <f t="shared" si="31"/>
        <v>業務用機械</v>
      </c>
      <c r="U38" s="589" t="str">
        <f t="shared" si="31"/>
        <v>電子部品</v>
      </c>
      <c r="V38" s="589" t="str">
        <f t="shared" si="31"/>
        <v>電気機械</v>
      </c>
      <c r="W38" s="589" t="str">
        <f t="shared" si="31"/>
        <v>情報通信機器</v>
      </c>
      <c r="X38" s="593" t="str">
        <f t="shared" si="31"/>
        <v>輸送機械</v>
      </c>
      <c r="Y38" s="593" t="str">
        <f t="shared" si="31"/>
        <v>その他の製造工業製品</v>
      </c>
      <c r="Z38" s="593" t="str">
        <f t="shared" si="31"/>
        <v>建設</v>
      </c>
      <c r="AA38" s="593" t="str">
        <f t="shared" si="31"/>
        <v>電力・ガス・熱供給</v>
      </c>
      <c r="AB38" s="593" t="str">
        <f t="shared" si="31"/>
        <v>水道</v>
      </c>
      <c r="AC38" s="593" t="str">
        <f t="shared" si="31"/>
        <v>廃棄物処理</v>
      </c>
      <c r="AD38" s="593" t="str">
        <f t="shared" si="31"/>
        <v>商業</v>
      </c>
      <c r="AE38" s="593" t="str">
        <f t="shared" si="31"/>
        <v>金融・保険</v>
      </c>
      <c r="AF38" s="593" t="str">
        <f t="shared" si="31"/>
        <v>不動産</v>
      </c>
      <c r="AG38" s="593" t="str">
        <f t="shared" si="31"/>
        <v>運輸・郵便</v>
      </c>
      <c r="AH38" s="593" t="str">
        <f t="shared" si="31"/>
        <v>情報通信</v>
      </c>
      <c r="AI38" s="593" t="str">
        <f t="shared" si="31"/>
        <v>公務</v>
      </c>
      <c r="AJ38" s="593" t="str">
        <f t="shared" si="31"/>
        <v>教育・研究</v>
      </c>
      <c r="AK38" s="593" t="str">
        <f t="shared" si="31"/>
        <v>医療・福祉</v>
      </c>
      <c r="AL38" s="614" t="str">
        <f t="shared" si="31"/>
        <v>他に分類されない会員制団体</v>
      </c>
      <c r="AM38" s="593" t="str">
        <f t="shared" si="31"/>
        <v>対事業所サービス</v>
      </c>
      <c r="AN38" s="593" t="str">
        <f t="shared" si="31"/>
        <v>対個人サービス</v>
      </c>
      <c r="AO38" s="593" t="str">
        <f t="shared" si="31"/>
        <v>事務用品</v>
      </c>
      <c r="AP38" s="593" t="str">
        <f t="shared" si="31"/>
        <v>分類不明</v>
      </c>
    </row>
    <row r="39" spans="3:42" s="31" customFormat="1" ht="13.5">
      <c r="C39" s="78" t="s">
        <v>84</v>
      </c>
      <c r="D39" s="79">
        <f>D11+D25</f>
        <v>0</v>
      </c>
      <c r="E39" s="79">
        <f t="shared" ref="E39:AP39" si="32">E11+E25</f>
        <v>0</v>
      </c>
      <c r="F39" s="79">
        <f t="shared" si="32"/>
        <v>0</v>
      </c>
      <c r="G39" s="79">
        <f t="shared" si="32"/>
        <v>0</v>
      </c>
      <c r="H39" s="79">
        <f t="shared" si="32"/>
        <v>5355.8600689690738</v>
      </c>
      <c r="I39" s="79">
        <f t="shared" si="32"/>
        <v>0</v>
      </c>
      <c r="J39" s="79">
        <f t="shared" si="32"/>
        <v>0</v>
      </c>
      <c r="K39" s="79">
        <f t="shared" si="32"/>
        <v>0</v>
      </c>
      <c r="L39" s="79">
        <f t="shared" si="32"/>
        <v>0</v>
      </c>
      <c r="M39" s="79">
        <f t="shared" si="32"/>
        <v>0</v>
      </c>
      <c r="N39" s="79">
        <f t="shared" si="32"/>
        <v>0</v>
      </c>
      <c r="O39" s="79">
        <f t="shared" si="32"/>
        <v>0</v>
      </c>
      <c r="P39" s="79">
        <f t="shared" si="32"/>
        <v>0</v>
      </c>
      <c r="Q39" s="97">
        <f t="shared" si="32"/>
        <v>0</v>
      </c>
      <c r="R39" s="97">
        <f t="shared" si="32"/>
        <v>0</v>
      </c>
      <c r="S39" s="97">
        <f t="shared" si="32"/>
        <v>0</v>
      </c>
      <c r="T39" s="97">
        <f t="shared" si="32"/>
        <v>0</v>
      </c>
      <c r="U39" s="97">
        <f t="shared" si="32"/>
        <v>0</v>
      </c>
      <c r="V39" s="97">
        <f t="shared" si="32"/>
        <v>0</v>
      </c>
      <c r="W39" s="79">
        <f t="shared" si="32"/>
        <v>0</v>
      </c>
      <c r="X39" s="79">
        <f t="shared" si="32"/>
        <v>0</v>
      </c>
      <c r="Y39" s="79">
        <f t="shared" si="32"/>
        <v>0</v>
      </c>
      <c r="Z39" s="79">
        <f t="shared" si="32"/>
        <v>0</v>
      </c>
      <c r="AA39" s="79">
        <f t="shared" si="32"/>
        <v>0</v>
      </c>
      <c r="AB39" s="79">
        <f t="shared" si="32"/>
        <v>0</v>
      </c>
      <c r="AC39" s="79">
        <f t="shared" si="32"/>
        <v>0</v>
      </c>
      <c r="AD39" s="79">
        <f t="shared" si="32"/>
        <v>3181.8911528636268</v>
      </c>
      <c r="AE39" s="79">
        <f t="shared" si="32"/>
        <v>0</v>
      </c>
      <c r="AF39" s="79">
        <f t="shared" si="32"/>
        <v>0</v>
      </c>
      <c r="AG39" s="79">
        <f t="shared" si="32"/>
        <v>337.64826577138206</v>
      </c>
      <c r="AH39" s="79">
        <f t="shared" si="32"/>
        <v>0</v>
      </c>
      <c r="AI39" s="79">
        <f t="shared" si="32"/>
        <v>0</v>
      </c>
      <c r="AJ39" s="79">
        <f t="shared" si="32"/>
        <v>0</v>
      </c>
      <c r="AK39" s="79">
        <f t="shared" si="32"/>
        <v>0</v>
      </c>
      <c r="AL39" s="79">
        <f t="shared" si="32"/>
        <v>0</v>
      </c>
      <c r="AM39" s="79">
        <f t="shared" si="32"/>
        <v>0</v>
      </c>
      <c r="AN39" s="79">
        <f t="shared" si="32"/>
        <v>0</v>
      </c>
      <c r="AO39" s="79">
        <f t="shared" si="32"/>
        <v>0</v>
      </c>
      <c r="AP39" s="79">
        <f t="shared" si="32"/>
        <v>0</v>
      </c>
    </row>
    <row r="40" spans="3:42" s="31" customFormat="1" ht="13.5">
      <c r="C40" s="81" t="s">
        <v>85</v>
      </c>
      <c r="D40" s="37">
        <f>D12+D26</f>
        <v>993.59827303688519</v>
      </c>
      <c r="E40" s="37">
        <f t="shared" ref="E40:AP40" si="33">E12+E26</f>
        <v>9.5978654958803649</v>
      </c>
      <c r="F40" s="37">
        <f t="shared" si="33"/>
        <v>124.52381119519622</v>
      </c>
      <c r="G40" s="37">
        <f t="shared" si="33"/>
        <v>4.4615797303678866</v>
      </c>
      <c r="H40" s="37">
        <f t="shared" si="33"/>
        <v>1262.0130714134634</v>
      </c>
      <c r="I40" s="37">
        <f t="shared" si="33"/>
        <v>13.253307908000652</v>
      </c>
      <c r="J40" s="37">
        <f t="shared" si="33"/>
        <v>210.36874632758276</v>
      </c>
      <c r="K40" s="37">
        <f t="shared" si="33"/>
        <v>165.51314906191487</v>
      </c>
      <c r="L40" s="37">
        <f t="shared" si="33"/>
        <v>140.70770077110799</v>
      </c>
      <c r="M40" s="37">
        <f t="shared" si="33"/>
        <v>197.00452938753591</v>
      </c>
      <c r="N40" s="37">
        <f t="shared" si="33"/>
        <v>24.774869240582913</v>
      </c>
      <c r="O40" s="37">
        <f t="shared" si="33"/>
        <v>54.246784676377835</v>
      </c>
      <c r="P40" s="37">
        <f t="shared" si="33"/>
        <v>17.119529526793752</v>
      </c>
      <c r="Q40" s="98">
        <f t="shared" si="33"/>
        <v>104.20696310482518</v>
      </c>
      <c r="R40" s="98">
        <f t="shared" si="33"/>
        <v>9.6869800176840677</v>
      </c>
      <c r="S40" s="98">
        <f t="shared" si="33"/>
        <v>12.251163052934949</v>
      </c>
      <c r="T40" s="98">
        <f t="shared" si="33"/>
        <v>5.5298692324005252</v>
      </c>
      <c r="U40" s="98">
        <f t="shared" si="33"/>
        <v>13.514136411599097</v>
      </c>
      <c r="V40" s="98">
        <f t="shared" si="33"/>
        <v>8.2188530196259553</v>
      </c>
      <c r="W40" s="37">
        <f t="shared" si="33"/>
        <v>0.98805591571368923</v>
      </c>
      <c r="X40" s="37">
        <f t="shared" si="33"/>
        <v>57.6377723740855</v>
      </c>
      <c r="Y40" s="37">
        <f t="shared" si="33"/>
        <v>74.571039151620269</v>
      </c>
      <c r="Z40" s="37">
        <f t="shared" si="33"/>
        <v>53.680855151876202</v>
      </c>
      <c r="AA40" s="37">
        <f t="shared" si="33"/>
        <v>271.45153654640137</v>
      </c>
      <c r="AB40" s="37">
        <f t="shared" si="33"/>
        <v>32.71353959826277</v>
      </c>
      <c r="AC40" s="37">
        <f t="shared" si="33"/>
        <v>34.28986014637627</v>
      </c>
      <c r="AD40" s="37">
        <f t="shared" si="33"/>
        <v>638.56617449651253</v>
      </c>
      <c r="AE40" s="37">
        <f t="shared" si="33"/>
        <v>207.01704973840324</v>
      </c>
      <c r="AF40" s="37">
        <f t="shared" si="33"/>
        <v>230.909642205522</v>
      </c>
      <c r="AG40" s="37">
        <f t="shared" si="33"/>
        <v>482.5594347159311</v>
      </c>
      <c r="AH40" s="37">
        <f t="shared" si="33"/>
        <v>344.45346435796768</v>
      </c>
      <c r="AI40" s="37">
        <f t="shared" si="33"/>
        <v>5.1075499443789276</v>
      </c>
      <c r="AJ40" s="37">
        <f t="shared" si="33"/>
        <v>6.8930816956781156</v>
      </c>
      <c r="AK40" s="37">
        <f t="shared" si="33"/>
        <v>1.1390703287783095</v>
      </c>
      <c r="AL40" s="37">
        <f t="shared" si="33"/>
        <v>19.363885038605609</v>
      </c>
      <c r="AM40" s="37">
        <f t="shared" si="33"/>
        <v>1017.2637852692242</v>
      </c>
      <c r="AN40" s="37">
        <f t="shared" si="33"/>
        <v>14.195571794934777</v>
      </c>
      <c r="AO40" s="37">
        <f t="shared" si="33"/>
        <v>18.785255782661057</v>
      </c>
      <c r="AP40" s="37">
        <f t="shared" si="33"/>
        <v>50.323999783515902</v>
      </c>
    </row>
    <row r="41" spans="3:42" s="31" customFormat="1" ht="13.5">
      <c r="C41" s="81" t="s">
        <v>86</v>
      </c>
      <c r="D41" s="37">
        <f>D13+D27</f>
        <v>71.428840167829762</v>
      </c>
      <c r="E41" s="37">
        <f t="shared" ref="E41:AP41" si="34">E13+E27</f>
        <v>2.8857158027909677</v>
      </c>
      <c r="F41" s="37">
        <f t="shared" si="34"/>
        <v>9.2696357985291762</v>
      </c>
      <c r="G41" s="37">
        <f t="shared" si="34"/>
        <v>1.7622274024129014</v>
      </c>
      <c r="H41" s="37">
        <f t="shared" si="34"/>
        <v>280.22765018094611</v>
      </c>
      <c r="I41" s="37">
        <f t="shared" si="34"/>
        <v>13.872936673765578</v>
      </c>
      <c r="J41" s="37">
        <f t="shared" si="34"/>
        <v>32.582933087029254</v>
      </c>
      <c r="K41" s="37">
        <f t="shared" si="34"/>
        <v>60.522669684232071</v>
      </c>
      <c r="L41" s="37">
        <f t="shared" si="34"/>
        <v>52.699632048501734</v>
      </c>
      <c r="M41" s="37">
        <f t="shared" si="34"/>
        <v>33.607028088036522</v>
      </c>
      <c r="N41" s="37">
        <f t="shared" si="34"/>
        <v>5.9754126883998753</v>
      </c>
      <c r="O41" s="37">
        <f t="shared" si="34"/>
        <v>16.810710533855772</v>
      </c>
      <c r="P41" s="37">
        <f t="shared" si="34"/>
        <v>6.9043043585136799</v>
      </c>
      <c r="Q41" s="98">
        <f t="shared" si="34"/>
        <v>15.200183485174954</v>
      </c>
      <c r="R41" s="98">
        <f t="shared" si="34"/>
        <v>3.6419520211310346</v>
      </c>
      <c r="S41" s="98">
        <f t="shared" si="34"/>
        <v>3.3675937970762133</v>
      </c>
      <c r="T41" s="98">
        <f t="shared" si="34"/>
        <v>2.6917135838324304</v>
      </c>
      <c r="U41" s="98">
        <f t="shared" si="34"/>
        <v>9.7459106250149876</v>
      </c>
      <c r="V41" s="98">
        <f t="shared" si="34"/>
        <v>23.106015049708759</v>
      </c>
      <c r="W41" s="37">
        <f t="shared" si="34"/>
        <v>11.66612383444852</v>
      </c>
      <c r="X41" s="37">
        <f t="shared" si="34"/>
        <v>71.232813272478197</v>
      </c>
      <c r="Y41" s="37">
        <f t="shared" si="34"/>
        <v>32.637638295388086</v>
      </c>
      <c r="Z41" s="37">
        <f t="shared" si="34"/>
        <v>21.902861419110408</v>
      </c>
      <c r="AA41" s="37">
        <f t="shared" si="34"/>
        <v>117.36225252894374</v>
      </c>
      <c r="AB41" s="37">
        <f t="shared" si="34"/>
        <v>25.833819946970365</v>
      </c>
      <c r="AC41" s="37">
        <f t="shared" si="34"/>
        <v>18.474748116366694</v>
      </c>
      <c r="AD41" s="37">
        <f t="shared" si="34"/>
        <v>457.50457111981012</v>
      </c>
      <c r="AE41" s="37">
        <f t="shared" si="34"/>
        <v>216.54860744957838</v>
      </c>
      <c r="AF41" s="37">
        <f t="shared" si="34"/>
        <v>632.54683280558493</v>
      </c>
      <c r="AG41" s="37">
        <f t="shared" si="34"/>
        <v>160.89070618313727</v>
      </c>
      <c r="AH41" s="37">
        <f t="shared" si="34"/>
        <v>232.99132866240012</v>
      </c>
      <c r="AI41" s="37">
        <f t="shared" si="34"/>
        <v>11.478067009078282</v>
      </c>
      <c r="AJ41" s="37">
        <f t="shared" si="34"/>
        <v>77.394769386514326</v>
      </c>
      <c r="AK41" s="37">
        <f t="shared" si="34"/>
        <v>127.74793802224251</v>
      </c>
      <c r="AL41" s="37">
        <f t="shared" si="34"/>
        <v>33.988820117701742</v>
      </c>
      <c r="AM41" s="37">
        <f t="shared" si="34"/>
        <v>274.93837461880122</v>
      </c>
      <c r="AN41" s="37">
        <f t="shared" si="34"/>
        <v>259.79790988404386</v>
      </c>
      <c r="AO41" s="37">
        <f t="shared" si="34"/>
        <v>4.8906509234679829</v>
      </c>
      <c r="AP41" s="37">
        <f t="shared" si="34"/>
        <v>10.994939243225058</v>
      </c>
    </row>
    <row r="42" spans="3:42" s="31" customFormat="1" ht="13.5">
      <c r="C42" s="81" t="s">
        <v>79</v>
      </c>
      <c r="D42" s="37">
        <f t="shared" ref="D42:P42" si="35">SUM(D39:D41)</f>
        <v>1065.0271132047149</v>
      </c>
      <c r="E42" s="37">
        <f t="shared" si="35"/>
        <v>12.483581298671332</v>
      </c>
      <c r="F42" s="37">
        <f t="shared" si="35"/>
        <v>133.79344699372538</v>
      </c>
      <c r="G42" s="37">
        <f t="shared" si="35"/>
        <v>6.223807132780788</v>
      </c>
      <c r="H42" s="37">
        <f t="shared" si="35"/>
        <v>6898.1007905634833</v>
      </c>
      <c r="I42" s="37">
        <f t="shared" si="35"/>
        <v>27.12624458176623</v>
      </c>
      <c r="J42" s="37">
        <f t="shared" si="35"/>
        <v>242.95167941461202</v>
      </c>
      <c r="K42" s="37">
        <f t="shared" si="35"/>
        <v>226.03581874614696</v>
      </c>
      <c r="L42" s="37">
        <f t="shared" si="35"/>
        <v>193.40733281960973</v>
      </c>
      <c r="M42" s="37">
        <f t="shared" si="35"/>
        <v>230.61155747557243</v>
      </c>
      <c r="N42" s="37">
        <f t="shared" si="35"/>
        <v>30.750281928982787</v>
      </c>
      <c r="O42" s="37">
        <f t="shared" si="35"/>
        <v>71.057495210233611</v>
      </c>
      <c r="P42" s="37">
        <f t="shared" si="35"/>
        <v>24.023833885307432</v>
      </c>
      <c r="Q42" s="98">
        <f>SUM(Q39:Q41)</f>
        <v>119.40714659000014</v>
      </c>
      <c r="R42" s="98">
        <f>SUM(R39:R41)</f>
        <v>13.328932038815102</v>
      </c>
      <c r="S42" s="98">
        <f>SUM(S39:S41)</f>
        <v>15.618756850011163</v>
      </c>
      <c r="T42" s="98">
        <f>SUM(T39:T41)</f>
        <v>8.2215828162329565</v>
      </c>
      <c r="U42" s="98">
        <f>SUM(U39:U41)</f>
        <v>23.260047036614083</v>
      </c>
      <c r="V42" s="98">
        <f t="shared" ref="V42:AP42" si="36">SUM(V39:V41)</f>
        <v>31.324868069334713</v>
      </c>
      <c r="W42" s="37">
        <f t="shared" si="36"/>
        <v>12.654179750162209</v>
      </c>
      <c r="X42" s="41">
        <f t="shared" si="36"/>
        <v>128.87058564656371</v>
      </c>
      <c r="Y42" s="41">
        <f t="shared" si="36"/>
        <v>107.20867744700836</v>
      </c>
      <c r="Z42" s="41">
        <f t="shared" si="36"/>
        <v>75.58371657098661</v>
      </c>
      <c r="AA42" s="41">
        <f t="shared" si="36"/>
        <v>388.81378907534508</v>
      </c>
      <c r="AB42" s="41">
        <f t="shared" si="36"/>
        <v>58.547359545233135</v>
      </c>
      <c r="AC42" s="41">
        <f t="shared" si="36"/>
        <v>52.764608262742968</v>
      </c>
      <c r="AD42" s="41">
        <f t="shared" si="36"/>
        <v>4277.961898479949</v>
      </c>
      <c r="AE42" s="41">
        <f t="shared" si="36"/>
        <v>423.56565718798163</v>
      </c>
      <c r="AF42" s="41">
        <f t="shared" si="36"/>
        <v>863.45647501110693</v>
      </c>
      <c r="AG42" s="41">
        <f t="shared" si="36"/>
        <v>981.09840667045034</v>
      </c>
      <c r="AH42" s="41">
        <f t="shared" si="36"/>
        <v>577.4447930203678</v>
      </c>
      <c r="AI42" s="41">
        <f t="shared" si="36"/>
        <v>16.585616953457212</v>
      </c>
      <c r="AJ42" s="41">
        <f t="shared" si="36"/>
        <v>84.287851082192446</v>
      </c>
      <c r="AK42" s="41">
        <f t="shared" si="36"/>
        <v>128.88700835102082</v>
      </c>
      <c r="AL42" s="41">
        <f t="shared" si="36"/>
        <v>53.352705156307351</v>
      </c>
      <c r="AM42" s="41">
        <f t="shared" si="36"/>
        <v>1292.2021598880253</v>
      </c>
      <c r="AN42" s="41">
        <f t="shared" si="36"/>
        <v>273.99348167897864</v>
      </c>
      <c r="AO42" s="41">
        <f t="shared" si="36"/>
        <v>23.675906706129041</v>
      </c>
      <c r="AP42" s="41">
        <f t="shared" si="36"/>
        <v>61.318939026740964</v>
      </c>
    </row>
    <row r="43" spans="3:42" s="31" customFormat="1" ht="13.5">
      <c r="C43" s="49"/>
      <c r="D43" s="588" t="str">
        <f t="shared" ref="D43:D44" si="37">X37</f>
        <v>21</v>
      </c>
      <c r="E43" s="588" t="str">
        <f t="shared" ref="E43:E44" si="38">Y37</f>
        <v>22</v>
      </c>
      <c r="F43" s="588" t="str">
        <f t="shared" ref="F43:F44" si="39">Z37</f>
        <v>23</v>
      </c>
      <c r="G43" s="588" t="str">
        <f t="shared" ref="G43:G44" si="40">AA37</f>
        <v>24</v>
      </c>
      <c r="H43" s="588" t="str">
        <f t="shared" ref="H43:H44" si="41">AB37</f>
        <v>25</v>
      </c>
      <c r="I43" s="588" t="str">
        <f t="shared" ref="I43:I44" si="42">AC37</f>
        <v>26</v>
      </c>
      <c r="J43" s="588" t="str">
        <f t="shared" ref="J43:J44" si="43">AD37</f>
        <v>27</v>
      </c>
      <c r="K43" s="588" t="str">
        <f t="shared" ref="K43:K44" si="44">AE37</f>
        <v>28</v>
      </c>
      <c r="L43" s="588" t="str">
        <f t="shared" ref="L43:L44" si="45">AF37</f>
        <v>29</v>
      </c>
      <c r="M43" s="588" t="str">
        <f t="shared" ref="M43:M44" si="46">AG37</f>
        <v>30</v>
      </c>
      <c r="N43" s="588" t="str">
        <f t="shared" ref="N43:N44" si="47">AH37</f>
        <v>31</v>
      </c>
      <c r="O43" s="588" t="str">
        <f t="shared" ref="O43:O44" si="48">AI37</f>
        <v>32</v>
      </c>
      <c r="P43" s="588" t="str">
        <f t="shared" ref="P43:P44" si="49">AJ37</f>
        <v>33</v>
      </c>
      <c r="Q43" s="588" t="str">
        <f t="shared" ref="Q43:Q44" si="50">AK37</f>
        <v>34</v>
      </c>
      <c r="R43" s="588" t="str">
        <f t="shared" ref="R43:R44" si="51">AL37</f>
        <v>35</v>
      </c>
      <c r="S43" s="588" t="str">
        <f t="shared" ref="S43:S44" si="52">AM37</f>
        <v>36</v>
      </c>
      <c r="T43" s="588" t="str">
        <f t="shared" ref="T43:T44" si="53">AN37</f>
        <v>37</v>
      </c>
      <c r="U43" s="588" t="str">
        <f t="shared" ref="U43:U44" si="54">AO37</f>
        <v>38</v>
      </c>
      <c r="V43" s="588" t="str">
        <f t="shared" ref="V43:V44" si="55">AP37</f>
        <v>39</v>
      </c>
      <c r="W43" s="49"/>
      <c r="X43" s="99"/>
      <c r="Y43" s="100"/>
      <c r="Z43" s="100"/>
      <c r="AA43" s="100"/>
      <c r="AB43" s="100"/>
      <c r="AC43" s="100"/>
      <c r="AD43" s="100"/>
      <c r="AE43" s="100"/>
      <c r="AF43" s="100"/>
      <c r="AG43" s="100"/>
      <c r="AH43" s="100"/>
      <c r="AI43" s="100"/>
      <c r="AJ43" s="100"/>
      <c r="AK43" s="100"/>
      <c r="AL43" s="100"/>
      <c r="AM43" s="100"/>
      <c r="AN43" s="100"/>
      <c r="AO43" s="100"/>
      <c r="AP43" s="100"/>
    </row>
    <row r="44" spans="3:42" s="31" customFormat="1" ht="40.5">
      <c r="C44" s="77" t="s">
        <v>48</v>
      </c>
      <c r="D44" s="589" t="str">
        <f t="shared" si="37"/>
        <v>輸送機械</v>
      </c>
      <c r="E44" s="589" t="str">
        <f t="shared" si="38"/>
        <v>その他の製造工業製品</v>
      </c>
      <c r="F44" s="589" t="str">
        <f t="shared" si="39"/>
        <v>建設</v>
      </c>
      <c r="G44" s="589" t="str">
        <f t="shared" si="40"/>
        <v>電力・ガス・熱供給</v>
      </c>
      <c r="H44" s="589" t="str">
        <f t="shared" si="41"/>
        <v>水道</v>
      </c>
      <c r="I44" s="589" t="str">
        <f t="shared" si="42"/>
        <v>廃棄物処理</v>
      </c>
      <c r="J44" s="589" t="str">
        <f t="shared" si="43"/>
        <v>商業</v>
      </c>
      <c r="K44" s="589" t="str">
        <f t="shared" si="44"/>
        <v>金融・保険</v>
      </c>
      <c r="L44" s="589" t="str">
        <f t="shared" si="45"/>
        <v>不動産</v>
      </c>
      <c r="M44" s="589" t="str">
        <f t="shared" si="46"/>
        <v>運輸・郵便</v>
      </c>
      <c r="N44" s="589" t="str">
        <f t="shared" si="47"/>
        <v>情報通信</v>
      </c>
      <c r="O44" s="589" t="str">
        <f t="shared" si="48"/>
        <v>公務</v>
      </c>
      <c r="P44" s="589" t="str">
        <f t="shared" si="49"/>
        <v>教育・研究</v>
      </c>
      <c r="Q44" s="589" t="str">
        <f t="shared" si="50"/>
        <v>医療・福祉</v>
      </c>
      <c r="R44" s="613" t="str">
        <f t="shared" si="51"/>
        <v>他に分類されない会員制団体</v>
      </c>
      <c r="S44" s="589" t="str">
        <f t="shared" si="52"/>
        <v>対事業所サービス</v>
      </c>
      <c r="T44" s="589" t="str">
        <f t="shared" si="53"/>
        <v>対個人サービス</v>
      </c>
      <c r="U44" s="589" t="str">
        <f t="shared" si="54"/>
        <v>事務用品</v>
      </c>
      <c r="V44" s="589" t="str">
        <f t="shared" si="55"/>
        <v>分類不明</v>
      </c>
      <c r="W44" s="30" t="s">
        <v>66</v>
      </c>
      <c r="X44" s="99"/>
      <c r="Y44" s="100"/>
      <c r="Z44" s="100"/>
      <c r="AA44" s="100"/>
      <c r="AB44" s="100"/>
      <c r="AC44" s="100"/>
      <c r="AD44" s="100"/>
      <c r="AE44" s="100"/>
      <c r="AF44" s="100"/>
      <c r="AG44" s="100"/>
      <c r="AH44" s="100"/>
      <c r="AI44" s="100"/>
      <c r="AJ44" s="100"/>
      <c r="AK44" s="100"/>
      <c r="AL44" s="100"/>
      <c r="AM44" s="100"/>
      <c r="AN44" s="100"/>
      <c r="AO44" s="100"/>
      <c r="AP44" s="100"/>
    </row>
    <row r="45" spans="3:42" s="31" customFormat="1" ht="13.5">
      <c r="C45" s="78" t="s">
        <v>84</v>
      </c>
      <c r="D45" s="79">
        <f t="array" ref="D45:V47">+X39:AP41</f>
        <v>0</v>
      </c>
      <c r="E45" s="79">
        <v>0</v>
      </c>
      <c r="F45" s="79">
        <v>0</v>
      </c>
      <c r="G45" s="79">
        <v>0</v>
      </c>
      <c r="H45" s="79">
        <v>0</v>
      </c>
      <c r="I45" s="79">
        <v>0</v>
      </c>
      <c r="J45" s="79">
        <v>3181.8911528636268</v>
      </c>
      <c r="K45" s="79">
        <v>0</v>
      </c>
      <c r="L45" s="79">
        <v>0</v>
      </c>
      <c r="M45" s="79">
        <v>337.64826577138206</v>
      </c>
      <c r="N45" s="79">
        <v>0</v>
      </c>
      <c r="O45" s="79">
        <v>0</v>
      </c>
      <c r="P45" s="79">
        <v>0</v>
      </c>
      <c r="Q45" s="97">
        <v>0</v>
      </c>
      <c r="R45" s="97">
        <v>0</v>
      </c>
      <c r="S45" s="97">
        <v>0</v>
      </c>
      <c r="T45" s="97">
        <v>0</v>
      </c>
      <c r="U45" s="97">
        <v>0</v>
      </c>
      <c r="V45" s="97">
        <v>0</v>
      </c>
      <c r="W45" s="79">
        <f>SUM(D39:W39,D45:V45)</f>
        <v>8875.3994876040833</v>
      </c>
      <c r="X45" s="99"/>
      <c r="Y45" s="100"/>
      <c r="Z45" s="100"/>
      <c r="AA45" s="100"/>
      <c r="AB45" s="100"/>
      <c r="AC45" s="100"/>
      <c r="AD45" s="100"/>
      <c r="AE45" s="100"/>
      <c r="AF45" s="100"/>
      <c r="AG45" s="100"/>
      <c r="AH45" s="100"/>
      <c r="AI45" s="100"/>
      <c r="AJ45" s="100"/>
      <c r="AK45" s="100"/>
      <c r="AL45" s="100"/>
      <c r="AM45" s="100"/>
      <c r="AN45" s="100"/>
      <c r="AO45" s="100"/>
      <c r="AP45" s="100"/>
    </row>
    <row r="46" spans="3:42" s="31" customFormat="1" ht="13.5">
      <c r="C46" s="81" t="s">
        <v>85</v>
      </c>
      <c r="D46" s="98">
        <v>57.6377723740855</v>
      </c>
      <c r="E46" s="98">
        <v>74.571039151620269</v>
      </c>
      <c r="F46" s="98">
        <v>53.680855151876202</v>
      </c>
      <c r="G46" s="98">
        <v>271.45153654640137</v>
      </c>
      <c r="H46" s="98">
        <v>32.71353959826277</v>
      </c>
      <c r="I46" s="98">
        <v>34.28986014637627</v>
      </c>
      <c r="J46" s="98">
        <v>638.56617449651253</v>
      </c>
      <c r="K46" s="98">
        <v>207.01704973840324</v>
      </c>
      <c r="L46" s="98">
        <v>230.909642205522</v>
      </c>
      <c r="M46" s="98">
        <v>482.5594347159311</v>
      </c>
      <c r="N46" s="98">
        <v>344.45346435796768</v>
      </c>
      <c r="O46" s="98">
        <v>5.1075499443789276</v>
      </c>
      <c r="P46" s="98">
        <v>6.8930816956781156</v>
      </c>
      <c r="Q46" s="98">
        <v>1.1390703287783095</v>
      </c>
      <c r="R46" s="98">
        <v>19.363885038605609</v>
      </c>
      <c r="S46" s="98">
        <v>1017.2637852692242</v>
      </c>
      <c r="T46" s="98">
        <v>14.195571794934777</v>
      </c>
      <c r="U46" s="98">
        <v>18.785255782661057</v>
      </c>
      <c r="V46" s="98">
        <v>50.323999783515902</v>
      </c>
      <c r="W46" s="37">
        <f t="shared" ref="W46:W48" si="56">SUM(D40:W40,D46:V46)</f>
        <v>6932.5018066472094</v>
      </c>
      <c r="X46" s="99"/>
      <c r="Y46" s="100"/>
      <c r="Z46" s="100"/>
      <c r="AA46" s="100"/>
      <c r="AB46" s="100"/>
      <c r="AC46" s="100"/>
      <c r="AD46" s="100"/>
      <c r="AE46" s="100"/>
      <c r="AF46" s="100"/>
      <c r="AG46" s="100"/>
      <c r="AH46" s="100"/>
      <c r="AI46" s="100"/>
      <c r="AJ46" s="100"/>
      <c r="AK46" s="100"/>
      <c r="AL46" s="100"/>
      <c r="AM46" s="100"/>
      <c r="AN46" s="100"/>
      <c r="AO46" s="100"/>
      <c r="AP46" s="100"/>
    </row>
    <row r="47" spans="3:42" s="31" customFormat="1" ht="13.5">
      <c r="C47" s="81" t="s">
        <v>86</v>
      </c>
      <c r="D47" s="37">
        <v>71.232813272478197</v>
      </c>
      <c r="E47" s="37">
        <v>32.637638295388086</v>
      </c>
      <c r="F47" s="37">
        <v>21.902861419110408</v>
      </c>
      <c r="G47" s="37">
        <v>117.36225252894374</v>
      </c>
      <c r="H47" s="37">
        <v>25.833819946970365</v>
      </c>
      <c r="I47" s="37">
        <v>18.474748116366694</v>
      </c>
      <c r="J47" s="37">
        <v>457.50457111981012</v>
      </c>
      <c r="K47" s="37">
        <v>216.54860744957838</v>
      </c>
      <c r="L47" s="37">
        <v>632.54683280558493</v>
      </c>
      <c r="M47" s="37">
        <v>160.89070618313727</v>
      </c>
      <c r="N47" s="37">
        <v>232.99132866240012</v>
      </c>
      <c r="O47" s="37">
        <v>11.478067009078282</v>
      </c>
      <c r="P47" s="37">
        <v>77.394769386514326</v>
      </c>
      <c r="Q47" s="98">
        <v>127.74793802224251</v>
      </c>
      <c r="R47" s="98">
        <v>33.988820117701742</v>
      </c>
      <c r="S47" s="98">
        <v>274.93837461880122</v>
      </c>
      <c r="T47" s="98">
        <v>259.79790988404386</v>
      </c>
      <c r="U47" s="98">
        <v>4.8906509234679829</v>
      </c>
      <c r="V47" s="98">
        <v>10.994939243225058</v>
      </c>
      <c r="W47" s="37">
        <f t="shared" si="56"/>
        <v>3447.1268379160738</v>
      </c>
      <c r="X47" s="99"/>
      <c r="Y47" s="100"/>
      <c r="Z47" s="100"/>
      <c r="AA47" s="100"/>
      <c r="AB47" s="100"/>
      <c r="AC47" s="100"/>
      <c r="AD47" s="100"/>
      <c r="AE47" s="100"/>
      <c r="AF47" s="100"/>
      <c r="AG47" s="100"/>
      <c r="AH47" s="100"/>
      <c r="AI47" s="100"/>
      <c r="AJ47" s="100"/>
      <c r="AK47" s="100"/>
      <c r="AL47" s="100"/>
      <c r="AM47" s="100"/>
      <c r="AN47" s="100"/>
      <c r="AO47" s="100"/>
      <c r="AP47" s="100"/>
    </row>
    <row r="48" spans="3:42" s="31" customFormat="1" ht="14.25" customHeight="1">
      <c r="C48" s="83" t="s">
        <v>79</v>
      </c>
      <c r="D48" s="41">
        <f t="shared" ref="D48:V48" si="57">SUM(D45:D47)</f>
        <v>128.87058564656371</v>
      </c>
      <c r="E48" s="41">
        <f t="shared" si="57"/>
        <v>107.20867744700836</v>
      </c>
      <c r="F48" s="41">
        <f t="shared" si="57"/>
        <v>75.58371657098661</v>
      </c>
      <c r="G48" s="41">
        <f t="shared" si="57"/>
        <v>388.81378907534508</v>
      </c>
      <c r="H48" s="41">
        <f t="shared" si="57"/>
        <v>58.547359545233135</v>
      </c>
      <c r="I48" s="41">
        <f t="shared" si="57"/>
        <v>52.764608262742968</v>
      </c>
      <c r="J48" s="41">
        <f t="shared" si="57"/>
        <v>4277.961898479949</v>
      </c>
      <c r="K48" s="41">
        <f t="shared" si="57"/>
        <v>423.56565718798163</v>
      </c>
      <c r="L48" s="41">
        <f t="shared" si="57"/>
        <v>863.45647501110693</v>
      </c>
      <c r="M48" s="41">
        <f t="shared" si="57"/>
        <v>981.09840667045034</v>
      </c>
      <c r="N48" s="41">
        <f t="shared" si="57"/>
        <v>577.4447930203678</v>
      </c>
      <c r="O48" s="41">
        <f t="shared" si="57"/>
        <v>16.585616953457212</v>
      </c>
      <c r="P48" s="41">
        <f t="shared" si="57"/>
        <v>84.287851082192446</v>
      </c>
      <c r="Q48" s="41">
        <f t="shared" si="57"/>
        <v>128.88700835102082</v>
      </c>
      <c r="R48" s="41">
        <f t="shared" si="57"/>
        <v>53.352705156307351</v>
      </c>
      <c r="S48" s="41">
        <f t="shared" si="57"/>
        <v>1292.2021598880253</v>
      </c>
      <c r="T48" s="41">
        <f t="shared" si="57"/>
        <v>273.99348167897864</v>
      </c>
      <c r="U48" s="41">
        <f t="shared" si="57"/>
        <v>23.675906706129041</v>
      </c>
      <c r="V48" s="41">
        <f t="shared" si="57"/>
        <v>61.318939026740964</v>
      </c>
      <c r="W48" s="41">
        <f t="shared" si="56"/>
        <v>19255.028132167361</v>
      </c>
      <c r="X48" s="99"/>
      <c r="Y48" s="100"/>
      <c r="Z48" s="100"/>
      <c r="AA48" s="100"/>
      <c r="AB48" s="100"/>
      <c r="AC48" s="100"/>
      <c r="AD48" s="100"/>
      <c r="AE48" s="100"/>
      <c r="AF48" s="100"/>
      <c r="AG48" s="100"/>
      <c r="AH48" s="100"/>
      <c r="AI48" s="100"/>
      <c r="AJ48" s="100"/>
      <c r="AK48" s="100"/>
      <c r="AL48" s="100"/>
      <c r="AM48" s="100"/>
      <c r="AN48" s="100"/>
      <c r="AO48" s="100"/>
      <c r="AP48" s="100"/>
    </row>
    <row r="49" spans="3:42" s="31" customFormat="1" ht="10.7" customHeight="1">
      <c r="C49" s="86"/>
      <c r="D49" s="87"/>
      <c r="E49" s="87"/>
      <c r="F49" s="87"/>
      <c r="G49" s="87"/>
      <c r="H49" s="87"/>
      <c r="I49" s="87"/>
      <c r="J49" s="87"/>
      <c r="K49" s="87"/>
      <c r="L49" s="87"/>
      <c r="M49" s="87"/>
      <c r="N49" s="87"/>
      <c r="O49" s="87"/>
      <c r="P49" s="87"/>
      <c r="Q49" s="87"/>
      <c r="R49" s="87"/>
      <c r="S49" s="87"/>
      <c r="T49" s="87"/>
      <c r="U49" s="87"/>
      <c r="V49" s="87"/>
      <c r="W49" s="87"/>
      <c r="X49" s="99"/>
      <c r="Y49" s="100"/>
      <c r="Z49" s="100"/>
      <c r="AA49" s="100"/>
      <c r="AB49" s="100"/>
      <c r="AC49" s="100"/>
      <c r="AD49" s="100"/>
      <c r="AE49" s="100"/>
      <c r="AF49" s="100"/>
      <c r="AG49" s="100"/>
      <c r="AH49" s="100"/>
      <c r="AI49" s="100"/>
      <c r="AJ49" s="100"/>
      <c r="AK49" s="100"/>
      <c r="AL49" s="100"/>
      <c r="AM49" s="100"/>
      <c r="AN49" s="100"/>
      <c r="AO49" s="100"/>
      <c r="AP49" s="100"/>
    </row>
    <row r="50" spans="3:42" s="31" customFormat="1" ht="14.25">
      <c r="C50" s="31" t="s">
        <v>87</v>
      </c>
      <c r="D50" s="87"/>
      <c r="E50" s="87"/>
      <c r="F50" s="87"/>
      <c r="G50" s="87"/>
      <c r="H50" s="87"/>
      <c r="I50" s="87"/>
      <c r="J50" s="87"/>
      <c r="K50" s="87"/>
      <c r="L50" s="87"/>
      <c r="M50" s="87"/>
      <c r="N50" s="87"/>
      <c r="O50" s="87"/>
      <c r="P50" s="87"/>
      <c r="Q50" s="87"/>
      <c r="R50" s="87"/>
      <c r="S50" s="87"/>
      <c r="T50" s="87"/>
      <c r="U50" s="87"/>
      <c r="V50" s="87"/>
      <c r="W50" s="87"/>
      <c r="X50" s="99"/>
      <c r="Y50" s="100"/>
      <c r="Z50" s="100"/>
      <c r="AA50" s="100"/>
      <c r="AB50" s="100"/>
      <c r="AC50" s="100"/>
      <c r="AD50" s="100"/>
      <c r="AE50" s="100"/>
      <c r="AF50" s="100"/>
      <c r="AG50" s="100"/>
      <c r="AH50" s="100"/>
      <c r="AI50" s="100"/>
      <c r="AJ50" s="100"/>
      <c r="AK50" s="100"/>
      <c r="AL50" s="100"/>
      <c r="AM50" s="100"/>
      <c r="AN50" s="100"/>
      <c r="AO50" s="100"/>
      <c r="AP50" s="100"/>
    </row>
    <row r="51" spans="3:42" s="31" customFormat="1" ht="10.7" customHeight="1">
      <c r="D51" s="87"/>
      <c r="E51" s="87"/>
      <c r="F51" s="87"/>
      <c r="G51" s="87"/>
      <c r="H51" s="87"/>
      <c r="I51" s="87"/>
      <c r="J51" s="87"/>
      <c r="K51" s="87"/>
      <c r="L51" s="87"/>
      <c r="M51" s="87"/>
      <c r="N51" s="87"/>
      <c r="O51" s="87"/>
      <c r="P51" s="87"/>
      <c r="Q51" s="87"/>
      <c r="R51" s="87"/>
      <c r="S51" s="87"/>
      <c r="T51" s="87"/>
      <c r="U51" s="87"/>
      <c r="V51" s="87"/>
      <c r="W51" s="87"/>
      <c r="X51" s="99"/>
      <c r="Y51" s="100"/>
      <c r="Z51" s="100"/>
      <c r="AA51" s="100"/>
      <c r="AB51" s="100"/>
      <c r="AC51" s="100"/>
      <c r="AD51" s="100"/>
      <c r="AE51" s="100"/>
      <c r="AF51" s="100"/>
      <c r="AG51" s="100"/>
      <c r="AH51" s="100"/>
      <c r="AI51" s="100"/>
      <c r="AJ51" s="100"/>
      <c r="AK51" s="100"/>
      <c r="AL51" s="100"/>
      <c r="AM51" s="100"/>
      <c r="AN51" s="100"/>
      <c r="AO51" s="100"/>
      <c r="AP51" s="100"/>
    </row>
    <row r="52" spans="3:42" s="31" customFormat="1" ht="10.7" customHeight="1">
      <c r="D52" s="87"/>
      <c r="E52" s="87"/>
      <c r="F52" s="87"/>
      <c r="G52" s="87"/>
      <c r="H52" s="87"/>
      <c r="I52" s="87"/>
      <c r="J52" s="87"/>
      <c r="K52" s="87"/>
      <c r="L52" s="87"/>
      <c r="M52" s="87"/>
      <c r="N52" s="87"/>
      <c r="O52" s="87"/>
      <c r="P52" s="87"/>
      <c r="Q52" s="87"/>
      <c r="R52" s="87"/>
      <c r="S52" s="87"/>
      <c r="T52" s="87"/>
      <c r="U52" s="87"/>
      <c r="V52" s="87"/>
      <c r="W52" s="87"/>
      <c r="X52" s="99"/>
      <c r="Y52" s="100"/>
      <c r="Z52" s="100"/>
      <c r="AA52" s="100"/>
      <c r="AB52" s="100"/>
      <c r="AC52" s="100"/>
      <c r="AD52" s="100"/>
      <c r="AE52" s="100"/>
      <c r="AF52" s="100"/>
      <c r="AG52" s="100"/>
      <c r="AH52" s="100"/>
      <c r="AI52" s="100"/>
      <c r="AJ52" s="100"/>
      <c r="AK52" s="100"/>
      <c r="AL52" s="100"/>
      <c r="AM52" s="100"/>
      <c r="AN52" s="100"/>
      <c r="AO52" s="100"/>
      <c r="AP52" s="100"/>
    </row>
    <row r="53" spans="3:42" s="31" customFormat="1" ht="18.75">
      <c r="C53" s="51" t="s">
        <v>119</v>
      </c>
      <c r="D53" s="87"/>
      <c r="E53" s="87"/>
      <c r="F53" s="87"/>
      <c r="G53" s="87"/>
      <c r="H53" s="87"/>
      <c r="I53" s="87"/>
      <c r="J53" s="87"/>
      <c r="K53" s="87"/>
      <c r="L53" s="87"/>
      <c r="M53" s="87"/>
      <c r="N53" s="87"/>
      <c r="O53" s="87"/>
      <c r="P53" s="87"/>
      <c r="Q53" s="87"/>
      <c r="R53" s="87"/>
      <c r="S53" s="87"/>
      <c r="T53" s="87"/>
      <c r="U53" s="87"/>
      <c r="V53" s="87"/>
      <c r="W53" s="87"/>
      <c r="X53" s="99"/>
      <c r="Y53" s="100"/>
      <c r="Z53" s="100"/>
      <c r="AA53" s="100"/>
      <c r="AB53" s="100"/>
      <c r="AC53" s="100"/>
      <c r="AD53" s="100"/>
      <c r="AE53" s="100"/>
      <c r="AF53" s="100"/>
      <c r="AG53" s="100"/>
      <c r="AH53" s="100"/>
      <c r="AI53" s="100"/>
      <c r="AJ53" s="100"/>
      <c r="AK53" s="100"/>
      <c r="AL53" s="100"/>
      <c r="AM53" s="100"/>
      <c r="AN53" s="100"/>
      <c r="AO53" s="100"/>
      <c r="AP53" s="100"/>
    </row>
    <row r="54" spans="3:42" s="31" customFormat="1" ht="10.7" customHeight="1">
      <c r="D54" s="87"/>
      <c r="E54" s="87"/>
      <c r="F54" s="87"/>
      <c r="G54" s="87"/>
      <c r="H54" s="87"/>
      <c r="I54" s="87"/>
      <c r="J54" s="87"/>
      <c r="K54" s="87"/>
      <c r="L54" s="87"/>
      <c r="M54" s="87"/>
      <c r="N54" s="87"/>
      <c r="O54" s="87"/>
      <c r="P54" s="87"/>
      <c r="Q54" s="87"/>
      <c r="R54" s="87"/>
      <c r="S54" s="87"/>
      <c r="T54" s="87"/>
      <c r="U54" s="87"/>
      <c r="V54" s="87"/>
      <c r="W54" s="87"/>
      <c r="X54" s="99"/>
      <c r="Y54" s="100"/>
      <c r="Z54" s="100"/>
      <c r="AA54" s="100"/>
      <c r="AB54" s="100"/>
      <c r="AC54" s="100"/>
      <c r="AD54" s="100"/>
      <c r="AE54" s="100"/>
      <c r="AF54" s="100"/>
      <c r="AG54" s="100"/>
      <c r="AH54" s="100"/>
      <c r="AI54" s="100"/>
      <c r="AJ54" s="100"/>
      <c r="AK54" s="100"/>
      <c r="AL54" s="100"/>
      <c r="AM54" s="100"/>
      <c r="AN54" s="100"/>
      <c r="AO54" s="100"/>
      <c r="AP54" s="100"/>
    </row>
    <row r="55" spans="3:42" s="31" customFormat="1" ht="17.25">
      <c r="C55" s="32" t="s">
        <v>451</v>
      </c>
      <c r="D55" s="87"/>
      <c r="E55" s="87"/>
      <c r="F55" s="87"/>
      <c r="G55" s="87"/>
      <c r="H55" s="87"/>
      <c r="I55" s="87"/>
      <c r="J55" s="87"/>
      <c r="K55" s="87"/>
      <c r="L55" s="87"/>
      <c r="M55" s="87"/>
      <c r="N55" s="87"/>
      <c r="O55" s="87"/>
      <c r="P55" s="87"/>
      <c r="Q55" s="87"/>
      <c r="R55" s="87"/>
      <c r="S55" s="87"/>
      <c r="T55" s="87"/>
      <c r="U55" s="87"/>
      <c r="V55" s="87"/>
      <c r="W55" s="29" t="s">
        <v>722</v>
      </c>
      <c r="X55" s="99"/>
      <c r="Y55" s="100"/>
      <c r="Z55" s="100"/>
      <c r="AA55" s="100"/>
      <c r="AB55" s="100"/>
      <c r="AC55" s="100"/>
      <c r="AD55" s="100"/>
      <c r="AE55" s="100"/>
      <c r="AF55" s="100"/>
      <c r="AG55" s="100"/>
      <c r="AH55" s="100"/>
      <c r="AI55" s="100"/>
      <c r="AJ55" s="100"/>
      <c r="AK55" s="100"/>
      <c r="AL55" s="100"/>
      <c r="AM55" s="100"/>
      <c r="AN55" s="100"/>
      <c r="AO55" s="100"/>
      <c r="AP55" s="100"/>
    </row>
    <row r="56" spans="3:42">
      <c r="C56" s="49"/>
      <c r="D56" s="588" t="str">
        <f t="shared" ref="D56:AP56" si="58">D9</f>
        <v>01</v>
      </c>
      <c r="E56" s="588" t="str">
        <f t="shared" si="58"/>
        <v>02</v>
      </c>
      <c r="F56" s="588" t="str">
        <f t="shared" si="58"/>
        <v>03</v>
      </c>
      <c r="G56" s="588" t="str">
        <f t="shared" si="58"/>
        <v>04</v>
      </c>
      <c r="H56" s="588" t="str">
        <f t="shared" si="58"/>
        <v>05</v>
      </c>
      <c r="I56" s="588" t="str">
        <f t="shared" si="58"/>
        <v>06</v>
      </c>
      <c r="J56" s="588" t="str">
        <f t="shared" si="58"/>
        <v>07</v>
      </c>
      <c r="K56" s="588" t="str">
        <f t="shared" si="58"/>
        <v>08</v>
      </c>
      <c r="L56" s="588" t="str">
        <f t="shared" si="58"/>
        <v>09</v>
      </c>
      <c r="M56" s="588" t="str">
        <f t="shared" si="58"/>
        <v>10</v>
      </c>
      <c r="N56" s="588" t="str">
        <f t="shared" si="58"/>
        <v>11</v>
      </c>
      <c r="O56" s="588" t="str">
        <f t="shared" si="58"/>
        <v>12</v>
      </c>
      <c r="P56" s="588" t="str">
        <f t="shared" si="58"/>
        <v>13</v>
      </c>
      <c r="Q56" s="588" t="str">
        <f t="shared" si="58"/>
        <v>14</v>
      </c>
      <c r="R56" s="588" t="str">
        <f t="shared" si="58"/>
        <v>15</v>
      </c>
      <c r="S56" s="588" t="str">
        <f t="shared" si="58"/>
        <v>16</v>
      </c>
      <c r="T56" s="588" t="str">
        <f t="shared" si="58"/>
        <v>17</v>
      </c>
      <c r="U56" s="588" t="str">
        <f t="shared" si="58"/>
        <v>18</v>
      </c>
      <c r="V56" s="588" t="str">
        <f t="shared" si="58"/>
        <v>19</v>
      </c>
      <c r="W56" s="588" t="str">
        <f t="shared" si="58"/>
        <v>20</v>
      </c>
      <c r="X56" s="588" t="str">
        <f t="shared" si="58"/>
        <v>21</v>
      </c>
      <c r="Y56" s="588" t="str">
        <f t="shared" si="58"/>
        <v>22</v>
      </c>
      <c r="Z56" s="588" t="str">
        <f t="shared" si="58"/>
        <v>23</v>
      </c>
      <c r="AA56" s="588" t="str">
        <f t="shared" si="58"/>
        <v>24</v>
      </c>
      <c r="AB56" s="588" t="str">
        <f t="shared" si="58"/>
        <v>25</v>
      </c>
      <c r="AC56" s="588" t="str">
        <f t="shared" si="58"/>
        <v>26</v>
      </c>
      <c r="AD56" s="588" t="str">
        <f t="shared" si="58"/>
        <v>27</v>
      </c>
      <c r="AE56" s="588" t="str">
        <f t="shared" si="58"/>
        <v>28</v>
      </c>
      <c r="AF56" s="588" t="str">
        <f t="shared" si="58"/>
        <v>29</v>
      </c>
      <c r="AG56" s="588" t="str">
        <f t="shared" si="58"/>
        <v>30</v>
      </c>
      <c r="AH56" s="588" t="str">
        <f t="shared" si="58"/>
        <v>31</v>
      </c>
      <c r="AI56" s="588" t="str">
        <f t="shared" si="58"/>
        <v>32</v>
      </c>
      <c r="AJ56" s="588" t="str">
        <f t="shared" si="58"/>
        <v>33</v>
      </c>
      <c r="AK56" s="588" t="str">
        <f t="shared" si="58"/>
        <v>34</v>
      </c>
      <c r="AL56" s="588" t="str">
        <f t="shared" si="58"/>
        <v>35</v>
      </c>
      <c r="AM56" s="588" t="str">
        <f t="shared" si="58"/>
        <v>36</v>
      </c>
      <c r="AN56" s="588" t="str">
        <f t="shared" si="58"/>
        <v>37</v>
      </c>
      <c r="AO56" s="588" t="str">
        <f t="shared" si="58"/>
        <v>38</v>
      </c>
      <c r="AP56" s="588" t="str">
        <f t="shared" si="58"/>
        <v>39</v>
      </c>
    </row>
    <row r="57" spans="3:42" s="31" customFormat="1" ht="40.5">
      <c r="C57" s="77" t="s">
        <v>48</v>
      </c>
      <c r="D57" s="589" t="str">
        <f t="shared" ref="D57:AP57" si="59">D10</f>
        <v>農業</v>
      </c>
      <c r="E57" s="589" t="str">
        <f t="shared" si="59"/>
        <v>林業</v>
      </c>
      <c r="F57" s="589" t="str">
        <f t="shared" si="59"/>
        <v>漁業</v>
      </c>
      <c r="G57" s="589" t="str">
        <f t="shared" si="59"/>
        <v>鉱業</v>
      </c>
      <c r="H57" s="589" t="str">
        <f t="shared" si="59"/>
        <v>飲食料品</v>
      </c>
      <c r="I57" s="589" t="str">
        <f t="shared" si="59"/>
        <v>繊維製品</v>
      </c>
      <c r="J57" s="589" t="str">
        <f t="shared" si="59"/>
        <v>パルプ・紙・木製品</v>
      </c>
      <c r="K57" s="589" t="str">
        <f t="shared" si="59"/>
        <v>化学製品</v>
      </c>
      <c r="L57" s="589" t="str">
        <f t="shared" si="59"/>
        <v>石油・石炭製品</v>
      </c>
      <c r="M57" s="613" t="str">
        <f t="shared" si="59"/>
        <v>プラスチック・ゴム製品</v>
      </c>
      <c r="N57" s="589" t="str">
        <f t="shared" si="59"/>
        <v>窯業・土石製品</v>
      </c>
      <c r="O57" s="589" t="str">
        <f t="shared" si="59"/>
        <v>鉄鋼</v>
      </c>
      <c r="P57" s="589" t="str">
        <f t="shared" si="59"/>
        <v>非鉄金属</v>
      </c>
      <c r="Q57" s="589" t="str">
        <f t="shared" si="59"/>
        <v>金属製品</v>
      </c>
      <c r="R57" s="589" t="str">
        <f t="shared" si="59"/>
        <v>はん用機械</v>
      </c>
      <c r="S57" s="589" t="str">
        <f t="shared" si="59"/>
        <v>生産用機械</v>
      </c>
      <c r="T57" s="589" t="str">
        <f t="shared" si="59"/>
        <v>業務用機械</v>
      </c>
      <c r="U57" s="589" t="str">
        <f t="shared" si="59"/>
        <v>電子部品</v>
      </c>
      <c r="V57" s="589" t="str">
        <f t="shared" si="59"/>
        <v>電気機械</v>
      </c>
      <c r="W57" s="589" t="str">
        <f t="shared" si="59"/>
        <v>情報通信機器</v>
      </c>
      <c r="X57" s="593" t="str">
        <f t="shared" si="59"/>
        <v>輸送機械</v>
      </c>
      <c r="Y57" s="593" t="str">
        <f t="shared" si="59"/>
        <v>その他の製造工業製品</v>
      </c>
      <c r="Z57" s="593" t="str">
        <f t="shared" si="59"/>
        <v>建設</v>
      </c>
      <c r="AA57" s="593" t="str">
        <f t="shared" si="59"/>
        <v>電力・ガス・熱供給</v>
      </c>
      <c r="AB57" s="593" t="str">
        <f t="shared" si="59"/>
        <v>水道</v>
      </c>
      <c r="AC57" s="593" t="str">
        <f t="shared" si="59"/>
        <v>廃棄物処理</v>
      </c>
      <c r="AD57" s="593" t="str">
        <f t="shared" si="59"/>
        <v>商業</v>
      </c>
      <c r="AE57" s="593" t="str">
        <f t="shared" si="59"/>
        <v>金融・保険</v>
      </c>
      <c r="AF57" s="593" t="str">
        <f t="shared" si="59"/>
        <v>不動産</v>
      </c>
      <c r="AG57" s="593" t="str">
        <f t="shared" si="59"/>
        <v>運輸・郵便</v>
      </c>
      <c r="AH57" s="593" t="str">
        <f t="shared" si="59"/>
        <v>情報通信</v>
      </c>
      <c r="AI57" s="593" t="str">
        <f t="shared" si="59"/>
        <v>公務</v>
      </c>
      <c r="AJ57" s="593" t="str">
        <f t="shared" si="59"/>
        <v>教育・研究</v>
      </c>
      <c r="AK57" s="593" t="str">
        <f t="shared" si="59"/>
        <v>医療・福祉</v>
      </c>
      <c r="AL57" s="614" t="str">
        <f t="shared" si="59"/>
        <v>他に分類されない会員制団体</v>
      </c>
      <c r="AM57" s="593" t="str">
        <f t="shared" si="59"/>
        <v>対事業所サービス</v>
      </c>
      <c r="AN57" s="593" t="str">
        <f t="shared" si="59"/>
        <v>対個人サービス</v>
      </c>
      <c r="AO57" s="593" t="str">
        <f t="shared" si="59"/>
        <v>事務用品</v>
      </c>
      <c r="AP57" s="593" t="str">
        <f t="shared" si="59"/>
        <v>分類不明</v>
      </c>
    </row>
    <row r="58" spans="3:42" s="31" customFormat="1" ht="13.5">
      <c r="C58" s="78" t="s">
        <v>84</v>
      </c>
      <c r="D58" s="79">
        <f>+'1次効果'!F1118</f>
        <v>0</v>
      </c>
      <c r="E58" s="79">
        <f>+'1次効果'!F1119</f>
        <v>0</v>
      </c>
      <c r="F58" s="79">
        <f>+'1次効果'!F1120</f>
        <v>0</v>
      </c>
      <c r="G58" s="79">
        <f>+'1次効果'!F1121</f>
        <v>0</v>
      </c>
      <c r="H58" s="79">
        <f>+'1次効果'!F1122</f>
        <v>0</v>
      </c>
      <c r="I58" s="79">
        <f>+'1次効果'!F1123</f>
        <v>0</v>
      </c>
      <c r="J58" s="79">
        <f>+'1次効果'!F1124</f>
        <v>0</v>
      </c>
      <c r="K58" s="79">
        <f>+'1次効果'!F1125</f>
        <v>0</v>
      </c>
      <c r="L58" s="79">
        <f>+'1次効果'!F1126</f>
        <v>0</v>
      </c>
      <c r="M58" s="79">
        <f>+'1次効果'!F1127</f>
        <v>0</v>
      </c>
      <c r="N58" s="79">
        <f>+'1次効果'!F1128</f>
        <v>0</v>
      </c>
      <c r="O58" s="79">
        <f>+'1次効果'!F1129</f>
        <v>0</v>
      </c>
      <c r="P58" s="79">
        <f>+'1次効果'!F1130</f>
        <v>0</v>
      </c>
      <c r="Q58" s="79">
        <f>+'1次効果'!F1131</f>
        <v>0</v>
      </c>
      <c r="R58" s="79">
        <f>+'1次効果'!F1132</f>
        <v>0</v>
      </c>
      <c r="S58" s="79">
        <f>+'1次効果'!F1133</f>
        <v>0</v>
      </c>
      <c r="T58" s="79">
        <f>+'1次効果'!F1134</f>
        <v>0</v>
      </c>
      <c r="U58" s="79">
        <f>+'1次効果'!F1135</f>
        <v>0</v>
      </c>
      <c r="V58" s="79">
        <f>+'1次効果'!F1136</f>
        <v>0</v>
      </c>
      <c r="W58" s="79">
        <f>+'1次効果'!F1137</f>
        <v>0</v>
      </c>
      <c r="X58" s="79">
        <f>+'1次効果'!F1138</f>
        <v>0</v>
      </c>
      <c r="Y58" s="79">
        <f>+'1次効果'!F1139</f>
        <v>0</v>
      </c>
      <c r="Z58" s="79">
        <f>+'1次効果'!F1140</f>
        <v>0</v>
      </c>
      <c r="AA58" s="79">
        <f>+'1次効果'!F1141</f>
        <v>0</v>
      </c>
      <c r="AB58" s="79">
        <f>+'1次効果'!F1142</f>
        <v>0</v>
      </c>
      <c r="AC58" s="79">
        <f>+'1次効果'!F1143</f>
        <v>0</v>
      </c>
      <c r="AD58" s="79">
        <f>+'1次効果'!F1144</f>
        <v>0</v>
      </c>
      <c r="AE58" s="79">
        <f>+'1次効果'!F1145</f>
        <v>0</v>
      </c>
      <c r="AF58" s="79">
        <f>+'1次効果'!F1146</f>
        <v>0</v>
      </c>
      <c r="AG58" s="79">
        <f>+'1次効果'!F1147</f>
        <v>0</v>
      </c>
      <c r="AH58" s="79">
        <f>+'1次効果'!F1148</f>
        <v>0</v>
      </c>
      <c r="AI58" s="79">
        <f>+'1次効果'!F1149</f>
        <v>0</v>
      </c>
      <c r="AJ58" s="79">
        <f>+'1次効果'!F1150</f>
        <v>0</v>
      </c>
      <c r="AK58" s="79">
        <f>+'1次効果'!F1151</f>
        <v>0</v>
      </c>
      <c r="AL58" s="79">
        <f>+'1次効果'!F1152</f>
        <v>0</v>
      </c>
      <c r="AM58" s="79">
        <f>+'1次効果'!F1153</f>
        <v>0</v>
      </c>
      <c r="AN58" s="79">
        <f>+'1次効果'!F1154</f>
        <v>0</v>
      </c>
      <c r="AO58" s="79">
        <f>+'1次効果'!F1155</f>
        <v>0</v>
      </c>
      <c r="AP58" s="79">
        <f>+'1次効果'!F1156</f>
        <v>0</v>
      </c>
    </row>
    <row r="59" spans="3:42" s="31" customFormat="1" ht="13.5">
      <c r="C59" s="81" t="s">
        <v>85</v>
      </c>
      <c r="D59" s="37">
        <f>+'1次効果'!F1802</f>
        <v>0</v>
      </c>
      <c r="E59" s="37">
        <f>+'1次効果'!F1803</f>
        <v>0</v>
      </c>
      <c r="F59" s="37">
        <f>+'1次効果'!F1804</f>
        <v>0</v>
      </c>
      <c r="G59" s="37">
        <f>+'1次効果'!F1805</f>
        <v>0</v>
      </c>
      <c r="H59" s="37">
        <f>+'1次効果'!F1806</f>
        <v>0</v>
      </c>
      <c r="I59" s="37">
        <f>+'1次効果'!F1807</f>
        <v>0</v>
      </c>
      <c r="J59" s="37">
        <f>+'1次効果'!F1808</f>
        <v>0</v>
      </c>
      <c r="K59" s="37">
        <f>+'1次効果'!F1809</f>
        <v>0</v>
      </c>
      <c r="L59" s="37">
        <f>+'1次効果'!F1810</f>
        <v>0</v>
      </c>
      <c r="M59" s="37">
        <f>+'1次効果'!F1811</f>
        <v>0</v>
      </c>
      <c r="N59" s="37">
        <f>+'1次効果'!F1812</f>
        <v>0</v>
      </c>
      <c r="O59" s="37">
        <f>+'1次効果'!F1813</f>
        <v>0</v>
      </c>
      <c r="P59" s="37">
        <f>+'1次効果'!F1814</f>
        <v>0</v>
      </c>
      <c r="Q59" s="37">
        <f>+'1次効果'!F1815</f>
        <v>0</v>
      </c>
      <c r="R59" s="37">
        <f>+'1次効果'!F1816</f>
        <v>0</v>
      </c>
      <c r="S59" s="37">
        <f>+'1次効果'!F1817</f>
        <v>0</v>
      </c>
      <c r="T59" s="37">
        <f>+'1次効果'!F1818</f>
        <v>0</v>
      </c>
      <c r="U59" s="37">
        <f>+'1次効果'!F1819</f>
        <v>0</v>
      </c>
      <c r="V59" s="37">
        <f>+'1次効果'!F1820</f>
        <v>0</v>
      </c>
      <c r="W59" s="37">
        <f>+'1次効果'!F1821</f>
        <v>0</v>
      </c>
      <c r="X59" s="37">
        <f>+'1次効果'!F1822</f>
        <v>0</v>
      </c>
      <c r="Y59" s="37">
        <f>+'1次効果'!F1823</f>
        <v>0</v>
      </c>
      <c r="Z59" s="37">
        <f>+'1次効果'!F1824</f>
        <v>0</v>
      </c>
      <c r="AA59" s="37">
        <f>+'1次効果'!F1825</f>
        <v>0</v>
      </c>
      <c r="AB59" s="37">
        <f>+'1次効果'!F1826</f>
        <v>0</v>
      </c>
      <c r="AC59" s="37">
        <f>+'1次効果'!F1827</f>
        <v>0</v>
      </c>
      <c r="AD59" s="37">
        <f>+'1次効果'!F1828</f>
        <v>0</v>
      </c>
      <c r="AE59" s="37">
        <f>+'1次効果'!F1829</f>
        <v>0</v>
      </c>
      <c r="AF59" s="37">
        <f>+'1次効果'!F1830</f>
        <v>0</v>
      </c>
      <c r="AG59" s="37">
        <f>+'1次効果'!F1831</f>
        <v>0</v>
      </c>
      <c r="AH59" s="37">
        <f>+'1次効果'!F1832</f>
        <v>0</v>
      </c>
      <c r="AI59" s="37">
        <f>+'1次効果'!F1833</f>
        <v>0</v>
      </c>
      <c r="AJ59" s="37">
        <f>+'1次効果'!F1834</f>
        <v>0</v>
      </c>
      <c r="AK59" s="37">
        <f>+'1次効果'!F1835</f>
        <v>0</v>
      </c>
      <c r="AL59" s="37">
        <f>+'1次効果'!F1836</f>
        <v>0</v>
      </c>
      <c r="AM59" s="37">
        <f>+'1次効果'!F1837</f>
        <v>0</v>
      </c>
      <c r="AN59" s="37">
        <f>+'1次効果'!F1838</f>
        <v>0</v>
      </c>
      <c r="AO59" s="37">
        <f>+'1次効果'!F1839</f>
        <v>0</v>
      </c>
      <c r="AP59" s="37">
        <f>+'1次効果'!F1840</f>
        <v>0</v>
      </c>
    </row>
    <row r="60" spans="3:42" s="31" customFormat="1" ht="13.5">
      <c r="C60" s="81" t="s">
        <v>86</v>
      </c>
      <c r="D60" s="37">
        <f>+'2次効果'!F1310</f>
        <v>0</v>
      </c>
      <c r="E60" s="37">
        <f>+'2次効果'!F1311</f>
        <v>0</v>
      </c>
      <c r="F60" s="37">
        <f>+'2次効果'!F1312</f>
        <v>0</v>
      </c>
      <c r="G60" s="37">
        <f>+'2次効果'!F1313</f>
        <v>0</v>
      </c>
      <c r="H60" s="37">
        <f>+'2次効果'!F1314</f>
        <v>0</v>
      </c>
      <c r="I60" s="37">
        <f>+'2次効果'!F1315</f>
        <v>0</v>
      </c>
      <c r="J60" s="37">
        <f>+'2次効果'!F1316</f>
        <v>0</v>
      </c>
      <c r="K60" s="37">
        <f>+'2次効果'!F1317</f>
        <v>0</v>
      </c>
      <c r="L60" s="37">
        <f>+'2次効果'!F1318</f>
        <v>0</v>
      </c>
      <c r="M60" s="37">
        <f>+'2次効果'!F1319</f>
        <v>0</v>
      </c>
      <c r="N60" s="37">
        <f>+'2次効果'!F1320</f>
        <v>0</v>
      </c>
      <c r="O60" s="37">
        <f>+'2次効果'!F1321</f>
        <v>0</v>
      </c>
      <c r="P60" s="37">
        <f>+'2次効果'!F1322</f>
        <v>0</v>
      </c>
      <c r="Q60" s="98">
        <f>+'2次効果'!F1323</f>
        <v>0</v>
      </c>
      <c r="R60" s="98">
        <f>+'2次効果'!F1324</f>
        <v>0</v>
      </c>
      <c r="S60" s="98">
        <f>+'2次効果'!F1325</f>
        <v>0</v>
      </c>
      <c r="T60" s="98">
        <f>+'2次効果'!F1326</f>
        <v>0</v>
      </c>
      <c r="U60" s="98">
        <f>+'2次効果'!F1327</f>
        <v>0</v>
      </c>
      <c r="V60" s="98">
        <f>+'2次効果'!F1328</f>
        <v>0</v>
      </c>
      <c r="W60" s="37">
        <f>+'2次効果'!F1329</f>
        <v>0</v>
      </c>
      <c r="X60" s="37">
        <f>+'2次効果'!F1330</f>
        <v>0</v>
      </c>
      <c r="Y60" s="37">
        <f>+'2次効果'!F1331</f>
        <v>0</v>
      </c>
      <c r="Z60" s="37">
        <f>+'2次効果'!F1332</f>
        <v>0</v>
      </c>
      <c r="AA60" s="37">
        <f>+'2次効果'!F1333</f>
        <v>0</v>
      </c>
      <c r="AB60" s="37">
        <f>+'2次効果'!F1334</f>
        <v>0</v>
      </c>
      <c r="AC60" s="37">
        <f>+'2次効果'!F1335</f>
        <v>0</v>
      </c>
      <c r="AD60" s="37">
        <f>+'2次効果'!F1336</f>
        <v>0</v>
      </c>
      <c r="AE60" s="37">
        <f>+'2次効果'!F1337</f>
        <v>0</v>
      </c>
      <c r="AF60" s="37">
        <f>+'2次効果'!F1338</f>
        <v>0</v>
      </c>
      <c r="AG60" s="37">
        <f>+'2次効果'!F1339</f>
        <v>0</v>
      </c>
      <c r="AH60" s="37">
        <f>+'2次効果'!F1340</f>
        <v>0</v>
      </c>
      <c r="AI60" s="37">
        <f>+'2次効果'!F1341</f>
        <v>0</v>
      </c>
      <c r="AJ60" s="37">
        <f>+'2次効果'!F1342</f>
        <v>0</v>
      </c>
      <c r="AK60" s="37">
        <f>+'2次効果'!F1343</f>
        <v>0</v>
      </c>
      <c r="AL60" s="37">
        <f>+'2次効果'!F1344</f>
        <v>0</v>
      </c>
      <c r="AM60" s="37">
        <f>+'2次効果'!F1345</f>
        <v>0</v>
      </c>
      <c r="AN60" s="37">
        <f>+'2次効果'!F1346</f>
        <v>0</v>
      </c>
      <c r="AO60" s="37">
        <f>+'2次効果'!F1347</f>
        <v>0</v>
      </c>
      <c r="AP60" s="37">
        <f>+'2次効果'!F1348</f>
        <v>0</v>
      </c>
    </row>
    <row r="61" spans="3:42" s="31" customFormat="1" ht="13.5">
      <c r="C61" s="81" t="s">
        <v>79</v>
      </c>
      <c r="D61" s="37">
        <f t="shared" ref="D61:P61" si="60">SUM(D58:D60)</f>
        <v>0</v>
      </c>
      <c r="E61" s="37">
        <f t="shared" si="60"/>
        <v>0</v>
      </c>
      <c r="F61" s="37">
        <f t="shared" si="60"/>
        <v>0</v>
      </c>
      <c r="G61" s="37">
        <f t="shared" si="60"/>
        <v>0</v>
      </c>
      <c r="H61" s="37">
        <f t="shared" si="60"/>
        <v>0</v>
      </c>
      <c r="I61" s="37">
        <f t="shared" si="60"/>
        <v>0</v>
      </c>
      <c r="J61" s="37">
        <f t="shared" si="60"/>
        <v>0</v>
      </c>
      <c r="K61" s="37">
        <f t="shared" si="60"/>
        <v>0</v>
      </c>
      <c r="L61" s="37">
        <f t="shared" si="60"/>
        <v>0</v>
      </c>
      <c r="M61" s="37">
        <f t="shared" si="60"/>
        <v>0</v>
      </c>
      <c r="N61" s="37">
        <f t="shared" si="60"/>
        <v>0</v>
      </c>
      <c r="O61" s="37">
        <f t="shared" si="60"/>
        <v>0</v>
      </c>
      <c r="P61" s="37">
        <f t="shared" si="60"/>
        <v>0</v>
      </c>
      <c r="Q61" s="98">
        <f>SUM(Q58:Q60)</f>
        <v>0</v>
      </c>
      <c r="R61" s="98">
        <f>SUM(R58:R60)</f>
        <v>0</v>
      </c>
      <c r="S61" s="98">
        <f>SUM(S58:S60)</f>
        <v>0</v>
      </c>
      <c r="T61" s="98">
        <f>SUM(T58:T60)</f>
        <v>0</v>
      </c>
      <c r="U61" s="98">
        <f>SUM(U58:U60)</f>
        <v>0</v>
      </c>
      <c r="V61" s="98">
        <f t="shared" ref="V61:AP61" si="61">SUM(V58:V60)</f>
        <v>0</v>
      </c>
      <c r="W61" s="37">
        <f t="shared" si="61"/>
        <v>0</v>
      </c>
      <c r="X61" s="41">
        <f t="shared" si="61"/>
        <v>0</v>
      </c>
      <c r="Y61" s="41">
        <f t="shared" si="61"/>
        <v>0</v>
      </c>
      <c r="Z61" s="41">
        <f t="shared" si="61"/>
        <v>0</v>
      </c>
      <c r="AA61" s="41">
        <f t="shared" si="61"/>
        <v>0</v>
      </c>
      <c r="AB61" s="41">
        <f t="shared" si="61"/>
        <v>0</v>
      </c>
      <c r="AC61" s="41">
        <f t="shared" si="61"/>
        <v>0</v>
      </c>
      <c r="AD61" s="41">
        <f t="shared" si="61"/>
        <v>0</v>
      </c>
      <c r="AE61" s="41">
        <f t="shared" si="61"/>
        <v>0</v>
      </c>
      <c r="AF61" s="41">
        <f t="shared" si="61"/>
        <v>0</v>
      </c>
      <c r="AG61" s="41">
        <f t="shared" si="61"/>
        <v>0</v>
      </c>
      <c r="AH61" s="41">
        <f t="shared" si="61"/>
        <v>0</v>
      </c>
      <c r="AI61" s="41">
        <f t="shared" si="61"/>
        <v>0</v>
      </c>
      <c r="AJ61" s="41">
        <f t="shared" si="61"/>
        <v>0</v>
      </c>
      <c r="AK61" s="41">
        <f t="shared" si="61"/>
        <v>0</v>
      </c>
      <c r="AL61" s="41">
        <f t="shared" si="61"/>
        <v>0</v>
      </c>
      <c r="AM61" s="41">
        <f t="shared" si="61"/>
        <v>0</v>
      </c>
      <c r="AN61" s="41">
        <f t="shared" si="61"/>
        <v>0</v>
      </c>
      <c r="AO61" s="41">
        <f t="shared" si="61"/>
        <v>0</v>
      </c>
      <c r="AP61" s="41">
        <f t="shared" si="61"/>
        <v>0</v>
      </c>
    </row>
    <row r="62" spans="3:42" s="31" customFormat="1" ht="13.5">
      <c r="C62" s="49"/>
      <c r="D62" s="588" t="str">
        <f t="shared" ref="D62:D63" si="62">X56</f>
        <v>21</v>
      </c>
      <c r="E62" s="588" t="str">
        <f t="shared" ref="E62:E63" si="63">Y56</f>
        <v>22</v>
      </c>
      <c r="F62" s="588" t="str">
        <f t="shared" ref="F62:F63" si="64">Z56</f>
        <v>23</v>
      </c>
      <c r="G62" s="588" t="str">
        <f t="shared" ref="G62:G63" si="65">AA56</f>
        <v>24</v>
      </c>
      <c r="H62" s="588" t="str">
        <f t="shared" ref="H62:H63" si="66">AB56</f>
        <v>25</v>
      </c>
      <c r="I62" s="588" t="str">
        <f t="shared" ref="I62:I63" si="67">AC56</f>
        <v>26</v>
      </c>
      <c r="J62" s="588" t="str">
        <f t="shared" ref="J62:J63" si="68">AD56</f>
        <v>27</v>
      </c>
      <c r="K62" s="588" t="str">
        <f t="shared" ref="K62:K63" si="69">AE56</f>
        <v>28</v>
      </c>
      <c r="L62" s="588" t="str">
        <f t="shared" ref="L62:L63" si="70">AF56</f>
        <v>29</v>
      </c>
      <c r="M62" s="588" t="str">
        <f t="shared" ref="M62:M63" si="71">AG56</f>
        <v>30</v>
      </c>
      <c r="N62" s="588" t="str">
        <f t="shared" ref="N62:N63" si="72">AH56</f>
        <v>31</v>
      </c>
      <c r="O62" s="588" t="str">
        <f t="shared" ref="O62:O63" si="73">AI56</f>
        <v>32</v>
      </c>
      <c r="P62" s="588" t="str">
        <f t="shared" ref="P62:P63" si="74">AJ56</f>
        <v>33</v>
      </c>
      <c r="Q62" s="588" t="str">
        <f t="shared" ref="Q62:Q63" si="75">AK56</f>
        <v>34</v>
      </c>
      <c r="R62" s="588" t="str">
        <f t="shared" ref="R62:R63" si="76">AL56</f>
        <v>35</v>
      </c>
      <c r="S62" s="588" t="str">
        <f t="shared" ref="S62:S63" si="77">AM56</f>
        <v>36</v>
      </c>
      <c r="T62" s="588" t="str">
        <f t="shared" ref="T62:T63" si="78">AN56</f>
        <v>37</v>
      </c>
      <c r="U62" s="588" t="str">
        <f t="shared" ref="U62:U63" si="79">AO56</f>
        <v>38</v>
      </c>
      <c r="V62" s="588" t="str">
        <f t="shared" ref="V62:V63" si="80">AP56</f>
        <v>39</v>
      </c>
      <c r="W62" s="49"/>
    </row>
    <row r="63" spans="3:42" s="31" customFormat="1" ht="40.5">
      <c r="C63" s="77" t="s">
        <v>48</v>
      </c>
      <c r="D63" s="589" t="str">
        <f t="shared" si="62"/>
        <v>輸送機械</v>
      </c>
      <c r="E63" s="589" t="str">
        <f t="shared" si="63"/>
        <v>その他の製造工業製品</v>
      </c>
      <c r="F63" s="589" t="str">
        <f t="shared" si="64"/>
        <v>建設</v>
      </c>
      <c r="G63" s="589" t="str">
        <f t="shared" si="65"/>
        <v>電力・ガス・熱供給</v>
      </c>
      <c r="H63" s="589" t="str">
        <f t="shared" si="66"/>
        <v>水道</v>
      </c>
      <c r="I63" s="589" t="str">
        <f t="shared" si="67"/>
        <v>廃棄物処理</v>
      </c>
      <c r="J63" s="589" t="str">
        <f t="shared" si="68"/>
        <v>商業</v>
      </c>
      <c r="K63" s="589" t="str">
        <f t="shared" si="69"/>
        <v>金融・保険</v>
      </c>
      <c r="L63" s="589" t="str">
        <f t="shared" si="70"/>
        <v>不動産</v>
      </c>
      <c r="M63" s="589" t="str">
        <f t="shared" si="71"/>
        <v>運輸・郵便</v>
      </c>
      <c r="N63" s="589" t="str">
        <f t="shared" si="72"/>
        <v>情報通信</v>
      </c>
      <c r="O63" s="589" t="str">
        <f t="shared" si="73"/>
        <v>公務</v>
      </c>
      <c r="P63" s="589" t="str">
        <f t="shared" si="74"/>
        <v>教育・研究</v>
      </c>
      <c r="Q63" s="589" t="str">
        <f t="shared" si="75"/>
        <v>医療・福祉</v>
      </c>
      <c r="R63" s="613" t="str">
        <f t="shared" si="76"/>
        <v>他に分類されない会員制団体</v>
      </c>
      <c r="S63" s="589" t="str">
        <f t="shared" si="77"/>
        <v>対事業所サービス</v>
      </c>
      <c r="T63" s="589" t="str">
        <f t="shared" si="78"/>
        <v>対個人サービス</v>
      </c>
      <c r="U63" s="589" t="str">
        <f t="shared" si="79"/>
        <v>事務用品</v>
      </c>
      <c r="V63" s="589" t="str">
        <f t="shared" si="80"/>
        <v>分類不明</v>
      </c>
      <c r="W63" s="30" t="s">
        <v>66</v>
      </c>
    </row>
    <row r="64" spans="3:42" s="31" customFormat="1" ht="13.5">
      <c r="C64" s="78" t="s">
        <v>84</v>
      </c>
      <c r="D64" s="79">
        <f t="array" ref="D64:V66">+X58:AP60</f>
        <v>0</v>
      </c>
      <c r="E64" s="79">
        <v>0</v>
      </c>
      <c r="F64" s="79">
        <v>0</v>
      </c>
      <c r="G64" s="79">
        <v>0</v>
      </c>
      <c r="H64" s="79">
        <v>0</v>
      </c>
      <c r="I64" s="79">
        <v>0</v>
      </c>
      <c r="J64" s="79">
        <v>0</v>
      </c>
      <c r="K64" s="79">
        <v>0</v>
      </c>
      <c r="L64" s="79">
        <v>0</v>
      </c>
      <c r="M64" s="79">
        <v>0</v>
      </c>
      <c r="N64" s="79">
        <v>0</v>
      </c>
      <c r="O64" s="79">
        <v>0</v>
      </c>
      <c r="P64" s="79">
        <v>0</v>
      </c>
      <c r="Q64" s="97">
        <v>0</v>
      </c>
      <c r="R64" s="97">
        <v>0</v>
      </c>
      <c r="S64" s="97">
        <v>0</v>
      </c>
      <c r="T64" s="97">
        <v>0</v>
      </c>
      <c r="U64" s="97">
        <v>0</v>
      </c>
      <c r="V64" s="97">
        <v>0</v>
      </c>
      <c r="W64" s="79">
        <f>SUM(D58:W58,D64:V64)</f>
        <v>0</v>
      </c>
    </row>
    <row r="65" spans="3:42" s="31" customFormat="1" ht="13.5">
      <c r="C65" s="81" t="s">
        <v>85</v>
      </c>
      <c r="D65" s="98">
        <v>0</v>
      </c>
      <c r="E65" s="98">
        <v>0</v>
      </c>
      <c r="F65" s="98">
        <v>0</v>
      </c>
      <c r="G65" s="98">
        <v>0</v>
      </c>
      <c r="H65" s="98">
        <v>0</v>
      </c>
      <c r="I65" s="98">
        <v>0</v>
      </c>
      <c r="J65" s="98">
        <v>0</v>
      </c>
      <c r="K65" s="98">
        <v>0</v>
      </c>
      <c r="L65" s="98">
        <v>0</v>
      </c>
      <c r="M65" s="98">
        <v>0</v>
      </c>
      <c r="N65" s="98">
        <v>0</v>
      </c>
      <c r="O65" s="98">
        <v>0</v>
      </c>
      <c r="P65" s="98">
        <v>0</v>
      </c>
      <c r="Q65" s="98">
        <v>0</v>
      </c>
      <c r="R65" s="98">
        <v>0</v>
      </c>
      <c r="S65" s="98">
        <v>0</v>
      </c>
      <c r="T65" s="98">
        <v>0</v>
      </c>
      <c r="U65" s="98">
        <v>0</v>
      </c>
      <c r="V65" s="98">
        <v>0</v>
      </c>
      <c r="W65" s="37">
        <f t="shared" ref="W65:W67" si="81">SUM(D59:W59,D65:V65)</f>
        <v>0</v>
      </c>
    </row>
    <row r="66" spans="3:42" s="31" customFormat="1" ht="13.5">
      <c r="C66" s="81" t="s">
        <v>86</v>
      </c>
      <c r="D66" s="37">
        <v>0</v>
      </c>
      <c r="E66" s="37">
        <v>0</v>
      </c>
      <c r="F66" s="37">
        <v>0</v>
      </c>
      <c r="G66" s="37">
        <v>0</v>
      </c>
      <c r="H66" s="37">
        <v>0</v>
      </c>
      <c r="I66" s="37">
        <v>0</v>
      </c>
      <c r="J66" s="37">
        <v>0</v>
      </c>
      <c r="K66" s="37">
        <v>0</v>
      </c>
      <c r="L66" s="37">
        <v>0</v>
      </c>
      <c r="M66" s="37">
        <v>0</v>
      </c>
      <c r="N66" s="37">
        <v>0</v>
      </c>
      <c r="O66" s="37">
        <v>0</v>
      </c>
      <c r="P66" s="37">
        <v>0</v>
      </c>
      <c r="Q66" s="98">
        <v>0</v>
      </c>
      <c r="R66" s="98">
        <v>0</v>
      </c>
      <c r="S66" s="98">
        <v>0</v>
      </c>
      <c r="T66" s="98">
        <v>0</v>
      </c>
      <c r="U66" s="98">
        <v>0</v>
      </c>
      <c r="V66" s="98">
        <v>0</v>
      </c>
      <c r="W66" s="37">
        <f t="shared" si="81"/>
        <v>0</v>
      </c>
    </row>
    <row r="67" spans="3:42" s="31" customFormat="1" ht="13.5">
      <c r="C67" s="83" t="s">
        <v>79</v>
      </c>
      <c r="D67" s="41">
        <f t="shared" ref="D67:V67" si="82">SUM(D64:D66)</f>
        <v>0</v>
      </c>
      <c r="E67" s="41">
        <f t="shared" si="82"/>
        <v>0</v>
      </c>
      <c r="F67" s="41">
        <f t="shared" si="82"/>
        <v>0</v>
      </c>
      <c r="G67" s="41">
        <f t="shared" si="82"/>
        <v>0</v>
      </c>
      <c r="H67" s="41">
        <f t="shared" si="82"/>
        <v>0</v>
      </c>
      <c r="I67" s="41">
        <f t="shared" si="82"/>
        <v>0</v>
      </c>
      <c r="J67" s="41">
        <f t="shared" si="82"/>
        <v>0</v>
      </c>
      <c r="K67" s="41">
        <f t="shared" si="82"/>
        <v>0</v>
      </c>
      <c r="L67" s="41">
        <f t="shared" si="82"/>
        <v>0</v>
      </c>
      <c r="M67" s="41">
        <f t="shared" si="82"/>
        <v>0</v>
      </c>
      <c r="N67" s="41">
        <f t="shared" si="82"/>
        <v>0</v>
      </c>
      <c r="O67" s="41">
        <f t="shared" si="82"/>
        <v>0</v>
      </c>
      <c r="P67" s="41">
        <f t="shared" si="82"/>
        <v>0</v>
      </c>
      <c r="Q67" s="41">
        <f t="shared" si="82"/>
        <v>0</v>
      </c>
      <c r="R67" s="41">
        <f t="shared" si="82"/>
        <v>0</v>
      </c>
      <c r="S67" s="41">
        <f t="shared" si="82"/>
        <v>0</v>
      </c>
      <c r="T67" s="41">
        <f t="shared" si="82"/>
        <v>0</v>
      </c>
      <c r="U67" s="41">
        <f t="shared" si="82"/>
        <v>0</v>
      </c>
      <c r="V67" s="41">
        <f t="shared" si="82"/>
        <v>0</v>
      </c>
      <c r="W67" s="41">
        <f t="shared" si="81"/>
        <v>0</v>
      </c>
    </row>
    <row r="68" spans="3:42" s="31" customFormat="1" ht="10.7" customHeight="1">
      <c r="D68" s="99"/>
      <c r="E68" s="99"/>
      <c r="F68" s="99"/>
      <c r="G68" s="99"/>
      <c r="H68" s="99"/>
      <c r="I68" s="99"/>
      <c r="J68" s="99"/>
      <c r="K68" s="99"/>
      <c r="L68" s="99"/>
      <c r="M68" s="99"/>
      <c r="N68" s="99"/>
      <c r="O68" s="99"/>
      <c r="P68" s="99"/>
      <c r="Q68" s="99"/>
      <c r="R68" s="99"/>
      <c r="S68" s="99"/>
      <c r="T68" s="99"/>
      <c r="U68" s="99"/>
      <c r="V68" s="99"/>
      <c r="W68" s="99"/>
      <c r="X68" s="99"/>
      <c r="Y68" s="100"/>
      <c r="Z68" s="100"/>
      <c r="AA68" s="100"/>
      <c r="AB68" s="100"/>
      <c r="AC68" s="100"/>
      <c r="AD68" s="100"/>
      <c r="AE68" s="100"/>
      <c r="AF68" s="100"/>
      <c r="AG68" s="100"/>
      <c r="AH68" s="100"/>
      <c r="AI68" s="100"/>
      <c r="AJ68" s="100"/>
      <c r="AK68" s="100"/>
      <c r="AL68" s="100"/>
      <c r="AM68" s="100"/>
      <c r="AN68" s="100"/>
      <c r="AO68" s="100"/>
      <c r="AP68" s="100"/>
    </row>
    <row r="69" spans="3:42" s="31" customFormat="1" ht="17.25">
      <c r="C69" s="32" t="s">
        <v>89</v>
      </c>
      <c r="D69" s="25"/>
      <c r="E69" s="25"/>
      <c r="F69" s="73"/>
      <c r="G69" s="74"/>
      <c r="H69" s="25"/>
      <c r="I69" s="25"/>
      <c r="J69" s="75"/>
      <c r="K69" s="76"/>
      <c r="L69" s="25"/>
      <c r="M69" s="25"/>
      <c r="N69" s="25"/>
      <c r="O69" s="25"/>
      <c r="P69" s="25"/>
      <c r="Q69" s="25"/>
      <c r="R69" s="25"/>
      <c r="S69" s="25"/>
      <c r="T69" s="25"/>
      <c r="U69" s="25"/>
      <c r="V69" s="25"/>
      <c r="W69" s="29" t="s">
        <v>722</v>
      </c>
      <c r="X69" s="99"/>
      <c r="Y69" s="100"/>
      <c r="Z69" s="100"/>
      <c r="AA69" s="100"/>
      <c r="AB69" s="100"/>
      <c r="AC69" s="100"/>
      <c r="AD69" s="100"/>
      <c r="AE69" s="100"/>
      <c r="AF69" s="100"/>
      <c r="AG69" s="100"/>
      <c r="AH69" s="100"/>
      <c r="AI69" s="100"/>
      <c r="AJ69" s="100"/>
      <c r="AK69" s="100"/>
      <c r="AL69" s="100"/>
      <c r="AM69" s="100"/>
      <c r="AN69" s="100"/>
      <c r="AO69" s="100"/>
      <c r="AP69" s="100"/>
    </row>
    <row r="70" spans="3:42" s="31" customFormat="1" ht="13.5">
      <c r="C70" s="49"/>
      <c r="D70" s="588" t="str">
        <f t="shared" ref="D70:AP70" si="83">D9</f>
        <v>01</v>
      </c>
      <c r="E70" s="588" t="str">
        <f t="shared" si="83"/>
        <v>02</v>
      </c>
      <c r="F70" s="588" t="str">
        <f t="shared" si="83"/>
        <v>03</v>
      </c>
      <c r="G70" s="588" t="str">
        <f t="shared" si="83"/>
        <v>04</v>
      </c>
      <c r="H70" s="588" t="str">
        <f t="shared" si="83"/>
        <v>05</v>
      </c>
      <c r="I70" s="588" t="str">
        <f t="shared" si="83"/>
        <v>06</v>
      </c>
      <c r="J70" s="588" t="str">
        <f t="shared" si="83"/>
        <v>07</v>
      </c>
      <c r="K70" s="588" t="str">
        <f t="shared" si="83"/>
        <v>08</v>
      </c>
      <c r="L70" s="588" t="str">
        <f t="shared" si="83"/>
        <v>09</v>
      </c>
      <c r="M70" s="588" t="str">
        <f t="shared" si="83"/>
        <v>10</v>
      </c>
      <c r="N70" s="588" t="str">
        <f t="shared" si="83"/>
        <v>11</v>
      </c>
      <c r="O70" s="588" t="str">
        <f t="shared" si="83"/>
        <v>12</v>
      </c>
      <c r="P70" s="588" t="str">
        <f t="shared" si="83"/>
        <v>13</v>
      </c>
      <c r="Q70" s="588" t="str">
        <f t="shared" si="83"/>
        <v>14</v>
      </c>
      <c r="R70" s="588" t="str">
        <f t="shared" si="83"/>
        <v>15</v>
      </c>
      <c r="S70" s="588" t="str">
        <f t="shared" si="83"/>
        <v>16</v>
      </c>
      <c r="T70" s="588" t="str">
        <f t="shared" si="83"/>
        <v>17</v>
      </c>
      <c r="U70" s="588" t="str">
        <f t="shared" si="83"/>
        <v>18</v>
      </c>
      <c r="V70" s="588" t="str">
        <f t="shared" si="83"/>
        <v>19</v>
      </c>
      <c r="W70" s="588" t="str">
        <f t="shared" si="83"/>
        <v>20</v>
      </c>
      <c r="X70" s="588" t="str">
        <f t="shared" si="83"/>
        <v>21</v>
      </c>
      <c r="Y70" s="588" t="str">
        <f t="shared" si="83"/>
        <v>22</v>
      </c>
      <c r="Z70" s="588" t="str">
        <f t="shared" si="83"/>
        <v>23</v>
      </c>
      <c r="AA70" s="588" t="str">
        <f t="shared" si="83"/>
        <v>24</v>
      </c>
      <c r="AB70" s="588" t="str">
        <f t="shared" si="83"/>
        <v>25</v>
      </c>
      <c r="AC70" s="588" t="str">
        <f t="shared" si="83"/>
        <v>26</v>
      </c>
      <c r="AD70" s="588" t="str">
        <f t="shared" si="83"/>
        <v>27</v>
      </c>
      <c r="AE70" s="588" t="str">
        <f t="shared" si="83"/>
        <v>28</v>
      </c>
      <c r="AF70" s="588" t="str">
        <f t="shared" si="83"/>
        <v>29</v>
      </c>
      <c r="AG70" s="588" t="str">
        <f t="shared" si="83"/>
        <v>30</v>
      </c>
      <c r="AH70" s="588" t="str">
        <f t="shared" si="83"/>
        <v>31</v>
      </c>
      <c r="AI70" s="588" t="str">
        <f t="shared" si="83"/>
        <v>32</v>
      </c>
      <c r="AJ70" s="588" t="str">
        <f t="shared" si="83"/>
        <v>33</v>
      </c>
      <c r="AK70" s="588" t="str">
        <f t="shared" si="83"/>
        <v>34</v>
      </c>
      <c r="AL70" s="588" t="str">
        <f t="shared" si="83"/>
        <v>35</v>
      </c>
      <c r="AM70" s="588" t="str">
        <f t="shared" si="83"/>
        <v>36</v>
      </c>
      <c r="AN70" s="588" t="str">
        <f t="shared" si="83"/>
        <v>37</v>
      </c>
      <c r="AO70" s="588" t="str">
        <f t="shared" si="83"/>
        <v>38</v>
      </c>
      <c r="AP70" s="588" t="str">
        <f t="shared" si="83"/>
        <v>39</v>
      </c>
    </row>
    <row r="71" spans="3:42" s="31" customFormat="1" ht="40.5">
      <c r="C71" s="77" t="s">
        <v>48</v>
      </c>
      <c r="D71" s="589" t="str">
        <f t="shared" ref="D71:AP71" si="84">D10</f>
        <v>農業</v>
      </c>
      <c r="E71" s="589" t="str">
        <f t="shared" si="84"/>
        <v>林業</v>
      </c>
      <c r="F71" s="589" t="str">
        <f t="shared" si="84"/>
        <v>漁業</v>
      </c>
      <c r="G71" s="589" t="str">
        <f t="shared" si="84"/>
        <v>鉱業</v>
      </c>
      <c r="H71" s="589" t="str">
        <f t="shared" si="84"/>
        <v>飲食料品</v>
      </c>
      <c r="I71" s="589" t="str">
        <f t="shared" si="84"/>
        <v>繊維製品</v>
      </c>
      <c r="J71" s="589" t="str">
        <f t="shared" si="84"/>
        <v>パルプ・紙・木製品</v>
      </c>
      <c r="K71" s="589" t="str">
        <f t="shared" si="84"/>
        <v>化学製品</v>
      </c>
      <c r="L71" s="589" t="str">
        <f t="shared" si="84"/>
        <v>石油・石炭製品</v>
      </c>
      <c r="M71" s="613" t="str">
        <f t="shared" si="84"/>
        <v>プラスチック・ゴム製品</v>
      </c>
      <c r="N71" s="589" t="str">
        <f t="shared" si="84"/>
        <v>窯業・土石製品</v>
      </c>
      <c r="O71" s="589" t="str">
        <f t="shared" si="84"/>
        <v>鉄鋼</v>
      </c>
      <c r="P71" s="589" t="str">
        <f t="shared" si="84"/>
        <v>非鉄金属</v>
      </c>
      <c r="Q71" s="589" t="str">
        <f t="shared" si="84"/>
        <v>金属製品</v>
      </c>
      <c r="R71" s="589" t="str">
        <f t="shared" si="84"/>
        <v>はん用機械</v>
      </c>
      <c r="S71" s="589" t="str">
        <f t="shared" si="84"/>
        <v>生産用機械</v>
      </c>
      <c r="T71" s="589" t="str">
        <f t="shared" si="84"/>
        <v>業務用機械</v>
      </c>
      <c r="U71" s="589" t="str">
        <f t="shared" si="84"/>
        <v>電子部品</v>
      </c>
      <c r="V71" s="589" t="str">
        <f t="shared" si="84"/>
        <v>電気機械</v>
      </c>
      <c r="W71" s="589" t="str">
        <f t="shared" si="84"/>
        <v>情報通信機器</v>
      </c>
      <c r="X71" s="593" t="str">
        <f t="shared" si="84"/>
        <v>輸送機械</v>
      </c>
      <c r="Y71" s="593" t="str">
        <f t="shared" si="84"/>
        <v>その他の製造工業製品</v>
      </c>
      <c r="Z71" s="593" t="str">
        <f t="shared" si="84"/>
        <v>建設</v>
      </c>
      <c r="AA71" s="593" t="str">
        <f t="shared" si="84"/>
        <v>電力・ガス・熱供給</v>
      </c>
      <c r="AB71" s="593" t="str">
        <f t="shared" si="84"/>
        <v>水道</v>
      </c>
      <c r="AC71" s="593" t="str">
        <f t="shared" si="84"/>
        <v>廃棄物処理</v>
      </c>
      <c r="AD71" s="593" t="str">
        <f t="shared" si="84"/>
        <v>商業</v>
      </c>
      <c r="AE71" s="593" t="str">
        <f t="shared" si="84"/>
        <v>金融・保険</v>
      </c>
      <c r="AF71" s="593" t="str">
        <f t="shared" si="84"/>
        <v>不動産</v>
      </c>
      <c r="AG71" s="593" t="str">
        <f t="shared" si="84"/>
        <v>運輸・郵便</v>
      </c>
      <c r="AH71" s="593" t="str">
        <f t="shared" si="84"/>
        <v>情報通信</v>
      </c>
      <c r="AI71" s="593" t="str">
        <f t="shared" si="84"/>
        <v>公務</v>
      </c>
      <c r="AJ71" s="593" t="str">
        <f t="shared" si="84"/>
        <v>教育・研究</v>
      </c>
      <c r="AK71" s="593" t="str">
        <f t="shared" si="84"/>
        <v>医療・福祉</v>
      </c>
      <c r="AL71" s="614" t="str">
        <f t="shared" si="84"/>
        <v>他に分類されない会員制団体</v>
      </c>
      <c r="AM71" s="593" t="str">
        <f t="shared" si="84"/>
        <v>対事業所サービス</v>
      </c>
      <c r="AN71" s="593" t="str">
        <f t="shared" si="84"/>
        <v>対個人サービス</v>
      </c>
      <c r="AO71" s="593" t="str">
        <f t="shared" si="84"/>
        <v>事務用品</v>
      </c>
      <c r="AP71" s="593" t="str">
        <f t="shared" si="84"/>
        <v>分類不明</v>
      </c>
    </row>
    <row r="72" spans="3:42" s="31" customFormat="1" ht="13.5">
      <c r="C72" s="78" t="s">
        <v>84</v>
      </c>
      <c r="D72" s="79">
        <f>+'1次効果'!F1157</f>
        <v>0</v>
      </c>
      <c r="E72" s="79">
        <f>+'1次効果'!F1158</f>
        <v>0</v>
      </c>
      <c r="F72" s="79">
        <f>+'1次効果'!F1159</f>
        <v>0</v>
      </c>
      <c r="G72" s="79">
        <f>+'1次効果'!F1160</f>
        <v>0</v>
      </c>
      <c r="H72" s="79">
        <f>+'1次効果'!F1161</f>
        <v>0</v>
      </c>
      <c r="I72" s="79">
        <f>+'1次効果'!F1162</f>
        <v>0</v>
      </c>
      <c r="J72" s="79">
        <f>+'1次効果'!F1163</f>
        <v>0</v>
      </c>
      <c r="K72" s="79">
        <f>+'1次効果'!F1164</f>
        <v>0</v>
      </c>
      <c r="L72" s="79">
        <f>+'1次効果'!F1165</f>
        <v>0</v>
      </c>
      <c r="M72" s="79">
        <f>+'1次効果'!F1166</f>
        <v>0</v>
      </c>
      <c r="N72" s="79">
        <f>+'1次効果'!F1167</f>
        <v>0</v>
      </c>
      <c r="O72" s="79">
        <f>+'1次効果'!F1168</f>
        <v>0</v>
      </c>
      <c r="P72" s="79">
        <f>+'1次効果'!F1169</f>
        <v>0</v>
      </c>
      <c r="Q72" s="79">
        <f>+'1次効果'!F1170</f>
        <v>0</v>
      </c>
      <c r="R72" s="79">
        <f>+'1次効果'!F1171</f>
        <v>0</v>
      </c>
      <c r="S72" s="79">
        <f>+'1次効果'!F1172</f>
        <v>0</v>
      </c>
      <c r="T72" s="79">
        <f>+'1次効果'!F1173</f>
        <v>0</v>
      </c>
      <c r="U72" s="79">
        <f>+'1次効果'!F1174</f>
        <v>0</v>
      </c>
      <c r="V72" s="79">
        <f>+'1次効果'!F1175</f>
        <v>0</v>
      </c>
      <c r="W72" s="79">
        <f>+'1次効果'!F1176</f>
        <v>0</v>
      </c>
      <c r="X72" s="79">
        <f>+'1次効果'!F1177</f>
        <v>0</v>
      </c>
      <c r="Y72" s="79">
        <f>+'1次効果'!F1178</f>
        <v>0</v>
      </c>
      <c r="Z72" s="79">
        <f>+'1次効果'!F1179</f>
        <v>0</v>
      </c>
      <c r="AA72" s="79">
        <f>+'1次効果'!F1180</f>
        <v>0</v>
      </c>
      <c r="AB72" s="79">
        <f>+'1次効果'!F1181</f>
        <v>0</v>
      </c>
      <c r="AC72" s="79">
        <f>+'1次効果'!F1182</f>
        <v>0</v>
      </c>
      <c r="AD72" s="79">
        <f>+'1次効果'!F1183</f>
        <v>0</v>
      </c>
      <c r="AE72" s="79">
        <f>+'1次効果'!F1184</f>
        <v>0</v>
      </c>
      <c r="AF72" s="79">
        <f>+'1次効果'!F1185</f>
        <v>0</v>
      </c>
      <c r="AG72" s="79">
        <f>+'1次効果'!F1186</f>
        <v>0</v>
      </c>
      <c r="AH72" s="79">
        <f>+'1次効果'!F1187</f>
        <v>0</v>
      </c>
      <c r="AI72" s="79">
        <f>+'1次効果'!F1188</f>
        <v>0</v>
      </c>
      <c r="AJ72" s="79">
        <f>+'1次効果'!F1189</f>
        <v>0</v>
      </c>
      <c r="AK72" s="79">
        <f>+'1次効果'!F1190</f>
        <v>0</v>
      </c>
      <c r="AL72" s="79">
        <f>+'1次効果'!F1191</f>
        <v>0</v>
      </c>
      <c r="AM72" s="79">
        <f>+'1次効果'!F1192</f>
        <v>0</v>
      </c>
      <c r="AN72" s="79">
        <f>+'1次効果'!F1193</f>
        <v>0</v>
      </c>
      <c r="AO72" s="79">
        <f>+'1次効果'!F1194</f>
        <v>0</v>
      </c>
      <c r="AP72" s="79">
        <f>+'1次効果'!F1195</f>
        <v>0</v>
      </c>
    </row>
    <row r="73" spans="3:42" s="31" customFormat="1" ht="13.5">
      <c r="C73" s="81" t="s">
        <v>85</v>
      </c>
      <c r="D73" s="37">
        <f>+'1次効果'!F1841</f>
        <v>0</v>
      </c>
      <c r="E73" s="37">
        <f>+'1次効果'!F1842</f>
        <v>0</v>
      </c>
      <c r="F73" s="37">
        <f>+'1次効果'!F1843</f>
        <v>0</v>
      </c>
      <c r="G73" s="37">
        <f>+'1次効果'!F1844</f>
        <v>0</v>
      </c>
      <c r="H73" s="37">
        <f>+'1次効果'!F1845</f>
        <v>0</v>
      </c>
      <c r="I73" s="37">
        <f>+'1次効果'!F1846</f>
        <v>0</v>
      </c>
      <c r="J73" s="37">
        <f>+'1次効果'!F1847</f>
        <v>0</v>
      </c>
      <c r="K73" s="37">
        <f>+'1次効果'!F1848</f>
        <v>0</v>
      </c>
      <c r="L73" s="37">
        <f>+'1次効果'!F1849</f>
        <v>0</v>
      </c>
      <c r="M73" s="37">
        <f>+'1次効果'!F1850</f>
        <v>0</v>
      </c>
      <c r="N73" s="37">
        <f>+'1次効果'!F1851</f>
        <v>0</v>
      </c>
      <c r="O73" s="37">
        <f>+'1次効果'!F1852</f>
        <v>0</v>
      </c>
      <c r="P73" s="37">
        <f>+'1次効果'!F1853</f>
        <v>0</v>
      </c>
      <c r="Q73" s="37">
        <f>+'1次効果'!F1854</f>
        <v>0</v>
      </c>
      <c r="R73" s="37">
        <f>+'1次効果'!F1855</f>
        <v>0</v>
      </c>
      <c r="S73" s="37">
        <f>+'1次効果'!F1856</f>
        <v>0</v>
      </c>
      <c r="T73" s="37">
        <f>+'1次効果'!F1857</f>
        <v>0</v>
      </c>
      <c r="U73" s="37">
        <f>+'1次効果'!F1858</f>
        <v>0</v>
      </c>
      <c r="V73" s="37">
        <f>+'1次効果'!F1859</f>
        <v>0</v>
      </c>
      <c r="W73" s="37">
        <f>+'1次効果'!F1860</f>
        <v>0</v>
      </c>
      <c r="X73" s="37">
        <f>+'1次効果'!F1861</f>
        <v>0</v>
      </c>
      <c r="Y73" s="37">
        <f>+'1次効果'!F1862</f>
        <v>0</v>
      </c>
      <c r="Z73" s="37">
        <f>+'1次効果'!F1863</f>
        <v>0</v>
      </c>
      <c r="AA73" s="37">
        <f>+'1次効果'!F1864</f>
        <v>0</v>
      </c>
      <c r="AB73" s="37">
        <f>+'1次効果'!F1865</f>
        <v>0</v>
      </c>
      <c r="AC73" s="37">
        <f>+'1次効果'!F1866</f>
        <v>0</v>
      </c>
      <c r="AD73" s="37">
        <f>+'1次効果'!F1867</f>
        <v>0</v>
      </c>
      <c r="AE73" s="37">
        <f>+'1次効果'!F1868</f>
        <v>0</v>
      </c>
      <c r="AF73" s="37">
        <f>+'1次効果'!F1869</f>
        <v>0</v>
      </c>
      <c r="AG73" s="37">
        <f>+'1次効果'!F1870</f>
        <v>0</v>
      </c>
      <c r="AH73" s="37">
        <f>+'1次効果'!F1871</f>
        <v>0</v>
      </c>
      <c r="AI73" s="37">
        <f>+'1次効果'!F1872</f>
        <v>0</v>
      </c>
      <c r="AJ73" s="37">
        <f>+'1次効果'!F1873</f>
        <v>0</v>
      </c>
      <c r="AK73" s="37">
        <f>+'1次効果'!F1874</f>
        <v>0</v>
      </c>
      <c r="AL73" s="37">
        <f>+'1次効果'!F1875</f>
        <v>0</v>
      </c>
      <c r="AM73" s="37">
        <f>+'1次効果'!F1876</f>
        <v>0</v>
      </c>
      <c r="AN73" s="37">
        <f>+'1次効果'!F1877</f>
        <v>0</v>
      </c>
      <c r="AO73" s="37">
        <f>+'1次効果'!F1878</f>
        <v>0</v>
      </c>
      <c r="AP73" s="37">
        <f>+'1次効果'!F1879</f>
        <v>0</v>
      </c>
    </row>
    <row r="74" spans="3:42" s="31" customFormat="1" ht="13.5">
      <c r="C74" s="81" t="s">
        <v>86</v>
      </c>
      <c r="D74" s="37">
        <f>+'2次効果'!F1349</f>
        <v>0</v>
      </c>
      <c r="E74" s="37">
        <f>+'2次効果'!F1350</f>
        <v>0</v>
      </c>
      <c r="F74" s="37">
        <f>+'2次効果'!F1351</f>
        <v>0</v>
      </c>
      <c r="G74" s="37">
        <f>+'2次効果'!F1352</f>
        <v>0</v>
      </c>
      <c r="H74" s="37">
        <f>+'2次効果'!F1353</f>
        <v>0</v>
      </c>
      <c r="I74" s="37">
        <f>+'2次効果'!F1354</f>
        <v>0</v>
      </c>
      <c r="J74" s="37">
        <f>+'2次効果'!F1355</f>
        <v>0</v>
      </c>
      <c r="K74" s="37">
        <f>+'2次効果'!F1356</f>
        <v>0</v>
      </c>
      <c r="L74" s="37">
        <f>+'2次効果'!F1357</f>
        <v>0</v>
      </c>
      <c r="M74" s="37">
        <f>+'2次効果'!F1358</f>
        <v>0</v>
      </c>
      <c r="N74" s="37">
        <f>+'2次効果'!F1359</f>
        <v>0</v>
      </c>
      <c r="O74" s="37">
        <f>+'2次効果'!F1360</f>
        <v>0</v>
      </c>
      <c r="P74" s="37">
        <f>+'2次効果'!F1361</f>
        <v>0</v>
      </c>
      <c r="Q74" s="98">
        <f>+'2次効果'!F1362</f>
        <v>0</v>
      </c>
      <c r="R74" s="98">
        <f>+'2次効果'!F1363</f>
        <v>0</v>
      </c>
      <c r="S74" s="98">
        <f>+'2次効果'!F1364</f>
        <v>0</v>
      </c>
      <c r="T74" s="98">
        <f>+'2次効果'!F1365</f>
        <v>0</v>
      </c>
      <c r="U74" s="98">
        <f>+'2次効果'!F1366</f>
        <v>0</v>
      </c>
      <c r="V74" s="98">
        <f>+'2次効果'!F1367</f>
        <v>0</v>
      </c>
      <c r="W74" s="37">
        <f>+'2次効果'!F1368</f>
        <v>0</v>
      </c>
      <c r="X74" s="37">
        <f>+'2次効果'!F1369</f>
        <v>0</v>
      </c>
      <c r="Y74" s="37">
        <f>+'2次効果'!F1370</f>
        <v>0</v>
      </c>
      <c r="Z74" s="37">
        <f>+'2次効果'!F1371</f>
        <v>0</v>
      </c>
      <c r="AA74" s="37">
        <f>+'2次効果'!F1372</f>
        <v>0</v>
      </c>
      <c r="AB74" s="37">
        <f>+'2次効果'!F1373</f>
        <v>0</v>
      </c>
      <c r="AC74" s="37">
        <f>+'2次効果'!F1374</f>
        <v>0</v>
      </c>
      <c r="AD74" s="37">
        <f>+'2次効果'!F1375</f>
        <v>0</v>
      </c>
      <c r="AE74" s="37">
        <f>+'2次効果'!F1376</f>
        <v>0</v>
      </c>
      <c r="AF74" s="37">
        <f>+'2次効果'!F1377</f>
        <v>0</v>
      </c>
      <c r="AG74" s="37">
        <f>+'2次効果'!F1378</f>
        <v>0</v>
      </c>
      <c r="AH74" s="37">
        <f>+'2次効果'!F1379</f>
        <v>0</v>
      </c>
      <c r="AI74" s="37">
        <f>+'2次効果'!F1380</f>
        <v>0</v>
      </c>
      <c r="AJ74" s="37">
        <f>+'2次効果'!F1381</f>
        <v>0</v>
      </c>
      <c r="AK74" s="37">
        <f>+'2次効果'!F1382</f>
        <v>0</v>
      </c>
      <c r="AL74" s="37">
        <f>+'2次効果'!F1383</f>
        <v>0</v>
      </c>
      <c r="AM74" s="37">
        <f>+'2次効果'!F1384</f>
        <v>0</v>
      </c>
      <c r="AN74" s="37">
        <f>+'2次効果'!F1385</f>
        <v>0</v>
      </c>
      <c r="AO74" s="37">
        <f>+'2次効果'!F1386</f>
        <v>0</v>
      </c>
      <c r="AP74" s="37">
        <f>+'2次効果'!F1387</f>
        <v>0</v>
      </c>
    </row>
    <row r="75" spans="3:42" s="31" customFormat="1" ht="13.5">
      <c r="C75" s="81" t="s">
        <v>79</v>
      </c>
      <c r="D75" s="37">
        <f t="shared" ref="D75:P75" si="85">SUM(D72:D74)</f>
        <v>0</v>
      </c>
      <c r="E75" s="37">
        <f t="shared" si="85"/>
        <v>0</v>
      </c>
      <c r="F75" s="37">
        <f t="shared" si="85"/>
        <v>0</v>
      </c>
      <c r="G75" s="37">
        <f t="shared" si="85"/>
        <v>0</v>
      </c>
      <c r="H75" s="37">
        <f t="shared" si="85"/>
        <v>0</v>
      </c>
      <c r="I75" s="37">
        <f t="shared" si="85"/>
        <v>0</v>
      </c>
      <c r="J75" s="37">
        <f t="shared" si="85"/>
        <v>0</v>
      </c>
      <c r="K75" s="37">
        <f t="shared" si="85"/>
        <v>0</v>
      </c>
      <c r="L75" s="37">
        <f t="shared" si="85"/>
        <v>0</v>
      </c>
      <c r="M75" s="37">
        <f t="shared" si="85"/>
        <v>0</v>
      </c>
      <c r="N75" s="37">
        <f t="shared" si="85"/>
        <v>0</v>
      </c>
      <c r="O75" s="37">
        <f t="shared" si="85"/>
        <v>0</v>
      </c>
      <c r="P75" s="37">
        <f t="shared" si="85"/>
        <v>0</v>
      </c>
      <c r="Q75" s="98">
        <f>SUM(Q72:Q74)</f>
        <v>0</v>
      </c>
      <c r="R75" s="98">
        <f>SUM(R72:R74)</f>
        <v>0</v>
      </c>
      <c r="S75" s="98">
        <f>SUM(S72:S74)</f>
        <v>0</v>
      </c>
      <c r="T75" s="98">
        <f>SUM(T72:T74)</f>
        <v>0</v>
      </c>
      <c r="U75" s="98">
        <f>SUM(U72:U74)</f>
        <v>0</v>
      </c>
      <c r="V75" s="98">
        <f t="shared" ref="V75:AP75" si="86">SUM(V72:V74)</f>
        <v>0</v>
      </c>
      <c r="W75" s="37">
        <f t="shared" si="86"/>
        <v>0</v>
      </c>
      <c r="X75" s="41">
        <f t="shared" si="86"/>
        <v>0</v>
      </c>
      <c r="Y75" s="41">
        <f t="shared" si="86"/>
        <v>0</v>
      </c>
      <c r="Z75" s="41">
        <f t="shared" si="86"/>
        <v>0</v>
      </c>
      <c r="AA75" s="41">
        <f t="shared" si="86"/>
        <v>0</v>
      </c>
      <c r="AB75" s="41">
        <f t="shared" si="86"/>
        <v>0</v>
      </c>
      <c r="AC75" s="41">
        <f t="shared" si="86"/>
        <v>0</v>
      </c>
      <c r="AD75" s="41">
        <f t="shared" si="86"/>
        <v>0</v>
      </c>
      <c r="AE75" s="41">
        <f t="shared" si="86"/>
        <v>0</v>
      </c>
      <c r="AF75" s="41">
        <f t="shared" si="86"/>
        <v>0</v>
      </c>
      <c r="AG75" s="41">
        <f t="shared" si="86"/>
        <v>0</v>
      </c>
      <c r="AH75" s="41">
        <f t="shared" si="86"/>
        <v>0</v>
      </c>
      <c r="AI75" s="41">
        <f t="shared" si="86"/>
        <v>0</v>
      </c>
      <c r="AJ75" s="41">
        <f t="shared" si="86"/>
        <v>0</v>
      </c>
      <c r="AK75" s="41">
        <f t="shared" si="86"/>
        <v>0</v>
      </c>
      <c r="AL75" s="41">
        <f t="shared" si="86"/>
        <v>0</v>
      </c>
      <c r="AM75" s="41">
        <f t="shared" si="86"/>
        <v>0</v>
      </c>
      <c r="AN75" s="41">
        <f t="shared" si="86"/>
        <v>0</v>
      </c>
      <c r="AO75" s="41">
        <f t="shared" si="86"/>
        <v>0</v>
      </c>
      <c r="AP75" s="41">
        <f t="shared" si="86"/>
        <v>0</v>
      </c>
    </row>
    <row r="76" spans="3:42" s="31" customFormat="1" ht="13.5">
      <c r="C76" s="49"/>
      <c r="D76" s="588" t="str">
        <f t="shared" ref="D76:D77" si="87">X70</f>
        <v>21</v>
      </c>
      <c r="E76" s="588" t="str">
        <f t="shared" ref="E76:E77" si="88">Y70</f>
        <v>22</v>
      </c>
      <c r="F76" s="588" t="str">
        <f t="shared" ref="F76:F77" si="89">Z70</f>
        <v>23</v>
      </c>
      <c r="G76" s="588" t="str">
        <f t="shared" ref="G76:G77" si="90">AA70</f>
        <v>24</v>
      </c>
      <c r="H76" s="588" t="str">
        <f t="shared" ref="H76:H77" si="91">AB70</f>
        <v>25</v>
      </c>
      <c r="I76" s="588" t="str">
        <f t="shared" ref="I76:I77" si="92">AC70</f>
        <v>26</v>
      </c>
      <c r="J76" s="588" t="str">
        <f t="shared" ref="J76:J77" si="93">AD70</f>
        <v>27</v>
      </c>
      <c r="K76" s="588" t="str">
        <f t="shared" ref="K76:K77" si="94">AE70</f>
        <v>28</v>
      </c>
      <c r="L76" s="588" t="str">
        <f t="shared" ref="L76:L77" si="95">AF70</f>
        <v>29</v>
      </c>
      <c r="M76" s="588" t="str">
        <f t="shared" ref="M76:M77" si="96">AG70</f>
        <v>30</v>
      </c>
      <c r="N76" s="588" t="str">
        <f t="shared" ref="N76:N77" si="97">AH70</f>
        <v>31</v>
      </c>
      <c r="O76" s="588" t="str">
        <f t="shared" ref="O76:O77" si="98">AI70</f>
        <v>32</v>
      </c>
      <c r="P76" s="588" t="str">
        <f t="shared" ref="P76:P77" si="99">AJ70</f>
        <v>33</v>
      </c>
      <c r="Q76" s="588" t="str">
        <f t="shared" ref="Q76:Q77" si="100">AK70</f>
        <v>34</v>
      </c>
      <c r="R76" s="588" t="str">
        <f t="shared" ref="R76:R77" si="101">AL70</f>
        <v>35</v>
      </c>
      <c r="S76" s="588" t="str">
        <f t="shared" ref="S76:S77" si="102">AM70</f>
        <v>36</v>
      </c>
      <c r="T76" s="588" t="str">
        <f t="shared" ref="T76:T77" si="103">AN70</f>
        <v>37</v>
      </c>
      <c r="U76" s="588" t="str">
        <f t="shared" ref="U76:U77" si="104">AO70</f>
        <v>38</v>
      </c>
      <c r="V76" s="588" t="str">
        <f t="shared" ref="V76:V77" si="105">AP70</f>
        <v>39</v>
      </c>
      <c r="W76" s="49"/>
      <c r="X76" s="99"/>
      <c r="Y76" s="100"/>
      <c r="Z76" s="100"/>
      <c r="AA76" s="100"/>
      <c r="AB76" s="100"/>
      <c r="AC76" s="100"/>
      <c r="AD76" s="100"/>
      <c r="AE76" s="100"/>
      <c r="AF76" s="100"/>
      <c r="AG76" s="100"/>
      <c r="AH76" s="100"/>
      <c r="AI76" s="100"/>
      <c r="AJ76" s="100"/>
      <c r="AK76" s="100"/>
      <c r="AL76" s="100"/>
      <c r="AM76" s="100"/>
      <c r="AN76" s="100"/>
      <c r="AO76" s="100"/>
      <c r="AP76" s="100"/>
    </row>
    <row r="77" spans="3:42" s="31" customFormat="1" ht="40.5">
      <c r="C77" s="77" t="s">
        <v>48</v>
      </c>
      <c r="D77" s="589" t="str">
        <f t="shared" si="87"/>
        <v>輸送機械</v>
      </c>
      <c r="E77" s="589" t="str">
        <f t="shared" si="88"/>
        <v>その他の製造工業製品</v>
      </c>
      <c r="F77" s="589" t="str">
        <f t="shared" si="89"/>
        <v>建設</v>
      </c>
      <c r="G77" s="589" t="str">
        <f t="shared" si="90"/>
        <v>電力・ガス・熱供給</v>
      </c>
      <c r="H77" s="589" t="str">
        <f t="shared" si="91"/>
        <v>水道</v>
      </c>
      <c r="I77" s="589" t="str">
        <f t="shared" si="92"/>
        <v>廃棄物処理</v>
      </c>
      <c r="J77" s="589" t="str">
        <f t="shared" si="93"/>
        <v>商業</v>
      </c>
      <c r="K77" s="589" t="str">
        <f t="shared" si="94"/>
        <v>金融・保険</v>
      </c>
      <c r="L77" s="589" t="str">
        <f t="shared" si="95"/>
        <v>不動産</v>
      </c>
      <c r="M77" s="589" t="str">
        <f t="shared" si="96"/>
        <v>運輸・郵便</v>
      </c>
      <c r="N77" s="589" t="str">
        <f t="shared" si="97"/>
        <v>情報通信</v>
      </c>
      <c r="O77" s="589" t="str">
        <f t="shared" si="98"/>
        <v>公務</v>
      </c>
      <c r="P77" s="589" t="str">
        <f t="shared" si="99"/>
        <v>教育・研究</v>
      </c>
      <c r="Q77" s="589" t="str">
        <f t="shared" si="100"/>
        <v>医療・福祉</v>
      </c>
      <c r="R77" s="613" t="str">
        <f t="shared" si="101"/>
        <v>他に分類されない会員制団体</v>
      </c>
      <c r="S77" s="589" t="str">
        <f t="shared" si="102"/>
        <v>対事業所サービス</v>
      </c>
      <c r="T77" s="589" t="str">
        <f t="shared" si="103"/>
        <v>対個人サービス</v>
      </c>
      <c r="U77" s="589" t="str">
        <f t="shared" si="104"/>
        <v>事務用品</v>
      </c>
      <c r="V77" s="589" t="str">
        <f t="shared" si="105"/>
        <v>分類不明</v>
      </c>
      <c r="W77" s="30" t="s">
        <v>66</v>
      </c>
      <c r="X77" s="99"/>
      <c r="Y77" s="100"/>
      <c r="Z77" s="100"/>
      <c r="AA77" s="100"/>
      <c r="AB77" s="100"/>
      <c r="AC77" s="100"/>
      <c r="AD77" s="100"/>
      <c r="AE77" s="100"/>
      <c r="AF77" s="100"/>
      <c r="AG77" s="100"/>
      <c r="AH77" s="100"/>
      <c r="AI77" s="100"/>
      <c r="AJ77" s="100"/>
      <c r="AK77" s="100"/>
      <c r="AL77" s="100"/>
      <c r="AM77" s="100"/>
      <c r="AN77" s="100"/>
      <c r="AO77" s="100"/>
      <c r="AP77" s="100"/>
    </row>
    <row r="78" spans="3:42" s="31" customFormat="1" ht="13.5">
      <c r="C78" s="78" t="s">
        <v>84</v>
      </c>
      <c r="D78" s="79">
        <f t="array" ref="D78:V80">+X72:AP74</f>
        <v>0</v>
      </c>
      <c r="E78" s="79">
        <v>0</v>
      </c>
      <c r="F78" s="79">
        <v>0</v>
      </c>
      <c r="G78" s="79">
        <v>0</v>
      </c>
      <c r="H78" s="79">
        <v>0</v>
      </c>
      <c r="I78" s="79">
        <v>0</v>
      </c>
      <c r="J78" s="79">
        <v>0</v>
      </c>
      <c r="K78" s="79">
        <v>0</v>
      </c>
      <c r="L78" s="79">
        <v>0</v>
      </c>
      <c r="M78" s="79">
        <v>0</v>
      </c>
      <c r="N78" s="79">
        <v>0</v>
      </c>
      <c r="O78" s="79">
        <v>0</v>
      </c>
      <c r="P78" s="79">
        <v>0</v>
      </c>
      <c r="Q78" s="97">
        <v>0</v>
      </c>
      <c r="R78" s="97">
        <v>0</v>
      </c>
      <c r="S78" s="97">
        <v>0</v>
      </c>
      <c r="T78" s="97">
        <v>0</v>
      </c>
      <c r="U78" s="97">
        <v>0</v>
      </c>
      <c r="V78" s="97">
        <v>0</v>
      </c>
      <c r="W78" s="79">
        <f>SUM(D72:W72,D78:V78)</f>
        <v>0</v>
      </c>
      <c r="X78" s="99"/>
      <c r="Y78" s="100"/>
      <c r="Z78" s="100"/>
      <c r="AA78" s="100"/>
      <c r="AB78" s="100"/>
      <c r="AC78" s="100"/>
      <c r="AD78" s="100"/>
      <c r="AE78" s="100"/>
      <c r="AF78" s="100"/>
      <c r="AG78" s="100"/>
      <c r="AH78" s="100"/>
      <c r="AI78" s="100"/>
      <c r="AJ78" s="100"/>
      <c r="AK78" s="100"/>
      <c r="AL78" s="100"/>
      <c r="AM78" s="100"/>
      <c r="AN78" s="100"/>
      <c r="AO78" s="100"/>
      <c r="AP78" s="100"/>
    </row>
    <row r="79" spans="3:42" s="31" customFormat="1" ht="13.5">
      <c r="C79" s="81" t="s">
        <v>85</v>
      </c>
      <c r="D79" s="98">
        <v>0</v>
      </c>
      <c r="E79" s="98">
        <v>0</v>
      </c>
      <c r="F79" s="98">
        <v>0</v>
      </c>
      <c r="G79" s="98">
        <v>0</v>
      </c>
      <c r="H79" s="98">
        <v>0</v>
      </c>
      <c r="I79" s="98">
        <v>0</v>
      </c>
      <c r="J79" s="98">
        <v>0</v>
      </c>
      <c r="K79" s="98">
        <v>0</v>
      </c>
      <c r="L79" s="98">
        <v>0</v>
      </c>
      <c r="M79" s="98">
        <v>0</v>
      </c>
      <c r="N79" s="98">
        <v>0</v>
      </c>
      <c r="O79" s="98">
        <v>0</v>
      </c>
      <c r="P79" s="98">
        <v>0</v>
      </c>
      <c r="Q79" s="98">
        <v>0</v>
      </c>
      <c r="R79" s="98">
        <v>0</v>
      </c>
      <c r="S79" s="98">
        <v>0</v>
      </c>
      <c r="T79" s="98">
        <v>0</v>
      </c>
      <c r="U79" s="98">
        <v>0</v>
      </c>
      <c r="V79" s="98">
        <v>0</v>
      </c>
      <c r="W79" s="37">
        <f t="shared" ref="W79:W81" si="106">SUM(D73:W73,D79:V79)</f>
        <v>0</v>
      </c>
      <c r="X79" s="99"/>
      <c r="Y79" s="100"/>
      <c r="Z79" s="100"/>
      <c r="AA79" s="100"/>
      <c r="AB79" s="100"/>
      <c r="AC79" s="100"/>
      <c r="AD79" s="100"/>
      <c r="AE79" s="100"/>
      <c r="AF79" s="100"/>
      <c r="AG79" s="100"/>
      <c r="AH79" s="100"/>
      <c r="AI79" s="100"/>
      <c r="AJ79" s="100"/>
      <c r="AK79" s="100"/>
      <c r="AL79" s="100"/>
      <c r="AM79" s="100"/>
      <c r="AN79" s="100"/>
      <c r="AO79" s="100"/>
      <c r="AP79" s="100"/>
    </row>
    <row r="80" spans="3:42" s="31" customFormat="1" ht="13.5">
      <c r="C80" s="81" t="s">
        <v>86</v>
      </c>
      <c r="D80" s="37">
        <v>0</v>
      </c>
      <c r="E80" s="37">
        <v>0</v>
      </c>
      <c r="F80" s="37">
        <v>0</v>
      </c>
      <c r="G80" s="37">
        <v>0</v>
      </c>
      <c r="H80" s="37">
        <v>0</v>
      </c>
      <c r="I80" s="37">
        <v>0</v>
      </c>
      <c r="J80" s="37">
        <v>0</v>
      </c>
      <c r="K80" s="37">
        <v>0</v>
      </c>
      <c r="L80" s="37">
        <v>0</v>
      </c>
      <c r="M80" s="37">
        <v>0</v>
      </c>
      <c r="N80" s="37">
        <v>0</v>
      </c>
      <c r="O80" s="37">
        <v>0</v>
      </c>
      <c r="P80" s="37">
        <v>0</v>
      </c>
      <c r="Q80" s="98">
        <v>0</v>
      </c>
      <c r="R80" s="98">
        <v>0</v>
      </c>
      <c r="S80" s="98">
        <v>0</v>
      </c>
      <c r="T80" s="98">
        <v>0</v>
      </c>
      <c r="U80" s="98">
        <v>0</v>
      </c>
      <c r="V80" s="98">
        <v>0</v>
      </c>
      <c r="W80" s="37">
        <f t="shared" si="106"/>
        <v>0</v>
      </c>
      <c r="X80" s="99"/>
      <c r="Y80" s="100"/>
      <c r="Z80" s="100"/>
      <c r="AA80" s="100"/>
      <c r="AB80" s="100"/>
      <c r="AC80" s="100"/>
      <c r="AD80" s="100"/>
      <c r="AE80" s="100"/>
      <c r="AF80" s="100"/>
      <c r="AG80" s="100"/>
      <c r="AH80" s="100"/>
      <c r="AI80" s="100"/>
      <c r="AJ80" s="100"/>
      <c r="AK80" s="100"/>
      <c r="AL80" s="100"/>
      <c r="AM80" s="100"/>
      <c r="AN80" s="100"/>
      <c r="AO80" s="100"/>
      <c r="AP80" s="100"/>
    </row>
    <row r="81" spans="3:42" s="31" customFormat="1" ht="13.5">
      <c r="C81" s="83" t="s">
        <v>79</v>
      </c>
      <c r="D81" s="41">
        <f t="shared" ref="D81:V81" si="107">SUM(D78:D80)</f>
        <v>0</v>
      </c>
      <c r="E81" s="41">
        <f t="shared" si="107"/>
        <v>0</v>
      </c>
      <c r="F81" s="41">
        <f t="shared" si="107"/>
        <v>0</v>
      </c>
      <c r="G81" s="41">
        <f t="shared" si="107"/>
        <v>0</v>
      </c>
      <c r="H81" s="41">
        <f t="shared" si="107"/>
        <v>0</v>
      </c>
      <c r="I81" s="41">
        <f t="shared" si="107"/>
        <v>0</v>
      </c>
      <c r="J81" s="41">
        <f t="shared" si="107"/>
        <v>0</v>
      </c>
      <c r="K81" s="41">
        <f t="shared" si="107"/>
        <v>0</v>
      </c>
      <c r="L81" s="41">
        <f t="shared" si="107"/>
        <v>0</v>
      </c>
      <c r="M81" s="41">
        <f t="shared" si="107"/>
        <v>0</v>
      </c>
      <c r="N81" s="41">
        <f t="shared" si="107"/>
        <v>0</v>
      </c>
      <c r="O81" s="41">
        <f t="shared" si="107"/>
        <v>0</v>
      </c>
      <c r="P81" s="41">
        <f t="shared" si="107"/>
        <v>0</v>
      </c>
      <c r="Q81" s="41">
        <f t="shared" si="107"/>
        <v>0</v>
      </c>
      <c r="R81" s="41">
        <f t="shared" si="107"/>
        <v>0</v>
      </c>
      <c r="S81" s="41">
        <f t="shared" si="107"/>
        <v>0</v>
      </c>
      <c r="T81" s="41">
        <f t="shared" si="107"/>
        <v>0</v>
      </c>
      <c r="U81" s="41">
        <f t="shared" si="107"/>
        <v>0</v>
      </c>
      <c r="V81" s="41">
        <f t="shared" si="107"/>
        <v>0</v>
      </c>
      <c r="W81" s="41">
        <f t="shared" si="106"/>
        <v>0</v>
      </c>
      <c r="X81" s="99"/>
      <c r="Y81" s="100"/>
      <c r="Z81" s="100"/>
      <c r="AA81" s="100"/>
      <c r="AB81" s="100"/>
      <c r="AC81" s="100"/>
      <c r="AD81" s="100"/>
      <c r="AE81" s="100"/>
      <c r="AF81" s="100"/>
      <c r="AG81" s="100"/>
      <c r="AH81" s="100"/>
      <c r="AI81" s="100"/>
      <c r="AJ81" s="100"/>
      <c r="AK81" s="100"/>
      <c r="AL81" s="100"/>
      <c r="AM81" s="100"/>
      <c r="AN81" s="100"/>
      <c r="AO81" s="100"/>
      <c r="AP81" s="100"/>
    </row>
    <row r="82" spans="3:42" s="31" customFormat="1" ht="10.7" customHeight="1">
      <c r="D82" s="99"/>
      <c r="E82" s="99"/>
      <c r="F82" s="99"/>
      <c r="G82" s="99"/>
      <c r="H82" s="99"/>
      <c r="I82" s="99"/>
      <c r="J82" s="99"/>
      <c r="K82" s="99"/>
      <c r="L82" s="99"/>
      <c r="M82" s="99"/>
      <c r="N82" s="99"/>
      <c r="O82" s="99"/>
      <c r="P82" s="99"/>
      <c r="Q82" s="99"/>
      <c r="R82" s="99"/>
      <c r="S82" s="99"/>
      <c r="T82" s="99"/>
      <c r="U82" s="99"/>
      <c r="V82" s="99"/>
      <c r="W82" s="99"/>
      <c r="X82" s="99"/>
      <c r="Y82" s="100"/>
      <c r="Z82" s="100"/>
      <c r="AA82" s="100"/>
      <c r="AB82" s="100"/>
      <c r="AC82" s="100"/>
      <c r="AD82" s="100"/>
      <c r="AE82" s="100"/>
      <c r="AF82" s="100"/>
      <c r="AG82" s="100"/>
      <c r="AH82" s="100"/>
      <c r="AI82" s="100"/>
      <c r="AJ82" s="100"/>
      <c r="AK82" s="100"/>
      <c r="AL82" s="100"/>
      <c r="AM82" s="100"/>
      <c r="AN82" s="100"/>
      <c r="AO82" s="100"/>
      <c r="AP82" s="100"/>
    </row>
    <row r="83" spans="3:42" s="31" customFormat="1" ht="17.25">
      <c r="C83" s="32" t="s">
        <v>120</v>
      </c>
      <c r="D83" s="25"/>
      <c r="E83" s="25"/>
      <c r="F83" s="73"/>
      <c r="G83" s="74"/>
      <c r="H83" s="25"/>
      <c r="I83" s="25"/>
      <c r="J83" s="75"/>
      <c r="K83" s="76"/>
      <c r="L83" s="25"/>
      <c r="M83" s="25"/>
      <c r="N83" s="25"/>
      <c r="O83" s="25"/>
      <c r="P83" s="25"/>
      <c r="Q83" s="25"/>
      <c r="R83" s="25"/>
      <c r="S83" s="25"/>
      <c r="T83" s="25"/>
      <c r="U83" s="25"/>
      <c r="V83" s="25"/>
      <c r="W83" s="29" t="s">
        <v>722</v>
      </c>
      <c r="X83" s="99"/>
      <c r="Y83" s="100"/>
      <c r="Z83" s="100"/>
      <c r="AA83" s="100"/>
      <c r="AB83" s="100"/>
      <c r="AC83" s="100"/>
      <c r="AD83" s="100"/>
      <c r="AE83" s="100"/>
      <c r="AF83" s="100"/>
      <c r="AG83" s="100"/>
      <c r="AH83" s="100"/>
      <c r="AI83" s="100"/>
      <c r="AJ83" s="100"/>
      <c r="AK83" s="100"/>
      <c r="AL83" s="100"/>
      <c r="AM83" s="100"/>
      <c r="AN83" s="100"/>
      <c r="AO83" s="100"/>
      <c r="AP83" s="100"/>
    </row>
    <row r="84" spans="3:42" s="31" customFormat="1" ht="13.5">
      <c r="C84" s="49"/>
      <c r="D84" s="588" t="str">
        <f t="shared" ref="D84:AP84" si="108">D9</f>
        <v>01</v>
      </c>
      <c r="E84" s="588" t="str">
        <f t="shared" si="108"/>
        <v>02</v>
      </c>
      <c r="F84" s="588" t="str">
        <f t="shared" si="108"/>
        <v>03</v>
      </c>
      <c r="G84" s="588" t="str">
        <f t="shared" si="108"/>
        <v>04</v>
      </c>
      <c r="H84" s="588" t="str">
        <f t="shared" si="108"/>
        <v>05</v>
      </c>
      <c r="I84" s="588" t="str">
        <f t="shared" si="108"/>
        <v>06</v>
      </c>
      <c r="J84" s="588" t="str">
        <f t="shared" si="108"/>
        <v>07</v>
      </c>
      <c r="K84" s="588" t="str">
        <f t="shared" si="108"/>
        <v>08</v>
      </c>
      <c r="L84" s="588" t="str">
        <f t="shared" si="108"/>
        <v>09</v>
      </c>
      <c r="M84" s="588" t="str">
        <f t="shared" si="108"/>
        <v>10</v>
      </c>
      <c r="N84" s="588" t="str">
        <f t="shared" si="108"/>
        <v>11</v>
      </c>
      <c r="O84" s="588" t="str">
        <f t="shared" si="108"/>
        <v>12</v>
      </c>
      <c r="P84" s="588" t="str">
        <f t="shared" si="108"/>
        <v>13</v>
      </c>
      <c r="Q84" s="588" t="str">
        <f t="shared" si="108"/>
        <v>14</v>
      </c>
      <c r="R84" s="588" t="str">
        <f t="shared" si="108"/>
        <v>15</v>
      </c>
      <c r="S84" s="588" t="str">
        <f t="shared" si="108"/>
        <v>16</v>
      </c>
      <c r="T84" s="588" t="str">
        <f t="shared" si="108"/>
        <v>17</v>
      </c>
      <c r="U84" s="588" t="str">
        <f t="shared" si="108"/>
        <v>18</v>
      </c>
      <c r="V84" s="588" t="str">
        <f t="shared" si="108"/>
        <v>19</v>
      </c>
      <c r="W84" s="588" t="str">
        <f t="shared" si="108"/>
        <v>20</v>
      </c>
      <c r="X84" s="588" t="str">
        <f t="shared" si="108"/>
        <v>21</v>
      </c>
      <c r="Y84" s="588" t="str">
        <f t="shared" si="108"/>
        <v>22</v>
      </c>
      <c r="Z84" s="588" t="str">
        <f t="shared" si="108"/>
        <v>23</v>
      </c>
      <c r="AA84" s="588" t="str">
        <f t="shared" si="108"/>
        <v>24</v>
      </c>
      <c r="AB84" s="588" t="str">
        <f t="shared" si="108"/>
        <v>25</v>
      </c>
      <c r="AC84" s="588" t="str">
        <f t="shared" si="108"/>
        <v>26</v>
      </c>
      <c r="AD84" s="588" t="str">
        <f t="shared" si="108"/>
        <v>27</v>
      </c>
      <c r="AE84" s="588" t="str">
        <f t="shared" si="108"/>
        <v>28</v>
      </c>
      <c r="AF84" s="588" t="str">
        <f t="shared" si="108"/>
        <v>29</v>
      </c>
      <c r="AG84" s="588" t="str">
        <f t="shared" si="108"/>
        <v>30</v>
      </c>
      <c r="AH84" s="588" t="str">
        <f t="shared" si="108"/>
        <v>31</v>
      </c>
      <c r="AI84" s="588" t="str">
        <f t="shared" si="108"/>
        <v>32</v>
      </c>
      <c r="AJ84" s="588" t="str">
        <f t="shared" si="108"/>
        <v>33</v>
      </c>
      <c r="AK84" s="588" t="str">
        <f t="shared" si="108"/>
        <v>34</v>
      </c>
      <c r="AL84" s="588" t="str">
        <f t="shared" si="108"/>
        <v>35</v>
      </c>
      <c r="AM84" s="588" t="str">
        <f t="shared" si="108"/>
        <v>36</v>
      </c>
      <c r="AN84" s="588" t="str">
        <f t="shared" si="108"/>
        <v>37</v>
      </c>
      <c r="AO84" s="588" t="str">
        <f t="shared" si="108"/>
        <v>38</v>
      </c>
      <c r="AP84" s="588" t="str">
        <f t="shared" si="108"/>
        <v>39</v>
      </c>
    </row>
    <row r="85" spans="3:42" s="31" customFormat="1" ht="40.5">
      <c r="C85" s="77" t="s">
        <v>48</v>
      </c>
      <c r="D85" s="589" t="str">
        <f t="shared" ref="D85:AP85" si="109">D10</f>
        <v>農業</v>
      </c>
      <c r="E85" s="589" t="str">
        <f t="shared" si="109"/>
        <v>林業</v>
      </c>
      <c r="F85" s="589" t="str">
        <f t="shared" si="109"/>
        <v>漁業</v>
      </c>
      <c r="G85" s="589" t="str">
        <f t="shared" si="109"/>
        <v>鉱業</v>
      </c>
      <c r="H85" s="589" t="str">
        <f t="shared" si="109"/>
        <v>飲食料品</v>
      </c>
      <c r="I85" s="589" t="str">
        <f t="shared" si="109"/>
        <v>繊維製品</v>
      </c>
      <c r="J85" s="589" t="str">
        <f t="shared" si="109"/>
        <v>パルプ・紙・木製品</v>
      </c>
      <c r="K85" s="589" t="str">
        <f t="shared" si="109"/>
        <v>化学製品</v>
      </c>
      <c r="L85" s="589" t="str">
        <f t="shared" si="109"/>
        <v>石油・石炭製品</v>
      </c>
      <c r="M85" s="613" t="str">
        <f t="shared" si="109"/>
        <v>プラスチック・ゴム製品</v>
      </c>
      <c r="N85" s="589" t="str">
        <f t="shared" si="109"/>
        <v>窯業・土石製品</v>
      </c>
      <c r="O85" s="589" t="str">
        <f t="shared" si="109"/>
        <v>鉄鋼</v>
      </c>
      <c r="P85" s="589" t="str">
        <f t="shared" si="109"/>
        <v>非鉄金属</v>
      </c>
      <c r="Q85" s="589" t="str">
        <f t="shared" si="109"/>
        <v>金属製品</v>
      </c>
      <c r="R85" s="589" t="str">
        <f t="shared" si="109"/>
        <v>はん用機械</v>
      </c>
      <c r="S85" s="589" t="str">
        <f t="shared" si="109"/>
        <v>生産用機械</v>
      </c>
      <c r="T85" s="589" t="str">
        <f t="shared" si="109"/>
        <v>業務用機械</v>
      </c>
      <c r="U85" s="589" t="str">
        <f t="shared" si="109"/>
        <v>電子部品</v>
      </c>
      <c r="V85" s="589" t="str">
        <f t="shared" si="109"/>
        <v>電気機械</v>
      </c>
      <c r="W85" s="589" t="str">
        <f t="shared" si="109"/>
        <v>情報通信機器</v>
      </c>
      <c r="X85" s="593" t="str">
        <f t="shared" si="109"/>
        <v>輸送機械</v>
      </c>
      <c r="Y85" s="593" t="str">
        <f t="shared" si="109"/>
        <v>その他の製造工業製品</v>
      </c>
      <c r="Z85" s="593" t="str">
        <f t="shared" si="109"/>
        <v>建設</v>
      </c>
      <c r="AA85" s="593" t="str">
        <f t="shared" si="109"/>
        <v>電力・ガス・熱供給</v>
      </c>
      <c r="AB85" s="593" t="str">
        <f t="shared" si="109"/>
        <v>水道</v>
      </c>
      <c r="AC85" s="593" t="str">
        <f t="shared" si="109"/>
        <v>廃棄物処理</v>
      </c>
      <c r="AD85" s="593" t="str">
        <f t="shared" si="109"/>
        <v>商業</v>
      </c>
      <c r="AE85" s="593" t="str">
        <f t="shared" si="109"/>
        <v>金融・保険</v>
      </c>
      <c r="AF85" s="593" t="str">
        <f t="shared" si="109"/>
        <v>不動産</v>
      </c>
      <c r="AG85" s="593" t="str">
        <f t="shared" si="109"/>
        <v>運輸・郵便</v>
      </c>
      <c r="AH85" s="593" t="str">
        <f t="shared" si="109"/>
        <v>情報通信</v>
      </c>
      <c r="AI85" s="593" t="str">
        <f t="shared" si="109"/>
        <v>公務</v>
      </c>
      <c r="AJ85" s="593" t="str">
        <f t="shared" si="109"/>
        <v>教育・研究</v>
      </c>
      <c r="AK85" s="593" t="str">
        <f t="shared" si="109"/>
        <v>医療・福祉</v>
      </c>
      <c r="AL85" s="614" t="str">
        <f t="shared" si="109"/>
        <v>他に分類されない会員制団体</v>
      </c>
      <c r="AM85" s="593" t="str">
        <f t="shared" si="109"/>
        <v>対事業所サービス</v>
      </c>
      <c r="AN85" s="593" t="str">
        <f t="shared" si="109"/>
        <v>対個人サービス</v>
      </c>
      <c r="AO85" s="593" t="str">
        <f t="shared" si="109"/>
        <v>事務用品</v>
      </c>
      <c r="AP85" s="593" t="str">
        <f t="shared" si="109"/>
        <v>分類不明</v>
      </c>
    </row>
    <row r="86" spans="3:42" s="31" customFormat="1" ht="13.5">
      <c r="C86" s="78" t="s">
        <v>84</v>
      </c>
      <c r="D86" s="79">
        <f>D58+D72</f>
        <v>0</v>
      </c>
      <c r="E86" s="79">
        <f t="shared" ref="E86:AP86" si="110">E58+E72</f>
        <v>0</v>
      </c>
      <c r="F86" s="79">
        <f t="shared" si="110"/>
        <v>0</v>
      </c>
      <c r="G86" s="79">
        <f t="shared" si="110"/>
        <v>0</v>
      </c>
      <c r="H86" s="79">
        <f t="shared" si="110"/>
        <v>0</v>
      </c>
      <c r="I86" s="79">
        <f t="shared" si="110"/>
        <v>0</v>
      </c>
      <c r="J86" s="79">
        <f t="shared" si="110"/>
        <v>0</v>
      </c>
      <c r="K86" s="79">
        <f t="shared" si="110"/>
        <v>0</v>
      </c>
      <c r="L86" s="79">
        <f t="shared" si="110"/>
        <v>0</v>
      </c>
      <c r="M86" s="79">
        <f t="shared" si="110"/>
        <v>0</v>
      </c>
      <c r="N86" s="79">
        <f t="shared" si="110"/>
        <v>0</v>
      </c>
      <c r="O86" s="79">
        <f t="shared" si="110"/>
        <v>0</v>
      </c>
      <c r="P86" s="79">
        <f t="shared" si="110"/>
        <v>0</v>
      </c>
      <c r="Q86" s="97">
        <f t="shared" si="110"/>
        <v>0</v>
      </c>
      <c r="R86" s="97">
        <f t="shared" si="110"/>
        <v>0</v>
      </c>
      <c r="S86" s="97">
        <f t="shared" si="110"/>
        <v>0</v>
      </c>
      <c r="T86" s="97">
        <f t="shared" si="110"/>
        <v>0</v>
      </c>
      <c r="U86" s="97">
        <f t="shared" si="110"/>
        <v>0</v>
      </c>
      <c r="V86" s="97">
        <f t="shared" si="110"/>
        <v>0</v>
      </c>
      <c r="W86" s="79">
        <f t="shared" si="110"/>
        <v>0</v>
      </c>
      <c r="X86" s="79">
        <f t="shared" si="110"/>
        <v>0</v>
      </c>
      <c r="Y86" s="79">
        <f t="shared" si="110"/>
        <v>0</v>
      </c>
      <c r="Z86" s="79">
        <f t="shared" si="110"/>
        <v>0</v>
      </c>
      <c r="AA86" s="79">
        <f t="shared" si="110"/>
        <v>0</v>
      </c>
      <c r="AB86" s="79">
        <f t="shared" si="110"/>
        <v>0</v>
      </c>
      <c r="AC86" s="79">
        <f t="shared" si="110"/>
        <v>0</v>
      </c>
      <c r="AD86" s="79">
        <f t="shared" si="110"/>
        <v>0</v>
      </c>
      <c r="AE86" s="79">
        <f t="shared" si="110"/>
        <v>0</v>
      </c>
      <c r="AF86" s="79">
        <f t="shared" si="110"/>
        <v>0</v>
      </c>
      <c r="AG86" s="79">
        <f t="shared" si="110"/>
        <v>0</v>
      </c>
      <c r="AH86" s="79">
        <f t="shared" si="110"/>
        <v>0</v>
      </c>
      <c r="AI86" s="79">
        <f t="shared" si="110"/>
        <v>0</v>
      </c>
      <c r="AJ86" s="79">
        <f t="shared" si="110"/>
        <v>0</v>
      </c>
      <c r="AK86" s="79">
        <f t="shared" si="110"/>
        <v>0</v>
      </c>
      <c r="AL86" s="79">
        <f t="shared" si="110"/>
        <v>0</v>
      </c>
      <c r="AM86" s="79">
        <f t="shared" si="110"/>
        <v>0</v>
      </c>
      <c r="AN86" s="79">
        <f t="shared" si="110"/>
        <v>0</v>
      </c>
      <c r="AO86" s="79">
        <f t="shared" si="110"/>
        <v>0</v>
      </c>
      <c r="AP86" s="79">
        <f t="shared" si="110"/>
        <v>0</v>
      </c>
    </row>
    <row r="87" spans="3:42" s="31" customFormat="1" ht="13.5">
      <c r="C87" s="81" t="s">
        <v>85</v>
      </c>
      <c r="D87" s="37">
        <f>D59+D73</f>
        <v>0</v>
      </c>
      <c r="E87" s="37">
        <f t="shared" ref="E87:AP87" si="111">E59+E73</f>
        <v>0</v>
      </c>
      <c r="F87" s="37">
        <f t="shared" si="111"/>
        <v>0</v>
      </c>
      <c r="G87" s="37">
        <f t="shared" si="111"/>
        <v>0</v>
      </c>
      <c r="H87" s="37">
        <f t="shared" si="111"/>
        <v>0</v>
      </c>
      <c r="I87" s="37">
        <f t="shared" si="111"/>
        <v>0</v>
      </c>
      <c r="J87" s="37">
        <f t="shared" si="111"/>
        <v>0</v>
      </c>
      <c r="K87" s="37">
        <f t="shared" si="111"/>
        <v>0</v>
      </c>
      <c r="L87" s="37">
        <f t="shared" si="111"/>
        <v>0</v>
      </c>
      <c r="M87" s="37">
        <f t="shared" si="111"/>
        <v>0</v>
      </c>
      <c r="N87" s="37">
        <f t="shared" si="111"/>
        <v>0</v>
      </c>
      <c r="O87" s="37">
        <f t="shared" si="111"/>
        <v>0</v>
      </c>
      <c r="P87" s="37">
        <f t="shared" si="111"/>
        <v>0</v>
      </c>
      <c r="Q87" s="98">
        <f t="shared" si="111"/>
        <v>0</v>
      </c>
      <c r="R87" s="98">
        <f t="shared" si="111"/>
        <v>0</v>
      </c>
      <c r="S87" s="98">
        <f t="shared" si="111"/>
        <v>0</v>
      </c>
      <c r="T87" s="98">
        <f t="shared" si="111"/>
        <v>0</v>
      </c>
      <c r="U87" s="98">
        <f t="shared" si="111"/>
        <v>0</v>
      </c>
      <c r="V87" s="98">
        <f t="shared" si="111"/>
        <v>0</v>
      </c>
      <c r="W87" s="37">
        <f t="shared" si="111"/>
        <v>0</v>
      </c>
      <c r="X87" s="37">
        <f t="shared" si="111"/>
        <v>0</v>
      </c>
      <c r="Y87" s="37">
        <f t="shared" si="111"/>
        <v>0</v>
      </c>
      <c r="Z87" s="37">
        <f t="shared" si="111"/>
        <v>0</v>
      </c>
      <c r="AA87" s="37">
        <f t="shared" si="111"/>
        <v>0</v>
      </c>
      <c r="AB87" s="37">
        <f t="shared" si="111"/>
        <v>0</v>
      </c>
      <c r="AC87" s="37">
        <f t="shared" si="111"/>
        <v>0</v>
      </c>
      <c r="AD87" s="37">
        <f t="shared" si="111"/>
        <v>0</v>
      </c>
      <c r="AE87" s="37">
        <f t="shared" si="111"/>
        <v>0</v>
      </c>
      <c r="AF87" s="37">
        <f t="shared" si="111"/>
        <v>0</v>
      </c>
      <c r="AG87" s="37">
        <f t="shared" si="111"/>
        <v>0</v>
      </c>
      <c r="AH87" s="37">
        <f t="shared" si="111"/>
        <v>0</v>
      </c>
      <c r="AI87" s="37">
        <f t="shared" si="111"/>
        <v>0</v>
      </c>
      <c r="AJ87" s="37">
        <f t="shared" si="111"/>
        <v>0</v>
      </c>
      <c r="AK87" s="37">
        <f t="shared" si="111"/>
        <v>0</v>
      </c>
      <c r="AL87" s="37">
        <f t="shared" si="111"/>
        <v>0</v>
      </c>
      <c r="AM87" s="37">
        <f t="shared" si="111"/>
        <v>0</v>
      </c>
      <c r="AN87" s="37">
        <f t="shared" si="111"/>
        <v>0</v>
      </c>
      <c r="AO87" s="37">
        <f t="shared" si="111"/>
        <v>0</v>
      </c>
      <c r="AP87" s="37">
        <f t="shared" si="111"/>
        <v>0</v>
      </c>
    </row>
    <row r="88" spans="3:42" s="31" customFormat="1" ht="13.5">
      <c r="C88" s="81" t="s">
        <v>86</v>
      </c>
      <c r="D88" s="37">
        <f>D60+D74</f>
        <v>0</v>
      </c>
      <c r="E88" s="37">
        <f t="shared" ref="E88:AP88" si="112">E60+E74</f>
        <v>0</v>
      </c>
      <c r="F88" s="37">
        <f t="shared" si="112"/>
        <v>0</v>
      </c>
      <c r="G88" s="37">
        <f t="shared" si="112"/>
        <v>0</v>
      </c>
      <c r="H88" s="37">
        <f t="shared" si="112"/>
        <v>0</v>
      </c>
      <c r="I88" s="37">
        <f t="shared" si="112"/>
        <v>0</v>
      </c>
      <c r="J88" s="37">
        <f t="shared" si="112"/>
        <v>0</v>
      </c>
      <c r="K88" s="37">
        <f t="shared" si="112"/>
        <v>0</v>
      </c>
      <c r="L88" s="37">
        <f t="shared" si="112"/>
        <v>0</v>
      </c>
      <c r="M88" s="37">
        <f t="shared" si="112"/>
        <v>0</v>
      </c>
      <c r="N88" s="37">
        <f t="shared" si="112"/>
        <v>0</v>
      </c>
      <c r="O88" s="37">
        <f t="shared" si="112"/>
        <v>0</v>
      </c>
      <c r="P88" s="37">
        <f t="shared" si="112"/>
        <v>0</v>
      </c>
      <c r="Q88" s="98">
        <f t="shared" si="112"/>
        <v>0</v>
      </c>
      <c r="R88" s="98">
        <f t="shared" si="112"/>
        <v>0</v>
      </c>
      <c r="S88" s="98">
        <f t="shared" si="112"/>
        <v>0</v>
      </c>
      <c r="T88" s="98">
        <f t="shared" si="112"/>
        <v>0</v>
      </c>
      <c r="U88" s="98">
        <f t="shared" si="112"/>
        <v>0</v>
      </c>
      <c r="V88" s="98">
        <f t="shared" si="112"/>
        <v>0</v>
      </c>
      <c r="W88" s="37">
        <f t="shared" si="112"/>
        <v>0</v>
      </c>
      <c r="X88" s="37">
        <f t="shared" si="112"/>
        <v>0</v>
      </c>
      <c r="Y88" s="37">
        <f t="shared" si="112"/>
        <v>0</v>
      </c>
      <c r="Z88" s="37">
        <f t="shared" si="112"/>
        <v>0</v>
      </c>
      <c r="AA88" s="37">
        <f t="shared" si="112"/>
        <v>0</v>
      </c>
      <c r="AB88" s="37">
        <f t="shared" si="112"/>
        <v>0</v>
      </c>
      <c r="AC88" s="37">
        <f t="shared" si="112"/>
        <v>0</v>
      </c>
      <c r="AD88" s="37">
        <f t="shared" si="112"/>
        <v>0</v>
      </c>
      <c r="AE88" s="37">
        <f t="shared" si="112"/>
        <v>0</v>
      </c>
      <c r="AF88" s="37">
        <f t="shared" si="112"/>
        <v>0</v>
      </c>
      <c r="AG88" s="37">
        <f t="shared" si="112"/>
        <v>0</v>
      </c>
      <c r="AH88" s="37">
        <f t="shared" si="112"/>
        <v>0</v>
      </c>
      <c r="AI88" s="37">
        <f t="shared" si="112"/>
        <v>0</v>
      </c>
      <c r="AJ88" s="37">
        <f t="shared" si="112"/>
        <v>0</v>
      </c>
      <c r="AK88" s="37">
        <f t="shared" si="112"/>
        <v>0</v>
      </c>
      <c r="AL88" s="37">
        <f t="shared" si="112"/>
        <v>0</v>
      </c>
      <c r="AM88" s="37">
        <f t="shared" si="112"/>
        <v>0</v>
      </c>
      <c r="AN88" s="37">
        <f t="shared" si="112"/>
        <v>0</v>
      </c>
      <c r="AO88" s="37">
        <f t="shared" si="112"/>
        <v>0</v>
      </c>
      <c r="AP88" s="37">
        <f t="shared" si="112"/>
        <v>0</v>
      </c>
    </row>
    <row r="89" spans="3:42" s="31" customFormat="1" ht="13.5">
      <c r="C89" s="81" t="s">
        <v>79</v>
      </c>
      <c r="D89" s="37">
        <f t="shared" ref="D89:P89" si="113">SUM(D86:D88)</f>
        <v>0</v>
      </c>
      <c r="E89" s="37">
        <f t="shared" si="113"/>
        <v>0</v>
      </c>
      <c r="F89" s="37">
        <f t="shared" si="113"/>
        <v>0</v>
      </c>
      <c r="G89" s="37">
        <f t="shared" si="113"/>
        <v>0</v>
      </c>
      <c r="H89" s="37">
        <f t="shared" si="113"/>
        <v>0</v>
      </c>
      <c r="I89" s="37">
        <f t="shared" si="113"/>
        <v>0</v>
      </c>
      <c r="J89" s="37">
        <f t="shared" si="113"/>
        <v>0</v>
      </c>
      <c r="K89" s="37">
        <f t="shared" si="113"/>
        <v>0</v>
      </c>
      <c r="L89" s="37">
        <f t="shared" si="113"/>
        <v>0</v>
      </c>
      <c r="M89" s="37">
        <f t="shared" si="113"/>
        <v>0</v>
      </c>
      <c r="N89" s="37">
        <f t="shared" si="113"/>
        <v>0</v>
      </c>
      <c r="O89" s="37">
        <f t="shared" si="113"/>
        <v>0</v>
      </c>
      <c r="P89" s="37">
        <f t="shared" si="113"/>
        <v>0</v>
      </c>
      <c r="Q89" s="98">
        <f>SUM(Q86:Q88)</f>
        <v>0</v>
      </c>
      <c r="R89" s="98">
        <f>SUM(R86:R88)</f>
        <v>0</v>
      </c>
      <c r="S89" s="98">
        <f>SUM(S86:S88)</f>
        <v>0</v>
      </c>
      <c r="T89" s="98">
        <f>SUM(T86:T88)</f>
        <v>0</v>
      </c>
      <c r="U89" s="98">
        <f>SUM(U86:U88)</f>
        <v>0</v>
      </c>
      <c r="V89" s="98">
        <f t="shared" ref="V89:AP89" si="114">SUM(V86:V88)</f>
        <v>0</v>
      </c>
      <c r="W89" s="37">
        <f t="shared" si="114"/>
        <v>0</v>
      </c>
      <c r="X89" s="41">
        <f t="shared" si="114"/>
        <v>0</v>
      </c>
      <c r="Y89" s="41">
        <f t="shared" si="114"/>
        <v>0</v>
      </c>
      <c r="Z89" s="41">
        <f t="shared" si="114"/>
        <v>0</v>
      </c>
      <c r="AA89" s="41">
        <f t="shared" si="114"/>
        <v>0</v>
      </c>
      <c r="AB89" s="41">
        <f t="shared" si="114"/>
        <v>0</v>
      </c>
      <c r="AC89" s="41">
        <f t="shared" si="114"/>
        <v>0</v>
      </c>
      <c r="AD89" s="41">
        <f t="shared" si="114"/>
        <v>0</v>
      </c>
      <c r="AE89" s="41">
        <f t="shared" si="114"/>
        <v>0</v>
      </c>
      <c r="AF89" s="41">
        <f t="shared" si="114"/>
        <v>0</v>
      </c>
      <c r="AG89" s="41">
        <f t="shared" si="114"/>
        <v>0</v>
      </c>
      <c r="AH89" s="41">
        <f t="shared" si="114"/>
        <v>0</v>
      </c>
      <c r="AI89" s="41">
        <f t="shared" si="114"/>
        <v>0</v>
      </c>
      <c r="AJ89" s="41">
        <f t="shared" si="114"/>
        <v>0</v>
      </c>
      <c r="AK89" s="41">
        <f t="shared" si="114"/>
        <v>0</v>
      </c>
      <c r="AL89" s="41">
        <f t="shared" si="114"/>
        <v>0</v>
      </c>
      <c r="AM89" s="41">
        <f t="shared" si="114"/>
        <v>0</v>
      </c>
      <c r="AN89" s="41">
        <f t="shared" si="114"/>
        <v>0</v>
      </c>
      <c r="AO89" s="41">
        <f t="shared" si="114"/>
        <v>0</v>
      </c>
      <c r="AP89" s="41">
        <f t="shared" si="114"/>
        <v>0</v>
      </c>
    </row>
    <row r="90" spans="3:42" s="31" customFormat="1" ht="13.5">
      <c r="C90" s="49"/>
      <c r="D90" s="588" t="str">
        <f t="shared" ref="D90:D91" si="115">X84</f>
        <v>21</v>
      </c>
      <c r="E90" s="588" t="str">
        <f t="shared" ref="E90:E91" si="116">Y84</f>
        <v>22</v>
      </c>
      <c r="F90" s="588" t="str">
        <f t="shared" ref="F90:F91" si="117">Z84</f>
        <v>23</v>
      </c>
      <c r="G90" s="588" t="str">
        <f t="shared" ref="G90:G91" si="118">AA84</f>
        <v>24</v>
      </c>
      <c r="H90" s="588" t="str">
        <f t="shared" ref="H90:H91" si="119">AB84</f>
        <v>25</v>
      </c>
      <c r="I90" s="588" t="str">
        <f t="shared" ref="I90:I91" si="120">AC84</f>
        <v>26</v>
      </c>
      <c r="J90" s="588" t="str">
        <f t="shared" ref="J90:J91" si="121">AD84</f>
        <v>27</v>
      </c>
      <c r="K90" s="588" t="str">
        <f t="shared" ref="K90:K91" si="122">AE84</f>
        <v>28</v>
      </c>
      <c r="L90" s="588" t="str">
        <f t="shared" ref="L90:L91" si="123">AF84</f>
        <v>29</v>
      </c>
      <c r="M90" s="588" t="str">
        <f t="shared" ref="M90:M91" si="124">AG84</f>
        <v>30</v>
      </c>
      <c r="N90" s="588" t="str">
        <f t="shared" ref="N90:N91" si="125">AH84</f>
        <v>31</v>
      </c>
      <c r="O90" s="588" t="str">
        <f t="shared" ref="O90:O91" si="126">AI84</f>
        <v>32</v>
      </c>
      <c r="P90" s="588" t="str">
        <f t="shared" ref="P90:P91" si="127">AJ84</f>
        <v>33</v>
      </c>
      <c r="Q90" s="588" t="str">
        <f t="shared" ref="Q90:Q91" si="128">AK84</f>
        <v>34</v>
      </c>
      <c r="R90" s="588" t="str">
        <f t="shared" ref="R90:R91" si="129">AL84</f>
        <v>35</v>
      </c>
      <c r="S90" s="588" t="str">
        <f t="shared" ref="S90:S91" si="130">AM84</f>
        <v>36</v>
      </c>
      <c r="T90" s="588" t="str">
        <f t="shared" ref="T90:T91" si="131">AN84</f>
        <v>37</v>
      </c>
      <c r="U90" s="588" t="str">
        <f t="shared" ref="U90:U91" si="132">AO84</f>
        <v>38</v>
      </c>
      <c r="V90" s="588" t="str">
        <f t="shared" ref="V90:V91" si="133">AP84</f>
        <v>39</v>
      </c>
      <c r="W90" s="49"/>
      <c r="X90" s="99"/>
      <c r="Y90" s="100"/>
      <c r="Z90" s="100"/>
      <c r="AA90" s="100"/>
      <c r="AB90" s="100"/>
      <c r="AC90" s="100"/>
      <c r="AD90" s="100"/>
      <c r="AE90" s="100"/>
      <c r="AF90" s="100"/>
      <c r="AG90" s="100"/>
      <c r="AH90" s="100"/>
      <c r="AI90" s="100"/>
      <c r="AJ90" s="100"/>
      <c r="AK90" s="100"/>
      <c r="AL90" s="100"/>
      <c r="AM90" s="100"/>
      <c r="AN90" s="100"/>
      <c r="AO90" s="100"/>
      <c r="AP90" s="100"/>
    </row>
    <row r="91" spans="3:42" s="31" customFormat="1" ht="40.5">
      <c r="C91" s="77" t="s">
        <v>48</v>
      </c>
      <c r="D91" s="589" t="str">
        <f t="shared" si="115"/>
        <v>輸送機械</v>
      </c>
      <c r="E91" s="589" t="str">
        <f t="shared" si="116"/>
        <v>その他の製造工業製品</v>
      </c>
      <c r="F91" s="589" t="str">
        <f t="shared" si="117"/>
        <v>建設</v>
      </c>
      <c r="G91" s="589" t="str">
        <f t="shared" si="118"/>
        <v>電力・ガス・熱供給</v>
      </c>
      <c r="H91" s="589" t="str">
        <f t="shared" si="119"/>
        <v>水道</v>
      </c>
      <c r="I91" s="589" t="str">
        <f t="shared" si="120"/>
        <v>廃棄物処理</v>
      </c>
      <c r="J91" s="589" t="str">
        <f t="shared" si="121"/>
        <v>商業</v>
      </c>
      <c r="K91" s="589" t="str">
        <f t="shared" si="122"/>
        <v>金融・保険</v>
      </c>
      <c r="L91" s="589" t="str">
        <f t="shared" si="123"/>
        <v>不動産</v>
      </c>
      <c r="M91" s="589" t="str">
        <f t="shared" si="124"/>
        <v>運輸・郵便</v>
      </c>
      <c r="N91" s="589" t="str">
        <f t="shared" si="125"/>
        <v>情報通信</v>
      </c>
      <c r="O91" s="589" t="str">
        <f t="shared" si="126"/>
        <v>公務</v>
      </c>
      <c r="P91" s="589" t="str">
        <f t="shared" si="127"/>
        <v>教育・研究</v>
      </c>
      <c r="Q91" s="589" t="str">
        <f t="shared" si="128"/>
        <v>医療・福祉</v>
      </c>
      <c r="R91" s="613" t="str">
        <f t="shared" si="129"/>
        <v>他に分類されない会員制団体</v>
      </c>
      <c r="S91" s="589" t="str">
        <f t="shared" si="130"/>
        <v>対事業所サービス</v>
      </c>
      <c r="T91" s="589" t="str">
        <f t="shared" si="131"/>
        <v>対個人サービス</v>
      </c>
      <c r="U91" s="589" t="str">
        <f t="shared" si="132"/>
        <v>事務用品</v>
      </c>
      <c r="V91" s="589" t="str">
        <f t="shared" si="133"/>
        <v>分類不明</v>
      </c>
      <c r="W91" s="30" t="s">
        <v>66</v>
      </c>
      <c r="X91" s="99"/>
      <c r="Y91" s="100"/>
      <c r="Z91" s="100"/>
      <c r="AA91" s="100"/>
      <c r="AB91" s="100"/>
      <c r="AC91" s="100"/>
      <c r="AD91" s="100"/>
      <c r="AE91" s="100"/>
      <c r="AF91" s="100"/>
      <c r="AG91" s="100"/>
      <c r="AH91" s="100"/>
      <c r="AI91" s="100"/>
      <c r="AJ91" s="100"/>
      <c r="AK91" s="100"/>
      <c r="AL91" s="100"/>
      <c r="AM91" s="100"/>
      <c r="AN91" s="100"/>
      <c r="AO91" s="100"/>
      <c r="AP91" s="100"/>
    </row>
    <row r="92" spans="3:42" s="31" customFormat="1" ht="13.5">
      <c r="C92" s="78" t="s">
        <v>84</v>
      </c>
      <c r="D92" s="79">
        <f t="array" ref="D92:V94">+X86:AP88</f>
        <v>0</v>
      </c>
      <c r="E92" s="79">
        <v>0</v>
      </c>
      <c r="F92" s="79">
        <v>0</v>
      </c>
      <c r="G92" s="79">
        <v>0</v>
      </c>
      <c r="H92" s="79">
        <v>0</v>
      </c>
      <c r="I92" s="79">
        <v>0</v>
      </c>
      <c r="J92" s="79">
        <v>0</v>
      </c>
      <c r="K92" s="79">
        <v>0</v>
      </c>
      <c r="L92" s="79">
        <v>0</v>
      </c>
      <c r="M92" s="79">
        <v>0</v>
      </c>
      <c r="N92" s="79">
        <v>0</v>
      </c>
      <c r="O92" s="79">
        <v>0</v>
      </c>
      <c r="P92" s="79">
        <v>0</v>
      </c>
      <c r="Q92" s="97">
        <v>0</v>
      </c>
      <c r="R92" s="97">
        <v>0</v>
      </c>
      <c r="S92" s="97">
        <v>0</v>
      </c>
      <c r="T92" s="97">
        <v>0</v>
      </c>
      <c r="U92" s="97">
        <v>0</v>
      </c>
      <c r="V92" s="97">
        <v>0</v>
      </c>
      <c r="W92" s="79">
        <f>SUM(D86:W86,D92:V92)</f>
        <v>0</v>
      </c>
      <c r="X92" s="99"/>
      <c r="Y92" s="100"/>
      <c r="Z92" s="100"/>
      <c r="AA92" s="100"/>
      <c r="AB92" s="100"/>
      <c r="AC92" s="100"/>
      <c r="AD92" s="100"/>
      <c r="AE92" s="100"/>
      <c r="AF92" s="100"/>
      <c r="AG92" s="100"/>
      <c r="AH92" s="100"/>
      <c r="AI92" s="100"/>
      <c r="AJ92" s="100"/>
      <c r="AK92" s="100"/>
      <c r="AL92" s="100"/>
      <c r="AM92" s="100"/>
      <c r="AN92" s="100"/>
      <c r="AO92" s="100"/>
      <c r="AP92" s="100"/>
    </row>
    <row r="93" spans="3:42" s="31" customFormat="1" ht="13.5">
      <c r="C93" s="81" t="s">
        <v>85</v>
      </c>
      <c r="D93" s="98">
        <v>0</v>
      </c>
      <c r="E93" s="98">
        <v>0</v>
      </c>
      <c r="F93" s="98">
        <v>0</v>
      </c>
      <c r="G93" s="98">
        <v>0</v>
      </c>
      <c r="H93" s="98">
        <v>0</v>
      </c>
      <c r="I93" s="98">
        <v>0</v>
      </c>
      <c r="J93" s="98">
        <v>0</v>
      </c>
      <c r="K93" s="98">
        <v>0</v>
      </c>
      <c r="L93" s="98">
        <v>0</v>
      </c>
      <c r="M93" s="98">
        <v>0</v>
      </c>
      <c r="N93" s="98">
        <v>0</v>
      </c>
      <c r="O93" s="98">
        <v>0</v>
      </c>
      <c r="P93" s="98">
        <v>0</v>
      </c>
      <c r="Q93" s="98">
        <v>0</v>
      </c>
      <c r="R93" s="98">
        <v>0</v>
      </c>
      <c r="S93" s="98">
        <v>0</v>
      </c>
      <c r="T93" s="98">
        <v>0</v>
      </c>
      <c r="U93" s="98">
        <v>0</v>
      </c>
      <c r="V93" s="98">
        <v>0</v>
      </c>
      <c r="W93" s="37">
        <f t="shared" ref="W93:W95" si="134">SUM(D87:W87,D93:V93)</f>
        <v>0</v>
      </c>
      <c r="X93" s="99"/>
      <c r="Y93" s="100"/>
      <c r="Z93" s="100"/>
      <c r="AA93" s="100"/>
      <c r="AB93" s="100"/>
      <c r="AC93" s="100"/>
      <c r="AD93" s="100"/>
      <c r="AE93" s="100"/>
      <c r="AF93" s="100"/>
      <c r="AG93" s="100"/>
      <c r="AH93" s="100"/>
      <c r="AI93" s="100"/>
      <c r="AJ93" s="100"/>
      <c r="AK93" s="100"/>
      <c r="AL93" s="100"/>
      <c r="AM93" s="100"/>
      <c r="AN93" s="100"/>
      <c r="AO93" s="100"/>
      <c r="AP93" s="100"/>
    </row>
    <row r="94" spans="3:42" s="31" customFormat="1" ht="13.5">
      <c r="C94" s="81" t="s">
        <v>86</v>
      </c>
      <c r="D94" s="37">
        <v>0</v>
      </c>
      <c r="E94" s="37">
        <v>0</v>
      </c>
      <c r="F94" s="37">
        <v>0</v>
      </c>
      <c r="G94" s="37">
        <v>0</v>
      </c>
      <c r="H94" s="37">
        <v>0</v>
      </c>
      <c r="I94" s="37">
        <v>0</v>
      </c>
      <c r="J94" s="37">
        <v>0</v>
      </c>
      <c r="K94" s="37">
        <v>0</v>
      </c>
      <c r="L94" s="37">
        <v>0</v>
      </c>
      <c r="M94" s="37">
        <v>0</v>
      </c>
      <c r="N94" s="37">
        <v>0</v>
      </c>
      <c r="O94" s="37">
        <v>0</v>
      </c>
      <c r="P94" s="37">
        <v>0</v>
      </c>
      <c r="Q94" s="98">
        <v>0</v>
      </c>
      <c r="R94" s="98">
        <v>0</v>
      </c>
      <c r="S94" s="98">
        <v>0</v>
      </c>
      <c r="T94" s="98">
        <v>0</v>
      </c>
      <c r="U94" s="98">
        <v>0</v>
      </c>
      <c r="V94" s="98">
        <v>0</v>
      </c>
      <c r="W94" s="37">
        <f t="shared" si="134"/>
        <v>0</v>
      </c>
      <c r="X94" s="99"/>
      <c r="Y94" s="100"/>
      <c r="Z94" s="100"/>
      <c r="AA94" s="100"/>
      <c r="AB94" s="100"/>
      <c r="AC94" s="100"/>
      <c r="AD94" s="100"/>
      <c r="AE94" s="100"/>
      <c r="AF94" s="100"/>
      <c r="AG94" s="100"/>
      <c r="AH94" s="100"/>
      <c r="AI94" s="100"/>
      <c r="AJ94" s="100"/>
      <c r="AK94" s="100"/>
      <c r="AL94" s="100"/>
      <c r="AM94" s="100"/>
      <c r="AN94" s="100"/>
      <c r="AO94" s="100"/>
      <c r="AP94" s="100"/>
    </row>
    <row r="95" spans="3:42" s="31" customFormat="1" ht="13.5">
      <c r="C95" s="83" t="s">
        <v>79</v>
      </c>
      <c r="D95" s="41">
        <f t="shared" ref="D95:V95" si="135">SUM(D92:D94)</f>
        <v>0</v>
      </c>
      <c r="E95" s="41">
        <f t="shared" si="135"/>
        <v>0</v>
      </c>
      <c r="F95" s="41">
        <f t="shared" si="135"/>
        <v>0</v>
      </c>
      <c r="G95" s="41">
        <f t="shared" si="135"/>
        <v>0</v>
      </c>
      <c r="H95" s="41">
        <f t="shared" si="135"/>
        <v>0</v>
      </c>
      <c r="I95" s="41">
        <f t="shared" si="135"/>
        <v>0</v>
      </c>
      <c r="J95" s="41">
        <f t="shared" si="135"/>
        <v>0</v>
      </c>
      <c r="K95" s="41">
        <f t="shared" si="135"/>
        <v>0</v>
      </c>
      <c r="L95" s="41">
        <f t="shared" si="135"/>
        <v>0</v>
      </c>
      <c r="M95" s="41">
        <f t="shared" si="135"/>
        <v>0</v>
      </c>
      <c r="N95" s="41">
        <f t="shared" si="135"/>
        <v>0</v>
      </c>
      <c r="O95" s="41">
        <f t="shared" si="135"/>
        <v>0</v>
      </c>
      <c r="P95" s="41">
        <f t="shared" si="135"/>
        <v>0</v>
      </c>
      <c r="Q95" s="41">
        <f t="shared" si="135"/>
        <v>0</v>
      </c>
      <c r="R95" s="41">
        <f t="shared" si="135"/>
        <v>0</v>
      </c>
      <c r="S95" s="41">
        <f t="shared" si="135"/>
        <v>0</v>
      </c>
      <c r="T95" s="41">
        <f t="shared" si="135"/>
        <v>0</v>
      </c>
      <c r="U95" s="41">
        <f t="shared" si="135"/>
        <v>0</v>
      </c>
      <c r="V95" s="41">
        <f t="shared" si="135"/>
        <v>0</v>
      </c>
      <c r="W95" s="41">
        <f t="shared" si="134"/>
        <v>0</v>
      </c>
      <c r="X95" s="99"/>
      <c r="Y95" s="100"/>
      <c r="Z95" s="100"/>
      <c r="AA95" s="100"/>
      <c r="AB95" s="100"/>
      <c r="AC95" s="100"/>
      <c r="AD95" s="100"/>
      <c r="AE95" s="100"/>
      <c r="AF95" s="100"/>
      <c r="AG95" s="100"/>
      <c r="AH95" s="100"/>
      <c r="AI95" s="100"/>
      <c r="AJ95" s="100"/>
      <c r="AK95" s="100"/>
      <c r="AL95" s="100"/>
      <c r="AM95" s="100"/>
      <c r="AN95" s="100"/>
      <c r="AO95" s="100"/>
      <c r="AP95" s="100"/>
    </row>
    <row r="96" spans="3:42" s="31" customFormat="1" ht="10.7" customHeight="1">
      <c r="D96" s="87"/>
      <c r="E96" s="87"/>
      <c r="F96" s="87"/>
      <c r="G96" s="87"/>
      <c r="H96" s="87"/>
      <c r="I96" s="87"/>
      <c r="J96" s="87"/>
      <c r="K96" s="87"/>
      <c r="L96" s="87"/>
      <c r="M96" s="87"/>
      <c r="N96" s="87"/>
      <c r="O96" s="87"/>
      <c r="P96" s="87"/>
      <c r="Q96" s="87"/>
      <c r="R96" s="87"/>
      <c r="S96" s="87"/>
      <c r="T96" s="87"/>
      <c r="U96" s="87"/>
      <c r="V96" s="87"/>
      <c r="W96" s="87"/>
      <c r="X96" s="99"/>
      <c r="Y96" s="100"/>
      <c r="Z96" s="100"/>
      <c r="AA96" s="100"/>
      <c r="AB96" s="100"/>
      <c r="AC96" s="100"/>
      <c r="AD96" s="100"/>
      <c r="AE96" s="100"/>
      <c r="AF96" s="100"/>
      <c r="AG96" s="100"/>
      <c r="AH96" s="100"/>
      <c r="AI96" s="100"/>
      <c r="AJ96" s="100"/>
      <c r="AK96" s="100"/>
      <c r="AL96" s="100"/>
      <c r="AM96" s="100"/>
      <c r="AN96" s="100"/>
      <c r="AO96" s="100"/>
      <c r="AP96" s="100"/>
    </row>
    <row r="97" spans="3:42" s="31" customFormat="1" ht="14.25">
      <c r="C97" s="31" t="s">
        <v>87</v>
      </c>
      <c r="D97" s="87"/>
      <c r="E97" s="87"/>
      <c r="F97" s="87"/>
      <c r="G97" s="87"/>
      <c r="H97" s="87"/>
      <c r="I97" s="87"/>
      <c r="J97" s="87"/>
      <c r="K97" s="87"/>
      <c r="L97" s="87"/>
      <c r="M97" s="87"/>
      <c r="N97" s="87"/>
      <c r="O97" s="87"/>
      <c r="P97" s="87"/>
      <c r="Q97" s="87"/>
      <c r="R97" s="87"/>
      <c r="S97" s="87"/>
      <c r="T97" s="87"/>
      <c r="U97" s="87"/>
      <c r="V97" s="87"/>
      <c r="W97" s="87"/>
      <c r="X97" s="99"/>
      <c r="Y97" s="100"/>
      <c r="Z97" s="100"/>
      <c r="AA97" s="100"/>
      <c r="AB97" s="100"/>
      <c r="AC97" s="100"/>
      <c r="AD97" s="100"/>
      <c r="AE97" s="100"/>
      <c r="AF97" s="100"/>
      <c r="AG97" s="100"/>
      <c r="AH97" s="100"/>
      <c r="AI97" s="100"/>
      <c r="AJ97" s="100"/>
      <c r="AK97" s="100"/>
      <c r="AL97" s="100"/>
      <c r="AM97" s="100"/>
      <c r="AN97" s="100"/>
      <c r="AO97" s="100"/>
      <c r="AP97" s="100"/>
    </row>
    <row r="98" spans="3:42" s="31" customFormat="1" ht="10.7" customHeight="1">
      <c r="D98" s="87"/>
      <c r="E98" s="87"/>
      <c r="F98" s="87"/>
      <c r="G98" s="87"/>
      <c r="H98" s="87"/>
      <c r="I98" s="87"/>
      <c r="J98" s="87"/>
      <c r="K98" s="87"/>
      <c r="L98" s="87"/>
      <c r="M98" s="87"/>
      <c r="N98" s="87"/>
      <c r="O98" s="87"/>
      <c r="P98" s="87"/>
      <c r="Q98" s="87"/>
      <c r="R98" s="87"/>
      <c r="S98" s="87"/>
      <c r="T98" s="87"/>
      <c r="U98" s="87"/>
      <c r="V98" s="87"/>
      <c r="W98" s="87"/>
      <c r="X98" s="99"/>
      <c r="Y98" s="100"/>
      <c r="Z98" s="100"/>
      <c r="AA98" s="100"/>
      <c r="AB98" s="100"/>
      <c r="AC98" s="100"/>
      <c r="AD98" s="100"/>
      <c r="AE98" s="100"/>
      <c r="AF98" s="100"/>
      <c r="AG98" s="100"/>
      <c r="AH98" s="100"/>
      <c r="AI98" s="100"/>
      <c r="AJ98" s="100"/>
      <c r="AK98" s="100"/>
      <c r="AL98" s="100"/>
      <c r="AM98" s="100"/>
      <c r="AN98" s="100"/>
      <c r="AO98" s="100"/>
      <c r="AP98" s="100"/>
    </row>
    <row r="99" spans="3:42" s="31" customFormat="1" ht="10.7" customHeight="1">
      <c r="D99" s="87"/>
      <c r="E99" s="87"/>
      <c r="F99" s="87"/>
      <c r="G99" s="87"/>
      <c r="H99" s="87"/>
      <c r="I99" s="87"/>
      <c r="J99" s="87"/>
      <c r="K99" s="87"/>
      <c r="L99" s="87"/>
      <c r="M99" s="87"/>
      <c r="N99" s="87"/>
      <c r="O99" s="87"/>
      <c r="P99" s="87"/>
      <c r="Q99" s="87"/>
      <c r="R99" s="87"/>
      <c r="S99" s="87"/>
      <c r="T99" s="87"/>
      <c r="U99" s="87"/>
      <c r="V99" s="87"/>
      <c r="W99" s="87"/>
      <c r="X99" s="99"/>
      <c r="Y99" s="100"/>
      <c r="Z99" s="100"/>
      <c r="AA99" s="100"/>
      <c r="AB99" s="100"/>
      <c r="AC99" s="100"/>
      <c r="AD99" s="100"/>
      <c r="AE99" s="100"/>
      <c r="AF99" s="100"/>
      <c r="AG99" s="100"/>
      <c r="AH99" s="100"/>
      <c r="AI99" s="100"/>
      <c r="AJ99" s="100"/>
      <c r="AK99" s="100"/>
      <c r="AL99" s="100"/>
      <c r="AM99" s="100"/>
      <c r="AN99" s="100"/>
      <c r="AO99" s="100"/>
      <c r="AP99" s="100"/>
    </row>
    <row r="100" spans="3:42" s="31" customFormat="1" ht="18.75">
      <c r="C100" s="51" t="s">
        <v>121</v>
      </c>
      <c r="D100" s="87"/>
      <c r="E100" s="87"/>
      <c r="F100" s="87"/>
      <c r="G100" s="87"/>
      <c r="H100" s="87"/>
      <c r="I100" s="87"/>
      <c r="J100" s="87"/>
      <c r="K100" s="87"/>
      <c r="L100" s="87"/>
      <c r="M100" s="87"/>
      <c r="N100" s="87"/>
      <c r="O100" s="87"/>
      <c r="P100" s="87"/>
      <c r="Q100" s="87"/>
      <c r="R100" s="87"/>
      <c r="S100" s="87"/>
      <c r="T100" s="87"/>
      <c r="U100" s="87"/>
      <c r="V100" s="87"/>
      <c r="W100" s="87"/>
      <c r="X100" s="99"/>
      <c r="Y100" s="100"/>
      <c r="Z100" s="100"/>
      <c r="AA100" s="100"/>
      <c r="AB100" s="100"/>
      <c r="AC100" s="100"/>
      <c r="AD100" s="100"/>
      <c r="AE100" s="100"/>
      <c r="AF100" s="100"/>
      <c r="AG100" s="100"/>
      <c r="AH100" s="100"/>
      <c r="AI100" s="100"/>
      <c r="AJ100" s="100"/>
      <c r="AK100" s="100"/>
      <c r="AL100" s="100"/>
      <c r="AM100" s="100"/>
      <c r="AN100" s="100"/>
      <c r="AO100" s="100"/>
      <c r="AP100" s="100"/>
    </row>
    <row r="101" spans="3:42" s="31" customFormat="1" ht="10.7" customHeight="1">
      <c r="D101" s="87"/>
      <c r="E101" s="87"/>
      <c r="F101" s="87"/>
      <c r="G101" s="87"/>
      <c r="H101" s="87"/>
      <c r="I101" s="87"/>
      <c r="J101" s="87"/>
      <c r="K101" s="87"/>
      <c r="L101" s="87"/>
      <c r="M101" s="87"/>
      <c r="N101" s="87"/>
      <c r="O101" s="87"/>
      <c r="P101" s="87"/>
      <c r="Q101" s="87"/>
      <c r="R101" s="87"/>
      <c r="S101" s="87"/>
      <c r="T101" s="87"/>
      <c r="U101" s="87"/>
      <c r="V101" s="87"/>
      <c r="W101" s="87"/>
      <c r="X101" s="99"/>
      <c r="Y101" s="100"/>
      <c r="Z101" s="100"/>
      <c r="AA101" s="100"/>
      <c r="AB101" s="100"/>
      <c r="AC101" s="100"/>
      <c r="AD101" s="100"/>
      <c r="AE101" s="100"/>
      <c r="AF101" s="100"/>
      <c r="AG101" s="100"/>
      <c r="AH101" s="100"/>
      <c r="AI101" s="100"/>
      <c r="AJ101" s="100"/>
      <c r="AK101" s="100"/>
      <c r="AL101" s="100"/>
      <c r="AM101" s="100"/>
      <c r="AN101" s="100"/>
      <c r="AO101" s="100"/>
      <c r="AP101" s="100"/>
    </row>
    <row r="102" spans="3:42" s="31" customFormat="1" ht="17.25">
      <c r="C102" s="32" t="s">
        <v>452</v>
      </c>
      <c r="D102" s="87"/>
      <c r="E102" s="87"/>
      <c r="F102" s="87"/>
      <c r="G102" s="87"/>
      <c r="H102" s="87"/>
      <c r="I102" s="87"/>
      <c r="J102" s="87"/>
      <c r="K102" s="87"/>
      <c r="L102" s="87"/>
      <c r="M102" s="87"/>
      <c r="N102" s="87"/>
      <c r="O102" s="87"/>
      <c r="P102" s="87"/>
      <c r="Q102" s="87"/>
      <c r="R102" s="87"/>
      <c r="S102" s="87"/>
      <c r="T102" s="87"/>
      <c r="U102" s="87"/>
      <c r="V102" s="87"/>
      <c r="W102" s="29" t="s">
        <v>722</v>
      </c>
      <c r="X102" s="99"/>
      <c r="Y102" s="100"/>
      <c r="Z102" s="100"/>
      <c r="AA102" s="100"/>
      <c r="AB102" s="100"/>
      <c r="AC102" s="100"/>
      <c r="AD102" s="100"/>
      <c r="AE102" s="100"/>
      <c r="AF102" s="100"/>
      <c r="AG102" s="100"/>
      <c r="AH102" s="100"/>
      <c r="AI102" s="100"/>
      <c r="AJ102" s="100"/>
      <c r="AK102" s="100"/>
      <c r="AL102" s="100"/>
      <c r="AM102" s="100"/>
      <c r="AN102" s="100"/>
      <c r="AO102" s="100"/>
      <c r="AP102" s="100"/>
    </row>
    <row r="103" spans="3:42">
      <c r="C103" s="49"/>
      <c r="D103" s="588" t="str">
        <f t="shared" ref="D103:AP103" si="136">D9</f>
        <v>01</v>
      </c>
      <c r="E103" s="588" t="str">
        <f t="shared" si="136"/>
        <v>02</v>
      </c>
      <c r="F103" s="588" t="str">
        <f t="shared" si="136"/>
        <v>03</v>
      </c>
      <c r="G103" s="588" t="str">
        <f t="shared" si="136"/>
        <v>04</v>
      </c>
      <c r="H103" s="588" t="str">
        <f t="shared" si="136"/>
        <v>05</v>
      </c>
      <c r="I103" s="588" t="str">
        <f t="shared" si="136"/>
        <v>06</v>
      </c>
      <c r="J103" s="588" t="str">
        <f t="shared" si="136"/>
        <v>07</v>
      </c>
      <c r="K103" s="588" t="str">
        <f t="shared" si="136"/>
        <v>08</v>
      </c>
      <c r="L103" s="588" t="str">
        <f t="shared" si="136"/>
        <v>09</v>
      </c>
      <c r="M103" s="588" t="str">
        <f t="shared" si="136"/>
        <v>10</v>
      </c>
      <c r="N103" s="588" t="str">
        <f t="shared" si="136"/>
        <v>11</v>
      </c>
      <c r="O103" s="588" t="str">
        <f t="shared" si="136"/>
        <v>12</v>
      </c>
      <c r="P103" s="588" t="str">
        <f t="shared" si="136"/>
        <v>13</v>
      </c>
      <c r="Q103" s="588" t="str">
        <f t="shared" si="136"/>
        <v>14</v>
      </c>
      <c r="R103" s="588" t="str">
        <f t="shared" si="136"/>
        <v>15</v>
      </c>
      <c r="S103" s="588" t="str">
        <f t="shared" si="136"/>
        <v>16</v>
      </c>
      <c r="T103" s="588" t="str">
        <f t="shared" si="136"/>
        <v>17</v>
      </c>
      <c r="U103" s="588" t="str">
        <f t="shared" si="136"/>
        <v>18</v>
      </c>
      <c r="V103" s="588" t="str">
        <f t="shared" si="136"/>
        <v>19</v>
      </c>
      <c r="W103" s="588" t="str">
        <f t="shared" si="136"/>
        <v>20</v>
      </c>
      <c r="X103" s="588" t="str">
        <f t="shared" si="136"/>
        <v>21</v>
      </c>
      <c r="Y103" s="588" t="str">
        <f t="shared" si="136"/>
        <v>22</v>
      </c>
      <c r="Z103" s="588" t="str">
        <f t="shared" si="136"/>
        <v>23</v>
      </c>
      <c r="AA103" s="588" t="str">
        <f t="shared" si="136"/>
        <v>24</v>
      </c>
      <c r="AB103" s="588" t="str">
        <f t="shared" si="136"/>
        <v>25</v>
      </c>
      <c r="AC103" s="588" t="str">
        <f t="shared" si="136"/>
        <v>26</v>
      </c>
      <c r="AD103" s="588" t="str">
        <f t="shared" si="136"/>
        <v>27</v>
      </c>
      <c r="AE103" s="588" t="str">
        <f t="shared" si="136"/>
        <v>28</v>
      </c>
      <c r="AF103" s="588" t="str">
        <f t="shared" si="136"/>
        <v>29</v>
      </c>
      <c r="AG103" s="588" t="str">
        <f t="shared" si="136"/>
        <v>30</v>
      </c>
      <c r="AH103" s="588" t="str">
        <f t="shared" si="136"/>
        <v>31</v>
      </c>
      <c r="AI103" s="588" t="str">
        <f t="shared" si="136"/>
        <v>32</v>
      </c>
      <c r="AJ103" s="588" t="str">
        <f t="shared" si="136"/>
        <v>33</v>
      </c>
      <c r="AK103" s="588" t="str">
        <f t="shared" si="136"/>
        <v>34</v>
      </c>
      <c r="AL103" s="588" t="str">
        <f t="shared" si="136"/>
        <v>35</v>
      </c>
      <c r="AM103" s="588" t="str">
        <f t="shared" si="136"/>
        <v>36</v>
      </c>
      <c r="AN103" s="588" t="str">
        <f t="shared" si="136"/>
        <v>37</v>
      </c>
      <c r="AO103" s="588" t="str">
        <f t="shared" si="136"/>
        <v>38</v>
      </c>
      <c r="AP103" s="588" t="str">
        <f t="shared" si="136"/>
        <v>39</v>
      </c>
    </row>
    <row r="104" spans="3:42" s="31" customFormat="1" ht="40.5">
      <c r="C104" s="77" t="s">
        <v>48</v>
      </c>
      <c r="D104" s="589" t="str">
        <f t="shared" ref="D104:AP104" si="137">D10</f>
        <v>農業</v>
      </c>
      <c r="E104" s="589" t="str">
        <f t="shared" si="137"/>
        <v>林業</v>
      </c>
      <c r="F104" s="589" t="str">
        <f t="shared" si="137"/>
        <v>漁業</v>
      </c>
      <c r="G104" s="589" t="str">
        <f t="shared" si="137"/>
        <v>鉱業</v>
      </c>
      <c r="H104" s="589" t="str">
        <f t="shared" si="137"/>
        <v>飲食料品</v>
      </c>
      <c r="I104" s="589" t="str">
        <f t="shared" si="137"/>
        <v>繊維製品</v>
      </c>
      <c r="J104" s="589" t="str">
        <f t="shared" si="137"/>
        <v>パルプ・紙・木製品</v>
      </c>
      <c r="K104" s="589" t="str">
        <f t="shared" si="137"/>
        <v>化学製品</v>
      </c>
      <c r="L104" s="589" t="str">
        <f t="shared" si="137"/>
        <v>石油・石炭製品</v>
      </c>
      <c r="M104" s="613" t="str">
        <f t="shared" si="137"/>
        <v>プラスチック・ゴム製品</v>
      </c>
      <c r="N104" s="589" t="str">
        <f t="shared" si="137"/>
        <v>窯業・土石製品</v>
      </c>
      <c r="O104" s="589" t="str">
        <f t="shared" si="137"/>
        <v>鉄鋼</v>
      </c>
      <c r="P104" s="589" t="str">
        <f t="shared" si="137"/>
        <v>非鉄金属</v>
      </c>
      <c r="Q104" s="589" t="str">
        <f t="shared" si="137"/>
        <v>金属製品</v>
      </c>
      <c r="R104" s="589" t="str">
        <f t="shared" si="137"/>
        <v>はん用機械</v>
      </c>
      <c r="S104" s="589" t="str">
        <f t="shared" si="137"/>
        <v>生産用機械</v>
      </c>
      <c r="T104" s="589" t="str">
        <f t="shared" si="137"/>
        <v>業務用機械</v>
      </c>
      <c r="U104" s="589" t="str">
        <f t="shared" si="137"/>
        <v>電子部品</v>
      </c>
      <c r="V104" s="589" t="str">
        <f t="shared" si="137"/>
        <v>電気機械</v>
      </c>
      <c r="W104" s="589" t="str">
        <f t="shared" si="137"/>
        <v>情報通信機器</v>
      </c>
      <c r="X104" s="593" t="str">
        <f t="shared" si="137"/>
        <v>輸送機械</v>
      </c>
      <c r="Y104" s="593" t="str">
        <f t="shared" si="137"/>
        <v>その他の製造工業製品</v>
      </c>
      <c r="Z104" s="593" t="str">
        <f t="shared" si="137"/>
        <v>建設</v>
      </c>
      <c r="AA104" s="593" t="str">
        <f t="shared" si="137"/>
        <v>電力・ガス・熱供給</v>
      </c>
      <c r="AB104" s="593" t="str">
        <f t="shared" si="137"/>
        <v>水道</v>
      </c>
      <c r="AC104" s="593" t="str">
        <f t="shared" si="137"/>
        <v>廃棄物処理</v>
      </c>
      <c r="AD104" s="593" t="str">
        <f t="shared" si="137"/>
        <v>商業</v>
      </c>
      <c r="AE104" s="593" t="str">
        <f t="shared" si="137"/>
        <v>金融・保険</v>
      </c>
      <c r="AF104" s="593" t="str">
        <f t="shared" si="137"/>
        <v>不動産</v>
      </c>
      <c r="AG104" s="593" t="str">
        <f t="shared" si="137"/>
        <v>運輸・郵便</v>
      </c>
      <c r="AH104" s="593" t="str">
        <f t="shared" si="137"/>
        <v>情報通信</v>
      </c>
      <c r="AI104" s="593" t="str">
        <f t="shared" si="137"/>
        <v>公務</v>
      </c>
      <c r="AJ104" s="593" t="str">
        <f t="shared" si="137"/>
        <v>教育・研究</v>
      </c>
      <c r="AK104" s="593" t="str">
        <f t="shared" si="137"/>
        <v>医療・福祉</v>
      </c>
      <c r="AL104" s="614" t="str">
        <f t="shared" si="137"/>
        <v>他に分類されない会員制団体</v>
      </c>
      <c r="AM104" s="593" t="str">
        <f t="shared" si="137"/>
        <v>対事業所サービス</v>
      </c>
      <c r="AN104" s="593" t="str">
        <f t="shared" si="137"/>
        <v>対個人サービス</v>
      </c>
      <c r="AO104" s="593" t="str">
        <f t="shared" si="137"/>
        <v>事務用品</v>
      </c>
      <c r="AP104" s="593" t="str">
        <f t="shared" si="137"/>
        <v>分類不明</v>
      </c>
    </row>
    <row r="105" spans="3:42" s="31" customFormat="1" ht="13.5">
      <c r="C105" s="78" t="s">
        <v>84</v>
      </c>
      <c r="D105" s="79">
        <f>D11+D58</f>
        <v>0</v>
      </c>
      <c r="E105" s="79">
        <f t="shared" ref="E105:AP105" si="138">E11+E58</f>
        <v>0</v>
      </c>
      <c r="F105" s="79">
        <f t="shared" si="138"/>
        <v>0</v>
      </c>
      <c r="G105" s="79">
        <f t="shared" si="138"/>
        <v>0</v>
      </c>
      <c r="H105" s="79">
        <f t="shared" si="138"/>
        <v>1690.667441160112</v>
      </c>
      <c r="I105" s="79">
        <f t="shared" si="138"/>
        <v>0</v>
      </c>
      <c r="J105" s="79">
        <f t="shared" si="138"/>
        <v>0</v>
      </c>
      <c r="K105" s="79">
        <f t="shared" si="138"/>
        <v>0</v>
      </c>
      <c r="L105" s="79">
        <f t="shared" si="138"/>
        <v>0</v>
      </c>
      <c r="M105" s="79">
        <f t="shared" si="138"/>
        <v>0</v>
      </c>
      <c r="N105" s="79">
        <f t="shared" si="138"/>
        <v>0</v>
      </c>
      <c r="O105" s="79">
        <f t="shared" si="138"/>
        <v>0</v>
      </c>
      <c r="P105" s="79">
        <f t="shared" si="138"/>
        <v>0</v>
      </c>
      <c r="Q105" s="97">
        <f t="shared" si="138"/>
        <v>0</v>
      </c>
      <c r="R105" s="97">
        <f t="shared" si="138"/>
        <v>0</v>
      </c>
      <c r="S105" s="97">
        <f t="shared" si="138"/>
        <v>0</v>
      </c>
      <c r="T105" s="97">
        <f t="shared" si="138"/>
        <v>0</v>
      </c>
      <c r="U105" s="97">
        <f t="shared" si="138"/>
        <v>0</v>
      </c>
      <c r="V105" s="97">
        <f t="shared" si="138"/>
        <v>0</v>
      </c>
      <c r="W105" s="79">
        <f t="shared" si="138"/>
        <v>0</v>
      </c>
      <c r="X105" s="79">
        <f t="shared" si="138"/>
        <v>0</v>
      </c>
      <c r="Y105" s="79">
        <f t="shared" si="138"/>
        <v>0</v>
      </c>
      <c r="Z105" s="79">
        <f t="shared" si="138"/>
        <v>0</v>
      </c>
      <c r="AA105" s="79">
        <f t="shared" si="138"/>
        <v>0</v>
      </c>
      <c r="AB105" s="79">
        <f t="shared" si="138"/>
        <v>0</v>
      </c>
      <c r="AC105" s="79">
        <f t="shared" si="138"/>
        <v>0</v>
      </c>
      <c r="AD105" s="79">
        <f t="shared" si="138"/>
        <v>784.86874532919182</v>
      </c>
      <c r="AE105" s="79">
        <f t="shared" si="138"/>
        <v>0</v>
      </c>
      <c r="AF105" s="79">
        <f t="shared" si="138"/>
        <v>0</v>
      </c>
      <c r="AG105" s="79">
        <f t="shared" si="138"/>
        <v>203.21676160170657</v>
      </c>
      <c r="AH105" s="79">
        <f t="shared" si="138"/>
        <v>0</v>
      </c>
      <c r="AI105" s="79">
        <f t="shared" si="138"/>
        <v>0</v>
      </c>
      <c r="AJ105" s="79">
        <f t="shared" si="138"/>
        <v>0</v>
      </c>
      <c r="AK105" s="79">
        <f t="shared" si="138"/>
        <v>0</v>
      </c>
      <c r="AL105" s="79">
        <f t="shared" si="138"/>
        <v>0</v>
      </c>
      <c r="AM105" s="79">
        <f t="shared" si="138"/>
        <v>0</v>
      </c>
      <c r="AN105" s="79">
        <f t="shared" si="138"/>
        <v>0</v>
      </c>
      <c r="AO105" s="79">
        <f t="shared" si="138"/>
        <v>0</v>
      </c>
      <c r="AP105" s="79">
        <f t="shared" si="138"/>
        <v>0</v>
      </c>
    </row>
    <row r="106" spans="3:42" s="31" customFormat="1" ht="13.5">
      <c r="C106" s="81" t="s">
        <v>85</v>
      </c>
      <c r="D106" s="37">
        <f>D12+D59</f>
        <v>88.63917525436068</v>
      </c>
      <c r="E106" s="37">
        <f t="shared" ref="E106:AP106" si="139">E12+E59</f>
        <v>0.66327548736232333</v>
      </c>
      <c r="F106" s="37">
        <f t="shared" si="139"/>
        <v>7.4916692185365257</v>
      </c>
      <c r="G106" s="37">
        <f t="shared" si="139"/>
        <v>0.23321185581801604</v>
      </c>
      <c r="H106" s="37">
        <f t="shared" si="139"/>
        <v>187.63150645200795</v>
      </c>
      <c r="I106" s="37">
        <f t="shared" si="139"/>
        <v>1.7883233580664994</v>
      </c>
      <c r="J106" s="37">
        <f t="shared" si="139"/>
        <v>21.665878089998039</v>
      </c>
      <c r="K106" s="37">
        <f t="shared" si="139"/>
        <v>18.370272569242825</v>
      </c>
      <c r="L106" s="37">
        <f t="shared" si="139"/>
        <v>8.7571632100975485</v>
      </c>
      <c r="M106" s="37">
        <f t="shared" si="139"/>
        <v>21.503266422987597</v>
      </c>
      <c r="N106" s="37">
        <f t="shared" si="139"/>
        <v>3.5210519281490611</v>
      </c>
      <c r="O106" s="37">
        <f t="shared" si="139"/>
        <v>7.5419471174939776</v>
      </c>
      <c r="P106" s="37">
        <f t="shared" si="139"/>
        <v>1.1654562435668319</v>
      </c>
      <c r="Q106" s="98">
        <f t="shared" si="139"/>
        <v>13.393330520171446</v>
      </c>
      <c r="R106" s="98">
        <f t="shared" si="139"/>
        <v>1.6320342625584763</v>
      </c>
      <c r="S106" s="98">
        <f t="shared" si="139"/>
        <v>1.3077722517068173</v>
      </c>
      <c r="T106" s="98">
        <f t="shared" si="139"/>
        <v>0.47024700359975791</v>
      </c>
      <c r="U106" s="98">
        <f t="shared" si="139"/>
        <v>0.71194243653779632</v>
      </c>
      <c r="V106" s="98">
        <f t="shared" si="139"/>
        <v>0.91804317147342274</v>
      </c>
      <c r="W106" s="37">
        <f t="shared" si="139"/>
        <v>0.16461168430234227</v>
      </c>
      <c r="X106" s="37">
        <f t="shared" si="139"/>
        <v>3.4821333845500422</v>
      </c>
      <c r="Y106" s="37">
        <f t="shared" si="139"/>
        <v>11.553814982978292</v>
      </c>
      <c r="Z106" s="37">
        <f t="shared" si="139"/>
        <v>12.534468616711795</v>
      </c>
      <c r="AA106" s="37">
        <f t="shared" si="139"/>
        <v>70.492346717988255</v>
      </c>
      <c r="AB106" s="37">
        <f t="shared" si="139"/>
        <v>8.5451734618109878</v>
      </c>
      <c r="AC106" s="37">
        <f t="shared" si="139"/>
        <v>9.1529813872561032</v>
      </c>
      <c r="AD106" s="37">
        <f t="shared" si="139"/>
        <v>51.444971725953813</v>
      </c>
      <c r="AE106" s="37">
        <f t="shared" si="139"/>
        <v>38.955590786591678</v>
      </c>
      <c r="AF106" s="37">
        <f t="shared" si="139"/>
        <v>54.745483579458345</v>
      </c>
      <c r="AG106" s="37">
        <f t="shared" si="139"/>
        <v>84.366297068318957</v>
      </c>
      <c r="AH106" s="37">
        <f t="shared" si="139"/>
        <v>33.589888805157258</v>
      </c>
      <c r="AI106" s="37">
        <f t="shared" si="139"/>
        <v>0.99559335521759018</v>
      </c>
      <c r="AJ106" s="37">
        <f t="shared" si="139"/>
        <v>1.99472444827632</v>
      </c>
      <c r="AK106" s="37">
        <f t="shared" si="139"/>
        <v>0.41284074236162555</v>
      </c>
      <c r="AL106" s="37">
        <f t="shared" si="139"/>
        <v>4.2873010350317244</v>
      </c>
      <c r="AM106" s="37">
        <f t="shared" si="139"/>
        <v>174.92576053548981</v>
      </c>
      <c r="AN106" s="37">
        <f t="shared" si="139"/>
        <v>1.4208950042579278</v>
      </c>
      <c r="AO106" s="37">
        <f t="shared" si="139"/>
        <v>4.6230757303799281</v>
      </c>
      <c r="AP106" s="37">
        <f t="shared" si="139"/>
        <v>9.8091596057188877</v>
      </c>
    </row>
    <row r="107" spans="3:42" s="31" customFormat="1" ht="13.5">
      <c r="C107" s="81" t="s">
        <v>86</v>
      </c>
      <c r="D107" s="37">
        <f>D13+D60</f>
        <v>2.3673353190441309</v>
      </c>
      <c r="E107" s="37">
        <f t="shared" ref="E107:AP107" si="140">E13+E60</f>
        <v>0.16151895476897005</v>
      </c>
      <c r="F107" s="37">
        <f t="shared" si="140"/>
        <v>0.4225102020030318</v>
      </c>
      <c r="G107" s="37">
        <f t="shared" si="140"/>
        <v>7.4911163861567487E-2</v>
      </c>
      <c r="H107" s="37">
        <f t="shared" si="140"/>
        <v>27.198158759405359</v>
      </c>
      <c r="I107" s="37">
        <f t="shared" si="140"/>
        <v>0.91261847617686842</v>
      </c>
      <c r="J107" s="37">
        <f t="shared" si="140"/>
        <v>1.9347253833015279</v>
      </c>
      <c r="K107" s="37">
        <f t="shared" si="140"/>
        <v>5.7243547581067569</v>
      </c>
      <c r="L107" s="37">
        <f t="shared" si="140"/>
        <v>1.4901483170537388</v>
      </c>
      <c r="M107" s="37">
        <f t="shared" si="140"/>
        <v>1.9505096770600201</v>
      </c>
      <c r="N107" s="37">
        <f t="shared" si="140"/>
        <v>0.52134519024048687</v>
      </c>
      <c r="O107" s="37">
        <f t="shared" si="140"/>
        <v>1.9382908702836206</v>
      </c>
      <c r="P107" s="37">
        <f t="shared" si="140"/>
        <v>0.25642015283434216</v>
      </c>
      <c r="Q107" s="98">
        <f t="shared" si="140"/>
        <v>1.3708819609602512</v>
      </c>
      <c r="R107" s="98">
        <f t="shared" si="140"/>
        <v>0.55901162165359408</v>
      </c>
      <c r="S107" s="98">
        <f t="shared" si="140"/>
        <v>0.27415686326543692</v>
      </c>
      <c r="T107" s="98">
        <f t="shared" si="140"/>
        <v>0.16876395132299049</v>
      </c>
      <c r="U107" s="98">
        <f t="shared" si="140"/>
        <v>0.45537126597942651</v>
      </c>
      <c r="V107" s="98">
        <f t="shared" si="140"/>
        <v>2.5625197257442931</v>
      </c>
      <c r="W107" s="37">
        <f t="shared" si="140"/>
        <v>2.8228262025393449</v>
      </c>
      <c r="X107" s="37">
        <f t="shared" si="140"/>
        <v>2.6286392132717147</v>
      </c>
      <c r="Y107" s="37">
        <f t="shared" si="140"/>
        <v>3.5525308558020421</v>
      </c>
      <c r="Z107" s="37">
        <f t="shared" si="140"/>
        <v>3.9648814835567237</v>
      </c>
      <c r="AA107" s="37">
        <f t="shared" si="140"/>
        <v>26.748989502442456</v>
      </c>
      <c r="AB107" s="37">
        <f t="shared" si="140"/>
        <v>5.3405592099353703</v>
      </c>
      <c r="AC107" s="37">
        <f t="shared" si="140"/>
        <v>2.6913934118262137</v>
      </c>
      <c r="AD107" s="37">
        <f t="shared" si="140"/>
        <v>29.870860269276218</v>
      </c>
      <c r="AE107" s="37">
        <f t="shared" si="140"/>
        <v>36.771551902189763</v>
      </c>
      <c r="AF107" s="37">
        <f t="shared" si="140"/>
        <v>138.45960652733362</v>
      </c>
      <c r="AG107" s="37">
        <f t="shared" si="140"/>
        <v>21.729816183953499</v>
      </c>
      <c r="AH107" s="37">
        <f t="shared" si="140"/>
        <v>19.182065176993333</v>
      </c>
      <c r="AI107" s="37">
        <f t="shared" si="140"/>
        <v>2.8508620174262056</v>
      </c>
      <c r="AJ107" s="37">
        <f t="shared" si="140"/>
        <v>14.882562413722786</v>
      </c>
      <c r="AK107" s="37">
        <f t="shared" si="140"/>
        <v>29.783943315053886</v>
      </c>
      <c r="AL107" s="37">
        <f t="shared" si="140"/>
        <v>7.4942909255736962</v>
      </c>
      <c r="AM107" s="37">
        <f t="shared" si="140"/>
        <v>27.107323530343525</v>
      </c>
      <c r="AN107" s="37">
        <f t="shared" si="140"/>
        <v>38.445593933861005</v>
      </c>
      <c r="AO107" s="37">
        <f t="shared" si="140"/>
        <v>0.6685453690489489</v>
      </c>
      <c r="AP107" s="37">
        <f t="shared" si="140"/>
        <v>1.3467550651375197</v>
      </c>
    </row>
    <row r="108" spans="3:42" s="31" customFormat="1" ht="13.5">
      <c r="C108" s="81" t="s">
        <v>79</v>
      </c>
      <c r="D108" s="37">
        <f t="shared" ref="D108:P108" si="141">SUM(D105:D107)</f>
        <v>91.00651057340481</v>
      </c>
      <c r="E108" s="37">
        <f t="shared" si="141"/>
        <v>0.82479444213129338</v>
      </c>
      <c r="F108" s="37">
        <f t="shared" si="141"/>
        <v>7.9141794205395577</v>
      </c>
      <c r="G108" s="37">
        <f t="shared" si="141"/>
        <v>0.30812301967958355</v>
      </c>
      <c r="H108" s="37">
        <f t="shared" si="141"/>
        <v>1905.4971063715252</v>
      </c>
      <c r="I108" s="37">
        <f t="shared" si="141"/>
        <v>2.700941834243368</v>
      </c>
      <c r="J108" s="37">
        <f t="shared" si="141"/>
        <v>23.600603473299568</v>
      </c>
      <c r="K108" s="37">
        <f t="shared" si="141"/>
        <v>24.094627327349581</v>
      </c>
      <c r="L108" s="37">
        <f t="shared" si="141"/>
        <v>10.247311527151288</v>
      </c>
      <c r="M108" s="37">
        <f t="shared" si="141"/>
        <v>23.453776100047616</v>
      </c>
      <c r="N108" s="37">
        <f t="shared" si="141"/>
        <v>4.0423971183895482</v>
      </c>
      <c r="O108" s="37">
        <f t="shared" si="141"/>
        <v>9.4802379877775991</v>
      </c>
      <c r="P108" s="37">
        <f t="shared" si="141"/>
        <v>1.421876396401174</v>
      </c>
      <c r="Q108" s="98">
        <f>SUM(Q105:Q107)</f>
        <v>14.764212481131697</v>
      </c>
      <c r="R108" s="98">
        <f>SUM(R105:R107)</f>
        <v>2.1910458842120706</v>
      </c>
      <c r="S108" s="98">
        <f>SUM(S105:S107)</f>
        <v>1.5819291149722543</v>
      </c>
      <c r="T108" s="98">
        <f>SUM(T105:T107)</f>
        <v>0.6390109549227484</v>
      </c>
      <c r="U108" s="98">
        <f>SUM(U105:U107)</f>
        <v>1.1673137025172229</v>
      </c>
      <c r="V108" s="98">
        <f t="shared" ref="V108:AP108" si="142">SUM(V105:V107)</f>
        <v>3.4805628972177161</v>
      </c>
      <c r="W108" s="37">
        <f t="shared" si="142"/>
        <v>2.9874378868416871</v>
      </c>
      <c r="X108" s="41">
        <f t="shared" si="142"/>
        <v>6.1107725978217573</v>
      </c>
      <c r="Y108" s="41">
        <f t="shared" si="142"/>
        <v>15.106345838780333</v>
      </c>
      <c r="Z108" s="41">
        <f t="shared" si="142"/>
        <v>16.499350100268519</v>
      </c>
      <c r="AA108" s="41">
        <f t="shared" si="142"/>
        <v>97.241336220430711</v>
      </c>
      <c r="AB108" s="41">
        <f t="shared" si="142"/>
        <v>13.885732671746357</v>
      </c>
      <c r="AC108" s="41">
        <f t="shared" si="142"/>
        <v>11.844374799082317</v>
      </c>
      <c r="AD108" s="41">
        <f t="shared" si="142"/>
        <v>866.18457732442187</v>
      </c>
      <c r="AE108" s="41">
        <f t="shared" si="142"/>
        <v>75.727142688781441</v>
      </c>
      <c r="AF108" s="41">
        <f t="shared" si="142"/>
        <v>193.20509010679197</v>
      </c>
      <c r="AG108" s="41">
        <f t="shared" si="142"/>
        <v>309.31287485397905</v>
      </c>
      <c r="AH108" s="41">
        <f t="shared" si="142"/>
        <v>52.771953982150592</v>
      </c>
      <c r="AI108" s="41">
        <f t="shared" si="142"/>
        <v>3.8464553726437956</v>
      </c>
      <c r="AJ108" s="41">
        <f t="shared" si="142"/>
        <v>16.877286861999107</v>
      </c>
      <c r="AK108" s="41">
        <f t="shared" si="142"/>
        <v>30.19678405741551</v>
      </c>
      <c r="AL108" s="41">
        <f t="shared" si="142"/>
        <v>11.781591960605422</v>
      </c>
      <c r="AM108" s="41">
        <f t="shared" si="142"/>
        <v>202.03308406583335</v>
      </c>
      <c r="AN108" s="41">
        <f t="shared" si="142"/>
        <v>39.866488938118934</v>
      </c>
      <c r="AO108" s="41">
        <f t="shared" si="142"/>
        <v>5.2916210994288768</v>
      </c>
      <c r="AP108" s="41">
        <f t="shared" si="142"/>
        <v>11.155914670856408</v>
      </c>
    </row>
    <row r="109" spans="3:42" s="31" customFormat="1" ht="13.5">
      <c r="C109" s="49"/>
      <c r="D109" s="588" t="str">
        <f t="shared" ref="D109:D110" si="143">X103</f>
        <v>21</v>
      </c>
      <c r="E109" s="588" t="str">
        <f t="shared" ref="E109:E110" si="144">Y103</f>
        <v>22</v>
      </c>
      <c r="F109" s="588" t="str">
        <f t="shared" ref="F109:F110" si="145">Z103</f>
        <v>23</v>
      </c>
      <c r="G109" s="588" t="str">
        <f t="shared" ref="G109:G110" si="146">AA103</f>
        <v>24</v>
      </c>
      <c r="H109" s="588" t="str">
        <f t="shared" ref="H109:H110" si="147">AB103</f>
        <v>25</v>
      </c>
      <c r="I109" s="588" t="str">
        <f t="shared" ref="I109:I110" si="148">AC103</f>
        <v>26</v>
      </c>
      <c r="J109" s="588" t="str">
        <f t="shared" ref="J109:J110" si="149">AD103</f>
        <v>27</v>
      </c>
      <c r="K109" s="588" t="str">
        <f t="shared" ref="K109:K110" si="150">AE103</f>
        <v>28</v>
      </c>
      <c r="L109" s="588" t="str">
        <f t="shared" ref="L109:L110" si="151">AF103</f>
        <v>29</v>
      </c>
      <c r="M109" s="588" t="str">
        <f t="shared" ref="M109:M110" si="152">AG103</f>
        <v>30</v>
      </c>
      <c r="N109" s="588" t="str">
        <f t="shared" ref="N109:N110" si="153">AH103</f>
        <v>31</v>
      </c>
      <c r="O109" s="588" t="str">
        <f t="shared" ref="O109:O110" si="154">AI103</f>
        <v>32</v>
      </c>
      <c r="P109" s="588" t="str">
        <f t="shared" ref="P109:P110" si="155">AJ103</f>
        <v>33</v>
      </c>
      <c r="Q109" s="588" t="str">
        <f t="shared" ref="Q109:Q110" si="156">AK103</f>
        <v>34</v>
      </c>
      <c r="R109" s="588" t="str">
        <f t="shared" ref="R109:R110" si="157">AL103</f>
        <v>35</v>
      </c>
      <c r="S109" s="588" t="str">
        <f t="shared" ref="S109:S110" si="158">AM103</f>
        <v>36</v>
      </c>
      <c r="T109" s="588" t="str">
        <f t="shared" ref="T109:T110" si="159">AN103</f>
        <v>37</v>
      </c>
      <c r="U109" s="588" t="str">
        <f t="shared" ref="U109:U110" si="160">AO103</f>
        <v>38</v>
      </c>
      <c r="V109" s="588" t="str">
        <f t="shared" ref="V109:V110" si="161">AP103</f>
        <v>39</v>
      </c>
      <c r="W109" s="49"/>
    </row>
    <row r="110" spans="3:42" s="31" customFormat="1" ht="40.5">
      <c r="C110" s="77" t="s">
        <v>48</v>
      </c>
      <c r="D110" s="589" t="str">
        <f t="shared" si="143"/>
        <v>輸送機械</v>
      </c>
      <c r="E110" s="589" t="str">
        <f t="shared" si="144"/>
        <v>その他の製造工業製品</v>
      </c>
      <c r="F110" s="589" t="str">
        <f t="shared" si="145"/>
        <v>建設</v>
      </c>
      <c r="G110" s="589" t="str">
        <f t="shared" si="146"/>
        <v>電力・ガス・熱供給</v>
      </c>
      <c r="H110" s="589" t="str">
        <f t="shared" si="147"/>
        <v>水道</v>
      </c>
      <c r="I110" s="589" t="str">
        <f t="shared" si="148"/>
        <v>廃棄物処理</v>
      </c>
      <c r="J110" s="589" t="str">
        <f t="shared" si="149"/>
        <v>商業</v>
      </c>
      <c r="K110" s="589" t="str">
        <f t="shared" si="150"/>
        <v>金融・保険</v>
      </c>
      <c r="L110" s="589" t="str">
        <f t="shared" si="151"/>
        <v>不動産</v>
      </c>
      <c r="M110" s="589" t="str">
        <f t="shared" si="152"/>
        <v>運輸・郵便</v>
      </c>
      <c r="N110" s="589" t="str">
        <f t="shared" si="153"/>
        <v>情報通信</v>
      </c>
      <c r="O110" s="589" t="str">
        <f t="shared" si="154"/>
        <v>公務</v>
      </c>
      <c r="P110" s="589" t="str">
        <f t="shared" si="155"/>
        <v>教育・研究</v>
      </c>
      <c r="Q110" s="589" t="str">
        <f t="shared" si="156"/>
        <v>医療・福祉</v>
      </c>
      <c r="R110" s="613" t="str">
        <f t="shared" si="157"/>
        <v>他に分類されない会員制団体</v>
      </c>
      <c r="S110" s="589" t="str">
        <f t="shared" si="158"/>
        <v>対事業所サービス</v>
      </c>
      <c r="T110" s="589" t="str">
        <f t="shared" si="159"/>
        <v>対個人サービス</v>
      </c>
      <c r="U110" s="589" t="str">
        <f t="shared" si="160"/>
        <v>事務用品</v>
      </c>
      <c r="V110" s="589" t="str">
        <f t="shared" si="161"/>
        <v>分類不明</v>
      </c>
      <c r="W110" s="30" t="s">
        <v>66</v>
      </c>
    </row>
    <row r="111" spans="3:42" s="31" customFormat="1" ht="13.5">
      <c r="C111" s="78" t="s">
        <v>84</v>
      </c>
      <c r="D111" s="79">
        <f t="array" ref="D111:V113">+X105:AP107</f>
        <v>0</v>
      </c>
      <c r="E111" s="79">
        <v>0</v>
      </c>
      <c r="F111" s="79">
        <v>0</v>
      </c>
      <c r="G111" s="79">
        <v>0</v>
      </c>
      <c r="H111" s="79">
        <v>0</v>
      </c>
      <c r="I111" s="79">
        <v>0</v>
      </c>
      <c r="J111" s="79">
        <v>784.86874532919182</v>
      </c>
      <c r="K111" s="79">
        <v>0</v>
      </c>
      <c r="L111" s="79">
        <v>0</v>
      </c>
      <c r="M111" s="79">
        <v>203.21676160170657</v>
      </c>
      <c r="N111" s="79">
        <v>0</v>
      </c>
      <c r="O111" s="79">
        <v>0</v>
      </c>
      <c r="P111" s="79">
        <v>0</v>
      </c>
      <c r="Q111" s="97">
        <v>0</v>
      </c>
      <c r="R111" s="97">
        <v>0</v>
      </c>
      <c r="S111" s="97">
        <v>0</v>
      </c>
      <c r="T111" s="97">
        <v>0</v>
      </c>
      <c r="U111" s="97">
        <v>0</v>
      </c>
      <c r="V111" s="97">
        <v>0</v>
      </c>
      <c r="W111" s="79">
        <f>SUM(D105:W105,D111:V111)</f>
        <v>2678.7529480910102</v>
      </c>
    </row>
    <row r="112" spans="3:42" s="31" customFormat="1" ht="13.5">
      <c r="C112" s="81" t="s">
        <v>85</v>
      </c>
      <c r="D112" s="98">
        <v>3.4821333845500422</v>
      </c>
      <c r="E112" s="98">
        <v>11.553814982978292</v>
      </c>
      <c r="F112" s="98">
        <v>12.534468616711795</v>
      </c>
      <c r="G112" s="98">
        <v>70.492346717988255</v>
      </c>
      <c r="H112" s="98">
        <v>8.5451734618109878</v>
      </c>
      <c r="I112" s="98">
        <v>9.1529813872561032</v>
      </c>
      <c r="J112" s="98">
        <v>51.444971725953813</v>
      </c>
      <c r="K112" s="98">
        <v>38.955590786591678</v>
      </c>
      <c r="L112" s="98">
        <v>54.745483579458345</v>
      </c>
      <c r="M112" s="98">
        <v>84.366297068318957</v>
      </c>
      <c r="N112" s="98">
        <v>33.589888805157258</v>
      </c>
      <c r="O112" s="98">
        <v>0.99559335521759018</v>
      </c>
      <c r="P112" s="98">
        <v>1.99472444827632</v>
      </c>
      <c r="Q112" s="98">
        <v>0.41284074236162555</v>
      </c>
      <c r="R112" s="98">
        <v>4.2873010350317244</v>
      </c>
      <c r="S112" s="98">
        <v>174.92576053548981</v>
      </c>
      <c r="T112" s="98">
        <v>1.4208950042579278</v>
      </c>
      <c r="U112" s="98">
        <v>4.6230757303799281</v>
      </c>
      <c r="V112" s="98">
        <v>9.8091596057188877</v>
      </c>
      <c r="W112" s="37">
        <f t="shared" ref="W112:W114" si="162">SUM(D106:W106,D112:V112)</f>
        <v>964.90267951154703</v>
      </c>
    </row>
    <row r="113" spans="3:42" s="31" customFormat="1" ht="13.5">
      <c r="C113" s="81" t="s">
        <v>86</v>
      </c>
      <c r="D113" s="37">
        <v>2.6286392132717147</v>
      </c>
      <c r="E113" s="37">
        <v>3.5525308558020421</v>
      </c>
      <c r="F113" s="37">
        <v>3.9648814835567237</v>
      </c>
      <c r="G113" s="37">
        <v>26.748989502442456</v>
      </c>
      <c r="H113" s="37">
        <v>5.3405592099353703</v>
      </c>
      <c r="I113" s="37">
        <v>2.6913934118262137</v>
      </c>
      <c r="J113" s="37">
        <v>29.870860269276218</v>
      </c>
      <c r="K113" s="37">
        <v>36.771551902189763</v>
      </c>
      <c r="L113" s="37">
        <v>138.45960652733362</v>
      </c>
      <c r="M113" s="37">
        <v>21.729816183953499</v>
      </c>
      <c r="N113" s="37">
        <v>19.182065176993333</v>
      </c>
      <c r="O113" s="37">
        <v>2.8508620174262056</v>
      </c>
      <c r="P113" s="37">
        <v>14.882562413722786</v>
      </c>
      <c r="Q113" s="98">
        <v>29.783943315053886</v>
      </c>
      <c r="R113" s="98">
        <v>7.4942909255736962</v>
      </c>
      <c r="S113" s="98">
        <v>27.107323530343525</v>
      </c>
      <c r="T113" s="98">
        <v>38.445593933861005</v>
      </c>
      <c r="U113" s="98">
        <v>0.6685453690489489</v>
      </c>
      <c r="V113" s="98">
        <v>1.3467550651375197</v>
      </c>
      <c r="W113" s="37">
        <f t="shared" si="162"/>
        <v>466.6871491223543</v>
      </c>
    </row>
    <row r="114" spans="3:42" s="31" customFormat="1" ht="13.5">
      <c r="C114" s="83" t="s">
        <v>79</v>
      </c>
      <c r="D114" s="41">
        <f t="shared" ref="D114:V114" si="163">SUM(D111:D113)</f>
        <v>6.1107725978217573</v>
      </c>
      <c r="E114" s="41">
        <f t="shared" si="163"/>
        <v>15.106345838780333</v>
      </c>
      <c r="F114" s="41">
        <f t="shared" si="163"/>
        <v>16.499350100268519</v>
      </c>
      <c r="G114" s="41">
        <f t="shared" si="163"/>
        <v>97.241336220430711</v>
      </c>
      <c r="H114" s="41">
        <f t="shared" si="163"/>
        <v>13.885732671746357</v>
      </c>
      <c r="I114" s="41">
        <f t="shared" si="163"/>
        <v>11.844374799082317</v>
      </c>
      <c r="J114" s="41">
        <f t="shared" si="163"/>
        <v>866.18457732442187</v>
      </c>
      <c r="K114" s="41">
        <f t="shared" si="163"/>
        <v>75.727142688781441</v>
      </c>
      <c r="L114" s="41">
        <f t="shared" si="163"/>
        <v>193.20509010679197</v>
      </c>
      <c r="M114" s="41">
        <f t="shared" si="163"/>
        <v>309.31287485397905</v>
      </c>
      <c r="N114" s="41">
        <f t="shared" si="163"/>
        <v>52.771953982150592</v>
      </c>
      <c r="O114" s="41">
        <f t="shared" si="163"/>
        <v>3.8464553726437956</v>
      </c>
      <c r="P114" s="41">
        <f t="shared" si="163"/>
        <v>16.877286861999107</v>
      </c>
      <c r="Q114" s="41">
        <f t="shared" si="163"/>
        <v>30.19678405741551</v>
      </c>
      <c r="R114" s="41">
        <f t="shared" si="163"/>
        <v>11.781591960605422</v>
      </c>
      <c r="S114" s="41">
        <f t="shared" si="163"/>
        <v>202.03308406583335</v>
      </c>
      <c r="T114" s="41">
        <f t="shared" si="163"/>
        <v>39.866488938118934</v>
      </c>
      <c r="U114" s="41">
        <f t="shared" si="163"/>
        <v>5.2916210994288768</v>
      </c>
      <c r="V114" s="41">
        <f t="shared" si="163"/>
        <v>11.155914670856408</v>
      </c>
      <c r="W114" s="41">
        <f t="shared" si="162"/>
        <v>4110.3427767249113</v>
      </c>
    </row>
    <row r="115" spans="3:42" s="31" customFormat="1" ht="10.7" customHeight="1">
      <c r="D115" s="99"/>
      <c r="E115" s="99"/>
      <c r="F115" s="99"/>
      <c r="G115" s="99"/>
      <c r="H115" s="99"/>
      <c r="I115" s="99"/>
      <c r="J115" s="99"/>
      <c r="K115" s="99"/>
      <c r="L115" s="99"/>
      <c r="M115" s="99"/>
      <c r="N115" s="99"/>
      <c r="O115" s="99"/>
      <c r="P115" s="99"/>
      <c r="Q115" s="99"/>
      <c r="R115" s="99"/>
      <c r="S115" s="99"/>
      <c r="T115" s="99"/>
      <c r="U115" s="99"/>
      <c r="V115" s="99"/>
      <c r="W115" s="99"/>
      <c r="X115" s="99"/>
      <c r="Y115" s="100"/>
      <c r="Z115" s="100"/>
      <c r="AA115" s="100"/>
      <c r="AB115" s="100"/>
      <c r="AC115" s="100"/>
      <c r="AD115" s="100"/>
      <c r="AE115" s="100"/>
      <c r="AF115" s="100"/>
      <c r="AG115" s="100"/>
      <c r="AH115" s="100"/>
      <c r="AI115" s="100"/>
      <c r="AJ115" s="100"/>
      <c r="AK115" s="100"/>
      <c r="AL115" s="100"/>
      <c r="AM115" s="100"/>
      <c r="AN115" s="100"/>
      <c r="AO115" s="100"/>
      <c r="AP115" s="100"/>
    </row>
    <row r="116" spans="3:42" s="31" customFormat="1" ht="17.25">
      <c r="C116" s="32" t="s">
        <v>122</v>
      </c>
      <c r="D116" s="25"/>
      <c r="E116" s="25"/>
      <c r="F116" s="73"/>
      <c r="G116" s="74"/>
      <c r="H116" s="25"/>
      <c r="I116" s="25"/>
      <c r="J116" s="75"/>
      <c r="K116" s="76"/>
      <c r="L116" s="25"/>
      <c r="M116" s="25"/>
      <c r="N116" s="25"/>
      <c r="O116" s="25"/>
      <c r="P116" s="25"/>
      <c r="Q116" s="25"/>
      <c r="R116" s="25"/>
      <c r="S116" s="25"/>
      <c r="T116" s="25"/>
      <c r="U116" s="25"/>
      <c r="V116" s="25"/>
      <c r="W116" s="29" t="s">
        <v>722</v>
      </c>
      <c r="X116" s="99"/>
      <c r="Y116" s="100"/>
      <c r="Z116" s="100"/>
      <c r="AA116" s="100"/>
      <c r="AB116" s="100"/>
      <c r="AC116" s="100"/>
      <c r="AD116" s="100"/>
      <c r="AE116" s="100"/>
      <c r="AF116" s="100"/>
      <c r="AG116" s="100"/>
      <c r="AH116" s="100"/>
      <c r="AI116" s="100"/>
      <c r="AJ116" s="100"/>
      <c r="AK116" s="100"/>
      <c r="AL116" s="100"/>
      <c r="AM116" s="100"/>
      <c r="AN116" s="100"/>
      <c r="AO116" s="100"/>
      <c r="AP116" s="100"/>
    </row>
    <row r="117" spans="3:42" s="31" customFormat="1" ht="13.5">
      <c r="C117" s="49"/>
      <c r="D117" s="588" t="str">
        <f t="shared" ref="D117:AP117" si="164">D9</f>
        <v>01</v>
      </c>
      <c r="E117" s="588" t="str">
        <f t="shared" si="164"/>
        <v>02</v>
      </c>
      <c r="F117" s="588" t="str">
        <f t="shared" si="164"/>
        <v>03</v>
      </c>
      <c r="G117" s="588" t="str">
        <f t="shared" si="164"/>
        <v>04</v>
      </c>
      <c r="H117" s="588" t="str">
        <f t="shared" si="164"/>
        <v>05</v>
      </c>
      <c r="I117" s="588" t="str">
        <f t="shared" si="164"/>
        <v>06</v>
      </c>
      <c r="J117" s="588" t="str">
        <f t="shared" si="164"/>
        <v>07</v>
      </c>
      <c r="K117" s="588" t="str">
        <f t="shared" si="164"/>
        <v>08</v>
      </c>
      <c r="L117" s="588" t="str">
        <f t="shared" si="164"/>
        <v>09</v>
      </c>
      <c r="M117" s="588" t="str">
        <f t="shared" si="164"/>
        <v>10</v>
      </c>
      <c r="N117" s="588" t="str">
        <f t="shared" si="164"/>
        <v>11</v>
      </c>
      <c r="O117" s="588" t="str">
        <f t="shared" si="164"/>
        <v>12</v>
      </c>
      <c r="P117" s="588" t="str">
        <f t="shared" si="164"/>
        <v>13</v>
      </c>
      <c r="Q117" s="588" t="str">
        <f t="shared" si="164"/>
        <v>14</v>
      </c>
      <c r="R117" s="588" t="str">
        <f t="shared" si="164"/>
        <v>15</v>
      </c>
      <c r="S117" s="588" t="str">
        <f t="shared" si="164"/>
        <v>16</v>
      </c>
      <c r="T117" s="588" t="str">
        <f t="shared" si="164"/>
        <v>17</v>
      </c>
      <c r="U117" s="588" t="str">
        <f t="shared" si="164"/>
        <v>18</v>
      </c>
      <c r="V117" s="588" t="str">
        <f t="shared" si="164"/>
        <v>19</v>
      </c>
      <c r="W117" s="588" t="str">
        <f t="shared" si="164"/>
        <v>20</v>
      </c>
      <c r="X117" s="588" t="str">
        <f t="shared" si="164"/>
        <v>21</v>
      </c>
      <c r="Y117" s="588" t="str">
        <f t="shared" si="164"/>
        <v>22</v>
      </c>
      <c r="Z117" s="588" t="str">
        <f t="shared" si="164"/>
        <v>23</v>
      </c>
      <c r="AA117" s="588" t="str">
        <f t="shared" si="164"/>
        <v>24</v>
      </c>
      <c r="AB117" s="588" t="str">
        <f t="shared" si="164"/>
        <v>25</v>
      </c>
      <c r="AC117" s="588" t="str">
        <f t="shared" si="164"/>
        <v>26</v>
      </c>
      <c r="AD117" s="588" t="str">
        <f t="shared" si="164"/>
        <v>27</v>
      </c>
      <c r="AE117" s="588" t="str">
        <f t="shared" si="164"/>
        <v>28</v>
      </c>
      <c r="AF117" s="588" t="str">
        <f t="shared" si="164"/>
        <v>29</v>
      </c>
      <c r="AG117" s="588" t="str">
        <f t="shared" si="164"/>
        <v>30</v>
      </c>
      <c r="AH117" s="588" t="str">
        <f t="shared" si="164"/>
        <v>31</v>
      </c>
      <c r="AI117" s="588" t="str">
        <f t="shared" si="164"/>
        <v>32</v>
      </c>
      <c r="AJ117" s="588" t="str">
        <f t="shared" si="164"/>
        <v>33</v>
      </c>
      <c r="AK117" s="588" t="str">
        <f t="shared" si="164"/>
        <v>34</v>
      </c>
      <c r="AL117" s="588" t="str">
        <f t="shared" si="164"/>
        <v>35</v>
      </c>
      <c r="AM117" s="588" t="str">
        <f t="shared" si="164"/>
        <v>36</v>
      </c>
      <c r="AN117" s="588" t="str">
        <f t="shared" si="164"/>
        <v>37</v>
      </c>
      <c r="AO117" s="588" t="str">
        <f t="shared" si="164"/>
        <v>38</v>
      </c>
      <c r="AP117" s="588" t="str">
        <f t="shared" si="164"/>
        <v>39</v>
      </c>
    </row>
    <row r="118" spans="3:42" s="31" customFormat="1" ht="40.5">
      <c r="C118" s="77" t="s">
        <v>48</v>
      </c>
      <c r="D118" s="589" t="str">
        <f t="shared" ref="D118:AP118" si="165">D10</f>
        <v>農業</v>
      </c>
      <c r="E118" s="589" t="str">
        <f t="shared" si="165"/>
        <v>林業</v>
      </c>
      <c r="F118" s="589" t="str">
        <f t="shared" si="165"/>
        <v>漁業</v>
      </c>
      <c r="G118" s="589" t="str">
        <f t="shared" si="165"/>
        <v>鉱業</v>
      </c>
      <c r="H118" s="589" t="str">
        <f t="shared" si="165"/>
        <v>飲食料品</v>
      </c>
      <c r="I118" s="589" t="str">
        <f t="shared" si="165"/>
        <v>繊維製品</v>
      </c>
      <c r="J118" s="589" t="str">
        <f t="shared" si="165"/>
        <v>パルプ・紙・木製品</v>
      </c>
      <c r="K118" s="589" t="str">
        <f t="shared" si="165"/>
        <v>化学製品</v>
      </c>
      <c r="L118" s="589" t="str">
        <f t="shared" si="165"/>
        <v>石油・石炭製品</v>
      </c>
      <c r="M118" s="613" t="str">
        <f t="shared" si="165"/>
        <v>プラスチック・ゴム製品</v>
      </c>
      <c r="N118" s="589" t="str">
        <f t="shared" si="165"/>
        <v>窯業・土石製品</v>
      </c>
      <c r="O118" s="589" t="str">
        <f t="shared" si="165"/>
        <v>鉄鋼</v>
      </c>
      <c r="P118" s="589" t="str">
        <f t="shared" si="165"/>
        <v>非鉄金属</v>
      </c>
      <c r="Q118" s="589" t="str">
        <f t="shared" si="165"/>
        <v>金属製品</v>
      </c>
      <c r="R118" s="589" t="str">
        <f t="shared" si="165"/>
        <v>はん用機械</v>
      </c>
      <c r="S118" s="589" t="str">
        <f t="shared" si="165"/>
        <v>生産用機械</v>
      </c>
      <c r="T118" s="589" t="str">
        <f t="shared" si="165"/>
        <v>業務用機械</v>
      </c>
      <c r="U118" s="589" t="str">
        <f t="shared" si="165"/>
        <v>電子部品</v>
      </c>
      <c r="V118" s="589" t="str">
        <f t="shared" si="165"/>
        <v>電気機械</v>
      </c>
      <c r="W118" s="589" t="str">
        <f t="shared" si="165"/>
        <v>情報通信機器</v>
      </c>
      <c r="X118" s="593" t="str">
        <f t="shared" si="165"/>
        <v>輸送機械</v>
      </c>
      <c r="Y118" s="593" t="str">
        <f t="shared" si="165"/>
        <v>その他の製造工業製品</v>
      </c>
      <c r="Z118" s="593" t="str">
        <f t="shared" si="165"/>
        <v>建設</v>
      </c>
      <c r="AA118" s="593" t="str">
        <f t="shared" si="165"/>
        <v>電力・ガス・熱供給</v>
      </c>
      <c r="AB118" s="593" t="str">
        <f t="shared" si="165"/>
        <v>水道</v>
      </c>
      <c r="AC118" s="593" t="str">
        <f t="shared" si="165"/>
        <v>廃棄物処理</v>
      </c>
      <c r="AD118" s="593" t="str">
        <f t="shared" si="165"/>
        <v>商業</v>
      </c>
      <c r="AE118" s="593" t="str">
        <f t="shared" si="165"/>
        <v>金融・保険</v>
      </c>
      <c r="AF118" s="593" t="str">
        <f t="shared" si="165"/>
        <v>不動産</v>
      </c>
      <c r="AG118" s="593" t="str">
        <f t="shared" si="165"/>
        <v>運輸・郵便</v>
      </c>
      <c r="AH118" s="593" t="str">
        <f t="shared" si="165"/>
        <v>情報通信</v>
      </c>
      <c r="AI118" s="593" t="str">
        <f t="shared" si="165"/>
        <v>公務</v>
      </c>
      <c r="AJ118" s="593" t="str">
        <f t="shared" si="165"/>
        <v>教育・研究</v>
      </c>
      <c r="AK118" s="593" t="str">
        <f t="shared" si="165"/>
        <v>医療・福祉</v>
      </c>
      <c r="AL118" s="614" t="str">
        <f t="shared" si="165"/>
        <v>他に分類されない会員制団体</v>
      </c>
      <c r="AM118" s="593" t="str">
        <f t="shared" si="165"/>
        <v>対事業所サービス</v>
      </c>
      <c r="AN118" s="593" t="str">
        <f t="shared" si="165"/>
        <v>対個人サービス</v>
      </c>
      <c r="AO118" s="593" t="str">
        <f t="shared" si="165"/>
        <v>事務用品</v>
      </c>
      <c r="AP118" s="593" t="str">
        <f t="shared" si="165"/>
        <v>分類不明</v>
      </c>
    </row>
    <row r="119" spans="3:42" s="31" customFormat="1" ht="13.5">
      <c r="C119" s="78" t="s">
        <v>84</v>
      </c>
      <c r="D119" s="79">
        <f>D25+D72</f>
        <v>0</v>
      </c>
      <c r="E119" s="79">
        <f t="shared" ref="E119:AP119" si="166">E25+E72</f>
        <v>0</v>
      </c>
      <c r="F119" s="79">
        <f t="shared" si="166"/>
        <v>0</v>
      </c>
      <c r="G119" s="79">
        <f t="shared" si="166"/>
        <v>0</v>
      </c>
      <c r="H119" s="79">
        <f t="shared" si="166"/>
        <v>3665.1926278089618</v>
      </c>
      <c r="I119" s="79">
        <f t="shared" si="166"/>
        <v>0</v>
      </c>
      <c r="J119" s="79">
        <f t="shared" si="166"/>
        <v>0</v>
      </c>
      <c r="K119" s="79">
        <f t="shared" si="166"/>
        <v>0</v>
      </c>
      <c r="L119" s="79">
        <f t="shared" si="166"/>
        <v>0</v>
      </c>
      <c r="M119" s="79">
        <f t="shared" si="166"/>
        <v>0</v>
      </c>
      <c r="N119" s="79">
        <f t="shared" si="166"/>
        <v>0</v>
      </c>
      <c r="O119" s="79">
        <f t="shared" si="166"/>
        <v>0</v>
      </c>
      <c r="P119" s="79">
        <f t="shared" si="166"/>
        <v>0</v>
      </c>
      <c r="Q119" s="97">
        <f t="shared" si="166"/>
        <v>0</v>
      </c>
      <c r="R119" s="97">
        <f t="shared" si="166"/>
        <v>0</v>
      </c>
      <c r="S119" s="97">
        <f t="shared" si="166"/>
        <v>0</v>
      </c>
      <c r="T119" s="97">
        <f t="shared" si="166"/>
        <v>0</v>
      </c>
      <c r="U119" s="97">
        <f t="shared" si="166"/>
        <v>0</v>
      </c>
      <c r="V119" s="97">
        <f t="shared" si="166"/>
        <v>0</v>
      </c>
      <c r="W119" s="79">
        <f t="shared" si="166"/>
        <v>0</v>
      </c>
      <c r="X119" s="79">
        <f t="shared" si="166"/>
        <v>0</v>
      </c>
      <c r="Y119" s="79">
        <f t="shared" si="166"/>
        <v>0</v>
      </c>
      <c r="Z119" s="79">
        <f t="shared" si="166"/>
        <v>0</v>
      </c>
      <c r="AA119" s="79">
        <f t="shared" si="166"/>
        <v>0</v>
      </c>
      <c r="AB119" s="79">
        <f t="shared" si="166"/>
        <v>0</v>
      </c>
      <c r="AC119" s="79">
        <f t="shared" si="166"/>
        <v>0</v>
      </c>
      <c r="AD119" s="79">
        <f t="shared" si="166"/>
        <v>2397.0224075344349</v>
      </c>
      <c r="AE119" s="79">
        <f t="shared" si="166"/>
        <v>0</v>
      </c>
      <c r="AF119" s="79">
        <f t="shared" si="166"/>
        <v>0</v>
      </c>
      <c r="AG119" s="79">
        <f t="shared" si="166"/>
        <v>134.43150416967552</v>
      </c>
      <c r="AH119" s="79">
        <f t="shared" si="166"/>
        <v>0</v>
      </c>
      <c r="AI119" s="79">
        <f t="shared" si="166"/>
        <v>0</v>
      </c>
      <c r="AJ119" s="79">
        <f t="shared" si="166"/>
        <v>0</v>
      </c>
      <c r="AK119" s="79">
        <f t="shared" si="166"/>
        <v>0</v>
      </c>
      <c r="AL119" s="79">
        <f t="shared" si="166"/>
        <v>0</v>
      </c>
      <c r="AM119" s="79">
        <f t="shared" si="166"/>
        <v>0</v>
      </c>
      <c r="AN119" s="79">
        <f t="shared" si="166"/>
        <v>0</v>
      </c>
      <c r="AO119" s="79">
        <f t="shared" si="166"/>
        <v>0</v>
      </c>
      <c r="AP119" s="79">
        <f t="shared" si="166"/>
        <v>0</v>
      </c>
    </row>
    <row r="120" spans="3:42" s="31" customFormat="1" ht="13.5">
      <c r="C120" s="81" t="s">
        <v>85</v>
      </c>
      <c r="D120" s="37">
        <f>D26+D73</f>
        <v>904.95909778252451</v>
      </c>
      <c r="E120" s="37">
        <f t="shared" ref="E120:AP120" si="167">E26+E73</f>
        <v>8.9345900085180414</v>
      </c>
      <c r="F120" s="37">
        <f t="shared" si="167"/>
        <v>117.03214197665969</v>
      </c>
      <c r="G120" s="37">
        <f t="shared" si="167"/>
        <v>4.2283678745498703</v>
      </c>
      <c r="H120" s="37">
        <f t="shared" si="167"/>
        <v>1074.3815649614555</v>
      </c>
      <c r="I120" s="37">
        <f t="shared" si="167"/>
        <v>11.464984549934153</v>
      </c>
      <c r="J120" s="37">
        <f t="shared" si="167"/>
        <v>188.70286823758471</v>
      </c>
      <c r="K120" s="37">
        <f t="shared" si="167"/>
        <v>147.14287649267206</v>
      </c>
      <c r="L120" s="37">
        <f t="shared" si="167"/>
        <v>131.95053756101044</v>
      </c>
      <c r="M120" s="37">
        <f t="shared" si="167"/>
        <v>175.50126296454832</v>
      </c>
      <c r="N120" s="37">
        <f t="shared" si="167"/>
        <v>21.253817312433853</v>
      </c>
      <c r="O120" s="37">
        <f t="shared" si="167"/>
        <v>46.70483755888386</v>
      </c>
      <c r="P120" s="37">
        <f t="shared" si="167"/>
        <v>15.954073283226919</v>
      </c>
      <c r="Q120" s="98">
        <f t="shared" si="167"/>
        <v>90.813632584653732</v>
      </c>
      <c r="R120" s="98">
        <f t="shared" si="167"/>
        <v>8.0549457551255923</v>
      </c>
      <c r="S120" s="98">
        <f t="shared" si="167"/>
        <v>10.943390801228132</v>
      </c>
      <c r="T120" s="98">
        <f t="shared" si="167"/>
        <v>5.0596222288007668</v>
      </c>
      <c r="U120" s="98">
        <f t="shared" si="167"/>
        <v>12.8021939750613</v>
      </c>
      <c r="V120" s="98">
        <f t="shared" si="167"/>
        <v>7.3008098481525323</v>
      </c>
      <c r="W120" s="37">
        <f t="shared" si="167"/>
        <v>0.82344423141134693</v>
      </c>
      <c r="X120" s="37">
        <f t="shared" si="167"/>
        <v>54.155638989535461</v>
      </c>
      <c r="Y120" s="37">
        <f t="shared" si="167"/>
        <v>63.017224168641974</v>
      </c>
      <c r="Z120" s="37">
        <f t="shared" si="167"/>
        <v>41.146386535164403</v>
      </c>
      <c r="AA120" s="37">
        <f t="shared" si="167"/>
        <v>200.95918982841312</v>
      </c>
      <c r="AB120" s="37">
        <f t="shared" si="167"/>
        <v>24.16836613645178</v>
      </c>
      <c r="AC120" s="37">
        <f t="shared" si="167"/>
        <v>25.136878759120169</v>
      </c>
      <c r="AD120" s="37">
        <f t="shared" si="167"/>
        <v>587.12120277055874</v>
      </c>
      <c r="AE120" s="37">
        <f t="shared" si="167"/>
        <v>168.06145895181157</v>
      </c>
      <c r="AF120" s="37">
        <f t="shared" si="167"/>
        <v>176.16415862606365</v>
      </c>
      <c r="AG120" s="37">
        <f t="shared" si="167"/>
        <v>398.19313764761216</v>
      </c>
      <c r="AH120" s="37">
        <f t="shared" si="167"/>
        <v>310.8635755528104</v>
      </c>
      <c r="AI120" s="37">
        <f t="shared" si="167"/>
        <v>4.1119565891613377</v>
      </c>
      <c r="AJ120" s="37">
        <f t="shared" si="167"/>
        <v>4.8983572474017958</v>
      </c>
      <c r="AK120" s="37">
        <f t="shared" si="167"/>
        <v>0.726229586416684</v>
      </c>
      <c r="AL120" s="37">
        <f t="shared" si="167"/>
        <v>15.076584003573883</v>
      </c>
      <c r="AM120" s="37">
        <f t="shared" si="167"/>
        <v>842.33802473373441</v>
      </c>
      <c r="AN120" s="37">
        <f t="shared" si="167"/>
        <v>12.77467679067685</v>
      </c>
      <c r="AO120" s="37">
        <f t="shared" si="167"/>
        <v>14.162180052281128</v>
      </c>
      <c r="AP120" s="37">
        <f t="shared" si="167"/>
        <v>40.514840177797012</v>
      </c>
    </row>
    <row r="121" spans="3:42" s="31" customFormat="1" ht="13.5">
      <c r="C121" s="81" t="s">
        <v>86</v>
      </c>
      <c r="D121" s="37">
        <f>D27+D74</f>
        <v>69.061504848785631</v>
      </c>
      <c r="E121" s="37">
        <f t="shared" ref="E121:AP121" si="168">E27+E74</f>
        <v>2.7241968480219976</v>
      </c>
      <c r="F121" s="37">
        <f t="shared" si="168"/>
        <v>8.8471255965261442</v>
      </c>
      <c r="G121" s="37">
        <f t="shared" si="168"/>
        <v>1.6873162385513338</v>
      </c>
      <c r="H121" s="37">
        <f t="shared" si="168"/>
        <v>253.02949142154077</v>
      </c>
      <c r="I121" s="37">
        <f t="shared" si="168"/>
        <v>12.960318197588709</v>
      </c>
      <c r="J121" s="37">
        <f t="shared" si="168"/>
        <v>30.648207703727728</v>
      </c>
      <c r="K121" s="37">
        <f t="shared" si="168"/>
        <v>54.798314926125315</v>
      </c>
      <c r="L121" s="37">
        <f t="shared" si="168"/>
        <v>51.209483731447996</v>
      </c>
      <c r="M121" s="37">
        <f t="shared" si="168"/>
        <v>31.656518410976503</v>
      </c>
      <c r="N121" s="37">
        <f t="shared" si="168"/>
        <v>5.4540674981593886</v>
      </c>
      <c r="O121" s="37">
        <f t="shared" si="168"/>
        <v>14.872419663572151</v>
      </c>
      <c r="P121" s="37">
        <f t="shared" si="168"/>
        <v>6.6478842056793379</v>
      </c>
      <c r="Q121" s="98">
        <f t="shared" si="168"/>
        <v>13.829301524214703</v>
      </c>
      <c r="R121" s="98">
        <f t="shared" si="168"/>
        <v>3.0829403994774403</v>
      </c>
      <c r="S121" s="98">
        <f t="shared" si="168"/>
        <v>3.0934369338107763</v>
      </c>
      <c r="T121" s="98">
        <f t="shared" si="168"/>
        <v>2.52294963250944</v>
      </c>
      <c r="U121" s="98">
        <f t="shared" si="168"/>
        <v>9.2905393590355612</v>
      </c>
      <c r="V121" s="98">
        <f t="shared" si="168"/>
        <v>20.543495323964464</v>
      </c>
      <c r="W121" s="37">
        <f t="shared" si="168"/>
        <v>8.8432976319091754</v>
      </c>
      <c r="X121" s="37">
        <f t="shared" si="168"/>
        <v>68.604174059206485</v>
      </c>
      <c r="Y121" s="37">
        <f t="shared" si="168"/>
        <v>29.085107439586046</v>
      </c>
      <c r="Z121" s="37">
        <f t="shared" si="168"/>
        <v>17.937979935553685</v>
      </c>
      <c r="AA121" s="37">
        <f t="shared" si="168"/>
        <v>90.613263026501286</v>
      </c>
      <c r="AB121" s="37">
        <f t="shared" si="168"/>
        <v>20.493260737034994</v>
      </c>
      <c r="AC121" s="37">
        <f t="shared" si="168"/>
        <v>15.78335470454048</v>
      </c>
      <c r="AD121" s="37">
        <f t="shared" si="168"/>
        <v>427.63371085053393</v>
      </c>
      <c r="AE121" s="37">
        <f t="shared" si="168"/>
        <v>179.77705554738861</v>
      </c>
      <c r="AF121" s="37">
        <f t="shared" si="168"/>
        <v>494.08722627825125</v>
      </c>
      <c r="AG121" s="37">
        <f t="shared" si="168"/>
        <v>139.16088999918378</v>
      </c>
      <c r="AH121" s="37">
        <f t="shared" si="168"/>
        <v>213.8092634854068</v>
      </c>
      <c r="AI121" s="37">
        <f t="shared" si="168"/>
        <v>8.6272049916520768</v>
      </c>
      <c r="AJ121" s="37">
        <f t="shared" si="168"/>
        <v>62.512206972791546</v>
      </c>
      <c r="AK121" s="37">
        <f t="shared" si="168"/>
        <v>97.963994707188618</v>
      </c>
      <c r="AL121" s="37">
        <f t="shared" si="168"/>
        <v>26.494529192128049</v>
      </c>
      <c r="AM121" s="37">
        <f t="shared" si="168"/>
        <v>247.83105108845771</v>
      </c>
      <c r="AN121" s="37">
        <f t="shared" si="168"/>
        <v>221.35231595018286</v>
      </c>
      <c r="AO121" s="37">
        <f t="shared" si="168"/>
        <v>4.2221055544190342</v>
      </c>
      <c r="AP121" s="37">
        <f t="shared" si="168"/>
        <v>9.6481841780875381</v>
      </c>
    </row>
    <row r="122" spans="3:42" s="31" customFormat="1" ht="13.5">
      <c r="C122" s="81" t="s">
        <v>79</v>
      </c>
      <c r="D122" s="37">
        <f t="shared" ref="D122:P122" si="169">SUM(D119:D121)</f>
        <v>974.02060263131011</v>
      </c>
      <c r="E122" s="37">
        <f t="shared" si="169"/>
        <v>11.65878685654004</v>
      </c>
      <c r="F122" s="37">
        <f t="shared" si="169"/>
        <v>125.87926757318583</v>
      </c>
      <c r="G122" s="37">
        <f t="shared" si="169"/>
        <v>5.9156841131012037</v>
      </c>
      <c r="H122" s="37">
        <f t="shared" si="169"/>
        <v>4992.6036841919586</v>
      </c>
      <c r="I122" s="37">
        <f t="shared" si="169"/>
        <v>24.425302747522863</v>
      </c>
      <c r="J122" s="37">
        <f t="shared" si="169"/>
        <v>219.35107594131244</v>
      </c>
      <c r="K122" s="37">
        <f t="shared" si="169"/>
        <v>201.94119141879736</v>
      </c>
      <c r="L122" s="37">
        <f t="shared" si="169"/>
        <v>183.16002129245842</v>
      </c>
      <c r="M122" s="37">
        <f t="shared" si="169"/>
        <v>207.15778137552482</v>
      </c>
      <c r="N122" s="37">
        <f t="shared" si="169"/>
        <v>26.707884810593242</v>
      </c>
      <c r="O122" s="37">
        <f t="shared" si="169"/>
        <v>61.577257222456012</v>
      </c>
      <c r="P122" s="37">
        <f t="shared" si="169"/>
        <v>22.601957488906258</v>
      </c>
      <c r="Q122" s="98">
        <f>SUM(Q119:Q121)</f>
        <v>104.64293410886843</v>
      </c>
      <c r="R122" s="98">
        <f>SUM(R119:R121)</f>
        <v>11.137886154603033</v>
      </c>
      <c r="S122" s="98">
        <f>SUM(S119:S121)</f>
        <v>14.036827735038909</v>
      </c>
      <c r="T122" s="98">
        <f>SUM(T119:T121)</f>
        <v>7.5825718613102069</v>
      </c>
      <c r="U122" s="98">
        <f>SUM(U119:U121)</f>
        <v>22.092733334096863</v>
      </c>
      <c r="V122" s="98">
        <f t="shared" ref="V122:AP122" si="170">SUM(V119:V121)</f>
        <v>27.844305172116997</v>
      </c>
      <c r="W122" s="37">
        <f t="shared" si="170"/>
        <v>9.6667418633205227</v>
      </c>
      <c r="X122" s="41">
        <f t="shared" si="170"/>
        <v>122.75981304874195</v>
      </c>
      <c r="Y122" s="41">
        <f t="shared" si="170"/>
        <v>92.102331608228013</v>
      </c>
      <c r="Z122" s="41">
        <f t="shared" si="170"/>
        <v>59.084366470718088</v>
      </c>
      <c r="AA122" s="41">
        <f t="shared" si="170"/>
        <v>291.57245285491439</v>
      </c>
      <c r="AB122" s="41">
        <f t="shared" si="170"/>
        <v>44.661626873486775</v>
      </c>
      <c r="AC122" s="41">
        <f t="shared" si="170"/>
        <v>40.920233463660651</v>
      </c>
      <c r="AD122" s="41">
        <f t="shared" si="170"/>
        <v>3411.7773211555277</v>
      </c>
      <c r="AE122" s="41">
        <f t="shared" si="170"/>
        <v>347.83851449920019</v>
      </c>
      <c r="AF122" s="41">
        <f t="shared" si="170"/>
        <v>670.25138490431493</v>
      </c>
      <c r="AG122" s="41">
        <f t="shared" si="170"/>
        <v>671.78553181647158</v>
      </c>
      <c r="AH122" s="41">
        <f t="shared" si="170"/>
        <v>524.67283903821726</v>
      </c>
      <c r="AI122" s="41">
        <f t="shared" si="170"/>
        <v>12.739161580813414</v>
      </c>
      <c r="AJ122" s="41">
        <f t="shared" si="170"/>
        <v>67.410564220193336</v>
      </c>
      <c r="AK122" s="41">
        <f t="shared" si="170"/>
        <v>98.690224293605297</v>
      </c>
      <c r="AL122" s="41">
        <f t="shared" si="170"/>
        <v>41.571113195701933</v>
      </c>
      <c r="AM122" s="41">
        <f t="shared" si="170"/>
        <v>1090.1690758221921</v>
      </c>
      <c r="AN122" s="41">
        <f t="shared" si="170"/>
        <v>234.12699274085969</v>
      </c>
      <c r="AO122" s="41">
        <f t="shared" si="170"/>
        <v>18.384285606700161</v>
      </c>
      <c r="AP122" s="41">
        <f t="shared" si="170"/>
        <v>50.163024355884552</v>
      </c>
    </row>
    <row r="123" spans="3:42" s="31" customFormat="1" ht="13.5">
      <c r="C123" s="49"/>
      <c r="D123" s="588" t="str">
        <f t="shared" ref="D123:D124" si="171">X117</f>
        <v>21</v>
      </c>
      <c r="E123" s="588" t="str">
        <f t="shared" ref="E123:E124" si="172">Y117</f>
        <v>22</v>
      </c>
      <c r="F123" s="588" t="str">
        <f t="shared" ref="F123:F124" si="173">Z117</f>
        <v>23</v>
      </c>
      <c r="G123" s="588" t="str">
        <f t="shared" ref="G123:G124" si="174">AA117</f>
        <v>24</v>
      </c>
      <c r="H123" s="588" t="str">
        <f t="shared" ref="H123:H124" si="175">AB117</f>
        <v>25</v>
      </c>
      <c r="I123" s="588" t="str">
        <f t="shared" ref="I123:I124" si="176">AC117</f>
        <v>26</v>
      </c>
      <c r="J123" s="588" t="str">
        <f t="shared" ref="J123:J124" si="177">AD117</f>
        <v>27</v>
      </c>
      <c r="K123" s="588" t="str">
        <f t="shared" ref="K123:K124" si="178">AE117</f>
        <v>28</v>
      </c>
      <c r="L123" s="588" t="str">
        <f t="shared" ref="L123:L124" si="179">AF117</f>
        <v>29</v>
      </c>
      <c r="M123" s="588" t="str">
        <f t="shared" ref="M123:M124" si="180">AG117</f>
        <v>30</v>
      </c>
      <c r="N123" s="588" t="str">
        <f t="shared" ref="N123:N124" si="181">AH117</f>
        <v>31</v>
      </c>
      <c r="O123" s="588" t="str">
        <f t="shared" ref="O123:O124" si="182">AI117</f>
        <v>32</v>
      </c>
      <c r="P123" s="588" t="str">
        <f t="shared" ref="P123:P124" si="183">AJ117</f>
        <v>33</v>
      </c>
      <c r="Q123" s="588" t="str">
        <f t="shared" ref="Q123:Q124" si="184">AK117</f>
        <v>34</v>
      </c>
      <c r="R123" s="588" t="str">
        <f t="shared" ref="R123:R124" si="185">AL117</f>
        <v>35</v>
      </c>
      <c r="S123" s="588" t="str">
        <f t="shared" ref="S123:S124" si="186">AM117</f>
        <v>36</v>
      </c>
      <c r="T123" s="588" t="str">
        <f t="shared" ref="T123:T124" si="187">AN117</f>
        <v>37</v>
      </c>
      <c r="U123" s="588" t="str">
        <f t="shared" ref="U123:U124" si="188">AO117</f>
        <v>38</v>
      </c>
      <c r="V123" s="588" t="str">
        <f t="shared" ref="V123:V124" si="189">AP117</f>
        <v>39</v>
      </c>
      <c r="W123" s="49"/>
      <c r="X123" s="99"/>
      <c r="Y123" s="100"/>
      <c r="Z123" s="100"/>
      <c r="AA123" s="100"/>
      <c r="AB123" s="100"/>
      <c r="AC123" s="100"/>
      <c r="AD123" s="100"/>
      <c r="AE123" s="100"/>
      <c r="AF123" s="100"/>
      <c r="AG123" s="100"/>
      <c r="AH123" s="100"/>
      <c r="AI123" s="100"/>
      <c r="AJ123" s="100"/>
      <c r="AK123" s="100"/>
      <c r="AL123" s="100"/>
      <c r="AM123" s="100"/>
      <c r="AN123" s="100"/>
      <c r="AO123" s="100"/>
      <c r="AP123" s="100"/>
    </row>
    <row r="124" spans="3:42" s="31" customFormat="1" ht="40.5">
      <c r="C124" s="77" t="s">
        <v>48</v>
      </c>
      <c r="D124" s="589" t="str">
        <f t="shared" si="171"/>
        <v>輸送機械</v>
      </c>
      <c r="E124" s="589" t="str">
        <f t="shared" si="172"/>
        <v>その他の製造工業製品</v>
      </c>
      <c r="F124" s="589" t="str">
        <f t="shared" si="173"/>
        <v>建設</v>
      </c>
      <c r="G124" s="589" t="str">
        <f t="shared" si="174"/>
        <v>電力・ガス・熱供給</v>
      </c>
      <c r="H124" s="589" t="str">
        <f t="shared" si="175"/>
        <v>水道</v>
      </c>
      <c r="I124" s="589" t="str">
        <f t="shared" si="176"/>
        <v>廃棄物処理</v>
      </c>
      <c r="J124" s="589" t="str">
        <f t="shared" si="177"/>
        <v>商業</v>
      </c>
      <c r="K124" s="589" t="str">
        <f t="shared" si="178"/>
        <v>金融・保険</v>
      </c>
      <c r="L124" s="589" t="str">
        <f t="shared" si="179"/>
        <v>不動産</v>
      </c>
      <c r="M124" s="589" t="str">
        <f t="shared" si="180"/>
        <v>運輸・郵便</v>
      </c>
      <c r="N124" s="589" t="str">
        <f t="shared" si="181"/>
        <v>情報通信</v>
      </c>
      <c r="O124" s="589" t="str">
        <f t="shared" si="182"/>
        <v>公務</v>
      </c>
      <c r="P124" s="589" t="str">
        <f t="shared" si="183"/>
        <v>教育・研究</v>
      </c>
      <c r="Q124" s="589" t="str">
        <f t="shared" si="184"/>
        <v>医療・福祉</v>
      </c>
      <c r="R124" s="613" t="str">
        <f t="shared" si="185"/>
        <v>他に分類されない会員制団体</v>
      </c>
      <c r="S124" s="589" t="str">
        <f t="shared" si="186"/>
        <v>対事業所サービス</v>
      </c>
      <c r="T124" s="589" t="str">
        <f t="shared" si="187"/>
        <v>対個人サービス</v>
      </c>
      <c r="U124" s="589" t="str">
        <f t="shared" si="188"/>
        <v>事務用品</v>
      </c>
      <c r="V124" s="589" t="str">
        <f t="shared" si="189"/>
        <v>分類不明</v>
      </c>
      <c r="W124" s="30" t="s">
        <v>66</v>
      </c>
      <c r="X124" s="99"/>
      <c r="Y124" s="100"/>
      <c r="Z124" s="100"/>
      <c r="AA124" s="100"/>
      <c r="AB124" s="100"/>
      <c r="AC124" s="100"/>
      <c r="AD124" s="100"/>
      <c r="AE124" s="100"/>
      <c r="AF124" s="100"/>
      <c r="AG124" s="100"/>
      <c r="AH124" s="100"/>
      <c r="AI124" s="100"/>
      <c r="AJ124" s="100"/>
      <c r="AK124" s="100"/>
      <c r="AL124" s="100"/>
      <c r="AM124" s="100"/>
      <c r="AN124" s="100"/>
      <c r="AO124" s="100"/>
      <c r="AP124" s="100"/>
    </row>
    <row r="125" spans="3:42" s="31" customFormat="1" ht="13.5">
      <c r="C125" s="78" t="s">
        <v>84</v>
      </c>
      <c r="D125" s="79">
        <f t="array" ref="D125:V127">+X119:AP121</f>
        <v>0</v>
      </c>
      <c r="E125" s="79">
        <v>0</v>
      </c>
      <c r="F125" s="79">
        <v>0</v>
      </c>
      <c r="G125" s="79">
        <v>0</v>
      </c>
      <c r="H125" s="79">
        <v>0</v>
      </c>
      <c r="I125" s="79">
        <v>0</v>
      </c>
      <c r="J125" s="79">
        <v>2397.0224075344349</v>
      </c>
      <c r="K125" s="79">
        <v>0</v>
      </c>
      <c r="L125" s="79">
        <v>0</v>
      </c>
      <c r="M125" s="79">
        <v>134.43150416967552</v>
      </c>
      <c r="N125" s="79">
        <v>0</v>
      </c>
      <c r="O125" s="79">
        <v>0</v>
      </c>
      <c r="P125" s="79">
        <v>0</v>
      </c>
      <c r="Q125" s="97">
        <v>0</v>
      </c>
      <c r="R125" s="97">
        <v>0</v>
      </c>
      <c r="S125" s="97">
        <v>0</v>
      </c>
      <c r="T125" s="97">
        <v>0</v>
      </c>
      <c r="U125" s="97">
        <v>0</v>
      </c>
      <c r="V125" s="97">
        <v>0</v>
      </c>
      <c r="W125" s="79">
        <f>SUM(D119:W119,D125:V125)</f>
        <v>6196.6465395130726</v>
      </c>
      <c r="X125" s="99"/>
      <c r="Y125" s="100"/>
      <c r="Z125" s="100"/>
      <c r="AA125" s="100"/>
      <c r="AB125" s="100"/>
      <c r="AC125" s="100"/>
      <c r="AD125" s="100"/>
      <c r="AE125" s="100"/>
      <c r="AF125" s="100"/>
      <c r="AG125" s="100"/>
      <c r="AH125" s="100"/>
      <c r="AI125" s="100"/>
      <c r="AJ125" s="100"/>
      <c r="AK125" s="100"/>
      <c r="AL125" s="100"/>
      <c r="AM125" s="100"/>
      <c r="AN125" s="100"/>
      <c r="AO125" s="100"/>
      <c r="AP125" s="100"/>
    </row>
    <row r="126" spans="3:42" s="31" customFormat="1" ht="13.5">
      <c r="C126" s="81" t="s">
        <v>85</v>
      </c>
      <c r="D126" s="98">
        <v>54.155638989535461</v>
      </c>
      <c r="E126" s="98">
        <v>63.017224168641974</v>
      </c>
      <c r="F126" s="98">
        <v>41.146386535164403</v>
      </c>
      <c r="G126" s="98">
        <v>200.95918982841312</v>
      </c>
      <c r="H126" s="98">
        <v>24.16836613645178</v>
      </c>
      <c r="I126" s="98">
        <v>25.136878759120169</v>
      </c>
      <c r="J126" s="98">
        <v>587.12120277055874</v>
      </c>
      <c r="K126" s="98">
        <v>168.06145895181157</v>
      </c>
      <c r="L126" s="98">
        <v>176.16415862606365</v>
      </c>
      <c r="M126" s="98">
        <v>398.19313764761216</v>
      </c>
      <c r="N126" s="98">
        <v>310.8635755528104</v>
      </c>
      <c r="O126" s="98">
        <v>4.1119565891613377</v>
      </c>
      <c r="P126" s="98">
        <v>4.8983572474017958</v>
      </c>
      <c r="Q126" s="98">
        <v>0.726229586416684</v>
      </c>
      <c r="R126" s="98">
        <v>15.076584003573883</v>
      </c>
      <c r="S126" s="98">
        <v>842.33802473373441</v>
      </c>
      <c r="T126" s="98">
        <v>12.77467679067685</v>
      </c>
      <c r="U126" s="98">
        <v>14.162180052281128</v>
      </c>
      <c r="V126" s="98">
        <v>40.514840177797012</v>
      </c>
      <c r="W126" s="37">
        <f t="shared" ref="W126:W128" si="190">SUM(D120:W120,D126:V126)</f>
        <v>5967.5991271356615</v>
      </c>
      <c r="X126" s="99"/>
      <c r="Y126" s="100"/>
      <c r="Z126" s="100"/>
      <c r="AA126" s="100"/>
      <c r="AB126" s="100"/>
      <c r="AC126" s="100"/>
      <c r="AD126" s="100"/>
      <c r="AE126" s="100"/>
      <c r="AF126" s="100"/>
      <c r="AG126" s="100"/>
      <c r="AH126" s="100"/>
      <c r="AI126" s="100"/>
      <c r="AJ126" s="100"/>
      <c r="AK126" s="100"/>
      <c r="AL126" s="100"/>
      <c r="AM126" s="100"/>
      <c r="AN126" s="100"/>
      <c r="AO126" s="100"/>
      <c r="AP126" s="100"/>
    </row>
    <row r="127" spans="3:42" s="31" customFormat="1" ht="13.5">
      <c r="C127" s="81" t="s">
        <v>86</v>
      </c>
      <c r="D127" s="37">
        <v>68.604174059206485</v>
      </c>
      <c r="E127" s="37">
        <v>29.085107439586046</v>
      </c>
      <c r="F127" s="37">
        <v>17.937979935553685</v>
      </c>
      <c r="G127" s="37">
        <v>90.613263026501286</v>
      </c>
      <c r="H127" s="37">
        <v>20.493260737034994</v>
      </c>
      <c r="I127" s="37">
        <v>15.78335470454048</v>
      </c>
      <c r="J127" s="37">
        <v>427.63371085053393</v>
      </c>
      <c r="K127" s="37">
        <v>179.77705554738861</v>
      </c>
      <c r="L127" s="37">
        <v>494.08722627825125</v>
      </c>
      <c r="M127" s="37">
        <v>139.16088999918378</v>
      </c>
      <c r="N127" s="37">
        <v>213.8092634854068</v>
      </c>
      <c r="O127" s="37">
        <v>8.6272049916520768</v>
      </c>
      <c r="P127" s="37">
        <v>62.512206972791546</v>
      </c>
      <c r="Q127" s="98">
        <v>97.963994707188618</v>
      </c>
      <c r="R127" s="98">
        <v>26.494529192128049</v>
      </c>
      <c r="S127" s="98">
        <v>247.83105108845771</v>
      </c>
      <c r="T127" s="98">
        <v>221.35231595018286</v>
      </c>
      <c r="U127" s="98">
        <v>4.2221055544190342</v>
      </c>
      <c r="V127" s="98">
        <v>9.6481841780875381</v>
      </c>
      <c r="W127" s="37">
        <f t="shared" si="190"/>
        <v>2980.4396887937191</v>
      </c>
      <c r="X127" s="99"/>
      <c r="Y127" s="100"/>
      <c r="Z127" s="100"/>
      <c r="AA127" s="100"/>
      <c r="AB127" s="100"/>
      <c r="AC127" s="100"/>
      <c r="AD127" s="100"/>
      <c r="AE127" s="100"/>
      <c r="AF127" s="100"/>
      <c r="AG127" s="100"/>
      <c r="AH127" s="100"/>
      <c r="AI127" s="100"/>
      <c r="AJ127" s="100"/>
      <c r="AK127" s="100"/>
      <c r="AL127" s="100"/>
      <c r="AM127" s="100"/>
      <c r="AN127" s="100"/>
      <c r="AO127" s="100"/>
      <c r="AP127" s="100"/>
    </row>
    <row r="128" spans="3:42" s="31" customFormat="1" ht="13.5">
      <c r="C128" s="83" t="s">
        <v>79</v>
      </c>
      <c r="D128" s="41">
        <f t="shared" ref="D128:V128" si="191">SUM(D125:D127)</f>
        <v>122.75981304874195</v>
      </c>
      <c r="E128" s="41">
        <f t="shared" si="191"/>
        <v>92.102331608228013</v>
      </c>
      <c r="F128" s="41">
        <f t="shared" si="191"/>
        <v>59.084366470718088</v>
      </c>
      <c r="G128" s="41">
        <f t="shared" si="191"/>
        <v>291.57245285491439</v>
      </c>
      <c r="H128" s="41">
        <f t="shared" si="191"/>
        <v>44.661626873486775</v>
      </c>
      <c r="I128" s="41">
        <f t="shared" si="191"/>
        <v>40.920233463660651</v>
      </c>
      <c r="J128" s="41">
        <f t="shared" si="191"/>
        <v>3411.7773211555277</v>
      </c>
      <c r="K128" s="41">
        <f t="shared" si="191"/>
        <v>347.83851449920019</v>
      </c>
      <c r="L128" s="41">
        <f t="shared" si="191"/>
        <v>670.25138490431493</v>
      </c>
      <c r="M128" s="41">
        <f t="shared" si="191"/>
        <v>671.78553181647158</v>
      </c>
      <c r="N128" s="41">
        <f t="shared" si="191"/>
        <v>524.67283903821726</v>
      </c>
      <c r="O128" s="41">
        <f t="shared" si="191"/>
        <v>12.739161580813414</v>
      </c>
      <c r="P128" s="41">
        <f t="shared" si="191"/>
        <v>67.410564220193336</v>
      </c>
      <c r="Q128" s="41">
        <f t="shared" si="191"/>
        <v>98.690224293605297</v>
      </c>
      <c r="R128" s="41">
        <f t="shared" si="191"/>
        <v>41.571113195701933</v>
      </c>
      <c r="S128" s="41">
        <f t="shared" si="191"/>
        <v>1090.1690758221921</v>
      </c>
      <c r="T128" s="41">
        <f t="shared" si="191"/>
        <v>234.12699274085969</v>
      </c>
      <c r="U128" s="41">
        <f t="shared" si="191"/>
        <v>18.384285606700161</v>
      </c>
      <c r="V128" s="41">
        <f t="shared" si="191"/>
        <v>50.163024355884552</v>
      </c>
      <c r="W128" s="41">
        <f t="shared" si="190"/>
        <v>15144.685355442454</v>
      </c>
      <c r="X128" s="99"/>
      <c r="Y128" s="100"/>
      <c r="Z128" s="100"/>
      <c r="AA128" s="100"/>
      <c r="AB128" s="100"/>
      <c r="AC128" s="100"/>
      <c r="AD128" s="100"/>
      <c r="AE128" s="100"/>
      <c r="AF128" s="100"/>
      <c r="AG128" s="100"/>
      <c r="AH128" s="100"/>
      <c r="AI128" s="100"/>
      <c r="AJ128" s="100"/>
      <c r="AK128" s="100"/>
      <c r="AL128" s="100"/>
      <c r="AM128" s="100"/>
      <c r="AN128" s="100"/>
      <c r="AO128" s="100"/>
      <c r="AP128" s="100"/>
    </row>
    <row r="129" spans="3:42" s="31" customFormat="1" ht="10.7" customHeight="1">
      <c r="D129" s="99"/>
      <c r="E129" s="99"/>
      <c r="F129" s="99"/>
      <c r="G129" s="99"/>
      <c r="H129" s="99"/>
      <c r="I129" s="99"/>
      <c r="J129" s="99"/>
      <c r="K129" s="99"/>
      <c r="L129" s="99"/>
      <c r="M129" s="99"/>
      <c r="N129" s="99"/>
      <c r="O129" s="99"/>
      <c r="P129" s="99"/>
      <c r="Q129" s="99"/>
      <c r="R129" s="99"/>
      <c r="S129" s="99"/>
      <c r="T129" s="99"/>
      <c r="U129" s="99"/>
      <c r="V129" s="99"/>
      <c r="W129" s="99"/>
      <c r="X129" s="99"/>
      <c r="Y129" s="100"/>
      <c r="Z129" s="100"/>
      <c r="AA129" s="100"/>
      <c r="AB129" s="100"/>
      <c r="AC129" s="100"/>
      <c r="AD129" s="100"/>
      <c r="AE129" s="100"/>
      <c r="AF129" s="100"/>
      <c r="AG129" s="100"/>
      <c r="AH129" s="100"/>
      <c r="AI129" s="100"/>
      <c r="AJ129" s="100"/>
      <c r="AK129" s="100"/>
      <c r="AL129" s="100"/>
      <c r="AM129" s="100"/>
      <c r="AN129" s="100"/>
      <c r="AO129" s="100"/>
      <c r="AP129" s="100"/>
    </row>
    <row r="130" spans="3:42" s="31" customFormat="1" ht="17.25">
      <c r="C130" s="32" t="s">
        <v>93</v>
      </c>
      <c r="D130" s="25"/>
      <c r="E130" s="25"/>
      <c r="F130" s="73"/>
      <c r="G130" s="74"/>
      <c r="H130" s="25"/>
      <c r="I130" s="25"/>
      <c r="J130" s="75"/>
      <c r="K130" s="76"/>
      <c r="L130" s="25"/>
      <c r="M130" s="25"/>
      <c r="N130" s="25"/>
      <c r="O130" s="25"/>
      <c r="P130" s="25"/>
      <c r="Q130" s="25"/>
      <c r="R130" s="25"/>
      <c r="S130" s="25"/>
      <c r="T130" s="25"/>
      <c r="U130" s="25"/>
      <c r="V130" s="25"/>
      <c r="W130" s="29" t="s">
        <v>722</v>
      </c>
      <c r="X130" s="99"/>
      <c r="Y130" s="100"/>
      <c r="Z130" s="100"/>
      <c r="AA130" s="100"/>
      <c r="AB130" s="100"/>
      <c r="AC130" s="100"/>
      <c r="AD130" s="100"/>
      <c r="AE130" s="100"/>
      <c r="AF130" s="100"/>
      <c r="AG130" s="100"/>
      <c r="AH130" s="100"/>
      <c r="AI130" s="100"/>
      <c r="AJ130" s="100"/>
      <c r="AK130" s="100"/>
      <c r="AL130" s="100"/>
      <c r="AM130" s="100"/>
      <c r="AN130" s="100"/>
      <c r="AO130" s="100"/>
      <c r="AP130" s="100"/>
    </row>
    <row r="131" spans="3:42" s="31" customFormat="1" ht="13.5">
      <c r="C131" s="49"/>
      <c r="D131" s="588" t="str">
        <f t="shared" ref="D131:AP131" si="192">D9</f>
        <v>01</v>
      </c>
      <c r="E131" s="588" t="str">
        <f t="shared" si="192"/>
        <v>02</v>
      </c>
      <c r="F131" s="588" t="str">
        <f t="shared" si="192"/>
        <v>03</v>
      </c>
      <c r="G131" s="588" t="str">
        <f t="shared" si="192"/>
        <v>04</v>
      </c>
      <c r="H131" s="588" t="str">
        <f t="shared" si="192"/>
        <v>05</v>
      </c>
      <c r="I131" s="588" t="str">
        <f t="shared" si="192"/>
        <v>06</v>
      </c>
      <c r="J131" s="588" t="str">
        <f t="shared" si="192"/>
        <v>07</v>
      </c>
      <c r="K131" s="588" t="str">
        <f t="shared" si="192"/>
        <v>08</v>
      </c>
      <c r="L131" s="588" t="str">
        <f t="shared" si="192"/>
        <v>09</v>
      </c>
      <c r="M131" s="588" t="str">
        <f t="shared" si="192"/>
        <v>10</v>
      </c>
      <c r="N131" s="588" t="str">
        <f t="shared" si="192"/>
        <v>11</v>
      </c>
      <c r="O131" s="588" t="str">
        <f t="shared" si="192"/>
        <v>12</v>
      </c>
      <c r="P131" s="588" t="str">
        <f t="shared" si="192"/>
        <v>13</v>
      </c>
      <c r="Q131" s="588" t="str">
        <f t="shared" si="192"/>
        <v>14</v>
      </c>
      <c r="R131" s="588" t="str">
        <f t="shared" si="192"/>
        <v>15</v>
      </c>
      <c r="S131" s="588" t="str">
        <f t="shared" si="192"/>
        <v>16</v>
      </c>
      <c r="T131" s="588" t="str">
        <f t="shared" si="192"/>
        <v>17</v>
      </c>
      <c r="U131" s="588" t="str">
        <f t="shared" si="192"/>
        <v>18</v>
      </c>
      <c r="V131" s="588" t="str">
        <f t="shared" si="192"/>
        <v>19</v>
      </c>
      <c r="W131" s="588" t="str">
        <f t="shared" si="192"/>
        <v>20</v>
      </c>
      <c r="X131" s="588" t="str">
        <f t="shared" si="192"/>
        <v>21</v>
      </c>
      <c r="Y131" s="588" t="str">
        <f t="shared" si="192"/>
        <v>22</v>
      </c>
      <c r="Z131" s="588" t="str">
        <f t="shared" si="192"/>
        <v>23</v>
      </c>
      <c r="AA131" s="588" t="str">
        <f t="shared" si="192"/>
        <v>24</v>
      </c>
      <c r="AB131" s="588" t="str">
        <f t="shared" si="192"/>
        <v>25</v>
      </c>
      <c r="AC131" s="588" t="str">
        <f t="shared" si="192"/>
        <v>26</v>
      </c>
      <c r="AD131" s="588" t="str">
        <f t="shared" si="192"/>
        <v>27</v>
      </c>
      <c r="AE131" s="588" t="str">
        <f t="shared" si="192"/>
        <v>28</v>
      </c>
      <c r="AF131" s="588" t="str">
        <f t="shared" si="192"/>
        <v>29</v>
      </c>
      <c r="AG131" s="588" t="str">
        <f t="shared" si="192"/>
        <v>30</v>
      </c>
      <c r="AH131" s="588" t="str">
        <f t="shared" si="192"/>
        <v>31</v>
      </c>
      <c r="AI131" s="588" t="str">
        <f t="shared" si="192"/>
        <v>32</v>
      </c>
      <c r="AJ131" s="588" t="str">
        <f t="shared" si="192"/>
        <v>33</v>
      </c>
      <c r="AK131" s="588" t="str">
        <f t="shared" si="192"/>
        <v>34</v>
      </c>
      <c r="AL131" s="588" t="str">
        <f t="shared" si="192"/>
        <v>35</v>
      </c>
      <c r="AM131" s="588" t="str">
        <f t="shared" si="192"/>
        <v>36</v>
      </c>
      <c r="AN131" s="588" t="str">
        <f t="shared" si="192"/>
        <v>37</v>
      </c>
      <c r="AO131" s="588" t="str">
        <f t="shared" si="192"/>
        <v>38</v>
      </c>
      <c r="AP131" s="588" t="str">
        <f t="shared" si="192"/>
        <v>39</v>
      </c>
    </row>
    <row r="132" spans="3:42" s="31" customFormat="1" ht="40.5">
      <c r="C132" s="77" t="s">
        <v>48</v>
      </c>
      <c r="D132" s="589" t="str">
        <f t="shared" ref="D132:AP132" si="193">D10</f>
        <v>農業</v>
      </c>
      <c r="E132" s="589" t="str">
        <f t="shared" si="193"/>
        <v>林業</v>
      </c>
      <c r="F132" s="589" t="str">
        <f t="shared" si="193"/>
        <v>漁業</v>
      </c>
      <c r="G132" s="589" t="str">
        <f t="shared" si="193"/>
        <v>鉱業</v>
      </c>
      <c r="H132" s="589" t="str">
        <f t="shared" si="193"/>
        <v>飲食料品</v>
      </c>
      <c r="I132" s="589" t="str">
        <f t="shared" si="193"/>
        <v>繊維製品</v>
      </c>
      <c r="J132" s="589" t="str">
        <f t="shared" si="193"/>
        <v>パルプ・紙・木製品</v>
      </c>
      <c r="K132" s="589" t="str">
        <f t="shared" si="193"/>
        <v>化学製品</v>
      </c>
      <c r="L132" s="589" t="str">
        <f t="shared" si="193"/>
        <v>石油・石炭製品</v>
      </c>
      <c r="M132" s="613" t="str">
        <f t="shared" si="193"/>
        <v>プラスチック・ゴム製品</v>
      </c>
      <c r="N132" s="589" t="str">
        <f t="shared" si="193"/>
        <v>窯業・土石製品</v>
      </c>
      <c r="O132" s="589" t="str">
        <f t="shared" si="193"/>
        <v>鉄鋼</v>
      </c>
      <c r="P132" s="589" t="str">
        <f t="shared" si="193"/>
        <v>非鉄金属</v>
      </c>
      <c r="Q132" s="589" t="str">
        <f t="shared" si="193"/>
        <v>金属製品</v>
      </c>
      <c r="R132" s="589" t="str">
        <f t="shared" si="193"/>
        <v>はん用機械</v>
      </c>
      <c r="S132" s="589" t="str">
        <f t="shared" si="193"/>
        <v>生産用機械</v>
      </c>
      <c r="T132" s="589" t="str">
        <f t="shared" si="193"/>
        <v>業務用機械</v>
      </c>
      <c r="U132" s="589" t="str">
        <f t="shared" si="193"/>
        <v>電子部品</v>
      </c>
      <c r="V132" s="589" t="str">
        <f t="shared" si="193"/>
        <v>電気機械</v>
      </c>
      <c r="W132" s="589" t="str">
        <f t="shared" si="193"/>
        <v>情報通信機器</v>
      </c>
      <c r="X132" s="593" t="str">
        <f t="shared" si="193"/>
        <v>輸送機械</v>
      </c>
      <c r="Y132" s="593" t="str">
        <f t="shared" si="193"/>
        <v>その他の製造工業製品</v>
      </c>
      <c r="Z132" s="593" t="str">
        <f t="shared" si="193"/>
        <v>建設</v>
      </c>
      <c r="AA132" s="593" t="str">
        <f t="shared" si="193"/>
        <v>電力・ガス・熱供給</v>
      </c>
      <c r="AB132" s="593" t="str">
        <f t="shared" si="193"/>
        <v>水道</v>
      </c>
      <c r="AC132" s="593" t="str">
        <f t="shared" si="193"/>
        <v>廃棄物処理</v>
      </c>
      <c r="AD132" s="593" t="str">
        <f t="shared" si="193"/>
        <v>商業</v>
      </c>
      <c r="AE132" s="593" t="str">
        <f t="shared" si="193"/>
        <v>金融・保険</v>
      </c>
      <c r="AF132" s="593" t="str">
        <f t="shared" si="193"/>
        <v>不動産</v>
      </c>
      <c r="AG132" s="593" t="str">
        <f t="shared" si="193"/>
        <v>運輸・郵便</v>
      </c>
      <c r="AH132" s="593" t="str">
        <f t="shared" si="193"/>
        <v>情報通信</v>
      </c>
      <c r="AI132" s="593" t="str">
        <f t="shared" si="193"/>
        <v>公務</v>
      </c>
      <c r="AJ132" s="593" t="str">
        <f t="shared" si="193"/>
        <v>教育・研究</v>
      </c>
      <c r="AK132" s="593" t="str">
        <f t="shared" si="193"/>
        <v>医療・福祉</v>
      </c>
      <c r="AL132" s="614" t="str">
        <f t="shared" si="193"/>
        <v>他に分類されない会員制団体</v>
      </c>
      <c r="AM132" s="593" t="str">
        <f t="shared" si="193"/>
        <v>対事業所サービス</v>
      </c>
      <c r="AN132" s="593" t="str">
        <f t="shared" si="193"/>
        <v>対個人サービス</v>
      </c>
      <c r="AO132" s="593" t="str">
        <f t="shared" si="193"/>
        <v>事務用品</v>
      </c>
      <c r="AP132" s="593" t="str">
        <f t="shared" si="193"/>
        <v>分類不明</v>
      </c>
    </row>
    <row r="133" spans="3:42" s="31" customFormat="1" ht="13.5">
      <c r="C133" s="78" t="s">
        <v>84</v>
      </c>
      <c r="D133" s="79">
        <f>D105+D119</f>
        <v>0</v>
      </c>
      <c r="E133" s="79">
        <f t="shared" ref="E133:AP133" si="194">E105+E119</f>
        <v>0</v>
      </c>
      <c r="F133" s="79">
        <f t="shared" si="194"/>
        <v>0</v>
      </c>
      <c r="G133" s="79">
        <f t="shared" si="194"/>
        <v>0</v>
      </c>
      <c r="H133" s="79">
        <f t="shared" si="194"/>
        <v>5355.8600689690738</v>
      </c>
      <c r="I133" s="79">
        <f t="shared" si="194"/>
        <v>0</v>
      </c>
      <c r="J133" s="79">
        <f t="shared" si="194"/>
        <v>0</v>
      </c>
      <c r="K133" s="79">
        <f t="shared" si="194"/>
        <v>0</v>
      </c>
      <c r="L133" s="79">
        <f t="shared" si="194"/>
        <v>0</v>
      </c>
      <c r="M133" s="79">
        <f t="shared" si="194"/>
        <v>0</v>
      </c>
      <c r="N133" s="79">
        <f t="shared" si="194"/>
        <v>0</v>
      </c>
      <c r="O133" s="79">
        <f t="shared" si="194"/>
        <v>0</v>
      </c>
      <c r="P133" s="79">
        <f t="shared" si="194"/>
        <v>0</v>
      </c>
      <c r="Q133" s="97">
        <f t="shared" si="194"/>
        <v>0</v>
      </c>
      <c r="R133" s="97">
        <f t="shared" si="194"/>
        <v>0</v>
      </c>
      <c r="S133" s="97">
        <f t="shared" si="194"/>
        <v>0</v>
      </c>
      <c r="T133" s="97">
        <f t="shared" si="194"/>
        <v>0</v>
      </c>
      <c r="U133" s="97">
        <f t="shared" si="194"/>
        <v>0</v>
      </c>
      <c r="V133" s="97">
        <f t="shared" si="194"/>
        <v>0</v>
      </c>
      <c r="W133" s="79">
        <f t="shared" si="194"/>
        <v>0</v>
      </c>
      <c r="X133" s="79">
        <f t="shared" si="194"/>
        <v>0</v>
      </c>
      <c r="Y133" s="79">
        <f t="shared" si="194"/>
        <v>0</v>
      </c>
      <c r="Z133" s="79">
        <f t="shared" si="194"/>
        <v>0</v>
      </c>
      <c r="AA133" s="79">
        <f t="shared" si="194"/>
        <v>0</v>
      </c>
      <c r="AB133" s="79">
        <f t="shared" si="194"/>
        <v>0</v>
      </c>
      <c r="AC133" s="79">
        <f t="shared" si="194"/>
        <v>0</v>
      </c>
      <c r="AD133" s="79">
        <f t="shared" si="194"/>
        <v>3181.8911528636268</v>
      </c>
      <c r="AE133" s="79">
        <f t="shared" si="194"/>
        <v>0</v>
      </c>
      <c r="AF133" s="79">
        <f t="shared" si="194"/>
        <v>0</v>
      </c>
      <c r="AG133" s="79">
        <f t="shared" si="194"/>
        <v>337.64826577138206</v>
      </c>
      <c r="AH133" s="79">
        <f t="shared" si="194"/>
        <v>0</v>
      </c>
      <c r="AI133" s="79">
        <f t="shared" si="194"/>
        <v>0</v>
      </c>
      <c r="AJ133" s="79">
        <f t="shared" si="194"/>
        <v>0</v>
      </c>
      <c r="AK133" s="79">
        <f t="shared" si="194"/>
        <v>0</v>
      </c>
      <c r="AL133" s="79">
        <f t="shared" si="194"/>
        <v>0</v>
      </c>
      <c r="AM133" s="79">
        <f t="shared" si="194"/>
        <v>0</v>
      </c>
      <c r="AN133" s="79">
        <f t="shared" si="194"/>
        <v>0</v>
      </c>
      <c r="AO133" s="79">
        <f t="shared" si="194"/>
        <v>0</v>
      </c>
      <c r="AP133" s="79">
        <f t="shared" si="194"/>
        <v>0</v>
      </c>
    </row>
    <row r="134" spans="3:42" s="31" customFormat="1" ht="13.5">
      <c r="C134" s="81" t="s">
        <v>85</v>
      </c>
      <c r="D134" s="37">
        <f>D106+D120</f>
        <v>993.59827303688519</v>
      </c>
      <c r="E134" s="37">
        <f t="shared" ref="E134:AP134" si="195">E106+E120</f>
        <v>9.5978654958803649</v>
      </c>
      <c r="F134" s="37">
        <f t="shared" si="195"/>
        <v>124.52381119519622</v>
      </c>
      <c r="G134" s="37">
        <f t="shared" si="195"/>
        <v>4.4615797303678866</v>
      </c>
      <c r="H134" s="37">
        <f t="shared" si="195"/>
        <v>1262.0130714134634</v>
      </c>
      <c r="I134" s="37">
        <f t="shared" si="195"/>
        <v>13.253307908000652</v>
      </c>
      <c r="J134" s="37">
        <f t="shared" si="195"/>
        <v>210.36874632758276</v>
      </c>
      <c r="K134" s="37">
        <f t="shared" si="195"/>
        <v>165.51314906191487</v>
      </c>
      <c r="L134" s="37">
        <f t="shared" si="195"/>
        <v>140.70770077110799</v>
      </c>
      <c r="M134" s="37">
        <f t="shared" si="195"/>
        <v>197.00452938753591</v>
      </c>
      <c r="N134" s="37">
        <f t="shared" si="195"/>
        <v>24.774869240582913</v>
      </c>
      <c r="O134" s="37">
        <f t="shared" si="195"/>
        <v>54.246784676377835</v>
      </c>
      <c r="P134" s="37">
        <f t="shared" si="195"/>
        <v>17.119529526793752</v>
      </c>
      <c r="Q134" s="98">
        <f t="shared" si="195"/>
        <v>104.20696310482518</v>
      </c>
      <c r="R134" s="98">
        <f t="shared" si="195"/>
        <v>9.6869800176840677</v>
      </c>
      <c r="S134" s="98">
        <f t="shared" si="195"/>
        <v>12.251163052934949</v>
      </c>
      <c r="T134" s="98">
        <f t="shared" si="195"/>
        <v>5.5298692324005252</v>
      </c>
      <c r="U134" s="98">
        <f t="shared" si="195"/>
        <v>13.514136411599097</v>
      </c>
      <c r="V134" s="98">
        <f t="shared" si="195"/>
        <v>8.2188530196259553</v>
      </c>
      <c r="W134" s="37">
        <f t="shared" si="195"/>
        <v>0.98805591571368923</v>
      </c>
      <c r="X134" s="37">
        <f t="shared" si="195"/>
        <v>57.6377723740855</v>
      </c>
      <c r="Y134" s="37">
        <f t="shared" si="195"/>
        <v>74.571039151620269</v>
      </c>
      <c r="Z134" s="37">
        <f t="shared" si="195"/>
        <v>53.680855151876202</v>
      </c>
      <c r="AA134" s="37">
        <f t="shared" si="195"/>
        <v>271.45153654640137</v>
      </c>
      <c r="AB134" s="37">
        <f t="shared" si="195"/>
        <v>32.71353959826277</v>
      </c>
      <c r="AC134" s="37">
        <f t="shared" si="195"/>
        <v>34.28986014637627</v>
      </c>
      <c r="AD134" s="37">
        <f t="shared" si="195"/>
        <v>638.56617449651253</v>
      </c>
      <c r="AE134" s="37">
        <f t="shared" si="195"/>
        <v>207.01704973840324</v>
      </c>
      <c r="AF134" s="37">
        <f t="shared" si="195"/>
        <v>230.909642205522</v>
      </c>
      <c r="AG134" s="37">
        <f t="shared" si="195"/>
        <v>482.5594347159311</v>
      </c>
      <c r="AH134" s="37">
        <f t="shared" si="195"/>
        <v>344.45346435796768</v>
      </c>
      <c r="AI134" s="37">
        <f t="shared" si="195"/>
        <v>5.1075499443789276</v>
      </c>
      <c r="AJ134" s="37">
        <f t="shared" si="195"/>
        <v>6.8930816956781156</v>
      </c>
      <c r="AK134" s="37">
        <f t="shared" si="195"/>
        <v>1.1390703287783095</v>
      </c>
      <c r="AL134" s="37">
        <f t="shared" si="195"/>
        <v>19.363885038605609</v>
      </c>
      <c r="AM134" s="37">
        <f t="shared" si="195"/>
        <v>1017.2637852692242</v>
      </c>
      <c r="AN134" s="37">
        <f t="shared" si="195"/>
        <v>14.195571794934777</v>
      </c>
      <c r="AO134" s="37">
        <f t="shared" si="195"/>
        <v>18.785255782661057</v>
      </c>
      <c r="AP134" s="37">
        <f t="shared" si="195"/>
        <v>50.323999783515902</v>
      </c>
    </row>
    <row r="135" spans="3:42" s="31" customFormat="1" ht="13.5">
      <c r="C135" s="81" t="s">
        <v>86</v>
      </c>
      <c r="D135" s="37">
        <f>D107+D121</f>
        <v>71.428840167829762</v>
      </c>
      <c r="E135" s="37">
        <f t="shared" ref="E135:AP135" si="196">E107+E121</f>
        <v>2.8857158027909677</v>
      </c>
      <c r="F135" s="37">
        <f t="shared" si="196"/>
        <v>9.2696357985291762</v>
      </c>
      <c r="G135" s="37">
        <f t="shared" si="196"/>
        <v>1.7622274024129014</v>
      </c>
      <c r="H135" s="37">
        <f t="shared" si="196"/>
        <v>280.22765018094611</v>
      </c>
      <c r="I135" s="37">
        <f t="shared" si="196"/>
        <v>13.872936673765578</v>
      </c>
      <c r="J135" s="37">
        <f t="shared" si="196"/>
        <v>32.582933087029254</v>
      </c>
      <c r="K135" s="37">
        <f t="shared" si="196"/>
        <v>60.522669684232071</v>
      </c>
      <c r="L135" s="37">
        <f t="shared" si="196"/>
        <v>52.699632048501734</v>
      </c>
      <c r="M135" s="37">
        <f t="shared" si="196"/>
        <v>33.607028088036522</v>
      </c>
      <c r="N135" s="37">
        <f t="shared" si="196"/>
        <v>5.9754126883998753</v>
      </c>
      <c r="O135" s="37">
        <f t="shared" si="196"/>
        <v>16.810710533855772</v>
      </c>
      <c r="P135" s="37">
        <f t="shared" si="196"/>
        <v>6.9043043585136799</v>
      </c>
      <c r="Q135" s="98">
        <f t="shared" si="196"/>
        <v>15.200183485174954</v>
      </c>
      <c r="R135" s="98">
        <f t="shared" si="196"/>
        <v>3.6419520211310346</v>
      </c>
      <c r="S135" s="98">
        <f t="shared" si="196"/>
        <v>3.3675937970762133</v>
      </c>
      <c r="T135" s="98">
        <f t="shared" si="196"/>
        <v>2.6917135838324304</v>
      </c>
      <c r="U135" s="98">
        <f>U107+U121</f>
        <v>9.7459106250149876</v>
      </c>
      <c r="V135" s="98">
        <f t="shared" si="196"/>
        <v>23.106015049708759</v>
      </c>
      <c r="W135" s="37">
        <f t="shared" si="196"/>
        <v>11.66612383444852</v>
      </c>
      <c r="X135" s="37">
        <f t="shared" si="196"/>
        <v>71.232813272478197</v>
      </c>
      <c r="Y135" s="37">
        <f t="shared" si="196"/>
        <v>32.637638295388086</v>
      </c>
      <c r="Z135" s="37">
        <f t="shared" si="196"/>
        <v>21.902861419110408</v>
      </c>
      <c r="AA135" s="37">
        <f t="shared" si="196"/>
        <v>117.36225252894374</v>
      </c>
      <c r="AB135" s="37">
        <f t="shared" si="196"/>
        <v>25.833819946970365</v>
      </c>
      <c r="AC135" s="37">
        <f t="shared" si="196"/>
        <v>18.474748116366694</v>
      </c>
      <c r="AD135" s="37">
        <f t="shared" si="196"/>
        <v>457.50457111981012</v>
      </c>
      <c r="AE135" s="37">
        <f t="shared" si="196"/>
        <v>216.54860744957838</v>
      </c>
      <c r="AF135" s="37">
        <f t="shared" si="196"/>
        <v>632.54683280558493</v>
      </c>
      <c r="AG135" s="37">
        <f t="shared" si="196"/>
        <v>160.89070618313727</v>
      </c>
      <c r="AH135" s="37">
        <f t="shared" si="196"/>
        <v>232.99132866240012</v>
      </c>
      <c r="AI135" s="37">
        <f t="shared" si="196"/>
        <v>11.478067009078282</v>
      </c>
      <c r="AJ135" s="37">
        <f t="shared" si="196"/>
        <v>77.394769386514326</v>
      </c>
      <c r="AK135" s="37">
        <f t="shared" si="196"/>
        <v>127.74793802224251</v>
      </c>
      <c r="AL135" s="37">
        <f t="shared" si="196"/>
        <v>33.988820117701742</v>
      </c>
      <c r="AM135" s="37">
        <f t="shared" si="196"/>
        <v>274.93837461880122</v>
      </c>
      <c r="AN135" s="37">
        <f t="shared" si="196"/>
        <v>259.79790988404386</v>
      </c>
      <c r="AO135" s="37">
        <f t="shared" si="196"/>
        <v>4.8906509234679829</v>
      </c>
      <c r="AP135" s="37">
        <f t="shared" si="196"/>
        <v>10.994939243225058</v>
      </c>
    </row>
    <row r="136" spans="3:42" s="31" customFormat="1" ht="13.5">
      <c r="C136" s="81" t="s">
        <v>79</v>
      </c>
      <c r="D136" s="37">
        <f t="shared" ref="D136:P136" si="197">SUM(D133:D135)</f>
        <v>1065.0271132047149</v>
      </c>
      <c r="E136" s="37">
        <f t="shared" si="197"/>
        <v>12.483581298671332</v>
      </c>
      <c r="F136" s="37">
        <f t="shared" si="197"/>
        <v>133.79344699372538</v>
      </c>
      <c r="G136" s="37">
        <f t="shared" si="197"/>
        <v>6.223807132780788</v>
      </c>
      <c r="H136" s="37">
        <f t="shared" si="197"/>
        <v>6898.1007905634833</v>
      </c>
      <c r="I136" s="37">
        <f t="shared" si="197"/>
        <v>27.12624458176623</v>
      </c>
      <c r="J136" s="37">
        <f t="shared" si="197"/>
        <v>242.95167941461202</v>
      </c>
      <c r="K136" s="37">
        <f t="shared" si="197"/>
        <v>226.03581874614696</v>
      </c>
      <c r="L136" s="37">
        <f t="shared" si="197"/>
        <v>193.40733281960973</v>
      </c>
      <c r="M136" s="37">
        <f t="shared" si="197"/>
        <v>230.61155747557243</v>
      </c>
      <c r="N136" s="37">
        <f t="shared" si="197"/>
        <v>30.750281928982787</v>
      </c>
      <c r="O136" s="37">
        <f t="shared" si="197"/>
        <v>71.057495210233611</v>
      </c>
      <c r="P136" s="37">
        <f t="shared" si="197"/>
        <v>24.023833885307432</v>
      </c>
      <c r="Q136" s="98">
        <f>SUM(Q133:Q135)</f>
        <v>119.40714659000014</v>
      </c>
      <c r="R136" s="98">
        <f>SUM(R133:R135)</f>
        <v>13.328932038815102</v>
      </c>
      <c r="S136" s="98">
        <f>SUM(S133:S135)</f>
        <v>15.618756850011163</v>
      </c>
      <c r="T136" s="98">
        <f>SUM(T133:T135)</f>
        <v>8.2215828162329565</v>
      </c>
      <c r="U136" s="98">
        <f>SUM(U133:U135)</f>
        <v>23.260047036614083</v>
      </c>
      <c r="V136" s="98">
        <f t="shared" ref="V136:AP136" si="198">SUM(V133:V135)</f>
        <v>31.324868069334713</v>
      </c>
      <c r="W136" s="37">
        <f t="shared" si="198"/>
        <v>12.654179750162209</v>
      </c>
      <c r="X136" s="41">
        <f t="shared" si="198"/>
        <v>128.87058564656371</v>
      </c>
      <c r="Y136" s="41">
        <f t="shared" si="198"/>
        <v>107.20867744700836</v>
      </c>
      <c r="Z136" s="41">
        <f t="shared" si="198"/>
        <v>75.58371657098661</v>
      </c>
      <c r="AA136" s="41">
        <f t="shared" si="198"/>
        <v>388.81378907534508</v>
      </c>
      <c r="AB136" s="41">
        <f t="shared" si="198"/>
        <v>58.547359545233135</v>
      </c>
      <c r="AC136" s="41">
        <f t="shared" si="198"/>
        <v>52.764608262742968</v>
      </c>
      <c r="AD136" s="41">
        <f t="shared" si="198"/>
        <v>4277.961898479949</v>
      </c>
      <c r="AE136" s="41">
        <f t="shared" si="198"/>
        <v>423.56565718798163</v>
      </c>
      <c r="AF136" s="41">
        <f t="shared" si="198"/>
        <v>863.45647501110693</v>
      </c>
      <c r="AG136" s="41">
        <f t="shared" si="198"/>
        <v>981.09840667045034</v>
      </c>
      <c r="AH136" s="41">
        <f t="shared" si="198"/>
        <v>577.4447930203678</v>
      </c>
      <c r="AI136" s="41">
        <f t="shared" si="198"/>
        <v>16.585616953457212</v>
      </c>
      <c r="AJ136" s="41">
        <f t="shared" si="198"/>
        <v>84.287851082192446</v>
      </c>
      <c r="AK136" s="41">
        <f t="shared" si="198"/>
        <v>128.88700835102082</v>
      </c>
      <c r="AL136" s="41">
        <f t="shared" si="198"/>
        <v>53.352705156307351</v>
      </c>
      <c r="AM136" s="41">
        <f t="shared" si="198"/>
        <v>1292.2021598880253</v>
      </c>
      <c r="AN136" s="41">
        <f t="shared" si="198"/>
        <v>273.99348167897864</v>
      </c>
      <c r="AO136" s="41">
        <f t="shared" si="198"/>
        <v>23.675906706129041</v>
      </c>
      <c r="AP136" s="41">
        <f t="shared" si="198"/>
        <v>61.318939026740964</v>
      </c>
    </row>
    <row r="137" spans="3:42" s="31" customFormat="1" ht="13.5">
      <c r="C137" s="49"/>
      <c r="D137" s="588" t="str">
        <f t="shared" ref="D137:D138" si="199">X131</f>
        <v>21</v>
      </c>
      <c r="E137" s="588" t="str">
        <f t="shared" ref="E137:E138" si="200">Y131</f>
        <v>22</v>
      </c>
      <c r="F137" s="588" t="str">
        <f t="shared" ref="F137:F138" si="201">Z131</f>
        <v>23</v>
      </c>
      <c r="G137" s="588" t="str">
        <f t="shared" ref="G137:G138" si="202">AA131</f>
        <v>24</v>
      </c>
      <c r="H137" s="588" t="str">
        <f t="shared" ref="H137:H138" si="203">AB131</f>
        <v>25</v>
      </c>
      <c r="I137" s="588" t="str">
        <f t="shared" ref="I137:I138" si="204">AC131</f>
        <v>26</v>
      </c>
      <c r="J137" s="588" t="str">
        <f t="shared" ref="J137:J138" si="205">AD131</f>
        <v>27</v>
      </c>
      <c r="K137" s="588" t="str">
        <f t="shared" ref="K137:K138" si="206">AE131</f>
        <v>28</v>
      </c>
      <c r="L137" s="588" t="str">
        <f t="shared" ref="L137:L138" si="207">AF131</f>
        <v>29</v>
      </c>
      <c r="M137" s="588" t="str">
        <f t="shared" ref="M137:M138" si="208">AG131</f>
        <v>30</v>
      </c>
      <c r="N137" s="588" t="str">
        <f t="shared" ref="N137:N138" si="209">AH131</f>
        <v>31</v>
      </c>
      <c r="O137" s="588" t="str">
        <f t="shared" ref="O137:O138" si="210">AI131</f>
        <v>32</v>
      </c>
      <c r="P137" s="588" t="str">
        <f t="shared" ref="P137:P138" si="211">AJ131</f>
        <v>33</v>
      </c>
      <c r="Q137" s="588" t="str">
        <f t="shared" ref="Q137:Q138" si="212">AK131</f>
        <v>34</v>
      </c>
      <c r="R137" s="588" t="str">
        <f t="shared" ref="R137:R138" si="213">AL131</f>
        <v>35</v>
      </c>
      <c r="S137" s="588" t="str">
        <f t="shared" ref="S137:S138" si="214">AM131</f>
        <v>36</v>
      </c>
      <c r="T137" s="588" t="str">
        <f t="shared" ref="T137:T138" si="215">AN131</f>
        <v>37</v>
      </c>
      <c r="U137" s="588" t="str">
        <f t="shared" ref="U137:U138" si="216">AO131</f>
        <v>38</v>
      </c>
      <c r="V137" s="588" t="str">
        <f t="shared" ref="V137:V138" si="217">AP131</f>
        <v>39</v>
      </c>
      <c r="W137" s="85"/>
      <c r="X137" s="99"/>
      <c r="Y137" s="100"/>
      <c r="Z137" s="100"/>
      <c r="AA137" s="100"/>
      <c r="AB137" s="100"/>
      <c r="AC137" s="100"/>
      <c r="AD137" s="100"/>
      <c r="AE137" s="100"/>
      <c r="AF137" s="100"/>
      <c r="AG137" s="100"/>
      <c r="AH137" s="100"/>
      <c r="AI137" s="100"/>
      <c r="AJ137" s="100"/>
      <c r="AK137" s="100"/>
      <c r="AL137" s="100"/>
      <c r="AM137" s="100"/>
      <c r="AN137" s="100"/>
      <c r="AO137" s="100"/>
      <c r="AP137" s="100"/>
    </row>
    <row r="138" spans="3:42" s="31" customFormat="1" ht="40.5">
      <c r="C138" s="77" t="s">
        <v>48</v>
      </c>
      <c r="D138" s="589" t="str">
        <f t="shared" si="199"/>
        <v>輸送機械</v>
      </c>
      <c r="E138" s="589" t="str">
        <f t="shared" si="200"/>
        <v>その他の製造工業製品</v>
      </c>
      <c r="F138" s="589" t="str">
        <f t="shared" si="201"/>
        <v>建設</v>
      </c>
      <c r="G138" s="589" t="str">
        <f t="shared" si="202"/>
        <v>電力・ガス・熱供給</v>
      </c>
      <c r="H138" s="589" t="str">
        <f t="shared" si="203"/>
        <v>水道</v>
      </c>
      <c r="I138" s="589" t="str">
        <f t="shared" si="204"/>
        <v>廃棄物処理</v>
      </c>
      <c r="J138" s="589" t="str">
        <f t="shared" si="205"/>
        <v>商業</v>
      </c>
      <c r="K138" s="589" t="str">
        <f t="shared" si="206"/>
        <v>金融・保険</v>
      </c>
      <c r="L138" s="589" t="str">
        <f t="shared" si="207"/>
        <v>不動産</v>
      </c>
      <c r="M138" s="589" t="str">
        <f t="shared" si="208"/>
        <v>運輸・郵便</v>
      </c>
      <c r="N138" s="589" t="str">
        <f t="shared" si="209"/>
        <v>情報通信</v>
      </c>
      <c r="O138" s="589" t="str">
        <f t="shared" si="210"/>
        <v>公務</v>
      </c>
      <c r="P138" s="589" t="str">
        <f t="shared" si="211"/>
        <v>教育・研究</v>
      </c>
      <c r="Q138" s="589" t="str">
        <f t="shared" si="212"/>
        <v>医療・福祉</v>
      </c>
      <c r="R138" s="613" t="str">
        <f t="shared" si="213"/>
        <v>他に分類されない会員制団体</v>
      </c>
      <c r="S138" s="589" t="str">
        <f t="shared" si="214"/>
        <v>対事業所サービス</v>
      </c>
      <c r="T138" s="589" t="str">
        <f t="shared" si="215"/>
        <v>対個人サービス</v>
      </c>
      <c r="U138" s="589" t="str">
        <f t="shared" si="216"/>
        <v>事務用品</v>
      </c>
      <c r="V138" s="589" t="str">
        <f t="shared" si="217"/>
        <v>分類不明</v>
      </c>
      <c r="W138" s="30" t="s">
        <v>66</v>
      </c>
      <c r="X138" s="99"/>
      <c r="Y138" s="100"/>
      <c r="Z138" s="100"/>
      <c r="AA138" s="100"/>
      <c r="AB138" s="100"/>
      <c r="AC138" s="100"/>
      <c r="AD138" s="100"/>
      <c r="AE138" s="100"/>
      <c r="AF138" s="100"/>
      <c r="AG138" s="100"/>
      <c r="AH138" s="100"/>
      <c r="AI138" s="100"/>
      <c r="AJ138" s="100"/>
      <c r="AK138" s="100"/>
      <c r="AL138" s="100"/>
      <c r="AM138" s="100"/>
      <c r="AN138" s="100"/>
      <c r="AO138" s="100"/>
      <c r="AP138" s="100"/>
    </row>
    <row r="139" spans="3:42" s="31" customFormat="1" ht="13.5">
      <c r="C139" s="78" t="s">
        <v>84</v>
      </c>
      <c r="D139" s="79">
        <f t="array" ref="D139:V141">+X133:AP135</f>
        <v>0</v>
      </c>
      <c r="E139" s="79">
        <v>0</v>
      </c>
      <c r="F139" s="79">
        <v>0</v>
      </c>
      <c r="G139" s="79">
        <v>0</v>
      </c>
      <c r="H139" s="79">
        <v>0</v>
      </c>
      <c r="I139" s="79">
        <v>0</v>
      </c>
      <c r="J139" s="79">
        <v>3181.8911528636268</v>
      </c>
      <c r="K139" s="79">
        <v>0</v>
      </c>
      <c r="L139" s="79">
        <v>0</v>
      </c>
      <c r="M139" s="79">
        <v>337.64826577138206</v>
      </c>
      <c r="N139" s="79">
        <v>0</v>
      </c>
      <c r="O139" s="79">
        <v>0</v>
      </c>
      <c r="P139" s="79">
        <v>0</v>
      </c>
      <c r="Q139" s="97">
        <v>0</v>
      </c>
      <c r="R139" s="97">
        <v>0</v>
      </c>
      <c r="S139" s="97">
        <v>0</v>
      </c>
      <c r="T139" s="97">
        <v>0</v>
      </c>
      <c r="U139" s="97">
        <v>0</v>
      </c>
      <c r="V139" s="97">
        <v>0</v>
      </c>
      <c r="W139" s="79">
        <f>SUM(D133:W133,D139:V139)</f>
        <v>8875.3994876040833</v>
      </c>
      <c r="X139" s="99"/>
      <c r="Y139" s="100"/>
      <c r="Z139" s="100"/>
      <c r="AA139" s="100"/>
      <c r="AB139" s="100"/>
      <c r="AC139" s="100"/>
      <c r="AD139" s="100"/>
      <c r="AE139" s="100"/>
      <c r="AF139" s="100"/>
      <c r="AG139" s="100"/>
      <c r="AH139" s="100"/>
      <c r="AI139" s="100"/>
      <c r="AJ139" s="100"/>
      <c r="AK139" s="100"/>
      <c r="AL139" s="100"/>
      <c r="AM139" s="100"/>
      <c r="AN139" s="100"/>
      <c r="AO139" s="100"/>
      <c r="AP139" s="100"/>
    </row>
    <row r="140" spans="3:42" s="31" customFormat="1" ht="13.5">
      <c r="C140" s="81" t="s">
        <v>85</v>
      </c>
      <c r="D140" s="98">
        <v>57.6377723740855</v>
      </c>
      <c r="E140" s="98">
        <v>74.571039151620269</v>
      </c>
      <c r="F140" s="98">
        <v>53.680855151876202</v>
      </c>
      <c r="G140" s="98">
        <v>271.45153654640137</v>
      </c>
      <c r="H140" s="98">
        <v>32.71353959826277</v>
      </c>
      <c r="I140" s="98">
        <v>34.28986014637627</v>
      </c>
      <c r="J140" s="98">
        <v>638.56617449651253</v>
      </c>
      <c r="K140" s="98">
        <v>207.01704973840324</v>
      </c>
      <c r="L140" s="98">
        <v>230.909642205522</v>
      </c>
      <c r="M140" s="98">
        <v>482.5594347159311</v>
      </c>
      <c r="N140" s="98">
        <v>344.45346435796768</v>
      </c>
      <c r="O140" s="98">
        <v>5.1075499443789276</v>
      </c>
      <c r="P140" s="98">
        <v>6.8930816956781156</v>
      </c>
      <c r="Q140" s="98">
        <v>1.1390703287783095</v>
      </c>
      <c r="R140" s="98">
        <v>19.363885038605609</v>
      </c>
      <c r="S140" s="98">
        <v>1017.2637852692242</v>
      </c>
      <c r="T140" s="98">
        <v>14.195571794934777</v>
      </c>
      <c r="U140" s="98">
        <v>18.785255782661057</v>
      </c>
      <c r="V140" s="98">
        <v>50.323999783515902</v>
      </c>
      <c r="W140" s="37">
        <f t="shared" ref="W140:W142" si="218">SUM(D134:W134,D140:V140)</f>
        <v>6932.5018066472094</v>
      </c>
      <c r="X140" s="99"/>
      <c r="Y140" s="100"/>
      <c r="Z140" s="100"/>
      <c r="AA140" s="100"/>
      <c r="AB140" s="100"/>
      <c r="AC140" s="100"/>
      <c r="AD140" s="100"/>
      <c r="AE140" s="100"/>
      <c r="AF140" s="100"/>
      <c r="AG140" s="100"/>
      <c r="AH140" s="100"/>
      <c r="AI140" s="100"/>
      <c r="AJ140" s="100"/>
      <c r="AK140" s="100"/>
      <c r="AL140" s="100"/>
      <c r="AM140" s="100"/>
      <c r="AN140" s="100"/>
      <c r="AO140" s="100"/>
      <c r="AP140" s="100"/>
    </row>
    <row r="141" spans="3:42" s="31" customFormat="1" ht="13.5">
      <c r="C141" s="81" t="s">
        <v>86</v>
      </c>
      <c r="D141" s="37">
        <v>71.232813272478197</v>
      </c>
      <c r="E141" s="37">
        <v>32.637638295388086</v>
      </c>
      <c r="F141" s="37">
        <v>21.902861419110408</v>
      </c>
      <c r="G141" s="37">
        <v>117.36225252894374</v>
      </c>
      <c r="H141" s="37">
        <v>25.833819946970365</v>
      </c>
      <c r="I141" s="37">
        <v>18.474748116366694</v>
      </c>
      <c r="J141" s="37">
        <v>457.50457111981012</v>
      </c>
      <c r="K141" s="37">
        <v>216.54860744957838</v>
      </c>
      <c r="L141" s="37">
        <v>632.54683280558493</v>
      </c>
      <c r="M141" s="37">
        <v>160.89070618313727</v>
      </c>
      <c r="N141" s="37">
        <v>232.99132866240012</v>
      </c>
      <c r="O141" s="37">
        <v>11.478067009078282</v>
      </c>
      <c r="P141" s="37">
        <v>77.394769386514326</v>
      </c>
      <c r="Q141" s="98">
        <v>127.74793802224251</v>
      </c>
      <c r="R141" s="98">
        <v>33.988820117701742</v>
      </c>
      <c r="S141" s="98">
        <v>274.93837461880122</v>
      </c>
      <c r="T141" s="98">
        <v>259.79790988404386</v>
      </c>
      <c r="U141" s="98">
        <v>4.8906509234679829</v>
      </c>
      <c r="V141" s="98">
        <v>10.994939243225058</v>
      </c>
      <c r="W141" s="37">
        <f t="shared" si="218"/>
        <v>3447.1268379160738</v>
      </c>
      <c r="X141" s="99"/>
      <c r="Y141" s="100"/>
      <c r="Z141" s="100"/>
      <c r="AA141" s="100"/>
      <c r="AB141" s="100"/>
      <c r="AC141" s="100"/>
      <c r="AD141" s="100"/>
      <c r="AE141" s="100"/>
      <c r="AF141" s="100"/>
      <c r="AG141" s="100"/>
      <c r="AH141" s="100"/>
      <c r="AI141" s="100"/>
      <c r="AJ141" s="100"/>
      <c r="AK141" s="100"/>
      <c r="AL141" s="100"/>
      <c r="AM141" s="100"/>
      <c r="AN141" s="100"/>
      <c r="AO141" s="100"/>
      <c r="AP141" s="100"/>
    </row>
    <row r="142" spans="3:42" s="31" customFormat="1" ht="13.5">
      <c r="C142" s="83" t="s">
        <v>79</v>
      </c>
      <c r="D142" s="41">
        <f t="shared" ref="D142:V142" si="219">SUM(D139:D141)</f>
        <v>128.87058564656371</v>
      </c>
      <c r="E142" s="41">
        <f t="shared" si="219"/>
        <v>107.20867744700836</v>
      </c>
      <c r="F142" s="41">
        <f t="shared" si="219"/>
        <v>75.58371657098661</v>
      </c>
      <c r="G142" s="41">
        <f t="shared" si="219"/>
        <v>388.81378907534508</v>
      </c>
      <c r="H142" s="41">
        <f t="shared" si="219"/>
        <v>58.547359545233135</v>
      </c>
      <c r="I142" s="41">
        <f t="shared" si="219"/>
        <v>52.764608262742968</v>
      </c>
      <c r="J142" s="41">
        <f t="shared" si="219"/>
        <v>4277.961898479949</v>
      </c>
      <c r="K142" s="41">
        <f t="shared" si="219"/>
        <v>423.56565718798163</v>
      </c>
      <c r="L142" s="41">
        <f t="shared" si="219"/>
        <v>863.45647501110693</v>
      </c>
      <c r="M142" s="41">
        <f t="shared" si="219"/>
        <v>981.09840667045034</v>
      </c>
      <c r="N142" s="41">
        <f t="shared" si="219"/>
        <v>577.4447930203678</v>
      </c>
      <c r="O142" s="41">
        <f t="shared" si="219"/>
        <v>16.585616953457212</v>
      </c>
      <c r="P142" s="41">
        <f t="shared" si="219"/>
        <v>84.287851082192446</v>
      </c>
      <c r="Q142" s="41">
        <f t="shared" si="219"/>
        <v>128.88700835102082</v>
      </c>
      <c r="R142" s="41">
        <f t="shared" si="219"/>
        <v>53.352705156307351</v>
      </c>
      <c r="S142" s="41">
        <f t="shared" si="219"/>
        <v>1292.2021598880253</v>
      </c>
      <c r="T142" s="41">
        <f t="shared" si="219"/>
        <v>273.99348167897864</v>
      </c>
      <c r="U142" s="41">
        <f t="shared" si="219"/>
        <v>23.675906706129041</v>
      </c>
      <c r="V142" s="41">
        <f t="shared" si="219"/>
        <v>61.318939026740964</v>
      </c>
      <c r="W142" s="41">
        <f t="shared" si="218"/>
        <v>19255.028132167361</v>
      </c>
      <c r="X142" s="99"/>
      <c r="Y142" s="100"/>
      <c r="Z142" s="100"/>
      <c r="AA142" s="100"/>
      <c r="AB142" s="100"/>
      <c r="AC142" s="100"/>
      <c r="AD142" s="100"/>
      <c r="AE142" s="100"/>
      <c r="AF142" s="100"/>
      <c r="AG142" s="100"/>
      <c r="AH142" s="100"/>
      <c r="AI142" s="100"/>
      <c r="AJ142" s="100"/>
      <c r="AK142" s="100"/>
      <c r="AL142" s="100"/>
      <c r="AM142" s="100"/>
      <c r="AN142" s="100"/>
      <c r="AO142" s="100"/>
      <c r="AP142" s="100"/>
    </row>
    <row r="143" spans="3:42" s="31" customFormat="1" ht="10.7" customHeight="1">
      <c r="C143" s="86"/>
      <c r="D143" s="43"/>
      <c r="E143" s="43"/>
      <c r="F143" s="43"/>
      <c r="G143" s="43"/>
      <c r="H143" s="43"/>
      <c r="I143" s="43"/>
      <c r="J143" s="43"/>
      <c r="K143" s="43"/>
      <c r="L143" s="43"/>
      <c r="M143" s="43"/>
      <c r="N143" s="43"/>
      <c r="O143" s="43"/>
      <c r="P143" s="43"/>
      <c r="Q143" s="43"/>
      <c r="R143" s="43"/>
      <c r="S143" s="43"/>
      <c r="T143" s="43"/>
      <c r="U143" s="43"/>
      <c r="V143" s="43"/>
      <c r="W143" s="43"/>
      <c r="X143" s="99"/>
      <c r="Y143" s="100"/>
      <c r="Z143" s="100"/>
      <c r="AA143" s="100"/>
      <c r="AB143" s="100"/>
      <c r="AC143" s="100"/>
      <c r="AD143" s="100"/>
      <c r="AE143" s="100"/>
      <c r="AF143" s="100"/>
      <c r="AG143" s="100"/>
      <c r="AH143" s="100"/>
      <c r="AI143" s="100"/>
      <c r="AJ143" s="100"/>
      <c r="AK143" s="100"/>
      <c r="AL143" s="100"/>
      <c r="AM143" s="100"/>
      <c r="AN143" s="100"/>
      <c r="AO143" s="100"/>
      <c r="AP143" s="100"/>
    </row>
    <row r="144" spans="3:42" s="31" customFormat="1" ht="14.25">
      <c r="C144" s="31" t="s">
        <v>87</v>
      </c>
      <c r="D144" s="87"/>
      <c r="E144" s="87"/>
      <c r="F144" s="87"/>
      <c r="G144" s="87"/>
      <c r="H144" s="87"/>
      <c r="I144" s="87"/>
      <c r="J144" s="87"/>
      <c r="K144" s="87"/>
      <c r="L144" s="87"/>
      <c r="M144" s="87"/>
      <c r="N144" s="87"/>
      <c r="O144" s="87"/>
      <c r="P144" s="87"/>
      <c r="Q144" s="87"/>
      <c r="R144" s="87"/>
      <c r="S144" s="87"/>
      <c r="T144" s="87"/>
      <c r="U144" s="87"/>
      <c r="V144" s="87"/>
      <c r="W144" s="87"/>
      <c r="X144" s="99"/>
      <c r="Y144" s="100"/>
      <c r="Z144" s="100"/>
      <c r="AA144" s="100"/>
      <c r="AB144" s="100"/>
      <c r="AC144" s="100"/>
      <c r="AD144" s="100"/>
      <c r="AE144" s="100"/>
      <c r="AF144" s="100"/>
      <c r="AG144" s="100"/>
      <c r="AH144" s="100"/>
      <c r="AI144" s="100"/>
      <c r="AJ144" s="100"/>
      <c r="AK144" s="100"/>
      <c r="AL144" s="100"/>
      <c r="AM144" s="100"/>
      <c r="AN144" s="100"/>
      <c r="AO144" s="100"/>
      <c r="AP144" s="100"/>
    </row>
    <row r="145" spans="4:42" s="31" customFormat="1" ht="10.7" customHeight="1">
      <c r="D145" s="87"/>
      <c r="E145" s="87"/>
      <c r="F145" s="87"/>
      <c r="G145" s="87"/>
      <c r="H145" s="87"/>
      <c r="I145" s="87"/>
      <c r="J145" s="87"/>
      <c r="K145" s="87"/>
      <c r="L145" s="87"/>
      <c r="M145" s="87"/>
      <c r="N145" s="87"/>
      <c r="O145" s="87"/>
      <c r="P145" s="87"/>
      <c r="Q145" s="87"/>
      <c r="R145" s="87"/>
      <c r="S145" s="87"/>
      <c r="T145" s="87"/>
      <c r="U145" s="87"/>
      <c r="V145" s="87"/>
      <c r="W145" s="87"/>
      <c r="X145" s="99"/>
      <c r="Y145" s="100"/>
      <c r="Z145" s="100"/>
      <c r="AA145" s="100"/>
      <c r="AB145" s="100"/>
      <c r="AC145" s="100"/>
      <c r="AD145" s="100"/>
      <c r="AE145" s="100"/>
      <c r="AF145" s="100"/>
      <c r="AG145" s="100"/>
      <c r="AH145" s="100"/>
      <c r="AI145" s="100"/>
      <c r="AJ145" s="100"/>
      <c r="AK145" s="100"/>
      <c r="AL145" s="100"/>
      <c r="AM145" s="100"/>
      <c r="AN145" s="100"/>
      <c r="AO145" s="100"/>
      <c r="AP145" s="100"/>
    </row>
    <row r="146" spans="4:42" s="31" customFormat="1" ht="14.25" customHeight="1">
      <c r="D146" s="87"/>
      <c r="E146" s="87"/>
      <c r="F146" s="87"/>
      <c r="G146" s="87"/>
      <c r="H146" s="87"/>
      <c r="I146" s="87"/>
      <c r="J146" s="87"/>
      <c r="K146" s="87"/>
      <c r="L146" s="87"/>
      <c r="M146" s="87"/>
      <c r="N146" s="87"/>
      <c r="O146" s="87"/>
      <c r="P146" s="87"/>
      <c r="Q146" s="87"/>
      <c r="R146" s="87"/>
      <c r="S146" s="87"/>
      <c r="T146" s="87"/>
      <c r="U146" s="87"/>
      <c r="V146" s="87"/>
      <c r="W146" s="87"/>
      <c r="X146" s="99"/>
      <c r="Y146" s="100"/>
      <c r="Z146" s="100"/>
      <c r="AA146" s="100"/>
      <c r="AB146" s="100"/>
      <c r="AC146" s="100"/>
      <c r="AD146" s="100"/>
      <c r="AE146" s="100"/>
      <c r="AF146" s="100"/>
      <c r="AG146" s="100"/>
      <c r="AH146" s="100"/>
      <c r="AI146" s="100"/>
      <c r="AJ146" s="100"/>
      <c r="AK146" s="100"/>
      <c r="AL146" s="100"/>
      <c r="AM146" s="100"/>
      <c r="AN146" s="100"/>
      <c r="AO146" s="100"/>
      <c r="AP146" s="100"/>
    </row>
    <row r="147" spans="4:42" s="31" customFormat="1" ht="14.25" customHeight="1">
      <c r="D147" s="87"/>
      <c r="E147" s="87"/>
      <c r="F147" s="87"/>
      <c r="G147" s="87"/>
      <c r="H147" s="87"/>
      <c r="I147" s="87"/>
      <c r="J147" s="87"/>
      <c r="K147" s="87"/>
      <c r="L147" s="87"/>
      <c r="M147" s="87"/>
      <c r="N147" s="87"/>
      <c r="O147" s="87"/>
      <c r="P147" s="87"/>
      <c r="Q147" s="87"/>
      <c r="R147" s="87"/>
      <c r="S147" s="87"/>
      <c r="T147" s="87"/>
      <c r="U147" s="87"/>
      <c r="V147" s="87"/>
      <c r="W147" s="87"/>
      <c r="X147" s="99"/>
      <c r="Y147" s="100"/>
      <c r="Z147" s="100"/>
      <c r="AA147" s="100"/>
      <c r="AB147" s="100"/>
      <c r="AC147" s="100"/>
      <c r="AD147" s="100"/>
      <c r="AE147" s="100"/>
      <c r="AF147" s="100"/>
      <c r="AG147" s="100"/>
      <c r="AH147" s="100"/>
      <c r="AI147" s="100"/>
      <c r="AJ147" s="100"/>
      <c r="AK147" s="100"/>
      <c r="AL147" s="100"/>
      <c r="AM147" s="100"/>
      <c r="AN147" s="100"/>
      <c r="AO147" s="100"/>
      <c r="AP147" s="100"/>
    </row>
    <row r="148" spans="4:42" s="31" customFormat="1" ht="14.25" customHeight="1">
      <c r="D148" s="87"/>
      <c r="E148" s="87"/>
      <c r="F148" s="87"/>
      <c r="G148" s="87"/>
      <c r="H148" s="87"/>
      <c r="I148" s="87"/>
      <c r="J148" s="87"/>
      <c r="K148" s="87"/>
      <c r="L148" s="87"/>
      <c r="M148" s="87"/>
      <c r="N148" s="87"/>
      <c r="O148" s="87"/>
      <c r="P148" s="87"/>
      <c r="Q148" s="87"/>
      <c r="R148" s="87"/>
      <c r="S148" s="87"/>
      <c r="T148" s="87"/>
      <c r="U148" s="87"/>
      <c r="V148" s="87"/>
      <c r="W148" s="87"/>
      <c r="X148" s="99"/>
      <c r="Y148" s="100"/>
      <c r="Z148" s="100"/>
      <c r="AA148" s="100"/>
      <c r="AB148" s="100"/>
      <c r="AC148" s="100"/>
      <c r="AD148" s="100"/>
      <c r="AE148" s="100"/>
      <c r="AF148" s="100"/>
      <c r="AG148" s="100"/>
      <c r="AH148" s="100"/>
      <c r="AI148" s="100"/>
      <c r="AJ148" s="100"/>
      <c r="AK148" s="100"/>
      <c r="AL148" s="100"/>
      <c r="AM148" s="100"/>
      <c r="AN148" s="100"/>
      <c r="AO148" s="100"/>
      <c r="AP148" s="100"/>
    </row>
    <row r="149" spans="4:42" s="31" customFormat="1" ht="14.25" customHeight="1">
      <c r="D149" s="87"/>
      <c r="E149" s="87"/>
      <c r="F149" s="87"/>
      <c r="G149" s="87"/>
      <c r="H149" s="87"/>
      <c r="I149" s="87"/>
      <c r="J149" s="87"/>
      <c r="K149" s="87"/>
      <c r="L149" s="87"/>
      <c r="M149" s="87"/>
      <c r="N149" s="87"/>
      <c r="O149" s="87"/>
      <c r="P149" s="87"/>
      <c r="Q149" s="87"/>
      <c r="R149" s="87"/>
      <c r="S149" s="87"/>
      <c r="T149" s="87"/>
      <c r="U149" s="87"/>
      <c r="V149" s="87"/>
      <c r="W149" s="87"/>
      <c r="X149" s="99"/>
      <c r="Y149" s="100"/>
      <c r="Z149" s="100"/>
      <c r="AA149" s="100"/>
      <c r="AB149" s="100"/>
      <c r="AC149" s="100"/>
      <c r="AD149" s="100"/>
      <c r="AE149" s="100"/>
      <c r="AF149" s="100"/>
      <c r="AG149" s="100"/>
      <c r="AH149" s="100"/>
      <c r="AI149" s="100"/>
      <c r="AJ149" s="100"/>
      <c r="AK149" s="100"/>
      <c r="AL149" s="100"/>
      <c r="AM149" s="100"/>
      <c r="AN149" s="100"/>
      <c r="AO149" s="100"/>
      <c r="AP149" s="100"/>
    </row>
    <row r="150" spans="4:42" s="31" customFormat="1" ht="14.25" customHeight="1">
      <c r="D150" s="87"/>
      <c r="E150" s="87"/>
      <c r="F150" s="87"/>
      <c r="G150" s="87"/>
      <c r="H150" s="87"/>
      <c r="I150" s="87"/>
      <c r="J150" s="87"/>
      <c r="K150" s="87"/>
      <c r="L150" s="87"/>
      <c r="M150" s="87"/>
      <c r="N150" s="87"/>
      <c r="O150" s="87"/>
      <c r="P150" s="87"/>
      <c r="Q150" s="87"/>
      <c r="R150" s="87"/>
      <c r="S150" s="87"/>
      <c r="T150" s="87"/>
      <c r="U150" s="87"/>
      <c r="V150" s="87"/>
      <c r="W150" s="87"/>
      <c r="X150" s="99"/>
      <c r="Y150" s="100"/>
      <c r="Z150" s="100"/>
      <c r="AA150" s="100"/>
      <c r="AB150" s="100"/>
      <c r="AC150" s="100"/>
      <c r="AD150" s="100"/>
      <c r="AE150" s="100"/>
      <c r="AF150" s="100"/>
      <c r="AG150" s="100"/>
      <c r="AH150" s="100"/>
      <c r="AI150" s="100"/>
      <c r="AJ150" s="100"/>
      <c r="AK150" s="100"/>
      <c r="AL150" s="100"/>
      <c r="AM150" s="100"/>
      <c r="AN150" s="100"/>
      <c r="AO150" s="100"/>
      <c r="AP150" s="100"/>
    </row>
    <row r="151" spans="4:42" s="31" customFormat="1" ht="14.25" customHeight="1">
      <c r="D151" s="87"/>
      <c r="E151" s="87"/>
      <c r="F151" s="87"/>
      <c r="G151" s="87"/>
      <c r="H151" s="87"/>
      <c r="I151" s="87"/>
      <c r="J151" s="87"/>
      <c r="K151" s="87"/>
      <c r="L151" s="87"/>
      <c r="M151" s="87"/>
      <c r="N151" s="87"/>
      <c r="O151" s="87"/>
      <c r="P151" s="87"/>
      <c r="Q151" s="87"/>
      <c r="R151" s="87"/>
      <c r="S151" s="87"/>
      <c r="T151" s="87"/>
      <c r="U151" s="87"/>
      <c r="V151" s="87"/>
      <c r="W151" s="87"/>
      <c r="X151" s="99"/>
      <c r="Y151" s="100"/>
      <c r="Z151" s="100"/>
      <c r="AA151" s="100"/>
      <c r="AB151" s="100"/>
      <c r="AC151" s="100"/>
      <c r="AD151" s="100"/>
      <c r="AE151" s="100"/>
      <c r="AF151" s="100"/>
      <c r="AG151" s="100"/>
      <c r="AH151" s="100"/>
      <c r="AI151" s="100"/>
      <c r="AJ151" s="100"/>
      <c r="AK151" s="100"/>
      <c r="AL151" s="100"/>
      <c r="AM151" s="100"/>
      <c r="AN151" s="100"/>
      <c r="AO151" s="100"/>
      <c r="AP151" s="100"/>
    </row>
    <row r="152" spans="4:42" s="31" customFormat="1" ht="14.25" customHeight="1">
      <c r="D152" s="87"/>
      <c r="E152" s="87"/>
      <c r="F152" s="87"/>
      <c r="G152" s="87"/>
      <c r="H152" s="87"/>
      <c r="I152" s="87"/>
      <c r="J152" s="87"/>
      <c r="K152" s="87"/>
      <c r="L152" s="87"/>
      <c r="M152" s="87"/>
      <c r="N152" s="87"/>
      <c r="O152" s="87"/>
      <c r="P152" s="87"/>
      <c r="Q152" s="87"/>
      <c r="R152" s="87"/>
      <c r="S152" s="87"/>
      <c r="T152" s="87"/>
      <c r="U152" s="87"/>
      <c r="V152" s="87"/>
      <c r="W152" s="87"/>
      <c r="X152" s="99"/>
      <c r="Y152" s="100"/>
      <c r="Z152" s="100"/>
      <c r="AA152" s="100"/>
      <c r="AB152" s="100"/>
      <c r="AC152" s="100"/>
      <c r="AD152" s="100"/>
      <c r="AE152" s="100"/>
      <c r="AF152" s="100"/>
      <c r="AG152" s="100"/>
      <c r="AH152" s="100"/>
      <c r="AI152" s="100"/>
      <c r="AJ152" s="100"/>
      <c r="AK152" s="100"/>
      <c r="AL152" s="100"/>
      <c r="AM152" s="100"/>
      <c r="AN152" s="100"/>
      <c r="AO152" s="100"/>
      <c r="AP152" s="100"/>
    </row>
    <row r="153" spans="4:42" s="31" customFormat="1" ht="14.25" customHeight="1">
      <c r="D153" s="87"/>
      <c r="E153" s="87"/>
      <c r="F153" s="87"/>
      <c r="G153" s="87"/>
      <c r="H153" s="87"/>
      <c r="I153" s="87"/>
      <c r="J153" s="87"/>
      <c r="K153" s="87"/>
      <c r="L153" s="87"/>
      <c r="M153" s="87"/>
      <c r="N153" s="87"/>
      <c r="O153" s="87"/>
      <c r="P153" s="87"/>
      <c r="Q153" s="87"/>
      <c r="R153" s="87"/>
      <c r="S153" s="87"/>
      <c r="T153" s="87"/>
      <c r="U153" s="87"/>
      <c r="V153" s="87"/>
      <c r="W153" s="87"/>
      <c r="X153" s="99"/>
      <c r="Y153" s="100"/>
      <c r="Z153" s="100"/>
      <c r="AA153" s="100"/>
      <c r="AB153" s="100"/>
      <c r="AC153" s="100"/>
      <c r="AD153" s="100"/>
      <c r="AE153" s="100"/>
      <c r="AF153" s="100"/>
      <c r="AG153" s="100"/>
      <c r="AH153" s="100"/>
      <c r="AI153" s="100"/>
      <c r="AJ153" s="100"/>
      <c r="AK153" s="100"/>
      <c r="AL153" s="100"/>
      <c r="AM153" s="100"/>
      <c r="AN153" s="100"/>
      <c r="AO153" s="100"/>
      <c r="AP153" s="100"/>
    </row>
    <row r="154" spans="4:42" s="31" customFormat="1" ht="14.25" customHeight="1">
      <c r="D154" s="87"/>
      <c r="E154" s="87"/>
      <c r="F154" s="87"/>
      <c r="G154" s="87"/>
      <c r="H154" s="87"/>
      <c r="I154" s="87"/>
      <c r="J154" s="87"/>
      <c r="K154" s="87"/>
      <c r="L154" s="87"/>
      <c r="M154" s="87"/>
      <c r="N154" s="87"/>
      <c r="O154" s="87"/>
      <c r="P154" s="87"/>
      <c r="Q154" s="87"/>
      <c r="R154" s="87"/>
      <c r="S154" s="87"/>
      <c r="T154" s="87"/>
      <c r="U154" s="87"/>
      <c r="V154" s="87"/>
      <c r="W154" s="87"/>
      <c r="X154" s="99"/>
      <c r="Y154" s="100"/>
      <c r="Z154" s="100"/>
      <c r="AA154" s="100"/>
      <c r="AB154" s="100"/>
      <c r="AC154" s="100"/>
      <c r="AD154" s="100"/>
      <c r="AE154" s="100"/>
      <c r="AF154" s="100"/>
      <c r="AG154" s="100"/>
      <c r="AH154" s="100"/>
      <c r="AI154" s="100"/>
      <c r="AJ154" s="100"/>
      <c r="AK154" s="100"/>
      <c r="AL154" s="100"/>
      <c r="AM154" s="100"/>
      <c r="AN154" s="100"/>
      <c r="AO154" s="100"/>
      <c r="AP154" s="100"/>
    </row>
    <row r="155" spans="4:42" s="31" customFormat="1" ht="14.25" customHeight="1">
      <c r="D155" s="87"/>
      <c r="E155" s="87"/>
      <c r="F155" s="87"/>
      <c r="G155" s="87"/>
      <c r="H155" s="87"/>
      <c r="I155" s="87"/>
      <c r="J155" s="87"/>
      <c r="K155" s="87"/>
      <c r="L155" s="87"/>
      <c r="M155" s="87"/>
      <c r="N155" s="87"/>
      <c r="O155" s="87"/>
      <c r="P155" s="87"/>
      <c r="Q155" s="87"/>
      <c r="R155" s="87"/>
      <c r="S155" s="87"/>
      <c r="T155" s="87"/>
      <c r="U155" s="87"/>
      <c r="V155" s="87"/>
      <c r="W155" s="87"/>
      <c r="X155" s="99"/>
      <c r="Y155" s="100"/>
      <c r="Z155" s="100"/>
      <c r="AA155" s="100"/>
      <c r="AB155" s="100"/>
      <c r="AC155" s="100"/>
      <c r="AD155" s="100"/>
      <c r="AE155" s="100"/>
      <c r="AF155" s="100"/>
      <c r="AG155" s="100"/>
      <c r="AH155" s="100"/>
      <c r="AI155" s="100"/>
      <c r="AJ155" s="100"/>
      <c r="AK155" s="100"/>
      <c r="AL155" s="100"/>
      <c r="AM155" s="100"/>
      <c r="AN155" s="100"/>
      <c r="AO155" s="100"/>
      <c r="AP155" s="100"/>
    </row>
    <row r="156" spans="4:42" s="31" customFormat="1" ht="14.25" customHeight="1">
      <c r="D156" s="87"/>
      <c r="E156" s="87"/>
      <c r="F156" s="87"/>
      <c r="G156" s="87"/>
      <c r="H156" s="87"/>
      <c r="I156" s="87"/>
      <c r="J156" s="87"/>
      <c r="K156" s="87"/>
      <c r="L156" s="87"/>
      <c r="M156" s="87"/>
      <c r="N156" s="87"/>
      <c r="O156" s="87"/>
      <c r="P156" s="87"/>
      <c r="Q156" s="87"/>
      <c r="R156" s="87"/>
      <c r="S156" s="87"/>
      <c r="T156" s="87"/>
      <c r="U156" s="87"/>
      <c r="V156" s="87"/>
      <c r="W156" s="87"/>
      <c r="X156" s="99"/>
      <c r="Y156" s="100"/>
      <c r="Z156" s="100"/>
      <c r="AA156" s="100"/>
      <c r="AB156" s="100"/>
      <c r="AC156" s="100"/>
      <c r="AD156" s="100"/>
      <c r="AE156" s="100"/>
      <c r="AF156" s="100"/>
      <c r="AG156" s="100"/>
      <c r="AH156" s="100"/>
      <c r="AI156" s="100"/>
      <c r="AJ156" s="100"/>
      <c r="AK156" s="100"/>
      <c r="AL156" s="100"/>
      <c r="AM156" s="100"/>
      <c r="AN156" s="100"/>
      <c r="AO156" s="100"/>
      <c r="AP156" s="100"/>
    </row>
    <row r="157" spans="4:42" s="31" customFormat="1" ht="14.25" customHeight="1">
      <c r="D157" s="87"/>
      <c r="E157" s="87"/>
      <c r="F157" s="87"/>
      <c r="G157" s="87"/>
      <c r="H157" s="87"/>
      <c r="I157" s="87"/>
      <c r="J157" s="87"/>
      <c r="K157" s="87"/>
      <c r="L157" s="87"/>
      <c r="M157" s="87"/>
      <c r="N157" s="87"/>
      <c r="O157" s="87"/>
      <c r="P157" s="87"/>
      <c r="Q157" s="87"/>
      <c r="R157" s="87"/>
      <c r="S157" s="87"/>
      <c r="T157" s="87"/>
      <c r="U157" s="87"/>
      <c r="V157" s="87"/>
      <c r="W157" s="87"/>
      <c r="X157" s="99"/>
      <c r="Y157" s="100"/>
      <c r="Z157" s="100"/>
      <c r="AA157" s="100"/>
      <c r="AB157" s="100"/>
      <c r="AC157" s="100"/>
      <c r="AD157" s="100"/>
      <c r="AE157" s="100"/>
      <c r="AF157" s="100"/>
      <c r="AG157" s="100"/>
      <c r="AH157" s="100"/>
      <c r="AI157" s="100"/>
      <c r="AJ157" s="100"/>
      <c r="AK157" s="100"/>
      <c r="AL157" s="100"/>
      <c r="AM157" s="100"/>
      <c r="AN157" s="100"/>
      <c r="AO157" s="100"/>
      <c r="AP157" s="100"/>
    </row>
    <row r="158" spans="4:42" s="31" customFormat="1" ht="14.25" customHeight="1">
      <c r="D158" s="87"/>
      <c r="E158" s="87"/>
      <c r="F158" s="87"/>
      <c r="G158" s="87"/>
      <c r="H158" s="87"/>
      <c r="I158" s="87"/>
      <c r="J158" s="87"/>
      <c r="K158" s="87"/>
      <c r="L158" s="87"/>
      <c r="M158" s="87"/>
      <c r="N158" s="87"/>
      <c r="O158" s="87"/>
      <c r="P158" s="87"/>
      <c r="Q158" s="87"/>
      <c r="R158" s="87"/>
      <c r="S158" s="87"/>
      <c r="T158" s="87"/>
      <c r="U158" s="87"/>
      <c r="V158" s="87"/>
      <c r="W158" s="87"/>
      <c r="X158" s="99"/>
      <c r="Y158" s="100"/>
      <c r="Z158" s="100"/>
      <c r="AA158" s="100"/>
      <c r="AB158" s="100"/>
      <c r="AC158" s="100"/>
      <c r="AD158" s="100"/>
      <c r="AE158" s="100"/>
      <c r="AF158" s="100"/>
      <c r="AG158" s="100"/>
      <c r="AH158" s="100"/>
      <c r="AI158" s="100"/>
      <c r="AJ158" s="100"/>
      <c r="AK158" s="100"/>
      <c r="AL158" s="100"/>
      <c r="AM158" s="100"/>
      <c r="AN158" s="100"/>
      <c r="AO158" s="100"/>
      <c r="AP158" s="100"/>
    </row>
  </sheetData>
  <phoneticPr fontId="5"/>
  <pageMargins left="0.78740157480314965" right="0.78740157480314965" top="0.78740157480314965" bottom="0.78740157480314965" header="0.51181102362204722" footer="0.51181102362204722"/>
  <pageSetup paperSize="9" scale="57" orientation="landscape" r:id="rId1"/>
  <headerFooter alignWithMargins="0"/>
  <rowBreaks count="3" manualBreakCount="3">
    <brk id="51" min="1" max="22" man="1"/>
    <brk id="98" min="1" max="22" man="1"/>
    <brk id="145" min="1" max="2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C1:AP304"/>
  <sheetViews>
    <sheetView showGridLines="0" view="pageBreakPreview" zoomScale="75" zoomScaleNormal="75" workbookViewId="0">
      <selection activeCell="C2" sqref="C2"/>
    </sheetView>
  </sheetViews>
  <sheetFormatPr defaultColWidth="9" defaultRowHeight="12"/>
  <cols>
    <col min="1" max="1" width="1.875" style="25" customWidth="1"/>
    <col min="2" max="2" width="3.5" style="25" bestFit="1" customWidth="1"/>
    <col min="3" max="3" width="20.25" style="25" customWidth="1"/>
    <col min="4" max="23" width="9.5" style="25" customWidth="1"/>
    <col min="24" max="24" width="10" style="25" customWidth="1"/>
    <col min="25" max="25" width="15.125" style="25" customWidth="1"/>
    <col min="26" max="26" width="9" style="25" customWidth="1"/>
    <col min="27" max="27" width="9.75" style="25" customWidth="1"/>
    <col min="28" max="70" width="9" style="25" customWidth="1"/>
    <col min="71" max="16384" width="9" style="25"/>
  </cols>
  <sheetData>
    <row r="1" spans="3:42" s="31" customFormat="1" ht="10.7" customHeight="1">
      <c r="F1" s="29"/>
      <c r="G1" s="46"/>
      <c r="N1" s="47"/>
      <c r="O1" s="47"/>
    </row>
    <row r="2" spans="3:42" s="31" customFormat="1" ht="18.75">
      <c r="C2" s="51" t="s">
        <v>123</v>
      </c>
      <c r="D2" s="87"/>
      <c r="E2" s="87"/>
      <c r="F2" s="87"/>
      <c r="G2" s="87"/>
      <c r="H2" s="87"/>
      <c r="I2" s="87"/>
      <c r="J2" s="87"/>
      <c r="K2" s="87"/>
      <c r="L2" s="87"/>
      <c r="M2" s="87"/>
      <c r="N2" s="87"/>
      <c r="O2" s="87"/>
      <c r="P2" s="87"/>
      <c r="Q2" s="87"/>
      <c r="R2" s="87"/>
      <c r="S2" s="87"/>
      <c r="T2" s="87"/>
      <c r="U2" s="87"/>
      <c r="V2" s="87"/>
      <c r="W2" s="87"/>
      <c r="X2" s="99"/>
      <c r="Y2" s="100"/>
      <c r="Z2" s="100"/>
      <c r="AA2" s="100"/>
      <c r="AB2" s="100"/>
      <c r="AC2" s="100"/>
      <c r="AD2" s="100"/>
      <c r="AE2" s="100"/>
      <c r="AF2" s="100"/>
      <c r="AG2" s="100"/>
      <c r="AH2" s="100"/>
      <c r="AI2" s="100"/>
      <c r="AJ2" s="100"/>
      <c r="AK2" s="100"/>
      <c r="AL2" s="100"/>
      <c r="AM2" s="100"/>
      <c r="AN2" s="100"/>
      <c r="AO2" s="100"/>
      <c r="AP2" s="100"/>
    </row>
    <row r="3" spans="3:42" s="31" customFormat="1" ht="10.7" customHeight="1">
      <c r="D3" s="87"/>
      <c r="E3" s="87"/>
      <c r="F3" s="87"/>
      <c r="G3" s="87"/>
      <c r="H3" s="87"/>
      <c r="I3" s="87"/>
      <c r="J3" s="87"/>
      <c r="K3" s="87"/>
      <c r="L3" s="87"/>
      <c r="M3" s="87"/>
      <c r="N3" s="87"/>
      <c r="O3" s="87"/>
      <c r="P3" s="87"/>
      <c r="Q3" s="87"/>
      <c r="R3" s="87"/>
      <c r="S3" s="87"/>
      <c r="T3" s="87"/>
      <c r="U3" s="87"/>
      <c r="V3" s="87"/>
      <c r="W3" s="87"/>
      <c r="X3" s="99"/>
      <c r="Y3" s="100"/>
      <c r="Z3" s="100"/>
      <c r="AA3" s="100"/>
      <c r="AB3" s="100"/>
      <c r="AC3" s="100"/>
      <c r="AD3" s="100"/>
      <c r="AE3" s="100"/>
      <c r="AF3" s="100"/>
      <c r="AG3" s="100"/>
      <c r="AH3" s="100"/>
      <c r="AI3" s="100"/>
      <c r="AJ3" s="100"/>
      <c r="AK3" s="100"/>
      <c r="AL3" s="100"/>
      <c r="AM3" s="100"/>
      <c r="AN3" s="100"/>
      <c r="AO3" s="100"/>
      <c r="AP3" s="100"/>
    </row>
    <row r="4" spans="3:42" s="31" customFormat="1" ht="18.75">
      <c r="C4" s="51" t="s">
        <v>453</v>
      </c>
      <c r="D4" s="87"/>
      <c r="E4" s="87"/>
      <c r="F4" s="87"/>
      <c r="G4" s="87"/>
      <c r="H4" s="87"/>
      <c r="I4" s="87"/>
      <c r="J4" s="87"/>
      <c r="K4" s="87"/>
      <c r="L4" s="87"/>
      <c r="M4" s="87"/>
      <c r="N4" s="87"/>
      <c r="O4" s="87"/>
      <c r="P4" s="87"/>
      <c r="Q4" s="87"/>
      <c r="R4" s="87"/>
      <c r="S4" s="87"/>
      <c r="T4" s="87"/>
      <c r="U4" s="87"/>
      <c r="V4" s="87"/>
      <c r="W4" s="87"/>
      <c r="X4" s="99"/>
      <c r="Y4" s="100"/>
      <c r="Z4" s="100"/>
      <c r="AA4" s="100"/>
      <c r="AB4" s="100"/>
      <c r="AC4" s="100"/>
      <c r="AD4" s="100"/>
      <c r="AE4" s="100"/>
      <c r="AF4" s="100"/>
      <c r="AG4" s="100"/>
      <c r="AH4" s="100"/>
      <c r="AI4" s="100"/>
      <c r="AJ4" s="100"/>
      <c r="AK4" s="100"/>
      <c r="AL4" s="100"/>
      <c r="AM4" s="100"/>
      <c r="AN4" s="100"/>
      <c r="AO4" s="100"/>
      <c r="AP4" s="100"/>
    </row>
    <row r="5" spans="3:42" s="31" customFormat="1" ht="10.7" customHeight="1">
      <c r="D5" s="87"/>
      <c r="E5" s="87"/>
      <c r="F5" s="87"/>
      <c r="G5" s="87"/>
      <c r="H5" s="87"/>
      <c r="I5" s="87"/>
      <c r="J5" s="87"/>
      <c r="K5" s="87"/>
      <c r="L5" s="87"/>
      <c r="M5" s="87"/>
      <c r="N5" s="87"/>
      <c r="O5" s="87"/>
      <c r="P5" s="87"/>
      <c r="Q5" s="87"/>
      <c r="R5" s="87"/>
      <c r="S5" s="87"/>
      <c r="T5" s="87"/>
      <c r="U5" s="87"/>
      <c r="V5" s="87"/>
      <c r="W5" s="87"/>
      <c r="X5" s="99"/>
      <c r="Y5" s="100"/>
      <c r="Z5" s="100"/>
      <c r="AA5" s="100"/>
      <c r="AB5" s="100"/>
      <c r="AC5" s="100"/>
      <c r="AD5" s="100"/>
      <c r="AE5" s="100"/>
      <c r="AF5" s="100"/>
      <c r="AG5" s="100"/>
      <c r="AH5" s="100"/>
      <c r="AI5" s="100"/>
      <c r="AJ5" s="100"/>
      <c r="AK5" s="100"/>
      <c r="AL5" s="100"/>
      <c r="AM5" s="100"/>
      <c r="AN5" s="100"/>
      <c r="AO5" s="100"/>
      <c r="AP5" s="100"/>
    </row>
    <row r="6" spans="3:42" s="31" customFormat="1" ht="18.75">
      <c r="C6" s="51" t="s">
        <v>454</v>
      </c>
      <c r="D6" s="87"/>
      <c r="E6" s="87"/>
      <c r="F6" s="87"/>
      <c r="G6" s="87"/>
      <c r="H6" s="87"/>
      <c r="I6" s="87"/>
      <c r="J6" s="87"/>
      <c r="K6" s="87"/>
      <c r="L6" s="87"/>
      <c r="M6" s="87"/>
      <c r="N6" s="87"/>
      <c r="O6" s="87"/>
      <c r="P6" s="87"/>
      <c r="Q6" s="87"/>
      <c r="R6" s="87"/>
      <c r="S6" s="87"/>
      <c r="T6" s="87"/>
      <c r="U6" s="87"/>
      <c r="V6" s="87"/>
      <c r="W6" s="87"/>
      <c r="X6" s="99"/>
      <c r="Y6" s="100"/>
      <c r="Z6" s="100"/>
      <c r="AA6" s="100"/>
      <c r="AB6" s="100"/>
      <c r="AC6" s="100"/>
      <c r="AD6" s="100"/>
      <c r="AE6" s="100"/>
      <c r="AF6" s="100"/>
      <c r="AG6" s="100"/>
      <c r="AH6" s="100"/>
      <c r="AI6" s="100"/>
      <c r="AJ6" s="100"/>
      <c r="AK6" s="100"/>
      <c r="AL6" s="100"/>
      <c r="AM6" s="100"/>
      <c r="AN6" s="100"/>
      <c r="AO6" s="100"/>
      <c r="AP6" s="100"/>
    </row>
    <row r="7" spans="3:42" s="31" customFormat="1" ht="10.7" customHeight="1">
      <c r="D7" s="87"/>
      <c r="E7" s="87"/>
      <c r="F7" s="87"/>
      <c r="G7" s="87"/>
      <c r="H7" s="87"/>
      <c r="I7" s="87"/>
      <c r="J7" s="87"/>
      <c r="K7" s="87"/>
      <c r="L7" s="87"/>
      <c r="M7" s="87"/>
      <c r="N7" s="87"/>
      <c r="O7" s="87"/>
      <c r="P7" s="87"/>
      <c r="Q7" s="87"/>
      <c r="R7" s="87"/>
      <c r="S7" s="87"/>
      <c r="T7" s="87"/>
      <c r="U7" s="87"/>
      <c r="V7" s="87"/>
      <c r="W7" s="87"/>
      <c r="X7" s="99"/>
      <c r="Y7" s="100"/>
      <c r="Z7" s="100"/>
      <c r="AA7" s="100"/>
      <c r="AB7" s="100"/>
      <c r="AC7" s="100"/>
      <c r="AD7" s="100"/>
      <c r="AE7" s="100"/>
      <c r="AF7" s="100"/>
      <c r="AG7" s="100"/>
      <c r="AH7" s="100"/>
      <c r="AI7" s="100"/>
      <c r="AJ7" s="100"/>
      <c r="AK7" s="100"/>
      <c r="AL7" s="100"/>
      <c r="AM7" s="100"/>
      <c r="AN7" s="100"/>
      <c r="AO7" s="100"/>
      <c r="AP7" s="100"/>
    </row>
    <row r="8" spans="3:42" s="31" customFormat="1" ht="17.25">
      <c r="C8" s="32" t="s">
        <v>455</v>
      </c>
      <c r="D8" s="25"/>
      <c r="E8" s="25"/>
      <c r="F8" s="73"/>
      <c r="G8" s="74"/>
      <c r="H8" s="25"/>
      <c r="I8" s="25"/>
      <c r="J8" s="75"/>
      <c r="K8" s="76"/>
      <c r="L8" s="25"/>
      <c r="M8" s="25"/>
      <c r="N8" s="25"/>
      <c r="O8" s="25"/>
      <c r="P8" s="25"/>
      <c r="Q8" s="25"/>
      <c r="R8" s="25"/>
      <c r="S8" s="25"/>
      <c r="T8" s="25"/>
      <c r="U8" s="25"/>
      <c r="V8" s="25"/>
      <c r="W8" s="29" t="s">
        <v>722</v>
      </c>
      <c r="X8" s="99"/>
      <c r="Y8" s="100"/>
      <c r="Z8" s="100"/>
      <c r="AA8" s="100"/>
      <c r="AB8" s="100"/>
      <c r="AC8" s="100"/>
      <c r="AD8" s="100"/>
      <c r="AE8" s="100"/>
      <c r="AF8" s="100"/>
      <c r="AG8" s="100"/>
      <c r="AH8" s="100"/>
      <c r="AI8" s="100"/>
      <c r="AJ8" s="100"/>
      <c r="AK8" s="100"/>
      <c r="AL8" s="100"/>
      <c r="AM8" s="100"/>
      <c r="AN8" s="100"/>
      <c r="AO8" s="100"/>
      <c r="AP8" s="100"/>
    </row>
    <row r="9" spans="3:42" s="31" customFormat="1" ht="13.5">
      <c r="C9" s="49"/>
      <c r="D9" s="588" t="str">
        <f>推計結果の概要!D6</f>
        <v>01</v>
      </c>
      <c r="E9" s="588" t="str">
        <f>推計結果の概要!E6</f>
        <v>02</v>
      </c>
      <c r="F9" s="588" t="str">
        <f>推計結果の概要!F6</f>
        <v>03</v>
      </c>
      <c r="G9" s="588" t="str">
        <f>推計結果の概要!G6</f>
        <v>04</v>
      </c>
      <c r="H9" s="588" t="str">
        <f>推計結果の概要!H6</f>
        <v>05</v>
      </c>
      <c r="I9" s="588" t="str">
        <f>推計結果の概要!I6</f>
        <v>06</v>
      </c>
      <c r="J9" s="588" t="str">
        <f>推計結果の概要!J6</f>
        <v>07</v>
      </c>
      <c r="K9" s="588" t="str">
        <f>推計結果の概要!K6</f>
        <v>08</v>
      </c>
      <c r="L9" s="588" t="str">
        <f>推計結果の概要!L6</f>
        <v>09</v>
      </c>
      <c r="M9" s="588" t="str">
        <f>推計結果の概要!M6</f>
        <v>10</v>
      </c>
      <c r="N9" s="588" t="str">
        <f>推計結果の概要!N6</f>
        <v>11</v>
      </c>
      <c r="O9" s="588" t="str">
        <f>推計結果の概要!O6</f>
        <v>12</v>
      </c>
      <c r="P9" s="588" t="str">
        <f>推計結果の概要!P6</f>
        <v>13</v>
      </c>
      <c r="Q9" s="588" t="str">
        <f>推計結果の概要!Q6</f>
        <v>14</v>
      </c>
      <c r="R9" s="588" t="str">
        <f>推計結果の概要!R6</f>
        <v>15</v>
      </c>
      <c r="S9" s="588" t="str">
        <f>推計結果の概要!S6</f>
        <v>16</v>
      </c>
      <c r="T9" s="588" t="str">
        <f>推計結果の概要!T6</f>
        <v>17</v>
      </c>
      <c r="U9" s="588" t="str">
        <f>推計結果の概要!U6</f>
        <v>18</v>
      </c>
      <c r="V9" s="588" t="str">
        <f>推計結果の概要!V6</f>
        <v>19</v>
      </c>
      <c r="W9" s="588" t="str">
        <f>推計結果の概要!W6</f>
        <v>20</v>
      </c>
      <c r="X9" s="588" t="str">
        <f>推計結果の概要!X6</f>
        <v>21</v>
      </c>
      <c r="Y9" s="588" t="str">
        <f>推計結果の概要!Y6</f>
        <v>22</v>
      </c>
      <c r="Z9" s="588" t="str">
        <f>推計結果の概要!Z6</f>
        <v>23</v>
      </c>
      <c r="AA9" s="588" t="str">
        <f>推計結果の概要!AA6</f>
        <v>24</v>
      </c>
      <c r="AB9" s="588" t="str">
        <f>推計結果の概要!AB6</f>
        <v>25</v>
      </c>
      <c r="AC9" s="588" t="str">
        <f>推計結果の概要!AC6</f>
        <v>26</v>
      </c>
      <c r="AD9" s="588" t="str">
        <f>推計結果の概要!AD6</f>
        <v>27</v>
      </c>
      <c r="AE9" s="588" t="str">
        <f>推計結果の概要!AE6</f>
        <v>28</v>
      </c>
      <c r="AF9" s="588" t="str">
        <f>推計結果の概要!AF6</f>
        <v>29</v>
      </c>
      <c r="AG9" s="588" t="str">
        <f>推計結果の概要!AG6</f>
        <v>30</v>
      </c>
      <c r="AH9" s="588" t="str">
        <f>推計結果の概要!AH6</f>
        <v>31</v>
      </c>
      <c r="AI9" s="588" t="str">
        <f>推計結果の概要!AI6</f>
        <v>32</v>
      </c>
      <c r="AJ9" s="588" t="str">
        <f>推計結果の概要!AJ6</f>
        <v>33</v>
      </c>
      <c r="AK9" s="588" t="str">
        <f>推計結果の概要!AK6</f>
        <v>34</v>
      </c>
      <c r="AL9" s="588" t="str">
        <f>推計結果の概要!AL6</f>
        <v>35</v>
      </c>
      <c r="AM9" s="588" t="str">
        <f>推計結果の概要!AM6</f>
        <v>36</v>
      </c>
      <c r="AN9" s="588" t="str">
        <f>推計結果の概要!AN6</f>
        <v>37</v>
      </c>
      <c r="AO9" s="588" t="str">
        <f>推計結果の概要!AO6</f>
        <v>38</v>
      </c>
      <c r="AP9" s="588" t="str">
        <f>推計結果の概要!AP6</f>
        <v>39</v>
      </c>
    </row>
    <row r="10" spans="3:42" s="31" customFormat="1" ht="40.5">
      <c r="C10" s="77" t="s">
        <v>48</v>
      </c>
      <c r="D10" s="589" t="str">
        <f>推計結果の概要!D7</f>
        <v>農業</v>
      </c>
      <c r="E10" s="589" t="str">
        <f>推計結果の概要!E7</f>
        <v>林業</v>
      </c>
      <c r="F10" s="589" t="str">
        <f>推計結果の概要!F7</f>
        <v>漁業</v>
      </c>
      <c r="G10" s="589" t="str">
        <f>推計結果の概要!G7</f>
        <v>鉱業</v>
      </c>
      <c r="H10" s="589" t="str">
        <f>推計結果の概要!H7</f>
        <v>飲食料品</v>
      </c>
      <c r="I10" s="589" t="str">
        <f>推計結果の概要!I7</f>
        <v>繊維製品</v>
      </c>
      <c r="J10" s="589" t="str">
        <f>推計結果の概要!J7</f>
        <v>パルプ・紙・木製品</v>
      </c>
      <c r="K10" s="589" t="str">
        <f>推計結果の概要!K7</f>
        <v>化学製品</v>
      </c>
      <c r="L10" s="589" t="str">
        <f>推計結果の概要!L7</f>
        <v>石油・石炭製品</v>
      </c>
      <c r="M10" s="613" t="str">
        <f>推計結果の概要!M7</f>
        <v>プラスチック・ゴム製品</v>
      </c>
      <c r="N10" s="589" t="str">
        <f>推計結果の概要!N7</f>
        <v>窯業・土石製品</v>
      </c>
      <c r="O10" s="589" t="str">
        <f>推計結果の概要!O7</f>
        <v>鉄鋼</v>
      </c>
      <c r="P10" s="589" t="str">
        <f>推計結果の概要!P7</f>
        <v>非鉄金属</v>
      </c>
      <c r="Q10" s="589" t="str">
        <f>推計結果の概要!Q7</f>
        <v>金属製品</v>
      </c>
      <c r="R10" s="589" t="str">
        <f>推計結果の概要!R7</f>
        <v>はん用機械</v>
      </c>
      <c r="S10" s="589" t="str">
        <f>推計結果の概要!S7</f>
        <v>生産用機械</v>
      </c>
      <c r="T10" s="589" t="str">
        <f>推計結果の概要!T7</f>
        <v>業務用機械</v>
      </c>
      <c r="U10" s="589" t="str">
        <f>推計結果の概要!U7</f>
        <v>電子部品</v>
      </c>
      <c r="V10" s="589" t="str">
        <f>推計結果の概要!V7</f>
        <v>電気機械</v>
      </c>
      <c r="W10" s="589" t="str">
        <f>推計結果の概要!W7</f>
        <v>情報通信機器</v>
      </c>
      <c r="X10" s="593" t="str">
        <f>推計結果の概要!X7</f>
        <v>輸送機械</v>
      </c>
      <c r="Y10" s="593" t="str">
        <f>推計結果の概要!Y7</f>
        <v>その他の製造工業製品</v>
      </c>
      <c r="Z10" s="593" t="str">
        <f>推計結果の概要!Z7</f>
        <v>建設</v>
      </c>
      <c r="AA10" s="593" t="str">
        <f>推計結果の概要!AA7</f>
        <v>電力・ガス・熱供給</v>
      </c>
      <c r="AB10" s="593" t="str">
        <f>推計結果の概要!AB7</f>
        <v>水道</v>
      </c>
      <c r="AC10" s="593" t="str">
        <f>推計結果の概要!AC7</f>
        <v>廃棄物処理</v>
      </c>
      <c r="AD10" s="593" t="str">
        <f>推計結果の概要!AD7</f>
        <v>商業</v>
      </c>
      <c r="AE10" s="593" t="str">
        <f>推計結果の概要!AE7</f>
        <v>金融・保険</v>
      </c>
      <c r="AF10" s="593" t="str">
        <f>推計結果の概要!AF7</f>
        <v>不動産</v>
      </c>
      <c r="AG10" s="593" t="str">
        <f>推計結果の概要!AG7</f>
        <v>運輸・郵便</v>
      </c>
      <c r="AH10" s="593" t="str">
        <f>推計結果の概要!AH7</f>
        <v>情報通信</v>
      </c>
      <c r="AI10" s="593" t="str">
        <f>推計結果の概要!AI7</f>
        <v>公務</v>
      </c>
      <c r="AJ10" s="593" t="str">
        <f>推計結果の概要!AJ7</f>
        <v>教育・研究</v>
      </c>
      <c r="AK10" s="593" t="str">
        <f>推計結果の概要!AK7</f>
        <v>医療・福祉</v>
      </c>
      <c r="AL10" s="614" t="str">
        <f>推計結果の概要!AL7</f>
        <v>他に分類されない会員制団体</v>
      </c>
      <c r="AM10" s="593" t="str">
        <f>推計結果の概要!AM7</f>
        <v>対事業所サービス</v>
      </c>
      <c r="AN10" s="593" t="str">
        <f>推計結果の概要!AN7</f>
        <v>対個人サービス</v>
      </c>
      <c r="AO10" s="593" t="str">
        <f>推計結果の概要!AO7</f>
        <v>事務用品</v>
      </c>
      <c r="AP10" s="593" t="str">
        <f>推計結果の概要!AP7</f>
        <v>分類不明</v>
      </c>
    </row>
    <row r="11" spans="3:42" s="31" customFormat="1" ht="13.5" customHeight="1">
      <c r="C11" s="78" t="s">
        <v>84</v>
      </c>
      <c r="D11" s="79">
        <f t="array" ref="D11:AP13">+詳細1!D11:AP13</f>
        <v>0</v>
      </c>
      <c r="E11" s="79">
        <v>0</v>
      </c>
      <c r="F11" s="79">
        <v>0</v>
      </c>
      <c r="G11" s="79">
        <v>0</v>
      </c>
      <c r="H11" s="79">
        <v>1690.667441160112</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784.86874532919182</v>
      </c>
      <c r="AE11" s="79">
        <v>0</v>
      </c>
      <c r="AF11" s="79">
        <v>0</v>
      </c>
      <c r="AG11" s="79">
        <v>203.21676160170657</v>
      </c>
      <c r="AH11" s="79">
        <v>0</v>
      </c>
      <c r="AI11" s="79">
        <v>0</v>
      </c>
      <c r="AJ11" s="79">
        <v>0</v>
      </c>
      <c r="AK11" s="79">
        <v>0</v>
      </c>
      <c r="AL11" s="79">
        <v>0</v>
      </c>
      <c r="AM11" s="79">
        <v>0</v>
      </c>
      <c r="AN11" s="79">
        <v>0</v>
      </c>
      <c r="AO11" s="79">
        <v>0</v>
      </c>
      <c r="AP11" s="79">
        <v>0</v>
      </c>
    </row>
    <row r="12" spans="3:42" s="31" customFormat="1" ht="13.5" customHeight="1">
      <c r="C12" s="81" t="s">
        <v>85</v>
      </c>
      <c r="D12" s="37">
        <v>88.63917525436068</v>
      </c>
      <c r="E12" s="37">
        <v>0.66327548736232333</v>
      </c>
      <c r="F12" s="37">
        <v>7.4916692185365257</v>
      </c>
      <c r="G12" s="37">
        <v>0.23321185581801604</v>
      </c>
      <c r="H12" s="37">
        <v>187.63150645200795</v>
      </c>
      <c r="I12" s="37">
        <v>1.7883233580664994</v>
      </c>
      <c r="J12" s="37">
        <v>21.665878089998039</v>
      </c>
      <c r="K12" s="37">
        <v>18.370272569242825</v>
      </c>
      <c r="L12" s="37">
        <v>8.7571632100975485</v>
      </c>
      <c r="M12" s="37">
        <v>21.503266422987597</v>
      </c>
      <c r="N12" s="37">
        <v>3.5210519281490611</v>
      </c>
      <c r="O12" s="37">
        <v>7.5419471174939776</v>
      </c>
      <c r="P12" s="37">
        <v>1.1654562435668319</v>
      </c>
      <c r="Q12" s="37">
        <v>13.393330520171446</v>
      </c>
      <c r="R12" s="37">
        <v>1.6320342625584763</v>
      </c>
      <c r="S12" s="37">
        <v>1.3077722517068173</v>
      </c>
      <c r="T12" s="37">
        <v>0.47024700359975791</v>
      </c>
      <c r="U12" s="37">
        <v>0.71194243653779632</v>
      </c>
      <c r="V12" s="37">
        <v>0.91804317147342274</v>
      </c>
      <c r="W12" s="37">
        <v>0.16461168430234227</v>
      </c>
      <c r="X12" s="37">
        <v>3.4821333845500422</v>
      </c>
      <c r="Y12" s="37">
        <v>11.553814982978292</v>
      </c>
      <c r="Z12" s="37">
        <v>12.534468616711795</v>
      </c>
      <c r="AA12" s="37">
        <v>70.492346717988255</v>
      </c>
      <c r="AB12" s="37">
        <v>8.5451734618109878</v>
      </c>
      <c r="AC12" s="37">
        <v>9.1529813872561032</v>
      </c>
      <c r="AD12" s="37">
        <v>51.444971725953813</v>
      </c>
      <c r="AE12" s="37">
        <v>38.955590786591678</v>
      </c>
      <c r="AF12" s="37">
        <v>54.745483579458345</v>
      </c>
      <c r="AG12" s="37">
        <v>84.366297068318957</v>
      </c>
      <c r="AH12" s="37">
        <v>33.589888805157258</v>
      </c>
      <c r="AI12" s="37">
        <v>0.99559335521759018</v>
      </c>
      <c r="AJ12" s="37">
        <v>1.99472444827632</v>
      </c>
      <c r="AK12" s="37">
        <v>0.41284074236162555</v>
      </c>
      <c r="AL12" s="37">
        <v>4.2873010350317244</v>
      </c>
      <c r="AM12" s="37">
        <v>174.92576053548981</v>
      </c>
      <c r="AN12" s="37">
        <v>1.4208950042579278</v>
      </c>
      <c r="AO12" s="37">
        <v>4.6230757303799281</v>
      </c>
      <c r="AP12" s="37">
        <v>9.8091596057188877</v>
      </c>
    </row>
    <row r="13" spans="3:42" s="31" customFormat="1" ht="13.5" customHeight="1">
      <c r="C13" s="81" t="s">
        <v>86</v>
      </c>
      <c r="D13" s="37">
        <v>2.3673353190441309</v>
      </c>
      <c r="E13" s="37">
        <v>0.16151895476897005</v>
      </c>
      <c r="F13" s="37">
        <v>0.4225102020030318</v>
      </c>
      <c r="G13" s="37">
        <v>7.4911163861567487E-2</v>
      </c>
      <c r="H13" s="37">
        <v>27.198158759405359</v>
      </c>
      <c r="I13" s="37">
        <v>0.91261847617686842</v>
      </c>
      <c r="J13" s="37">
        <v>1.9347253833015279</v>
      </c>
      <c r="K13" s="37">
        <v>5.7243547581067569</v>
      </c>
      <c r="L13" s="37">
        <v>1.4901483170537388</v>
      </c>
      <c r="M13" s="37">
        <v>1.9505096770600201</v>
      </c>
      <c r="N13" s="37">
        <v>0.52134519024048687</v>
      </c>
      <c r="O13" s="37">
        <v>1.9382908702836206</v>
      </c>
      <c r="P13" s="37">
        <v>0.25642015283434216</v>
      </c>
      <c r="Q13" s="37">
        <v>1.3708819609602512</v>
      </c>
      <c r="R13" s="37">
        <v>0.55901162165359408</v>
      </c>
      <c r="S13" s="37">
        <v>0.27415686326543692</v>
      </c>
      <c r="T13" s="37">
        <v>0.16876395132299049</v>
      </c>
      <c r="U13" s="37">
        <v>0.45537126597942651</v>
      </c>
      <c r="V13" s="37">
        <v>2.5625197257442931</v>
      </c>
      <c r="W13" s="37">
        <v>2.8228262025393449</v>
      </c>
      <c r="X13" s="37">
        <v>2.6286392132717147</v>
      </c>
      <c r="Y13" s="37">
        <v>3.5525308558020421</v>
      </c>
      <c r="Z13" s="37">
        <v>3.9648814835567237</v>
      </c>
      <c r="AA13" s="37">
        <v>26.748989502442456</v>
      </c>
      <c r="AB13" s="37">
        <v>5.3405592099353703</v>
      </c>
      <c r="AC13" s="37">
        <v>2.6913934118262137</v>
      </c>
      <c r="AD13" s="37">
        <v>29.870860269276218</v>
      </c>
      <c r="AE13" s="37">
        <v>36.771551902189763</v>
      </c>
      <c r="AF13" s="37">
        <v>138.45960652733362</v>
      </c>
      <c r="AG13" s="37">
        <v>21.729816183953499</v>
      </c>
      <c r="AH13" s="37">
        <v>19.182065176993333</v>
      </c>
      <c r="AI13" s="37">
        <v>2.8508620174262056</v>
      </c>
      <c r="AJ13" s="37">
        <v>14.882562413722786</v>
      </c>
      <c r="AK13" s="37">
        <v>29.783943315053886</v>
      </c>
      <c r="AL13" s="37">
        <v>7.4942909255736962</v>
      </c>
      <c r="AM13" s="37">
        <v>27.107323530343525</v>
      </c>
      <c r="AN13" s="37">
        <v>38.445593933861005</v>
      </c>
      <c r="AO13" s="37">
        <v>0.6685453690489489</v>
      </c>
      <c r="AP13" s="37">
        <v>1.3467550651375197</v>
      </c>
    </row>
    <row r="14" spans="3:42" s="31" customFormat="1" ht="13.5" customHeight="1">
      <c r="C14" s="81" t="s">
        <v>79</v>
      </c>
      <c r="D14" s="37">
        <f t="shared" ref="D14:AP14" si="0">SUM(D11:D13)</f>
        <v>91.00651057340481</v>
      </c>
      <c r="E14" s="37">
        <f t="shared" si="0"/>
        <v>0.82479444213129338</v>
      </c>
      <c r="F14" s="37">
        <f t="shared" si="0"/>
        <v>7.9141794205395577</v>
      </c>
      <c r="G14" s="37">
        <f t="shared" si="0"/>
        <v>0.30812301967958355</v>
      </c>
      <c r="H14" s="37">
        <f t="shared" si="0"/>
        <v>1905.4971063715252</v>
      </c>
      <c r="I14" s="37">
        <f t="shared" si="0"/>
        <v>2.700941834243368</v>
      </c>
      <c r="J14" s="37">
        <f t="shared" si="0"/>
        <v>23.600603473299568</v>
      </c>
      <c r="K14" s="37">
        <f t="shared" si="0"/>
        <v>24.094627327349581</v>
      </c>
      <c r="L14" s="37">
        <f t="shared" si="0"/>
        <v>10.247311527151288</v>
      </c>
      <c r="M14" s="37">
        <f t="shared" si="0"/>
        <v>23.453776100047616</v>
      </c>
      <c r="N14" s="37">
        <f t="shared" si="0"/>
        <v>4.0423971183895482</v>
      </c>
      <c r="O14" s="37">
        <f t="shared" si="0"/>
        <v>9.4802379877775991</v>
      </c>
      <c r="P14" s="37">
        <f t="shared" si="0"/>
        <v>1.421876396401174</v>
      </c>
      <c r="Q14" s="98">
        <f t="shared" si="0"/>
        <v>14.764212481131697</v>
      </c>
      <c r="R14" s="98">
        <f t="shared" si="0"/>
        <v>2.1910458842120706</v>
      </c>
      <c r="S14" s="98">
        <f t="shared" si="0"/>
        <v>1.5819291149722543</v>
      </c>
      <c r="T14" s="98">
        <f t="shared" si="0"/>
        <v>0.6390109549227484</v>
      </c>
      <c r="U14" s="98">
        <f t="shared" si="0"/>
        <v>1.1673137025172229</v>
      </c>
      <c r="V14" s="98">
        <f t="shared" si="0"/>
        <v>3.4805628972177161</v>
      </c>
      <c r="W14" s="37">
        <f t="shared" si="0"/>
        <v>2.9874378868416871</v>
      </c>
      <c r="X14" s="41">
        <f t="shared" si="0"/>
        <v>6.1107725978217573</v>
      </c>
      <c r="Y14" s="41">
        <f t="shared" si="0"/>
        <v>15.106345838780333</v>
      </c>
      <c r="Z14" s="41">
        <f t="shared" si="0"/>
        <v>16.499350100268519</v>
      </c>
      <c r="AA14" s="41">
        <f t="shared" si="0"/>
        <v>97.241336220430711</v>
      </c>
      <c r="AB14" s="41">
        <f t="shared" si="0"/>
        <v>13.885732671746357</v>
      </c>
      <c r="AC14" s="41">
        <f t="shared" si="0"/>
        <v>11.844374799082317</v>
      </c>
      <c r="AD14" s="41">
        <f t="shared" si="0"/>
        <v>866.18457732442187</v>
      </c>
      <c r="AE14" s="41">
        <f t="shared" si="0"/>
        <v>75.727142688781441</v>
      </c>
      <c r="AF14" s="41">
        <f t="shared" si="0"/>
        <v>193.20509010679197</v>
      </c>
      <c r="AG14" s="41">
        <f t="shared" si="0"/>
        <v>309.31287485397905</v>
      </c>
      <c r="AH14" s="41">
        <f t="shared" si="0"/>
        <v>52.771953982150592</v>
      </c>
      <c r="AI14" s="41">
        <f t="shared" si="0"/>
        <v>3.8464553726437956</v>
      </c>
      <c r="AJ14" s="41">
        <f t="shared" si="0"/>
        <v>16.877286861999107</v>
      </c>
      <c r="AK14" s="41">
        <f t="shared" si="0"/>
        <v>30.19678405741551</v>
      </c>
      <c r="AL14" s="41">
        <f t="shared" si="0"/>
        <v>11.781591960605422</v>
      </c>
      <c r="AM14" s="41">
        <f t="shared" si="0"/>
        <v>202.03308406583335</v>
      </c>
      <c r="AN14" s="41">
        <f t="shared" si="0"/>
        <v>39.866488938118934</v>
      </c>
      <c r="AO14" s="41">
        <f t="shared" si="0"/>
        <v>5.2916210994288768</v>
      </c>
      <c r="AP14" s="41">
        <f t="shared" si="0"/>
        <v>11.155914670856408</v>
      </c>
    </row>
    <row r="15" spans="3:42" s="31" customFormat="1" ht="13.5">
      <c r="C15" s="49"/>
      <c r="D15" s="588" t="str">
        <f t="shared" ref="D15:M16" si="1">X9</f>
        <v>21</v>
      </c>
      <c r="E15" s="588" t="str">
        <f t="shared" si="1"/>
        <v>22</v>
      </c>
      <c r="F15" s="588" t="str">
        <f t="shared" si="1"/>
        <v>23</v>
      </c>
      <c r="G15" s="588" t="str">
        <f t="shared" si="1"/>
        <v>24</v>
      </c>
      <c r="H15" s="588" t="str">
        <f t="shared" si="1"/>
        <v>25</v>
      </c>
      <c r="I15" s="588" t="str">
        <f t="shared" si="1"/>
        <v>26</v>
      </c>
      <c r="J15" s="588" t="str">
        <f t="shared" si="1"/>
        <v>27</v>
      </c>
      <c r="K15" s="588" t="str">
        <f t="shared" si="1"/>
        <v>28</v>
      </c>
      <c r="L15" s="588" t="str">
        <f t="shared" si="1"/>
        <v>29</v>
      </c>
      <c r="M15" s="588" t="str">
        <f t="shared" si="1"/>
        <v>30</v>
      </c>
      <c r="N15" s="588" t="str">
        <f t="shared" ref="N15:V16" si="2">AH9</f>
        <v>31</v>
      </c>
      <c r="O15" s="588" t="str">
        <f t="shared" si="2"/>
        <v>32</v>
      </c>
      <c r="P15" s="588" t="str">
        <f t="shared" si="2"/>
        <v>33</v>
      </c>
      <c r="Q15" s="588" t="str">
        <f t="shared" si="2"/>
        <v>34</v>
      </c>
      <c r="R15" s="588" t="str">
        <f t="shared" si="2"/>
        <v>35</v>
      </c>
      <c r="S15" s="588" t="str">
        <f t="shared" si="2"/>
        <v>36</v>
      </c>
      <c r="T15" s="588" t="str">
        <f t="shared" si="2"/>
        <v>37</v>
      </c>
      <c r="U15" s="588" t="str">
        <f t="shared" si="2"/>
        <v>38</v>
      </c>
      <c r="V15" s="588" t="str">
        <f t="shared" si="2"/>
        <v>39</v>
      </c>
      <c r="W15" s="49"/>
      <c r="X15" s="99"/>
      <c r="Y15" s="100"/>
      <c r="Z15" s="100"/>
      <c r="AA15" s="100"/>
      <c r="AB15" s="100"/>
      <c r="AC15" s="100"/>
      <c r="AD15" s="100"/>
      <c r="AE15" s="100"/>
      <c r="AF15" s="100"/>
      <c r="AG15" s="100"/>
      <c r="AH15" s="100"/>
      <c r="AI15" s="100"/>
      <c r="AJ15" s="100"/>
      <c r="AK15" s="100"/>
      <c r="AL15" s="100"/>
      <c r="AM15" s="100"/>
      <c r="AN15" s="100"/>
      <c r="AO15" s="100"/>
      <c r="AP15" s="100"/>
    </row>
    <row r="16" spans="3:42" s="31" customFormat="1" ht="40.5">
      <c r="C16" s="77" t="s">
        <v>48</v>
      </c>
      <c r="D16" s="589" t="str">
        <f t="shared" si="1"/>
        <v>輸送機械</v>
      </c>
      <c r="E16" s="589" t="str">
        <f t="shared" si="1"/>
        <v>その他の製造工業製品</v>
      </c>
      <c r="F16" s="589" t="str">
        <f t="shared" si="1"/>
        <v>建設</v>
      </c>
      <c r="G16" s="589" t="str">
        <f t="shared" si="1"/>
        <v>電力・ガス・熱供給</v>
      </c>
      <c r="H16" s="589" t="str">
        <f t="shared" si="1"/>
        <v>水道</v>
      </c>
      <c r="I16" s="589" t="str">
        <f t="shared" si="1"/>
        <v>廃棄物処理</v>
      </c>
      <c r="J16" s="589" t="str">
        <f t="shared" si="1"/>
        <v>商業</v>
      </c>
      <c r="K16" s="589" t="str">
        <f t="shared" si="1"/>
        <v>金融・保険</v>
      </c>
      <c r="L16" s="589" t="str">
        <f t="shared" si="1"/>
        <v>不動産</v>
      </c>
      <c r="M16" s="589" t="str">
        <f t="shared" si="1"/>
        <v>運輸・郵便</v>
      </c>
      <c r="N16" s="589" t="str">
        <f t="shared" si="2"/>
        <v>情報通信</v>
      </c>
      <c r="O16" s="589" t="str">
        <f t="shared" si="2"/>
        <v>公務</v>
      </c>
      <c r="P16" s="589" t="str">
        <f t="shared" si="2"/>
        <v>教育・研究</v>
      </c>
      <c r="Q16" s="589" t="str">
        <f t="shared" si="2"/>
        <v>医療・福祉</v>
      </c>
      <c r="R16" s="613" t="str">
        <f t="shared" si="2"/>
        <v>他に分類されない会員制団体</v>
      </c>
      <c r="S16" s="589" t="str">
        <f t="shared" si="2"/>
        <v>対事業所サービス</v>
      </c>
      <c r="T16" s="589" t="str">
        <f t="shared" si="2"/>
        <v>対個人サービス</v>
      </c>
      <c r="U16" s="589" t="str">
        <f t="shared" si="2"/>
        <v>事務用品</v>
      </c>
      <c r="V16" s="589" t="str">
        <f t="shared" si="2"/>
        <v>分類不明</v>
      </c>
      <c r="W16" s="30" t="s">
        <v>66</v>
      </c>
      <c r="X16" s="99"/>
      <c r="Y16" s="100"/>
      <c r="Z16" s="100"/>
      <c r="AA16" s="100"/>
      <c r="AB16" s="100"/>
      <c r="AC16" s="100"/>
      <c r="AD16" s="100"/>
      <c r="AE16" s="100"/>
      <c r="AF16" s="100"/>
      <c r="AG16" s="100"/>
      <c r="AH16" s="100"/>
      <c r="AI16" s="100"/>
      <c r="AJ16" s="100"/>
      <c r="AK16" s="100"/>
      <c r="AL16" s="100"/>
      <c r="AM16" s="100"/>
      <c r="AN16" s="100"/>
      <c r="AO16" s="100"/>
      <c r="AP16" s="100"/>
    </row>
    <row r="17" spans="3:42" s="31" customFormat="1" ht="13.5" customHeight="1">
      <c r="C17" s="78" t="s">
        <v>84</v>
      </c>
      <c r="D17" s="79">
        <f t="array" ref="D17:V20">+X11:AP14</f>
        <v>0</v>
      </c>
      <c r="E17" s="79">
        <v>0</v>
      </c>
      <c r="F17" s="79">
        <v>0</v>
      </c>
      <c r="G17" s="79">
        <v>0</v>
      </c>
      <c r="H17" s="79">
        <v>0</v>
      </c>
      <c r="I17" s="79">
        <v>0</v>
      </c>
      <c r="J17" s="79">
        <v>784.86874532919182</v>
      </c>
      <c r="K17" s="79">
        <v>0</v>
      </c>
      <c r="L17" s="79">
        <v>0</v>
      </c>
      <c r="M17" s="79">
        <v>203.21676160170657</v>
      </c>
      <c r="N17" s="79">
        <v>0</v>
      </c>
      <c r="O17" s="79">
        <v>0</v>
      </c>
      <c r="P17" s="79">
        <v>0</v>
      </c>
      <c r="Q17" s="97">
        <v>0</v>
      </c>
      <c r="R17" s="97">
        <v>0</v>
      </c>
      <c r="S17" s="97">
        <v>0</v>
      </c>
      <c r="T17" s="97">
        <v>0</v>
      </c>
      <c r="U17" s="97">
        <v>0</v>
      </c>
      <c r="V17" s="97">
        <v>0</v>
      </c>
      <c r="W17" s="79">
        <f>SUM(D11:W11,D17:V17)</f>
        <v>2678.7529480910102</v>
      </c>
      <c r="X17" s="99"/>
      <c r="Y17" s="100"/>
      <c r="Z17" s="100"/>
      <c r="AA17" s="100"/>
      <c r="AB17" s="100"/>
      <c r="AC17" s="100"/>
      <c r="AD17" s="100"/>
      <c r="AE17" s="100"/>
      <c r="AF17" s="100"/>
      <c r="AG17" s="100"/>
      <c r="AH17" s="100"/>
      <c r="AI17" s="100"/>
      <c r="AJ17" s="100"/>
      <c r="AK17" s="100"/>
      <c r="AL17" s="100"/>
      <c r="AM17" s="100"/>
      <c r="AN17" s="100"/>
      <c r="AO17" s="100"/>
      <c r="AP17" s="100"/>
    </row>
    <row r="18" spans="3:42" s="31" customFormat="1" ht="13.5" customHeight="1">
      <c r="C18" s="81" t="s">
        <v>85</v>
      </c>
      <c r="D18" s="98">
        <v>3.4821333845500422</v>
      </c>
      <c r="E18" s="98">
        <v>11.553814982978292</v>
      </c>
      <c r="F18" s="98">
        <v>12.534468616711795</v>
      </c>
      <c r="G18" s="98">
        <v>70.492346717988255</v>
      </c>
      <c r="H18" s="98">
        <v>8.5451734618109878</v>
      </c>
      <c r="I18" s="98">
        <v>9.1529813872561032</v>
      </c>
      <c r="J18" s="98">
        <v>51.444971725953813</v>
      </c>
      <c r="K18" s="98">
        <v>38.955590786591678</v>
      </c>
      <c r="L18" s="98">
        <v>54.745483579458345</v>
      </c>
      <c r="M18" s="98">
        <v>84.366297068318957</v>
      </c>
      <c r="N18" s="98">
        <v>33.589888805157258</v>
      </c>
      <c r="O18" s="98">
        <v>0.99559335521759018</v>
      </c>
      <c r="P18" s="98">
        <v>1.99472444827632</v>
      </c>
      <c r="Q18" s="98">
        <v>0.41284074236162555</v>
      </c>
      <c r="R18" s="98">
        <v>4.2873010350317244</v>
      </c>
      <c r="S18" s="98">
        <v>174.92576053548981</v>
      </c>
      <c r="T18" s="98">
        <v>1.4208950042579278</v>
      </c>
      <c r="U18" s="98">
        <v>4.6230757303799281</v>
      </c>
      <c r="V18" s="98">
        <v>9.8091596057188877</v>
      </c>
      <c r="W18" s="37">
        <f t="shared" ref="W18:W20" si="3">SUM(D12:W12,D18:V18)</f>
        <v>964.90267951154703</v>
      </c>
      <c r="X18" s="99"/>
      <c r="Y18" s="100"/>
      <c r="Z18" s="100"/>
      <c r="AA18" s="100"/>
      <c r="AB18" s="100"/>
      <c r="AC18" s="100"/>
      <c r="AD18" s="100"/>
      <c r="AE18" s="100"/>
      <c r="AF18" s="100"/>
      <c r="AG18" s="100"/>
      <c r="AH18" s="100"/>
      <c r="AI18" s="100"/>
      <c r="AJ18" s="100"/>
      <c r="AK18" s="100"/>
      <c r="AL18" s="100"/>
      <c r="AM18" s="100"/>
      <c r="AN18" s="100"/>
      <c r="AO18" s="100"/>
      <c r="AP18" s="100"/>
    </row>
    <row r="19" spans="3:42" s="31" customFormat="1" ht="13.5" customHeight="1">
      <c r="C19" s="81" t="s">
        <v>86</v>
      </c>
      <c r="D19" s="37">
        <v>2.6286392132717147</v>
      </c>
      <c r="E19" s="37">
        <v>3.5525308558020421</v>
      </c>
      <c r="F19" s="37">
        <v>3.9648814835567237</v>
      </c>
      <c r="G19" s="37">
        <v>26.748989502442456</v>
      </c>
      <c r="H19" s="37">
        <v>5.3405592099353703</v>
      </c>
      <c r="I19" s="37">
        <v>2.6913934118262137</v>
      </c>
      <c r="J19" s="37">
        <v>29.870860269276218</v>
      </c>
      <c r="K19" s="37">
        <v>36.771551902189763</v>
      </c>
      <c r="L19" s="37">
        <v>138.45960652733362</v>
      </c>
      <c r="M19" s="37">
        <v>21.729816183953499</v>
      </c>
      <c r="N19" s="37">
        <v>19.182065176993333</v>
      </c>
      <c r="O19" s="37">
        <v>2.8508620174262056</v>
      </c>
      <c r="P19" s="37">
        <v>14.882562413722786</v>
      </c>
      <c r="Q19" s="98">
        <v>29.783943315053886</v>
      </c>
      <c r="R19" s="98">
        <v>7.4942909255736962</v>
      </c>
      <c r="S19" s="98">
        <v>27.107323530343525</v>
      </c>
      <c r="T19" s="98">
        <v>38.445593933861005</v>
      </c>
      <c r="U19" s="98">
        <v>0.6685453690489489</v>
      </c>
      <c r="V19" s="98">
        <v>1.3467550651375197</v>
      </c>
      <c r="W19" s="37">
        <f t="shared" si="3"/>
        <v>466.6871491223543</v>
      </c>
      <c r="X19" s="99"/>
      <c r="Y19" s="100"/>
      <c r="Z19" s="100"/>
      <c r="AA19" s="100"/>
      <c r="AB19" s="100"/>
      <c r="AC19" s="100"/>
      <c r="AD19" s="100"/>
      <c r="AE19" s="100"/>
      <c r="AF19" s="100"/>
      <c r="AG19" s="100"/>
      <c r="AH19" s="100"/>
      <c r="AI19" s="100"/>
      <c r="AJ19" s="100"/>
      <c r="AK19" s="100"/>
      <c r="AL19" s="100"/>
      <c r="AM19" s="100"/>
      <c r="AN19" s="100"/>
      <c r="AO19" s="100"/>
      <c r="AP19" s="100"/>
    </row>
    <row r="20" spans="3:42" s="31" customFormat="1" ht="13.5" customHeight="1">
      <c r="C20" s="83" t="s">
        <v>79</v>
      </c>
      <c r="D20" s="41">
        <v>6.1107725978217573</v>
      </c>
      <c r="E20" s="41">
        <v>15.106345838780333</v>
      </c>
      <c r="F20" s="41">
        <v>16.499350100268519</v>
      </c>
      <c r="G20" s="41">
        <v>97.241336220430711</v>
      </c>
      <c r="H20" s="41">
        <v>13.885732671746357</v>
      </c>
      <c r="I20" s="41">
        <v>11.844374799082317</v>
      </c>
      <c r="J20" s="41">
        <v>866.18457732442187</v>
      </c>
      <c r="K20" s="41">
        <v>75.727142688781441</v>
      </c>
      <c r="L20" s="41">
        <v>193.20509010679197</v>
      </c>
      <c r="M20" s="41">
        <v>309.31287485397905</v>
      </c>
      <c r="N20" s="41">
        <v>52.771953982150592</v>
      </c>
      <c r="O20" s="41">
        <v>3.8464553726437956</v>
      </c>
      <c r="P20" s="41">
        <v>16.877286861999107</v>
      </c>
      <c r="Q20" s="41">
        <v>30.19678405741551</v>
      </c>
      <c r="R20" s="41">
        <v>11.781591960605422</v>
      </c>
      <c r="S20" s="41">
        <v>202.03308406583335</v>
      </c>
      <c r="T20" s="41">
        <v>39.866488938118934</v>
      </c>
      <c r="U20" s="41">
        <v>5.2916210994288768</v>
      </c>
      <c r="V20" s="41">
        <v>11.155914670856408</v>
      </c>
      <c r="W20" s="41">
        <f t="shared" si="3"/>
        <v>4110.3427767249113</v>
      </c>
      <c r="X20" s="99"/>
      <c r="Y20" s="100"/>
      <c r="Z20" s="100"/>
      <c r="AA20" s="100"/>
      <c r="AB20" s="100"/>
      <c r="AC20" s="100"/>
      <c r="AD20" s="100"/>
      <c r="AE20" s="100"/>
      <c r="AF20" s="100"/>
      <c r="AG20" s="100"/>
      <c r="AH20" s="100"/>
      <c r="AI20" s="100"/>
      <c r="AJ20" s="100"/>
      <c r="AK20" s="100"/>
      <c r="AL20" s="100"/>
      <c r="AM20" s="100"/>
      <c r="AN20" s="100"/>
      <c r="AO20" s="100"/>
      <c r="AP20" s="100"/>
    </row>
    <row r="21" spans="3:42" s="31" customFormat="1" ht="14.25" customHeight="1">
      <c r="C21" s="86"/>
      <c r="D21" s="87"/>
      <c r="E21" s="87"/>
      <c r="F21" s="87"/>
      <c r="G21" s="87"/>
      <c r="H21" s="87"/>
      <c r="I21" s="87"/>
      <c r="J21" s="87"/>
      <c r="K21" s="87"/>
      <c r="L21" s="87"/>
      <c r="M21" s="87"/>
      <c r="N21" s="87"/>
      <c r="O21" s="87"/>
      <c r="P21" s="87"/>
      <c r="Q21" s="87"/>
      <c r="R21" s="87"/>
      <c r="S21" s="87"/>
      <c r="T21" s="87"/>
      <c r="U21" s="87"/>
      <c r="V21" s="87"/>
      <c r="W21" s="87"/>
      <c r="X21" s="99"/>
      <c r="Y21" s="100"/>
      <c r="Z21" s="100"/>
      <c r="AA21" s="100"/>
      <c r="AB21" s="100"/>
      <c r="AC21" s="100"/>
      <c r="AD21" s="100"/>
      <c r="AE21" s="100"/>
      <c r="AF21" s="100"/>
      <c r="AG21" s="100"/>
      <c r="AH21" s="100"/>
      <c r="AI21" s="100"/>
      <c r="AJ21" s="100"/>
      <c r="AK21" s="100"/>
      <c r="AL21" s="100"/>
      <c r="AM21" s="100"/>
      <c r="AN21" s="100"/>
      <c r="AO21" s="100"/>
      <c r="AP21" s="100"/>
    </row>
    <row r="22" spans="3:42" s="31" customFormat="1" ht="17.25">
      <c r="C22" s="32" t="s">
        <v>456</v>
      </c>
      <c r="D22" s="25"/>
      <c r="E22" s="25"/>
      <c r="F22" s="73"/>
      <c r="G22" s="74"/>
      <c r="H22" s="25"/>
      <c r="I22" s="25"/>
      <c r="J22" s="75"/>
      <c r="K22" s="76"/>
      <c r="L22" s="25"/>
      <c r="M22" s="25"/>
      <c r="N22" s="25"/>
      <c r="O22" s="25"/>
      <c r="P22" s="25"/>
      <c r="Q22" s="25"/>
      <c r="R22" s="25"/>
      <c r="S22" s="25"/>
      <c r="T22" s="25"/>
      <c r="U22" s="25"/>
      <c r="V22" s="25"/>
      <c r="W22" s="29"/>
      <c r="X22" s="99"/>
      <c r="Y22" s="100"/>
      <c r="Z22" s="100"/>
      <c r="AA22" s="100"/>
      <c r="AB22" s="100"/>
      <c r="AC22" s="100"/>
      <c r="AD22" s="100"/>
      <c r="AE22" s="100"/>
      <c r="AF22" s="100"/>
      <c r="AG22" s="100"/>
      <c r="AH22" s="100"/>
      <c r="AI22" s="100"/>
      <c r="AJ22" s="100"/>
      <c r="AK22" s="100"/>
      <c r="AL22" s="100"/>
      <c r="AM22" s="100"/>
      <c r="AN22" s="100"/>
      <c r="AO22" s="100"/>
      <c r="AP22" s="100"/>
    </row>
    <row r="23" spans="3:42" s="31" customFormat="1" ht="13.5">
      <c r="C23" s="49"/>
      <c r="D23" s="588" t="str">
        <f t="shared" ref="D23:AP23" si="4">D9</f>
        <v>01</v>
      </c>
      <c r="E23" s="588" t="str">
        <f t="shared" si="4"/>
        <v>02</v>
      </c>
      <c r="F23" s="588" t="str">
        <f t="shared" si="4"/>
        <v>03</v>
      </c>
      <c r="G23" s="588" t="str">
        <f t="shared" si="4"/>
        <v>04</v>
      </c>
      <c r="H23" s="588" t="str">
        <f t="shared" si="4"/>
        <v>05</v>
      </c>
      <c r="I23" s="588" t="str">
        <f t="shared" si="4"/>
        <v>06</v>
      </c>
      <c r="J23" s="588" t="str">
        <f t="shared" si="4"/>
        <v>07</v>
      </c>
      <c r="K23" s="588" t="str">
        <f t="shared" si="4"/>
        <v>08</v>
      </c>
      <c r="L23" s="588" t="str">
        <f t="shared" si="4"/>
        <v>09</v>
      </c>
      <c r="M23" s="588" t="str">
        <f t="shared" si="4"/>
        <v>10</v>
      </c>
      <c r="N23" s="588" t="str">
        <f t="shared" si="4"/>
        <v>11</v>
      </c>
      <c r="O23" s="588" t="str">
        <f t="shared" si="4"/>
        <v>12</v>
      </c>
      <c r="P23" s="588" t="str">
        <f t="shared" si="4"/>
        <v>13</v>
      </c>
      <c r="Q23" s="588" t="str">
        <f t="shared" si="4"/>
        <v>14</v>
      </c>
      <c r="R23" s="588" t="str">
        <f t="shared" si="4"/>
        <v>15</v>
      </c>
      <c r="S23" s="588" t="str">
        <f t="shared" si="4"/>
        <v>16</v>
      </c>
      <c r="T23" s="588" t="str">
        <f t="shared" si="4"/>
        <v>17</v>
      </c>
      <c r="U23" s="588" t="str">
        <f t="shared" si="4"/>
        <v>18</v>
      </c>
      <c r="V23" s="588" t="str">
        <f t="shared" si="4"/>
        <v>19</v>
      </c>
      <c r="W23" s="588" t="str">
        <f t="shared" si="4"/>
        <v>20</v>
      </c>
      <c r="X23" s="588" t="str">
        <f t="shared" si="4"/>
        <v>21</v>
      </c>
      <c r="Y23" s="588" t="str">
        <f t="shared" si="4"/>
        <v>22</v>
      </c>
      <c r="Z23" s="588" t="str">
        <f t="shared" si="4"/>
        <v>23</v>
      </c>
      <c r="AA23" s="588" t="str">
        <f t="shared" si="4"/>
        <v>24</v>
      </c>
      <c r="AB23" s="588" t="str">
        <f t="shared" si="4"/>
        <v>25</v>
      </c>
      <c r="AC23" s="588" t="str">
        <f t="shared" si="4"/>
        <v>26</v>
      </c>
      <c r="AD23" s="588" t="str">
        <f t="shared" si="4"/>
        <v>27</v>
      </c>
      <c r="AE23" s="588" t="str">
        <f t="shared" si="4"/>
        <v>28</v>
      </c>
      <c r="AF23" s="588" t="str">
        <f t="shared" si="4"/>
        <v>29</v>
      </c>
      <c r="AG23" s="588" t="str">
        <f t="shared" si="4"/>
        <v>30</v>
      </c>
      <c r="AH23" s="588" t="str">
        <f t="shared" si="4"/>
        <v>31</v>
      </c>
      <c r="AI23" s="588" t="str">
        <f t="shared" si="4"/>
        <v>32</v>
      </c>
      <c r="AJ23" s="588" t="str">
        <f t="shared" si="4"/>
        <v>33</v>
      </c>
      <c r="AK23" s="588" t="str">
        <f t="shared" si="4"/>
        <v>34</v>
      </c>
      <c r="AL23" s="588" t="str">
        <f t="shared" si="4"/>
        <v>35</v>
      </c>
      <c r="AM23" s="588" t="str">
        <f t="shared" si="4"/>
        <v>36</v>
      </c>
      <c r="AN23" s="588" t="str">
        <f t="shared" si="4"/>
        <v>37</v>
      </c>
      <c r="AO23" s="588" t="str">
        <f t="shared" si="4"/>
        <v>38</v>
      </c>
      <c r="AP23" s="588" t="str">
        <f t="shared" si="4"/>
        <v>39</v>
      </c>
    </row>
    <row r="24" spans="3:42" s="31" customFormat="1" ht="40.5">
      <c r="C24" s="77" t="s">
        <v>48</v>
      </c>
      <c r="D24" s="589" t="str">
        <f t="shared" ref="D24:AP24" si="5">D10</f>
        <v>農業</v>
      </c>
      <c r="E24" s="589" t="str">
        <f t="shared" si="5"/>
        <v>林業</v>
      </c>
      <c r="F24" s="589" t="str">
        <f t="shared" si="5"/>
        <v>漁業</v>
      </c>
      <c r="G24" s="589" t="str">
        <f t="shared" si="5"/>
        <v>鉱業</v>
      </c>
      <c r="H24" s="589" t="str">
        <f t="shared" si="5"/>
        <v>飲食料品</v>
      </c>
      <c r="I24" s="589" t="str">
        <f t="shared" si="5"/>
        <v>繊維製品</v>
      </c>
      <c r="J24" s="589" t="str">
        <f t="shared" si="5"/>
        <v>パルプ・紙・木製品</v>
      </c>
      <c r="K24" s="589" t="str">
        <f t="shared" si="5"/>
        <v>化学製品</v>
      </c>
      <c r="L24" s="589" t="str">
        <f t="shared" si="5"/>
        <v>石油・石炭製品</v>
      </c>
      <c r="M24" s="613" t="str">
        <f t="shared" si="5"/>
        <v>プラスチック・ゴム製品</v>
      </c>
      <c r="N24" s="589" t="str">
        <f t="shared" si="5"/>
        <v>窯業・土石製品</v>
      </c>
      <c r="O24" s="589" t="str">
        <f t="shared" si="5"/>
        <v>鉄鋼</v>
      </c>
      <c r="P24" s="589" t="str">
        <f t="shared" si="5"/>
        <v>非鉄金属</v>
      </c>
      <c r="Q24" s="589" t="str">
        <f t="shared" si="5"/>
        <v>金属製品</v>
      </c>
      <c r="R24" s="589" t="str">
        <f t="shared" si="5"/>
        <v>はん用機械</v>
      </c>
      <c r="S24" s="589" t="str">
        <f t="shared" si="5"/>
        <v>生産用機械</v>
      </c>
      <c r="T24" s="589" t="str">
        <f t="shared" si="5"/>
        <v>業務用機械</v>
      </c>
      <c r="U24" s="589" t="str">
        <f t="shared" si="5"/>
        <v>電子部品</v>
      </c>
      <c r="V24" s="589" t="str">
        <f t="shared" si="5"/>
        <v>電気機械</v>
      </c>
      <c r="W24" s="589" t="str">
        <f t="shared" si="5"/>
        <v>情報通信機器</v>
      </c>
      <c r="X24" s="593" t="str">
        <f t="shared" si="5"/>
        <v>輸送機械</v>
      </c>
      <c r="Y24" s="593" t="str">
        <f t="shared" si="5"/>
        <v>その他の製造工業製品</v>
      </c>
      <c r="Z24" s="593" t="str">
        <f t="shared" si="5"/>
        <v>建設</v>
      </c>
      <c r="AA24" s="593" t="str">
        <f t="shared" si="5"/>
        <v>電力・ガス・熱供給</v>
      </c>
      <c r="AB24" s="593" t="str">
        <f t="shared" si="5"/>
        <v>水道</v>
      </c>
      <c r="AC24" s="593" t="str">
        <f t="shared" si="5"/>
        <v>廃棄物処理</v>
      </c>
      <c r="AD24" s="593" t="str">
        <f t="shared" si="5"/>
        <v>商業</v>
      </c>
      <c r="AE24" s="593" t="str">
        <f t="shared" si="5"/>
        <v>金融・保険</v>
      </c>
      <c r="AF24" s="593" t="str">
        <f t="shared" si="5"/>
        <v>不動産</v>
      </c>
      <c r="AG24" s="593" t="str">
        <f t="shared" si="5"/>
        <v>運輸・郵便</v>
      </c>
      <c r="AH24" s="593" t="str">
        <f t="shared" si="5"/>
        <v>情報通信</v>
      </c>
      <c r="AI24" s="593" t="str">
        <f t="shared" si="5"/>
        <v>公務</v>
      </c>
      <c r="AJ24" s="593" t="str">
        <f t="shared" si="5"/>
        <v>教育・研究</v>
      </c>
      <c r="AK24" s="593" t="str">
        <f t="shared" si="5"/>
        <v>医療・福祉</v>
      </c>
      <c r="AL24" s="614" t="str">
        <f t="shared" si="5"/>
        <v>他に分類されない会員制団体</v>
      </c>
      <c r="AM24" s="593" t="str">
        <f t="shared" si="5"/>
        <v>対事業所サービス</v>
      </c>
      <c r="AN24" s="593" t="str">
        <f t="shared" si="5"/>
        <v>対個人サービス</v>
      </c>
      <c r="AO24" s="593" t="str">
        <f t="shared" si="5"/>
        <v>事務用品</v>
      </c>
      <c r="AP24" s="593" t="str">
        <f t="shared" si="5"/>
        <v>分類不明</v>
      </c>
    </row>
    <row r="25" spans="3:42" s="31" customFormat="1" ht="13.5">
      <c r="C25" s="78" t="s">
        <v>124</v>
      </c>
      <c r="D25" s="107">
        <f>係数!K3</f>
        <v>0.15155149614048036</v>
      </c>
      <c r="E25" s="107">
        <f>係数!K4</f>
        <v>0.22817522849038765</v>
      </c>
      <c r="F25" s="107">
        <f>係数!K5</f>
        <v>0.17153349174243465</v>
      </c>
      <c r="G25" s="107">
        <f>係数!K6</f>
        <v>0.2579516055394917</v>
      </c>
      <c r="H25" s="107">
        <f>係数!K7</f>
        <v>0.13770114594385849</v>
      </c>
      <c r="I25" s="107">
        <f>係数!K8</f>
        <v>0.2721720626600464</v>
      </c>
      <c r="J25" s="107">
        <f>係数!K9</f>
        <v>0.17335642824825784</v>
      </c>
      <c r="K25" s="107">
        <f>係数!K10</f>
        <v>0.1171240792325445</v>
      </c>
      <c r="L25" s="107">
        <f>係数!K11</f>
        <v>1.5279579137581789E-2</v>
      </c>
      <c r="M25" s="107">
        <f>係数!K12</f>
        <v>0.24054742090319753</v>
      </c>
      <c r="N25" s="107">
        <f>係数!K13</f>
        <v>0.21766947174074985</v>
      </c>
      <c r="O25" s="107">
        <f>係数!K14</f>
        <v>6.2445810408374151E-2</v>
      </c>
      <c r="P25" s="107">
        <f>係数!K15</f>
        <v>0.11671945764775135</v>
      </c>
      <c r="Q25" s="107">
        <f>係数!K16</f>
        <v>0.29005387701730417</v>
      </c>
      <c r="R25" s="107">
        <f>係数!K17</f>
        <v>0.21325815420745545</v>
      </c>
      <c r="S25" s="107">
        <f>係数!K18</f>
        <v>0.24379890925547271</v>
      </c>
      <c r="T25" s="107">
        <f>係数!K19</f>
        <v>0.24633125110096343</v>
      </c>
      <c r="U25" s="107">
        <f>係数!K20</f>
        <v>0.2605848403511512</v>
      </c>
      <c r="V25" s="107">
        <f>係数!K21</f>
        <v>0.20415569699579933</v>
      </c>
      <c r="W25" s="107">
        <f>係数!K22</f>
        <v>0.16481626532719168</v>
      </c>
      <c r="X25" s="107">
        <f>係数!K23</f>
        <v>0.18177207604774032</v>
      </c>
      <c r="Y25" s="107">
        <f>係数!K24</f>
        <v>0.28848634430593861</v>
      </c>
      <c r="Z25" s="107">
        <f>係数!K25</f>
        <v>0.33838967095036887</v>
      </c>
      <c r="AA25" s="107">
        <f>係数!K26</f>
        <v>7.0262508387801376E-2</v>
      </c>
      <c r="AB25" s="107">
        <f>係数!K27</f>
        <v>0.11380414292785156</v>
      </c>
      <c r="AC25" s="107">
        <f>係数!K28</f>
        <v>0.4529749017181946</v>
      </c>
      <c r="AD25" s="107">
        <f>係数!K29</f>
        <v>0.43749758717185111</v>
      </c>
      <c r="AE25" s="107">
        <f>係数!K30</f>
        <v>0.30282397072447498</v>
      </c>
      <c r="AF25" s="107">
        <f>係数!K31</f>
        <v>5.8650173764370726E-2</v>
      </c>
      <c r="AG25" s="107">
        <f>係数!K32</f>
        <v>0.40235165952905672</v>
      </c>
      <c r="AH25" s="107">
        <f>係数!K33</f>
        <v>0.18003386475673192</v>
      </c>
      <c r="AI25" s="107">
        <f>係数!K34</f>
        <v>0.33345520667958617</v>
      </c>
      <c r="AJ25" s="107">
        <f>係数!K35</f>
        <v>0.52314226927728547</v>
      </c>
      <c r="AK25" s="107">
        <f>係数!K36</f>
        <v>0.50896339569449323</v>
      </c>
      <c r="AL25" s="107">
        <f>係数!K37</f>
        <v>0.53299358903562055</v>
      </c>
      <c r="AM25" s="107">
        <f>係数!K38</f>
        <v>0.37257380440005849</v>
      </c>
      <c r="AN25" s="107">
        <f>係数!K39</f>
        <v>0.32381925449611038</v>
      </c>
      <c r="AO25" s="107">
        <f>係数!K40</f>
        <v>0</v>
      </c>
      <c r="AP25" s="107">
        <f>係数!K41</f>
        <v>7.4261727822867345E-3</v>
      </c>
    </row>
    <row r="26" spans="3:42" s="31" customFormat="1" ht="13.5">
      <c r="C26" s="49"/>
      <c r="D26" s="602" t="str">
        <f t="shared" ref="D26:V26" si="6">D15</f>
        <v>21</v>
      </c>
      <c r="E26" s="602" t="str">
        <f t="shared" si="6"/>
        <v>22</v>
      </c>
      <c r="F26" s="602" t="str">
        <f t="shared" si="6"/>
        <v>23</v>
      </c>
      <c r="G26" s="602" t="str">
        <f t="shared" si="6"/>
        <v>24</v>
      </c>
      <c r="H26" s="602" t="str">
        <f t="shared" si="6"/>
        <v>25</v>
      </c>
      <c r="I26" s="602" t="str">
        <f t="shared" si="6"/>
        <v>26</v>
      </c>
      <c r="J26" s="602" t="str">
        <f t="shared" si="6"/>
        <v>27</v>
      </c>
      <c r="K26" s="602" t="str">
        <f t="shared" si="6"/>
        <v>28</v>
      </c>
      <c r="L26" s="602" t="str">
        <f t="shared" si="6"/>
        <v>29</v>
      </c>
      <c r="M26" s="602" t="str">
        <f t="shared" si="6"/>
        <v>30</v>
      </c>
      <c r="N26" s="602" t="str">
        <f t="shared" si="6"/>
        <v>31</v>
      </c>
      <c r="O26" s="602" t="str">
        <f t="shared" si="6"/>
        <v>32</v>
      </c>
      <c r="P26" s="602" t="str">
        <f t="shared" si="6"/>
        <v>33</v>
      </c>
      <c r="Q26" s="602" t="str">
        <f t="shared" si="6"/>
        <v>34</v>
      </c>
      <c r="R26" s="602" t="str">
        <f t="shared" si="6"/>
        <v>35</v>
      </c>
      <c r="S26" s="602" t="str">
        <f t="shared" si="6"/>
        <v>36</v>
      </c>
      <c r="T26" s="602" t="str">
        <f t="shared" si="6"/>
        <v>37</v>
      </c>
      <c r="U26" s="602" t="str">
        <f t="shared" si="6"/>
        <v>38</v>
      </c>
      <c r="V26" s="602" t="str">
        <f t="shared" si="6"/>
        <v>39</v>
      </c>
      <c r="W26" s="103"/>
      <c r="X26" s="43"/>
      <c r="Y26" s="43"/>
      <c r="Z26" s="43"/>
      <c r="AA26" s="43"/>
      <c r="AB26" s="43"/>
      <c r="AC26" s="43"/>
      <c r="AD26" s="43"/>
      <c r="AE26" s="43"/>
      <c r="AF26" s="43"/>
      <c r="AG26" s="43"/>
      <c r="AH26" s="43"/>
      <c r="AI26" s="43"/>
      <c r="AJ26" s="43"/>
      <c r="AK26" s="43"/>
      <c r="AL26" s="43"/>
      <c r="AM26" s="43"/>
      <c r="AN26" s="43"/>
      <c r="AO26" s="43"/>
      <c r="AP26" s="43"/>
    </row>
    <row r="27" spans="3:42" s="31" customFormat="1" ht="40.5">
      <c r="C27" s="77" t="s">
        <v>48</v>
      </c>
      <c r="D27" s="589" t="str">
        <f t="shared" ref="D27:V27" si="7">D16</f>
        <v>輸送機械</v>
      </c>
      <c r="E27" s="589" t="str">
        <f t="shared" si="7"/>
        <v>その他の製造工業製品</v>
      </c>
      <c r="F27" s="589" t="str">
        <f t="shared" si="7"/>
        <v>建設</v>
      </c>
      <c r="G27" s="589" t="str">
        <f t="shared" si="7"/>
        <v>電力・ガス・熱供給</v>
      </c>
      <c r="H27" s="589" t="str">
        <f t="shared" si="7"/>
        <v>水道</v>
      </c>
      <c r="I27" s="589" t="str">
        <f t="shared" si="7"/>
        <v>廃棄物処理</v>
      </c>
      <c r="J27" s="589" t="str">
        <f t="shared" si="7"/>
        <v>商業</v>
      </c>
      <c r="K27" s="589" t="str">
        <f t="shared" si="7"/>
        <v>金融・保険</v>
      </c>
      <c r="L27" s="589" t="str">
        <f t="shared" si="7"/>
        <v>不動産</v>
      </c>
      <c r="M27" s="589" t="str">
        <f t="shared" si="7"/>
        <v>運輸・郵便</v>
      </c>
      <c r="N27" s="589" t="str">
        <f t="shared" si="7"/>
        <v>情報通信</v>
      </c>
      <c r="O27" s="589" t="str">
        <f t="shared" si="7"/>
        <v>公務</v>
      </c>
      <c r="P27" s="589" t="str">
        <f t="shared" si="7"/>
        <v>教育・研究</v>
      </c>
      <c r="Q27" s="589" t="str">
        <f t="shared" si="7"/>
        <v>医療・福祉</v>
      </c>
      <c r="R27" s="613" t="str">
        <f t="shared" si="7"/>
        <v>他に分類されない会員制団体</v>
      </c>
      <c r="S27" s="589" t="str">
        <f t="shared" si="7"/>
        <v>対事業所サービス</v>
      </c>
      <c r="T27" s="589" t="str">
        <f t="shared" si="7"/>
        <v>対個人サービス</v>
      </c>
      <c r="U27" s="589" t="str">
        <f t="shared" si="7"/>
        <v>事務用品</v>
      </c>
      <c r="V27" s="589" t="str">
        <f t="shared" si="7"/>
        <v>分類不明</v>
      </c>
      <c r="W27" s="600"/>
      <c r="X27" s="43"/>
      <c r="Y27" s="43"/>
      <c r="Z27" s="43"/>
      <c r="AA27" s="43"/>
      <c r="AB27" s="43"/>
      <c r="AC27" s="43"/>
      <c r="AD27" s="43"/>
      <c r="AE27" s="43"/>
      <c r="AF27" s="43"/>
      <c r="AG27" s="43"/>
      <c r="AH27" s="43"/>
      <c r="AI27" s="43"/>
      <c r="AJ27" s="43"/>
      <c r="AK27" s="43"/>
      <c r="AL27" s="43"/>
      <c r="AM27" s="43"/>
      <c r="AN27" s="43"/>
      <c r="AO27" s="43"/>
      <c r="AP27" s="43"/>
    </row>
    <row r="28" spans="3:42" s="31" customFormat="1" ht="14.25">
      <c r="C28" s="106" t="s">
        <v>124</v>
      </c>
      <c r="D28" s="107">
        <f t="array" ref="D28:V28">+X25:AP25</f>
        <v>0.18177207604774032</v>
      </c>
      <c r="E28" s="107">
        <v>0.28848634430593861</v>
      </c>
      <c r="F28" s="107">
        <v>0.33838967095036887</v>
      </c>
      <c r="G28" s="107">
        <v>7.0262508387801376E-2</v>
      </c>
      <c r="H28" s="107">
        <v>0.11380414292785156</v>
      </c>
      <c r="I28" s="107">
        <v>0.4529749017181946</v>
      </c>
      <c r="J28" s="107">
        <v>0.43749758717185111</v>
      </c>
      <c r="K28" s="107">
        <v>0.30282397072447498</v>
      </c>
      <c r="L28" s="107">
        <v>5.8650173764370726E-2</v>
      </c>
      <c r="M28" s="107">
        <v>0.40235165952905672</v>
      </c>
      <c r="N28" s="107">
        <v>0.18003386475673192</v>
      </c>
      <c r="O28" s="107">
        <v>0.33345520667958617</v>
      </c>
      <c r="P28" s="108">
        <v>0.52314226927728547</v>
      </c>
      <c r="Q28" s="107">
        <v>0.50896339569449323</v>
      </c>
      <c r="R28" s="107">
        <v>0.53299358903562055</v>
      </c>
      <c r="S28" s="107">
        <v>0.37257380440005849</v>
      </c>
      <c r="T28" s="107">
        <v>0.32381925449611038</v>
      </c>
      <c r="U28" s="107">
        <v>0</v>
      </c>
      <c r="V28" s="601">
        <v>7.4261727822867345E-3</v>
      </c>
      <c r="W28" s="87"/>
      <c r="X28" s="43"/>
      <c r="Y28" s="43"/>
      <c r="Z28" s="43"/>
      <c r="AA28" s="43"/>
      <c r="AB28" s="43"/>
      <c r="AC28" s="43"/>
      <c r="AD28" s="43"/>
      <c r="AE28" s="43"/>
      <c r="AF28" s="43"/>
      <c r="AG28" s="43"/>
      <c r="AH28" s="43"/>
      <c r="AI28" s="43"/>
      <c r="AJ28" s="43"/>
      <c r="AK28" s="43"/>
      <c r="AL28" s="43"/>
      <c r="AM28" s="43"/>
      <c r="AN28" s="43"/>
      <c r="AO28" s="43"/>
      <c r="AP28" s="43"/>
    </row>
    <row r="29" spans="3:42" s="31" customFormat="1" ht="10.7" customHeight="1">
      <c r="D29" s="87"/>
      <c r="E29" s="87"/>
      <c r="F29" s="87"/>
      <c r="G29" s="87"/>
      <c r="H29" s="87"/>
      <c r="I29" s="87"/>
      <c r="J29" s="87"/>
      <c r="K29" s="87"/>
      <c r="L29" s="87"/>
      <c r="M29" s="87"/>
      <c r="N29" s="87"/>
      <c r="O29" s="87"/>
      <c r="P29" s="87"/>
      <c r="Q29" s="87"/>
      <c r="R29" s="87"/>
      <c r="S29" s="87"/>
      <c r="T29" s="87"/>
      <c r="U29" s="87"/>
      <c r="V29" s="87"/>
      <c r="W29" s="87"/>
      <c r="X29" s="52"/>
      <c r="Y29" s="594"/>
      <c r="Z29" s="594"/>
      <c r="AA29" s="594"/>
      <c r="AB29" s="594"/>
      <c r="AC29" s="594"/>
      <c r="AD29" s="594"/>
      <c r="AE29" s="594"/>
      <c r="AF29" s="594"/>
      <c r="AG29" s="594"/>
      <c r="AH29" s="594"/>
      <c r="AI29" s="594"/>
      <c r="AJ29" s="594"/>
      <c r="AK29" s="594"/>
      <c r="AL29" s="594"/>
      <c r="AM29" s="594"/>
      <c r="AN29" s="594"/>
      <c r="AO29" s="594"/>
      <c r="AP29" s="594"/>
    </row>
    <row r="30" spans="3:42" s="31" customFormat="1" ht="17.25">
      <c r="C30" s="32" t="s">
        <v>457</v>
      </c>
      <c r="D30" s="99"/>
      <c r="E30" s="99"/>
      <c r="F30" s="99"/>
      <c r="G30" s="99"/>
      <c r="H30" s="99"/>
      <c r="I30" s="99"/>
      <c r="J30" s="99"/>
      <c r="K30" s="99"/>
      <c r="L30" s="99"/>
      <c r="M30" s="99"/>
      <c r="N30" s="99"/>
      <c r="O30" s="99"/>
      <c r="P30" s="99"/>
      <c r="Q30" s="99"/>
      <c r="R30" s="99"/>
      <c r="S30" s="99"/>
      <c r="T30" s="99"/>
      <c r="U30" s="99"/>
      <c r="V30" s="99"/>
      <c r="W30" s="29" t="s">
        <v>722</v>
      </c>
      <c r="X30" s="99"/>
      <c r="Y30" s="100"/>
      <c r="Z30" s="100"/>
      <c r="AA30" s="100"/>
      <c r="AB30" s="100"/>
      <c r="AC30" s="100"/>
      <c r="AD30" s="100"/>
      <c r="AE30" s="100"/>
      <c r="AF30" s="100"/>
      <c r="AG30" s="100"/>
      <c r="AH30" s="100"/>
      <c r="AI30" s="100"/>
      <c r="AJ30" s="100"/>
      <c r="AK30" s="100"/>
      <c r="AL30" s="100"/>
      <c r="AM30" s="100"/>
      <c r="AN30" s="100"/>
      <c r="AO30" s="100"/>
      <c r="AP30" s="100"/>
    </row>
    <row r="31" spans="3:42" s="31" customFormat="1" ht="13.5">
      <c r="C31" s="49"/>
      <c r="D31" s="588" t="str">
        <f t="shared" ref="D31:AP31" si="8">D9</f>
        <v>01</v>
      </c>
      <c r="E31" s="588" t="str">
        <f t="shared" si="8"/>
        <v>02</v>
      </c>
      <c r="F31" s="588" t="str">
        <f t="shared" si="8"/>
        <v>03</v>
      </c>
      <c r="G31" s="588" t="str">
        <f t="shared" si="8"/>
        <v>04</v>
      </c>
      <c r="H31" s="588" t="str">
        <f t="shared" si="8"/>
        <v>05</v>
      </c>
      <c r="I31" s="588" t="str">
        <f t="shared" si="8"/>
        <v>06</v>
      </c>
      <c r="J31" s="588" t="str">
        <f t="shared" si="8"/>
        <v>07</v>
      </c>
      <c r="K31" s="588" t="str">
        <f t="shared" si="8"/>
        <v>08</v>
      </c>
      <c r="L31" s="588" t="str">
        <f t="shared" si="8"/>
        <v>09</v>
      </c>
      <c r="M31" s="588" t="str">
        <f t="shared" si="8"/>
        <v>10</v>
      </c>
      <c r="N31" s="588" t="str">
        <f t="shared" si="8"/>
        <v>11</v>
      </c>
      <c r="O31" s="588" t="str">
        <f t="shared" si="8"/>
        <v>12</v>
      </c>
      <c r="P31" s="588" t="str">
        <f t="shared" si="8"/>
        <v>13</v>
      </c>
      <c r="Q31" s="588" t="str">
        <f t="shared" si="8"/>
        <v>14</v>
      </c>
      <c r="R31" s="588" t="str">
        <f t="shared" si="8"/>
        <v>15</v>
      </c>
      <c r="S31" s="588" t="str">
        <f t="shared" si="8"/>
        <v>16</v>
      </c>
      <c r="T31" s="588" t="str">
        <f t="shared" si="8"/>
        <v>17</v>
      </c>
      <c r="U31" s="588" t="str">
        <f t="shared" si="8"/>
        <v>18</v>
      </c>
      <c r="V31" s="588" t="str">
        <f t="shared" si="8"/>
        <v>19</v>
      </c>
      <c r="W31" s="588" t="str">
        <f t="shared" si="8"/>
        <v>20</v>
      </c>
      <c r="X31" s="588" t="str">
        <f t="shared" si="8"/>
        <v>21</v>
      </c>
      <c r="Y31" s="588" t="str">
        <f t="shared" si="8"/>
        <v>22</v>
      </c>
      <c r="Z31" s="588" t="str">
        <f t="shared" si="8"/>
        <v>23</v>
      </c>
      <c r="AA31" s="588" t="str">
        <f t="shared" si="8"/>
        <v>24</v>
      </c>
      <c r="AB31" s="588" t="str">
        <f t="shared" si="8"/>
        <v>25</v>
      </c>
      <c r="AC31" s="588" t="str">
        <f t="shared" si="8"/>
        <v>26</v>
      </c>
      <c r="AD31" s="588" t="str">
        <f t="shared" si="8"/>
        <v>27</v>
      </c>
      <c r="AE31" s="588" t="str">
        <f t="shared" si="8"/>
        <v>28</v>
      </c>
      <c r="AF31" s="588" t="str">
        <f t="shared" si="8"/>
        <v>29</v>
      </c>
      <c r="AG31" s="588" t="str">
        <f t="shared" si="8"/>
        <v>30</v>
      </c>
      <c r="AH31" s="588" t="str">
        <f t="shared" si="8"/>
        <v>31</v>
      </c>
      <c r="AI31" s="588" t="str">
        <f t="shared" si="8"/>
        <v>32</v>
      </c>
      <c r="AJ31" s="588" t="str">
        <f t="shared" si="8"/>
        <v>33</v>
      </c>
      <c r="AK31" s="588" t="str">
        <f t="shared" si="8"/>
        <v>34</v>
      </c>
      <c r="AL31" s="588" t="str">
        <f t="shared" si="8"/>
        <v>35</v>
      </c>
      <c r="AM31" s="588" t="str">
        <f t="shared" si="8"/>
        <v>36</v>
      </c>
      <c r="AN31" s="588" t="str">
        <f t="shared" si="8"/>
        <v>37</v>
      </c>
      <c r="AO31" s="588" t="str">
        <f t="shared" si="8"/>
        <v>38</v>
      </c>
      <c r="AP31" s="588" t="str">
        <f t="shared" si="8"/>
        <v>39</v>
      </c>
    </row>
    <row r="32" spans="3:42" s="31" customFormat="1" ht="40.5">
      <c r="C32" s="77" t="s">
        <v>48</v>
      </c>
      <c r="D32" s="589" t="str">
        <f t="shared" ref="D32:AP32" si="9">D10</f>
        <v>農業</v>
      </c>
      <c r="E32" s="589" t="str">
        <f t="shared" si="9"/>
        <v>林業</v>
      </c>
      <c r="F32" s="589" t="str">
        <f t="shared" si="9"/>
        <v>漁業</v>
      </c>
      <c r="G32" s="589" t="str">
        <f t="shared" si="9"/>
        <v>鉱業</v>
      </c>
      <c r="H32" s="589" t="str">
        <f t="shared" si="9"/>
        <v>飲食料品</v>
      </c>
      <c r="I32" s="589" t="str">
        <f t="shared" si="9"/>
        <v>繊維製品</v>
      </c>
      <c r="J32" s="589" t="str">
        <f t="shared" si="9"/>
        <v>パルプ・紙・木製品</v>
      </c>
      <c r="K32" s="589" t="str">
        <f t="shared" si="9"/>
        <v>化学製品</v>
      </c>
      <c r="L32" s="589" t="str">
        <f t="shared" si="9"/>
        <v>石油・石炭製品</v>
      </c>
      <c r="M32" s="613" t="str">
        <f t="shared" si="9"/>
        <v>プラスチック・ゴム製品</v>
      </c>
      <c r="N32" s="589" t="str">
        <f t="shared" si="9"/>
        <v>窯業・土石製品</v>
      </c>
      <c r="O32" s="589" t="str">
        <f t="shared" si="9"/>
        <v>鉄鋼</v>
      </c>
      <c r="P32" s="589" t="str">
        <f t="shared" si="9"/>
        <v>非鉄金属</v>
      </c>
      <c r="Q32" s="589" t="str">
        <f t="shared" si="9"/>
        <v>金属製品</v>
      </c>
      <c r="R32" s="589" t="str">
        <f t="shared" si="9"/>
        <v>はん用機械</v>
      </c>
      <c r="S32" s="589" t="str">
        <f t="shared" si="9"/>
        <v>生産用機械</v>
      </c>
      <c r="T32" s="589" t="str">
        <f t="shared" si="9"/>
        <v>業務用機械</v>
      </c>
      <c r="U32" s="589" t="str">
        <f t="shared" si="9"/>
        <v>電子部品</v>
      </c>
      <c r="V32" s="589" t="str">
        <f t="shared" si="9"/>
        <v>電気機械</v>
      </c>
      <c r="W32" s="589" t="str">
        <f t="shared" si="9"/>
        <v>情報通信機器</v>
      </c>
      <c r="X32" s="593" t="str">
        <f t="shared" si="9"/>
        <v>輸送機械</v>
      </c>
      <c r="Y32" s="593" t="str">
        <f t="shared" si="9"/>
        <v>その他の製造工業製品</v>
      </c>
      <c r="Z32" s="593" t="str">
        <f t="shared" si="9"/>
        <v>建設</v>
      </c>
      <c r="AA32" s="593" t="str">
        <f t="shared" si="9"/>
        <v>電力・ガス・熱供給</v>
      </c>
      <c r="AB32" s="593" t="str">
        <f t="shared" si="9"/>
        <v>水道</v>
      </c>
      <c r="AC32" s="593" t="str">
        <f t="shared" si="9"/>
        <v>廃棄物処理</v>
      </c>
      <c r="AD32" s="593" t="str">
        <f t="shared" si="9"/>
        <v>商業</v>
      </c>
      <c r="AE32" s="593" t="str">
        <f t="shared" si="9"/>
        <v>金融・保険</v>
      </c>
      <c r="AF32" s="593" t="str">
        <f t="shared" si="9"/>
        <v>不動産</v>
      </c>
      <c r="AG32" s="593" t="str">
        <f t="shared" si="9"/>
        <v>運輸・郵便</v>
      </c>
      <c r="AH32" s="593" t="str">
        <f t="shared" si="9"/>
        <v>情報通信</v>
      </c>
      <c r="AI32" s="593" t="str">
        <f t="shared" si="9"/>
        <v>公務</v>
      </c>
      <c r="AJ32" s="593" t="str">
        <f t="shared" si="9"/>
        <v>教育・研究</v>
      </c>
      <c r="AK32" s="593" t="str">
        <f t="shared" si="9"/>
        <v>医療・福祉</v>
      </c>
      <c r="AL32" s="614" t="str">
        <f t="shared" si="9"/>
        <v>他に分類されない会員制団体</v>
      </c>
      <c r="AM32" s="593" t="str">
        <f t="shared" si="9"/>
        <v>対事業所サービス</v>
      </c>
      <c r="AN32" s="593" t="str">
        <f t="shared" si="9"/>
        <v>対個人サービス</v>
      </c>
      <c r="AO32" s="593" t="str">
        <f t="shared" si="9"/>
        <v>事務用品</v>
      </c>
      <c r="AP32" s="593" t="str">
        <f t="shared" si="9"/>
        <v>分類不明</v>
      </c>
    </row>
    <row r="33" spans="3:42" s="31" customFormat="1" ht="13.5">
      <c r="C33" s="78" t="s">
        <v>84</v>
      </c>
      <c r="D33" s="79">
        <f>D11*D$25</f>
        <v>0</v>
      </c>
      <c r="E33" s="79">
        <f t="shared" ref="E33:AP33" si="10">E11*E$25</f>
        <v>0</v>
      </c>
      <c r="F33" s="79">
        <f t="shared" si="10"/>
        <v>0</v>
      </c>
      <c r="G33" s="79">
        <f t="shared" si="10"/>
        <v>0</v>
      </c>
      <c r="H33" s="79">
        <f t="shared" si="10"/>
        <v>232.80684405771837</v>
      </c>
      <c r="I33" s="79">
        <f t="shared" si="10"/>
        <v>0</v>
      </c>
      <c r="J33" s="79">
        <f t="shared" si="10"/>
        <v>0</v>
      </c>
      <c r="K33" s="79">
        <f t="shared" si="10"/>
        <v>0</v>
      </c>
      <c r="L33" s="79">
        <f t="shared" si="10"/>
        <v>0</v>
      </c>
      <c r="M33" s="79">
        <f t="shared" si="10"/>
        <v>0</v>
      </c>
      <c r="N33" s="79">
        <f t="shared" si="10"/>
        <v>0</v>
      </c>
      <c r="O33" s="79">
        <f t="shared" si="10"/>
        <v>0</v>
      </c>
      <c r="P33" s="79">
        <f t="shared" si="10"/>
        <v>0</v>
      </c>
      <c r="Q33" s="97">
        <f t="shared" si="10"/>
        <v>0</v>
      </c>
      <c r="R33" s="97">
        <f t="shared" si="10"/>
        <v>0</v>
      </c>
      <c r="S33" s="97">
        <f t="shared" si="10"/>
        <v>0</v>
      </c>
      <c r="T33" s="97">
        <f t="shared" si="10"/>
        <v>0</v>
      </c>
      <c r="U33" s="97">
        <f t="shared" si="10"/>
        <v>0</v>
      </c>
      <c r="V33" s="97">
        <f t="shared" si="10"/>
        <v>0</v>
      </c>
      <c r="W33" s="79">
        <f t="shared" si="10"/>
        <v>0</v>
      </c>
      <c r="X33" s="79">
        <f t="shared" si="10"/>
        <v>0</v>
      </c>
      <c r="Y33" s="79">
        <f t="shared" si="10"/>
        <v>0</v>
      </c>
      <c r="Z33" s="79">
        <f t="shared" si="10"/>
        <v>0</v>
      </c>
      <c r="AA33" s="79">
        <f t="shared" si="10"/>
        <v>0</v>
      </c>
      <c r="AB33" s="79">
        <f t="shared" si="10"/>
        <v>0</v>
      </c>
      <c r="AC33" s="79">
        <f t="shared" si="10"/>
        <v>0</v>
      </c>
      <c r="AD33" s="79">
        <f t="shared" si="10"/>
        <v>343.37818232811952</v>
      </c>
      <c r="AE33" s="79">
        <f t="shared" si="10"/>
        <v>0</v>
      </c>
      <c r="AF33" s="79">
        <f t="shared" si="10"/>
        <v>0</v>
      </c>
      <c r="AG33" s="79">
        <f t="shared" si="10"/>
        <v>81.764601274567326</v>
      </c>
      <c r="AH33" s="79">
        <f t="shared" si="10"/>
        <v>0</v>
      </c>
      <c r="AI33" s="79">
        <f t="shared" si="10"/>
        <v>0</v>
      </c>
      <c r="AJ33" s="79">
        <f t="shared" si="10"/>
        <v>0</v>
      </c>
      <c r="AK33" s="79">
        <f t="shared" si="10"/>
        <v>0</v>
      </c>
      <c r="AL33" s="79">
        <f t="shared" si="10"/>
        <v>0</v>
      </c>
      <c r="AM33" s="79">
        <f t="shared" si="10"/>
        <v>0</v>
      </c>
      <c r="AN33" s="79">
        <f t="shared" si="10"/>
        <v>0</v>
      </c>
      <c r="AO33" s="79">
        <f t="shared" si="10"/>
        <v>0</v>
      </c>
      <c r="AP33" s="79">
        <f t="shared" si="10"/>
        <v>0</v>
      </c>
    </row>
    <row r="34" spans="3:42" s="31" customFormat="1" ht="13.5">
      <c r="C34" s="81" t="s">
        <v>85</v>
      </c>
      <c r="D34" s="37">
        <f t="shared" ref="D34:D35" si="11">D12*D$25</f>
        <v>13.433399626456605</v>
      </c>
      <c r="E34" s="37">
        <f t="shared" ref="E34:AP34" si="12">E12*E$25</f>
        <v>0.15134303588097137</v>
      </c>
      <c r="F34" s="37">
        <f t="shared" si="12"/>
        <v>1.285072180034887</v>
      </c>
      <c r="G34" s="37">
        <f t="shared" si="12"/>
        <v>6.0157372639101689E-2</v>
      </c>
      <c r="H34" s="37">
        <f t="shared" si="12"/>
        <v>25.837073453613971</v>
      </c>
      <c r="I34" s="37">
        <f t="shared" si="12"/>
        <v>0.4867316570680999</v>
      </c>
      <c r="J34" s="37">
        <f t="shared" si="12"/>
        <v>3.7559192405442468</v>
      </c>
      <c r="K34" s="37">
        <f t="shared" si="12"/>
        <v>2.1516012599234355</v>
      </c>
      <c r="L34" s="37">
        <f t="shared" si="12"/>
        <v>0.13380576828940527</v>
      </c>
      <c r="M34" s="37">
        <f t="shared" si="12"/>
        <v>5.1725552790439924</v>
      </c>
      <c r="N34" s="37">
        <f t="shared" si="12"/>
        <v>0.76642551317195484</v>
      </c>
      <c r="O34" s="37">
        <f t="shared" si="12"/>
        <v>0.47096299980901285</v>
      </c>
      <c r="P34" s="37">
        <f t="shared" si="12"/>
        <v>0.13603142066130622</v>
      </c>
      <c r="Q34" s="98">
        <f t="shared" si="12"/>
        <v>3.8847874435499152</v>
      </c>
      <c r="R34" s="98">
        <f t="shared" si="12"/>
        <v>0.34804461443654638</v>
      </c>
      <c r="S34" s="98">
        <f t="shared" si="12"/>
        <v>0.31883344852069556</v>
      </c>
      <c r="T34" s="98">
        <f t="shared" si="12"/>
        <v>0.11583653272320762</v>
      </c>
      <c r="U34" s="98">
        <f t="shared" si="12"/>
        <v>0.18552140616441126</v>
      </c>
      <c r="V34" s="98">
        <f t="shared" si="12"/>
        <v>0.18742374354439073</v>
      </c>
      <c r="W34" s="37">
        <f t="shared" si="12"/>
        <v>2.7130683035930758E-2</v>
      </c>
      <c r="X34" s="37">
        <f t="shared" si="12"/>
        <v>0.6329546143848056</v>
      </c>
      <c r="Y34" s="37">
        <f t="shared" si="12"/>
        <v>3.3331178472265877</v>
      </c>
      <c r="Z34" s="37">
        <f t="shared" si="12"/>
        <v>4.24153471074683</v>
      </c>
      <c r="AA34" s="37">
        <f t="shared" si="12"/>
        <v>4.9529691025484528</v>
      </c>
      <c r="AB34" s="37">
        <f t="shared" si="12"/>
        <v>0.97247614199122168</v>
      </c>
      <c r="AC34" s="37">
        <f t="shared" si="12"/>
        <v>4.1460708443207981</v>
      </c>
      <c r="AD34" s="37">
        <f t="shared" si="12"/>
        <v>22.507051002228895</v>
      </c>
      <c r="AE34" s="37">
        <f t="shared" si="12"/>
        <v>11.796686683913466</v>
      </c>
      <c r="AF34" s="37">
        <f t="shared" si="12"/>
        <v>3.2108321247497362</v>
      </c>
      <c r="AG34" s="37">
        <f t="shared" si="12"/>
        <v>33.944919633759525</v>
      </c>
      <c r="AH34" s="37">
        <f t="shared" si="12"/>
        <v>6.0473174983413456</v>
      </c>
      <c r="AI34" s="37">
        <f t="shared" si="12"/>
        <v>0.33198578803290418</v>
      </c>
      <c r="AJ34" s="37">
        <f t="shared" si="12"/>
        <v>1.0435246744541553</v>
      </c>
      <c r="AK34" s="37">
        <f t="shared" si="12"/>
        <v>0.21012082611340835</v>
      </c>
      <c r="AL34" s="37">
        <f t="shared" si="12"/>
        <v>2.2851039659376897</v>
      </c>
      <c r="AM34" s="37">
        <f t="shared" si="12"/>
        <v>65.172756090281055</v>
      </c>
      <c r="AN34" s="37">
        <f t="shared" si="12"/>
        <v>0.46011316099604976</v>
      </c>
      <c r="AO34" s="37">
        <f t="shared" si="12"/>
        <v>0</v>
      </c>
      <c r="AP34" s="37">
        <f t="shared" si="12"/>
        <v>7.2844514081096073E-2</v>
      </c>
    </row>
    <row r="35" spans="3:42" s="31" customFormat="1" ht="13.5">
      <c r="C35" s="81" t="s">
        <v>86</v>
      </c>
      <c r="D35" s="37">
        <f t="shared" si="11"/>
        <v>0.35877320946733943</v>
      </c>
      <c r="E35" s="37">
        <f t="shared" ref="E35:AP35" si="13">E13*E$25</f>
        <v>3.6854624409938329E-2</v>
      </c>
      <c r="F35" s="37">
        <f t="shared" si="13"/>
        <v>7.2474650246381458E-2</v>
      </c>
      <c r="G35" s="37">
        <f t="shared" si="13"/>
        <v>1.9323454990923281E-2</v>
      </c>
      <c r="H35" s="37">
        <f t="shared" si="13"/>
        <v>3.7452176287331107</v>
      </c>
      <c r="I35" s="37">
        <f t="shared" si="13"/>
        <v>0.24838925308272669</v>
      </c>
      <c r="J35" s="37">
        <f t="shared" si="13"/>
        <v>0.33539708209039448</v>
      </c>
      <c r="K35" s="37">
        <f t="shared" si="13"/>
        <v>0.67045978024368891</v>
      </c>
      <c r="L35" s="37">
        <f t="shared" si="13"/>
        <v>2.276883913715692E-2</v>
      </c>
      <c r="M35" s="37">
        <f t="shared" si="13"/>
        <v>0.46919007226351656</v>
      </c>
      <c r="N35" s="37">
        <f t="shared" si="13"/>
        <v>0.11348093215422751</v>
      </c>
      <c r="O35" s="37">
        <f t="shared" si="13"/>
        <v>0.1210381442020135</v>
      </c>
      <c r="P35" s="37">
        <f t="shared" si="13"/>
        <v>2.9929221168777928E-2</v>
      </c>
      <c r="Q35" s="98">
        <f t="shared" si="13"/>
        <v>0.39762962770960547</v>
      </c>
      <c r="R35" s="98">
        <f t="shared" si="13"/>
        <v>0.11921378661436191</v>
      </c>
      <c r="S35" s="98">
        <f t="shared" si="13"/>
        <v>6.6839144229015296E-2</v>
      </c>
      <c r="T35" s="98">
        <f t="shared" si="13"/>
        <v>4.157183527013434E-2</v>
      </c>
      <c r="U35" s="98">
        <f t="shared" si="13"/>
        <v>0.11866284864575047</v>
      </c>
      <c r="V35" s="98">
        <f t="shared" si="13"/>
        <v>0.52315300067481074</v>
      </c>
      <c r="W35" s="37">
        <f t="shared" si="13"/>
        <v>0.46524767237027359</v>
      </c>
      <c r="X35" s="37">
        <f t="shared" si="13"/>
        <v>0.47781320697689839</v>
      </c>
      <c r="Y35" s="37">
        <f t="shared" si="13"/>
        <v>1.0248566396243786</v>
      </c>
      <c r="Z35" s="37">
        <f t="shared" si="13"/>
        <v>1.34167494057797</v>
      </c>
      <c r="AA35" s="37">
        <f t="shared" si="13"/>
        <v>1.879451099280574</v>
      </c>
      <c r="AB35" s="37">
        <f t="shared" si="13"/>
        <v>0.60777776364213887</v>
      </c>
      <c r="AC35" s="37">
        <f t="shared" si="13"/>
        <v>1.2191336662069756</v>
      </c>
      <c r="AD35" s="37">
        <f t="shared" si="13"/>
        <v>13.068429294555855</v>
      </c>
      <c r="AE35" s="37">
        <f t="shared" si="13"/>
        <v>11.135307356722224</v>
      </c>
      <c r="AF35" s="37">
        <f t="shared" si="13"/>
        <v>8.1206799821745168</v>
      </c>
      <c r="AG35" s="37">
        <f t="shared" si="13"/>
        <v>8.7430276028750455</v>
      </c>
      <c r="AH35" s="37">
        <f t="shared" si="13"/>
        <v>3.4534213278296346</v>
      </c>
      <c r="AI35" s="37">
        <f t="shared" si="13"/>
        <v>0.95063478323583739</v>
      </c>
      <c r="AJ35" s="37">
        <f t="shared" si="13"/>
        <v>7.7856974737757731</v>
      </c>
      <c r="AK35" s="37">
        <f t="shared" si="13"/>
        <v>15.158936926802127</v>
      </c>
      <c r="AL35" s="37">
        <f t="shared" si="13"/>
        <v>3.9944090176986071</v>
      </c>
      <c r="AM35" s="37">
        <f t="shared" si="13"/>
        <v>10.099478654803312</v>
      </c>
      <c r="AN35" s="37">
        <f t="shared" si="13"/>
        <v>12.449423566323054</v>
      </c>
      <c r="AO35" s="37">
        <f t="shared" si="13"/>
        <v>0</v>
      </c>
      <c r="AP35" s="37">
        <f t="shared" si="13"/>
        <v>1.0001235809131048E-2</v>
      </c>
    </row>
    <row r="36" spans="3:42" s="31" customFormat="1" ht="13.5">
      <c r="C36" s="81" t="s">
        <v>79</v>
      </c>
      <c r="D36" s="37">
        <f t="shared" ref="D36:P36" si="14">SUM(D33:D35)</f>
        <v>13.792172835923944</v>
      </c>
      <c r="E36" s="37">
        <f t="shared" si="14"/>
        <v>0.1881976602909097</v>
      </c>
      <c r="F36" s="37">
        <f t="shared" si="14"/>
        <v>1.3575468302812685</v>
      </c>
      <c r="G36" s="37">
        <f t="shared" si="14"/>
        <v>7.9480827630024967E-2</v>
      </c>
      <c r="H36" s="37">
        <f t="shared" si="14"/>
        <v>262.38913514006543</v>
      </c>
      <c r="I36" s="37">
        <f t="shared" si="14"/>
        <v>0.73512091015082659</v>
      </c>
      <c r="J36" s="37">
        <f t="shared" si="14"/>
        <v>4.0913163226346416</v>
      </c>
      <c r="K36" s="37">
        <f t="shared" si="14"/>
        <v>2.8220610401671244</v>
      </c>
      <c r="L36" s="37">
        <f t="shared" si="14"/>
        <v>0.15657460742656218</v>
      </c>
      <c r="M36" s="37">
        <f t="shared" si="14"/>
        <v>5.6417453513075086</v>
      </c>
      <c r="N36" s="37">
        <f t="shared" si="14"/>
        <v>0.87990644532618234</v>
      </c>
      <c r="O36" s="37">
        <f t="shared" si="14"/>
        <v>0.59200114401102633</v>
      </c>
      <c r="P36" s="37">
        <f t="shared" si="14"/>
        <v>0.16596064183008413</v>
      </c>
      <c r="Q36" s="98">
        <f>SUM(Q33:Q35)</f>
        <v>4.2824170712595206</v>
      </c>
      <c r="R36" s="98">
        <f>SUM(R33:R35)</f>
        <v>0.46725840105090832</v>
      </c>
      <c r="S36" s="98">
        <f>SUM(S33:S35)</f>
        <v>0.38567259274971089</v>
      </c>
      <c r="T36" s="98">
        <f>SUM(T33:T35)</f>
        <v>0.15740836799334196</v>
      </c>
      <c r="U36" s="98">
        <f>SUM(U33:U35)</f>
        <v>0.30418425481016176</v>
      </c>
      <c r="V36" s="98">
        <f t="shared" ref="V36:AP36" si="15">SUM(V33:V35)</f>
        <v>0.71057674421920147</v>
      </c>
      <c r="W36" s="37">
        <f t="shared" si="15"/>
        <v>0.49237835540620434</v>
      </c>
      <c r="X36" s="41">
        <f t="shared" si="15"/>
        <v>1.110767821361704</v>
      </c>
      <c r="Y36" s="41">
        <f t="shared" si="15"/>
        <v>4.3579744868509662</v>
      </c>
      <c r="Z36" s="41">
        <f t="shared" si="15"/>
        <v>5.5832096513248004</v>
      </c>
      <c r="AA36" s="41">
        <f t="shared" si="15"/>
        <v>6.8324202018290272</v>
      </c>
      <c r="AB36" s="41">
        <f t="shared" si="15"/>
        <v>1.5802539056333607</v>
      </c>
      <c r="AC36" s="41">
        <f t="shared" si="15"/>
        <v>5.3652045105277733</v>
      </c>
      <c r="AD36" s="41">
        <f t="shared" si="15"/>
        <v>378.95366262490427</v>
      </c>
      <c r="AE36" s="41">
        <f t="shared" si="15"/>
        <v>22.93199404063569</v>
      </c>
      <c r="AF36" s="41">
        <f t="shared" si="15"/>
        <v>11.331512106924253</v>
      </c>
      <c r="AG36" s="41">
        <f t="shared" si="15"/>
        <v>124.4525485112019</v>
      </c>
      <c r="AH36" s="41">
        <f t="shared" si="15"/>
        <v>9.5007388261709806</v>
      </c>
      <c r="AI36" s="41">
        <f t="shared" si="15"/>
        <v>1.2826205712687415</v>
      </c>
      <c r="AJ36" s="41">
        <f t="shared" si="15"/>
        <v>8.8292221482299276</v>
      </c>
      <c r="AK36" s="41">
        <f t="shared" si="15"/>
        <v>15.369057752915536</v>
      </c>
      <c r="AL36" s="41">
        <f t="shared" si="15"/>
        <v>6.2795129836362964</v>
      </c>
      <c r="AM36" s="41">
        <f t="shared" si="15"/>
        <v>75.272234745084361</v>
      </c>
      <c r="AN36" s="41">
        <f t="shared" si="15"/>
        <v>12.909536727319104</v>
      </c>
      <c r="AO36" s="41">
        <f t="shared" si="15"/>
        <v>0</v>
      </c>
      <c r="AP36" s="41">
        <f t="shared" si="15"/>
        <v>8.2845749890227124E-2</v>
      </c>
    </row>
    <row r="37" spans="3:42" s="31" customFormat="1" ht="13.5">
      <c r="C37" s="49"/>
      <c r="D37" s="588" t="str">
        <f t="shared" ref="D37:V37" si="16">D15</f>
        <v>21</v>
      </c>
      <c r="E37" s="588" t="str">
        <f t="shared" si="16"/>
        <v>22</v>
      </c>
      <c r="F37" s="588" t="str">
        <f t="shared" si="16"/>
        <v>23</v>
      </c>
      <c r="G37" s="588" t="str">
        <f t="shared" si="16"/>
        <v>24</v>
      </c>
      <c r="H37" s="588" t="str">
        <f t="shared" si="16"/>
        <v>25</v>
      </c>
      <c r="I37" s="588" t="str">
        <f t="shared" si="16"/>
        <v>26</v>
      </c>
      <c r="J37" s="588" t="str">
        <f t="shared" si="16"/>
        <v>27</v>
      </c>
      <c r="K37" s="588" t="str">
        <f t="shared" si="16"/>
        <v>28</v>
      </c>
      <c r="L37" s="588" t="str">
        <f t="shared" si="16"/>
        <v>29</v>
      </c>
      <c r="M37" s="588" t="str">
        <f t="shared" si="16"/>
        <v>30</v>
      </c>
      <c r="N37" s="588" t="str">
        <f t="shared" si="16"/>
        <v>31</v>
      </c>
      <c r="O37" s="588" t="str">
        <f t="shared" si="16"/>
        <v>32</v>
      </c>
      <c r="P37" s="588" t="str">
        <f t="shared" si="16"/>
        <v>33</v>
      </c>
      <c r="Q37" s="588" t="str">
        <f t="shared" si="16"/>
        <v>34</v>
      </c>
      <c r="R37" s="588" t="str">
        <f t="shared" si="16"/>
        <v>35</v>
      </c>
      <c r="S37" s="588" t="str">
        <f t="shared" si="16"/>
        <v>36</v>
      </c>
      <c r="T37" s="588" t="str">
        <f t="shared" si="16"/>
        <v>37</v>
      </c>
      <c r="U37" s="588" t="str">
        <f t="shared" si="16"/>
        <v>38</v>
      </c>
      <c r="V37" s="588" t="str">
        <f t="shared" si="16"/>
        <v>39</v>
      </c>
      <c r="W37" s="49"/>
      <c r="X37" s="99"/>
    </row>
    <row r="38" spans="3:42" s="31" customFormat="1" ht="40.5">
      <c r="C38" s="77" t="s">
        <v>48</v>
      </c>
      <c r="D38" s="589" t="str">
        <f t="shared" ref="D38:V38" si="17">D16</f>
        <v>輸送機械</v>
      </c>
      <c r="E38" s="589" t="str">
        <f t="shared" si="17"/>
        <v>その他の製造工業製品</v>
      </c>
      <c r="F38" s="589" t="str">
        <f t="shared" si="17"/>
        <v>建設</v>
      </c>
      <c r="G38" s="589" t="str">
        <f t="shared" si="17"/>
        <v>電力・ガス・熱供給</v>
      </c>
      <c r="H38" s="589" t="str">
        <f t="shared" si="17"/>
        <v>水道</v>
      </c>
      <c r="I38" s="589" t="str">
        <f t="shared" si="17"/>
        <v>廃棄物処理</v>
      </c>
      <c r="J38" s="589" t="str">
        <f t="shared" si="17"/>
        <v>商業</v>
      </c>
      <c r="K38" s="589" t="str">
        <f t="shared" si="17"/>
        <v>金融・保険</v>
      </c>
      <c r="L38" s="589" t="str">
        <f t="shared" si="17"/>
        <v>不動産</v>
      </c>
      <c r="M38" s="589" t="str">
        <f t="shared" si="17"/>
        <v>運輸・郵便</v>
      </c>
      <c r="N38" s="589" t="str">
        <f t="shared" si="17"/>
        <v>情報通信</v>
      </c>
      <c r="O38" s="589" t="str">
        <f t="shared" si="17"/>
        <v>公務</v>
      </c>
      <c r="P38" s="589" t="str">
        <f t="shared" si="17"/>
        <v>教育・研究</v>
      </c>
      <c r="Q38" s="589" t="str">
        <f t="shared" si="17"/>
        <v>医療・福祉</v>
      </c>
      <c r="R38" s="613" t="str">
        <f t="shared" si="17"/>
        <v>他に分類されない会員制団体</v>
      </c>
      <c r="S38" s="589" t="str">
        <f t="shared" si="17"/>
        <v>対事業所サービス</v>
      </c>
      <c r="T38" s="589" t="str">
        <f t="shared" si="17"/>
        <v>対個人サービス</v>
      </c>
      <c r="U38" s="589" t="str">
        <f t="shared" si="17"/>
        <v>事務用品</v>
      </c>
      <c r="V38" s="589" t="str">
        <f t="shared" si="17"/>
        <v>分類不明</v>
      </c>
      <c r="W38" s="30" t="s">
        <v>66</v>
      </c>
      <c r="X38" s="99"/>
    </row>
    <row r="39" spans="3:42" s="31" customFormat="1" ht="13.5">
      <c r="C39" s="78" t="s">
        <v>84</v>
      </c>
      <c r="D39" s="79">
        <f t="array" ref="D39:V42">+X33:AP36</f>
        <v>0</v>
      </c>
      <c r="E39" s="79">
        <v>0</v>
      </c>
      <c r="F39" s="79">
        <v>0</v>
      </c>
      <c r="G39" s="79">
        <v>0</v>
      </c>
      <c r="H39" s="79">
        <v>0</v>
      </c>
      <c r="I39" s="79">
        <v>0</v>
      </c>
      <c r="J39" s="79">
        <v>343.37818232811952</v>
      </c>
      <c r="K39" s="79">
        <v>0</v>
      </c>
      <c r="L39" s="79">
        <v>0</v>
      </c>
      <c r="M39" s="79">
        <v>81.764601274567326</v>
      </c>
      <c r="N39" s="79">
        <v>0</v>
      </c>
      <c r="O39" s="79">
        <v>0</v>
      </c>
      <c r="P39" s="79">
        <v>0</v>
      </c>
      <c r="Q39" s="97">
        <v>0</v>
      </c>
      <c r="R39" s="97">
        <v>0</v>
      </c>
      <c r="S39" s="97">
        <v>0</v>
      </c>
      <c r="T39" s="97">
        <v>0</v>
      </c>
      <c r="U39" s="97">
        <v>0</v>
      </c>
      <c r="V39" s="97">
        <v>0</v>
      </c>
      <c r="W39" s="79">
        <f>SUM(D33:W33,D39:V39)</f>
        <v>657.94962766040521</v>
      </c>
      <c r="X39" s="99"/>
    </row>
    <row r="40" spans="3:42" s="31" customFormat="1" ht="13.5">
      <c r="C40" s="81" t="s">
        <v>85</v>
      </c>
      <c r="D40" s="98">
        <v>0.6329546143848056</v>
      </c>
      <c r="E40" s="98">
        <v>3.3331178472265877</v>
      </c>
      <c r="F40" s="98">
        <v>4.24153471074683</v>
      </c>
      <c r="G40" s="98">
        <v>4.9529691025484528</v>
      </c>
      <c r="H40" s="98">
        <v>0.97247614199122168</v>
      </c>
      <c r="I40" s="98">
        <v>4.1460708443207981</v>
      </c>
      <c r="J40" s="98">
        <v>22.507051002228895</v>
      </c>
      <c r="K40" s="98">
        <v>11.796686683913466</v>
      </c>
      <c r="L40" s="98">
        <v>3.2108321247497362</v>
      </c>
      <c r="M40" s="98">
        <v>33.944919633759525</v>
      </c>
      <c r="N40" s="98">
        <v>6.0473174983413456</v>
      </c>
      <c r="O40" s="98">
        <v>0.33198578803290418</v>
      </c>
      <c r="P40" s="98">
        <v>1.0435246744541553</v>
      </c>
      <c r="Q40" s="98">
        <v>0.21012082611340835</v>
      </c>
      <c r="R40" s="98">
        <v>2.2851039659376897</v>
      </c>
      <c r="S40" s="98">
        <v>65.172756090281055</v>
      </c>
      <c r="T40" s="98">
        <v>0.46011316099604976</v>
      </c>
      <c r="U40" s="98">
        <v>0</v>
      </c>
      <c r="V40" s="98">
        <v>7.2844514081096073E-2</v>
      </c>
      <c r="W40" s="37">
        <f t="shared" ref="W40:W42" si="18">SUM(D34:W34,D40:V40)</f>
        <v>224.27103590322011</v>
      </c>
      <c r="X40" s="99"/>
    </row>
    <row r="41" spans="3:42" s="31" customFormat="1" ht="13.5">
      <c r="C41" s="81" t="s">
        <v>86</v>
      </c>
      <c r="D41" s="37">
        <v>0.47781320697689839</v>
      </c>
      <c r="E41" s="37">
        <v>1.0248566396243786</v>
      </c>
      <c r="F41" s="37">
        <v>1.34167494057797</v>
      </c>
      <c r="G41" s="37">
        <v>1.879451099280574</v>
      </c>
      <c r="H41" s="37">
        <v>0.60777776364213887</v>
      </c>
      <c r="I41" s="37">
        <v>1.2191336662069756</v>
      </c>
      <c r="J41" s="37">
        <v>13.068429294555855</v>
      </c>
      <c r="K41" s="37">
        <v>11.135307356722224</v>
      </c>
      <c r="L41" s="37">
        <v>8.1206799821745168</v>
      </c>
      <c r="M41" s="37">
        <v>8.7430276028750455</v>
      </c>
      <c r="N41" s="37">
        <v>3.4534213278296346</v>
      </c>
      <c r="O41" s="37">
        <v>0.95063478323583739</v>
      </c>
      <c r="P41" s="37">
        <v>7.7856974737757731</v>
      </c>
      <c r="Q41" s="98">
        <v>15.158936926802127</v>
      </c>
      <c r="R41" s="98">
        <v>3.9944090176986071</v>
      </c>
      <c r="S41" s="98">
        <v>10.099478654803312</v>
      </c>
      <c r="T41" s="98">
        <v>12.449423566323054</v>
      </c>
      <c r="U41" s="98">
        <v>0</v>
      </c>
      <c r="V41" s="98">
        <v>1.0001235809131048E-2</v>
      </c>
      <c r="W41" s="37">
        <f t="shared" si="18"/>
        <v>109.49576934661818</v>
      </c>
      <c r="X41" s="99"/>
    </row>
    <row r="42" spans="3:42" s="31" customFormat="1" ht="13.5">
      <c r="C42" s="83" t="s">
        <v>79</v>
      </c>
      <c r="D42" s="41">
        <v>1.110767821361704</v>
      </c>
      <c r="E42" s="41">
        <v>4.3579744868509662</v>
      </c>
      <c r="F42" s="41">
        <v>5.5832096513248004</v>
      </c>
      <c r="G42" s="41">
        <v>6.8324202018290272</v>
      </c>
      <c r="H42" s="41">
        <v>1.5802539056333607</v>
      </c>
      <c r="I42" s="41">
        <v>5.3652045105277733</v>
      </c>
      <c r="J42" s="41">
        <v>378.95366262490427</v>
      </c>
      <c r="K42" s="41">
        <v>22.93199404063569</v>
      </c>
      <c r="L42" s="41">
        <v>11.331512106924253</v>
      </c>
      <c r="M42" s="41">
        <v>124.4525485112019</v>
      </c>
      <c r="N42" s="41">
        <v>9.5007388261709806</v>
      </c>
      <c r="O42" s="41">
        <v>1.2826205712687415</v>
      </c>
      <c r="P42" s="41">
        <v>8.8292221482299276</v>
      </c>
      <c r="Q42" s="41">
        <v>15.369057752915536</v>
      </c>
      <c r="R42" s="41">
        <v>6.2795129836362964</v>
      </c>
      <c r="S42" s="41">
        <v>75.272234745084361</v>
      </c>
      <c r="T42" s="41">
        <v>12.909536727319104</v>
      </c>
      <c r="U42" s="41">
        <v>0</v>
      </c>
      <c r="V42" s="41">
        <v>8.2845749890227124E-2</v>
      </c>
      <c r="W42" s="41">
        <f t="shared" si="18"/>
        <v>991.71643291024361</v>
      </c>
      <c r="X42" s="99"/>
    </row>
    <row r="43" spans="3:42" s="31" customFormat="1" ht="10.7" customHeight="1">
      <c r="D43" s="99"/>
      <c r="E43" s="99"/>
      <c r="F43" s="99"/>
      <c r="G43" s="99"/>
      <c r="H43" s="99"/>
      <c r="I43" s="99"/>
      <c r="J43" s="99"/>
      <c r="K43" s="99"/>
      <c r="L43" s="99"/>
      <c r="M43" s="99"/>
      <c r="N43" s="99"/>
      <c r="O43" s="99"/>
      <c r="P43" s="99"/>
      <c r="Q43" s="99"/>
      <c r="R43" s="99"/>
      <c r="S43" s="99"/>
      <c r="T43" s="99"/>
      <c r="U43" s="99"/>
      <c r="V43" s="99"/>
      <c r="W43" s="99"/>
      <c r="X43" s="99"/>
    </row>
    <row r="44" spans="3:42" s="31" customFormat="1" ht="13.5">
      <c r="C44" s="31" t="s">
        <v>87</v>
      </c>
      <c r="D44" s="99"/>
      <c r="E44" s="99"/>
      <c r="F44" s="99"/>
      <c r="G44" s="99"/>
      <c r="H44" s="99"/>
      <c r="I44" s="99"/>
      <c r="J44" s="99"/>
      <c r="K44" s="99"/>
      <c r="L44" s="99"/>
      <c r="M44" s="99"/>
      <c r="N44" s="99"/>
      <c r="O44" s="99"/>
      <c r="P44" s="99"/>
      <c r="Q44" s="99"/>
      <c r="R44" s="99"/>
      <c r="S44" s="99"/>
      <c r="T44" s="99"/>
      <c r="U44" s="99"/>
      <c r="V44" s="99"/>
      <c r="W44" s="99"/>
      <c r="X44" s="99"/>
    </row>
    <row r="45" spans="3:42" s="31" customFormat="1" ht="10.7" customHeight="1">
      <c r="D45" s="99"/>
      <c r="E45" s="99"/>
      <c r="F45" s="99"/>
      <c r="G45" s="99"/>
      <c r="H45" s="99"/>
      <c r="I45" s="99"/>
      <c r="J45" s="99"/>
      <c r="K45" s="99"/>
      <c r="L45" s="99"/>
      <c r="M45" s="99"/>
      <c r="N45" s="99"/>
      <c r="O45" s="99"/>
      <c r="P45" s="99"/>
      <c r="Q45" s="99"/>
      <c r="R45" s="99"/>
      <c r="S45" s="99"/>
      <c r="T45" s="99"/>
      <c r="U45" s="99"/>
      <c r="V45" s="99"/>
      <c r="W45" s="99"/>
      <c r="X45" s="99"/>
    </row>
    <row r="46" spans="3:42" s="31" customFormat="1" ht="10.7" customHeight="1">
      <c r="D46" s="99"/>
      <c r="E46" s="99"/>
      <c r="F46" s="99"/>
      <c r="G46" s="99"/>
      <c r="H46" s="99"/>
      <c r="I46" s="99"/>
      <c r="J46" s="99"/>
      <c r="K46" s="99"/>
      <c r="L46" s="99"/>
      <c r="M46" s="99"/>
      <c r="N46" s="99"/>
      <c r="O46" s="99"/>
      <c r="P46" s="99"/>
      <c r="Q46" s="99"/>
      <c r="R46" s="99"/>
      <c r="S46" s="99"/>
      <c r="T46" s="99"/>
      <c r="U46" s="99"/>
      <c r="V46" s="99"/>
      <c r="W46" s="99"/>
      <c r="X46" s="99"/>
    </row>
    <row r="47" spans="3:42" s="31" customFormat="1" ht="18.75">
      <c r="C47" s="51" t="s">
        <v>458</v>
      </c>
      <c r="D47" s="99"/>
      <c r="E47" s="99"/>
      <c r="F47" s="99"/>
      <c r="G47" s="99"/>
      <c r="H47" s="99"/>
      <c r="I47" s="99"/>
      <c r="J47" s="99"/>
      <c r="K47" s="99"/>
      <c r="L47" s="99"/>
      <c r="M47" s="99"/>
      <c r="N47" s="99"/>
      <c r="O47" s="99"/>
      <c r="P47" s="99"/>
      <c r="Q47" s="99"/>
      <c r="R47" s="99"/>
      <c r="S47" s="99"/>
      <c r="T47" s="99"/>
      <c r="U47" s="99"/>
      <c r="V47" s="99"/>
      <c r="W47" s="99"/>
      <c r="X47" s="99"/>
    </row>
    <row r="48" spans="3:42" s="31" customFormat="1" ht="10.7" customHeight="1">
      <c r="D48" s="99"/>
      <c r="E48" s="99"/>
      <c r="F48" s="99"/>
      <c r="G48" s="99"/>
      <c r="H48" s="99"/>
      <c r="I48" s="99"/>
      <c r="J48" s="99"/>
      <c r="K48" s="99"/>
      <c r="L48" s="99"/>
      <c r="M48" s="99"/>
      <c r="N48" s="99"/>
      <c r="O48" s="99"/>
      <c r="P48" s="99"/>
      <c r="Q48" s="99"/>
      <c r="R48" s="99"/>
      <c r="S48" s="99"/>
      <c r="T48" s="99"/>
      <c r="U48" s="99"/>
      <c r="V48" s="99"/>
      <c r="W48" s="99"/>
      <c r="X48" s="99"/>
    </row>
    <row r="49" spans="3:42" s="31" customFormat="1" ht="17.25">
      <c r="C49" s="32" t="s">
        <v>459</v>
      </c>
      <c r="D49" s="25"/>
      <c r="E49" s="25"/>
      <c r="F49" s="73"/>
      <c r="G49" s="74"/>
      <c r="H49" s="25"/>
      <c r="I49" s="25"/>
      <c r="J49" s="75"/>
      <c r="K49" s="76"/>
      <c r="L49" s="25"/>
      <c r="M49" s="25"/>
      <c r="N49" s="25"/>
      <c r="O49" s="25"/>
      <c r="P49" s="25"/>
      <c r="Q49" s="25"/>
      <c r="R49" s="25"/>
      <c r="S49" s="25"/>
      <c r="T49" s="25"/>
      <c r="U49" s="25"/>
      <c r="V49" s="25"/>
      <c r="W49" s="29" t="s">
        <v>722</v>
      </c>
      <c r="X49" s="99"/>
    </row>
    <row r="50" spans="3:42" s="31" customFormat="1" ht="13.5">
      <c r="C50" s="49"/>
      <c r="D50" s="588" t="str">
        <f t="shared" ref="D50:AP50" si="19">D9</f>
        <v>01</v>
      </c>
      <c r="E50" s="588" t="str">
        <f t="shared" si="19"/>
        <v>02</v>
      </c>
      <c r="F50" s="588" t="str">
        <f t="shared" si="19"/>
        <v>03</v>
      </c>
      <c r="G50" s="588" t="str">
        <f t="shared" si="19"/>
        <v>04</v>
      </c>
      <c r="H50" s="588" t="str">
        <f t="shared" si="19"/>
        <v>05</v>
      </c>
      <c r="I50" s="588" t="str">
        <f t="shared" si="19"/>
        <v>06</v>
      </c>
      <c r="J50" s="588" t="str">
        <f t="shared" si="19"/>
        <v>07</v>
      </c>
      <c r="K50" s="588" t="str">
        <f t="shared" si="19"/>
        <v>08</v>
      </c>
      <c r="L50" s="588" t="str">
        <f t="shared" si="19"/>
        <v>09</v>
      </c>
      <c r="M50" s="588" t="str">
        <f t="shared" si="19"/>
        <v>10</v>
      </c>
      <c r="N50" s="588" t="str">
        <f t="shared" si="19"/>
        <v>11</v>
      </c>
      <c r="O50" s="588" t="str">
        <f t="shared" si="19"/>
        <v>12</v>
      </c>
      <c r="P50" s="588" t="str">
        <f t="shared" si="19"/>
        <v>13</v>
      </c>
      <c r="Q50" s="588" t="str">
        <f t="shared" si="19"/>
        <v>14</v>
      </c>
      <c r="R50" s="588" t="str">
        <f t="shared" si="19"/>
        <v>15</v>
      </c>
      <c r="S50" s="588" t="str">
        <f t="shared" si="19"/>
        <v>16</v>
      </c>
      <c r="T50" s="588" t="str">
        <f t="shared" si="19"/>
        <v>17</v>
      </c>
      <c r="U50" s="588" t="str">
        <f t="shared" si="19"/>
        <v>18</v>
      </c>
      <c r="V50" s="588" t="str">
        <f t="shared" si="19"/>
        <v>19</v>
      </c>
      <c r="W50" s="588" t="str">
        <f t="shared" si="19"/>
        <v>20</v>
      </c>
      <c r="X50" s="588" t="str">
        <f t="shared" si="19"/>
        <v>21</v>
      </c>
      <c r="Y50" s="588" t="str">
        <f t="shared" si="19"/>
        <v>22</v>
      </c>
      <c r="Z50" s="588" t="str">
        <f t="shared" si="19"/>
        <v>23</v>
      </c>
      <c r="AA50" s="588" t="str">
        <f t="shared" si="19"/>
        <v>24</v>
      </c>
      <c r="AB50" s="588" t="str">
        <f t="shared" si="19"/>
        <v>25</v>
      </c>
      <c r="AC50" s="588" t="str">
        <f t="shared" si="19"/>
        <v>26</v>
      </c>
      <c r="AD50" s="588" t="str">
        <f t="shared" si="19"/>
        <v>27</v>
      </c>
      <c r="AE50" s="588" t="str">
        <f t="shared" si="19"/>
        <v>28</v>
      </c>
      <c r="AF50" s="588" t="str">
        <f t="shared" si="19"/>
        <v>29</v>
      </c>
      <c r="AG50" s="588" t="str">
        <f t="shared" si="19"/>
        <v>30</v>
      </c>
      <c r="AH50" s="588" t="str">
        <f t="shared" si="19"/>
        <v>31</v>
      </c>
      <c r="AI50" s="588" t="str">
        <f t="shared" si="19"/>
        <v>32</v>
      </c>
      <c r="AJ50" s="588" t="str">
        <f t="shared" si="19"/>
        <v>33</v>
      </c>
      <c r="AK50" s="588" t="str">
        <f t="shared" si="19"/>
        <v>34</v>
      </c>
      <c r="AL50" s="588" t="str">
        <f t="shared" si="19"/>
        <v>35</v>
      </c>
      <c r="AM50" s="588" t="str">
        <f t="shared" si="19"/>
        <v>36</v>
      </c>
      <c r="AN50" s="588" t="str">
        <f t="shared" si="19"/>
        <v>37</v>
      </c>
      <c r="AO50" s="588" t="str">
        <f t="shared" si="19"/>
        <v>38</v>
      </c>
      <c r="AP50" s="588" t="str">
        <f t="shared" si="19"/>
        <v>39</v>
      </c>
    </row>
    <row r="51" spans="3:42" s="31" customFormat="1" ht="40.5">
      <c r="C51" s="77" t="s">
        <v>48</v>
      </c>
      <c r="D51" s="589" t="str">
        <f t="shared" ref="D51:AP51" si="20">D10</f>
        <v>農業</v>
      </c>
      <c r="E51" s="589" t="str">
        <f t="shared" si="20"/>
        <v>林業</v>
      </c>
      <c r="F51" s="589" t="str">
        <f t="shared" si="20"/>
        <v>漁業</v>
      </c>
      <c r="G51" s="589" t="str">
        <f t="shared" si="20"/>
        <v>鉱業</v>
      </c>
      <c r="H51" s="589" t="str">
        <f t="shared" si="20"/>
        <v>飲食料品</v>
      </c>
      <c r="I51" s="589" t="str">
        <f t="shared" si="20"/>
        <v>繊維製品</v>
      </c>
      <c r="J51" s="589" t="str">
        <f t="shared" si="20"/>
        <v>パルプ・紙・木製品</v>
      </c>
      <c r="K51" s="589" t="str">
        <f t="shared" si="20"/>
        <v>化学製品</v>
      </c>
      <c r="L51" s="589" t="str">
        <f t="shared" si="20"/>
        <v>石油・石炭製品</v>
      </c>
      <c r="M51" s="613" t="str">
        <f t="shared" si="20"/>
        <v>プラスチック・ゴム製品</v>
      </c>
      <c r="N51" s="589" t="str">
        <f t="shared" si="20"/>
        <v>窯業・土石製品</v>
      </c>
      <c r="O51" s="589" t="str">
        <f t="shared" si="20"/>
        <v>鉄鋼</v>
      </c>
      <c r="P51" s="589" t="str">
        <f t="shared" si="20"/>
        <v>非鉄金属</v>
      </c>
      <c r="Q51" s="589" t="str">
        <f t="shared" si="20"/>
        <v>金属製品</v>
      </c>
      <c r="R51" s="589" t="str">
        <f t="shared" si="20"/>
        <v>はん用機械</v>
      </c>
      <c r="S51" s="589" t="str">
        <f t="shared" si="20"/>
        <v>生産用機械</v>
      </c>
      <c r="T51" s="589" t="str">
        <f t="shared" si="20"/>
        <v>業務用機械</v>
      </c>
      <c r="U51" s="589" t="str">
        <f t="shared" si="20"/>
        <v>電子部品</v>
      </c>
      <c r="V51" s="589" t="str">
        <f t="shared" si="20"/>
        <v>電気機械</v>
      </c>
      <c r="W51" s="589" t="str">
        <f t="shared" si="20"/>
        <v>情報通信機器</v>
      </c>
      <c r="X51" s="593" t="str">
        <f t="shared" si="20"/>
        <v>輸送機械</v>
      </c>
      <c r="Y51" s="593" t="str">
        <f t="shared" si="20"/>
        <v>その他の製造工業製品</v>
      </c>
      <c r="Z51" s="593" t="str">
        <f t="shared" si="20"/>
        <v>建設</v>
      </c>
      <c r="AA51" s="593" t="str">
        <f t="shared" si="20"/>
        <v>電力・ガス・熱供給</v>
      </c>
      <c r="AB51" s="593" t="str">
        <f t="shared" si="20"/>
        <v>水道</v>
      </c>
      <c r="AC51" s="593" t="str">
        <f t="shared" si="20"/>
        <v>廃棄物処理</v>
      </c>
      <c r="AD51" s="593" t="str">
        <f t="shared" si="20"/>
        <v>商業</v>
      </c>
      <c r="AE51" s="593" t="str">
        <f t="shared" si="20"/>
        <v>金融・保険</v>
      </c>
      <c r="AF51" s="593" t="str">
        <f t="shared" si="20"/>
        <v>不動産</v>
      </c>
      <c r="AG51" s="593" t="str">
        <f t="shared" si="20"/>
        <v>運輸・郵便</v>
      </c>
      <c r="AH51" s="593" t="str">
        <f t="shared" si="20"/>
        <v>情報通信</v>
      </c>
      <c r="AI51" s="593" t="str">
        <f t="shared" si="20"/>
        <v>公務</v>
      </c>
      <c r="AJ51" s="593" t="str">
        <f t="shared" si="20"/>
        <v>教育・研究</v>
      </c>
      <c r="AK51" s="593" t="str">
        <f t="shared" si="20"/>
        <v>医療・福祉</v>
      </c>
      <c r="AL51" s="614" t="str">
        <f t="shared" si="20"/>
        <v>他に分類されない会員制団体</v>
      </c>
      <c r="AM51" s="593" t="str">
        <f t="shared" si="20"/>
        <v>対事業所サービス</v>
      </c>
      <c r="AN51" s="593" t="str">
        <f t="shared" si="20"/>
        <v>対個人サービス</v>
      </c>
      <c r="AO51" s="593" t="str">
        <f t="shared" si="20"/>
        <v>事務用品</v>
      </c>
      <c r="AP51" s="593" t="str">
        <f t="shared" si="20"/>
        <v>分類不明</v>
      </c>
    </row>
    <row r="52" spans="3:42" s="31" customFormat="1" ht="13.5">
      <c r="C52" s="78" t="s">
        <v>84</v>
      </c>
      <c r="D52" s="79">
        <f t="array" ref="D52:AP54">+詳細1!D25:AP27</f>
        <v>0</v>
      </c>
      <c r="E52" s="79">
        <v>0</v>
      </c>
      <c r="F52" s="79">
        <v>0</v>
      </c>
      <c r="G52" s="79">
        <v>0</v>
      </c>
      <c r="H52" s="79">
        <v>3665.1926278089618</v>
      </c>
      <c r="I52" s="79">
        <v>0</v>
      </c>
      <c r="J52" s="79">
        <v>0</v>
      </c>
      <c r="K52" s="79">
        <v>0</v>
      </c>
      <c r="L52" s="79">
        <v>0</v>
      </c>
      <c r="M52" s="79">
        <v>0</v>
      </c>
      <c r="N52" s="79">
        <v>0</v>
      </c>
      <c r="O52" s="79">
        <v>0</v>
      </c>
      <c r="P52" s="79">
        <v>0</v>
      </c>
      <c r="Q52" s="97">
        <v>0</v>
      </c>
      <c r="R52" s="97">
        <v>0</v>
      </c>
      <c r="S52" s="97">
        <v>0</v>
      </c>
      <c r="T52" s="97">
        <v>0</v>
      </c>
      <c r="U52" s="97">
        <v>0</v>
      </c>
      <c r="V52" s="97">
        <v>0</v>
      </c>
      <c r="W52" s="79">
        <v>0</v>
      </c>
      <c r="X52" s="79">
        <v>0</v>
      </c>
      <c r="Y52" s="79">
        <v>0</v>
      </c>
      <c r="Z52" s="79">
        <v>0</v>
      </c>
      <c r="AA52" s="79">
        <v>0</v>
      </c>
      <c r="AB52" s="79">
        <v>0</v>
      </c>
      <c r="AC52" s="79">
        <v>0</v>
      </c>
      <c r="AD52" s="79">
        <v>2397.0224075344349</v>
      </c>
      <c r="AE52" s="79">
        <v>0</v>
      </c>
      <c r="AF52" s="79">
        <v>0</v>
      </c>
      <c r="AG52" s="79">
        <v>134.43150416967552</v>
      </c>
      <c r="AH52" s="79">
        <v>0</v>
      </c>
      <c r="AI52" s="79">
        <v>0</v>
      </c>
      <c r="AJ52" s="79">
        <v>0</v>
      </c>
      <c r="AK52" s="79">
        <v>0</v>
      </c>
      <c r="AL52" s="79">
        <v>0</v>
      </c>
      <c r="AM52" s="79">
        <v>0</v>
      </c>
      <c r="AN52" s="79">
        <v>0</v>
      </c>
      <c r="AO52" s="79">
        <v>0</v>
      </c>
      <c r="AP52" s="79">
        <v>0</v>
      </c>
    </row>
    <row r="53" spans="3:42" s="31" customFormat="1" ht="13.5">
      <c r="C53" s="81" t="s">
        <v>85</v>
      </c>
      <c r="D53" s="37">
        <v>904.95909778252451</v>
      </c>
      <c r="E53" s="37">
        <v>8.9345900085180414</v>
      </c>
      <c r="F53" s="37">
        <v>117.03214197665969</v>
      </c>
      <c r="G53" s="37">
        <v>4.2283678745498703</v>
      </c>
      <c r="H53" s="37">
        <v>1074.3815649614555</v>
      </c>
      <c r="I53" s="37">
        <v>11.464984549934153</v>
      </c>
      <c r="J53" s="37">
        <v>188.70286823758471</v>
      </c>
      <c r="K53" s="37">
        <v>147.14287649267206</v>
      </c>
      <c r="L53" s="37">
        <v>131.95053756101044</v>
      </c>
      <c r="M53" s="37">
        <v>175.50126296454832</v>
      </c>
      <c r="N53" s="37">
        <v>21.253817312433853</v>
      </c>
      <c r="O53" s="37">
        <v>46.70483755888386</v>
      </c>
      <c r="P53" s="37">
        <v>15.954073283226919</v>
      </c>
      <c r="Q53" s="98">
        <v>90.813632584653732</v>
      </c>
      <c r="R53" s="98">
        <v>8.0549457551255923</v>
      </c>
      <c r="S53" s="98">
        <v>10.943390801228132</v>
      </c>
      <c r="T53" s="98">
        <v>5.0596222288007668</v>
      </c>
      <c r="U53" s="98">
        <v>12.8021939750613</v>
      </c>
      <c r="V53" s="98">
        <v>7.3008098481525323</v>
      </c>
      <c r="W53" s="37">
        <v>0.82344423141134693</v>
      </c>
      <c r="X53" s="37">
        <v>54.155638989535461</v>
      </c>
      <c r="Y53" s="37">
        <v>63.017224168641974</v>
      </c>
      <c r="Z53" s="37">
        <v>41.146386535164403</v>
      </c>
      <c r="AA53" s="37">
        <v>200.95918982841312</v>
      </c>
      <c r="AB53" s="37">
        <v>24.16836613645178</v>
      </c>
      <c r="AC53" s="37">
        <v>25.136878759120169</v>
      </c>
      <c r="AD53" s="37">
        <v>587.12120277055874</v>
      </c>
      <c r="AE53" s="37">
        <v>168.06145895181157</v>
      </c>
      <c r="AF53" s="37">
        <v>176.16415862606365</v>
      </c>
      <c r="AG53" s="37">
        <v>398.19313764761216</v>
      </c>
      <c r="AH53" s="37">
        <v>310.8635755528104</v>
      </c>
      <c r="AI53" s="37">
        <v>4.1119565891613377</v>
      </c>
      <c r="AJ53" s="37">
        <v>4.8983572474017958</v>
      </c>
      <c r="AK53" s="37">
        <v>0.726229586416684</v>
      </c>
      <c r="AL53" s="37">
        <v>15.076584003573883</v>
      </c>
      <c r="AM53" s="37">
        <v>842.33802473373441</v>
      </c>
      <c r="AN53" s="37">
        <v>12.77467679067685</v>
      </c>
      <c r="AO53" s="37">
        <v>14.162180052281128</v>
      </c>
      <c r="AP53" s="37">
        <v>40.514840177797012</v>
      </c>
    </row>
    <row r="54" spans="3:42" s="31" customFormat="1" ht="13.5">
      <c r="C54" s="81" t="s">
        <v>86</v>
      </c>
      <c r="D54" s="37">
        <v>69.061504848785631</v>
      </c>
      <c r="E54" s="37">
        <v>2.7241968480219976</v>
      </c>
      <c r="F54" s="37">
        <v>8.8471255965261442</v>
      </c>
      <c r="G54" s="37">
        <v>1.6873162385513338</v>
      </c>
      <c r="H54" s="37">
        <v>253.02949142154077</v>
      </c>
      <c r="I54" s="37">
        <v>12.960318197588709</v>
      </c>
      <c r="J54" s="37">
        <v>30.648207703727728</v>
      </c>
      <c r="K54" s="37">
        <v>54.798314926125315</v>
      </c>
      <c r="L54" s="37">
        <v>51.209483731447996</v>
      </c>
      <c r="M54" s="37">
        <v>31.656518410976503</v>
      </c>
      <c r="N54" s="37">
        <v>5.4540674981593886</v>
      </c>
      <c r="O54" s="37">
        <v>14.872419663572151</v>
      </c>
      <c r="P54" s="37">
        <v>6.6478842056793379</v>
      </c>
      <c r="Q54" s="98">
        <v>13.829301524214703</v>
      </c>
      <c r="R54" s="98">
        <v>3.0829403994774403</v>
      </c>
      <c r="S54" s="98">
        <v>3.0934369338107763</v>
      </c>
      <c r="T54" s="98">
        <v>2.52294963250944</v>
      </c>
      <c r="U54" s="98">
        <v>9.2905393590355612</v>
      </c>
      <c r="V54" s="98">
        <v>20.543495323964464</v>
      </c>
      <c r="W54" s="37">
        <v>8.8432976319091754</v>
      </c>
      <c r="X54" s="37">
        <v>68.604174059206485</v>
      </c>
      <c r="Y54" s="37">
        <v>29.085107439586046</v>
      </c>
      <c r="Z54" s="37">
        <v>17.937979935553685</v>
      </c>
      <c r="AA54" s="37">
        <v>90.613263026501286</v>
      </c>
      <c r="AB54" s="37">
        <v>20.493260737034994</v>
      </c>
      <c r="AC54" s="37">
        <v>15.78335470454048</v>
      </c>
      <c r="AD54" s="37">
        <v>427.63371085053393</v>
      </c>
      <c r="AE54" s="37">
        <v>179.77705554738861</v>
      </c>
      <c r="AF54" s="37">
        <v>494.08722627825125</v>
      </c>
      <c r="AG54" s="37">
        <v>139.16088999918378</v>
      </c>
      <c r="AH54" s="37">
        <v>213.8092634854068</v>
      </c>
      <c r="AI54" s="37">
        <v>8.6272049916520768</v>
      </c>
      <c r="AJ54" s="37">
        <v>62.512206972791546</v>
      </c>
      <c r="AK54" s="37">
        <v>97.963994707188618</v>
      </c>
      <c r="AL54" s="37">
        <v>26.494529192128049</v>
      </c>
      <c r="AM54" s="37">
        <v>247.83105108845771</v>
      </c>
      <c r="AN54" s="37">
        <v>221.35231595018286</v>
      </c>
      <c r="AO54" s="37">
        <v>4.2221055544190342</v>
      </c>
      <c r="AP54" s="37">
        <v>9.6481841780875381</v>
      </c>
    </row>
    <row r="55" spans="3:42" s="31" customFormat="1" ht="13.5">
      <c r="C55" s="81" t="s">
        <v>79</v>
      </c>
      <c r="D55" s="37">
        <f t="shared" ref="D55:P55" si="21">SUM(D52:D54)</f>
        <v>974.02060263131011</v>
      </c>
      <c r="E55" s="37">
        <f t="shared" si="21"/>
        <v>11.65878685654004</v>
      </c>
      <c r="F55" s="37">
        <f t="shared" si="21"/>
        <v>125.87926757318583</v>
      </c>
      <c r="G55" s="37">
        <f t="shared" si="21"/>
        <v>5.9156841131012037</v>
      </c>
      <c r="H55" s="37">
        <f t="shared" si="21"/>
        <v>4992.6036841919586</v>
      </c>
      <c r="I55" s="37">
        <f t="shared" si="21"/>
        <v>24.425302747522863</v>
      </c>
      <c r="J55" s="37">
        <f t="shared" si="21"/>
        <v>219.35107594131244</v>
      </c>
      <c r="K55" s="37">
        <f t="shared" si="21"/>
        <v>201.94119141879736</v>
      </c>
      <c r="L55" s="37">
        <f t="shared" si="21"/>
        <v>183.16002129245842</v>
      </c>
      <c r="M55" s="37">
        <f t="shared" si="21"/>
        <v>207.15778137552482</v>
      </c>
      <c r="N55" s="37">
        <f t="shared" si="21"/>
        <v>26.707884810593242</v>
      </c>
      <c r="O55" s="37">
        <f t="shared" si="21"/>
        <v>61.577257222456012</v>
      </c>
      <c r="P55" s="37">
        <f t="shared" si="21"/>
        <v>22.601957488906258</v>
      </c>
      <c r="Q55" s="98">
        <f>SUM(Q52:Q54)</f>
        <v>104.64293410886843</v>
      </c>
      <c r="R55" s="98">
        <f>SUM(R52:R54)</f>
        <v>11.137886154603033</v>
      </c>
      <c r="S55" s="98">
        <f>SUM(S52:S54)</f>
        <v>14.036827735038909</v>
      </c>
      <c r="T55" s="98">
        <f>SUM(T52:T54)</f>
        <v>7.5825718613102069</v>
      </c>
      <c r="U55" s="98">
        <f>SUM(U52:U54)</f>
        <v>22.092733334096863</v>
      </c>
      <c r="V55" s="98">
        <f t="shared" ref="V55:AP55" si="22">SUM(V52:V54)</f>
        <v>27.844305172116997</v>
      </c>
      <c r="W55" s="37">
        <f t="shared" si="22"/>
        <v>9.6667418633205227</v>
      </c>
      <c r="X55" s="41">
        <f t="shared" si="22"/>
        <v>122.75981304874195</v>
      </c>
      <c r="Y55" s="41">
        <f t="shared" si="22"/>
        <v>92.102331608228013</v>
      </c>
      <c r="Z55" s="41">
        <f t="shared" si="22"/>
        <v>59.084366470718088</v>
      </c>
      <c r="AA55" s="41">
        <f t="shared" si="22"/>
        <v>291.57245285491439</v>
      </c>
      <c r="AB55" s="41">
        <f t="shared" si="22"/>
        <v>44.661626873486775</v>
      </c>
      <c r="AC55" s="41">
        <f t="shared" si="22"/>
        <v>40.920233463660651</v>
      </c>
      <c r="AD55" s="41">
        <f t="shared" si="22"/>
        <v>3411.7773211555277</v>
      </c>
      <c r="AE55" s="41">
        <f t="shared" si="22"/>
        <v>347.83851449920019</v>
      </c>
      <c r="AF55" s="41">
        <f t="shared" si="22"/>
        <v>670.25138490431493</v>
      </c>
      <c r="AG55" s="41">
        <f t="shared" si="22"/>
        <v>671.78553181647158</v>
      </c>
      <c r="AH55" s="41">
        <f t="shared" si="22"/>
        <v>524.67283903821726</v>
      </c>
      <c r="AI55" s="41">
        <f t="shared" si="22"/>
        <v>12.739161580813414</v>
      </c>
      <c r="AJ55" s="41">
        <f t="shared" si="22"/>
        <v>67.410564220193336</v>
      </c>
      <c r="AK55" s="41">
        <f t="shared" si="22"/>
        <v>98.690224293605297</v>
      </c>
      <c r="AL55" s="41">
        <f t="shared" si="22"/>
        <v>41.571113195701933</v>
      </c>
      <c r="AM55" s="41">
        <f t="shared" si="22"/>
        <v>1090.1690758221921</v>
      </c>
      <c r="AN55" s="41">
        <f t="shared" si="22"/>
        <v>234.12699274085969</v>
      </c>
      <c r="AO55" s="41">
        <f t="shared" si="22"/>
        <v>18.384285606700161</v>
      </c>
      <c r="AP55" s="41">
        <f t="shared" si="22"/>
        <v>50.163024355884552</v>
      </c>
    </row>
    <row r="56" spans="3:42" s="31" customFormat="1" ht="13.5">
      <c r="C56" s="49"/>
      <c r="D56" s="588" t="str">
        <f t="shared" ref="D56:V56" si="23">D15</f>
        <v>21</v>
      </c>
      <c r="E56" s="588" t="str">
        <f t="shared" si="23"/>
        <v>22</v>
      </c>
      <c r="F56" s="588" t="str">
        <f t="shared" si="23"/>
        <v>23</v>
      </c>
      <c r="G56" s="588" t="str">
        <f t="shared" si="23"/>
        <v>24</v>
      </c>
      <c r="H56" s="588" t="str">
        <f t="shared" si="23"/>
        <v>25</v>
      </c>
      <c r="I56" s="588" t="str">
        <f t="shared" si="23"/>
        <v>26</v>
      </c>
      <c r="J56" s="588" t="str">
        <f t="shared" si="23"/>
        <v>27</v>
      </c>
      <c r="K56" s="588" t="str">
        <f t="shared" si="23"/>
        <v>28</v>
      </c>
      <c r="L56" s="588" t="str">
        <f t="shared" si="23"/>
        <v>29</v>
      </c>
      <c r="M56" s="588" t="str">
        <f t="shared" si="23"/>
        <v>30</v>
      </c>
      <c r="N56" s="588" t="str">
        <f t="shared" si="23"/>
        <v>31</v>
      </c>
      <c r="O56" s="588" t="str">
        <f t="shared" si="23"/>
        <v>32</v>
      </c>
      <c r="P56" s="588" t="str">
        <f t="shared" si="23"/>
        <v>33</v>
      </c>
      <c r="Q56" s="588" t="str">
        <f t="shared" si="23"/>
        <v>34</v>
      </c>
      <c r="R56" s="588" t="str">
        <f t="shared" si="23"/>
        <v>35</v>
      </c>
      <c r="S56" s="588" t="str">
        <f t="shared" si="23"/>
        <v>36</v>
      </c>
      <c r="T56" s="588" t="str">
        <f t="shared" si="23"/>
        <v>37</v>
      </c>
      <c r="U56" s="588" t="str">
        <f t="shared" si="23"/>
        <v>38</v>
      </c>
      <c r="V56" s="588" t="str">
        <f t="shared" si="23"/>
        <v>39</v>
      </c>
      <c r="W56" s="49"/>
      <c r="X56" s="99"/>
    </row>
    <row r="57" spans="3:42" s="31" customFormat="1" ht="40.5">
      <c r="C57" s="77" t="s">
        <v>48</v>
      </c>
      <c r="D57" s="589" t="str">
        <f t="shared" ref="D57:V57" si="24">D16</f>
        <v>輸送機械</v>
      </c>
      <c r="E57" s="589" t="str">
        <f t="shared" si="24"/>
        <v>その他の製造工業製品</v>
      </c>
      <c r="F57" s="589" t="str">
        <f t="shared" si="24"/>
        <v>建設</v>
      </c>
      <c r="G57" s="589" t="str">
        <f t="shared" si="24"/>
        <v>電力・ガス・熱供給</v>
      </c>
      <c r="H57" s="589" t="str">
        <f t="shared" si="24"/>
        <v>水道</v>
      </c>
      <c r="I57" s="589" t="str">
        <f t="shared" si="24"/>
        <v>廃棄物処理</v>
      </c>
      <c r="J57" s="589" t="str">
        <f t="shared" si="24"/>
        <v>商業</v>
      </c>
      <c r="K57" s="589" t="str">
        <f t="shared" si="24"/>
        <v>金融・保険</v>
      </c>
      <c r="L57" s="589" t="str">
        <f t="shared" si="24"/>
        <v>不動産</v>
      </c>
      <c r="M57" s="589" t="str">
        <f t="shared" si="24"/>
        <v>運輸・郵便</v>
      </c>
      <c r="N57" s="589" t="str">
        <f t="shared" si="24"/>
        <v>情報通信</v>
      </c>
      <c r="O57" s="589" t="str">
        <f t="shared" si="24"/>
        <v>公務</v>
      </c>
      <c r="P57" s="589" t="str">
        <f t="shared" si="24"/>
        <v>教育・研究</v>
      </c>
      <c r="Q57" s="589" t="str">
        <f t="shared" si="24"/>
        <v>医療・福祉</v>
      </c>
      <c r="R57" s="613" t="str">
        <f t="shared" si="24"/>
        <v>他に分類されない会員制団体</v>
      </c>
      <c r="S57" s="589" t="str">
        <f t="shared" si="24"/>
        <v>対事業所サービス</v>
      </c>
      <c r="T57" s="589" t="str">
        <f t="shared" si="24"/>
        <v>対個人サービス</v>
      </c>
      <c r="U57" s="589" t="str">
        <f t="shared" si="24"/>
        <v>事務用品</v>
      </c>
      <c r="V57" s="589" t="str">
        <f t="shared" si="24"/>
        <v>分類不明</v>
      </c>
      <c r="W57" s="30" t="s">
        <v>66</v>
      </c>
      <c r="X57" s="99"/>
    </row>
    <row r="58" spans="3:42" s="31" customFormat="1" ht="13.5">
      <c r="C58" s="78" t="s">
        <v>84</v>
      </c>
      <c r="D58" s="79">
        <f t="array" ref="D58:V61">+X52:AP55</f>
        <v>0</v>
      </c>
      <c r="E58" s="79">
        <v>0</v>
      </c>
      <c r="F58" s="79">
        <v>0</v>
      </c>
      <c r="G58" s="79">
        <v>0</v>
      </c>
      <c r="H58" s="79">
        <v>0</v>
      </c>
      <c r="I58" s="79">
        <v>0</v>
      </c>
      <c r="J58" s="79">
        <v>2397.0224075344349</v>
      </c>
      <c r="K58" s="79">
        <v>0</v>
      </c>
      <c r="L58" s="79">
        <v>0</v>
      </c>
      <c r="M58" s="79">
        <v>134.43150416967552</v>
      </c>
      <c r="N58" s="79">
        <v>0</v>
      </c>
      <c r="O58" s="79">
        <v>0</v>
      </c>
      <c r="P58" s="79">
        <v>0</v>
      </c>
      <c r="Q58" s="97">
        <v>0</v>
      </c>
      <c r="R58" s="97">
        <v>0</v>
      </c>
      <c r="S58" s="97">
        <v>0</v>
      </c>
      <c r="T58" s="97">
        <v>0</v>
      </c>
      <c r="U58" s="97">
        <v>0</v>
      </c>
      <c r="V58" s="97">
        <v>0</v>
      </c>
      <c r="W58" s="79">
        <f>SUM(D52:W52,D58:V58)</f>
        <v>6196.6465395130726</v>
      </c>
      <c r="X58" s="99"/>
    </row>
    <row r="59" spans="3:42" s="31" customFormat="1" ht="13.5">
      <c r="C59" s="81" t="s">
        <v>85</v>
      </c>
      <c r="D59" s="98">
        <v>54.155638989535461</v>
      </c>
      <c r="E59" s="98">
        <v>63.017224168641974</v>
      </c>
      <c r="F59" s="98">
        <v>41.146386535164403</v>
      </c>
      <c r="G59" s="98">
        <v>200.95918982841312</v>
      </c>
      <c r="H59" s="98">
        <v>24.16836613645178</v>
      </c>
      <c r="I59" s="98">
        <v>25.136878759120169</v>
      </c>
      <c r="J59" s="98">
        <v>587.12120277055874</v>
      </c>
      <c r="K59" s="98">
        <v>168.06145895181157</v>
      </c>
      <c r="L59" s="98">
        <v>176.16415862606365</v>
      </c>
      <c r="M59" s="98">
        <v>398.19313764761216</v>
      </c>
      <c r="N59" s="98">
        <v>310.8635755528104</v>
      </c>
      <c r="O59" s="98">
        <v>4.1119565891613377</v>
      </c>
      <c r="P59" s="98">
        <v>4.8983572474017958</v>
      </c>
      <c r="Q59" s="98">
        <v>0.726229586416684</v>
      </c>
      <c r="R59" s="98">
        <v>15.076584003573883</v>
      </c>
      <c r="S59" s="98">
        <v>842.33802473373441</v>
      </c>
      <c r="T59" s="98">
        <v>12.77467679067685</v>
      </c>
      <c r="U59" s="98">
        <v>14.162180052281128</v>
      </c>
      <c r="V59" s="98">
        <v>40.514840177797012</v>
      </c>
      <c r="W59" s="37">
        <f t="shared" ref="W59:W61" si="25">SUM(D53:W53,D59:V59)</f>
        <v>5967.5991271356615</v>
      </c>
      <c r="X59" s="99"/>
    </row>
    <row r="60" spans="3:42" s="31" customFormat="1" ht="13.5">
      <c r="C60" s="81" t="s">
        <v>86</v>
      </c>
      <c r="D60" s="37">
        <v>68.604174059206485</v>
      </c>
      <c r="E60" s="37">
        <v>29.085107439586046</v>
      </c>
      <c r="F60" s="37">
        <v>17.937979935553685</v>
      </c>
      <c r="G60" s="37">
        <v>90.613263026501286</v>
      </c>
      <c r="H60" s="37">
        <v>20.493260737034994</v>
      </c>
      <c r="I60" s="37">
        <v>15.78335470454048</v>
      </c>
      <c r="J60" s="37">
        <v>427.63371085053393</v>
      </c>
      <c r="K60" s="37">
        <v>179.77705554738861</v>
      </c>
      <c r="L60" s="37">
        <v>494.08722627825125</v>
      </c>
      <c r="M60" s="37">
        <v>139.16088999918378</v>
      </c>
      <c r="N60" s="37">
        <v>213.8092634854068</v>
      </c>
      <c r="O60" s="37">
        <v>8.6272049916520768</v>
      </c>
      <c r="P60" s="37">
        <v>62.512206972791546</v>
      </c>
      <c r="Q60" s="98">
        <v>97.963994707188618</v>
      </c>
      <c r="R60" s="98">
        <v>26.494529192128049</v>
      </c>
      <c r="S60" s="98">
        <v>247.83105108845771</v>
      </c>
      <c r="T60" s="98">
        <v>221.35231595018286</v>
      </c>
      <c r="U60" s="98">
        <v>4.2221055544190342</v>
      </c>
      <c r="V60" s="98">
        <v>9.6481841780875381</v>
      </c>
      <c r="W60" s="37">
        <f t="shared" si="25"/>
        <v>2980.4396887937191</v>
      </c>
      <c r="X60" s="99"/>
    </row>
    <row r="61" spans="3:42" s="31" customFormat="1" ht="13.5">
      <c r="C61" s="83" t="s">
        <v>79</v>
      </c>
      <c r="D61" s="41">
        <v>122.75981304874195</v>
      </c>
      <c r="E61" s="41">
        <v>92.102331608228013</v>
      </c>
      <c r="F61" s="41">
        <v>59.084366470718088</v>
      </c>
      <c r="G61" s="41">
        <v>291.57245285491439</v>
      </c>
      <c r="H61" s="41">
        <v>44.661626873486775</v>
      </c>
      <c r="I61" s="41">
        <v>40.920233463660651</v>
      </c>
      <c r="J61" s="41">
        <v>3411.7773211555277</v>
      </c>
      <c r="K61" s="41">
        <v>347.83851449920019</v>
      </c>
      <c r="L61" s="41">
        <v>670.25138490431493</v>
      </c>
      <c r="M61" s="41">
        <v>671.78553181647158</v>
      </c>
      <c r="N61" s="41">
        <v>524.67283903821726</v>
      </c>
      <c r="O61" s="41">
        <v>12.739161580813414</v>
      </c>
      <c r="P61" s="41">
        <v>67.410564220193336</v>
      </c>
      <c r="Q61" s="41">
        <v>98.690224293605297</v>
      </c>
      <c r="R61" s="41">
        <v>41.571113195701933</v>
      </c>
      <c r="S61" s="41">
        <v>1090.1690758221921</v>
      </c>
      <c r="T61" s="41">
        <v>234.12699274085969</v>
      </c>
      <c r="U61" s="41">
        <v>18.384285606700161</v>
      </c>
      <c r="V61" s="41">
        <v>50.163024355884552</v>
      </c>
      <c r="W61" s="41">
        <f t="shared" si="25"/>
        <v>15144.685355442454</v>
      </c>
      <c r="X61" s="99"/>
    </row>
    <row r="62" spans="3:42" s="31" customFormat="1" ht="10.7" customHeight="1">
      <c r="D62" s="99"/>
      <c r="E62" s="99"/>
      <c r="F62" s="99"/>
      <c r="G62" s="99"/>
      <c r="H62" s="99"/>
      <c r="I62" s="99"/>
      <c r="J62" s="99"/>
      <c r="K62" s="99"/>
      <c r="L62" s="99"/>
      <c r="M62" s="99"/>
      <c r="N62" s="99"/>
      <c r="O62" s="99"/>
      <c r="P62" s="99"/>
      <c r="Q62" s="99"/>
      <c r="R62" s="99"/>
      <c r="S62" s="99"/>
      <c r="T62" s="99"/>
      <c r="U62" s="99"/>
      <c r="V62" s="99"/>
      <c r="W62" s="99"/>
      <c r="X62" s="99"/>
    </row>
    <row r="63" spans="3:42" s="31" customFormat="1" ht="17.25">
      <c r="C63" s="32" t="s">
        <v>125</v>
      </c>
      <c r="D63" s="25"/>
      <c r="E63" s="25"/>
      <c r="F63" s="73"/>
      <c r="G63" s="74"/>
      <c r="H63" s="25"/>
      <c r="I63" s="25"/>
      <c r="J63" s="75"/>
      <c r="K63" s="76"/>
      <c r="L63" s="25"/>
      <c r="M63" s="25"/>
      <c r="N63" s="25"/>
      <c r="O63" s="25"/>
      <c r="P63" s="25"/>
      <c r="Q63" s="25"/>
      <c r="R63" s="25"/>
      <c r="S63" s="25"/>
      <c r="T63" s="25"/>
      <c r="U63" s="25"/>
      <c r="V63" s="25"/>
      <c r="W63" s="99"/>
      <c r="X63" s="99"/>
    </row>
    <row r="64" spans="3:42" s="31" customFormat="1" ht="13.5">
      <c r="C64" s="49"/>
      <c r="D64" s="588" t="str">
        <f t="shared" ref="D64:AP64" si="26">D9</f>
        <v>01</v>
      </c>
      <c r="E64" s="588" t="str">
        <f t="shared" si="26"/>
        <v>02</v>
      </c>
      <c r="F64" s="588" t="str">
        <f t="shared" si="26"/>
        <v>03</v>
      </c>
      <c r="G64" s="588" t="str">
        <f t="shared" si="26"/>
        <v>04</v>
      </c>
      <c r="H64" s="588" t="str">
        <f t="shared" si="26"/>
        <v>05</v>
      </c>
      <c r="I64" s="588" t="str">
        <f t="shared" si="26"/>
        <v>06</v>
      </c>
      <c r="J64" s="588" t="str">
        <f t="shared" si="26"/>
        <v>07</v>
      </c>
      <c r="K64" s="588" t="str">
        <f t="shared" si="26"/>
        <v>08</v>
      </c>
      <c r="L64" s="588" t="str">
        <f t="shared" si="26"/>
        <v>09</v>
      </c>
      <c r="M64" s="588" t="str">
        <f t="shared" si="26"/>
        <v>10</v>
      </c>
      <c r="N64" s="588" t="str">
        <f t="shared" si="26"/>
        <v>11</v>
      </c>
      <c r="O64" s="588" t="str">
        <f t="shared" si="26"/>
        <v>12</v>
      </c>
      <c r="P64" s="588" t="str">
        <f t="shared" si="26"/>
        <v>13</v>
      </c>
      <c r="Q64" s="588" t="str">
        <f t="shared" si="26"/>
        <v>14</v>
      </c>
      <c r="R64" s="588" t="str">
        <f t="shared" si="26"/>
        <v>15</v>
      </c>
      <c r="S64" s="588" t="str">
        <f t="shared" si="26"/>
        <v>16</v>
      </c>
      <c r="T64" s="588" t="str">
        <f t="shared" si="26"/>
        <v>17</v>
      </c>
      <c r="U64" s="588" t="str">
        <f t="shared" si="26"/>
        <v>18</v>
      </c>
      <c r="V64" s="588" t="str">
        <f t="shared" si="26"/>
        <v>19</v>
      </c>
      <c r="W64" s="588" t="str">
        <f t="shared" si="26"/>
        <v>20</v>
      </c>
      <c r="X64" s="588" t="str">
        <f t="shared" si="26"/>
        <v>21</v>
      </c>
      <c r="Y64" s="588" t="str">
        <f t="shared" si="26"/>
        <v>22</v>
      </c>
      <c r="Z64" s="588" t="str">
        <f t="shared" si="26"/>
        <v>23</v>
      </c>
      <c r="AA64" s="588" t="str">
        <f t="shared" si="26"/>
        <v>24</v>
      </c>
      <c r="AB64" s="588" t="str">
        <f t="shared" si="26"/>
        <v>25</v>
      </c>
      <c r="AC64" s="588" t="str">
        <f t="shared" si="26"/>
        <v>26</v>
      </c>
      <c r="AD64" s="588" t="str">
        <f t="shared" si="26"/>
        <v>27</v>
      </c>
      <c r="AE64" s="588" t="str">
        <f t="shared" si="26"/>
        <v>28</v>
      </c>
      <c r="AF64" s="588" t="str">
        <f t="shared" si="26"/>
        <v>29</v>
      </c>
      <c r="AG64" s="588" t="str">
        <f t="shared" si="26"/>
        <v>30</v>
      </c>
      <c r="AH64" s="588" t="str">
        <f t="shared" si="26"/>
        <v>31</v>
      </c>
      <c r="AI64" s="588" t="str">
        <f t="shared" si="26"/>
        <v>32</v>
      </c>
      <c r="AJ64" s="588" t="str">
        <f t="shared" si="26"/>
        <v>33</v>
      </c>
      <c r="AK64" s="588" t="str">
        <f t="shared" si="26"/>
        <v>34</v>
      </c>
      <c r="AL64" s="588" t="str">
        <f t="shared" si="26"/>
        <v>35</v>
      </c>
      <c r="AM64" s="588" t="str">
        <f t="shared" si="26"/>
        <v>36</v>
      </c>
      <c r="AN64" s="588" t="str">
        <f t="shared" si="26"/>
        <v>37</v>
      </c>
      <c r="AO64" s="588" t="str">
        <f t="shared" si="26"/>
        <v>38</v>
      </c>
      <c r="AP64" s="588" t="str">
        <f t="shared" si="26"/>
        <v>39</v>
      </c>
    </row>
    <row r="65" spans="3:42" s="31" customFormat="1" ht="40.5">
      <c r="C65" s="77" t="s">
        <v>48</v>
      </c>
      <c r="D65" s="589" t="str">
        <f t="shared" ref="D65:AP65" si="27">D10</f>
        <v>農業</v>
      </c>
      <c r="E65" s="589" t="str">
        <f t="shared" si="27"/>
        <v>林業</v>
      </c>
      <c r="F65" s="589" t="str">
        <f t="shared" si="27"/>
        <v>漁業</v>
      </c>
      <c r="G65" s="589" t="str">
        <f t="shared" si="27"/>
        <v>鉱業</v>
      </c>
      <c r="H65" s="589" t="str">
        <f t="shared" si="27"/>
        <v>飲食料品</v>
      </c>
      <c r="I65" s="589" t="str">
        <f t="shared" si="27"/>
        <v>繊維製品</v>
      </c>
      <c r="J65" s="589" t="str">
        <f t="shared" si="27"/>
        <v>パルプ・紙・木製品</v>
      </c>
      <c r="K65" s="589" t="str">
        <f t="shared" si="27"/>
        <v>化学製品</v>
      </c>
      <c r="L65" s="589" t="str">
        <f t="shared" si="27"/>
        <v>石油・石炭製品</v>
      </c>
      <c r="M65" s="613" t="str">
        <f t="shared" si="27"/>
        <v>プラスチック・ゴム製品</v>
      </c>
      <c r="N65" s="589" t="str">
        <f t="shared" si="27"/>
        <v>窯業・土石製品</v>
      </c>
      <c r="O65" s="589" t="str">
        <f t="shared" si="27"/>
        <v>鉄鋼</v>
      </c>
      <c r="P65" s="589" t="str">
        <f t="shared" si="27"/>
        <v>非鉄金属</v>
      </c>
      <c r="Q65" s="589" t="str">
        <f t="shared" si="27"/>
        <v>金属製品</v>
      </c>
      <c r="R65" s="589" t="str">
        <f t="shared" si="27"/>
        <v>はん用機械</v>
      </c>
      <c r="S65" s="589" t="str">
        <f t="shared" si="27"/>
        <v>生産用機械</v>
      </c>
      <c r="T65" s="589" t="str">
        <f t="shared" si="27"/>
        <v>業務用機械</v>
      </c>
      <c r="U65" s="589" t="str">
        <f t="shared" si="27"/>
        <v>電子部品</v>
      </c>
      <c r="V65" s="589" t="str">
        <f t="shared" si="27"/>
        <v>電気機械</v>
      </c>
      <c r="W65" s="589" t="str">
        <f t="shared" si="27"/>
        <v>情報通信機器</v>
      </c>
      <c r="X65" s="593" t="str">
        <f t="shared" si="27"/>
        <v>輸送機械</v>
      </c>
      <c r="Y65" s="593" t="str">
        <f t="shared" si="27"/>
        <v>その他の製造工業製品</v>
      </c>
      <c r="Z65" s="593" t="str">
        <f t="shared" si="27"/>
        <v>建設</v>
      </c>
      <c r="AA65" s="593" t="str">
        <f t="shared" si="27"/>
        <v>電力・ガス・熱供給</v>
      </c>
      <c r="AB65" s="593" t="str">
        <f t="shared" si="27"/>
        <v>水道</v>
      </c>
      <c r="AC65" s="593" t="str">
        <f t="shared" si="27"/>
        <v>廃棄物処理</v>
      </c>
      <c r="AD65" s="593" t="str">
        <f t="shared" si="27"/>
        <v>商業</v>
      </c>
      <c r="AE65" s="593" t="str">
        <f t="shared" si="27"/>
        <v>金融・保険</v>
      </c>
      <c r="AF65" s="593" t="str">
        <f t="shared" si="27"/>
        <v>不動産</v>
      </c>
      <c r="AG65" s="593" t="str">
        <f t="shared" si="27"/>
        <v>運輸・郵便</v>
      </c>
      <c r="AH65" s="593" t="str">
        <f t="shared" si="27"/>
        <v>情報通信</v>
      </c>
      <c r="AI65" s="593" t="str">
        <f t="shared" si="27"/>
        <v>公務</v>
      </c>
      <c r="AJ65" s="593" t="str">
        <f t="shared" si="27"/>
        <v>教育・研究</v>
      </c>
      <c r="AK65" s="593" t="str">
        <f t="shared" si="27"/>
        <v>医療・福祉</v>
      </c>
      <c r="AL65" s="614" t="str">
        <f t="shared" si="27"/>
        <v>他に分類されない会員制団体</v>
      </c>
      <c r="AM65" s="593" t="str">
        <f t="shared" si="27"/>
        <v>対事業所サービス</v>
      </c>
      <c r="AN65" s="593" t="str">
        <f t="shared" si="27"/>
        <v>対個人サービス</v>
      </c>
      <c r="AO65" s="593" t="str">
        <f t="shared" si="27"/>
        <v>事務用品</v>
      </c>
      <c r="AP65" s="593" t="str">
        <f t="shared" si="27"/>
        <v>分類不明</v>
      </c>
    </row>
    <row r="66" spans="3:42" s="31" customFormat="1" ht="13.5">
      <c r="C66" s="78" t="s">
        <v>124</v>
      </c>
      <c r="D66" s="107">
        <f>+係数!K42</f>
        <v>0.16160007526037862</v>
      </c>
      <c r="E66" s="107">
        <f>+係数!K43</f>
        <v>0.22984008807133993</v>
      </c>
      <c r="F66" s="107">
        <f>+係数!K44</f>
        <v>0.17384121861733803</v>
      </c>
      <c r="G66" s="107">
        <f>+係数!K45</f>
        <v>0.19632256464413722</v>
      </c>
      <c r="H66" s="107">
        <f>+係数!K46</f>
        <v>0.12926002836368097</v>
      </c>
      <c r="I66" s="107">
        <f>+係数!K47</f>
        <v>0.28586235980387131</v>
      </c>
      <c r="J66" s="107">
        <f>+係数!K48</f>
        <v>0.17142769362836457</v>
      </c>
      <c r="K66" s="107">
        <f>+係数!K49</f>
        <v>0.10321321409888379</v>
      </c>
      <c r="L66" s="107">
        <f>+係数!K50</f>
        <v>1.5283967659840275E-2</v>
      </c>
      <c r="M66" s="107">
        <f>+係数!K51</f>
        <v>0.2328213152034492</v>
      </c>
      <c r="N66" s="107">
        <f>+係数!K52</f>
        <v>0.2274579492301684</v>
      </c>
      <c r="O66" s="107">
        <f>+係数!K53</f>
        <v>7.5935571679909358E-2</v>
      </c>
      <c r="P66" s="107">
        <f>+係数!K54</f>
        <v>0.10534314947398654</v>
      </c>
      <c r="Q66" s="107">
        <f>+係数!K55</f>
        <v>0.30415278292369585</v>
      </c>
      <c r="R66" s="107">
        <f>+係数!K56</f>
        <v>0.24214713332571844</v>
      </c>
      <c r="S66" s="107">
        <f>+係数!K57</f>
        <v>0.27821707327890105</v>
      </c>
      <c r="T66" s="107">
        <f>+係数!K58</f>
        <v>0.27089270776958946</v>
      </c>
      <c r="U66" s="107">
        <f>+係数!K59</f>
        <v>0.21190148403682063</v>
      </c>
      <c r="V66" s="107">
        <f>+係数!K60</f>
        <v>0.19771030404178813</v>
      </c>
      <c r="W66" s="107">
        <f>+係数!K61</f>
        <v>0.1838859354864682</v>
      </c>
      <c r="X66" s="107">
        <f>+係数!K62</f>
        <v>0.1459695961429596</v>
      </c>
      <c r="Y66" s="107">
        <f>+係数!K63</f>
        <v>0.27530095930405768</v>
      </c>
      <c r="Z66" s="107">
        <f>+係数!K64</f>
        <v>0.3438889480646411</v>
      </c>
      <c r="AA66" s="107">
        <f>+係数!K65</f>
        <v>7.845939969959051E-2</v>
      </c>
      <c r="AB66" s="107">
        <f>+係数!K66</f>
        <v>0.12010514003350307</v>
      </c>
      <c r="AC66" s="107">
        <f>+係数!K67</f>
        <v>0.4548751186032669</v>
      </c>
      <c r="AD66" s="107">
        <f>+係数!K68</f>
        <v>0.43464671425237822</v>
      </c>
      <c r="AE66" s="107">
        <f>+係数!K69</f>
        <v>0.30376237951681073</v>
      </c>
      <c r="AF66" s="107">
        <f>+係数!K70</f>
        <v>6.4942022721134002E-2</v>
      </c>
      <c r="AG66" s="107">
        <f>+係数!K71</f>
        <v>0.4010662301581509</v>
      </c>
      <c r="AH66" s="107">
        <f>+係数!K72</f>
        <v>0.22991583333702342</v>
      </c>
      <c r="AI66" s="107">
        <f>+係数!K73</f>
        <v>0.33968063629951817</v>
      </c>
      <c r="AJ66" s="107">
        <f>+係数!K74</f>
        <v>0.48567862759160269</v>
      </c>
      <c r="AK66" s="107">
        <f>+係数!K75</f>
        <v>0.51426194108086898</v>
      </c>
      <c r="AL66" s="107">
        <f>+係数!K76</f>
        <v>0.53202777074326157</v>
      </c>
      <c r="AM66" s="107">
        <f>+係数!K77</f>
        <v>0.35064567323453227</v>
      </c>
      <c r="AN66" s="107">
        <f>+係数!K78</f>
        <v>0.31207287104425752</v>
      </c>
      <c r="AO66" s="107">
        <f>+係数!K79</f>
        <v>0</v>
      </c>
      <c r="AP66" s="107">
        <f>+係数!K80</f>
        <v>7.4224608228824797E-3</v>
      </c>
    </row>
    <row r="67" spans="3:42" s="31" customFormat="1" ht="13.5">
      <c r="C67" s="49"/>
      <c r="D67" s="602" t="str">
        <f t="shared" ref="D67:V67" si="28">D15</f>
        <v>21</v>
      </c>
      <c r="E67" s="602" t="str">
        <f t="shared" si="28"/>
        <v>22</v>
      </c>
      <c r="F67" s="602" t="str">
        <f t="shared" si="28"/>
        <v>23</v>
      </c>
      <c r="G67" s="602" t="str">
        <f t="shared" si="28"/>
        <v>24</v>
      </c>
      <c r="H67" s="602" t="str">
        <f t="shared" si="28"/>
        <v>25</v>
      </c>
      <c r="I67" s="602" t="str">
        <f t="shared" si="28"/>
        <v>26</v>
      </c>
      <c r="J67" s="602" t="str">
        <f t="shared" si="28"/>
        <v>27</v>
      </c>
      <c r="K67" s="602" t="str">
        <f t="shared" si="28"/>
        <v>28</v>
      </c>
      <c r="L67" s="602" t="str">
        <f t="shared" si="28"/>
        <v>29</v>
      </c>
      <c r="M67" s="602" t="str">
        <f t="shared" si="28"/>
        <v>30</v>
      </c>
      <c r="N67" s="602" t="str">
        <f t="shared" si="28"/>
        <v>31</v>
      </c>
      <c r="O67" s="602" t="str">
        <f t="shared" si="28"/>
        <v>32</v>
      </c>
      <c r="P67" s="602" t="str">
        <f t="shared" si="28"/>
        <v>33</v>
      </c>
      <c r="Q67" s="602" t="str">
        <f t="shared" si="28"/>
        <v>34</v>
      </c>
      <c r="R67" s="602" t="str">
        <f t="shared" si="28"/>
        <v>35</v>
      </c>
      <c r="S67" s="602" t="str">
        <f t="shared" si="28"/>
        <v>36</v>
      </c>
      <c r="T67" s="602" t="str">
        <f t="shared" si="28"/>
        <v>37</v>
      </c>
      <c r="U67" s="602" t="str">
        <f t="shared" si="28"/>
        <v>38</v>
      </c>
      <c r="V67" s="602" t="str">
        <f t="shared" si="28"/>
        <v>39</v>
      </c>
      <c r="W67" s="103"/>
      <c r="X67" s="43"/>
      <c r="Y67" s="43"/>
      <c r="Z67" s="43"/>
      <c r="AA67" s="43"/>
      <c r="AB67" s="43"/>
      <c r="AC67" s="43"/>
      <c r="AD67" s="43"/>
      <c r="AE67" s="43"/>
      <c r="AF67" s="43"/>
      <c r="AG67" s="43"/>
      <c r="AH67" s="43"/>
      <c r="AI67" s="43"/>
      <c r="AJ67" s="43"/>
      <c r="AK67" s="43"/>
      <c r="AL67" s="43"/>
      <c r="AM67" s="43"/>
      <c r="AN67" s="43"/>
      <c r="AO67" s="43"/>
      <c r="AP67" s="43"/>
    </row>
    <row r="68" spans="3:42" s="31" customFormat="1" ht="40.5">
      <c r="C68" s="77" t="s">
        <v>48</v>
      </c>
      <c r="D68" s="589" t="str">
        <f t="shared" ref="D68:V68" si="29">D16</f>
        <v>輸送機械</v>
      </c>
      <c r="E68" s="589" t="str">
        <f t="shared" si="29"/>
        <v>その他の製造工業製品</v>
      </c>
      <c r="F68" s="589" t="str">
        <f t="shared" si="29"/>
        <v>建設</v>
      </c>
      <c r="G68" s="589" t="str">
        <f t="shared" si="29"/>
        <v>電力・ガス・熱供給</v>
      </c>
      <c r="H68" s="589" t="str">
        <f t="shared" si="29"/>
        <v>水道</v>
      </c>
      <c r="I68" s="589" t="str">
        <f t="shared" si="29"/>
        <v>廃棄物処理</v>
      </c>
      <c r="J68" s="589" t="str">
        <f t="shared" si="29"/>
        <v>商業</v>
      </c>
      <c r="K68" s="589" t="str">
        <f t="shared" si="29"/>
        <v>金融・保険</v>
      </c>
      <c r="L68" s="589" t="str">
        <f t="shared" si="29"/>
        <v>不動産</v>
      </c>
      <c r="M68" s="589" t="str">
        <f t="shared" si="29"/>
        <v>運輸・郵便</v>
      </c>
      <c r="N68" s="589" t="str">
        <f t="shared" si="29"/>
        <v>情報通信</v>
      </c>
      <c r="O68" s="589" t="str">
        <f t="shared" si="29"/>
        <v>公務</v>
      </c>
      <c r="P68" s="589" t="str">
        <f t="shared" si="29"/>
        <v>教育・研究</v>
      </c>
      <c r="Q68" s="589" t="str">
        <f t="shared" si="29"/>
        <v>医療・福祉</v>
      </c>
      <c r="R68" s="613" t="str">
        <f t="shared" si="29"/>
        <v>他に分類されない会員制団体</v>
      </c>
      <c r="S68" s="589" t="str">
        <f t="shared" si="29"/>
        <v>対事業所サービス</v>
      </c>
      <c r="T68" s="589" t="str">
        <f t="shared" si="29"/>
        <v>対個人サービス</v>
      </c>
      <c r="U68" s="589" t="str">
        <f t="shared" si="29"/>
        <v>事務用品</v>
      </c>
      <c r="V68" s="589" t="str">
        <f t="shared" si="29"/>
        <v>分類不明</v>
      </c>
      <c r="W68" s="600"/>
      <c r="X68" s="43"/>
      <c r="Y68" s="43"/>
      <c r="Z68" s="43"/>
      <c r="AA68" s="43"/>
      <c r="AB68" s="43"/>
      <c r="AC68" s="43"/>
      <c r="AD68" s="43"/>
      <c r="AE68" s="43"/>
      <c r="AF68" s="43"/>
      <c r="AG68" s="43"/>
      <c r="AH68" s="43"/>
      <c r="AI68" s="43"/>
      <c r="AJ68" s="43"/>
      <c r="AK68" s="43"/>
      <c r="AL68" s="43"/>
      <c r="AM68" s="43"/>
      <c r="AN68" s="43"/>
      <c r="AO68" s="43"/>
      <c r="AP68" s="43"/>
    </row>
    <row r="69" spans="3:42" s="31" customFormat="1" ht="14.25">
      <c r="C69" s="106" t="s">
        <v>124</v>
      </c>
      <c r="D69" s="107">
        <f t="array" ref="D69:V69">+X66:AP66</f>
        <v>0.1459695961429596</v>
      </c>
      <c r="E69" s="107">
        <v>0.27530095930405768</v>
      </c>
      <c r="F69" s="107">
        <v>0.3438889480646411</v>
      </c>
      <c r="G69" s="107">
        <v>7.845939969959051E-2</v>
      </c>
      <c r="H69" s="107">
        <v>0.12010514003350307</v>
      </c>
      <c r="I69" s="107">
        <v>0.4548751186032669</v>
      </c>
      <c r="J69" s="107">
        <v>0.43464671425237822</v>
      </c>
      <c r="K69" s="107">
        <v>0.30376237951681073</v>
      </c>
      <c r="L69" s="107">
        <v>6.4942022721134002E-2</v>
      </c>
      <c r="M69" s="107">
        <v>0.4010662301581509</v>
      </c>
      <c r="N69" s="107">
        <v>0.22991583333702342</v>
      </c>
      <c r="O69" s="107">
        <v>0.33968063629951817</v>
      </c>
      <c r="P69" s="108">
        <v>0.48567862759160269</v>
      </c>
      <c r="Q69" s="107">
        <v>0.51426194108086898</v>
      </c>
      <c r="R69" s="107">
        <v>0.53202777074326157</v>
      </c>
      <c r="S69" s="107">
        <v>0.35064567323453227</v>
      </c>
      <c r="T69" s="107">
        <v>0.31207287104425752</v>
      </c>
      <c r="U69" s="107">
        <v>0</v>
      </c>
      <c r="V69" s="601">
        <v>7.4224608228824797E-3</v>
      </c>
      <c r="W69" s="87"/>
      <c r="X69" s="43"/>
      <c r="Y69" s="43"/>
      <c r="Z69" s="43"/>
      <c r="AA69" s="43"/>
      <c r="AB69" s="43"/>
      <c r="AC69" s="43"/>
      <c r="AD69" s="43"/>
      <c r="AE69" s="43"/>
      <c r="AF69" s="43"/>
      <c r="AG69" s="43"/>
      <c r="AH69" s="43"/>
      <c r="AI69" s="43"/>
      <c r="AJ69" s="43"/>
      <c r="AK69" s="43"/>
      <c r="AL69" s="43"/>
      <c r="AM69" s="43"/>
      <c r="AN69" s="43"/>
      <c r="AO69" s="43"/>
      <c r="AP69" s="43"/>
    </row>
    <row r="70" spans="3:42" s="31" customFormat="1" ht="10.7" customHeight="1">
      <c r="C70" s="86"/>
      <c r="D70" s="109"/>
      <c r="E70" s="109"/>
      <c r="F70" s="109"/>
      <c r="G70" s="109"/>
      <c r="H70" s="109"/>
      <c r="I70" s="109"/>
      <c r="J70" s="109"/>
      <c r="K70" s="109"/>
      <c r="L70" s="109"/>
      <c r="M70" s="109"/>
      <c r="N70" s="109"/>
      <c r="O70" s="109"/>
      <c r="P70" s="109"/>
      <c r="Q70" s="109"/>
      <c r="R70" s="109"/>
      <c r="S70" s="109"/>
      <c r="T70" s="109"/>
      <c r="U70" s="109"/>
      <c r="V70" s="109"/>
      <c r="W70" s="99"/>
      <c r="X70" s="52"/>
      <c r="Y70" s="594"/>
      <c r="Z70" s="594"/>
      <c r="AA70" s="594"/>
      <c r="AB70" s="594"/>
      <c r="AC70" s="594"/>
      <c r="AD70" s="594"/>
      <c r="AE70" s="594"/>
      <c r="AF70" s="594"/>
      <c r="AG70" s="594"/>
      <c r="AH70" s="594"/>
      <c r="AI70" s="594"/>
      <c r="AJ70" s="594"/>
      <c r="AK70" s="594"/>
      <c r="AL70" s="594"/>
      <c r="AM70" s="594"/>
      <c r="AN70" s="594"/>
      <c r="AO70" s="594"/>
      <c r="AP70" s="594"/>
    </row>
    <row r="71" spans="3:42" s="31" customFormat="1" ht="17.25">
      <c r="C71" s="32" t="s">
        <v>460</v>
      </c>
      <c r="D71" s="99"/>
      <c r="E71" s="99"/>
      <c r="F71" s="99"/>
      <c r="G71" s="99"/>
      <c r="H71" s="99"/>
      <c r="I71" s="99"/>
      <c r="J71" s="99"/>
      <c r="K71" s="99"/>
      <c r="L71" s="99"/>
      <c r="M71" s="99"/>
      <c r="N71" s="99"/>
      <c r="O71" s="99"/>
      <c r="P71" s="99"/>
      <c r="Q71" s="99"/>
      <c r="R71" s="99"/>
      <c r="S71" s="99"/>
      <c r="T71" s="99"/>
      <c r="U71" s="99"/>
      <c r="V71" s="99"/>
      <c r="W71" s="29" t="s">
        <v>722</v>
      </c>
      <c r="X71" s="99"/>
    </row>
    <row r="72" spans="3:42" s="31" customFormat="1" ht="13.5">
      <c r="C72" s="49"/>
      <c r="D72" s="588" t="str">
        <f t="shared" ref="D72:AP72" si="30">D9</f>
        <v>01</v>
      </c>
      <c r="E72" s="588" t="str">
        <f t="shared" si="30"/>
        <v>02</v>
      </c>
      <c r="F72" s="588" t="str">
        <f t="shared" si="30"/>
        <v>03</v>
      </c>
      <c r="G72" s="588" t="str">
        <f t="shared" si="30"/>
        <v>04</v>
      </c>
      <c r="H72" s="588" t="str">
        <f t="shared" si="30"/>
        <v>05</v>
      </c>
      <c r="I72" s="588" t="str">
        <f t="shared" si="30"/>
        <v>06</v>
      </c>
      <c r="J72" s="588" t="str">
        <f t="shared" si="30"/>
        <v>07</v>
      </c>
      <c r="K72" s="588" t="str">
        <f t="shared" si="30"/>
        <v>08</v>
      </c>
      <c r="L72" s="588" t="str">
        <f t="shared" si="30"/>
        <v>09</v>
      </c>
      <c r="M72" s="588" t="str">
        <f t="shared" si="30"/>
        <v>10</v>
      </c>
      <c r="N72" s="588" t="str">
        <f t="shared" si="30"/>
        <v>11</v>
      </c>
      <c r="O72" s="588" t="str">
        <f t="shared" si="30"/>
        <v>12</v>
      </c>
      <c r="P72" s="588" t="str">
        <f t="shared" si="30"/>
        <v>13</v>
      </c>
      <c r="Q72" s="588" t="str">
        <f t="shared" si="30"/>
        <v>14</v>
      </c>
      <c r="R72" s="588" t="str">
        <f t="shared" si="30"/>
        <v>15</v>
      </c>
      <c r="S72" s="588" t="str">
        <f t="shared" si="30"/>
        <v>16</v>
      </c>
      <c r="T72" s="588" t="str">
        <f t="shared" si="30"/>
        <v>17</v>
      </c>
      <c r="U72" s="588" t="str">
        <f t="shared" si="30"/>
        <v>18</v>
      </c>
      <c r="V72" s="588" t="str">
        <f t="shared" si="30"/>
        <v>19</v>
      </c>
      <c r="W72" s="588" t="str">
        <f t="shared" si="30"/>
        <v>20</v>
      </c>
      <c r="X72" s="588" t="str">
        <f t="shared" si="30"/>
        <v>21</v>
      </c>
      <c r="Y72" s="588" t="str">
        <f t="shared" si="30"/>
        <v>22</v>
      </c>
      <c r="Z72" s="588" t="str">
        <f t="shared" si="30"/>
        <v>23</v>
      </c>
      <c r="AA72" s="588" t="str">
        <f t="shared" si="30"/>
        <v>24</v>
      </c>
      <c r="AB72" s="588" t="str">
        <f t="shared" si="30"/>
        <v>25</v>
      </c>
      <c r="AC72" s="588" t="str">
        <f t="shared" si="30"/>
        <v>26</v>
      </c>
      <c r="AD72" s="588" t="str">
        <f t="shared" si="30"/>
        <v>27</v>
      </c>
      <c r="AE72" s="588" t="str">
        <f t="shared" si="30"/>
        <v>28</v>
      </c>
      <c r="AF72" s="588" t="str">
        <f t="shared" si="30"/>
        <v>29</v>
      </c>
      <c r="AG72" s="588" t="str">
        <f t="shared" si="30"/>
        <v>30</v>
      </c>
      <c r="AH72" s="588" t="str">
        <f t="shared" si="30"/>
        <v>31</v>
      </c>
      <c r="AI72" s="588" t="str">
        <f t="shared" si="30"/>
        <v>32</v>
      </c>
      <c r="AJ72" s="588" t="str">
        <f t="shared" si="30"/>
        <v>33</v>
      </c>
      <c r="AK72" s="588" t="str">
        <f t="shared" si="30"/>
        <v>34</v>
      </c>
      <c r="AL72" s="588" t="str">
        <f t="shared" si="30"/>
        <v>35</v>
      </c>
      <c r="AM72" s="588" t="str">
        <f t="shared" si="30"/>
        <v>36</v>
      </c>
      <c r="AN72" s="588" t="str">
        <f t="shared" si="30"/>
        <v>37</v>
      </c>
      <c r="AO72" s="588" t="str">
        <f t="shared" si="30"/>
        <v>38</v>
      </c>
      <c r="AP72" s="588" t="str">
        <f t="shared" si="30"/>
        <v>39</v>
      </c>
    </row>
    <row r="73" spans="3:42" s="31" customFormat="1" ht="40.5">
      <c r="C73" s="77" t="s">
        <v>48</v>
      </c>
      <c r="D73" s="589" t="str">
        <f t="shared" ref="D73:AP73" si="31">D10</f>
        <v>農業</v>
      </c>
      <c r="E73" s="589" t="str">
        <f t="shared" si="31"/>
        <v>林業</v>
      </c>
      <c r="F73" s="589" t="str">
        <f t="shared" si="31"/>
        <v>漁業</v>
      </c>
      <c r="G73" s="589" t="str">
        <f t="shared" si="31"/>
        <v>鉱業</v>
      </c>
      <c r="H73" s="589" t="str">
        <f t="shared" si="31"/>
        <v>飲食料品</v>
      </c>
      <c r="I73" s="589" t="str">
        <f t="shared" si="31"/>
        <v>繊維製品</v>
      </c>
      <c r="J73" s="589" t="str">
        <f t="shared" si="31"/>
        <v>パルプ・紙・木製品</v>
      </c>
      <c r="K73" s="589" t="str">
        <f t="shared" si="31"/>
        <v>化学製品</v>
      </c>
      <c r="L73" s="589" t="str">
        <f t="shared" si="31"/>
        <v>石油・石炭製品</v>
      </c>
      <c r="M73" s="613" t="str">
        <f t="shared" si="31"/>
        <v>プラスチック・ゴム製品</v>
      </c>
      <c r="N73" s="589" t="str">
        <f t="shared" si="31"/>
        <v>窯業・土石製品</v>
      </c>
      <c r="O73" s="589" t="str">
        <f t="shared" si="31"/>
        <v>鉄鋼</v>
      </c>
      <c r="P73" s="589" t="str">
        <f t="shared" si="31"/>
        <v>非鉄金属</v>
      </c>
      <c r="Q73" s="589" t="str">
        <f t="shared" si="31"/>
        <v>金属製品</v>
      </c>
      <c r="R73" s="589" t="str">
        <f t="shared" si="31"/>
        <v>はん用機械</v>
      </c>
      <c r="S73" s="589" t="str">
        <f t="shared" si="31"/>
        <v>生産用機械</v>
      </c>
      <c r="T73" s="589" t="str">
        <f t="shared" si="31"/>
        <v>業務用機械</v>
      </c>
      <c r="U73" s="589" t="str">
        <f t="shared" si="31"/>
        <v>電子部品</v>
      </c>
      <c r="V73" s="589" t="str">
        <f t="shared" si="31"/>
        <v>電気機械</v>
      </c>
      <c r="W73" s="589" t="str">
        <f t="shared" si="31"/>
        <v>情報通信機器</v>
      </c>
      <c r="X73" s="593" t="str">
        <f t="shared" si="31"/>
        <v>輸送機械</v>
      </c>
      <c r="Y73" s="593" t="str">
        <f t="shared" si="31"/>
        <v>その他の製造工業製品</v>
      </c>
      <c r="Z73" s="593" t="str">
        <f t="shared" si="31"/>
        <v>建設</v>
      </c>
      <c r="AA73" s="593" t="str">
        <f t="shared" si="31"/>
        <v>電力・ガス・熱供給</v>
      </c>
      <c r="AB73" s="593" t="str">
        <f t="shared" si="31"/>
        <v>水道</v>
      </c>
      <c r="AC73" s="593" t="str">
        <f t="shared" si="31"/>
        <v>廃棄物処理</v>
      </c>
      <c r="AD73" s="593" t="str">
        <f t="shared" si="31"/>
        <v>商業</v>
      </c>
      <c r="AE73" s="593" t="str">
        <f t="shared" si="31"/>
        <v>金融・保険</v>
      </c>
      <c r="AF73" s="593" t="str">
        <f t="shared" si="31"/>
        <v>不動産</v>
      </c>
      <c r="AG73" s="593" t="str">
        <f t="shared" si="31"/>
        <v>運輸・郵便</v>
      </c>
      <c r="AH73" s="593" t="str">
        <f t="shared" si="31"/>
        <v>情報通信</v>
      </c>
      <c r="AI73" s="593" t="str">
        <f t="shared" si="31"/>
        <v>公務</v>
      </c>
      <c r="AJ73" s="593" t="str">
        <f t="shared" si="31"/>
        <v>教育・研究</v>
      </c>
      <c r="AK73" s="593" t="str">
        <f t="shared" si="31"/>
        <v>医療・福祉</v>
      </c>
      <c r="AL73" s="614" t="str">
        <f t="shared" si="31"/>
        <v>他に分類されない会員制団体</v>
      </c>
      <c r="AM73" s="593" t="str">
        <f t="shared" si="31"/>
        <v>対事業所サービス</v>
      </c>
      <c r="AN73" s="593" t="str">
        <f t="shared" si="31"/>
        <v>対個人サービス</v>
      </c>
      <c r="AO73" s="593" t="str">
        <f t="shared" si="31"/>
        <v>事務用品</v>
      </c>
      <c r="AP73" s="593" t="str">
        <f t="shared" si="31"/>
        <v>分類不明</v>
      </c>
    </row>
    <row r="74" spans="3:42" s="31" customFormat="1" ht="13.5">
      <c r="C74" s="78" t="s">
        <v>84</v>
      </c>
      <c r="D74" s="79">
        <f>D52*D$66</f>
        <v>0</v>
      </c>
      <c r="E74" s="79">
        <f t="shared" ref="E74:AP74" si="32">E52*E$66</f>
        <v>0</v>
      </c>
      <c r="F74" s="79">
        <f t="shared" si="32"/>
        <v>0</v>
      </c>
      <c r="G74" s="79">
        <f t="shared" si="32"/>
        <v>0</v>
      </c>
      <c r="H74" s="79">
        <f t="shared" si="32"/>
        <v>473.7629030289408</v>
      </c>
      <c r="I74" s="79">
        <f t="shared" si="32"/>
        <v>0</v>
      </c>
      <c r="J74" s="79">
        <f t="shared" si="32"/>
        <v>0</v>
      </c>
      <c r="K74" s="79">
        <f t="shared" si="32"/>
        <v>0</v>
      </c>
      <c r="L74" s="79">
        <f t="shared" si="32"/>
        <v>0</v>
      </c>
      <c r="M74" s="79">
        <f t="shared" si="32"/>
        <v>0</v>
      </c>
      <c r="N74" s="79">
        <f t="shared" si="32"/>
        <v>0</v>
      </c>
      <c r="O74" s="79">
        <f t="shared" si="32"/>
        <v>0</v>
      </c>
      <c r="P74" s="79">
        <f t="shared" si="32"/>
        <v>0</v>
      </c>
      <c r="Q74" s="97">
        <f t="shared" si="32"/>
        <v>0</v>
      </c>
      <c r="R74" s="97">
        <f t="shared" si="32"/>
        <v>0</v>
      </c>
      <c r="S74" s="97">
        <f t="shared" si="32"/>
        <v>0</v>
      </c>
      <c r="T74" s="97">
        <f t="shared" si="32"/>
        <v>0</v>
      </c>
      <c r="U74" s="97">
        <f t="shared" si="32"/>
        <v>0</v>
      </c>
      <c r="V74" s="97">
        <f t="shared" si="32"/>
        <v>0</v>
      </c>
      <c r="W74" s="79">
        <f t="shared" si="32"/>
        <v>0</v>
      </c>
      <c r="X74" s="79">
        <f t="shared" si="32"/>
        <v>0</v>
      </c>
      <c r="Y74" s="79">
        <f t="shared" si="32"/>
        <v>0</v>
      </c>
      <c r="Z74" s="79">
        <f t="shared" si="32"/>
        <v>0</v>
      </c>
      <c r="AA74" s="79">
        <f t="shared" si="32"/>
        <v>0</v>
      </c>
      <c r="AB74" s="79">
        <f t="shared" si="32"/>
        <v>0</v>
      </c>
      <c r="AC74" s="79">
        <f t="shared" si="32"/>
        <v>0</v>
      </c>
      <c r="AD74" s="79">
        <f t="shared" si="32"/>
        <v>1041.8579134241672</v>
      </c>
      <c r="AE74" s="79">
        <f t="shared" si="32"/>
        <v>0</v>
      </c>
      <c r="AF74" s="79">
        <f t="shared" si="32"/>
        <v>0</v>
      </c>
      <c r="AG74" s="79">
        <f t="shared" si="32"/>
        <v>53.915936591821506</v>
      </c>
      <c r="AH74" s="79">
        <f t="shared" si="32"/>
        <v>0</v>
      </c>
      <c r="AI74" s="79">
        <f t="shared" si="32"/>
        <v>0</v>
      </c>
      <c r="AJ74" s="79">
        <f t="shared" si="32"/>
        <v>0</v>
      </c>
      <c r="AK74" s="79">
        <f t="shared" si="32"/>
        <v>0</v>
      </c>
      <c r="AL74" s="79">
        <f t="shared" si="32"/>
        <v>0</v>
      </c>
      <c r="AM74" s="79">
        <f t="shared" si="32"/>
        <v>0</v>
      </c>
      <c r="AN74" s="79">
        <f t="shared" si="32"/>
        <v>0</v>
      </c>
      <c r="AO74" s="79">
        <f t="shared" si="32"/>
        <v>0</v>
      </c>
      <c r="AP74" s="79">
        <f t="shared" si="32"/>
        <v>0</v>
      </c>
    </row>
    <row r="75" spans="3:42" s="31" customFormat="1" ht="13.5">
      <c r="C75" s="81" t="s">
        <v>85</v>
      </c>
      <c r="D75" s="37">
        <f t="shared" ref="D75:D76" si="33">D53*D$66</f>
        <v>146.24145830922029</v>
      </c>
      <c r="E75" s="37">
        <f t="shared" ref="E75:AP75" si="34">E53*E$66</f>
        <v>2.0535269544391004</v>
      </c>
      <c r="F75" s="37">
        <f t="shared" si="34"/>
        <v>20.345010178619841</v>
      </c>
      <c r="G75" s="37">
        <f t="shared" si="34"/>
        <v>0.83012402539051</v>
      </c>
      <c r="H75" s="37">
        <f t="shared" si="34"/>
        <v>138.8745915603337</v>
      </c>
      <c r="I75" s="37">
        <f t="shared" si="34"/>
        <v>3.2774075385591024</v>
      </c>
      <c r="J75" s="37">
        <f t="shared" si="34"/>
        <v>32.34889748302632</v>
      </c>
      <c r="K75" s="37">
        <f t="shared" si="34"/>
        <v>15.187089214563775</v>
      </c>
      <c r="L75" s="37">
        <f t="shared" si="34"/>
        <v>2.0167277487810229</v>
      </c>
      <c r="M75" s="37">
        <f t="shared" si="34"/>
        <v>40.86043486327253</v>
      </c>
      <c r="N75" s="37">
        <f t="shared" si="34"/>
        <v>4.8343496991988539</v>
      </c>
      <c r="O75" s="37">
        <f t="shared" si="34"/>
        <v>3.5465585402511479</v>
      </c>
      <c r="P75" s="37">
        <f t="shared" si="34"/>
        <v>1.6806523265939084</v>
      </c>
      <c r="Q75" s="98">
        <f t="shared" si="34"/>
        <v>27.62121907803246</v>
      </c>
      <c r="R75" s="98">
        <f t="shared" si="34"/>
        <v>1.9504820236978266</v>
      </c>
      <c r="S75" s="98">
        <f t="shared" si="34"/>
        <v>3.0446381604649386</v>
      </c>
      <c r="T75" s="98">
        <f t="shared" si="34"/>
        <v>1.370614765851045</v>
      </c>
      <c r="U75" s="98">
        <f t="shared" si="34"/>
        <v>2.7128039022427335</v>
      </c>
      <c r="V75" s="98">
        <f t="shared" si="34"/>
        <v>1.4434453348295182</v>
      </c>
      <c r="W75" s="37">
        <f t="shared" si="34"/>
        <v>0.15141981281401135</v>
      </c>
      <c r="X75" s="37">
        <f t="shared" si="34"/>
        <v>7.9050767521664076</v>
      </c>
      <c r="Y75" s="37">
        <f t="shared" si="34"/>
        <v>17.348702266305985</v>
      </c>
      <c r="Z75" s="37">
        <f t="shared" si="34"/>
        <v>14.149787582238799</v>
      </c>
      <c r="AA75" s="37">
        <f t="shared" si="34"/>
        <v>15.767137398053348</v>
      </c>
      <c r="AB75" s="37">
        <f t="shared" si="34"/>
        <v>2.9027449991995149</v>
      </c>
      <c r="AC75" s="37">
        <f t="shared" si="34"/>
        <v>11.434140706870727</v>
      </c>
      <c r="AD75" s="37">
        <f t="shared" si="34"/>
        <v>255.19030165212766</v>
      </c>
      <c r="AE75" s="37">
        <f t="shared" si="34"/>
        <v>51.050748676269095</v>
      </c>
      <c r="AF75" s="37">
        <f t="shared" si="34"/>
        <v>11.44045679214328</v>
      </c>
      <c r="AG75" s="37">
        <f t="shared" si="34"/>
        <v>159.70182059117349</v>
      </c>
      <c r="AH75" s="37">
        <f t="shared" si="34"/>
        <v>71.472458027351152</v>
      </c>
      <c r="AI75" s="37">
        <f t="shared" si="34"/>
        <v>1.3967520306423196</v>
      </c>
      <c r="AJ75" s="37">
        <f t="shared" si="34"/>
        <v>2.3790274253714849</v>
      </c>
      <c r="AK75" s="37">
        <f t="shared" si="34"/>
        <v>0.37347223678100061</v>
      </c>
      <c r="AL75" s="37">
        <f t="shared" si="34"/>
        <v>8.0211613778449298</v>
      </c>
      <c r="AM75" s="37">
        <f t="shared" si="34"/>
        <v>295.36218377380641</v>
      </c>
      <c r="AN75" s="37">
        <f t="shared" si="34"/>
        <v>3.9866300627289659</v>
      </c>
      <c r="AO75" s="37">
        <f t="shared" si="34"/>
        <v>0</v>
      </c>
      <c r="AP75" s="37">
        <f t="shared" si="34"/>
        <v>0.30071981396504338</v>
      </c>
    </row>
    <row r="76" spans="3:42" s="31" customFormat="1" ht="13.5">
      <c r="C76" s="81" t="s">
        <v>86</v>
      </c>
      <c r="D76" s="37">
        <f t="shared" si="33"/>
        <v>11.160344381158762</v>
      </c>
      <c r="E76" s="37">
        <f t="shared" ref="E76:AP76" si="35">E54*E$66</f>
        <v>0.62612964347304256</v>
      </c>
      <c r="F76" s="37">
        <f t="shared" si="35"/>
        <v>1.5379950949607486</v>
      </c>
      <c r="G76" s="37">
        <f t="shared" si="35"/>
        <v>0.33125825131809672</v>
      </c>
      <c r="H76" s="37">
        <f t="shared" si="35"/>
        <v>32.70659923799613</v>
      </c>
      <c r="I76" s="37">
        <f t="shared" si="35"/>
        <v>3.7048671437717644</v>
      </c>
      <c r="J76" s="37">
        <f t="shared" si="35"/>
        <v>5.2539515604931202</v>
      </c>
      <c r="K76" s="37">
        <f t="shared" si="35"/>
        <v>5.6559102107282309</v>
      </c>
      <c r="L76" s="37">
        <f t="shared" si="35"/>
        <v>0.78268409322856791</v>
      </c>
      <c r="M76" s="37">
        <f t="shared" si="35"/>
        <v>7.3703122512057533</v>
      </c>
      <c r="N76" s="37">
        <f t="shared" si="35"/>
        <v>1.2405710080942498</v>
      </c>
      <c r="O76" s="37">
        <f t="shared" si="35"/>
        <v>1.1293456894168765</v>
      </c>
      <c r="P76" s="37">
        <f t="shared" si="35"/>
        <v>0.70030905956463274</v>
      </c>
      <c r="Q76" s="98">
        <f t="shared" si="35"/>
        <v>4.2062205444808107</v>
      </c>
      <c r="R76" s="98">
        <f t="shared" si="35"/>
        <v>0.74652517994750744</v>
      </c>
      <c r="S76" s="98">
        <f t="shared" si="35"/>
        <v>0.86064697009769175</v>
      </c>
      <c r="T76" s="98">
        <f t="shared" si="35"/>
        <v>0.68344865751677286</v>
      </c>
      <c r="U76" s="98">
        <f t="shared" si="35"/>
        <v>1.9686790776821277</v>
      </c>
      <c r="V76" s="98">
        <f t="shared" si="35"/>
        <v>4.0616607065820673</v>
      </c>
      <c r="W76" s="37">
        <f t="shared" si="35"/>
        <v>1.6261580578288877</v>
      </c>
      <c r="X76" s="37">
        <f t="shared" si="35"/>
        <v>10.014123581143675</v>
      </c>
      <c r="Y76" s="37">
        <f t="shared" si="35"/>
        <v>8.0071579795796239</v>
      </c>
      <c r="Z76" s="37">
        <f t="shared" si="35"/>
        <v>6.1686730504421954</v>
      </c>
      <c r="AA76" s="37">
        <f t="shared" si="35"/>
        <v>7.1094622218803911</v>
      </c>
      <c r="AB76" s="37">
        <f t="shared" si="35"/>
        <v>2.4613459505646782</v>
      </c>
      <c r="AC76" s="37">
        <f t="shared" si="35"/>
        <v>7.1794553431852819</v>
      </c>
      <c r="AD76" s="37">
        <f t="shared" si="35"/>
        <v>185.86958732473616</v>
      </c>
      <c r="AE76" s="37">
        <f t="shared" si="35"/>
        <v>54.609506175600622</v>
      </c>
      <c r="AF76" s="37">
        <f t="shared" si="35"/>
        <v>32.087023875184272</v>
      </c>
      <c r="AG76" s="37">
        <f t="shared" si="35"/>
        <v>55.812733537425764</v>
      </c>
      <c r="AH76" s="37">
        <f t="shared" si="35"/>
        <v>49.158134989422521</v>
      </c>
      <c r="AI76" s="37">
        <f t="shared" si="35"/>
        <v>2.9304944810507569</v>
      </c>
      <c r="AJ76" s="37">
        <f t="shared" si="35"/>
        <v>30.360842890267612</v>
      </c>
      <c r="AK76" s="37">
        <f t="shared" si="35"/>
        <v>50.379154074154791</v>
      </c>
      <c r="AL76" s="37">
        <f t="shared" si="35"/>
        <v>14.095825302980153</v>
      </c>
      <c r="AM76" s="37">
        <f t="shared" si="35"/>
        <v>86.900885757334024</v>
      </c>
      <c r="AN76" s="37">
        <f t="shared" si="35"/>
        <v>69.078052750869162</v>
      </c>
      <c r="AO76" s="37">
        <f t="shared" si="35"/>
        <v>0</v>
      </c>
      <c r="AP76" s="37">
        <f t="shared" si="35"/>
        <v>7.1613269073809355E-2</v>
      </c>
    </row>
    <row r="77" spans="3:42" s="31" customFormat="1" ht="13.5">
      <c r="C77" s="81" t="s">
        <v>79</v>
      </c>
      <c r="D77" s="37">
        <f t="shared" ref="D77:P77" si="36">SUM(D74:D76)</f>
        <v>157.40180269037904</v>
      </c>
      <c r="E77" s="37">
        <f t="shared" si="36"/>
        <v>2.6796565979121429</v>
      </c>
      <c r="F77" s="37">
        <f t="shared" si="36"/>
        <v>21.88300527358059</v>
      </c>
      <c r="G77" s="37">
        <f t="shared" si="36"/>
        <v>1.1613822767086068</v>
      </c>
      <c r="H77" s="37">
        <f t="shared" si="36"/>
        <v>645.34409382727063</v>
      </c>
      <c r="I77" s="37">
        <f t="shared" si="36"/>
        <v>6.9822746823308668</v>
      </c>
      <c r="J77" s="37">
        <f t="shared" si="36"/>
        <v>37.602849043519441</v>
      </c>
      <c r="K77" s="37">
        <f t="shared" si="36"/>
        <v>20.842999425292007</v>
      </c>
      <c r="L77" s="37">
        <f t="shared" si="36"/>
        <v>2.799411842009591</v>
      </c>
      <c r="M77" s="37">
        <f t="shared" si="36"/>
        <v>48.230747114478284</v>
      </c>
      <c r="N77" s="37">
        <f t="shared" si="36"/>
        <v>6.0749207072931037</v>
      </c>
      <c r="O77" s="37">
        <f t="shared" si="36"/>
        <v>4.6759042296680242</v>
      </c>
      <c r="P77" s="37">
        <f t="shared" si="36"/>
        <v>2.3809613861585412</v>
      </c>
      <c r="Q77" s="98">
        <f>SUM(Q74:Q76)</f>
        <v>31.827439622513271</v>
      </c>
      <c r="R77" s="98">
        <f>SUM(R74:R76)</f>
        <v>2.6970072036453341</v>
      </c>
      <c r="S77" s="98">
        <f>SUM(S74:S76)</f>
        <v>3.9052851305626302</v>
      </c>
      <c r="T77" s="98">
        <f>SUM(T74:T76)</f>
        <v>2.0540634233678179</v>
      </c>
      <c r="U77" s="98">
        <f>SUM(U74:U76)</f>
        <v>4.6814829799248612</v>
      </c>
      <c r="V77" s="98">
        <f t="shared" ref="V77:AP77" si="37">SUM(V74:V76)</f>
        <v>5.5051060414115858</v>
      </c>
      <c r="W77" s="37">
        <f t="shared" si="37"/>
        <v>1.7775778706428991</v>
      </c>
      <c r="X77" s="41">
        <f t="shared" si="37"/>
        <v>17.919200333310084</v>
      </c>
      <c r="Y77" s="41">
        <f t="shared" si="37"/>
        <v>25.355860245885609</v>
      </c>
      <c r="Z77" s="41">
        <f t="shared" si="37"/>
        <v>20.318460632680996</v>
      </c>
      <c r="AA77" s="41">
        <f t="shared" si="37"/>
        <v>22.876599619933739</v>
      </c>
      <c r="AB77" s="41">
        <f t="shared" si="37"/>
        <v>5.3640909497641935</v>
      </c>
      <c r="AC77" s="41">
        <f t="shared" si="37"/>
        <v>18.61359605005601</v>
      </c>
      <c r="AD77" s="41">
        <f t="shared" si="37"/>
        <v>1482.9178024010309</v>
      </c>
      <c r="AE77" s="41">
        <f t="shared" si="37"/>
        <v>105.66025485186972</v>
      </c>
      <c r="AF77" s="41">
        <f t="shared" si="37"/>
        <v>43.527480667327552</v>
      </c>
      <c r="AG77" s="41">
        <f t="shared" si="37"/>
        <v>269.43049072042072</v>
      </c>
      <c r="AH77" s="41">
        <f t="shared" si="37"/>
        <v>120.63059301677367</v>
      </c>
      <c r="AI77" s="41">
        <f t="shared" si="37"/>
        <v>4.3272465116930761</v>
      </c>
      <c r="AJ77" s="41">
        <f t="shared" si="37"/>
        <v>32.739870315639095</v>
      </c>
      <c r="AK77" s="41">
        <f t="shared" si="37"/>
        <v>50.752626310935788</v>
      </c>
      <c r="AL77" s="41">
        <f t="shared" si="37"/>
        <v>22.116986680825082</v>
      </c>
      <c r="AM77" s="41">
        <f t="shared" si="37"/>
        <v>382.26306953114045</v>
      </c>
      <c r="AN77" s="41">
        <f t="shared" si="37"/>
        <v>73.064682813598125</v>
      </c>
      <c r="AO77" s="41">
        <f t="shared" si="37"/>
        <v>0</v>
      </c>
      <c r="AP77" s="41">
        <f t="shared" si="37"/>
        <v>0.37233308303885271</v>
      </c>
    </row>
    <row r="78" spans="3:42" s="31" customFormat="1" ht="13.5">
      <c r="C78" s="49"/>
      <c r="D78" s="588" t="str">
        <f t="shared" ref="D78:V78" si="38">D15</f>
        <v>21</v>
      </c>
      <c r="E78" s="588" t="str">
        <f t="shared" si="38"/>
        <v>22</v>
      </c>
      <c r="F78" s="588" t="str">
        <f t="shared" si="38"/>
        <v>23</v>
      </c>
      <c r="G78" s="588" t="str">
        <f t="shared" si="38"/>
        <v>24</v>
      </c>
      <c r="H78" s="588" t="str">
        <f t="shared" si="38"/>
        <v>25</v>
      </c>
      <c r="I78" s="588" t="str">
        <f t="shared" si="38"/>
        <v>26</v>
      </c>
      <c r="J78" s="588" t="str">
        <f t="shared" si="38"/>
        <v>27</v>
      </c>
      <c r="K78" s="588" t="str">
        <f t="shared" si="38"/>
        <v>28</v>
      </c>
      <c r="L78" s="588" t="str">
        <f t="shared" si="38"/>
        <v>29</v>
      </c>
      <c r="M78" s="588" t="str">
        <f t="shared" si="38"/>
        <v>30</v>
      </c>
      <c r="N78" s="588" t="str">
        <f t="shared" si="38"/>
        <v>31</v>
      </c>
      <c r="O78" s="588" t="str">
        <f t="shared" si="38"/>
        <v>32</v>
      </c>
      <c r="P78" s="588" t="str">
        <f t="shared" si="38"/>
        <v>33</v>
      </c>
      <c r="Q78" s="588" t="str">
        <f t="shared" si="38"/>
        <v>34</v>
      </c>
      <c r="R78" s="588" t="str">
        <f t="shared" si="38"/>
        <v>35</v>
      </c>
      <c r="S78" s="588" t="str">
        <f t="shared" si="38"/>
        <v>36</v>
      </c>
      <c r="T78" s="588" t="str">
        <f t="shared" si="38"/>
        <v>37</v>
      </c>
      <c r="U78" s="588" t="str">
        <f t="shared" si="38"/>
        <v>38</v>
      </c>
      <c r="V78" s="588" t="str">
        <f t="shared" si="38"/>
        <v>39</v>
      </c>
      <c r="W78" s="49"/>
      <c r="X78" s="99"/>
    </row>
    <row r="79" spans="3:42" s="31" customFormat="1" ht="40.5">
      <c r="C79" s="77" t="s">
        <v>48</v>
      </c>
      <c r="D79" s="589" t="str">
        <f t="shared" ref="D79:V79" si="39">D16</f>
        <v>輸送機械</v>
      </c>
      <c r="E79" s="589" t="str">
        <f t="shared" si="39"/>
        <v>その他の製造工業製品</v>
      </c>
      <c r="F79" s="589" t="str">
        <f t="shared" si="39"/>
        <v>建設</v>
      </c>
      <c r="G79" s="589" t="str">
        <f t="shared" si="39"/>
        <v>電力・ガス・熱供給</v>
      </c>
      <c r="H79" s="589" t="str">
        <f t="shared" si="39"/>
        <v>水道</v>
      </c>
      <c r="I79" s="589" t="str">
        <f t="shared" si="39"/>
        <v>廃棄物処理</v>
      </c>
      <c r="J79" s="589" t="str">
        <f t="shared" si="39"/>
        <v>商業</v>
      </c>
      <c r="K79" s="589" t="str">
        <f t="shared" si="39"/>
        <v>金融・保険</v>
      </c>
      <c r="L79" s="589" t="str">
        <f t="shared" si="39"/>
        <v>不動産</v>
      </c>
      <c r="M79" s="589" t="str">
        <f t="shared" si="39"/>
        <v>運輸・郵便</v>
      </c>
      <c r="N79" s="589" t="str">
        <f t="shared" si="39"/>
        <v>情報通信</v>
      </c>
      <c r="O79" s="589" t="str">
        <f t="shared" si="39"/>
        <v>公務</v>
      </c>
      <c r="P79" s="589" t="str">
        <f t="shared" si="39"/>
        <v>教育・研究</v>
      </c>
      <c r="Q79" s="589" t="str">
        <f t="shared" si="39"/>
        <v>医療・福祉</v>
      </c>
      <c r="R79" s="613" t="str">
        <f t="shared" si="39"/>
        <v>他に分類されない会員制団体</v>
      </c>
      <c r="S79" s="589" t="str">
        <f t="shared" si="39"/>
        <v>対事業所サービス</v>
      </c>
      <c r="T79" s="589" t="str">
        <f t="shared" si="39"/>
        <v>対個人サービス</v>
      </c>
      <c r="U79" s="589" t="str">
        <f t="shared" si="39"/>
        <v>事務用品</v>
      </c>
      <c r="V79" s="589" t="str">
        <f t="shared" si="39"/>
        <v>分類不明</v>
      </c>
      <c r="W79" s="30" t="s">
        <v>66</v>
      </c>
      <c r="X79" s="99"/>
    </row>
    <row r="80" spans="3:42" s="31" customFormat="1" ht="13.5">
      <c r="C80" s="78" t="s">
        <v>84</v>
      </c>
      <c r="D80" s="79">
        <f t="array" ref="D80:V83">+X74:AP77</f>
        <v>0</v>
      </c>
      <c r="E80" s="79">
        <v>0</v>
      </c>
      <c r="F80" s="79">
        <v>0</v>
      </c>
      <c r="G80" s="79">
        <v>0</v>
      </c>
      <c r="H80" s="79">
        <v>0</v>
      </c>
      <c r="I80" s="79">
        <v>0</v>
      </c>
      <c r="J80" s="79">
        <v>1041.8579134241672</v>
      </c>
      <c r="K80" s="79">
        <v>0</v>
      </c>
      <c r="L80" s="79">
        <v>0</v>
      </c>
      <c r="M80" s="79">
        <v>53.915936591821506</v>
      </c>
      <c r="N80" s="79">
        <v>0</v>
      </c>
      <c r="O80" s="79">
        <v>0</v>
      </c>
      <c r="P80" s="79">
        <v>0</v>
      </c>
      <c r="Q80" s="79">
        <v>0</v>
      </c>
      <c r="R80" s="79">
        <v>0</v>
      </c>
      <c r="S80" s="79">
        <v>0</v>
      </c>
      <c r="T80" s="79">
        <v>0</v>
      </c>
      <c r="U80" s="79">
        <v>0</v>
      </c>
      <c r="V80" s="79">
        <v>0</v>
      </c>
      <c r="W80" s="79">
        <f>SUM(D74:W74,D80:V80)</f>
        <v>1569.5367530449296</v>
      </c>
      <c r="X80" s="99"/>
    </row>
    <row r="81" spans="3:42" s="31" customFormat="1" ht="13.5">
      <c r="C81" s="81" t="s">
        <v>85</v>
      </c>
      <c r="D81" s="37">
        <v>7.9050767521664076</v>
      </c>
      <c r="E81" s="37">
        <v>17.348702266305985</v>
      </c>
      <c r="F81" s="37">
        <v>14.149787582238799</v>
      </c>
      <c r="G81" s="37">
        <v>15.767137398053348</v>
      </c>
      <c r="H81" s="37">
        <v>2.9027449991995149</v>
      </c>
      <c r="I81" s="37">
        <v>11.434140706870727</v>
      </c>
      <c r="J81" s="37">
        <v>255.19030165212766</v>
      </c>
      <c r="K81" s="37">
        <v>51.050748676269095</v>
      </c>
      <c r="L81" s="37">
        <v>11.44045679214328</v>
      </c>
      <c r="M81" s="37">
        <v>159.70182059117349</v>
      </c>
      <c r="N81" s="37">
        <v>71.472458027351152</v>
      </c>
      <c r="O81" s="37">
        <v>1.3967520306423196</v>
      </c>
      <c r="P81" s="37">
        <v>2.3790274253714849</v>
      </c>
      <c r="Q81" s="37">
        <v>0.37347223678100061</v>
      </c>
      <c r="R81" s="37">
        <v>8.0211613778449298</v>
      </c>
      <c r="S81" s="37">
        <v>295.36218377380641</v>
      </c>
      <c r="T81" s="37">
        <v>3.9866300627289659</v>
      </c>
      <c r="U81" s="37">
        <v>0</v>
      </c>
      <c r="V81" s="37">
        <v>0.30071981396504338</v>
      </c>
      <c r="W81" s="37">
        <f t="shared" ref="W81:W83" si="40">SUM(D75:W75,D81:V81)</f>
        <v>1380.5747736852225</v>
      </c>
      <c r="X81" s="99"/>
    </row>
    <row r="82" spans="3:42" s="31" customFormat="1" ht="13.5">
      <c r="C82" s="81" t="s">
        <v>86</v>
      </c>
      <c r="D82" s="37">
        <v>10.014123581143675</v>
      </c>
      <c r="E82" s="37">
        <v>8.0071579795796239</v>
      </c>
      <c r="F82" s="37">
        <v>6.1686730504421954</v>
      </c>
      <c r="G82" s="37">
        <v>7.1094622218803911</v>
      </c>
      <c r="H82" s="37">
        <v>2.4613459505646782</v>
      </c>
      <c r="I82" s="37">
        <v>7.1794553431852819</v>
      </c>
      <c r="J82" s="37">
        <v>185.86958732473616</v>
      </c>
      <c r="K82" s="37">
        <v>54.609506175600622</v>
      </c>
      <c r="L82" s="37">
        <v>32.087023875184272</v>
      </c>
      <c r="M82" s="37">
        <v>55.812733537425764</v>
      </c>
      <c r="N82" s="37">
        <v>49.158134989422521</v>
      </c>
      <c r="O82" s="37">
        <v>2.9304944810507569</v>
      </c>
      <c r="P82" s="37">
        <v>30.360842890267612</v>
      </c>
      <c r="Q82" s="37">
        <v>50.379154074154791</v>
      </c>
      <c r="R82" s="37">
        <v>14.095825302980153</v>
      </c>
      <c r="S82" s="37">
        <v>86.900885757334024</v>
      </c>
      <c r="T82" s="37">
        <v>69.078052750869162</v>
      </c>
      <c r="U82" s="37">
        <v>0</v>
      </c>
      <c r="V82" s="37">
        <v>7.1613269073809355E-2</v>
      </c>
      <c r="W82" s="37">
        <f t="shared" si="40"/>
        <v>758.64768937444137</v>
      </c>
      <c r="X82" s="99"/>
    </row>
    <row r="83" spans="3:42" s="31" customFormat="1" ht="13.5">
      <c r="C83" s="83" t="s">
        <v>79</v>
      </c>
      <c r="D83" s="41">
        <v>17.919200333310084</v>
      </c>
      <c r="E83" s="41">
        <v>25.355860245885609</v>
      </c>
      <c r="F83" s="41">
        <v>20.318460632680996</v>
      </c>
      <c r="G83" s="41">
        <v>22.876599619933739</v>
      </c>
      <c r="H83" s="41">
        <v>5.3640909497641935</v>
      </c>
      <c r="I83" s="41">
        <v>18.61359605005601</v>
      </c>
      <c r="J83" s="41">
        <v>1482.9178024010309</v>
      </c>
      <c r="K83" s="41">
        <v>105.66025485186972</v>
      </c>
      <c r="L83" s="41">
        <v>43.527480667327552</v>
      </c>
      <c r="M83" s="41">
        <v>269.43049072042072</v>
      </c>
      <c r="N83" s="41">
        <v>120.63059301677367</v>
      </c>
      <c r="O83" s="41">
        <v>4.3272465116930761</v>
      </c>
      <c r="P83" s="41">
        <v>32.739870315639095</v>
      </c>
      <c r="Q83" s="41">
        <v>50.752626310935788</v>
      </c>
      <c r="R83" s="41">
        <v>22.116986680825082</v>
      </c>
      <c r="S83" s="41">
        <v>382.26306953114045</v>
      </c>
      <c r="T83" s="41">
        <v>73.064682813598125</v>
      </c>
      <c r="U83" s="41">
        <v>0</v>
      </c>
      <c r="V83" s="41">
        <v>0.37233308303885271</v>
      </c>
      <c r="W83" s="41">
        <f t="shared" si="40"/>
        <v>3708.7592161045932</v>
      </c>
      <c r="X83" s="99"/>
    </row>
    <row r="84" spans="3:42" s="31" customFormat="1" ht="9.9499999999999993" customHeight="1">
      <c r="C84" s="86"/>
      <c r="D84" s="43"/>
      <c r="E84" s="43"/>
      <c r="F84" s="43"/>
      <c r="G84" s="43"/>
      <c r="H84" s="43"/>
      <c r="I84" s="43"/>
      <c r="J84" s="43"/>
      <c r="K84" s="43"/>
      <c r="L84" s="43"/>
      <c r="M84" s="43"/>
      <c r="N84" s="43"/>
      <c r="O84" s="43"/>
      <c r="P84" s="43"/>
      <c r="Q84" s="43"/>
      <c r="R84" s="43"/>
      <c r="S84" s="43"/>
      <c r="T84" s="43"/>
      <c r="U84" s="43"/>
      <c r="V84" s="43"/>
      <c r="W84" s="43"/>
      <c r="X84" s="99"/>
    </row>
    <row r="85" spans="3:42" s="31" customFormat="1" ht="13.5">
      <c r="C85" s="31" t="s">
        <v>87</v>
      </c>
      <c r="D85" s="43"/>
      <c r="E85" s="43"/>
      <c r="F85" s="43"/>
      <c r="G85" s="43"/>
      <c r="H85" s="43"/>
      <c r="I85" s="43"/>
      <c r="J85" s="43"/>
      <c r="K85" s="43"/>
      <c r="L85" s="43"/>
      <c r="M85" s="43"/>
      <c r="N85" s="43"/>
      <c r="O85" s="43"/>
      <c r="P85" s="43"/>
      <c r="Q85" s="43"/>
      <c r="R85" s="43"/>
      <c r="S85" s="43"/>
      <c r="T85" s="43"/>
      <c r="U85" s="43"/>
      <c r="V85" s="43"/>
      <c r="W85" s="43"/>
      <c r="X85" s="99"/>
    </row>
    <row r="86" spans="3:42" s="31" customFormat="1" ht="10.7" customHeight="1">
      <c r="D86" s="99"/>
      <c r="E86" s="99"/>
      <c r="F86" s="99"/>
      <c r="G86" s="99"/>
      <c r="H86" s="99"/>
      <c r="I86" s="99"/>
      <c r="J86" s="99"/>
      <c r="K86" s="99"/>
      <c r="L86" s="99"/>
      <c r="M86" s="99"/>
      <c r="N86" s="99"/>
      <c r="O86" s="99"/>
      <c r="P86" s="99"/>
      <c r="Q86" s="99"/>
      <c r="R86" s="99"/>
      <c r="S86" s="99"/>
      <c r="T86" s="99"/>
      <c r="U86" s="99"/>
      <c r="V86" s="99"/>
      <c r="W86" s="99"/>
      <c r="X86" s="99"/>
    </row>
    <row r="87" spans="3:42" s="31" customFormat="1" ht="10.7" customHeight="1">
      <c r="D87" s="99"/>
      <c r="E87" s="99"/>
      <c r="F87" s="99"/>
      <c r="G87" s="99"/>
      <c r="H87" s="99"/>
      <c r="I87" s="99"/>
      <c r="J87" s="99"/>
      <c r="K87" s="99"/>
      <c r="L87" s="99"/>
      <c r="M87" s="99"/>
      <c r="N87" s="99"/>
      <c r="O87" s="99"/>
      <c r="P87" s="99"/>
      <c r="Q87" s="99"/>
      <c r="R87" s="99"/>
      <c r="S87" s="99"/>
      <c r="T87" s="99"/>
      <c r="U87" s="99"/>
      <c r="V87" s="99"/>
      <c r="W87" s="99"/>
      <c r="X87" s="99"/>
    </row>
    <row r="88" spans="3:42" s="31" customFormat="1" ht="18.75">
      <c r="C88" s="51" t="s">
        <v>461</v>
      </c>
      <c r="D88" s="99"/>
      <c r="E88" s="99"/>
      <c r="F88" s="99"/>
      <c r="G88" s="99"/>
      <c r="H88" s="99"/>
      <c r="I88" s="99"/>
      <c r="J88" s="99"/>
      <c r="K88" s="99"/>
      <c r="L88" s="99"/>
      <c r="M88" s="99"/>
      <c r="N88" s="99"/>
      <c r="O88" s="99"/>
      <c r="P88" s="99"/>
      <c r="Q88" s="99"/>
      <c r="R88" s="99"/>
      <c r="S88" s="99"/>
      <c r="T88" s="99"/>
      <c r="U88" s="99"/>
      <c r="V88" s="99"/>
      <c r="W88" s="99"/>
      <c r="X88" s="99"/>
    </row>
    <row r="89" spans="3:42" s="31" customFormat="1" ht="10.7" customHeight="1">
      <c r="D89" s="99"/>
      <c r="E89" s="99"/>
      <c r="F89" s="99"/>
      <c r="G89" s="99"/>
      <c r="H89" s="99"/>
      <c r="I89" s="99"/>
      <c r="J89" s="99"/>
      <c r="K89" s="99"/>
      <c r="L89" s="99"/>
      <c r="M89" s="99"/>
      <c r="N89" s="99"/>
      <c r="O89" s="99"/>
      <c r="P89" s="99"/>
      <c r="Q89" s="99"/>
      <c r="R89" s="99"/>
      <c r="S89" s="99"/>
      <c r="T89" s="99"/>
      <c r="U89" s="99"/>
      <c r="V89" s="99"/>
      <c r="X89" s="99"/>
    </row>
    <row r="90" spans="3:42" s="31" customFormat="1" ht="17.25">
      <c r="C90" s="32" t="s">
        <v>462</v>
      </c>
      <c r="D90" s="99"/>
      <c r="E90" s="99"/>
      <c r="F90" s="99"/>
      <c r="G90" s="99"/>
      <c r="H90" s="99"/>
      <c r="I90" s="99"/>
      <c r="J90" s="99"/>
      <c r="K90" s="99"/>
      <c r="L90" s="99"/>
      <c r="M90" s="99"/>
      <c r="N90" s="99"/>
      <c r="O90" s="99"/>
      <c r="P90" s="99"/>
      <c r="Q90" s="99"/>
      <c r="R90" s="99"/>
      <c r="S90" s="99"/>
      <c r="T90" s="99"/>
      <c r="U90" s="99"/>
      <c r="V90" s="99"/>
      <c r="W90" s="29" t="s">
        <v>722</v>
      </c>
      <c r="X90" s="99"/>
    </row>
    <row r="91" spans="3:42" s="31" customFormat="1" ht="13.5">
      <c r="C91" s="49"/>
      <c r="D91" s="588" t="str">
        <f t="shared" ref="D91:AP91" si="41">D9</f>
        <v>01</v>
      </c>
      <c r="E91" s="588" t="str">
        <f t="shared" si="41"/>
        <v>02</v>
      </c>
      <c r="F91" s="588" t="str">
        <f t="shared" si="41"/>
        <v>03</v>
      </c>
      <c r="G91" s="588" t="str">
        <f t="shared" si="41"/>
        <v>04</v>
      </c>
      <c r="H91" s="588" t="str">
        <f t="shared" si="41"/>
        <v>05</v>
      </c>
      <c r="I91" s="588" t="str">
        <f t="shared" si="41"/>
        <v>06</v>
      </c>
      <c r="J91" s="588" t="str">
        <f t="shared" si="41"/>
        <v>07</v>
      </c>
      <c r="K91" s="588" t="str">
        <f t="shared" si="41"/>
        <v>08</v>
      </c>
      <c r="L91" s="588" t="str">
        <f t="shared" si="41"/>
        <v>09</v>
      </c>
      <c r="M91" s="588" t="str">
        <f t="shared" si="41"/>
        <v>10</v>
      </c>
      <c r="N91" s="588" t="str">
        <f t="shared" si="41"/>
        <v>11</v>
      </c>
      <c r="O91" s="588" t="str">
        <f t="shared" si="41"/>
        <v>12</v>
      </c>
      <c r="P91" s="588" t="str">
        <f t="shared" si="41"/>
        <v>13</v>
      </c>
      <c r="Q91" s="588" t="str">
        <f t="shared" si="41"/>
        <v>14</v>
      </c>
      <c r="R91" s="588" t="str">
        <f t="shared" si="41"/>
        <v>15</v>
      </c>
      <c r="S91" s="588" t="str">
        <f t="shared" si="41"/>
        <v>16</v>
      </c>
      <c r="T91" s="588" t="str">
        <f t="shared" si="41"/>
        <v>17</v>
      </c>
      <c r="U91" s="588" t="str">
        <f t="shared" si="41"/>
        <v>18</v>
      </c>
      <c r="V91" s="588" t="str">
        <f t="shared" si="41"/>
        <v>19</v>
      </c>
      <c r="W91" s="588" t="str">
        <f t="shared" si="41"/>
        <v>20</v>
      </c>
      <c r="X91" s="588" t="str">
        <f t="shared" si="41"/>
        <v>21</v>
      </c>
      <c r="Y91" s="588" t="str">
        <f t="shared" si="41"/>
        <v>22</v>
      </c>
      <c r="Z91" s="588" t="str">
        <f t="shared" si="41"/>
        <v>23</v>
      </c>
      <c r="AA91" s="588" t="str">
        <f t="shared" si="41"/>
        <v>24</v>
      </c>
      <c r="AB91" s="588" t="str">
        <f t="shared" si="41"/>
        <v>25</v>
      </c>
      <c r="AC91" s="588" t="str">
        <f t="shared" si="41"/>
        <v>26</v>
      </c>
      <c r="AD91" s="588" t="str">
        <f t="shared" si="41"/>
        <v>27</v>
      </c>
      <c r="AE91" s="588" t="str">
        <f t="shared" si="41"/>
        <v>28</v>
      </c>
      <c r="AF91" s="588" t="str">
        <f t="shared" si="41"/>
        <v>29</v>
      </c>
      <c r="AG91" s="588" t="str">
        <f t="shared" si="41"/>
        <v>30</v>
      </c>
      <c r="AH91" s="588" t="str">
        <f t="shared" si="41"/>
        <v>31</v>
      </c>
      <c r="AI91" s="588" t="str">
        <f t="shared" si="41"/>
        <v>32</v>
      </c>
      <c r="AJ91" s="588" t="str">
        <f t="shared" si="41"/>
        <v>33</v>
      </c>
      <c r="AK91" s="588" t="str">
        <f t="shared" si="41"/>
        <v>34</v>
      </c>
      <c r="AL91" s="588" t="str">
        <f t="shared" si="41"/>
        <v>35</v>
      </c>
      <c r="AM91" s="588" t="str">
        <f t="shared" si="41"/>
        <v>36</v>
      </c>
      <c r="AN91" s="588" t="str">
        <f t="shared" si="41"/>
        <v>37</v>
      </c>
      <c r="AO91" s="588" t="str">
        <f t="shared" si="41"/>
        <v>38</v>
      </c>
      <c r="AP91" s="588" t="str">
        <f t="shared" si="41"/>
        <v>39</v>
      </c>
    </row>
    <row r="92" spans="3:42" s="31" customFormat="1" ht="40.5">
      <c r="C92" s="77" t="s">
        <v>48</v>
      </c>
      <c r="D92" s="589" t="str">
        <f t="shared" ref="D92:AP92" si="42">D10</f>
        <v>農業</v>
      </c>
      <c r="E92" s="589" t="str">
        <f t="shared" si="42"/>
        <v>林業</v>
      </c>
      <c r="F92" s="589" t="str">
        <f t="shared" si="42"/>
        <v>漁業</v>
      </c>
      <c r="G92" s="589" t="str">
        <f t="shared" si="42"/>
        <v>鉱業</v>
      </c>
      <c r="H92" s="589" t="str">
        <f t="shared" si="42"/>
        <v>飲食料品</v>
      </c>
      <c r="I92" s="589" t="str">
        <f t="shared" si="42"/>
        <v>繊維製品</v>
      </c>
      <c r="J92" s="589" t="str">
        <f t="shared" si="42"/>
        <v>パルプ・紙・木製品</v>
      </c>
      <c r="K92" s="589" t="str">
        <f t="shared" si="42"/>
        <v>化学製品</v>
      </c>
      <c r="L92" s="589" t="str">
        <f t="shared" si="42"/>
        <v>石油・石炭製品</v>
      </c>
      <c r="M92" s="613" t="str">
        <f t="shared" si="42"/>
        <v>プラスチック・ゴム製品</v>
      </c>
      <c r="N92" s="589" t="str">
        <f t="shared" si="42"/>
        <v>窯業・土石製品</v>
      </c>
      <c r="O92" s="589" t="str">
        <f t="shared" si="42"/>
        <v>鉄鋼</v>
      </c>
      <c r="P92" s="589" t="str">
        <f t="shared" si="42"/>
        <v>非鉄金属</v>
      </c>
      <c r="Q92" s="589" t="str">
        <f t="shared" si="42"/>
        <v>金属製品</v>
      </c>
      <c r="R92" s="589" t="str">
        <f t="shared" si="42"/>
        <v>はん用機械</v>
      </c>
      <c r="S92" s="589" t="str">
        <f t="shared" si="42"/>
        <v>生産用機械</v>
      </c>
      <c r="T92" s="589" t="str">
        <f t="shared" si="42"/>
        <v>業務用機械</v>
      </c>
      <c r="U92" s="589" t="str">
        <f t="shared" si="42"/>
        <v>電子部品</v>
      </c>
      <c r="V92" s="589" t="str">
        <f t="shared" si="42"/>
        <v>電気機械</v>
      </c>
      <c r="W92" s="589" t="str">
        <f t="shared" si="42"/>
        <v>情報通信機器</v>
      </c>
      <c r="X92" s="593" t="str">
        <f t="shared" si="42"/>
        <v>輸送機械</v>
      </c>
      <c r="Y92" s="593" t="str">
        <f t="shared" si="42"/>
        <v>その他の製造工業製品</v>
      </c>
      <c r="Z92" s="593" t="str">
        <f t="shared" si="42"/>
        <v>建設</v>
      </c>
      <c r="AA92" s="593" t="str">
        <f t="shared" si="42"/>
        <v>電力・ガス・熱供給</v>
      </c>
      <c r="AB92" s="593" t="str">
        <f t="shared" si="42"/>
        <v>水道</v>
      </c>
      <c r="AC92" s="593" t="str">
        <f t="shared" si="42"/>
        <v>廃棄物処理</v>
      </c>
      <c r="AD92" s="593" t="str">
        <f t="shared" si="42"/>
        <v>商業</v>
      </c>
      <c r="AE92" s="593" t="str">
        <f t="shared" si="42"/>
        <v>金融・保険</v>
      </c>
      <c r="AF92" s="593" t="str">
        <f t="shared" si="42"/>
        <v>不動産</v>
      </c>
      <c r="AG92" s="593" t="str">
        <f t="shared" si="42"/>
        <v>運輸・郵便</v>
      </c>
      <c r="AH92" s="593" t="str">
        <f t="shared" si="42"/>
        <v>情報通信</v>
      </c>
      <c r="AI92" s="593" t="str">
        <f t="shared" si="42"/>
        <v>公務</v>
      </c>
      <c r="AJ92" s="593" t="str">
        <f t="shared" si="42"/>
        <v>教育・研究</v>
      </c>
      <c r="AK92" s="593" t="str">
        <f t="shared" si="42"/>
        <v>医療・福祉</v>
      </c>
      <c r="AL92" s="614" t="str">
        <f t="shared" si="42"/>
        <v>他に分類されない会員制団体</v>
      </c>
      <c r="AM92" s="593" t="str">
        <f t="shared" si="42"/>
        <v>対事業所サービス</v>
      </c>
      <c r="AN92" s="593" t="str">
        <f t="shared" si="42"/>
        <v>対個人サービス</v>
      </c>
      <c r="AO92" s="593" t="str">
        <f t="shared" si="42"/>
        <v>事務用品</v>
      </c>
      <c r="AP92" s="593" t="str">
        <f t="shared" si="42"/>
        <v>分類不明</v>
      </c>
    </row>
    <row r="93" spans="3:42" s="31" customFormat="1" ht="13.5">
      <c r="C93" s="78" t="s">
        <v>84</v>
      </c>
      <c r="D93" s="79">
        <f t="shared" ref="D93:D95" si="43">D33+D74</f>
        <v>0</v>
      </c>
      <c r="E93" s="79">
        <f t="shared" ref="E93:AP93" si="44">E33+E74</f>
        <v>0</v>
      </c>
      <c r="F93" s="79">
        <f t="shared" si="44"/>
        <v>0</v>
      </c>
      <c r="G93" s="79">
        <f t="shared" si="44"/>
        <v>0</v>
      </c>
      <c r="H93" s="79">
        <f t="shared" si="44"/>
        <v>706.56974708665916</v>
      </c>
      <c r="I93" s="79">
        <f t="shared" si="44"/>
        <v>0</v>
      </c>
      <c r="J93" s="79">
        <f t="shared" si="44"/>
        <v>0</v>
      </c>
      <c r="K93" s="79">
        <f t="shared" si="44"/>
        <v>0</v>
      </c>
      <c r="L93" s="79">
        <f t="shared" si="44"/>
        <v>0</v>
      </c>
      <c r="M93" s="79">
        <f t="shared" si="44"/>
        <v>0</v>
      </c>
      <c r="N93" s="79">
        <f t="shared" si="44"/>
        <v>0</v>
      </c>
      <c r="O93" s="79">
        <f t="shared" si="44"/>
        <v>0</v>
      </c>
      <c r="P93" s="79">
        <f t="shared" si="44"/>
        <v>0</v>
      </c>
      <c r="Q93" s="97">
        <f t="shared" si="44"/>
        <v>0</v>
      </c>
      <c r="R93" s="97">
        <f t="shared" si="44"/>
        <v>0</v>
      </c>
      <c r="S93" s="97">
        <f t="shared" si="44"/>
        <v>0</v>
      </c>
      <c r="T93" s="97">
        <f t="shared" si="44"/>
        <v>0</v>
      </c>
      <c r="U93" s="97">
        <f t="shared" si="44"/>
        <v>0</v>
      </c>
      <c r="V93" s="97">
        <f t="shared" si="44"/>
        <v>0</v>
      </c>
      <c r="W93" s="79">
        <f t="shared" si="44"/>
        <v>0</v>
      </c>
      <c r="X93" s="79">
        <f t="shared" si="44"/>
        <v>0</v>
      </c>
      <c r="Y93" s="79">
        <f t="shared" si="44"/>
        <v>0</v>
      </c>
      <c r="Z93" s="79">
        <f t="shared" si="44"/>
        <v>0</v>
      </c>
      <c r="AA93" s="79">
        <f t="shared" si="44"/>
        <v>0</v>
      </c>
      <c r="AB93" s="79">
        <f t="shared" si="44"/>
        <v>0</v>
      </c>
      <c r="AC93" s="79">
        <f t="shared" si="44"/>
        <v>0</v>
      </c>
      <c r="AD93" s="79">
        <f t="shared" si="44"/>
        <v>1385.2360957522867</v>
      </c>
      <c r="AE93" s="79">
        <f t="shared" si="44"/>
        <v>0</v>
      </c>
      <c r="AF93" s="79">
        <f t="shared" si="44"/>
        <v>0</v>
      </c>
      <c r="AG93" s="79">
        <f t="shared" si="44"/>
        <v>135.68053786638882</v>
      </c>
      <c r="AH93" s="79">
        <f t="shared" si="44"/>
        <v>0</v>
      </c>
      <c r="AI93" s="79">
        <f t="shared" si="44"/>
        <v>0</v>
      </c>
      <c r="AJ93" s="79">
        <f t="shared" si="44"/>
        <v>0</v>
      </c>
      <c r="AK93" s="79">
        <f t="shared" si="44"/>
        <v>0</v>
      </c>
      <c r="AL93" s="79">
        <f t="shared" si="44"/>
        <v>0</v>
      </c>
      <c r="AM93" s="79">
        <f t="shared" si="44"/>
        <v>0</v>
      </c>
      <c r="AN93" s="79">
        <f t="shared" si="44"/>
        <v>0</v>
      </c>
      <c r="AO93" s="79">
        <f t="shared" si="44"/>
        <v>0</v>
      </c>
      <c r="AP93" s="79">
        <f t="shared" si="44"/>
        <v>0</v>
      </c>
    </row>
    <row r="94" spans="3:42" s="31" customFormat="1" ht="13.5">
      <c r="C94" s="81" t="s">
        <v>85</v>
      </c>
      <c r="D94" s="37">
        <f t="shared" si="43"/>
        <v>159.6748579356769</v>
      </c>
      <c r="E94" s="37">
        <f t="shared" ref="E94:AP94" si="45">E34+E75</f>
        <v>2.2048699903200717</v>
      </c>
      <c r="F94" s="37">
        <f t="shared" si="45"/>
        <v>21.630082358654729</v>
      </c>
      <c r="G94" s="37">
        <f t="shared" si="45"/>
        <v>0.8902813980296117</v>
      </c>
      <c r="H94" s="37">
        <f t="shared" si="45"/>
        <v>164.71166501394768</v>
      </c>
      <c r="I94" s="37">
        <f t="shared" si="45"/>
        <v>3.7641391956272021</v>
      </c>
      <c r="J94" s="37">
        <f t="shared" si="45"/>
        <v>36.104816723570565</v>
      </c>
      <c r="K94" s="37">
        <f t="shared" si="45"/>
        <v>17.338690474487212</v>
      </c>
      <c r="L94" s="37">
        <f t="shared" si="45"/>
        <v>2.1505335170704281</v>
      </c>
      <c r="M94" s="37">
        <f t="shared" si="45"/>
        <v>46.032990142316521</v>
      </c>
      <c r="N94" s="37">
        <f t="shared" si="45"/>
        <v>5.6007752123708086</v>
      </c>
      <c r="O94" s="37">
        <f t="shared" si="45"/>
        <v>4.0175215400601605</v>
      </c>
      <c r="P94" s="37">
        <f t="shared" si="45"/>
        <v>1.8166837472552146</v>
      </c>
      <c r="Q94" s="98">
        <f t="shared" si="45"/>
        <v>31.506006521582375</v>
      </c>
      <c r="R94" s="98">
        <f t="shared" si="45"/>
        <v>2.2985266381343732</v>
      </c>
      <c r="S94" s="98">
        <f t="shared" si="45"/>
        <v>3.363471608985634</v>
      </c>
      <c r="T94" s="98">
        <f t="shared" si="45"/>
        <v>1.4864512985742526</v>
      </c>
      <c r="U94" s="98">
        <f t="shared" si="45"/>
        <v>2.898325308407145</v>
      </c>
      <c r="V94" s="98">
        <f t="shared" si="45"/>
        <v>1.6308690783739088</v>
      </c>
      <c r="W94" s="37">
        <f t="shared" si="45"/>
        <v>0.17855049584994209</v>
      </c>
      <c r="X94" s="37">
        <f t="shared" si="45"/>
        <v>8.5380313665512126</v>
      </c>
      <c r="Y94" s="37">
        <f t="shared" si="45"/>
        <v>20.681820113532574</v>
      </c>
      <c r="Z94" s="37">
        <f t="shared" si="45"/>
        <v>18.391322292985627</v>
      </c>
      <c r="AA94" s="37">
        <f t="shared" si="45"/>
        <v>20.720106500601801</v>
      </c>
      <c r="AB94" s="37">
        <f t="shared" si="45"/>
        <v>3.8752211411907367</v>
      </c>
      <c r="AC94" s="37">
        <f t="shared" si="45"/>
        <v>15.580211551191525</v>
      </c>
      <c r="AD94" s="37">
        <f t="shared" si="45"/>
        <v>277.69735265435656</v>
      </c>
      <c r="AE94" s="37">
        <f t="shared" si="45"/>
        <v>62.847435360182558</v>
      </c>
      <c r="AF94" s="37">
        <f t="shared" si="45"/>
        <v>14.651288916893016</v>
      </c>
      <c r="AG94" s="37">
        <f t="shared" si="45"/>
        <v>193.64674022493301</v>
      </c>
      <c r="AH94" s="37">
        <f t="shared" si="45"/>
        <v>77.519775525692495</v>
      </c>
      <c r="AI94" s="37">
        <f t="shared" si="45"/>
        <v>1.7287378186752238</v>
      </c>
      <c r="AJ94" s="37">
        <f t="shared" si="45"/>
        <v>3.4225520998256402</v>
      </c>
      <c r="AK94" s="37">
        <f t="shared" si="45"/>
        <v>0.58359306289440893</v>
      </c>
      <c r="AL94" s="37">
        <f t="shared" si="45"/>
        <v>10.30626534378262</v>
      </c>
      <c r="AM94" s="37">
        <f t="shared" si="45"/>
        <v>360.53493986408745</v>
      </c>
      <c r="AN94" s="37">
        <f t="shared" si="45"/>
        <v>4.446743223725016</v>
      </c>
      <c r="AO94" s="37">
        <f t="shared" si="45"/>
        <v>0</v>
      </c>
      <c r="AP94" s="37">
        <f t="shared" si="45"/>
        <v>0.37356432804613948</v>
      </c>
    </row>
    <row r="95" spans="3:42" s="31" customFormat="1" ht="13.5">
      <c r="C95" s="81" t="s">
        <v>86</v>
      </c>
      <c r="D95" s="37">
        <f t="shared" si="43"/>
        <v>11.519117590626101</v>
      </c>
      <c r="E95" s="37">
        <f t="shared" ref="E95:AP95" si="46">E35+E76</f>
        <v>0.66298426788298093</v>
      </c>
      <c r="F95" s="37">
        <f t="shared" si="46"/>
        <v>1.6104697452071302</v>
      </c>
      <c r="G95" s="37">
        <f t="shared" si="46"/>
        <v>0.35058170630902002</v>
      </c>
      <c r="H95" s="37">
        <f t="shared" si="46"/>
        <v>36.451816866729239</v>
      </c>
      <c r="I95" s="37">
        <f t="shared" si="46"/>
        <v>3.9532563968544912</v>
      </c>
      <c r="J95" s="37">
        <f t="shared" si="46"/>
        <v>5.5893486425835146</v>
      </c>
      <c r="K95" s="37">
        <f t="shared" si="46"/>
        <v>6.3263699909719193</v>
      </c>
      <c r="L95" s="37">
        <f t="shared" si="46"/>
        <v>0.80545293236572479</v>
      </c>
      <c r="M95" s="37">
        <f t="shared" si="46"/>
        <v>7.8395023234692696</v>
      </c>
      <c r="N95" s="37">
        <f t="shared" si="46"/>
        <v>1.3540519402484774</v>
      </c>
      <c r="O95" s="37">
        <f t="shared" si="46"/>
        <v>1.2503838336188899</v>
      </c>
      <c r="P95" s="37">
        <f t="shared" si="46"/>
        <v>0.73023828073341068</v>
      </c>
      <c r="Q95" s="98">
        <f t="shared" si="46"/>
        <v>4.6038501721904161</v>
      </c>
      <c r="R95" s="98">
        <f t="shared" si="46"/>
        <v>0.86573896656186933</v>
      </c>
      <c r="S95" s="98">
        <f t="shared" si="46"/>
        <v>0.92748611432670702</v>
      </c>
      <c r="T95" s="98">
        <f t="shared" si="46"/>
        <v>0.72502049278690717</v>
      </c>
      <c r="U95" s="98">
        <f t="shared" si="46"/>
        <v>2.0873419263278783</v>
      </c>
      <c r="V95" s="98">
        <f t="shared" si="46"/>
        <v>4.5848137072568784</v>
      </c>
      <c r="W95" s="37">
        <f t="shared" si="46"/>
        <v>2.0914057301991611</v>
      </c>
      <c r="X95" s="37">
        <f t="shared" si="46"/>
        <v>10.491936788120574</v>
      </c>
      <c r="Y95" s="37">
        <f t="shared" si="46"/>
        <v>9.0320146192040021</v>
      </c>
      <c r="Z95" s="37">
        <f t="shared" si="46"/>
        <v>7.5103479910201649</v>
      </c>
      <c r="AA95" s="37">
        <f t="shared" si="46"/>
        <v>8.9889133211609646</v>
      </c>
      <c r="AB95" s="37">
        <f t="shared" si="46"/>
        <v>3.0691237142068171</v>
      </c>
      <c r="AC95" s="37">
        <f t="shared" si="46"/>
        <v>8.3985890093922571</v>
      </c>
      <c r="AD95" s="37">
        <f t="shared" si="46"/>
        <v>198.938016619292</v>
      </c>
      <c r="AE95" s="37">
        <f t="shared" si="46"/>
        <v>65.744813532322851</v>
      </c>
      <c r="AF95" s="37">
        <f t="shared" si="46"/>
        <v>40.207703857358787</v>
      </c>
      <c r="AG95" s="37">
        <f t="shared" si="46"/>
        <v>64.555761140300802</v>
      </c>
      <c r="AH95" s="37">
        <f t="shared" si="46"/>
        <v>52.611556317252159</v>
      </c>
      <c r="AI95" s="37">
        <f t="shared" si="46"/>
        <v>3.8811292642865944</v>
      </c>
      <c r="AJ95" s="37">
        <f t="shared" si="46"/>
        <v>38.146540364043389</v>
      </c>
      <c r="AK95" s="37">
        <f t="shared" si="46"/>
        <v>65.538091000956911</v>
      </c>
      <c r="AL95" s="37">
        <f t="shared" si="46"/>
        <v>18.090234320678761</v>
      </c>
      <c r="AM95" s="37">
        <f t="shared" si="46"/>
        <v>97.00036441213733</v>
      </c>
      <c r="AN95" s="37">
        <f t="shared" si="46"/>
        <v>81.52747631719221</v>
      </c>
      <c r="AO95" s="37">
        <f t="shared" si="46"/>
        <v>0</v>
      </c>
      <c r="AP95" s="37">
        <f t="shared" si="46"/>
        <v>8.1614504882940406E-2</v>
      </c>
    </row>
    <row r="96" spans="3:42" s="31" customFormat="1" ht="13.5">
      <c r="C96" s="81" t="s">
        <v>79</v>
      </c>
      <c r="D96" s="37">
        <f t="shared" ref="D96:P96" si="47">SUM(D93:D95)</f>
        <v>171.19397552630301</v>
      </c>
      <c r="E96" s="37">
        <f t="shared" si="47"/>
        <v>2.8678542582030526</v>
      </c>
      <c r="F96" s="37">
        <f t="shared" si="47"/>
        <v>23.240552103861859</v>
      </c>
      <c r="G96" s="37">
        <f t="shared" si="47"/>
        <v>1.2408631043386318</v>
      </c>
      <c r="H96" s="37">
        <f t="shared" si="47"/>
        <v>907.73322896733612</v>
      </c>
      <c r="I96" s="37">
        <f t="shared" si="47"/>
        <v>7.7173955924816937</v>
      </c>
      <c r="J96" s="37">
        <f t="shared" si="47"/>
        <v>41.694165366154081</v>
      </c>
      <c r="K96" s="37">
        <f t="shared" si="47"/>
        <v>23.665060465459131</v>
      </c>
      <c r="L96" s="37">
        <f t="shared" si="47"/>
        <v>2.955986449436153</v>
      </c>
      <c r="M96" s="37">
        <f t="shared" si="47"/>
        <v>53.87249246578579</v>
      </c>
      <c r="N96" s="37">
        <f t="shared" si="47"/>
        <v>6.954827152619286</v>
      </c>
      <c r="O96" s="37">
        <f t="shared" si="47"/>
        <v>5.2679053736790502</v>
      </c>
      <c r="P96" s="37">
        <f t="shared" si="47"/>
        <v>2.5469220279886251</v>
      </c>
      <c r="Q96" s="98">
        <f>SUM(Q93:Q95)</f>
        <v>36.109856693772791</v>
      </c>
      <c r="R96" s="98">
        <f>SUM(R93:R95)</f>
        <v>3.1642656046962427</v>
      </c>
      <c r="S96" s="98">
        <f>SUM(S93:S95)</f>
        <v>4.2909577233123413</v>
      </c>
      <c r="T96" s="98">
        <f>SUM(T93:T95)</f>
        <v>2.2114717913611597</v>
      </c>
      <c r="U96" s="98">
        <f>SUM(U93:U95)</f>
        <v>4.9856672347350237</v>
      </c>
      <c r="V96" s="98">
        <f t="shared" ref="V96:AP96" si="48">SUM(V93:V95)</f>
        <v>6.2156827856307872</v>
      </c>
      <c r="W96" s="37">
        <f t="shared" si="48"/>
        <v>2.2699562260491031</v>
      </c>
      <c r="X96" s="41">
        <f t="shared" si="48"/>
        <v>19.029968154671785</v>
      </c>
      <c r="Y96" s="41">
        <f t="shared" si="48"/>
        <v>29.713834732736576</v>
      </c>
      <c r="Z96" s="41">
        <f t="shared" si="48"/>
        <v>25.901670284005792</v>
      </c>
      <c r="AA96" s="41">
        <f t="shared" si="48"/>
        <v>29.709019821762766</v>
      </c>
      <c r="AB96" s="41">
        <f t="shared" si="48"/>
        <v>6.9443448553975538</v>
      </c>
      <c r="AC96" s="41">
        <f t="shared" si="48"/>
        <v>23.978800560583782</v>
      </c>
      <c r="AD96" s="41">
        <f t="shared" si="48"/>
        <v>1861.8714650259353</v>
      </c>
      <c r="AE96" s="41">
        <f t="shared" si="48"/>
        <v>128.59224889250541</v>
      </c>
      <c r="AF96" s="41">
        <f t="shared" si="48"/>
        <v>54.858992774251803</v>
      </c>
      <c r="AG96" s="41">
        <f t="shared" si="48"/>
        <v>393.88303923162266</v>
      </c>
      <c r="AH96" s="41">
        <f t="shared" si="48"/>
        <v>130.13133184294466</v>
      </c>
      <c r="AI96" s="41">
        <f t="shared" si="48"/>
        <v>5.6098670829618182</v>
      </c>
      <c r="AJ96" s="41">
        <f t="shared" si="48"/>
        <v>41.569092463869026</v>
      </c>
      <c r="AK96" s="41">
        <f t="shared" si="48"/>
        <v>66.121684063851319</v>
      </c>
      <c r="AL96" s="41">
        <f t="shared" si="48"/>
        <v>28.396499664461381</v>
      </c>
      <c r="AM96" s="41">
        <f t="shared" si="48"/>
        <v>457.53530427622479</v>
      </c>
      <c r="AN96" s="41">
        <f t="shared" si="48"/>
        <v>85.974219540917233</v>
      </c>
      <c r="AO96" s="41">
        <f t="shared" si="48"/>
        <v>0</v>
      </c>
      <c r="AP96" s="41">
        <f t="shared" si="48"/>
        <v>0.4551788329290799</v>
      </c>
    </row>
    <row r="97" spans="3:24" s="31" customFormat="1" ht="13.5">
      <c r="C97" s="49"/>
      <c r="D97" s="588" t="str">
        <f t="shared" ref="D97:V97" si="49">D15</f>
        <v>21</v>
      </c>
      <c r="E97" s="588" t="str">
        <f t="shared" si="49"/>
        <v>22</v>
      </c>
      <c r="F97" s="588" t="str">
        <f t="shared" si="49"/>
        <v>23</v>
      </c>
      <c r="G97" s="588" t="str">
        <f t="shared" si="49"/>
        <v>24</v>
      </c>
      <c r="H97" s="588" t="str">
        <f t="shared" si="49"/>
        <v>25</v>
      </c>
      <c r="I97" s="588" t="str">
        <f t="shared" si="49"/>
        <v>26</v>
      </c>
      <c r="J97" s="588" t="str">
        <f t="shared" si="49"/>
        <v>27</v>
      </c>
      <c r="K97" s="588" t="str">
        <f t="shared" si="49"/>
        <v>28</v>
      </c>
      <c r="L97" s="588" t="str">
        <f t="shared" si="49"/>
        <v>29</v>
      </c>
      <c r="M97" s="588" t="str">
        <f t="shared" si="49"/>
        <v>30</v>
      </c>
      <c r="N97" s="588" t="str">
        <f t="shared" si="49"/>
        <v>31</v>
      </c>
      <c r="O97" s="588" t="str">
        <f t="shared" si="49"/>
        <v>32</v>
      </c>
      <c r="P97" s="588" t="str">
        <f t="shared" si="49"/>
        <v>33</v>
      </c>
      <c r="Q97" s="588" t="str">
        <f t="shared" si="49"/>
        <v>34</v>
      </c>
      <c r="R97" s="588" t="str">
        <f t="shared" si="49"/>
        <v>35</v>
      </c>
      <c r="S97" s="588" t="str">
        <f t="shared" si="49"/>
        <v>36</v>
      </c>
      <c r="T97" s="588" t="str">
        <f t="shared" si="49"/>
        <v>37</v>
      </c>
      <c r="U97" s="588" t="str">
        <f t="shared" si="49"/>
        <v>38</v>
      </c>
      <c r="V97" s="588" t="str">
        <f t="shared" si="49"/>
        <v>39</v>
      </c>
      <c r="W97" s="49"/>
      <c r="X97" s="99"/>
    </row>
    <row r="98" spans="3:24" s="31" customFormat="1" ht="40.5">
      <c r="C98" s="77" t="s">
        <v>48</v>
      </c>
      <c r="D98" s="589" t="str">
        <f t="shared" ref="D98:V98" si="50">D16</f>
        <v>輸送機械</v>
      </c>
      <c r="E98" s="589" t="str">
        <f t="shared" si="50"/>
        <v>その他の製造工業製品</v>
      </c>
      <c r="F98" s="589" t="str">
        <f t="shared" si="50"/>
        <v>建設</v>
      </c>
      <c r="G98" s="589" t="str">
        <f t="shared" si="50"/>
        <v>電力・ガス・熱供給</v>
      </c>
      <c r="H98" s="589" t="str">
        <f t="shared" si="50"/>
        <v>水道</v>
      </c>
      <c r="I98" s="589" t="str">
        <f t="shared" si="50"/>
        <v>廃棄物処理</v>
      </c>
      <c r="J98" s="589" t="str">
        <f t="shared" si="50"/>
        <v>商業</v>
      </c>
      <c r="K98" s="589" t="str">
        <f t="shared" si="50"/>
        <v>金融・保険</v>
      </c>
      <c r="L98" s="589" t="str">
        <f t="shared" si="50"/>
        <v>不動産</v>
      </c>
      <c r="M98" s="589" t="str">
        <f t="shared" si="50"/>
        <v>運輸・郵便</v>
      </c>
      <c r="N98" s="589" t="str">
        <f t="shared" si="50"/>
        <v>情報通信</v>
      </c>
      <c r="O98" s="589" t="str">
        <f t="shared" si="50"/>
        <v>公務</v>
      </c>
      <c r="P98" s="589" t="str">
        <f t="shared" si="50"/>
        <v>教育・研究</v>
      </c>
      <c r="Q98" s="589" t="str">
        <f t="shared" si="50"/>
        <v>医療・福祉</v>
      </c>
      <c r="R98" s="613" t="str">
        <f t="shared" si="50"/>
        <v>他に分類されない会員制団体</v>
      </c>
      <c r="S98" s="589" t="str">
        <f t="shared" si="50"/>
        <v>対事業所サービス</v>
      </c>
      <c r="T98" s="589" t="str">
        <f t="shared" si="50"/>
        <v>対個人サービス</v>
      </c>
      <c r="U98" s="589" t="str">
        <f t="shared" si="50"/>
        <v>事務用品</v>
      </c>
      <c r="V98" s="589" t="str">
        <f t="shared" si="50"/>
        <v>分類不明</v>
      </c>
      <c r="W98" s="30" t="s">
        <v>66</v>
      </c>
      <c r="X98" s="99"/>
    </row>
    <row r="99" spans="3:24" s="31" customFormat="1" ht="13.5">
      <c r="C99" s="78" t="s">
        <v>84</v>
      </c>
      <c r="D99" s="79">
        <f t="array" ref="D99:V102">+X93:AP96</f>
        <v>0</v>
      </c>
      <c r="E99" s="79">
        <v>0</v>
      </c>
      <c r="F99" s="79">
        <v>0</v>
      </c>
      <c r="G99" s="79">
        <v>0</v>
      </c>
      <c r="H99" s="79">
        <v>0</v>
      </c>
      <c r="I99" s="79">
        <v>0</v>
      </c>
      <c r="J99" s="79">
        <v>1385.2360957522867</v>
      </c>
      <c r="K99" s="79">
        <v>0</v>
      </c>
      <c r="L99" s="79">
        <v>0</v>
      </c>
      <c r="M99" s="79">
        <v>135.68053786638882</v>
      </c>
      <c r="N99" s="79">
        <v>0</v>
      </c>
      <c r="O99" s="79">
        <v>0</v>
      </c>
      <c r="P99" s="79">
        <v>0</v>
      </c>
      <c r="Q99" s="79">
        <v>0</v>
      </c>
      <c r="R99" s="79">
        <v>0</v>
      </c>
      <c r="S99" s="79">
        <v>0</v>
      </c>
      <c r="T99" s="79">
        <v>0</v>
      </c>
      <c r="U99" s="79">
        <v>0</v>
      </c>
      <c r="V99" s="79">
        <v>0</v>
      </c>
      <c r="W99" s="79">
        <f>SUM(D93:W93,D99:V99)</f>
        <v>2227.4863807053348</v>
      </c>
      <c r="X99" s="99"/>
    </row>
    <row r="100" spans="3:24" s="31" customFormat="1" ht="13.5">
      <c r="C100" s="81" t="s">
        <v>85</v>
      </c>
      <c r="D100" s="37">
        <v>8.5380313665512126</v>
      </c>
      <c r="E100" s="37">
        <v>20.681820113532574</v>
      </c>
      <c r="F100" s="37">
        <v>18.391322292985627</v>
      </c>
      <c r="G100" s="37">
        <v>20.720106500601801</v>
      </c>
      <c r="H100" s="37">
        <v>3.8752211411907367</v>
      </c>
      <c r="I100" s="37">
        <v>15.580211551191525</v>
      </c>
      <c r="J100" s="37">
        <v>277.69735265435656</v>
      </c>
      <c r="K100" s="37">
        <v>62.847435360182558</v>
      </c>
      <c r="L100" s="37">
        <v>14.651288916893016</v>
      </c>
      <c r="M100" s="37">
        <v>193.64674022493301</v>
      </c>
      <c r="N100" s="37">
        <v>77.519775525692495</v>
      </c>
      <c r="O100" s="37">
        <v>1.7287378186752238</v>
      </c>
      <c r="P100" s="37">
        <v>3.4225520998256402</v>
      </c>
      <c r="Q100" s="37">
        <v>0.58359306289440893</v>
      </c>
      <c r="R100" s="37">
        <v>10.30626534378262</v>
      </c>
      <c r="S100" s="37">
        <v>360.53493986408745</v>
      </c>
      <c r="T100" s="37">
        <v>4.446743223725016</v>
      </c>
      <c r="U100" s="37">
        <v>0</v>
      </c>
      <c r="V100" s="37">
        <v>0.37356432804613948</v>
      </c>
      <c r="W100" s="37">
        <f t="shared" ref="W100:W102" si="51">SUM(D94:W94,D100:V100)</f>
        <v>1604.8458095884421</v>
      </c>
      <c r="X100" s="99"/>
    </row>
    <row r="101" spans="3:24" s="31" customFormat="1" ht="13.5">
      <c r="C101" s="81" t="s">
        <v>86</v>
      </c>
      <c r="D101" s="37">
        <v>10.491936788120574</v>
      </c>
      <c r="E101" s="37">
        <v>9.0320146192040021</v>
      </c>
      <c r="F101" s="37">
        <v>7.5103479910201649</v>
      </c>
      <c r="G101" s="37">
        <v>8.9889133211609646</v>
      </c>
      <c r="H101" s="37">
        <v>3.0691237142068171</v>
      </c>
      <c r="I101" s="37">
        <v>8.3985890093922571</v>
      </c>
      <c r="J101" s="37">
        <v>198.938016619292</v>
      </c>
      <c r="K101" s="37">
        <v>65.744813532322851</v>
      </c>
      <c r="L101" s="37">
        <v>40.207703857358787</v>
      </c>
      <c r="M101" s="37">
        <v>64.555761140300802</v>
      </c>
      <c r="N101" s="37">
        <v>52.611556317252159</v>
      </c>
      <c r="O101" s="37">
        <v>3.8811292642865944</v>
      </c>
      <c r="P101" s="37">
        <v>38.146540364043389</v>
      </c>
      <c r="Q101" s="37">
        <v>65.538091000956911</v>
      </c>
      <c r="R101" s="37">
        <v>18.090234320678761</v>
      </c>
      <c r="S101" s="37">
        <v>97.00036441213733</v>
      </c>
      <c r="T101" s="37">
        <v>81.52747631719221</v>
      </c>
      <c r="U101" s="37">
        <v>0</v>
      </c>
      <c r="V101" s="37">
        <v>8.1614504882940406E-2</v>
      </c>
      <c r="W101" s="37">
        <f t="shared" si="51"/>
        <v>868.14345872105957</v>
      </c>
      <c r="X101" s="99"/>
    </row>
    <row r="102" spans="3:24" s="31" customFormat="1" ht="13.5">
      <c r="C102" s="83" t="s">
        <v>79</v>
      </c>
      <c r="D102" s="41">
        <v>19.029968154671785</v>
      </c>
      <c r="E102" s="41">
        <v>29.713834732736576</v>
      </c>
      <c r="F102" s="41">
        <v>25.901670284005792</v>
      </c>
      <c r="G102" s="41">
        <v>29.709019821762766</v>
      </c>
      <c r="H102" s="41">
        <v>6.9443448553975538</v>
      </c>
      <c r="I102" s="41">
        <v>23.978800560583782</v>
      </c>
      <c r="J102" s="41">
        <v>1861.8714650259353</v>
      </c>
      <c r="K102" s="41">
        <v>128.59224889250541</v>
      </c>
      <c r="L102" s="41">
        <v>54.858992774251803</v>
      </c>
      <c r="M102" s="41">
        <v>393.88303923162266</v>
      </c>
      <c r="N102" s="41">
        <v>130.13133184294466</v>
      </c>
      <c r="O102" s="41">
        <v>5.6098670829618182</v>
      </c>
      <c r="P102" s="41">
        <v>41.569092463869026</v>
      </c>
      <c r="Q102" s="41">
        <v>66.121684063851319</v>
      </c>
      <c r="R102" s="41">
        <v>28.396499664461381</v>
      </c>
      <c r="S102" s="41">
        <v>457.53530427622479</v>
      </c>
      <c r="T102" s="41">
        <v>85.974219540917233</v>
      </c>
      <c r="U102" s="41">
        <v>0</v>
      </c>
      <c r="V102" s="41">
        <v>0.4551788329290799</v>
      </c>
      <c r="W102" s="41">
        <f t="shared" si="51"/>
        <v>4700.4756490148366</v>
      </c>
      <c r="X102" s="99"/>
    </row>
    <row r="103" spans="3:24" s="31" customFormat="1" ht="10.7" customHeight="1">
      <c r="D103" s="99"/>
      <c r="E103" s="99"/>
      <c r="F103" s="99"/>
      <c r="G103" s="99"/>
      <c r="H103" s="99"/>
      <c r="I103" s="99"/>
      <c r="J103" s="99"/>
      <c r="K103" s="99"/>
      <c r="L103" s="99"/>
      <c r="M103" s="99"/>
      <c r="N103" s="99"/>
      <c r="O103" s="99"/>
      <c r="P103" s="99"/>
      <c r="Q103" s="99"/>
      <c r="R103" s="99"/>
      <c r="S103" s="99"/>
      <c r="T103" s="99"/>
      <c r="U103" s="99"/>
      <c r="V103" s="99"/>
      <c r="W103" s="99"/>
      <c r="X103" s="99"/>
    </row>
    <row r="104" spans="3:24" s="31" customFormat="1" ht="13.5">
      <c r="C104" s="31" t="s">
        <v>87</v>
      </c>
      <c r="D104" s="99"/>
      <c r="E104" s="99"/>
      <c r="F104" s="99"/>
      <c r="G104" s="99"/>
      <c r="H104" s="99"/>
      <c r="I104" s="99"/>
      <c r="J104" s="99"/>
      <c r="K104" s="99"/>
      <c r="L104" s="99"/>
      <c r="M104" s="99"/>
      <c r="N104" s="99"/>
      <c r="O104" s="99"/>
      <c r="P104" s="99"/>
      <c r="Q104" s="99"/>
      <c r="R104" s="99"/>
      <c r="S104" s="99"/>
      <c r="T104" s="99"/>
      <c r="U104" s="99"/>
      <c r="V104" s="99"/>
      <c r="W104" s="99"/>
      <c r="X104" s="99"/>
    </row>
    <row r="105" spans="3:24" s="31" customFormat="1" ht="14.25" customHeight="1">
      <c r="D105" s="99"/>
      <c r="E105" s="99"/>
      <c r="F105" s="99"/>
      <c r="G105" s="99"/>
      <c r="H105" s="99"/>
      <c r="I105" s="99"/>
      <c r="J105" s="99"/>
      <c r="K105" s="99"/>
      <c r="L105" s="99"/>
      <c r="M105" s="99"/>
      <c r="N105" s="99"/>
      <c r="O105" s="99"/>
      <c r="P105" s="99"/>
      <c r="Q105" s="99"/>
      <c r="R105" s="99"/>
      <c r="S105" s="99"/>
      <c r="T105" s="99"/>
      <c r="U105" s="99"/>
      <c r="V105" s="99"/>
      <c r="W105" s="99"/>
      <c r="X105" s="99"/>
    </row>
    <row r="106" spans="3:24" s="31" customFormat="1" ht="14.25" customHeight="1">
      <c r="D106" s="99"/>
      <c r="E106" s="99"/>
      <c r="F106" s="99"/>
      <c r="G106" s="99"/>
      <c r="H106" s="99"/>
      <c r="I106" s="99"/>
      <c r="J106" s="99"/>
      <c r="K106" s="99"/>
      <c r="L106" s="99"/>
      <c r="M106" s="99"/>
      <c r="N106" s="99"/>
      <c r="O106" s="99"/>
      <c r="P106" s="99"/>
      <c r="Q106" s="99"/>
      <c r="R106" s="99"/>
      <c r="S106" s="99"/>
      <c r="T106" s="99"/>
      <c r="U106" s="99"/>
      <c r="V106" s="99"/>
      <c r="W106" s="99"/>
      <c r="X106" s="99"/>
    </row>
    <row r="107" spans="3:24" s="31" customFormat="1" ht="14.25" customHeight="1">
      <c r="D107" s="99"/>
      <c r="E107" s="99"/>
      <c r="F107" s="99"/>
      <c r="G107" s="99"/>
      <c r="H107" s="99"/>
      <c r="I107" s="99"/>
      <c r="J107" s="99"/>
      <c r="K107" s="99"/>
      <c r="L107" s="99"/>
      <c r="M107" s="99"/>
      <c r="N107" s="99"/>
      <c r="O107" s="99"/>
      <c r="P107" s="99"/>
      <c r="Q107" s="99"/>
      <c r="R107" s="99"/>
      <c r="S107" s="99"/>
      <c r="T107" s="99"/>
      <c r="U107" s="99"/>
      <c r="V107" s="99"/>
      <c r="W107" s="99"/>
      <c r="X107" s="99"/>
    </row>
    <row r="108" spans="3:24" s="31" customFormat="1" ht="14.25" customHeight="1">
      <c r="D108" s="99"/>
      <c r="E108" s="99"/>
      <c r="F108" s="99"/>
      <c r="G108" s="99"/>
      <c r="H108" s="99"/>
      <c r="I108" s="99"/>
      <c r="J108" s="99"/>
      <c r="K108" s="99"/>
      <c r="L108" s="99"/>
      <c r="M108" s="99"/>
      <c r="N108" s="99"/>
      <c r="O108" s="99"/>
      <c r="P108" s="99"/>
      <c r="Q108" s="99"/>
      <c r="R108" s="99"/>
      <c r="S108" s="99"/>
      <c r="T108" s="99"/>
      <c r="U108" s="99"/>
      <c r="V108" s="99"/>
      <c r="W108" s="99"/>
      <c r="X108" s="99"/>
    </row>
    <row r="109" spans="3:24" s="31" customFormat="1" ht="14.25" customHeight="1">
      <c r="D109" s="99"/>
      <c r="E109" s="99"/>
      <c r="F109" s="99"/>
      <c r="G109" s="99"/>
      <c r="H109" s="99"/>
      <c r="I109" s="99"/>
      <c r="J109" s="99"/>
      <c r="K109" s="99"/>
      <c r="L109" s="99"/>
      <c r="M109" s="99"/>
      <c r="N109" s="99"/>
      <c r="O109" s="99"/>
      <c r="P109" s="99"/>
      <c r="Q109" s="99"/>
      <c r="R109" s="99"/>
      <c r="S109" s="99"/>
      <c r="T109" s="99"/>
      <c r="U109" s="99"/>
      <c r="V109" s="99"/>
      <c r="W109" s="99"/>
      <c r="X109" s="99"/>
    </row>
    <row r="110" spans="3:24" s="31" customFormat="1" ht="14.25" customHeight="1">
      <c r="D110" s="99"/>
      <c r="E110" s="99"/>
      <c r="F110" s="99"/>
      <c r="G110" s="99"/>
      <c r="H110" s="99"/>
      <c r="I110" s="99"/>
      <c r="J110" s="99"/>
      <c r="K110" s="99"/>
      <c r="L110" s="99"/>
      <c r="M110" s="99"/>
      <c r="N110" s="99"/>
      <c r="O110" s="99"/>
      <c r="P110" s="99"/>
      <c r="Q110" s="99"/>
      <c r="R110" s="99"/>
      <c r="S110" s="99"/>
      <c r="T110" s="99"/>
      <c r="U110" s="99"/>
      <c r="V110" s="99"/>
      <c r="W110" s="99"/>
      <c r="X110" s="99"/>
    </row>
    <row r="111" spans="3:24" s="31" customFormat="1" ht="14.25" customHeight="1">
      <c r="D111" s="99"/>
      <c r="E111" s="99"/>
      <c r="F111" s="99"/>
      <c r="G111" s="99"/>
      <c r="H111" s="99"/>
      <c r="I111" s="99"/>
      <c r="J111" s="99"/>
      <c r="K111" s="99"/>
      <c r="L111" s="99"/>
      <c r="M111" s="99"/>
      <c r="N111" s="99"/>
      <c r="O111" s="99"/>
      <c r="P111" s="99"/>
      <c r="Q111" s="99"/>
      <c r="R111" s="99"/>
      <c r="S111" s="99"/>
      <c r="T111" s="99"/>
      <c r="U111" s="99"/>
      <c r="V111" s="99"/>
      <c r="W111" s="99"/>
      <c r="X111" s="99"/>
    </row>
    <row r="112" spans="3:24" s="31" customFormat="1" ht="14.25" customHeight="1">
      <c r="D112" s="99"/>
      <c r="E112" s="99"/>
      <c r="F112" s="99"/>
      <c r="G112" s="99"/>
      <c r="H112" s="99"/>
      <c r="I112" s="99"/>
      <c r="J112" s="99"/>
      <c r="K112" s="99"/>
      <c r="L112" s="99"/>
      <c r="M112" s="99"/>
      <c r="N112" s="99"/>
      <c r="O112" s="99"/>
      <c r="P112" s="99"/>
      <c r="Q112" s="99"/>
      <c r="R112" s="99"/>
      <c r="S112" s="99"/>
      <c r="T112" s="99"/>
      <c r="U112" s="99"/>
      <c r="V112" s="99"/>
      <c r="W112" s="99"/>
      <c r="X112" s="99"/>
    </row>
    <row r="113" spans="3:24" s="31" customFormat="1" ht="14.25" customHeight="1">
      <c r="D113" s="99"/>
      <c r="E113" s="99"/>
      <c r="F113" s="99"/>
      <c r="G113" s="99"/>
      <c r="H113" s="99"/>
      <c r="I113" s="99"/>
      <c r="J113" s="99"/>
      <c r="K113" s="99"/>
      <c r="L113" s="99"/>
      <c r="M113" s="99"/>
      <c r="N113" s="99"/>
      <c r="O113" s="99"/>
      <c r="P113" s="99"/>
      <c r="Q113" s="99"/>
      <c r="R113" s="99"/>
      <c r="S113" s="99"/>
      <c r="T113" s="99"/>
      <c r="U113" s="99"/>
      <c r="V113" s="99"/>
      <c r="W113" s="99"/>
      <c r="X113" s="99"/>
    </row>
    <row r="114" spans="3:24" s="31" customFormat="1" ht="14.25" customHeight="1">
      <c r="D114" s="99"/>
      <c r="E114" s="99"/>
      <c r="F114" s="99"/>
      <c r="G114" s="99"/>
      <c r="H114" s="99"/>
      <c r="I114" s="99"/>
      <c r="J114" s="99"/>
      <c r="K114" s="99"/>
      <c r="L114" s="99"/>
      <c r="M114" s="99"/>
      <c r="N114" s="99"/>
      <c r="O114" s="99"/>
      <c r="P114" s="99"/>
      <c r="Q114" s="99"/>
      <c r="R114" s="99"/>
      <c r="S114" s="99"/>
      <c r="T114" s="99"/>
      <c r="U114" s="99"/>
      <c r="V114" s="99"/>
      <c r="W114" s="99"/>
      <c r="X114" s="99"/>
    </row>
    <row r="115" spans="3:24" s="31" customFormat="1" ht="14.25" customHeight="1">
      <c r="D115" s="99"/>
      <c r="E115" s="99"/>
      <c r="F115" s="99"/>
      <c r="G115" s="99"/>
      <c r="H115" s="99"/>
      <c r="I115" s="99"/>
      <c r="J115" s="99"/>
      <c r="K115" s="99"/>
      <c r="L115" s="99"/>
      <c r="M115" s="99"/>
      <c r="N115" s="99"/>
      <c r="O115" s="99"/>
      <c r="P115" s="99"/>
      <c r="Q115" s="99"/>
      <c r="R115" s="99"/>
      <c r="S115" s="99"/>
      <c r="T115" s="99"/>
      <c r="U115" s="99"/>
      <c r="V115" s="99"/>
      <c r="W115" s="99"/>
      <c r="X115" s="99"/>
    </row>
    <row r="116" spans="3:24" s="31" customFormat="1" ht="14.25" customHeight="1">
      <c r="D116" s="99"/>
      <c r="E116" s="99"/>
      <c r="F116" s="99"/>
      <c r="G116" s="99"/>
      <c r="H116" s="99"/>
      <c r="I116" s="99"/>
      <c r="J116" s="99"/>
      <c r="K116" s="99"/>
      <c r="L116" s="99"/>
      <c r="M116" s="99"/>
      <c r="N116" s="99"/>
      <c r="O116" s="99"/>
      <c r="P116" s="99"/>
      <c r="Q116" s="99"/>
      <c r="R116" s="99"/>
      <c r="S116" s="99"/>
      <c r="T116" s="99"/>
      <c r="U116" s="99"/>
      <c r="V116" s="99"/>
      <c r="W116" s="99"/>
      <c r="X116" s="99"/>
    </row>
    <row r="117" spans="3:24" s="31" customFormat="1" ht="14.25" customHeight="1">
      <c r="D117" s="99"/>
      <c r="E117" s="99"/>
      <c r="F117" s="99"/>
      <c r="G117" s="99"/>
      <c r="H117" s="99"/>
      <c r="I117" s="99"/>
      <c r="J117" s="99"/>
      <c r="K117" s="99"/>
      <c r="L117" s="99"/>
      <c r="M117" s="99"/>
      <c r="N117" s="99"/>
      <c r="O117" s="99"/>
      <c r="P117" s="99"/>
      <c r="Q117" s="99"/>
      <c r="R117" s="99"/>
      <c r="S117" s="99"/>
      <c r="T117" s="99"/>
      <c r="U117" s="99"/>
      <c r="V117" s="99"/>
      <c r="W117" s="99"/>
      <c r="X117" s="99"/>
    </row>
    <row r="118" spans="3:24" s="31" customFormat="1" ht="14.25" customHeight="1">
      <c r="D118" s="99"/>
      <c r="E118" s="99"/>
      <c r="F118" s="99"/>
      <c r="G118" s="99"/>
      <c r="H118" s="99"/>
      <c r="I118" s="99"/>
      <c r="J118" s="99"/>
      <c r="K118" s="99"/>
      <c r="L118" s="99"/>
      <c r="M118" s="99"/>
      <c r="N118" s="99"/>
      <c r="O118" s="99"/>
      <c r="P118" s="99"/>
      <c r="Q118" s="99"/>
      <c r="R118" s="99"/>
      <c r="S118" s="99"/>
      <c r="T118" s="99"/>
      <c r="U118" s="99"/>
      <c r="V118" s="99"/>
      <c r="W118" s="99"/>
      <c r="X118" s="99"/>
    </row>
    <row r="119" spans="3:24" s="31" customFormat="1" ht="14.25" customHeight="1">
      <c r="D119" s="99"/>
      <c r="E119" s="99"/>
      <c r="F119" s="99"/>
      <c r="G119" s="99"/>
      <c r="H119" s="99"/>
      <c r="I119" s="99"/>
      <c r="J119" s="99"/>
      <c r="K119" s="99"/>
      <c r="L119" s="99"/>
      <c r="M119" s="99"/>
      <c r="N119" s="99"/>
      <c r="O119" s="99"/>
      <c r="P119" s="99"/>
      <c r="Q119" s="99"/>
      <c r="R119" s="99"/>
      <c r="S119" s="99"/>
      <c r="T119" s="99"/>
      <c r="U119" s="99"/>
      <c r="V119" s="99"/>
      <c r="W119" s="99"/>
      <c r="X119" s="99"/>
    </row>
    <row r="120" spans="3:24" s="31" customFormat="1" ht="14.25" customHeight="1">
      <c r="D120" s="99"/>
      <c r="E120" s="99"/>
      <c r="F120" s="99"/>
      <c r="G120" s="99"/>
      <c r="H120" s="99"/>
      <c r="I120" s="99"/>
      <c r="J120" s="99"/>
      <c r="K120" s="99"/>
      <c r="L120" s="99"/>
      <c r="M120" s="99"/>
      <c r="N120" s="99"/>
      <c r="O120" s="99"/>
      <c r="P120" s="99"/>
      <c r="Q120" s="99"/>
      <c r="R120" s="99"/>
      <c r="S120" s="99"/>
      <c r="T120" s="99"/>
      <c r="U120" s="99"/>
      <c r="V120" s="99"/>
      <c r="W120" s="99"/>
      <c r="X120" s="99"/>
    </row>
    <row r="121" spans="3:24" s="31" customFormat="1" ht="14.25" customHeight="1">
      <c r="D121" s="99"/>
      <c r="E121" s="99"/>
      <c r="F121" s="99"/>
      <c r="G121" s="99"/>
      <c r="H121" s="99"/>
      <c r="I121" s="99"/>
      <c r="J121" s="99"/>
      <c r="K121" s="99"/>
      <c r="L121" s="99"/>
      <c r="M121" s="99"/>
      <c r="N121" s="99"/>
      <c r="O121" s="99"/>
      <c r="P121" s="99"/>
      <c r="Q121" s="99"/>
      <c r="R121" s="99"/>
      <c r="S121" s="99"/>
      <c r="T121" s="99"/>
      <c r="U121" s="99"/>
      <c r="V121" s="99"/>
      <c r="W121" s="99"/>
      <c r="X121" s="99"/>
    </row>
    <row r="122" spans="3:24" s="31" customFormat="1" ht="14.25" customHeight="1">
      <c r="D122" s="99"/>
      <c r="E122" s="99"/>
      <c r="F122" s="99"/>
      <c r="G122" s="99"/>
      <c r="H122" s="99"/>
      <c r="I122" s="99"/>
      <c r="J122" s="99"/>
      <c r="K122" s="99"/>
      <c r="L122" s="99"/>
      <c r="M122" s="99"/>
      <c r="N122" s="99"/>
      <c r="O122" s="99"/>
      <c r="P122" s="99"/>
      <c r="Q122" s="99"/>
      <c r="R122" s="99"/>
      <c r="S122" s="99"/>
      <c r="T122" s="99"/>
      <c r="U122" s="99"/>
      <c r="V122" s="99"/>
      <c r="W122" s="99"/>
      <c r="X122" s="99"/>
    </row>
    <row r="123" spans="3:24" s="31" customFormat="1" ht="14.25" customHeight="1">
      <c r="D123" s="99"/>
      <c r="E123" s="99"/>
      <c r="F123" s="99"/>
      <c r="G123" s="99"/>
      <c r="H123" s="99"/>
      <c r="I123" s="99"/>
      <c r="J123" s="99"/>
      <c r="K123" s="99"/>
      <c r="L123" s="99"/>
      <c r="M123" s="99"/>
      <c r="N123" s="99"/>
      <c r="O123" s="99"/>
      <c r="P123" s="99"/>
      <c r="Q123" s="99"/>
      <c r="R123" s="99"/>
      <c r="S123" s="99"/>
      <c r="T123" s="99"/>
      <c r="U123" s="99"/>
      <c r="V123" s="99"/>
      <c r="W123" s="99"/>
      <c r="X123" s="99"/>
    </row>
    <row r="124" spans="3:24" s="31" customFormat="1" ht="14.25" customHeight="1">
      <c r="D124" s="99"/>
      <c r="E124" s="99"/>
      <c r="F124" s="99"/>
      <c r="G124" s="99"/>
      <c r="H124" s="99"/>
      <c r="I124" s="99"/>
      <c r="J124" s="99"/>
      <c r="K124" s="99"/>
      <c r="L124" s="99"/>
      <c r="M124" s="99"/>
      <c r="N124" s="99"/>
      <c r="O124" s="99"/>
      <c r="P124" s="99"/>
      <c r="Q124" s="99"/>
      <c r="R124" s="99"/>
      <c r="S124" s="99"/>
      <c r="T124" s="99"/>
      <c r="U124" s="99"/>
      <c r="V124" s="99"/>
      <c r="W124" s="99"/>
      <c r="X124" s="99"/>
    </row>
    <row r="125" spans="3:24" s="31" customFormat="1" ht="14.25" customHeight="1">
      <c r="D125" s="99"/>
      <c r="E125" s="99"/>
      <c r="F125" s="99"/>
      <c r="G125" s="99"/>
      <c r="H125" s="99"/>
      <c r="I125" s="99"/>
      <c r="J125" s="99"/>
      <c r="K125" s="99"/>
      <c r="L125" s="99"/>
      <c r="M125" s="99"/>
      <c r="N125" s="99"/>
      <c r="O125" s="99"/>
      <c r="P125" s="99"/>
      <c r="Q125" s="99"/>
      <c r="R125" s="99"/>
      <c r="S125" s="99"/>
      <c r="T125" s="99"/>
      <c r="U125" s="99"/>
      <c r="V125" s="99"/>
      <c r="W125" s="99"/>
      <c r="X125" s="99"/>
    </row>
    <row r="126" spans="3:24" s="31" customFormat="1" ht="14.25" customHeight="1">
      <c r="X126" s="99"/>
    </row>
    <row r="127" spans="3:24" s="31" customFormat="1" ht="10.7" customHeight="1">
      <c r="D127" s="99"/>
      <c r="E127" s="99"/>
      <c r="F127" s="99"/>
      <c r="G127" s="99"/>
      <c r="H127" s="99"/>
      <c r="I127" s="99"/>
      <c r="J127" s="99"/>
      <c r="K127" s="99"/>
      <c r="L127" s="99"/>
      <c r="M127" s="99"/>
      <c r="N127" s="99"/>
      <c r="O127" s="99"/>
      <c r="P127" s="99"/>
      <c r="Q127" s="99"/>
      <c r="R127" s="99"/>
      <c r="S127" s="99"/>
      <c r="T127" s="99"/>
      <c r="U127" s="99"/>
      <c r="V127" s="99"/>
      <c r="W127" s="99"/>
      <c r="X127" s="99"/>
    </row>
    <row r="128" spans="3:24" s="31" customFormat="1" ht="18.75">
      <c r="C128" s="51" t="s">
        <v>463</v>
      </c>
      <c r="D128" s="99"/>
      <c r="E128" s="99"/>
      <c r="F128" s="99"/>
      <c r="G128" s="99"/>
      <c r="H128" s="99"/>
      <c r="I128" s="99"/>
      <c r="J128" s="99"/>
      <c r="K128" s="99"/>
      <c r="L128" s="99"/>
      <c r="M128" s="99"/>
      <c r="N128" s="99"/>
      <c r="O128" s="99"/>
      <c r="P128" s="99"/>
      <c r="Q128" s="99"/>
      <c r="R128" s="99"/>
      <c r="S128" s="99"/>
      <c r="T128" s="99"/>
      <c r="U128" s="99"/>
      <c r="V128" s="99"/>
      <c r="W128" s="99"/>
      <c r="X128" s="99"/>
    </row>
    <row r="129" spans="3:42" s="31" customFormat="1" ht="10.7" customHeight="1">
      <c r="C129" s="44"/>
      <c r="D129" s="99"/>
      <c r="E129" s="99"/>
      <c r="F129" s="99"/>
      <c r="G129" s="99"/>
      <c r="H129" s="99"/>
      <c r="I129" s="99"/>
      <c r="J129" s="99"/>
      <c r="K129" s="99"/>
      <c r="L129" s="99"/>
      <c r="M129" s="99"/>
      <c r="N129" s="99"/>
      <c r="O129" s="99"/>
      <c r="P129" s="99"/>
      <c r="Q129" s="99"/>
      <c r="R129" s="99"/>
      <c r="S129" s="99"/>
      <c r="T129" s="99"/>
      <c r="U129" s="99"/>
      <c r="V129" s="99"/>
      <c r="W129" s="99"/>
      <c r="X129" s="99"/>
    </row>
    <row r="130" spans="3:42" s="31" customFormat="1" ht="18.75">
      <c r="C130" s="51" t="s">
        <v>464</v>
      </c>
      <c r="D130" s="99"/>
      <c r="E130" s="99"/>
      <c r="F130" s="99"/>
      <c r="G130" s="99"/>
      <c r="H130" s="99"/>
      <c r="I130" s="99"/>
      <c r="J130" s="99"/>
      <c r="K130" s="99"/>
      <c r="L130" s="99"/>
      <c r="M130" s="99"/>
      <c r="N130" s="99"/>
      <c r="O130" s="99"/>
      <c r="P130" s="99"/>
      <c r="Q130" s="99"/>
      <c r="R130" s="99"/>
      <c r="S130" s="99"/>
      <c r="T130" s="99"/>
      <c r="U130" s="99"/>
      <c r="V130" s="99"/>
      <c r="W130" s="99"/>
      <c r="X130" s="99"/>
    </row>
    <row r="131" spans="3:42" s="31" customFormat="1" ht="10.7" customHeight="1">
      <c r="D131" s="99"/>
      <c r="E131" s="99"/>
      <c r="F131" s="99"/>
      <c r="G131" s="99"/>
      <c r="H131" s="99"/>
      <c r="I131" s="99"/>
      <c r="J131" s="99"/>
      <c r="K131" s="99"/>
      <c r="L131" s="99"/>
      <c r="M131" s="99"/>
      <c r="N131" s="99"/>
      <c r="O131" s="99"/>
      <c r="P131" s="99"/>
      <c r="Q131" s="99"/>
      <c r="R131" s="99"/>
      <c r="S131" s="99"/>
      <c r="T131" s="99"/>
      <c r="U131" s="99"/>
      <c r="V131" s="99"/>
      <c r="W131" s="99"/>
      <c r="X131" s="99"/>
    </row>
    <row r="132" spans="3:42" s="31" customFormat="1" ht="17.25">
      <c r="C132" s="32" t="s">
        <v>465</v>
      </c>
      <c r="D132" s="87"/>
      <c r="E132" s="87"/>
      <c r="F132" s="87"/>
      <c r="G132" s="87"/>
      <c r="H132" s="87"/>
      <c r="I132" s="87"/>
      <c r="J132" s="87"/>
      <c r="K132" s="87"/>
      <c r="L132" s="87"/>
      <c r="M132" s="87"/>
      <c r="N132" s="87"/>
      <c r="O132" s="87"/>
      <c r="P132" s="87"/>
      <c r="Q132" s="87"/>
      <c r="R132" s="87"/>
      <c r="S132" s="87"/>
      <c r="T132" s="87"/>
      <c r="U132" s="87"/>
      <c r="V132" s="87"/>
      <c r="W132" s="29" t="s">
        <v>722</v>
      </c>
      <c r="X132" s="99"/>
    </row>
    <row r="133" spans="3:42" s="31" customFormat="1" ht="13.5">
      <c r="C133" s="49"/>
      <c r="D133" s="588" t="str">
        <f t="shared" ref="D133:AP133" si="52">D9</f>
        <v>01</v>
      </c>
      <c r="E133" s="588" t="str">
        <f t="shared" si="52"/>
        <v>02</v>
      </c>
      <c r="F133" s="588" t="str">
        <f t="shared" si="52"/>
        <v>03</v>
      </c>
      <c r="G133" s="588" t="str">
        <f t="shared" si="52"/>
        <v>04</v>
      </c>
      <c r="H133" s="588" t="str">
        <f t="shared" si="52"/>
        <v>05</v>
      </c>
      <c r="I133" s="588" t="str">
        <f t="shared" si="52"/>
        <v>06</v>
      </c>
      <c r="J133" s="588" t="str">
        <f t="shared" si="52"/>
        <v>07</v>
      </c>
      <c r="K133" s="588" t="str">
        <f t="shared" si="52"/>
        <v>08</v>
      </c>
      <c r="L133" s="588" t="str">
        <f t="shared" si="52"/>
        <v>09</v>
      </c>
      <c r="M133" s="588" t="str">
        <f t="shared" si="52"/>
        <v>10</v>
      </c>
      <c r="N133" s="588" t="str">
        <f t="shared" si="52"/>
        <v>11</v>
      </c>
      <c r="O133" s="588" t="str">
        <f t="shared" si="52"/>
        <v>12</v>
      </c>
      <c r="P133" s="588" t="str">
        <f t="shared" si="52"/>
        <v>13</v>
      </c>
      <c r="Q133" s="588" t="str">
        <f t="shared" si="52"/>
        <v>14</v>
      </c>
      <c r="R133" s="588" t="str">
        <f t="shared" si="52"/>
        <v>15</v>
      </c>
      <c r="S133" s="588" t="str">
        <f t="shared" si="52"/>
        <v>16</v>
      </c>
      <c r="T133" s="588" t="str">
        <f t="shared" si="52"/>
        <v>17</v>
      </c>
      <c r="U133" s="588" t="str">
        <f t="shared" si="52"/>
        <v>18</v>
      </c>
      <c r="V133" s="588" t="str">
        <f t="shared" si="52"/>
        <v>19</v>
      </c>
      <c r="W133" s="588" t="str">
        <f t="shared" si="52"/>
        <v>20</v>
      </c>
      <c r="X133" s="588" t="str">
        <f t="shared" si="52"/>
        <v>21</v>
      </c>
      <c r="Y133" s="588" t="str">
        <f t="shared" si="52"/>
        <v>22</v>
      </c>
      <c r="Z133" s="588" t="str">
        <f t="shared" si="52"/>
        <v>23</v>
      </c>
      <c r="AA133" s="588" t="str">
        <f t="shared" si="52"/>
        <v>24</v>
      </c>
      <c r="AB133" s="588" t="str">
        <f t="shared" si="52"/>
        <v>25</v>
      </c>
      <c r="AC133" s="588" t="str">
        <f t="shared" si="52"/>
        <v>26</v>
      </c>
      <c r="AD133" s="588" t="str">
        <f t="shared" si="52"/>
        <v>27</v>
      </c>
      <c r="AE133" s="588" t="str">
        <f t="shared" si="52"/>
        <v>28</v>
      </c>
      <c r="AF133" s="588" t="str">
        <f t="shared" si="52"/>
        <v>29</v>
      </c>
      <c r="AG133" s="588" t="str">
        <f t="shared" si="52"/>
        <v>30</v>
      </c>
      <c r="AH133" s="588" t="str">
        <f t="shared" si="52"/>
        <v>31</v>
      </c>
      <c r="AI133" s="588" t="str">
        <f t="shared" si="52"/>
        <v>32</v>
      </c>
      <c r="AJ133" s="588" t="str">
        <f t="shared" si="52"/>
        <v>33</v>
      </c>
      <c r="AK133" s="588" t="str">
        <f t="shared" si="52"/>
        <v>34</v>
      </c>
      <c r="AL133" s="588" t="str">
        <f t="shared" si="52"/>
        <v>35</v>
      </c>
      <c r="AM133" s="588" t="str">
        <f t="shared" si="52"/>
        <v>36</v>
      </c>
      <c r="AN133" s="588" t="str">
        <f t="shared" si="52"/>
        <v>37</v>
      </c>
      <c r="AO133" s="588" t="str">
        <f t="shared" si="52"/>
        <v>38</v>
      </c>
      <c r="AP133" s="588" t="str">
        <f t="shared" si="52"/>
        <v>39</v>
      </c>
    </row>
    <row r="134" spans="3:42" s="31" customFormat="1" ht="40.5">
      <c r="C134" s="77" t="s">
        <v>48</v>
      </c>
      <c r="D134" s="589" t="str">
        <f t="shared" ref="D134:AP134" si="53">D10</f>
        <v>農業</v>
      </c>
      <c r="E134" s="589" t="str">
        <f t="shared" si="53"/>
        <v>林業</v>
      </c>
      <c r="F134" s="589" t="str">
        <f t="shared" si="53"/>
        <v>漁業</v>
      </c>
      <c r="G134" s="589" t="str">
        <f t="shared" si="53"/>
        <v>鉱業</v>
      </c>
      <c r="H134" s="589" t="str">
        <f t="shared" si="53"/>
        <v>飲食料品</v>
      </c>
      <c r="I134" s="589" t="str">
        <f t="shared" si="53"/>
        <v>繊維製品</v>
      </c>
      <c r="J134" s="589" t="str">
        <f t="shared" si="53"/>
        <v>パルプ・紙・木製品</v>
      </c>
      <c r="K134" s="589" t="str">
        <f t="shared" si="53"/>
        <v>化学製品</v>
      </c>
      <c r="L134" s="589" t="str">
        <f t="shared" si="53"/>
        <v>石油・石炭製品</v>
      </c>
      <c r="M134" s="613" t="str">
        <f t="shared" si="53"/>
        <v>プラスチック・ゴム製品</v>
      </c>
      <c r="N134" s="589" t="str">
        <f t="shared" si="53"/>
        <v>窯業・土石製品</v>
      </c>
      <c r="O134" s="589" t="str">
        <f t="shared" si="53"/>
        <v>鉄鋼</v>
      </c>
      <c r="P134" s="589" t="str">
        <f t="shared" si="53"/>
        <v>非鉄金属</v>
      </c>
      <c r="Q134" s="589" t="str">
        <f t="shared" si="53"/>
        <v>金属製品</v>
      </c>
      <c r="R134" s="589" t="str">
        <f t="shared" si="53"/>
        <v>はん用機械</v>
      </c>
      <c r="S134" s="589" t="str">
        <f t="shared" si="53"/>
        <v>生産用機械</v>
      </c>
      <c r="T134" s="589" t="str">
        <f t="shared" si="53"/>
        <v>業務用機械</v>
      </c>
      <c r="U134" s="589" t="str">
        <f t="shared" si="53"/>
        <v>電子部品</v>
      </c>
      <c r="V134" s="589" t="str">
        <f t="shared" si="53"/>
        <v>電気機械</v>
      </c>
      <c r="W134" s="589" t="str">
        <f t="shared" si="53"/>
        <v>情報通信機器</v>
      </c>
      <c r="X134" s="593" t="str">
        <f t="shared" si="53"/>
        <v>輸送機械</v>
      </c>
      <c r="Y134" s="593" t="str">
        <f t="shared" si="53"/>
        <v>その他の製造工業製品</v>
      </c>
      <c r="Z134" s="593" t="str">
        <f t="shared" si="53"/>
        <v>建設</v>
      </c>
      <c r="AA134" s="593" t="str">
        <f t="shared" si="53"/>
        <v>電力・ガス・熱供給</v>
      </c>
      <c r="AB134" s="593" t="str">
        <f t="shared" si="53"/>
        <v>水道</v>
      </c>
      <c r="AC134" s="593" t="str">
        <f t="shared" si="53"/>
        <v>廃棄物処理</v>
      </c>
      <c r="AD134" s="593" t="str">
        <f t="shared" si="53"/>
        <v>商業</v>
      </c>
      <c r="AE134" s="593" t="str">
        <f t="shared" si="53"/>
        <v>金融・保険</v>
      </c>
      <c r="AF134" s="593" t="str">
        <f t="shared" si="53"/>
        <v>不動産</v>
      </c>
      <c r="AG134" s="593" t="str">
        <f t="shared" si="53"/>
        <v>運輸・郵便</v>
      </c>
      <c r="AH134" s="593" t="str">
        <f t="shared" si="53"/>
        <v>情報通信</v>
      </c>
      <c r="AI134" s="593" t="str">
        <f t="shared" si="53"/>
        <v>公務</v>
      </c>
      <c r="AJ134" s="593" t="str">
        <f t="shared" si="53"/>
        <v>教育・研究</v>
      </c>
      <c r="AK134" s="593" t="str">
        <f t="shared" si="53"/>
        <v>医療・福祉</v>
      </c>
      <c r="AL134" s="614" t="str">
        <f t="shared" si="53"/>
        <v>他に分類されない会員制団体</v>
      </c>
      <c r="AM134" s="593" t="str">
        <f t="shared" si="53"/>
        <v>対事業所サービス</v>
      </c>
      <c r="AN134" s="593" t="str">
        <f t="shared" si="53"/>
        <v>対個人サービス</v>
      </c>
      <c r="AO134" s="593" t="str">
        <f t="shared" si="53"/>
        <v>事務用品</v>
      </c>
      <c r="AP134" s="593" t="str">
        <f t="shared" si="53"/>
        <v>分類不明</v>
      </c>
    </row>
    <row r="135" spans="3:42" s="31" customFormat="1" ht="13.5">
      <c r="C135" s="78" t="s">
        <v>84</v>
      </c>
      <c r="D135" s="79">
        <f t="array" ref="D135:AP137">+詳細1!D58:AP60</f>
        <v>0</v>
      </c>
      <c r="E135" s="79">
        <v>0</v>
      </c>
      <c r="F135" s="79">
        <v>0</v>
      </c>
      <c r="G135" s="79">
        <v>0</v>
      </c>
      <c r="H135" s="79">
        <v>0</v>
      </c>
      <c r="I135" s="79">
        <v>0</v>
      </c>
      <c r="J135" s="79">
        <v>0</v>
      </c>
      <c r="K135" s="79">
        <v>0</v>
      </c>
      <c r="L135" s="79">
        <v>0</v>
      </c>
      <c r="M135" s="79">
        <v>0</v>
      </c>
      <c r="N135" s="79">
        <v>0</v>
      </c>
      <c r="O135" s="79">
        <v>0</v>
      </c>
      <c r="P135" s="79">
        <v>0</v>
      </c>
      <c r="Q135" s="97">
        <v>0</v>
      </c>
      <c r="R135" s="97">
        <v>0</v>
      </c>
      <c r="S135" s="97">
        <v>0</v>
      </c>
      <c r="T135" s="97">
        <v>0</v>
      </c>
      <c r="U135" s="97">
        <v>0</v>
      </c>
      <c r="V135" s="97">
        <v>0</v>
      </c>
      <c r="W135" s="79">
        <v>0</v>
      </c>
      <c r="X135" s="79">
        <v>0</v>
      </c>
      <c r="Y135" s="79">
        <v>0</v>
      </c>
      <c r="Z135" s="79">
        <v>0</v>
      </c>
      <c r="AA135" s="79">
        <v>0</v>
      </c>
      <c r="AB135" s="79">
        <v>0</v>
      </c>
      <c r="AC135" s="79">
        <v>0</v>
      </c>
      <c r="AD135" s="79">
        <v>0</v>
      </c>
      <c r="AE135" s="79">
        <v>0</v>
      </c>
      <c r="AF135" s="79">
        <v>0</v>
      </c>
      <c r="AG135" s="79">
        <v>0</v>
      </c>
      <c r="AH135" s="79">
        <v>0</v>
      </c>
      <c r="AI135" s="79">
        <v>0</v>
      </c>
      <c r="AJ135" s="79">
        <v>0</v>
      </c>
      <c r="AK135" s="79">
        <v>0</v>
      </c>
      <c r="AL135" s="79">
        <v>0</v>
      </c>
      <c r="AM135" s="79">
        <v>0</v>
      </c>
      <c r="AN135" s="79">
        <v>0</v>
      </c>
      <c r="AO135" s="79">
        <v>0</v>
      </c>
      <c r="AP135" s="79">
        <v>0</v>
      </c>
    </row>
    <row r="136" spans="3:42" s="31" customFormat="1" ht="13.5">
      <c r="C136" s="81" t="s">
        <v>85</v>
      </c>
      <c r="D136" s="37">
        <v>0</v>
      </c>
      <c r="E136" s="37">
        <v>0</v>
      </c>
      <c r="F136" s="37">
        <v>0</v>
      </c>
      <c r="G136" s="37">
        <v>0</v>
      </c>
      <c r="H136" s="37">
        <v>0</v>
      </c>
      <c r="I136" s="37">
        <v>0</v>
      </c>
      <c r="J136" s="37">
        <v>0</v>
      </c>
      <c r="K136" s="37">
        <v>0</v>
      </c>
      <c r="L136" s="37">
        <v>0</v>
      </c>
      <c r="M136" s="37">
        <v>0</v>
      </c>
      <c r="N136" s="37">
        <v>0</v>
      </c>
      <c r="O136" s="37">
        <v>0</v>
      </c>
      <c r="P136" s="37">
        <v>0</v>
      </c>
      <c r="Q136" s="98">
        <v>0</v>
      </c>
      <c r="R136" s="98">
        <v>0</v>
      </c>
      <c r="S136" s="98">
        <v>0</v>
      </c>
      <c r="T136" s="98">
        <v>0</v>
      </c>
      <c r="U136" s="98">
        <v>0</v>
      </c>
      <c r="V136" s="98">
        <v>0</v>
      </c>
      <c r="W136" s="37">
        <v>0</v>
      </c>
      <c r="X136" s="37">
        <v>0</v>
      </c>
      <c r="Y136" s="37">
        <v>0</v>
      </c>
      <c r="Z136" s="37">
        <v>0</v>
      </c>
      <c r="AA136" s="37">
        <v>0</v>
      </c>
      <c r="AB136" s="37">
        <v>0</v>
      </c>
      <c r="AC136" s="37">
        <v>0</v>
      </c>
      <c r="AD136" s="37">
        <v>0</v>
      </c>
      <c r="AE136" s="37">
        <v>0</v>
      </c>
      <c r="AF136" s="37">
        <v>0</v>
      </c>
      <c r="AG136" s="37">
        <v>0</v>
      </c>
      <c r="AH136" s="37">
        <v>0</v>
      </c>
      <c r="AI136" s="37">
        <v>0</v>
      </c>
      <c r="AJ136" s="37">
        <v>0</v>
      </c>
      <c r="AK136" s="37">
        <v>0</v>
      </c>
      <c r="AL136" s="37">
        <v>0</v>
      </c>
      <c r="AM136" s="37">
        <v>0</v>
      </c>
      <c r="AN136" s="37">
        <v>0</v>
      </c>
      <c r="AO136" s="37">
        <v>0</v>
      </c>
      <c r="AP136" s="37">
        <v>0</v>
      </c>
    </row>
    <row r="137" spans="3:42" s="31" customFormat="1" ht="13.5">
      <c r="C137" s="81" t="s">
        <v>86</v>
      </c>
      <c r="D137" s="37">
        <v>0</v>
      </c>
      <c r="E137" s="37">
        <v>0</v>
      </c>
      <c r="F137" s="37">
        <v>0</v>
      </c>
      <c r="G137" s="37">
        <v>0</v>
      </c>
      <c r="H137" s="37">
        <v>0</v>
      </c>
      <c r="I137" s="37">
        <v>0</v>
      </c>
      <c r="J137" s="37">
        <v>0</v>
      </c>
      <c r="K137" s="37">
        <v>0</v>
      </c>
      <c r="L137" s="37">
        <v>0</v>
      </c>
      <c r="M137" s="37">
        <v>0</v>
      </c>
      <c r="N137" s="37">
        <v>0</v>
      </c>
      <c r="O137" s="37">
        <v>0</v>
      </c>
      <c r="P137" s="37">
        <v>0</v>
      </c>
      <c r="Q137" s="98">
        <v>0</v>
      </c>
      <c r="R137" s="98">
        <v>0</v>
      </c>
      <c r="S137" s="98">
        <v>0</v>
      </c>
      <c r="T137" s="98">
        <v>0</v>
      </c>
      <c r="U137" s="98">
        <v>0</v>
      </c>
      <c r="V137" s="98">
        <v>0</v>
      </c>
      <c r="W137" s="37">
        <v>0</v>
      </c>
      <c r="X137" s="37">
        <v>0</v>
      </c>
      <c r="Y137" s="37">
        <v>0</v>
      </c>
      <c r="Z137" s="37">
        <v>0</v>
      </c>
      <c r="AA137" s="37">
        <v>0</v>
      </c>
      <c r="AB137" s="37">
        <v>0</v>
      </c>
      <c r="AC137" s="37">
        <v>0</v>
      </c>
      <c r="AD137" s="37">
        <v>0</v>
      </c>
      <c r="AE137" s="37">
        <v>0</v>
      </c>
      <c r="AF137" s="37">
        <v>0</v>
      </c>
      <c r="AG137" s="37">
        <v>0</v>
      </c>
      <c r="AH137" s="37">
        <v>0</v>
      </c>
      <c r="AI137" s="37">
        <v>0</v>
      </c>
      <c r="AJ137" s="37">
        <v>0</v>
      </c>
      <c r="AK137" s="37">
        <v>0</v>
      </c>
      <c r="AL137" s="37">
        <v>0</v>
      </c>
      <c r="AM137" s="37">
        <v>0</v>
      </c>
      <c r="AN137" s="37">
        <v>0</v>
      </c>
      <c r="AO137" s="37">
        <v>0</v>
      </c>
      <c r="AP137" s="37">
        <v>0</v>
      </c>
    </row>
    <row r="138" spans="3:42" s="31" customFormat="1" ht="13.5">
      <c r="C138" s="81" t="s">
        <v>79</v>
      </c>
      <c r="D138" s="37">
        <f t="shared" ref="D138:P138" si="54">SUM(D135:D137)</f>
        <v>0</v>
      </c>
      <c r="E138" s="37">
        <f t="shared" si="54"/>
        <v>0</v>
      </c>
      <c r="F138" s="37">
        <f t="shared" si="54"/>
        <v>0</v>
      </c>
      <c r="G138" s="37">
        <f t="shared" si="54"/>
        <v>0</v>
      </c>
      <c r="H138" s="37">
        <f t="shared" si="54"/>
        <v>0</v>
      </c>
      <c r="I138" s="37">
        <f t="shared" si="54"/>
        <v>0</v>
      </c>
      <c r="J138" s="37">
        <f t="shared" si="54"/>
        <v>0</v>
      </c>
      <c r="K138" s="37">
        <f t="shared" si="54"/>
        <v>0</v>
      </c>
      <c r="L138" s="37">
        <f t="shared" si="54"/>
        <v>0</v>
      </c>
      <c r="M138" s="37">
        <f t="shared" si="54"/>
        <v>0</v>
      </c>
      <c r="N138" s="37">
        <f t="shared" si="54"/>
        <v>0</v>
      </c>
      <c r="O138" s="37">
        <f t="shared" si="54"/>
        <v>0</v>
      </c>
      <c r="P138" s="37">
        <f t="shared" si="54"/>
        <v>0</v>
      </c>
      <c r="Q138" s="98">
        <f>SUM(Q135:Q137)</f>
        <v>0</v>
      </c>
      <c r="R138" s="98">
        <f>SUM(R135:R137)</f>
        <v>0</v>
      </c>
      <c r="S138" s="98">
        <f>SUM(S135:S137)</f>
        <v>0</v>
      </c>
      <c r="T138" s="98">
        <f>SUM(T135:T137)</f>
        <v>0</v>
      </c>
      <c r="U138" s="98">
        <f>SUM(U135:U137)</f>
        <v>0</v>
      </c>
      <c r="V138" s="98">
        <f t="shared" ref="V138:AP138" si="55">SUM(V135:V137)</f>
        <v>0</v>
      </c>
      <c r="W138" s="37">
        <f t="shared" si="55"/>
        <v>0</v>
      </c>
      <c r="X138" s="41">
        <f t="shared" si="55"/>
        <v>0</v>
      </c>
      <c r="Y138" s="41">
        <f t="shared" si="55"/>
        <v>0</v>
      </c>
      <c r="Z138" s="41">
        <f t="shared" si="55"/>
        <v>0</v>
      </c>
      <c r="AA138" s="41">
        <f t="shared" si="55"/>
        <v>0</v>
      </c>
      <c r="AB138" s="41">
        <f t="shared" si="55"/>
        <v>0</v>
      </c>
      <c r="AC138" s="41">
        <f t="shared" si="55"/>
        <v>0</v>
      </c>
      <c r="AD138" s="41">
        <f t="shared" si="55"/>
        <v>0</v>
      </c>
      <c r="AE138" s="41">
        <f t="shared" si="55"/>
        <v>0</v>
      </c>
      <c r="AF138" s="41">
        <f t="shared" si="55"/>
        <v>0</v>
      </c>
      <c r="AG138" s="41">
        <f t="shared" si="55"/>
        <v>0</v>
      </c>
      <c r="AH138" s="41">
        <f t="shared" si="55"/>
        <v>0</v>
      </c>
      <c r="AI138" s="41">
        <f t="shared" si="55"/>
        <v>0</v>
      </c>
      <c r="AJ138" s="41">
        <f t="shared" si="55"/>
        <v>0</v>
      </c>
      <c r="AK138" s="41">
        <f t="shared" si="55"/>
        <v>0</v>
      </c>
      <c r="AL138" s="41">
        <f t="shared" si="55"/>
        <v>0</v>
      </c>
      <c r="AM138" s="41">
        <f t="shared" si="55"/>
        <v>0</v>
      </c>
      <c r="AN138" s="41">
        <f t="shared" si="55"/>
        <v>0</v>
      </c>
      <c r="AO138" s="41">
        <f t="shared" si="55"/>
        <v>0</v>
      </c>
      <c r="AP138" s="41">
        <f t="shared" si="55"/>
        <v>0</v>
      </c>
    </row>
    <row r="139" spans="3:42" s="31" customFormat="1" ht="13.5">
      <c r="C139" s="49"/>
      <c r="D139" s="588" t="str">
        <f t="shared" ref="D139:V139" si="56">D15</f>
        <v>21</v>
      </c>
      <c r="E139" s="588" t="str">
        <f t="shared" si="56"/>
        <v>22</v>
      </c>
      <c r="F139" s="588" t="str">
        <f t="shared" si="56"/>
        <v>23</v>
      </c>
      <c r="G139" s="588" t="str">
        <f t="shared" si="56"/>
        <v>24</v>
      </c>
      <c r="H139" s="588" t="str">
        <f t="shared" si="56"/>
        <v>25</v>
      </c>
      <c r="I139" s="588" t="str">
        <f t="shared" si="56"/>
        <v>26</v>
      </c>
      <c r="J139" s="588" t="str">
        <f t="shared" si="56"/>
        <v>27</v>
      </c>
      <c r="K139" s="588" t="str">
        <f t="shared" si="56"/>
        <v>28</v>
      </c>
      <c r="L139" s="588" t="str">
        <f t="shared" si="56"/>
        <v>29</v>
      </c>
      <c r="M139" s="588" t="str">
        <f t="shared" si="56"/>
        <v>30</v>
      </c>
      <c r="N139" s="588" t="str">
        <f t="shared" si="56"/>
        <v>31</v>
      </c>
      <c r="O139" s="588" t="str">
        <f t="shared" si="56"/>
        <v>32</v>
      </c>
      <c r="P139" s="588" t="str">
        <f t="shared" si="56"/>
        <v>33</v>
      </c>
      <c r="Q139" s="588" t="str">
        <f t="shared" si="56"/>
        <v>34</v>
      </c>
      <c r="R139" s="588" t="str">
        <f t="shared" si="56"/>
        <v>35</v>
      </c>
      <c r="S139" s="588" t="str">
        <f t="shared" si="56"/>
        <v>36</v>
      </c>
      <c r="T139" s="588" t="str">
        <f t="shared" si="56"/>
        <v>37</v>
      </c>
      <c r="U139" s="588" t="str">
        <f t="shared" si="56"/>
        <v>38</v>
      </c>
      <c r="V139" s="588" t="str">
        <f t="shared" si="56"/>
        <v>39</v>
      </c>
      <c r="W139" s="49"/>
      <c r="X139" s="99"/>
    </row>
    <row r="140" spans="3:42" s="31" customFormat="1" ht="40.5">
      <c r="C140" s="77" t="s">
        <v>48</v>
      </c>
      <c r="D140" s="589" t="str">
        <f t="shared" ref="D140:V140" si="57">D16</f>
        <v>輸送機械</v>
      </c>
      <c r="E140" s="589" t="str">
        <f t="shared" si="57"/>
        <v>その他の製造工業製品</v>
      </c>
      <c r="F140" s="589" t="str">
        <f t="shared" si="57"/>
        <v>建設</v>
      </c>
      <c r="G140" s="589" t="str">
        <f t="shared" si="57"/>
        <v>電力・ガス・熱供給</v>
      </c>
      <c r="H140" s="589" t="str">
        <f t="shared" si="57"/>
        <v>水道</v>
      </c>
      <c r="I140" s="589" t="str">
        <f t="shared" si="57"/>
        <v>廃棄物処理</v>
      </c>
      <c r="J140" s="589" t="str">
        <f t="shared" si="57"/>
        <v>商業</v>
      </c>
      <c r="K140" s="589" t="str">
        <f t="shared" si="57"/>
        <v>金融・保険</v>
      </c>
      <c r="L140" s="589" t="str">
        <f t="shared" si="57"/>
        <v>不動産</v>
      </c>
      <c r="M140" s="589" t="str">
        <f t="shared" si="57"/>
        <v>運輸・郵便</v>
      </c>
      <c r="N140" s="589" t="str">
        <f t="shared" si="57"/>
        <v>情報通信</v>
      </c>
      <c r="O140" s="589" t="str">
        <f t="shared" si="57"/>
        <v>公務</v>
      </c>
      <c r="P140" s="589" t="str">
        <f t="shared" si="57"/>
        <v>教育・研究</v>
      </c>
      <c r="Q140" s="589" t="str">
        <f t="shared" si="57"/>
        <v>医療・福祉</v>
      </c>
      <c r="R140" s="613" t="str">
        <f t="shared" si="57"/>
        <v>他に分類されない会員制団体</v>
      </c>
      <c r="S140" s="589" t="str">
        <f t="shared" si="57"/>
        <v>対事業所サービス</v>
      </c>
      <c r="T140" s="589" t="str">
        <f t="shared" si="57"/>
        <v>対個人サービス</v>
      </c>
      <c r="U140" s="589" t="str">
        <f t="shared" si="57"/>
        <v>事務用品</v>
      </c>
      <c r="V140" s="589" t="str">
        <f t="shared" si="57"/>
        <v>分類不明</v>
      </c>
      <c r="W140" s="30" t="s">
        <v>66</v>
      </c>
      <c r="X140" s="99"/>
    </row>
    <row r="141" spans="3:42" s="31" customFormat="1" ht="13.5">
      <c r="C141" s="78" t="s">
        <v>84</v>
      </c>
      <c r="D141" s="79">
        <f t="array" ref="D141:V144">+X135:AP138</f>
        <v>0</v>
      </c>
      <c r="E141" s="79">
        <v>0</v>
      </c>
      <c r="F141" s="79">
        <v>0</v>
      </c>
      <c r="G141" s="79">
        <v>0</v>
      </c>
      <c r="H141" s="79">
        <v>0</v>
      </c>
      <c r="I141" s="79">
        <v>0</v>
      </c>
      <c r="J141" s="79">
        <v>0</v>
      </c>
      <c r="K141" s="79">
        <v>0</v>
      </c>
      <c r="L141" s="79">
        <v>0</v>
      </c>
      <c r="M141" s="79">
        <v>0</v>
      </c>
      <c r="N141" s="79">
        <v>0</v>
      </c>
      <c r="O141" s="79">
        <v>0</v>
      </c>
      <c r="P141" s="79">
        <v>0</v>
      </c>
      <c r="Q141" s="79">
        <v>0</v>
      </c>
      <c r="R141" s="79">
        <v>0</v>
      </c>
      <c r="S141" s="79">
        <v>0</v>
      </c>
      <c r="T141" s="79">
        <v>0</v>
      </c>
      <c r="U141" s="79">
        <v>0</v>
      </c>
      <c r="V141" s="79">
        <v>0</v>
      </c>
      <c r="W141" s="79">
        <f>SUM(D135:W135,D141:V141)</f>
        <v>0</v>
      </c>
      <c r="X141" s="99"/>
    </row>
    <row r="142" spans="3:42" s="31" customFormat="1" ht="13.5">
      <c r="C142" s="81" t="s">
        <v>85</v>
      </c>
      <c r="D142" s="37">
        <v>0</v>
      </c>
      <c r="E142" s="37">
        <v>0</v>
      </c>
      <c r="F142" s="37">
        <v>0</v>
      </c>
      <c r="G142" s="37">
        <v>0</v>
      </c>
      <c r="H142" s="37">
        <v>0</v>
      </c>
      <c r="I142" s="37">
        <v>0</v>
      </c>
      <c r="J142" s="37">
        <v>0</v>
      </c>
      <c r="K142" s="37">
        <v>0</v>
      </c>
      <c r="L142" s="37">
        <v>0</v>
      </c>
      <c r="M142" s="37">
        <v>0</v>
      </c>
      <c r="N142" s="37">
        <v>0</v>
      </c>
      <c r="O142" s="37">
        <v>0</v>
      </c>
      <c r="P142" s="37">
        <v>0</v>
      </c>
      <c r="Q142" s="37">
        <v>0</v>
      </c>
      <c r="R142" s="37">
        <v>0</v>
      </c>
      <c r="S142" s="37">
        <v>0</v>
      </c>
      <c r="T142" s="37">
        <v>0</v>
      </c>
      <c r="U142" s="37">
        <v>0</v>
      </c>
      <c r="V142" s="37">
        <v>0</v>
      </c>
      <c r="W142" s="37">
        <f t="shared" ref="W142:W144" si="58">SUM(D136:W136,D142:V142)</f>
        <v>0</v>
      </c>
      <c r="X142" s="99"/>
    </row>
    <row r="143" spans="3:42" s="31" customFormat="1" ht="13.5">
      <c r="C143" s="81" t="s">
        <v>86</v>
      </c>
      <c r="D143" s="37">
        <v>0</v>
      </c>
      <c r="E143" s="37">
        <v>0</v>
      </c>
      <c r="F143" s="37">
        <v>0</v>
      </c>
      <c r="G143" s="37">
        <v>0</v>
      </c>
      <c r="H143" s="37">
        <v>0</v>
      </c>
      <c r="I143" s="37">
        <v>0</v>
      </c>
      <c r="J143" s="37">
        <v>0</v>
      </c>
      <c r="K143" s="37">
        <v>0</v>
      </c>
      <c r="L143" s="37">
        <v>0</v>
      </c>
      <c r="M143" s="37">
        <v>0</v>
      </c>
      <c r="N143" s="37">
        <v>0</v>
      </c>
      <c r="O143" s="37">
        <v>0</v>
      </c>
      <c r="P143" s="37">
        <v>0</v>
      </c>
      <c r="Q143" s="37">
        <v>0</v>
      </c>
      <c r="R143" s="37">
        <v>0</v>
      </c>
      <c r="S143" s="37">
        <v>0</v>
      </c>
      <c r="T143" s="37">
        <v>0</v>
      </c>
      <c r="U143" s="37">
        <v>0</v>
      </c>
      <c r="V143" s="37">
        <v>0</v>
      </c>
      <c r="W143" s="37">
        <f t="shared" si="58"/>
        <v>0</v>
      </c>
      <c r="X143" s="99"/>
    </row>
    <row r="144" spans="3:42" s="31" customFormat="1" ht="13.5">
      <c r="C144" s="83" t="s">
        <v>79</v>
      </c>
      <c r="D144" s="41">
        <v>0</v>
      </c>
      <c r="E144" s="41">
        <v>0</v>
      </c>
      <c r="F144" s="41">
        <v>0</v>
      </c>
      <c r="G144" s="41">
        <v>0</v>
      </c>
      <c r="H144" s="41">
        <v>0</v>
      </c>
      <c r="I144" s="41">
        <v>0</v>
      </c>
      <c r="J144" s="41">
        <v>0</v>
      </c>
      <c r="K144" s="41">
        <v>0</v>
      </c>
      <c r="L144" s="41">
        <v>0</v>
      </c>
      <c r="M144" s="41">
        <v>0</v>
      </c>
      <c r="N144" s="41">
        <v>0</v>
      </c>
      <c r="O144" s="41">
        <v>0</v>
      </c>
      <c r="P144" s="41">
        <v>0</v>
      </c>
      <c r="Q144" s="41">
        <v>0</v>
      </c>
      <c r="R144" s="41">
        <v>0</v>
      </c>
      <c r="S144" s="41">
        <v>0</v>
      </c>
      <c r="T144" s="41">
        <v>0</v>
      </c>
      <c r="U144" s="41">
        <v>0</v>
      </c>
      <c r="V144" s="41">
        <v>0</v>
      </c>
      <c r="W144" s="41">
        <f t="shared" si="58"/>
        <v>0</v>
      </c>
      <c r="X144" s="99"/>
    </row>
    <row r="145" spans="3:42" s="31" customFormat="1" ht="13.5">
      <c r="D145" s="99"/>
      <c r="E145" s="99"/>
      <c r="F145" s="99"/>
      <c r="G145" s="99"/>
      <c r="H145" s="99"/>
      <c r="I145" s="99"/>
      <c r="J145" s="99"/>
      <c r="K145" s="99"/>
      <c r="L145" s="99"/>
      <c r="M145" s="99"/>
      <c r="N145" s="99"/>
      <c r="O145" s="99"/>
      <c r="P145" s="99"/>
      <c r="Q145" s="99"/>
      <c r="R145" s="99"/>
      <c r="S145" s="99"/>
      <c r="T145" s="99"/>
      <c r="U145" s="99"/>
      <c r="V145" s="99"/>
      <c r="W145" s="99"/>
      <c r="X145" s="99"/>
    </row>
    <row r="146" spans="3:42" s="31" customFormat="1" ht="17.25">
      <c r="C146" s="32" t="s">
        <v>456</v>
      </c>
      <c r="D146" s="25"/>
      <c r="E146" s="25"/>
      <c r="F146" s="73"/>
      <c r="G146" s="74"/>
      <c r="H146" s="25"/>
      <c r="I146" s="25"/>
      <c r="J146" s="75"/>
      <c r="K146" s="76"/>
      <c r="L146" s="25"/>
      <c r="M146" s="25"/>
      <c r="N146" s="25"/>
      <c r="O146" s="25"/>
      <c r="P146" s="25"/>
      <c r="Q146" s="25"/>
      <c r="R146" s="25"/>
      <c r="S146" s="25"/>
      <c r="T146" s="25"/>
      <c r="U146" s="25"/>
      <c r="V146" s="25"/>
      <c r="W146" s="99"/>
      <c r="X146" s="99"/>
    </row>
    <row r="147" spans="3:42" s="31" customFormat="1" ht="13.5">
      <c r="C147" s="49"/>
      <c r="D147" s="588" t="str">
        <f t="shared" ref="D147:AP147" si="59">D9</f>
        <v>01</v>
      </c>
      <c r="E147" s="588" t="str">
        <f t="shared" si="59"/>
        <v>02</v>
      </c>
      <c r="F147" s="588" t="str">
        <f t="shared" si="59"/>
        <v>03</v>
      </c>
      <c r="G147" s="588" t="str">
        <f t="shared" si="59"/>
        <v>04</v>
      </c>
      <c r="H147" s="588" t="str">
        <f t="shared" si="59"/>
        <v>05</v>
      </c>
      <c r="I147" s="588" t="str">
        <f t="shared" si="59"/>
        <v>06</v>
      </c>
      <c r="J147" s="588" t="str">
        <f t="shared" si="59"/>
        <v>07</v>
      </c>
      <c r="K147" s="588" t="str">
        <f t="shared" si="59"/>
        <v>08</v>
      </c>
      <c r="L147" s="588" t="str">
        <f t="shared" si="59"/>
        <v>09</v>
      </c>
      <c r="M147" s="588" t="str">
        <f t="shared" si="59"/>
        <v>10</v>
      </c>
      <c r="N147" s="588" t="str">
        <f t="shared" si="59"/>
        <v>11</v>
      </c>
      <c r="O147" s="588" t="str">
        <f t="shared" si="59"/>
        <v>12</v>
      </c>
      <c r="P147" s="588" t="str">
        <f t="shared" si="59"/>
        <v>13</v>
      </c>
      <c r="Q147" s="588" t="str">
        <f t="shared" si="59"/>
        <v>14</v>
      </c>
      <c r="R147" s="588" t="str">
        <f t="shared" si="59"/>
        <v>15</v>
      </c>
      <c r="S147" s="588" t="str">
        <f t="shared" si="59"/>
        <v>16</v>
      </c>
      <c r="T147" s="588" t="str">
        <f t="shared" si="59"/>
        <v>17</v>
      </c>
      <c r="U147" s="588" t="str">
        <f t="shared" si="59"/>
        <v>18</v>
      </c>
      <c r="V147" s="588" t="str">
        <f t="shared" si="59"/>
        <v>19</v>
      </c>
      <c r="W147" s="588" t="str">
        <f t="shared" si="59"/>
        <v>20</v>
      </c>
      <c r="X147" s="588" t="str">
        <f t="shared" si="59"/>
        <v>21</v>
      </c>
      <c r="Y147" s="588" t="str">
        <f t="shared" si="59"/>
        <v>22</v>
      </c>
      <c r="Z147" s="588" t="str">
        <f t="shared" si="59"/>
        <v>23</v>
      </c>
      <c r="AA147" s="588" t="str">
        <f t="shared" si="59"/>
        <v>24</v>
      </c>
      <c r="AB147" s="588" t="str">
        <f t="shared" si="59"/>
        <v>25</v>
      </c>
      <c r="AC147" s="588" t="str">
        <f t="shared" si="59"/>
        <v>26</v>
      </c>
      <c r="AD147" s="588" t="str">
        <f t="shared" si="59"/>
        <v>27</v>
      </c>
      <c r="AE147" s="588" t="str">
        <f t="shared" si="59"/>
        <v>28</v>
      </c>
      <c r="AF147" s="588" t="str">
        <f t="shared" si="59"/>
        <v>29</v>
      </c>
      <c r="AG147" s="588" t="str">
        <f t="shared" si="59"/>
        <v>30</v>
      </c>
      <c r="AH147" s="588" t="str">
        <f t="shared" si="59"/>
        <v>31</v>
      </c>
      <c r="AI147" s="588" t="str">
        <f t="shared" si="59"/>
        <v>32</v>
      </c>
      <c r="AJ147" s="588" t="str">
        <f t="shared" si="59"/>
        <v>33</v>
      </c>
      <c r="AK147" s="588" t="str">
        <f t="shared" si="59"/>
        <v>34</v>
      </c>
      <c r="AL147" s="588" t="str">
        <f t="shared" si="59"/>
        <v>35</v>
      </c>
      <c r="AM147" s="588" t="str">
        <f t="shared" si="59"/>
        <v>36</v>
      </c>
      <c r="AN147" s="588" t="str">
        <f t="shared" si="59"/>
        <v>37</v>
      </c>
      <c r="AO147" s="588" t="str">
        <f t="shared" si="59"/>
        <v>38</v>
      </c>
      <c r="AP147" s="588" t="str">
        <f t="shared" si="59"/>
        <v>39</v>
      </c>
    </row>
    <row r="148" spans="3:42" s="31" customFormat="1" ht="40.5">
      <c r="C148" s="77" t="s">
        <v>48</v>
      </c>
      <c r="D148" s="589" t="str">
        <f t="shared" ref="D148:AP148" si="60">D10</f>
        <v>農業</v>
      </c>
      <c r="E148" s="589" t="str">
        <f t="shared" si="60"/>
        <v>林業</v>
      </c>
      <c r="F148" s="589" t="str">
        <f t="shared" si="60"/>
        <v>漁業</v>
      </c>
      <c r="G148" s="589" t="str">
        <f t="shared" si="60"/>
        <v>鉱業</v>
      </c>
      <c r="H148" s="589" t="str">
        <f t="shared" si="60"/>
        <v>飲食料品</v>
      </c>
      <c r="I148" s="589" t="str">
        <f t="shared" si="60"/>
        <v>繊維製品</v>
      </c>
      <c r="J148" s="589" t="str">
        <f t="shared" si="60"/>
        <v>パルプ・紙・木製品</v>
      </c>
      <c r="K148" s="589" t="str">
        <f t="shared" si="60"/>
        <v>化学製品</v>
      </c>
      <c r="L148" s="589" t="str">
        <f t="shared" si="60"/>
        <v>石油・石炭製品</v>
      </c>
      <c r="M148" s="613" t="str">
        <f t="shared" si="60"/>
        <v>プラスチック・ゴム製品</v>
      </c>
      <c r="N148" s="589" t="str">
        <f t="shared" si="60"/>
        <v>窯業・土石製品</v>
      </c>
      <c r="O148" s="589" t="str">
        <f t="shared" si="60"/>
        <v>鉄鋼</v>
      </c>
      <c r="P148" s="589" t="str">
        <f t="shared" si="60"/>
        <v>非鉄金属</v>
      </c>
      <c r="Q148" s="589" t="str">
        <f t="shared" si="60"/>
        <v>金属製品</v>
      </c>
      <c r="R148" s="589" t="str">
        <f t="shared" si="60"/>
        <v>はん用機械</v>
      </c>
      <c r="S148" s="589" t="str">
        <f t="shared" si="60"/>
        <v>生産用機械</v>
      </c>
      <c r="T148" s="589" t="str">
        <f t="shared" si="60"/>
        <v>業務用機械</v>
      </c>
      <c r="U148" s="589" t="str">
        <f t="shared" si="60"/>
        <v>電子部品</v>
      </c>
      <c r="V148" s="589" t="str">
        <f t="shared" si="60"/>
        <v>電気機械</v>
      </c>
      <c r="W148" s="589" t="str">
        <f t="shared" si="60"/>
        <v>情報通信機器</v>
      </c>
      <c r="X148" s="593" t="str">
        <f t="shared" si="60"/>
        <v>輸送機械</v>
      </c>
      <c r="Y148" s="593" t="str">
        <f t="shared" si="60"/>
        <v>その他の製造工業製品</v>
      </c>
      <c r="Z148" s="593" t="str">
        <f t="shared" si="60"/>
        <v>建設</v>
      </c>
      <c r="AA148" s="593" t="str">
        <f t="shared" si="60"/>
        <v>電力・ガス・熱供給</v>
      </c>
      <c r="AB148" s="593" t="str">
        <f t="shared" si="60"/>
        <v>水道</v>
      </c>
      <c r="AC148" s="593" t="str">
        <f t="shared" si="60"/>
        <v>廃棄物処理</v>
      </c>
      <c r="AD148" s="593" t="str">
        <f t="shared" si="60"/>
        <v>商業</v>
      </c>
      <c r="AE148" s="593" t="str">
        <f t="shared" si="60"/>
        <v>金融・保険</v>
      </c>
      <c r="AF148" s="593" t="str">
        <f t="shared" si="60"/>
        <v>不動産</v>
      </c>
      <c r="AG148" s="593" t="str">
        <f t="shared" si="60"/>
        <v>運輸・郵便</v>
      </c>
      <c r="AH148" s="593" t="str">
        <f t="shared" si="60"/>
        <v>情報通信</v>
      </c>
      <c r="AI148" s="593" t="str">
        <f t="shared" si="60"/>
        <v>公務</v>
      </c>
      <c r="AJ148" s="593" t="str">
        <f t="shared" si="60"/>
        <v>教育・研究</v>
      </c>
      <c r="AK148" s="593" t="str">
        <f t="shared" si="60"/>
        <v>医療・福祉</v>
      </c>
      <c r="AL148" s="614" t="str">
        <f t="shared" si="60"/>
        <v>他に分類されない会員制団体</v>
      </c>
      <c r="AM148" s="593" t="str">
        <f t="shared" si="60"/>
        <v>対事業所サービス</v>
      </c>
      <c r="AN148" s="593" t="str">
        <f t="shared" si="60"/>
        <v>対個人サービス</v>
      </c>
      <c r="AO148" s="593" t="str">
        <f t="shared" si="60"/>
        <v>事務用品</v>
      </c>
      <c r="AP148" s="593" t="str">
        <f t="shared" si="60"/>
        <v>分類不明</v>
      </c>
    </row>
    <row r="149" spans="3:42" s="31" customFormat="1" ht="13.5">
      <c r="C149" s="106" t="s">
        <v>124</v>
      </c>
      <c r="D149" s="107">
        <f>+係数!K3</f>
        <v>0.15155149614048036</v>
      </c>
      <c r="E149" s="107">
        <f>+係数!K4</f>
        <v>0.22817522849038765</v>
      </c>
      <c r="F149" s="107">
        <f>+係数!K5</f>
        <v>0.17153349174243465</v>
      </c>
      <c r="G149" s="107">
        <f>+係数!K6</f>
        <v>0.2579516055394917</v>
      </c>
      <c r="H149" s="107">
        <f>+係数!K7</f>
        <v>0.13770114594385849</v>
      </c>
      <c r="I149" s="107">
        <f>+係数!K8</f>
        <v>0.2721720626600464</v>
      </c>
      <c r="J149" s="107">
        <f>+係数!K9</f>
        <v>0.17335642824825784</v>
      </c>
      <c r="K149" s="107">
        <f>+係数!K10</f>
        <v>0.1171240792325445</v>
      </c>
      <c r="L149" s="107">
        <f>+係数!K11</f>
        <v>1.5279579137581789E-2</v>
      </c>
      <c r="M149" s="107">
        <f>+係数!K12</f>
        <v>0.24054742090319753</v>
      </c>
      <c r="N149" s="107">
        <f>+係数!K13</f>
        <v>0.21766947174074985</v>
      </c>
      <c r="O149" s="107">
        <f>+係数!K14</f>
        <v>6.2445810408374151E-2</v>
      </c>
      <c r="P149" s="108">
        <f>+係数!K15</f>
        <v>0.11671945764775135</v>
      </c>
      <c r="Q149" s="107">
        <f>+係数!K16</f>
        <v>0.29005387701730417</v>
      </c>
      <c r="R149" s="107">
        <f>+係数!K17</f>
        <v>0.21325815420745545</v>
      </c>
      <c r="S149" s="107">
        <f>+係数!K18</f>
        <v>0.24379890925547271</v>
      </c>
      <c r="T149" s="107">
        <f>+係数!K19</f>
        <v>0.24633125110096343</v>
      </c>
      <c r="U149" s="107">
        <f>+係数!K20</f>
        <v>0.2605848403511512</v>
      </c>
      <c r="V149" s="107">
        <f>+係数!K21</f>
        <v>0.20415569699579933</v>
      </c>
      <c r="W149" s="107">
        <f>+係数!K22</f>
        <v>0.16481626532719168</v>
      </c>
      <c r="X149" s="107">
        <f>+係数!K23</f>
        <v>0.18177207604774032</v>
      </c>
      <c r="Y149" s="107">
        <f>+係数!K24</f>
        <v>0.28848634430593861</v>
      </c>
      <c r="Z149" s="107">
        <f>+係数!K25</f>
        <v>0.33838967095036887</v>
      </c>
      <c r="AA149" s="107">
        <f>+係数!K26</f>
        <v>7.0262508387801376E-2</v>
      </c>
      <c r="AB149" s="107">
        <f>+係数!K27</f>
        <v>0.11380414292785156</v>
      </c>
      <c r="AC149" s="107">
        <f>+係数!K28</f>
        <v>0.4529749017181946</v>
      </c>
      <c r="AD149" s="107">
        <f>+係数!K29</f>
        <v>0.43749758717185111</v>
      </c>
      <c r="AE149" s="107">
        <f>+係数!K30</f>
        <v>0.30282397072447498</v>
      </c>
      <c r="AF149" s="107">
        <f>+係数!K31</f>
        <v>5.8650173764370726E-2</v>
      </c>
      <c r="AG149" s="107">
        <f>+係数!K32</f>
        <v>0.40235165952905672</v>
      </c>
      <c r="AH149" s="107">
        <f>+係数!K33</f>
        <v>0.18003386475673192</v>
      </c>
      <c r="AI149" s="107">
        <f>+係数!K34</f>
        <v>0.33345520667958617</v>
      </c>
      <c r="AJ149" s="107">
        <f>+係数!K35</f>
        <v>0.52314226927728547</v>
      </c>
      <c r="AK149" s="107">
        <f>+係数!K36</f>
        <v>0.50896339569449323</v>
      </c>
      <c r="AL149" s="107">
        <f>+係数!K37</f>
        <v>0.53299358903562055</v>
      </c>
      <c r="AM149" s="107">
        <f>+係数!K38</f>
        <v>0.37257380440005849</v>
      </c>
      <c r="AN149" s="107">
        <f>+係数!K39</f>
        <v>0.32381925449611038</v>
      </c>
      <c r="AO149" s="107">
        <f>+係数!K40</f>
        <v>0</v>
      </c>
      <c r="AP149" s="107">
        <f>+係数!K41</f>
        <v>7.4261727822867345E-3</v>
      </c>
    </row>
    <row r="150" spans="3:42" s="31" customFormat="1" ht="13.5">
      <c r="C150" s="85"/>
      <c r="D150" s="602" t="str">
        <f t="shared" ref="D150:V150" si="61">D15</f>
        <v>21</v>
      </c>
      <c r="E150" s="602" t="str">
        <f t="shared" si="61"/>
        <v>22</v>
      </c>
      <c r="F150" s="602" t="str">
        <f t="shared" si="61"/>
        <v>23</v>
      </c>
      <c r="G150" s="602" t="str">
        <f t="shared" si="61"/>
        <v>24</v>
      </c>
      <c r="H150" s="602" t="str">
        <f t="shared" si="61"/>
        <v>25</v>
      </c>
      <c r="I150" s="602" t="str">
        <f t="shared" si="61"/>
        <v>26</v>
      </c>
      <c r="J150" s="602" t="str">
        <f t="shared" si="61"/>
        <v>27</v>
      </c>
      <c r="K150" s="602" t="str">
        <f t="shared" si="61"/>
        <v>28</v>
      </c>
      <c r="L150" s="602" t="str">
        <f t="shared" si="61"/>
        <v>29</v>
      </c>
      <c r="M150" s="602" t="str">
        <f t="shared" si="61"/>
        <v>30</v>
      </c>
      <c r="N150" s="602" t="str">
        <f t="shared" si="61"/>
        <v>31</v>
      </c>
      <c r="O150" s="602" t="str">
        <f t="shared" si="61"/>
        <v>32</v>
      </c>
      <c r="P150" s="602" t="str">
        <f t="shared" si="61"/>
        <v>33</v>
      </c>
      <c r="Q150" s="602" t="str">
        <f t="shared" si="61"/>
        <v>34</v>
      </c>
      <c r="R150" s="602" t="str">
        <f t="shared" si="61"/>
        <v>35</v>
      </c>
      <c r="S150" s="602" t="str">
        <f t="shared" si="61"/>
        <v>36</v>
      </c>
      <c r="T150" s="602" t="str">
        <f t="shared" si="61"/>
        <v>37</v>
      </c>
      <c r="U150" s="602" t="str">
        <f t="shared" si="61"/>
        <v>38</v>
      </c>
      <c r="V150" s="602" t="str">
        <f t="shared" si="61"/>
        <v>39</v>
      </c>
      <c r="W150" s="103"/>
      <c r="X150" s="43"/>
      <c r="Y150" s="43"/>
      <c r="Z150" s="43"/>
      <c r="AA150" s="43"/>
      <c r="AB150" s="43"/>
      <c r="AC150" s="43"/>
      <c r="AD150" s="43"/>
      <c r="AE150" s="43"/>
      <c r="AF150" s="43"/>
      <c r="AG150" s="43"/>
      <c r="AH150" s="43"/>
      <c r="AI150" s="43"/>
      <c r="AJ150" s="43"/>
      <c r="AK150" s="43"/>
      <c r="AL150" s="43"/>
      <c r="AM150" s="43"/>
      <c r="AN150" s="43"/>
      <c r="AO150" s="43"/>
      <c r="AP150" s="43"/>
    </row>
    <row r="151" spans="3:42" s="31" customFormat="1" ht="40.5">
      <c r="C151" s="77" t="s">
        <v>48</v>
      </c>
      <c r="D151" s="589" t="str">
        <f t="shared" ref="D151:V151" si="62">D16</f>
        <v>輸送機械</v>
      </c>
      <c r="E151" s="589" t="str">
        <f t="shared" si="62"/>
        <v>その他の製造工業製品</v>
      </c>
      <c r="F151" s="589" t="str">
        <f t="shared" si="62"/>
        <v>建設</v>
      </c>
      <c r="G151" s="589" t="str">
        <f t="shared" si="62"/>
        <v>電力・ガス・熱供給</v>
      </c>
      <c r="H151" s="589" t="str">
        <f t="shared" si="62"/>
        <v>水道</v>
      </c>
      <c r="I151" s="589" t="str">
        <f t="shared" si="62"/>
        <v>廃棄物処理</v>
      </c>
      <c r="J151" s="589" t="str">
        <f t="shared" si="62"/>
        <v>商業</v>
      </c>
      <c r="K151" s="589" t="str">
        <f t="shared" si="62"/>
        <v>金融・保険</v>
      </c>
      <c r="L151" s="589" t="str">
        <f t="shared" si="62"/>
        <v>不動産</v>
      </c>
      <c r="M151" s="589" t="str">
        <f t="shared" si="62"/>
        <v>運輸・郵便</v>
      </c>
      <c r="N151" s="589" t="str">
        <f t="shared" si="62"/>
        <v>情報通信</v>
      </c>
      <c r="O151" s="589" t="str">
        <f t="shared" si="62"/>
        <v>公務</v>
      </c>
      <c r="P151" s="589" t="str">
        <f t="shared" si="62"/>
        <v>教育・研究</v>
      </c>
      <c r="Q151" s="589" t="str">
        <f t="shared" si="62"/>
        <v>医療・福祉</v>
      </c>
      <c r="R151" s="613" t="str">
        <f t="shared" si="62"/>
        <v>他に分類されない会員制団体</v>
      </c>
      <c r="S151" s="589" t="str">
        <f t="shared" si="62"/>
        <v>対事業所サービス</v>
      </c>
      <c r="T151" s="589" t="str">
        <f t="shared" si="62"/>
        <v>対個人サービス</v>
      </c>
      <c r="U151" s="589" t="str">
        <f t="shared" si="62"/>
        <v>事務用品</v>
      </c>
      <c r="V151" s="589" t="str">
        <f t="shared" si="62"/>
        <v>分類不明</v>
      </c>
      <c r="W151" s="600"/>
      <c r="X151" s="43"/>
      <c r="Y151" s="43"/>
      <c r="Z151" s="43"/>
      <c r="AA151" s="43"/>
      <c r="AB151" s="43"/>
      <c r="AC151" s="43"/>
      <c r="AD151" s="43"/>
      <c r="AE151" s="43"/>
      <c r="AF151" s="43"/>
      <c r="AG151" s="43"/>
      <c r="AH151" s="43"/>
      <c r="AI151" s="43"/>
      <c r="AJ151" s="43"/>
      <c r="AK151" s="43"/>
      <c r="AL151" s="43"/>
      <c r="AM151" s="43"/>
      <c r="AN151" s="43"/>
      <c r="AO151" s="43"/>
      <c r="AP151" s="43"/>
    </row>
    <row r="152" spans="3:42" s="31" customFormat="1" ht="14.25">
      <c r="C152" s="106" t="s">
        <v>124</v>
      </c>
      <c r="D152" s="107">
        <f t="array" ref="D152:V152">+X149:AP149</f>
        <v>0.18177207604774032</v>
      </c>
      <c r="E152" s="107">
        <v>0.28848634430593861</v>
      </c>
      <c r="F152" s="107">
        <v>0.33838967095036887</v>
      </c>
      <c r="G152" s="107">
        <v>7.0262508387801376E-2</v>
      </c>
      <c r="H152" s="107">
        <v>0.11380414292785156</v>
      </c>
      <c r="I152" s="107">
        <v>0.4529749017181946</v>
      </c>
      <c r="J152" s="107">
        <v>0.43749758717185111</v>
      </c>
      <c r="K152" s="107">
        <v>0.30282397072447498</v>
      </c>
      <c r="L152" s="107">
        <v>5.8650173764370726E-2</v>
      </c>
      <c r="M152" s="107">
        <v>0.40235165952905672</v>
      </c>
      <c r="N152" s="107">
        <v>0.18003386475673192</v>
      </c>
      <c r="O152" s="107">
        <v>0.33345520667958617</v>
      </c>
      <c r="P152" s="108">
        <v>0.52314226927728547</v>
      </c>
      <c r="Q152" s="107">
        <v>0.50896339569449323</v>
      </c>
      <c r="R152" s="107">
        <v>0.53299358903562055</v>
      </c>
      <c r="S152" s="107">
        <v>0.37257380440005849</v>
      </c>
      <c r="T152" s="107">
        <v>0.32381925449611038</v>
      </c>
      <c r="U152" s="107">
        <v>0</v>
      </c>
      <c r="V152" s="601">
        <v>7.4261727822867345E-3</v>
      </c>
      <c r="W152" s="87"/>
      <c r="X152" s="43"/>
      <c r="Y152" s="43"/>
      <c r="Z152" s="43"/>
      <c r="AA152" s="43"/>
      <c r="AB152" s="43"/>
      <c r="AC152" s="43"/>
      <c r="AD152" s="43"/>
      <c r="AE152" s="43"/>
      <c r="AF152" s="43"/>
      <c r="AG152" s="43"/>
      <c r="AH152" s="43"/>
      <c r="AI152" s="43"/>
      <c r="AJ152" s="43"/>
      <c r="AK152" s="43"/>
      <c r="AL152" s="43"/>
      <c r="AM152" s="43"/>
      <c r="AN152" s="43"/>
      <c r="AO152" s="43"/>
      <c r="AP152" s="43"/>
    </row>
    <row r="153" spans="3:42" s="31" customFormat="1" ht="10.7" customHeight="1">
      <c r="D153" s="99"/>
      <c r="E153" s="99"/>
      <c r="F153" s="99"/>
      <c r="G153" s="99"/>
      <c r="H153" s="99"/>
      <c r="I153" s="99"/>
      <c r="J153" s="99"/>
      <c r="K153" s="99"/>
      <c r="L153" s="99"/>
      <c r="M153" s="99"/>
      <c r="N153" s="99"/>
      <c r="O153" s="99"/>
      <c r="P153" s="99"/>
      <c r="Q153" s="99"/>
      <c r="R153" s="99"/>
      <c r="S153" s="99"/>
      <c r="T153" s="99"/>
      <c r="U153" s="99"/>
      <c r="V153" s="99"/>
      <c r="W153" s="99"/>
      <c r="X153" s="52"/>
      <c r="Y153" s="594"/>
      <c r="Z153" s="594"/>
      <c r="AA153" s="594"/>
      <c r="AB153" s="594"/>
      <c r="AC153" s="594"/>
      <c r="AD153" s="594"/>
      <c r="AE153" s="594"/>
      <c r="AF153" s="594"/>
      <c r="AG153" s="594"/>
      <c r="AH153" s="594"/>
      <c r="AI153" s="594"/>
      <c r="AJ153" s="594"/>
      <c r="AK153" s="594"/>
      <c r="AL153" s="594"/>
      <c r="AM153" s="594"/>
      <c r="AN153" s="594"/>
      <c r="AO153" s="594"/>
      <c r="AP153" s="594"/>
    </row>
    <row r="154" spans="3:42" s="31" customFormat="1" ht="17.25">
      <c r="C154" s="32" t="s">
        <v>466</v>
      </c>
      <c r="D154" s="99"/>
      <c r="E154" s="99"/>
      <c r="F154" s="99"/>
      <c r="G154" s="99"/>
      <c r="H154" s="99"/>
      <c r="I154" s="99"/>
      <c r="J154" s="99"/>
      <c r="K154" s="99"/>
      <c r="L154" s="99"/>
      <c r="M154" s="99"/>
      <c r="N154" s="99"/>
      <c r="O154" s="99"/>
      <c r="P154" s="99"/>
      <c r="Q154" s="99"/>
      <c r="R154" s="99"/>
      <c r="S154" s="99"/>
      <c r="T154" s="99"/>
      <c r="U154" s="99"/>
      <c r="V154" s="99"/>
      <c r="W154" s="29" t="s">
        <v>722</v>
      </c>
      <c r="X154" s="99"/>
      <c r="Y154" s="100"/>
      <c r="Z154" s="100"/>
      <c r="AA154" s="100"/>
      <c r="AB154" s="100"/>
      <c r="AC154" s="100"/>
      <c r="AD154" s="100"/>
      <c r="AE154" s="100"/>
      <c r="AF154" s="100"/>
      <c r="AG154" s="100"/>
      <c r="AH154" s="100"/>
      <c r="AI154" s="100"/>
      <c r="AJ154" s="100"/>
      <c r="AK154" s="100"/>
      <c r="AL154" s="100"/>
      <c r="AM154" s="100"/>
      <c r="AN154" s="100"/>
      <c r="AO154" s="100"/>
      <c r="AP154" s="100"/>
    </row>
    <row r="155" spans="3:42" s="31" customFormat="1" ht="13.5">
      <c r="C155" s="49"/>
      <c r="D155" s="588" t="str">
        <f t="shared" ref="D155:AP155" si="63">D9</f>
        <v>01</v>
      </c>
      <c r="E155" s="588" t="str">
        <f t="shared" si="63"/>
        <v>02</v>
      </c>
      <c r="F155" s="588" t="str">
        <f t="shared" si="63"/>
        <v>03</v>
      </c>
      <c r="G155" s="588" t="str">
        <f t="shared" si="63"/>
        <v>04</v>
      </c>
      <c r="H155" s="588" t="str">
        <f t="shared" si="63"/>
        <v>05</v>
      </c>
      <c r="I155" s="588" t="str">
        <f t="shared" si="63"/>
        <v>06</v>
      </c>
      <c r="J155" s="588" t="str">
        <f t="shared" si="63"/>
        <v>07</v>
      </c>
      <c r="K155" s="588" t="str">
        <f t="shared" si="63"/>
        <v>08</v>
      </c>
      <c r="L155" s="588" t="str">
        <f t="shared" si="63"/>
        <v>09</v>
      </c>
      <c r="M155" s="588" t="str">
        <f t="shared" si="63"/>
        <v>10</v>
      </c>
      <c r="N155" s="588" t="str">
        <f t="shared" si="63"/>
        <v>11</v>
      </c>
      <c r="O155" s="588" t="str">
        <f t="shared" si="63"/>
        <v>12</v>
      </c>
      <c r="P155" s="588" t="str">
        <f t="shared" si="63"/>
        <v>13</v>
      </c>
      <c r="Q155" s="588" t="str">
        <f t="shared" si="63"/>
        <v>14</v>
      </c>
      <c r="R155" s="588" t="str">
        <f t="shared" si="63"/>
        <v>15</v>
      </c>
      <c r="S155" s="588" t="str">
        <f t="shared" si="63"/>
        <v>16</v>
      </c>
      <c r="T155" s="588" t="str">
        <f t="shared" si="63"/>
        <v>17</v>
      </c>
      <c r="U155" s="588" t="str">
        <f t="shared" si="63"/>
        <v>18</v>
      </c>
      <c r="V155" s="588" t="str">
        <f t="shared" si="63"/>
        <v>19</v>
      </c>
      <c r="W155" s="588" t="str">
        <f t="shared" si="63"/>
        <v>20</v>
      </c>
      <c r="X155" s="588" t="str">
        <f t="shared" si="63"/>
        <v>21</v>
      </c>
      <c r="Y155" s="588" t="str">
        <f t="shared" si="63"/>
        <v>22</v>
      </c>
      <c r="Z155" s="588" t="str">
        <f t="shared" si="63"/>
        <v>23</v>
      </c>
      <c r="AA155" s="588" t="str">
        <f t="shared" si="63"/>
        <v>24</v>
      </c>
      <c r="AB155" s="588" t="str">
        <f t="shared" si="63"/>
        <v>25</v>
      </c>
      <c r="AC155" s="588" t="str">
        <f t="shared" si="63"/>
        <v>26</v>
      </c>
      <c r="AD155" s="588" t="str">
        <f t="shared" si="63"/>
        <v>27</v>
      </c>
      <c r="AE155" s="588" t="str">
        <f t="shared" si="63"/>
        <v>28</v>
      </c>
      <c r="AF155" s="588" t="str">
        <f t="shared" si="63"/>
        <v>29</v>
      </c>
      <c r="AG155" s="588" t="str">
        <f t="shared" si="63"/>
        <v>30</v>
      </c>
      <c r="AH155" s="588" t="str">
        <f t="shared" si="63"/>
        <v>31</v>
      </c>
      <c r="AI155" s="588" t="str">
        <f t="shared" si="63"/>
        <v>32</v>
      </c>
      <c r="AJ155" s="588" t="str">
        <f t="shared" si="63"/>
        <v>33</v>
      </c>
      <c r="AK155" s="588" t="str">
        <f t="shared" si="63"/>
        <v>34</v>
      </c>
      <c r="AL155" s="588" t="str">
        <f t="shared" si="63"/>
        <v>35</v>
      </c>
      <c r="AM155" s="588" t="str">
        <f t="shared" si="63"/>
        <v>36</v>
      </c>
      <c r="AN155" s="588" t="str">
        <f t="shared" si="63"/>
        <v>37</v>
      </c>
      <c r="AO155" s="588" t="str">
        <f t="shared" si="63"/>
        <v>38</v>
      </c>
      <c r="AP155" s="588" t="str">
        <f t="shared" si="63"/>
        <v>39</v>
      </c>
    </row>
    <row r="156" spans="3:42" s="31" customFormat="1" ht="40.5">
      <c r="C156" s="77" t="s">
        <v>48</v>
      </c>
      <c r="D156" s="589" t="str">
        <f t="shared" ref="D156:AP156" si="64">D10</f>
        <v>農業</v>
      </c>
      <c r="E156" s="589" t="str">
        <f t="shared" si="64"/>
        <v>林業</v>
      </c>
      <c r="F156" s="589" t="str">
        <f t="shared" si="64"/>
        <v>漁業</v>
      </c>
      <c r="G156" s="589" t="str">
        <f t="shared" si="64"/>
        <v>鉱業</v>
      </c>
      <c r="H156" s="589" t="str">
        <f t="shared" si="64"/>
        <v>飲食料品</v>
      </c>
      <c r="I156" s="589" t="str">
        <f t="shared" si="64"/>
        <v>繊維製品</v>
      </c>
      <c r="J156" s="589" t="str">
        <f t="shared" si="64"/>
        <v>パルプ・紙・木製品</v>
      </c>
      <c r="K156" s="589" t="str">
        <f t="shared" si="64"/>
        <v>化学製品</v>
      </c>
      <c r="L156" s="589" t="str">
        <f t="shared" si="64"/>
        <v>石油・石炭製品</v>
      </c>
      <c r="M156" s="613" t="str">
        <f t="shared" si="64"/>
        <v>プラスチック・ゴム製品</v>
      </c>
      <c r="N156" s="589" t="str">
        <f t="shared" si="64"/>
        <v>窯業・土石製品</v>
      </c>
      <c r="O156" s="589" t="str">
        <f t="shared" si="64"/>
        <v>鉄鋼</v>
      </c>
      <c r="P156" s="589" t="str">
        <f t="shared" si="64"/>
        <v>非鉄金属</v>
      </c>
      <c r="Q156" s="589" t="str">
        <f t="shared" si="64"/>
        <v>金属製品</v>
      </c>
      <c r="R156" s="589" t="str">
        <f t="shared" si="64"/>
        <v>はん用機械</v>
      </c>
      <c r="S156" s="589" t="str">
        <f t="shared" si="64"/>
        <v>生産用機械</v>
      </c>
      <c r="T156" s="589" t="str">
        <f t="shared" si="64"/>
        <v>業務用機械</v>
      </c>
      <c r="U156" s="589" t="str">
        <f t="shared" si="64"/>
        <v>電子部品</v>
      </c>
      <c r="V156" s="589" t="str">
        <f t="shared" si="64"/>
        <v>電気機械</v>
      </c>
      <c r="W156" s="589" t="str">
        <f t="shared" si="64"/>
        <v>情報通信機器</v>
      </c>
      <c r="X156" s="593" t="str">
        <f t="shared" si="64"/>
        <v>輸送機械</v>
      </c>
      <c r="Y156" s="593" t="str">
        <f t="shared" si="64"/>
        <v>その他の製造工業製品</v>
      </c>
      <c r="Z156" s="593" t="str">
        <f t="shared" si="64"/>
        <v>建設</v>
      </c>
      <c r="AA156" s="593" t="str">
        <f t="shared" si="64"/>
        <v>電力・ガス・熱供給</v>
      </c>
      <c r="AB156" s="593" t="str">
        <f t="shared" si="64"/>
        <v>水道</v>
      </c>
      <c r="AC156" s="593" t="str">
        <f t="shared" si="64"/>
        <v>廃棄物処理</v>
      </c>
      <c r="AD156" s="593" t="str">
        <f t="shared" si="64"/>
        <v>商業</v>
      </c>
      <c r="AE156" s="593" t="str">
        <f t="shared" si="64"/>
        <v>金融・保険</v>
      </c>
      <c r="AF156" s="593" t="str">
        <f t="shared" si="64"/>
        <v>不動産</v>
      </c>
      <c r="AG156" s="593" t="str">
        <f t="shared" si="64"/>
        <v>運輸・郵便</v>
      </c>
      <c r="AH156" s="593" t="str">
        <f t="shared" si="64"/>
        <v>情報通信</v>
      </c>
      <c r="AI156" s="593" t="str">
        <f t="shared" si="64"/>
        <v>公務</v>
      </c>
      <c r="AJ156" s="593" t="str">
        <f t="shared" si="64"/>
        <v>教育・研究</v>
      </c>
      <c r="AK156" s="593" t="str">
        <f t="shared" si="64"/>
        <v>医療・福祉</v>
      </c>
      <c r="AL156" s="614" t="str">
        <f t="shared" si="64"/>
        <v>他に分類されない会員制団体</v>
      </c>
      <c r="AM156" s="593" t="str">
        <f t="shared" si="64"/>
        <v>対事業所サービス</v>
      </c>
      <c r="AN156" s="593" t="str">
        <f t="shared" si="64"/>
        <v>対個人サービス</v>
      </c>
      <c r="AO156" s="593" t="str">
        <f t="shared" si="64"/>
        <v>事務用品</v>
      </c>
      <c r="AP156" s="593" t="str">
        <f t="shared" si="64"/>
        <v>分類不明</v>
      </c>
    </row>
    <row r="157" spans="3:42" s="31" customFormat="1" ht="13.5">
      <c r="C157" s="78" t="s">
        <v>84</v>
      </c>
      <c r="D157" s="79">
        <f>D135*D$149</f>
        <v>0</v>
      </c>
      <c r="E157" s="79">
        <f t="shared" ref="E157:AP157" si="65">E135*E$149</f>
        <v>0</v>
      </c>
      <c r="F157" s="79">
        <f t="shared" si="65"/>
        <v>0</v>
      </c>
      <c r="G157" s="79">
        <f t="shared" si="65"/>
        <v>0</v>
      </c>
      <c r="H157" s="79">
        <f t="shared" si="65"/>
        <v>0</v>
      </c>
      <c r="I157" s="79">
        <f t="shared" si="65"/>
        <v>0</v>
      </c>
      <c r="J157" s="79">
        <f t="shared" si="65"/>
        <v>0</v>
      </c>
      <c r="K157" s="79">
        <f t="shared" si="65"/>
        <v>0</v>
      </c>
      <c r="L157" s="79">
        <f t="shared" si="65"/>
        <v>0</v>
      </c>
      <c r="M157" s="79">
        <f t="shared" si="65"/>
        <v>0</v>
      </c>
      <c r="N157" s="79">
        <f t="shared" si="65"/>
        <v>0</v>
      </c>
      <c r="O157" s="79">
        <f t="shared" si="65"/>
        <v>0</v>
      </c>
      <c r="P157" s="79">
        <f t="shared" si="65"/>
        <v>0</v>
      </c>
      <c r="Q157" s="97">
        <f t="shared" si="65"/>
        <v>0</v>
      </c>
      <c r="R157" s="97">
        <f t="shared" si="65"/>
        <v>0</v>
      </c>
      <c r="S157" s="97">
        <f t="shared" si="65"/>
        <v>0</v>
      </c>
      <c r="T157" s="97">
        <f t="shared" si="65"/>
        <v>0</v>
      </c>
      <c r="U157" s="97">
        <f t="shared" si="65"/>
        <v>0</v>
      </c>
      <c r="V157" s="97">
        <f t="shared" si="65"/>
        <v>0</v>
      </c>
      <c r="W157" s="79">
        <f t="shared" si="65"/>
        <v>0</v>
      </c>
      <c r="X157" s="79">
        <f t="shared" si="65"/>
        <v>0</v>
      </c>
      <c r="Y157" s="79">
        <f t="shared" si="65"/>
        <v>0</v>
      </c>
      <c r="Z157" s="79">
        <f t="shared" si="65"/>
        <v>0</v>
      </c>
      <c r="AA157" s="79">
        <f t="shared" si="65"/>
        <v>0</v>
      </c>
      <c r="AB157" s="79">
        <f t="shared" si="65"/>
        <v>0</v>
      </c>
      <c r="AC157" s="79">
        <f t="shared" si="65"/>
        <v>0</v>
      </c>
      <c r="AD157" s="79">
        <f t="shared" si="65"/>
        <v>0</v>
      </c>
      <c r="AE157" s="79">
        <f t="shared" si="65"/>
        <v>0</v>
      </c>
      <c r="AF157" s="79">
        <f t="shared" si="65"/>
        <v>0</v>
      </c>
      <c r="AG157" s="79">
        <f t="shared" si="65"/>
        <v>0</v>
      </c>
      <c r="AH157" s="79">
        <f t="shared" si="65"/>
        <v>0</v>
      </c>
      <c r="AI157" s="79">
        <f t="shared" si="65"/>
        <v>0</v>
      </c>
      <c r="AJ157" s="79">
        <f t="shared" si="65"/>
        <v>0</v>
      </c>
      <c r="AK157" s="79">
        <f t="shared" si="65"/>
        <v>0</v>
      </c>
      <c r="AL157" s="79">
        <f t="shared" si="65"/>
        <v>0</v>
      </c>
      <c r="AM157" s="79">
        <f t="shared" si="65"/>
        <v>0</v>
      </c>
      <c r="AN157" s="79">
        <f t="shared" si="65"/>
        <v>0</v>
      </c>
      <c r="AO157" s="79">
        <f t="shared" si="65"/>
        <v>0</v>
      </c>
      <c r="AP157" s="79">
        <f t="shared" si="65"/>
        <v>0</v>
      </c>
    </row>
    <row r="158" spans="3:42" s="31" customFormat="1" ht="13.5">
      <c r="C158" s="81" t="s">
        <v>85</v>
      </c>
      <c r="D158" s="37">
        <f t="shared" ref="D158:D159" si="66">D136*D$149</f>
        <v>0</v>
      </c>
      <c r="E158" s="37">
        <f t="shared" ref="E158:AP158" si="67">E136*E$149</f>
        <v>0</v>
      </c>
      <c r="F158" s="37">
        <f t="shared" si="67"/>
        <v>0</v>
      </c>
      <c r="G158" s="37">
        <f t="shared" si="67"/>
        <v>0</v>
      </c>
      <c r="H158" s="37">
        <f t="shared" si="67"/>
        <v>0</v>
      </c>
      <c r="I158" s="37">
        <f t="shared" si="67"/>
        <v>0</v>
      </c>
      <c r="J158" s="37">
        <f t="shared" si="67"/>
        <v>0</v>
      </c>
      <c r="K158" s="37">
        <f t="shared" si="67"/>
        <v>0</v>
      </c>
      <c r="L158" s="37">
        <f t="shared" si="67"/>
        <v>0</v>
      </c>
      <c r="M158" s="37">
        <f t="shared" si="67"/>
        <v>0</v>
      </c>
      <c r="N158" s="37">
        <f t="shared" si="67"/>
        <v>0</v>
      </c>
      <c r="O158" s="37">
        <f t="shared" si="67"/>
        <v>0</v>
      </c>
      <c r="P158" s="37">
        <f t="shared" si="67"/>
        <v>0</v>
      </c>
      <c r="Q158" s="98">
        <f t="shared" si="67"/>
        <v>0</v>
      </c>
      <c r="R158" s="98">
        <f t="shared" si="67"/>
        <v>0</v>
      </c>
      <c r="S158" s="98">
        <f t="shared" si="67"/>
        <v>0</v>
      </c>
      <c r="T158" s="98">
        <f t="shared" si="67"/>
        <v>0</v>
      </c>
      <c r="U158" s="98">
        <f t="shared" si="67"/>
        <v>0</v>
      </c>
      <c r="V158" s="98">
        <f t="shared" si="67"/>
        <v>0</v>
      </c>
      <c r="W158" s="37">
        <f t="shared" si="67"/>
        <v>0</v>
      </c>
      <c r="X158" s="37">
        <f t="shared" si="67"/>
        <v>0</v>
      </c>
      <c r="Y158" s="37">
        <f t="shared" si="67"/>
        <v>0</v>
      </c>
      <c r="Z158" s="37">
        <f t="shared" si="67"/>
        <v>0</v>
      </c>
      <c r="AA158" s="37">
        <f t="shared" si="67"/>
        <v>0</v>
      </c>
      <c r="AB158" s="37">
        <f t="shared" si="67"/>
        <v>0</v>
      </c>
      <c r="AC158" s="37">
        <f t="shared" si="67"/>
        <v>0</v>
      </c>
      <c r="AD158" s="37">
        <f t="shared" si="67"/>
        <v>0</v>
      </c>
      <c r="AE158" s="37">
        <f t="shared" si="67"/>
        <v>0</v>
      </c>
      <c r="AF158" s="37">
        <f t="shared" si="67"/>
        <v>0</v>
      </c>
      <c r="AG158" s="37">
        <f t="shared" si="67"/>
        <v>0</v>
      </c>
      <c r="AH158" s="37">
        <f t="shared" si="67"/>
        <v>0</v>
      </c>
      <c r="AI158" s="37">
        <f t="shared" si="67"/>
        <v>0</v>
      </c>
      <c r="AJ158" s="37">
        <f t="shared" si="67"/>
        <v>0</v>
      </c>
      <c r="AK158" s="37">
        <f t="shared" si="67"/>
        <v>0</v>
      </c>
      <c r="AL158" s="37">
        <f t="shared" si="67"/>
        <v>0</v>
      </c>
      <c r="AM158" s="37">
        <f t="shared" si="67"/>
        <v>0</v>
      </c>
      <c r="AN158" s="37">
        <f t="shared" si="67"/>
        <v>0</v>
      </c>
      <c r="AO158" s="37">
        <f t="shared" si="67"/>
        <v>0</v>
      </c>
      <c r="AP158" s="37">
        <f t="shared" si="67"/>
        <v>0</v>
      </c>
    </row>
    <row r="159" spans="3:42" s="31" customFormat="1" ht="13.5">
      <c r="C159" s="81" t="s">
        <v>86</v>
      </c>
      <c r="D159" s="37">
        <f t="shared" si="66"/>
        <v>0</v>
      </c>
      <c r="E159" s="37">
        <f t="shared" ref="E159:AP159" si="68">E137*E$149</f>
        <v>0</v>
      </c>
      <c r="F159" s="37">
        <f t="shared" si="68"/>
        <v>0</v>
      </c>
      <c r="G159" s="37">
        <f t="shared" si="68"/>
        <v>0</v>
      </c>
      <c r="H159" s="37">
        <f t="shared" si="68"/>
        <v>0</v>
      </c>
      <c r="I159" s="37">
        <f t="shared" si="68"/>
        <v>0</v>
      </c>
      <c r="J159" s="37">
        <f t="shared" si="68"/>
        <v>0</v>
      </c>
      <c r="K159" s="37">
        <f t="shared" si="68"/>
        <v>0</v>
      </c>
      <c r="L159" s="37">
        <f t="shared" si="68"/>
        <v>0</v>
      </c>
      <c r="M159" s="37">
        <f t="shared" si="68"/>
        <v>0</v>
      </c>
      <c r="N159" s="37">
        <f t="shared" si="68"/>
        <v>0</v>
      </c>
      <c r="O159" s="37">
        <f t="shared" si="68"/>
        <v>0</v>
      </c>
      <c r="P159" s="37">
        <f t="shared" si="68"/>
        <v>0</v>
      </c>
      <c r="Q159" s="98">
        <f t="shared" si="68"/>
        <v>0</v>
      </c>
      <c r="R159" s="98">
        <f t="shared" si="68"/>
        <v>0</v>
      </c>
      <c r="S159" s="98">
        <f t="shared" si="68"/>
        <v>0</v>
      </c>
      <c r="T159" s="98">
        <f t="shared" si="68"/>
        <v>0</v>
      </c>
      <c r="U159" s="98">
        <f t="shared" si="68"/>
        <v>0</v>
      </c>
      <c r="V159" s="98">
        <f t="shared" si="68"/>
        <v>0</v>
      </c>
      <c r="W159" s="37">
        <f t="shared" si="68"/>
        <v>0</v>
      </c>
      <c r="X159" s="37">
        <f t="shared" si="68"/>
        <v>0</v>
      </c>
      <c r="Y159" s="37">
        <f t="shared" si="68"/>
        <v>0</v>
      </c>
      <c r="Z159" s="37">
        <f t="shared" si="68"/>
        <v>0</v>
      </c>
      <c r="AA159" s="37">
        <f t="shared" si="68"/>
        <v>0</v>
      </c>
      <c r="AB159" s="37">
        <f t="shared" si="68"/>
        <v>0</v>
      </c>
      <c r="AC159" s="37">
        <f t="shared" si="68"/>
        <v>0</v>
      </c>
      <c r="AD159" s="37">
        <f t="shared" si="68"/>
        <v>0</v>
      </c>
      <c r="AE159" s="37">
        <f t="shared" si="68"/>
        <v>0</v>
      </c>
      <c r="AF159" s="37">
        <f t="shared" si="68"/>
        <v>0</v>
      </c>
      <c r="AG159" s="37">
        <f t="shared" si="68"/>
        <v>0</v>
      </c>
      <c r="AH159" s="37">
        <f t="shared" si="68"/>
        <v>0</v>
      </c>
      <c r="AI159" s="37">
        <f t="shared" si="68"/>
        <v>0</v>
      </c>
      <c r="AJ159" s="37">
        <f t="shared" si="68"/>
        <v>0</v>
      </c>
      <c r="AK159" s="37">
        <f t="shared" si="68"/>
        <v>0</v>
      </c>
      <c r="AL159" s="37">
        <f t="shared" si="68"/>
        <v>0</v>
      </c>
      <c r="AM159" s="37">
        <f t="shared" si="68"/>
        <v>0</v>
      </c>
      <c r="AN159" s="37">
        <f t="shared" si="68"/>
        <v>0</v>
      </c>
      <c r="AO159" s="37">
        <f t="shared" si="68"/>
        <v>0</v>
      </c>
      <c r="AP159" s="37">
        <f t="shared" si="68"/>
        <v>0</v>
      </c>
    </row>
    <row r="160" spans="3:42" s="31" customFormat="1" ht="13.5">
      <c r="C160" s="81" t="s">
        <v>79</v>
      </c>
      <c r="D160" s="37">
        <f t="shared" ref="D160:P160" si="69">SUM(D157:D159)</f>
        <v>0</v>
      </c>
      <c r="E160" s="37">
        <f t="shared" si="69"/>
        <v>0</v>
      </c>
      <c r="F160" s="37">
        <f t="shared" si="69"/>
        <v>0</v>
      </c>
      <c r="G160" s="37">
        <f t="shared" si="69"/>
        <v>0</v>
      </c>
      <c r="H160" s="37">
        <f t="shared" si="69"/>
        <v>0</v>
      </c>
      <c r="I160" s="37">
        <f t="shared" si="69"/>
        <v>0</v>
      </c>
      <c r="J160" s="37">
        <f t="shared" si="69"/>
        <v>0</v>
      </c>
      <c r="K160" s="37">
        <f t="shared" si="69"/>
        <v>0</v>
      </c>
      <c r="L160" s="37">
        <f t="shared" si="69"/>
        <v>0</v>
      </c>
      <c r="M160" s="37">
        <f t="shared" si="69"/>
        <v>0</v>
      </c>
      <c r="N160" s="37">
        <f t="shared" si="69"/>
        <v>0</v>
      </c>
      <c r="O160" s="37">
        <f t="shared" si="69"/>
        <v>0</v>
      </c>
      <c r="P160" s="37">
        <f t="shared" si="69"/>
        <v>0</v>
      </c>
      <c r="Q160" s="98">
        <f>SUM(Q157:Q159)</f>
        <v>0</v>
      </c>
      <c r="R160" s="98">
        <f>SUM(R157:R159)</f>
        <v>0</v>
      </c>
      <c r="S160" s="98">
        <f>SUM(S157:S159)</f>
        <v>0</v>
      </c>
      <c r="T160" s="98">
        <f>SUM(T157:T159)</f>
        <v>0</v>
      </c>
      <c r="U160" s="98">
        <f>SUM(U157:U159)</f>
        <v>0</v>
      </c>
      <c r="V160" s="98">
        <f t="shared" ref="V160:AP160" si="70">SUM(V157:V159)</f>
        <v>0</v>
      </c>
      <c r="W160" s="37">
        <f t="shared" si="70"/>
        <v>0</v>
      </c>
      <c r="X160" s="41">
        <f t="shared" si="70"/>
        <v>0</v>
      </c>
      <c r="Y160" s="41">
        <f t="shared" si="70"/>
        <v>0</v>
      </c>
      <c r="Z160" s="41">
        <f t="shared" si="70"/>
        <v>0</v>
      </c>
      <c r="AA160" s="41">
        <f t="shared" si="70"/>
        <v>0</v>
      </c>
      <c r="AB160" s="41">
        <f t="shared" si="70"/>
        <v>0</v>
      </c>
      <c r="AC160" s="41">
        <f t="shared" si="70"/>
        <v>0</v>
      </c>
      <c r="AD160" s="41">
        <f t="shared" si="70"/>
        <v>0</v>
      </c>
      <c r="AE160" s="41">
        <f t="shared" si="70"/>
        <v>0</v>
      </c>
      <c r="AF160" s="41">
        <f t="shared" si="70"/>
        <v>0</v>
      </c>
      <c r="AG160" s="41">
        <f t="shared" si="70"/>
        <v>0</v>
      </c>
      <c r="AH160" s="41">
        <f t="shared" si="70"/>
        <v>0</v>
      </c>
      <c r="AI160" s="41">
        <f t="shared" si="70"/>
        <v>0</v>
      </c>
      <c r="AJ160" s="41">
        <f t="shared" si="70"/>
        <v>0</v>
      </c>
      <c r="AK160" s="41">
        <f t="shared" si="70"/>
        <v>0</v>
      </c>
      <c r="AL160" s="41">
        <f t="shared" si="70"/>
        <v>0</v>
      </c>
      <c r="AM160" s="41">
        <f t="shared" si="70"/>
        <v>0</v>
      </c>
      <c r="AN160" s="41">
        <f t="shared" si="70"/>
        <v>0</v>
      </c>
      <c r="AO160" s="41">
        <f t="shared" si="70"/>
        <v>0</v>
      </c>
      <c r="AP160" s="41">
        <f t="shared" si="70"/>
        <v>0</v>
      </c>
    </row>
    <row r="161" spans="3:42" s="31" customFormat="1" ht="13.5">
      <c r="C161" s="49"/>
      <c r="D161" s="588" t="str">
        <f t="shared" ref="D161:V161" si="71">D15</f>
        <v>21</v>
      </c>
      <c r="E161" s="588" t="str">
        <f t="shared" si="71"/>
        <v>22</v>
      </c>
      <c r="F161" s="588" t="str">
        <f t="shared" si="71"/>
        <v>23</v>
      </c>
      <c r="G161" s="588" t="str">
        <f t="shared" si="71"/>
        <v>24</v>
      </c>
      <c r="H161" s="588" t="str">
        <f t="shared" si="71"/>
        <v>25</v>
      </c>
      <c r="I161" s="588" t="str">
        <f t="shared" si="71"/>
        <v>26</v>
      </c>
      <c r="J161" s="588" t="str">
        <f t="shared" si="71"/>
        <v>27</v>
      </c>
      <c r="K161" s="588" t="str">
        <f t="shared" si="71"/>
        <v>28</v>
      </c>
      <c r="L161" s="588" t="str">
        <f t="shared" si="71"/>
        <v>29</v>
      </c>
      <c r="M161" s="588" t="str">
        <f t="shared" si="71"/>
        <v>30</v>
      </c>
      <c r="N161" s="588" t="str">
        <f t="shared" si="71"/>
        <v>31</v>
      </c>
      <c r="O161" s="588" t="str">
        <f t="shared" si="71"/>
        <v>32</v>
      </c>
      <c r="P161" s="588" t="str">
        <f t="shared" si="71"/>
        <v>33</v>
      </c>
      <c r="Q161" s="588" t="str">
        <f t="shared" si="71"/>
        <v>34</v>
      </c>
      <c r="R161" s="588" t="str">
        <f t="shared" si="71"/>
        <v>35</v>
      </c>
      <c r="S161" s="588" t="str">
        <f t="shared" si="71"/>
        <v>36</v>
      </c>
      <c r="T161" s="588" t="str">
        <f t="shared" si="71"/>
        <v>37</v>
      </c>
      <c r="U161" s="588" t="str">
        <f t="shared" si="71"/>
        <v>38</v>
      </c>
      <c r="V161" s="588" t="str">
        <f t="shared" si="71"/>
        <v>39</v>
      </c>
      <c r="W161" s="49"/>
      <c r="X161" s="99"/>
    </row>
    <row r="162" spans="3:42" s="31" customFormat="1" ht="40.5">
      <c r="C162" s="77" t="s">
        <v>48</v>
      </c>
      <c r="D162" s="589" t="str">
        <f t="shared" ref="D162:V162" si="72">D16</f>
        <v>輸送機械</v>
      </c>
      <c r="E162" s="589" t="str">
        <f t="shared" si="72"/>
        <v>その他の製造工業製品</v>
      </c>
      <c r="F162" s="589" t="str">
        <f t="shared" si="72"/>
        <v>建設</v>
      </c>
      <c r="G162" s="589" t="str">
        <f t="shared" si="72"/>
        <v>電力・ガス・熱供給</v>
      </c>
      <c r="H162" s="589" t="str">
        <f t="shared" si="72"/>
        <v>水道</v>
      </c>
      <c r="I162" s="589" t="str">
        <f t="shared" si="72"/>
        <v>廃棄物処理</v>
      </c>
      <c r="J162" s="589" t="str">
        <f t="shared" si="72"/>
        <v>商業</v>
      </c>
      <c r="K162" s="589" t="str">
        <f t="shared" si="72"/>
        <v>金融・保険</v>
      </c>
      <c r="L162" s="589" t="str">
        <f t="shared" si="72"/>
        <v>不動産</v>
      </c>
      <c r="M162" s="589" t="str">
        <f t="shared" si="72"/>
        <v>運輸・郵便</v>
      </c>
      <c r="N162" s="589" t="str">
        <f t="shared" si="72"/>
        <v>情報通信</v>
      </c>
      <c r="O162" s="589" t="str">
        <f t="shared" si="72"/>
        <v>公務</v>
      </c>
      <c r="P162" s="589" t="str">
        <f t="shared" si="72"/>
        <v>教育・研究</v>
      </c>
      <c r="Q162" s="589" t="str">
        <f t="shared" si="72"/>
        <v>医療・福祉</v>
      </c>
      <c r="R162" s="613" t="str">
        <f t="shared" si="72"/>
        <v>他に分類されない会員制団体</v>
      </c>
      <c r="S162" s="589" t="str">
        <f t="shared" si="72"/>
        <v>対事業所サービス</v>
      </c>
      <c r="T162" s="589" t="str">
        <f t="shared" si="72"/>
        <v>対個人サービス</v>
      </c>
      <c r="U162" s="589" t="str">
        <f t="shared" si="72"/>
        <v>事務用品</v>
      </c>
      <c r="V162" s="589" t="str">
        <f t="shared" si="72"/>
        <v>分類不明</v>
      </c>
      <c r="W162" s="30" t="s">
        <v>66</v>
      </c>
      <c r="X162" s="99"/>
    </row>
    <row r="163" spans="3:42" s="31" customFormat="1" ht="13.5">
      <c r="C163" s="78" t="s">
        <v>84</v>
      </c>
      <c r="D163" s="79">
        <f t="array" ref="D163:V166">+X157:AP160</f>
        <v>0</v>
      </c>
      <c r="E163" s="79">
        <v>0</v>
      </c>
      <c r="F163" s="79">
        <v>0</v>
      </c>
      <c r="G163" s="79">
        <v>0</v>
      </c>
      <c r="H163" s="79">
        <v>0</v>
      </c>
      <c r="I163" s="79">
        <v>0</v>
      </c>
      <c r="J163" s="79">
        <v>0</v>
      </c>
      <c r="K163" s="79">
        <v>0</v>
      </c>
      <c r="L163" s="79">
        <v>0</v>
      </c>
      <c r="M163" s="79">
        <v>0</v>
      </c>
      <c r="N163" s="79">
        <v>0</v>
      </c>
      <c r="O163" s="79">
        <v>0</v>
      </c>
      <c r="P163" s="79">
        <v>0</v>
      </c>
      <c r="Q163" s="79">
        <v>0</v>
      </c>
      <c r="R163" s="79">
        <v>0</v>
      </c>
      <c r="S163" s="79">
        <v>0</v>
      </c>
      <c r="T163" s="79">
        <v>0</v>
      </c>
      <c r="U163" s="79">
        <v>0</v>
      </c>
      <c r="V163" s="79">
        <v>0</v>
      </c>
      <c r="W163" s="79">
        <f>SUM(D157:W157,D163:V163)</f>
        <v>0</v>
      </c>
      <c r="X163" s="99"/>
    </row>
    <row r="164" spans="3:42" s="31" customFormat="1" ht="13.5">
      <c r="C164" s="81" t="s">
        <v>85</v>
      </c>
      <c r="D164" s="37">
        <v>0</v>
      </c>
      <c r="E164" s="37">
        <v>0</v>
      </c>
      <c r="F164" s="37">
        <v>0</v>
      </c>
      <c r="G164" s="37">
        <v>0</v>
      </c>
      <c r="H164" s="37">
        <v>0</v>
      </c>
      <c r="I164" s="37">
        <v>0</v>
      </c>
      <c r="J164" s="37">
        <v>0</v>
      </c>
      <c r="K164" s="37">
        <v>0</v>
      </c>
      <c r="L164" s="37">
        <v>0</v>
      </c>
      <c r="M164" s="37">
        <v>0</v>
      </c>
      <c r="N164" s="37">
        <v>0</v>
      </c>
      <c r="O164" s="37">
        <v>0</v>
      </c>
      <c r="P164" s="37">
        <v>0</v>
      </c>
      <c r="Q164" s="37">
        <v>0</v>
      </c>
      <c r="R164" s="37">
        <v>0</v>
      </c>
      <c r="S164" s="37">
        <v>0</v>
      </c>
      <c r="T164" s="37">
        <v>0</v>
      </c>
      <c r="U164" s="37">
        <v>0</v>
      </c>
      <c r="V164" s="37">
        <v>0</v>
      </c>
      <c r="W164" s="37">
        <f t="shared" ref="W164:W166" si="73">SUM(D158:W158,D164:V164)</f>
        <v>0</v>
      </c>
      <c r="X164" s="99"/>
    </row>
    <row r="165" spans="3:42" s="31" customFormat="1" ht="13.5">
      <c r="C165" s="81" t="s">
        <v>86</v>
      </c>
      <c r="D165" s="37">
        <v>0</v>
      </c>
      <c r="E165" s="37">
        <v>0</v>
      </c>
      <c r="F165" s="37">
        <v>0</v>
      </c>
      <c r="G165" s="37">
        <v>0</v>
      </c>
      <c r="H165" s="37">
        <v>0</v>
      </c>
      <c r="I165" s="37">
        <v>0</v>
      </c>
      <c r="J165" s="37">
        <v>0</v>
      </c>
      <c r="K165" s="37">
        <v>0</v>
      </c>
      <c r="L165" s="37">
        <v>0</v>
      </c>
      <c r="M165" s="37">
        <v>0</v>
      </c>
      <c r="N165" s="37">
        <v>0</v>
      </c>
      <c r="O165" s="37">
        <v>0</v>
      </c>
      <c r="P165" s="37">
        <v>0</v>
      </c>
      <c r="Q165" s="37">
        <v>0</v>
      </c>
      <c r="R165" s="37">
        <v>0</v>
      </c>
      <c r="S165" s="37">
        <v>0</v>
      </c>
      <c r="T165" s="37">
        <v>0</v>
      </c>
      <c r="U165" s="37">
        <v>0</v>
      </c>
      <c r="V165" s="37">
        <v>0</v>
      </c>
      <c r="W165" s="37">
        <f t="shared" si="73"/>
        <v>0</v>
      </c>
      <c r="X165" s="99"/>
    </row>
    <row r="166" spans="3:42" s="31" customFormat="1" ht="13.5">
      <c r="C166" s="83" t="s">
        <v>79</v>
      </c>
      <c r="D166" s="41">
        <v>0</v>
      </c>
      <c r="E166" s="41">
        <v>0</v>
      </c>
      <c r="F166" s="41">
        <v>0</v>
      </c>
      <c r="G166" s="41">
        <v>0</v>
      </c>
      <c r="H166" s="41">
        <v>0</v>
      </c>
      <c r="I166" s="41">
        <v>0</v>
      </c>
      <c r="J166" s="41">
        <v>0</v>
      </c>
      <c r="K166" s="41">
        <v>0</v>
      </c>
      <c r="L166" s="41">
        <v>0</v>
      </c>
      <c r="M166" s="41">
        <v>0</v>
      </c>
      <c r="N166" s="41">
        <v>0</v>
      </c>
      <c r="O166" s="41">
        <v>0</v>
      </c>
      <c r="P166" s="41">
        <v>0</v>
      </c>
      <c r="Q166" s="41">
        <v>0</v>
      </c>
      <c r="R166" s="41">
        <v>0</v>
      </c>
      <c r="S166" s="41">
        <v>0</v>
      </c>
      <c r="T166" s="41">
        <v>0</v>
      </c>
      <c r="U166" s="41">
        <v>0</v>
      </c>
      <c r="V166" s="41">
        <v>0</v>
      </c>
      <c r="W166" s="41">
        <f t="shared" si="73"/>
        <v>0</v>
      </c>
      <c r="X166" s="99"/>
    </row>
    <row r="167" spans="3:42" s="31" customFormat="1" ht="10.7" customHeight="1">
      <c r="D167" s="99"/>
      <c r="E167" s="99"/>
      <c r="F167" s="99"/>
      <c r="G167" s="99"/>
      <c r="H167" s="99"/>
      <c r="I167" s="99"/>
      <c r="J167" s="99"/>
      <c r="K167" s="99"/>
      <c r="L167" s="99"/>
      <c r="M167" s="99"/>
      <c r="N167" s="99"/>
      <c r="O167" s="99"/>
      <c r="P167" s="99"/>
      <c r="Q167" s="99"/>
      <c r="R167" s="99"/>
      <c r="S167" s="99"/>
      <c r="T167" s="99"/>
      <c r="U167" s="99"/>
      <c r="V167" s="99"/>
      <c r="W167" s="99"/>
      <c r="X167" s="99"/>
    </row>
    <row r="168" spans="3:42" s="31" customFormat="1" ht="13.5">
      <c r="C168" s="31" t="s">
        <v>87</v>
      </c>
      <c r="D168" s="99"/>
      <c r="E168" s="99"/>
      <c r="F168" s="99"/>
      <c r="G168" s="99"/>
      <c r="H168" s="99"/>
      <c r="I168" s="99"/>
      <c r="J168" s="99"/>
      <c r="K168" s="99"/>
      <c r="L168" s="99"/>
      <c r="M168" s="99"/>
      <c r="N168" s="99"/>
      <c r="O168" s="99"/>
      <c r="P168" s="99"/>
      <c r="Q168" s="99"/>
      <c r="R168" s="99"/>
      <c r="S168" s="99"/>
      <c r="T168" s="99"/>
      <c r="U168" s="99"/>
      <c r="V168" s="99"/>
      <c r="W168" s="99"/>
      <c r="X168" s="99"/>
    </row>
    <row r="169" spans="3:42" s="31" customFormat="1" ht="10.7" customHeight="1">
      <c r="D169" s="99"/>
      <c r="E169" s="99"/>
      <c r="F169" s="99"/>
      <c r="G169" s="99"/>
      <c r="H169" s="99"/>
      <c r="I169" s="99"/>
      <c r="J169" s="99"/>
      <c r="K169" s="99"/>
      <c r="L169" s="99"/>
      <c r="M169" s="99"/>
      <c r="N169" s="99"/>
      <c r="O169" s="99"/>
      <c r="P169" s="99"/>
      <c r="Q169" s="99"/>
      <c r="R169" s="99"/>
      <c r="S169" s="99"/>
      <c r="T169" s="99"/>
      <c r="U169" s="99"/>
      <c r="V169" s="99"/>
      <c r="W169" s="99"/>
      <c r="X169" s="99"/>
    </row>
    <row r="170" spans="3:42" s="31" customFormat="1" ht="10.7" customHeight="1">
      <c r="D170" s="99"/>
      <c r="E170" s="99"/>
      <c r="F170" s="99"/>
      <c r="G170" s="99"/>
      <c r="H170" s="99"/>
      <c r="I170" s="99"/>
      <c r="J170" s="99"/>
      <c r="K170" s="99"/>
      <c r="L170" s="99"/>
      <c r="M170" s="99"/>
      <c r="N170" s="99"/>
      <c r="O170" s="99"/>
      <c r="P170" s="99"/>
      <c r="Q170" s="99"/>
      <c r="R170" s="99"/>
      <c r="S170" s="99"/>
      <c r="T170" s="99"/>
      <c r="U170" s="99"/>
      <c r="V170" s="99"/>
      <c r="W170" s="99"/>
      <c r="X170" s="99"/>
    </row>
    <row r="171" spans="3:42" s="31" customFormat="1" ht="18.75">
      <c r="C171" s="51" t="s">
        <v>132</v>
      </c>
      <c r="D171" s="99"/>
      <c r="E171" s="99"/>
      <c r="F171" s="99"/>
      <c r="G171" s="99"/>
      <c r="H171" s="99"/>
      <c r="I171" s="99"/>
      <c r="J171" s="99"/>
      <c r="K171" s="99"/>
      <c r="L171" s="99"/>
      <c r="M171" s="99"/>
      <c r="N171" s="99"/>
      <c r="O171" s="99"/>
      <c r="P171" s="99"/>
      <c r="Q171" s="99"/>
      <c r="R171" s="99"/>
      <c r="S171" s="99"/>
      <c r="T171" s="99"/>
      <c r="U171" s="99"/>
      <c r="V171" s="99"/>
      <c r="W171" s="99"/>
      <c r="X171" s="99"/>
    </row>
    <row r="172" spans="3:42" s="31" customFormat="1" ht="10.7" customHeight="1">
      <c r="D172" s="99"/>
      <c r="E172" s="99"/>
      <c r="F172" s="99"/>
      <c r="G172" s="99"/>
      <c r="H172" s="99"/>
      <c r="I172" s="99"/>
      <c r="J172" s="99"/>
      <c r="K172" s="99"/>
      <c r="L172" s="99"/>
      <c r="M172" s="99"/>
      <c r="N172" s="99"/>
      <c r="O172" s="99"/>
      <c r="P172" s="99"/>
      <c r="Q172" s="99"/>
      <c r="R172" s="99"/>
      <c r="S172" s="99"/>
      <c r="T172" s="99"/>
      <c r="U172" s="99"/>
      <c r="V172" s="99"/>
      <c r="W172" s="99"/>
      <c r="X172" s="99"/>
    </row>
    <row r="173" spans="3:42" s="31" customFormat="1" ht="17.25">
      <c r="C173" s="32" t="s">
        <v>133</v>
      </c>
      <c r="D173" s="25"/>
      <c r="E173" s="25"/>
      <c r="F173" s="73"/>
      <c r="G173" s="74"/>
      <c r="H173" s="25"/>
      <c r="I173" s="25"/>
      <c r="J173" s="75"/>
      <c r="K173" s="76"/>
      <c r="L173" s="25"/>
      <c r="M173" s="25"/>
      <c r="N173" s="25"/>
      <c r="O173" s="25"/>
      <c r="P173" s="25"/>
      <c r="Q173" s="25"/>
      <c r="R173" s="25"/>
      <c r="S173" s="25"/>
      <c r="T173" s="25"/>
      <c r="U173" s="25"/>
      <c r="V173" s="25"/>
      <c r="W173" s="29" t="s">
        <v>722</v>
      </c>
      <c r="X173" s="99"/>
    </row>
    <row r="174" spans="3:42" s="31" customFormat="1" ht="13.5">
      <c r="C174" s="49"/>
      <c r="D174" s="588" t="str">
        <f t="shared" ref="D174:AP174" si="74">D9</f>
        <v>01</v>
      </c>
      <c r="E174" s="588" t="str">
        <f t="shared" si="74"/>
        <v>02</v>
      </c>
      <c r="F174" s="588" t="str">
        <f t="shared" si="74"/>
        <v>03</v>
      </c>
      <c r="G174" s="588" t="str">
        <f t="shared" si="74"/>
        <v>04</v>
      </c>
      <c r="H174" s="588" t="str">
        <f t="shared" si="74"/>
        <v>05</v>
      </c>
      <c r="I174" s="588" t="str">
        <f t="shared" si="74"/>
        <v>06</v>
      </c>
      <c r="J174" s="588" t="str">
        <f t="shared" si="74"/>
        <v>07</v>
      </c>
      <c r="K174" s="588" t="str">
        <f t="shared" si="74"/>
        <v>08</v>
      </c>
      <c r="L174" s="588" t="str">
        <f t="shared" si="74"/>
        <v>09</v>
      </c>
      <c r="M174" s="588" t="str">
        <f t="shared" si="74"/>
        <v>10</v>
      </c>
      <c r="N174" s="588" t="str">
        <f t="shared" si="74"/>
        <v>11</v>
      </c>
      <c r="O174" s="588" t="str">
        <f t="shared" si="74"/>
        <v>12</v>
      </c>
      <c r="P174" s="588" t="str">
        <f t="shared" si="74"/>
        <v>13</v>
      </c>
      <c r="Q174" s="588" t="str">
        <f t="shared" si="74"/>
        <v>14</v>
      </c>
      <c r="R174" s="588" t="str">
        <f t="shared" si="74"/>
        <v>15</v>
      </c>
      <c r="S174" s="588" t="str">
        <f t="shared" si="74"/>
        <v>16</v>
      </c>
      <c r="T174" s="588" t="str">
        <f t="shared" si="74"/>
        <v>17</v>
      </c>
      <c r="U174" s="588" t="str">
        <f t="shared" si="74"/>
        <v>18</v>
      </c>
      <c r="V174" s="588" t="str">
        <f t="shared" si="74"/>
        <v>19</v>
      </c>
      <c r="W174" s="588" t="str">
        <f t="shared" si="74"/>
        <v>20</v>
      </c>
      <c r="X174" s="588" t="str">
        <f t="shared" si="74"/>
        <v>21</v>
      </c>
      <c r="Y174" s="588" t="str">
        <f t="shared" si="74"/>
        <v>22</v>
      </c>
      <c r="Z174" s="588" t="str">
        <f t="shared" si="74"/>
        <v>23</v>
      </c>
      <c r="AA174" s="588" t="str">
        <f t="shared" si="74"/>
        <v>24</v>
      </c>
      <c r="AB174" s="588" t="str">
        <f t="shared" si="74"/>
        <v>25</v>
      </c>
      <c r="AC174" s="588" t="str">
        <f t="shared" si="74"/>
        <v>26</v>
      </c>
      <c r="AD174" s="588" t="str">
        <f t="shared" si="74"/>
        <v>27</v>
      </c>
      <c r="AE174" s="588" t="str">
        <f t="shared" si="74"/>
        <v>28</v>
      </c>
      <c r="AF174" s="588" t="str">
        <f t="shared" si="74"/>
        <v>29</v>
      </c>
      <c r="AG174" s="588" t="str">
        <f t="shared" si="74"/>
        <v>30</v>
      </c>
      <c r="AH174" s="588" t="str">
        <f t="shared" si="74"/>
        <v>31</v>
      </c>
      <c r="AI174" s="588" t="str">
        <f t="shared" si="74"/>
        <v>32</v>
      </c>
      <c r="AJ174" s="588" t="str">
        <f t="shared" si="74"/>
        <v>33</v>
      </c>
      <c r="AK174" s="588" t="str">
        <f t="shared" si="74"/>
        <v>34</v>
      </c>
      <c r="AL174" s="588" t="str">
        <f t="shared" si="74"/>
        <v>35</v>
      </c>
      <c r="AM174" s="588" t="str">
        <f t="shared" si="74"/>
        <v>36</v>
      </c>
      <c r="AN174" s="588" t="str">
        <f t="shared" si="74"/>
        <v>37</v>
      </c>
      <c r="AO174" s="588" t="str">
        <f t="shared" si="74"/>
        <v>38</v>
      </c>
      <c r="AP174" s="588" t="str">
        <f t="shared" si="74"/>
        <v>39</v>
      </c>
    </row>
    <row r="175" spans="3:42" s="31" customFormat="1" ht="40.5">
      <c r="C175" s="77" t="s">
        <v>48</v>
      </c>
      <c r="D175" s="589" t="str">
        <f t="shared" ref="D175:AP175" si="75">D10</f>
        <v>農業</v>
      </c>
      <c r="E175" s="589" t="str">
        <f t="shared" si="75"/>
        <v>林業</v>
      </c>
      <c r="F175" s="589" t="str">
        <f t="shared" si="75"/>
        <v>漁業</v>
      </c>
      <c r="G175" s="589" t="str">
        <f t="shared" si="75"/>
        <v>鉱業</v>
      </c>
      <c r="H175" s="589" t="str">
        <f t="shared" si="75"/>
        <v>飲食料品</v>
      </c>
      <c r="I175" s="589" t="str">
        <f t="shared" si="75"/>
        <v>繊維製品</v>
      </c>
      <c r="J175" s="589" t="str">
        <f t="shared" si="75"/>
        <v>パルプ・紙・木製品</v>
      </c>
      <c r="K175" s="589" t="str">
        <f t="shared" si="75"/>
        <v>化学製品</v>
      </c>
      <c r="L175" s="589" t="str">
        <f t="shared" si="75"/>
        <v>石油・石炭製品</v>
      </c>
      <c r="M175" s="613" t="str">
        <f t="shared" si="75"/>
        <v>プラスチック・ゴム製品</v>
      </c>
      <c r="N175" s="589" t="str">
        <f t="shared" si="75"/>
        <v>窯業・土石製品</v>
      </c>
      <c r="O175" s="589" t="str">
        <f t="shared" si="75"/>
        <v>鉄鋼</v>
      </c>
      <c r="P175" s="589" t="str">
        <f t="shared" si="75"/>
        <v>非鉄金属</v>
      </c>
      <c r="Q175" s="589" t="str">
        <f t="shared" si="75"/>
        <v>金属製品</v>
      </c>
      <c r="R175" s="589" t="str">
        <f t="shared" si="75"/>
        <v>はん用機械</v>
      </c>
      <c r="S175" s="589" t="str">
        <f t="shared" si="75"/>
        <v>生産用機械</v>
      </c>
      <c r="T175" s="589" t="str">
        <f t="shared" si="75"/>
        <v>業務用機械</v>
      </c>
      <c r="U175" s="589" t="str">
        <f t="shared" si="75"/>
        <v>電子部品</v>
      </c>
      <c r="V175" s="589" t="str">
        <f t="shared" si="75"/>
        <v>電気機械</v>
      </c>
      <c r="W175" s="589" t="str">
        <f t="shared" si="75"/>
        <v>情報通信機器</v>
      </c>
      <c r="X175" s="593" t="str">
        <f t="shared" si="75"/>
        <v>輸送機械</v>
      </c>
      <c r="Y175" s="593" t="str">
        <f t="shared" si="75"/>
        <v>その他の製造工業製品</v>
      </c>
      <c r="Z175" s="593" t="str">
        <f t="shared" si="75"/>
        <v>建設</v>
      </c>
      <c r="AA175" s="593" t="str">
        <f t="shared" si="75"/>
        <v>電力・ガス・熱供給</v>
      </c>
      <c r="AB175" s="593" t="str">
        <f t="shared" si="75"/>
        <v>水道</v>
      </c>
      <c r="AC175" s="593" t="str">
        <f t="shared" si="75"/>
        <v>廃棄物処理</v>
      </c>
      <c r="AD175" s="593" t="str">
        <f t="shared" si="75"/>
        <v>商業</v>
      </c>
      <c r="AE175" s="593" t="str">
        <f t="shared" si="75"/>
        <v>金融・保険</v>
      </c>
      <c r="AF175" s="593" t="str">
        <f t="shared" si="75"/>
        <v>不動産</v>
      </c>
      <c r="AG175" s="593" t="str">
        <f t="shared" si="75"/>
        <v>運輸・郵便</v>
      </c>
      <c r="AH175" s="593" t="str">
        <f t="shared" si="75"/>
        <v>情報通信</v>
      </c>
      <c r="AI175" s="593" t="str">
        <f t="shared" si="75"/>
        <v>公務</v>
      </c>
      <c r="AJ175" s="593" t="str">
        <f t="shared" si="75"/>
        <v>教育・研究</v>
      </c>
      <c r="AK175" s="593" t="str">
        <f t="shared" si="75"/>
        <v>医療・福祉</v>
      </c>
      <c r="AL175" s="614" t="str">
        <f t="shared" si="75"/>
        <v>他に分類されない会員制団体</v>
      </c>
      <c r="AM175" s="593" t="str">
        <f t="shared" si="75"/>
        <v>対事業所サービス</v>
      </c>
      <c r="AN175" s="593" t="str">
        <f t="shared" si="75"/>
        <v>対個人サービス</v>
      </c>
      <c r="AO175" s="593" t="str">
        <f t="shared" si="75"/>
        <v>事務用品</v>
      </c>
      <c r="AP175" s="593" t="str">
        <f t="shared" si="75"/>
        <v>分類不明</v>
      </c>
    </row>
    <row r="176" spans="3:42" s="31" customFormat="1" ht="13.5">
      <c r="C176" s="78" t="s">
        <v>84</v>
      </c>
      <c r="D176" s="79">
        <f t="array" ref="D176:AP178">+詳細1!D72:AP74</f>
        <v>0</v>
      </c>
      <c r="E176" s="79">
        <v>0</v>
      </c>
      <c r="F176" s="79">
        <v>0</v>
      </c>
      <c r="G176" s="79">
        <v>0</v>
      </c>
      <c r="H176" s="79">
        <v>0</v>
      </c>
      <c r="I176" s="79">
        <v>0</v>
      </c>
      <c r="J176" s="79">
        <v>0</v>
      </c>
      <c r="K176" s="79">
        <v>0</v>
      </c>
      <c r="L176" s="79">
        <v>0</v>
      </c>
      <c r="M176" s="79">
        <v>0</v>
      </c>
      <c r="N176" s="79">
        <v>0</v>
      </c>
      <c r="O176" s="79">
        <v>0</v>
      </c>
      <c r="P176" s="79">
        <v>0</v>
      </c>
      <c r="Q176" s="97">
        <v>0</v>
      </c>
      <c r="R176" s="97">
        <v>0</v>
      </c>
      <c r="S176" s="97">
        <v>0</v>
      </c>
      <c r="T176" s="97">
        <v>0</v>
      </c>
      <c r="U176" s="97">
        <v>0</v>
      </c>
      <c r="V176" s="97">
        <v>0</v>
      </c>
      <c r="W176" s="79">
        <v>0</v>
      </c>
      <c r="X176" s="79">
        <v>0</v>
      </c>
      <c r="Y176" s="79">
        <v>0</v>
      </c>
      <c r="Z176" s="79">
        <v>0</v>
      </c>
      <c r="AA176" s="79">
        <v>0</v>
      </c>
      <c r="AB176" s="79">
        <v>0</v>
      </c>
      <c r="AC176" s="79">
        <v>0</v>
      </c>
      <c r="AD176" s="79">
        <v>0</v>
      </c>
      <c r="AE176" s="79">
        <v>0</v>
      </c>
      <c r="AF176" s="79">
        <v>0</v>
      </c>
      <c r="AG176" s="79">
        <v>0</v>
      </c>
      <c r="AH176" s="79">
        <v>0</v>
      </c>
      <c r="AI176" s="79">
        <v>0</v>
      </c>
      <c r="AJ176" s="79">
        <v>0</v>
      </c>
      <c r="AK176" s="79">
        <v>0</v>
      </c>
      <c r="AL176" s="79">
        <v>0</v>
      </c>
      <c r="AM176" s="79">
        <v>0</v>
      </c>
      <c r="AN176" s="79">
        <v>0</v>
      </c>
      <c r="AO176" s="79">
        <v>0</v>
      </c>
      <c r="AP176" s="79">
        <v>0</v>
      </c>
    </row>
    <row r="177" spans="3:42" s="31" customFormat="1" ht="13.5">
      <c r="C177" s="81" t="s">
        <v>85</v>
      </c>
      <c r="D177" s="37">
        <v>0</v>
      </c>
      <c r="E177" s="37">
        <v>0</v>
      </c>
      <c r="F177" s="37">
        <v>0</v>
      </c>
      <c r="G177" s="37">
        <v>0</v>
      </c>
      <c r="H177" s="37">
        <v>0</v>
      </c>
      <c r="I177" s="37">
        <v>0</v>
      </c>
      <c r="J177" s="37">
        <v>0</v>
      </c>
      <c r="K177" s="37">
        <v>0</v>
      </c>
      <c r="L177" s="37">
        <v>0</v>
      </c>
      <c r="M177" s="37">
        <v>0</v>
      </c>
      <c r="N177" s="37">
        <v>0</v>
      </c>
      <c r="O177" s="37">
        <v>0</v>
      </c>
      <c r="P177" s="37">
        <v>0</v>
      </c>
      <c r="Q177" s="98">
        <v>0</v>
      </c>
      <c r="R177" s="98">
        <v>0</v>
      </c>
      <c r="S177" s="98">
        <v>0</v>
      </c>
      <c r="T177" s="98">
        <v>0</v>
      </c>
      <c r="U177" s="98">
        <v>0</v>
      </c>
      <c r="V177" s="98">
        <v>0</v>
      </c>
      <c r="W177" s="37">
        <v>0</v>
      </c>
      <c r="X177" s="37">
        <v>0</v>
      </c>
      <c r="Y177" s="37">
        <v>0</v>
      </c>
      <c r="Z177" s="37">
        <v>0</v>
      </c>
      <c r="AA177" s="37">
        <v>0</v>
      </c>
      <c r="AB177" s="37">
        <v>0</v>
      </c>
      <c r="AC177" s="37">
        <v>0</v>
      </c>
      <c r="AD177" s="37">
        <v>0</v>
      </c>
      <c r="AE177" s="37">
        <v>0</v>
      </c>
      <c r="AF177" s="37">
        <v>0</v>
      </c>
      <c r="AG177" s="37">
        <v>0</v>
      </c>
      <c r="AH177" s="37">
        <v>0</v>
      </c>
      <c r="AI177" s="37">
        <v>0</v>
      </c>
      <c r="AJ177" s="37">
        <v>0</v>
      </c>
      <c r="AK177" s="37">
        <v>0</v>
      </c>
      <c r="AL177" s="37">
        <v>0</v>
      </c>
      <c r="AM177" s="37">
        <v>0</v>
      </c>
      <c r="AN177" s="37">
        <v>0</v>
      </c>
      <c r="AO177" s="37">
        <v>0</v>
      </c>
      <c r="AP177" s="37">
        <v>0</v>
      </c>
    </row>
    <row r="178" spans="3:42" s="31" customFormat="1" ht="13.5">
      <c r="C178" s="81" t="s">
        <v>86</v>
      </c>
      <c r="D178" s="37">
        <v>0</v>
      </c>
      <c r="E178" s="37">
        <v>0</v>
      </c>
      <c r="F178" s="37">
        <v>0</v>
      </c>
      <c r="G178" s="37">
        <v>0</v>
      </c>
      <c r="H178" s="37">
        <v>0</v>
      </c>
      <c r="I178" s="37">
        <v>0</v>
      </c>
      <c r="J178" s="37">
        <v>0</v>
      </c>
      <c r="K178" s="37">
        <v>0</v>
      </c>
      <c r="L178" s="37">
        <v>0</v>
      </c>
      <c r="M178" s="37">
        <v>0</v>
      </c>
      <c r="N178" s="37">
        <v>0</v>
      </c>
      <c r="O178" s="37">
        <v>0</v>
      </c>
      <c r="P178" s="37">
        <v>0</v>
      </c>
      <c r="Q178" s="98">
        <v>0</v>
      </c>
      <c r="R178" s="98">
        <v>0</v>
      </c>
      <c r="S178" s="98">
        <v>0</v>
      </c>
      <c r="T178" s="98">
        <v>0</v>
      </c>
      <c r="U178" s="98">
        <v>0</v>
      </c>
      <c r="V178" s="98">
        <v>0</v>
      </c>
      <c r="W178" s="37">
        <v>0</v>
      </c>
      <c r="X178" s="37">
        <v>0</v>
      </c>
      <c r="Y178" s="37">
        <v>0</v>
      </c>
      <c r="Z178" s="37">
        <v>0</v>
      </c>
      <c r="AA178" s="37">
        <v>0</v>
      </c>
      <c r="AB178" s="37">
        <v>0</v>
      </c>
      <c r="AC178" s="37">
        <v>0</v>
      </c>
      <c r="AD178" s="37">
        <v>0</v>
      </c>
      <c r="AE178" s="37">
        <v>0</v>
      </c>
      <c r="AF178" s="37">
        <v>0</v>
      </c>
      <c r="AG178" s="37">
        <v>0</v>
      </c>
      <c r="AH178" s="37">
        <v>0</v>
      </c>
      <c r="AI178" s="37">
        <v>0</v>
      </c>
      <c r="AJ178" s="37">
        <v>0</v>
      </c>
      <c r="AK178" s="37">
        <v>0</v>
      </c>
      <c r="AL178" s="37">
        <v>0</v>
      </c>
      <c r="AM178" s="37">
        <v>0</v>
      </c>
      <c r="AN178" s="37">
        <v>0</v>
      </c>
      <c r="AO178" s="37">
        <v>0</v>
      </c>
      <c r="AP178" s="37">
        <v>0</v>
      </c>
    </row>
    <row r="179" spans="3:42" s="31" customFormat="1" ht="13.5">
      <c r="C179" s="81" t="s">
        <v>79</v>
      </c>
      <c r="D179" s="37">
        <f t="shared" ref="D179:P179" si="76">SUM(D176:D178)</f>
        <v>0</v>
      </c>
      <c r="E179" s="37">
        <f t="shared" si="76"/>
        <v>0</v>
      </c>
      <c r="F179" s="37">
        <f t="shared" si="76"/>
        <v>0</v>
      </c>
      <c r="G179" s="37">
        <f t="shared" si="76"/>
        <v>0</v>
      </c>
      <c r="H179" s="37">
        <f t="shared" si="76"/>
        <v>0</v>
      </c>
      <c r="I179" s="37">
        <f t="shared" si="76"/>
        <v>0</v>
      </c>
      <c r="J179" s="37">
        <f t="shared" si="76"/>
        <v>0</v>
      </c>
      <c r="K179" s="37">
        <f t="shared" si="76"/>
        <v>0</v>
      </c>
      <c r="L179" s="37">
        <f t="shared" si="76"/>
        <v>0</v>
      </c>
      <c r="M179" s="37">
        <f t="shared" si="76"/>
        <v>0</v>
      </c>
      <c r="N179" s="37">
        <f t="shared" si="76"/>
        <v>0</v>
      </c>
      <c r="O179" s="37">
        <f t="shared" si="76"/>
        <v>0</v>
      </c>
      <c r="P179" s="37">
        <f t="shared" si="76"/>
        <v>0</v>
      </c>
      <c r="Q179" s="98">
        <f>SUM(Q176:Q178)</f>
        <v>0</v>
      </c>
      <c r="R179" s="98">
        <f>SUM(R176:R178)</f>
        <v>0</v>
      </c>
      <c r="S179" s="98">
        <f>SUM(S176:S178)</f>
        <v>0</v>
      </c>
      <c r="T179" s="98">
        <f>SUM(T176:T178)</f>
        <v>0</v>
      </c>
      <c r="U179" s="98">
        <f>SUM(U176:U178)</f>
        <v>0</v>
      </c>
      <c r="V179" s="98">
        <f t="shared" ref="V179:AP179" si="77">SUM(V176:V178)</f>
        <v>0</v>
      </c>
      <c r="W179" s="37">
        <f t="shared" si="77"/>
        <v>0</v>
      </c>
      <c r="X179" s="41">
        <f t="shared" si="77"/>
        <v>0</v>
      </c>
      <c r="Y179" s="41">
        <f t="shared" si="77"/>
        <v>0</v>
      </c>
      <c r="Z179" s="41">
        <f t="shared" si="77"/>
        <v>0</v>
      </c>
      <c r="AA179" s="41">
        <f t="shared" si="77"/>
        <v>0</v>
      </c>
      <c r="AB179" s="41">
        <f t="shared" si="77"/>
        <v>0</v>
      </c>
      <c r="AC179" s="41">
        <f t="shared" si="77"/>
        <v>0</v>
      </c>
      <c r="AD179" s="41">
        <f t="shared" si="77"/>
        <v>0</v>
      </c>
      <c r="AE179" s="41">
        <f t="shared" si="77"/>
        <v>0</v>
      </c>
      <c r="AF179" s="41">
        <f t="shared" si="77"/>
        <v>0</v>
      </c>
      <c r="AG179" s="41">
        <f t="shared" si="77"/>
        <v>0</v>
      </c>
      <c r="AH179" s="41">
        <f t="shared" si="77"/>
        <v>0</v>
      </c>
      <c r="AI179" s="41">
        <f t="shared" si="77"/>
        <v>0</v>
      </c>
      <c r="AJ179" s="41">
        <f t="shared" si="77"/>
        <v>0</v>
      </c>
      <c r="AK179" s="41">
        <f t="shared" si="77"/>
        <v>0</v>
      </c>
      <c r="AL179" s="41">
        <f t="shared" si="77"/>
        <v>0</v>
      </c>
      <c r="AM179" s="41">
        <f t="shared" si="77"/>
        <v>0</v>
      </c>
      <c r="AN179" s="41">
        <f t="shared" si="77"/>
        <v>0</v>
      </c>
      <c r="AO179" s="41">
        <f t="shared" si="77"/>
        <v>0</v>
      </c>
      <c r="AP179" s="41">
        <f t="shared" si="77"/>
        <v>0</v>
      </c>
    </row>
    <row r="180" spans="3:42" s="31" customFormat="1" ht="13.5">
      <c r="C180" s="49"/>
      <c r="D180" s="588" t="str">
        <f t="shared" ref="D180:V180" si="78">D15</f>
        <v>21</v>
      </c>
      <c r="E180" s="588" t="str">
        <f t="shared" si="78"/>
        <v>22</v>
      </c>
      <c r="F180" s="588" t="str">
        <f t="shared" si="78"/>
        <v>23</v>
      </c>
      <c r="G180" s="588" t="str">
        <f t="shared" si="78"/>
        <v>24</v>
      </c>
      <c r="H180" s="588" t="str">
        <f t="shared" si="78"/>
        <v>25</v>
      </c>
      <c r="I180" s="588" t="str">
        <f t="shared" si="78"/>
        <v>26</v>
      </c>
      <c r="J180" s="588" t="str">
        <f t="shared" si="78"/>
        <v>27</v>
      </c>
      <c r="K180" s="588" t="str">
        <f t="shared" si="78"/>
        <v>28</v>
      </c>
      <c r="L180" s="588" t="str">
        <f t="shared" si="78"/>
        <v>29</v>
      </c>
      <c r="M180" s="588" t="str">
        <f t="shared" si="78"/>
        <v>30</v>
      </c>
      <c r="N180" s="588" t="str">
        <f t="shared" si="78"/>
        <v>31</v>
      </c>
      <c r="O180" s="588" t="str">
        <f t="shared" si="78"/>
        <v>32</v>
      </c>
      <c r="P180" s="588" t="str">
        <f t="shared" si="78"/>
        <v>33</v>
      </c>
      <c r="Q180" s="588" t="str">
        <f t="shared" si="78"/>
        <v>34</v>
      </c>
      <c r="R180" s="588" t="str">
        <f t="shared" si="78"/>
        <v>35</v>
      </c>
      <c r="S180" s="588" t="str">
        <f t="shared" si="78"/>
        <v>36</v>
      </c>
      <c r="T180" s="588" t="str">
        <f t="shared" si="78"/>
        <v>37</v>
      </c>
      <c r="U180" s="588" t="str">
        <f t="shared" si="78"/>
        <v>38</v>
      </c>
      <c r="V180" s="588" t="str">
        <f t="shared" si="78"/>
        <v>39</v>
      </c>
      <c r="W180" s="49"/>
      <c r="X180" s="99"/>
    </row>
    <row r="181" spans="3:42" s="31" customFormat="1" ht="40.5">
      <c r="C181" s="77" t="s">
        <v>48</v>
      </c>
      <c r="D181" s="589" t="str">
        <f t="shared" ref="D181:V181" si="79">D16</f>
        <v>輸送機械</v>
      </c>
      <c r="E181" s="589" t="str">
        <f t="shared" si="79"/>
        <v>その他の製造工業製品</v>
      </c>
      <c r="F181" s="589" t="str">
        <f t="shared" si="79"/>
        <v>建設</v>
      </c>
      <c r="G181" s="589" t="str">
        <f t="shared" si="79"/>
        <v>電力・ガス・熱供給</v>
      </c>
      <c r="H181" s="589" t="str">
        <f t="shared" si="79"/>
        <v>水道</v>
      </c>
      <c r="I181" s="589" t="str">
        <f t="shared" si="79"/>
        <v>廃棄物処理</v>
      </c>
      <c r="J181" s="589" t="str">
        <f t="shared" si="79"/>
        <v>商業</v>
      </c>
      <c r="K181" s="589" t="str">
        <f t="shared" si="79"/>
        <v>金融・保険</v>
      </c>
      <c r="L181" s="589" t="str">
        <f t="shared" si="79"/>
        <v>不動産</v>
      </c>
      <c r="M181" s="589" t="str">
        <f t="shared" si="79"/>
        <v>運輸・郵便</v>
      </c>
      <c r="N181" s="589" t="str">
        <f t="shared" si="79"/>
        <v>情報通信</v>
      </c>
      <c r="O181" s="589" t="str">
        <f t="shared" si="79"/>
        <v>公務</v>
      </c>
      <c r="P181" s="589" t="str">
        <f t="shared" si="79"/>
        <v>教育・研究</v>
      </c>
      <c r="Q181" s="589" t="str">
        <f t="shared" si="79"/>
        <v>医療・福祉</v>
      </c>
      <c r="R181" s="613" t="str">
        <f t="shared" si="79"/>
        <v>他に分類されない会員制団体</v>
      </c>
      <c r="S181" s="589" t="str">
        <f t="shared" si="79"/>
        <v>対事業所サービス</v>
      </c>
      <c r="T181" s="589" t="str">
        <f t="shared" si="79"/>
        <v>対個人サービス</v>
      </c>
      <c r="U181" s="589" t="str">
        <f t="shared" si="79"/>
        <v>事務用品</v>
      </c>
      <c r="V181" s="589" t="str">
        <f t="shared" si="79"/>
        <v>分類不明</v>
      </c>
      <c r="W181" s="30" t="s">
        <v>66</v>
      </c>
      <c r="X181" s="99"/>
    </row>
    <row r="182" spans="3:42" s="31" customFormat="1" ht="13.5">
      <c r="C182" s="78" t="s">
        <v>84</v>
      </c>
      <c r="D182" s="79">
        <f t="array" ref="D182:V185">+X176:AP179</f>
        <v>0</v>
      </c>
      <c r="E182" s="79">
        <v>0</v>
      </c>
      <c r="F182" s="79">
        <v>0</v>
      </c>
      <c r="G182" s="79">
        <v>0</v>
      </c>
      <c r="H182" s="79">
        <v>0</v>
      </c>
      <c r="I182" s="79">
        <v>0</v>
      </c>
      <c r="J182" s="79">
        <v>0</v>
      </c>
      <c r="K182" s="79">
        <v>0</v>
      </c>
      <c r="L182" s="79">
        <v>0</v>
      </c>
      <c r="M182" s="79">
        <v>0</v>
      </c>
      <c r="N182" s="79">
        <v>0</v>
      </c>
      <c r="O182" s="79">
        <v>0</v>
      </c>
      <c r="P182" s="79">
        <v>0</v>
      </c>
      <c r="Q182" s="79">
        <v>0</v>
      </c>
      <c r="R182" s="79">
        <v>0</v>
      </c>
      <c r="S182" s="79">
        <v>0</v>
      </c>
      <c r="T182" s="79">
        <v>0</v>
      </c>
      <c r="U182" s="79">
        <v>0</v>
      </c>
      <c r="V182" s="79">
        <v>0</v>
      </c>
      <c r="W182" s="79">
        <f>SUM(D176:W176,D182:V182)</f>
        <v>0</v>
      </c>
      <c r="X182" s="99"/>
    </row>
    <row r="183" spans="3:42" s="31" customFormat="1" ht="13.5">
      <c r="C183" s="81" t="s">
        <v>85</v>
      </c>
      <c r="D183" s="37">
        <v>0</v>
      </c>
      <c r="E183" s="37">
        <v>0</v>
      </c>
      <c r="F183" s="37">
        <v>0</v>
      </c>
      <c r="G183" s="37">
        <v>0</v>
      </c>
      <c r="H183" s="37">
        <v>0</v>
      </c>
      <c r="I183" s="37">
        <v>0</v>
      </c>
      <c r="J183" s="37">
        <v>0</v>
      </c>
      <c r="K183" s="37">
        <v>0</v>
      </c>
      <c r="L183" s="37">
        <v>0</v>
      </c>
      <c r="M183" s="37">
        <v>0</v>
      </c>
      <c r="N183" s="37">
        <v>0</v>
      </c>
      <c r="O183" s="37">
        <v>0</v>
      </c>
      <c r="P183" s="37">
        <v>0</v>
      </c>
      <c r="Q183" s="37">
        <v>0</v>
      </c>
      <c r="R183" s="37">
        <v>0</v>
      </c>
      <c r="S183" s="37">
        <v>0</v>
      </c>
      <c r="T183" s="37">
        <v>0</v>
      </c>
      <c r="U183" s="37">
        <v>0</v>
      </c>
      <c r="V183" s="37">
        <v>0</v>
      </c>
      <c r="W183" s="37">
        <f t="shared" ref="W183:W185" si="80">SUM(D177:W177,D183:V183)</f>
        <v>0</v>
      </c>
      <c r="X183" s="99"/>
    </row>
    <row r="184" spans="3:42" s="31" customFormat="1" ht="13.5">
      <c r="C184" s="81" t="s">
        <v>86</v>
      </c>
      <c r="D184" s="37">
        <v>0</v>
      </c>
      <c r="E184" s="37">
        <v>0</v>
      </c>
      <c r="F184" s="37">
        <v>0</v>
      </c>
      <c r="G184" s="37">
        <v>0</v>
      </c>
      <c r="H184" s="37">
        <v>0</v>
      </c>
      <c r="I184" s="37">
        <v>0</v>
      </c>
      <c r="J184" s="37">
        <v>0</v>
      </c>
      <c r="K184" s="37">
        <v>0</v>
      </c>
      <c r="L184" s="37">
        <v>0</v>
      </c>
      <c r="M184" s="37">
        <v>0</v>
      </c>
      <c r="N184" s="37">
        <v>0</v>
      </c>
      <c r="O184" s="37">
        <v>0</v>
      </c>
      <c r="P184" s="37">
        <v>0</v>
      </c>
      <c r="Q184" s="37">
        <v>0</v>
      </c>
      <c r="R184" s="37">
        <v>0</v>
      </c>
      <c r="S184" s="37">
        <v>0</v>
      </c>
      <c r="T184" s="37">
        <v>0</v>
      </c>
      <c r="U184" s="37">
        <v>0</v>
      </c>
      <c r="V184" s="37">
        <v>0</v>
      </c>
      <c r="W184" s="37">
        <f t="shared" si="80"/>
        <v>0</v>
      </c>
      <c r="X184" s="99"/>
    </row>
    <row r="185" spans="3:42" s="31" customFormat="1" ht="13.5">
      <c r="C185" s="83" t="s">
        <v>79</v>
      </c>
      <c r="D185" s="41">
        <v>0</v>
      </c>
      <c r="E185" s="41">
        <v>0</v>
      </c>
      <c r="F185" s="41">
        <v>0</v>
      </c>
      <c r="G185" s="41">
        <v>0</v>
      </c>
      <c r="H185" s="41">
        <v>0</v>
      </c>
      <c r="I185" s="41">
        <v>0</v>
      </c>
      <c r="J185" s="41">
        <v>0</v>
      </c>
      <c r="K185" s="41">
        <v>0</v>
      </c>
      <c r="L185" s="41">
        <v>0</v>
      </c>
      <c r="M185" s="41">
        <v>0</v>
      </c>
      <c r="N185" s="41">
        <v>0</v>
      </c>
      <c r="O185" s="41">
        <v>0</v>
      </c>
      <c r="P185" s="41">
        <v>0</v>
      </c>
      <c r="Q185" s="41">
        <v>0</v>
      </c>
      <c r="R185" s="41">
        <v>0</v>
      </c>
      <c r="S185" s="41">
        <v>0</v>
      </c>
      <c r="T185" s="41">
        <v>0</v>
      </c>
      <c r="U185" s="41">
        <v>0</v>
      </c>
      <c r="V185" s="41">
        <v>0</v>
      </c>
      <c r="W185" s="41">
        <f t="shared" si="80"/>
        <v>0</v>
      </c>
      <c r="X185" s="99"/>
    </row>
    <row r="186" spans="3:42" s="31" customFormat="1" ht="10.7" customHeight="1">
      <c r="D186" s="99"/>
      <c r="E186" s="99"/>
      <c r="F186" s="99"/>
      <c r="G186" s="99"/>
      <c r="H186" s="99"/>
      <c r="I186" s="99"/>
      <c r="J186" s="99"/>
      <c r="K186" s="99"/>
      <c r="L186" s="99"/>
      <c r="M186" s="99"/>
      <c r="N186" s="99"/>
      <c r="O186" s="99"/>
      <c r="P186" s="99"/>
      <c r="Q186" s="99"/>
      <c r="R186" s="99"/>
      <c r="S186" s="99"/>
      <c r="T186" s="99"/>
      <c r="U186" s="99"/>
      <c r="V186" s="99"/>
      <c r="W186" s="99"/>
      <c r="X186" s="99"/>
    </row>
    <row r="187" spans="3:42" s="31" customFormat="1" ht="17.25">
      <c r="C187" s="32" t="s">
        <v>125</v>
      </c>
      <c r="D187" s="25"/>
      <c r="E187" s="25"/>
      <c r="F187" s="73"/>
      <c r="G187" s="74"/>
      <c r="H187" s="25"/>
      <c r="I187" s="25"/>
      <c r="J187" s="75"/>
      <c r="K187" s="76"/>
      <c r="L187" s="25"/>
      <c r="M187" s="25"/>
      <c r="N187" s="25"/>
      <c r="O187" s="25"/>
      <c r="P187" s="25"/>
      <c r="Q187" s="25"/>
      <c r="R187" s="25"/>
      <c r="S187" s="25"/>
      <c r="T187" s="25"/>
      <c r="U187" s="25"/>
      <c r="V187" s="25"/>
      <c r="W187" s="99"/>
      <c r="X187" s="99"/>
    </row>
    <row r="188" spans="3:42" s="31" customFormat="1" ht="13.5">
      <c r="C188" s="49"/>
      <c r="D188" s="588" t="str">
        <f t="shared" ref="D188:AP188" si="81">D9</f>
        <v>01</v>
      </c>
      <c r="E188" s="588" t="str">
        <f t="shared" si="81"/>
        <v>02</v>
      </c>
      <c r="F188" s="588" t="str">
        <f t="shared" si="81"/>
        <v>03</v>
      </c>
      <c r="G188" s="588" t="str">
        <f t="shared" si="81"/>
        <v>04</v>
      </c>
      <c r="H188" s="588" t="str">
        <f t="shared" si="81"/>
        <v>05</v>
      </c>
      <c r="I188" s="588" t="str">
        <f t="shared" si="81"/>
        <v>06</v>
      </c>
      <c r="J188" s="588" t="str">
        <f t="shared" si="81"/>
        <v>07</v>
      </c>
      <c r="K188" s="588" t="str">
        <f t="shared" si="81"/>
        <v>08</v>
      </c>
      <c r="L188" s="588" t="str">
        <f t="shared" si="81"/>
        <v>09</v>
      </c>
      <c r="M188" s="588" t="str">
        <f t="shared" si="81"/>
        <v>10</v>
      </c>
      <c r="N188" s="588" t="str">
        <f t="shared" si="81"/>
        <v>11</v>
      </c>
      <c r="O188" s="588" t="str">
        <f t="shared" si="81"/>
        <v>12</v>
      </c>
      <c r="P188" s="588" t="str">
        <f t="shared" si="81"/>
        <v>13</v>
      </c>
      <c r="Q188" s="588" t="str">
        <f t="shared" si="81"/>
        <v>14</v>
      </c>
      <c r="R188" s="588" t="str">
        <f t="shared" si="81"/>
        <v>15</v>
      </c>
      <c r="S188" s="588" t="str">
        <f t="shared" si="81"/>
        <v>16</v>
      </c>
      <c r="T188" s="588" t="str">
        <f t="shared" si="81"/>
        <v>17</v>
      </c>
      <c r="U188" s="588" t="str">
        <f t="shared" si="81"/>
        <v>18</v>
      </c>
      <c r="V188" s="588" t="str">
        <f t="shared" si="81"/>
        <v>19</v>
      </c>
      <c r="W188" s="588" t="str">
        <f t="shared" si="81"/>
        <v>20</v>
      </c>
      <c r="X188" s="588" t="str">
        <f t="shared" si="81"/>
        <v>21</v>
      </c>
      <c r="Y188" s="588" t="str">
        <f t="shared" si="81"/>
        <v>22</v>
      </c>
      <c r="Z188" s="588" t="str">
        <f t="shared" si="81"/>
        <v>23</v>
      </c>
      <c r="AA188" s="588" t="str">
        <f t="shared" si="81"/>
        <v>24</v>
      </c>
      <c r="AB188" s="588" t="str">
        <f t="shared" si="81"/>
        <v>25</v>
      </c>
      <c r="AC188" s="588" t="str">
        <f t="shared" si="81"/>
        <v>26</v>
      </c>
      <c r="AD188" s="588" t="str">
        <f t="shared" si="81"/>
        <v>27</v>
      </c>
      <c r="AE188" s="588" t="str">
        <f t="shared" si="81"/>
        <v>28</v>
      </c>
      <c r="AF188" s="588" t="str">
        <f t="shared" si="81"/>
        <v>29</v>
      </c>
      <c r="AG188" s="588" t="str">
        <f t="shared" si="81"/>
        <v>30</v>
      </c>
      <c r="AH188" s="588" t="str">
        <f t="shared" si="81"/>
        <v>31</v>
      </c>
      <c r="AI188" s="588" t="str">
        <f t="shared" si="81"/>
        <v>32</v>
      </c>
      <c r="AJ188" s="588" t="str">
        <f t="shared" si="81"/>
        <v>33</v>
      </c>
      <c r="AK188" s="588" t="str">
        <f t="shared" si="81"/>
        <v>34</v>
      </c>
      <c r="AL188" s="588" t="str">
        <f t="shared" si="81"/>
        <v>35</v>
      </c>
      <c r="AM188" s="588" t="str">
        <f t="shared" si="81"/>
        <v>36</v>
      </c>
      <c r="AN188" s="588" t="str">
        <f t="shared" si="81"/>
        <v>37</v>
      </c>
      <c r="AO188" s="588" t="str">
        <f t="shared" si="81"/>
        <v>38</v>
      </c>
      <c r="AP188" s="588" t="str">
        <f t="shared" si="81"/>
        <v>39</v>
      </c>
    </row>
    <row r="189" spans="3:42" s="31" customFormat="1" ht="48">
      <c r="C189" s="77" t="s">
        <v>48</v>
      </c>
      <c r="D189" s="589" t="str">
        <f t="shared" ref="D189:AP189" si="82">D10</f>
        <v>農業</v>
      </c>
      <c r="E189" s="589" t="str">
        <f t="shared" si="82"/>
        <v>林業</v>
      </c>
      <c r="F189" s="589" t="str">
        <f t="shared" si="82"/>
        <v>漁業</v>
      </c>
      <c r="G189" s="589" t="str">
        <f t="shared" si="82"/>
        <v>鉱業</v>
      </c>
      <c r="H189" s="589" t="str">
        <f t="shared" si="82"/>
        <v>飲食料品</v>
      </c>
      <c r="I189" s="589" t="str">
        <f t="shared" si="82"/>
        <v>繊維製品</v>
      </c>
      <c r="J189" s="589" t="str">
        <f t="shared" si="82"/>
        <v>パルプ・紙・木製品</v>
      </c>
      <c r="K189" s="589" t="str">
        <f t="shared" si="82"/>
        <v>化学製品</v>
      </c>
      <c r="L189" s="589" t="str">
        <f t="shared" si="82"/>
        <v>石油・石炭製品</v>
      </c>
      <c r="M189" s="613" t="str">
        <f t="shared" si="82"/>
        <v>プラスチック・ゴム製品</v>
      </c>
      <c r="N189" s="589" t="str">
        <f t="shared" si="82"/>
        <v>窯業・土石製品</v>
      </c>
      <c r="O189" s="589" t="str">
        <f t="shared" si="82"/>
        <v>鉄鋼</v>
      </c>
      <c r="P189" s="589" t="str">
        <f t="shared" si="82"/>
        <v>非鉄金属</v>
      </c>
      <c r="Q189" s="589" t="str">
        <f t="shared" si="82"/>
        <v>金属製品</v>
      </c>
      <c r="R189" s="589" t="str">
        <f t="shared" si="82"/>
        <v>はん用機械</v>
      </c>
      <c r="S189" s="589" t="str">
        <f t="shared" si="82"/>
        <v>生産用機械</v>
      </c>
      <c r="T189" s="589" t="str">
        <f t="shared" si="82"/>
        <v>業務用機械</v>
      </c>
      <c r="U189" s="589" t="str">
        <f t="shared" si="82"/>
        <v>電子部品</v>
      </c>
      <c r="V189" s="589" t="str">
        <f t="shared" si="82"/>
        <v>電気機械</v>
      </c>
      <c r="W189" s="589" t="str">
        <f t="shared" si="82"/>
        <v>情報通信機器</v>
      </c>
      <c r="X189" s="589" t="str">
        <f t="shared" si="82"/>
        <v>輸送機械</v>
      </c>
      <c r="Y189" s="589" t="str">
        <f t="shared" si="82"/>
        <v>その他の製造工業製品</v>
      </c>
      <c r="Z189" s="589" t="str">
        <f t="shared" si="82"/>
        <v>建設</v>
      </c>
      <c r="AA189" s="589" t="str">
        <f t="shared" si="82"/>
        <v>電力・ガス・熱供給</v>
      </c>
      <c r="AB189" s="589" t="str">
        <f t="shared" si="82"/>
        <v>水道</v>
      </c>
      <c r="AC189" s="589" t="str">
        <f t="shared" si="82"/>
        <v>廃棄物処理</v>
      </c>
      <c r="AD189" s="589" t="str">
        <f t="shared" si="82"/>
        <v>商業</v>
      </c>
      <c r="AE189" s="589" t="str">
        <f t="shared" si="82"/>
        <v>金融・保険</v>
      </c>
      <c r="AF189" s="589" t="str">
        <f t="shared" si="82"/>
        <v>不動産</v>
      </c>
      <c r="AG189" s="589" t="str">
        <f t="shared" si="82"/>
        <v>運輸・郵便</v>
      </c>
      <c r="AH189" s="589" t="str">
        <f t="shared" si="82"/>
        <v>情報通信</v>
      </c>
      <c r="AI189" s="589" t="str">
        <f t="shared" si="82"/>
        <v>公務</v>
      </c>
      <c r="AJ189" s="589" t="str">
        <f t="shared" si="82"/>
        <v>教育・研究</v>
      </c>
      <c r="AK189" s="589" t="str">
        <f t="shared" si="82"/>
        <v>医療・福祉</v>
      </c>
      <c r="AL189" s="613" t="str">
        <f t="shared" si="82"/>
        <v>他に分類されない会員制団体</v>
      </c>
      <c r="AM189" s="589" t="str">
        <f t="shared" si="82"/>
        <v>対事業所サービス</v>
      </c>
      <c r="AN189" s="589" t="str">
        <f t="shared" si="82"/>
        <v>対個人サービス</v>
      </c>
      <c r="AO189" s="589" t="str">
        <f t="shared" si="82"/>
        <v>事務用品</v>
      </c>
      <c r="AP189" s="589" t="str">
        <f t="shared" si="82"/>
        <v>分類不明</v>
      </c>
    </row>
    <row r="190" spans="3:42" s="31" customFormat="1" ht="13.5">
      <c r="C190" s="78" t="s">
        <v>124</v>
      </c>
      <c r="D190" s="107">
        <f>+係数!K42</f>
        <v>0.16160007526037862</v>
      </c>
      <c r="E190" s="107">
        <f>+係数!K43</f>
        <v>0.22984008807133993</v>
      </c>
      <c r="F190" s="107">
        <f>+係数!K44</f>
        <v>0.17384121861733803</v>
      </c>
      <c r="G190" s="107">
        <f>+係数!K45</f>
        <v>0.19632256464413722</v>
      </c>
      <c r="H190" s="107">
        <f>+係数!K46</f>
        <v>0.12926002836368097</v>
      </c>
      <c r="I190" s="107">
        <f>+係数!K47</f>
        <v>0.28586235980387131</v>
      </c>
      <c r="J190" s="107">
        <f>+係数!K48</f>
        <v>0.17142769362836457</v>
      </c>
      <c r="K190" s="107">
        <f>+係数!K49</f>
        <v>0.10321321409888379</v>
      </c>
      <c r="L190" s="107">
        <f>+係数!K50</f>
        <v>1.5283967659840275E-2</v>
      </c>
      <c r="M190" s="107">
        <f>+係数!K51</f>
        <v>0.2328213152034492</v>
      </c>
      <c r="N190" s="107">
        <f>+係数!K52</f>
        <v>0.2274579492301684</v>
      </c>
      <c r="O190" s="107">
        <f>+係数!K53</f>
        <v>7.5935571679909358E-2</v>
      </c>
      <c r="P190" s="107">
        <f>+係数!K54</f>
        <v>0.10534314947398654</v>
      </c>
      <c r="Q190" s="107">
        <f>+係数!K55</f>
        <v>0.30415278292369585</v>
      </c>
      <c r="R190" s="107">
        <f>+係数!K56</f>
        <v>0.24214713332571844</v>
      </c>
      <c r="S190" s="107">
        <f>+係数!K57</f>
        <v>0.27821707327890105</v>
      </c>
      <c r="T190" s="107">
        <f>+係数!K58</f>
        <v>0.27089270776958946</v>
      </c>
      <c r="U190" s="107">
        <f>+係数!K59</f>
        <v>0.21190148403682063</v>
      </c>
      <c r="V190" s="107">
        <f>+係数!K60</f>
        <v>0.19771030404178813</v>
      </c>
      <c r="W190" s="107">
        <f>+係数!K61</f>
        <v>0.1838859354864682</v>
      </c>
      <c r="X190" s="107">
        <f>+係数!K62</f>
        <v>0.1459695961429596</v>
      </c>
      <c r="Y190" s="107">
        <f>+係数!K63</f>
        <v>0.27530095930405768</v>
      </c>
      <c r="Z190" s="107">
        <f>+係数!K64</f>
        <v>0.3438889480646411</v>
      </c>
      <c r="AA190" s="107">
        <f>+係数!K65</f>
        <v>7.845939969959051E-2</v>
      </c>
      <c r="AB190" s="107">
        <f>+係数!K66</f>
        <v>0.12010514003350307</v>
      </c>
      <c r="AC190" s="107">
        <f>+係数!K67</f>
        <v>0.4548751186032669</v>
      </c>
      <c r="AD190" s="107">
        <f>+係数!K68</f>
        <v>0.43464671425237822</v>
      </c>
      <c r="AE190" s="107">
        <f>+係数!K69</f>
        <v>0.30376237951681073</v>
      </c>
      <c r="AF190" s="107">
        <f>+係数!K70</f>
        <v>6.4942022721134002E-2</v>
      </c>
      <c r="AG190" s="107">
        <f>+係数!K71</f>
        <v>0.4010662301581509</v>
      </c>
      <c r="AH190" s="107">
        <f>+係数!K72</f>
        <v>0.22991583333702342</v>
      </c>
      <c r="AI190" s="107">
        <f>+係数!K73</f>
        <v>0.33968063629951817</v>
      </c>
      <c r="AJ190" s="107">
        <f>+係数!K74</f>
        <v>0.48567862759160269</v>
      </c>
      <c r="AK190" s="107">
        <f>+係数!K75</f>
        <v>0.51426194108086898</v>
      </c>
      <c r="AL190" s="107">
        <f>+係数!K76</f>
        <v>0.53202777074326157</v>
      </c>
      <c r="AM190" s="107">
        <f>+係数!K77</f>
        <v>0.35064567323453227</v>
      </c>
      <c r="AN190" s="107">
        <f>+係数!K78</f>
        <v>0.31207287104425752</v>
      </c>
      <c r="AO190" s="107">
        <f>+係数!K79</f>
        <v>0</v>
      </c>
      <c r="AP190" s="107">
        <f>+係数!K80</f>
        <v>7.4224608228824797E-3</v>
      </c>
    </row>
    <row r="191" spans="3:42" s="31" customFormat="1" ht="13.5">
      <c r="C191" s="49"/>
      <c r="D191" s="602" t="str">
        <f t="shared" ref="D191:V191" si="83">D15</f>
        <v>21</v>
      </c>
      <c r="E191" s="602" t="str">
        <f t="shared" si="83"/>
        <v>22</v>
      </c>
      <c r="F191" s="602" t="str">
        <f t="shared" si="83"/>
        <v>23</v>
      </c>
      <c r="G191" s="602" t="str">
        <f t="shared" si="83"/>
        <v>24</v>
      </c>
      <c r="H191" s="602" t="str">
        <f t="shared" si="83"/>
        <v>25</v>
      </c>
      <c r="I191" s="602" t="str">
        <f t="shared" si="83"/>
        <v>26</v>
      </c>
      <c r="J191" s="602" t="str">
        <f t="shared" si="83"/>
        <v>27</v>
      </c>
      <c r="K191" s="602" t="str">
        <f t="shared" si="83"/>
        <v>28</v>
      </c>
      <c r="L191" s="602" t="str">
        <f t="shared" si="83"/>
        <v>29</v>
      </c>
      <c r="M191" s="602" t="str">
        <f t="shared" si="83"/>
        <v>30</v>
      </c>
      <c r="N191" s="602" t="str">
        <f t="shared" si="83"/>
        <v>31</v>
      </c>
      <c r="O191" s="602" t="str">
        <f t="shared" si="83"/>
        <v>32</v>
      </c>
      <c r="P191" s="602" t="str">
        <f t="shared" si="83"/>
        <v>33</v>
      </c>
      <c r="Q191" s="602" t="str">
        <f t="shared" si="83"/>
        <v>34</v>
      </c>
      <c r="R191" s="602" t="str">
        <f t="shared" si="83"/>
        <v>35</v>
      </c>
      <c r="S191" s="602" t="str">
        <f t="shared" si="83"/>
        <v>36</v>
      </c>
      <c r="T191" s="602" t="str">
        <f t="shared" si="83"/>
        <v>37</v>
      </c>
      <c r="U191" s="602" t="str">
        <f t="shared" si="83"/>
        <v>38</v>
      </c>
      <c r="V191" s="602" t="str">
        <f t="shared" si="83"/>
        <v>39</v>
      </c>
      <c r="W191" s="103"/>
      <c r="X191" s="43"/>
      <c r="Y191" s="43"/>
      <c r="Z191" s="43"/>
      <c r="AA191" s="43"/>
      <c r="AB191" s="43"/>
      <c r="AC191" s="43"/>
      <c r="AD191" s="43"/>
      <c r="AE191" s="43"/>
      <c r="AF191" s="43"/>
      <c r="AG191" s="43"/>
      <c r="AH191" s="43"/>
      <c r="AI191" s="43"/>
      <c r="AJ191" s="43"/>
      <c r="AK191" s="43"/>
      <c r="AL191" s="43"/>
      <c r="AM191" s="43"/>
      <c r="AN191" s="43"/>
      <c r="AO191" s="43"/>
      <c r="AP191" s="43"/>
    </row>
    <row r="192" spans="3:42" s="31" customFormat="1" ht="40.5">
      <c r="C192" s="77" t="s">
        <v>48</v>
      </c>
      <c r="D192" s="589" t="str">
        <f t="shared" ref="D192:V192" si="84">D16</f>
        <v>輸送機械</v>
      </c>
      <c r="E192" s="589" t="str">
        <f t="shared" si="84"/>
        <v>その他の製造工業製品</v>
      </c>
      <c r="F192" s="589" t="str">
        <f t="shared" si="84"/>
        <v>建設</v>
      </c>
      <c r="G192" s="589" t="str">
        <f t="shared" si="84"/>
        <v>電力・ガス・熱供給</v>
      </c>
      <c r="H192" s="589" t="str">
        <f t="shared" si="84"/>
        <v>水道</v>
      </c>
      <c r="I192" s="589" t="str">
        <f t="shared" si="84"/>
        <v>廃棄物処理</v>
      </c>
      <c r="J192" s="589" t="str">
        <f t="shared" si="84"/>
        <v>商業</v>
      </c>
      <c r="K192" s="589" t="str">
        <f t="shared" si="84"/>
        <v>金融・保険</v>
      </c>
      <c r="L192" s="589" t="str">
        <f t="shared" si="84"/>
        <v>不動産</v>
      </c>
      <c r="M192" s="589" t="str">
        <f t="shared" si="84"/>
        <v>運輸・郵便</v>
      </c>
      <c r="N192" s="589" t="str">
        <f t="shared" si="84"/>
        <v>情報通信</v>
      </c>
      <c r="O192" s="589" t="str">
        <f t="shared" si="84"/>
        <v>公務</v>
      </c>
      <c r="P192" s="589" t="str">
        <f t="shared" si="84"/>
        <v>教育・研究</v>
      </c>
      <c r="Q192" s="589" t="str">
        <f t="shared" si="84"/>
        <v>医療・福祉</v>
      </c>
      <c r="R192" s="613" t="str">
        <f t="shared" si="84"/>
        <v>他に分類されない会員制団体</v>
      </c>
      <c r="S192" s="589" t="str">
        <f t="shared" si="84"/>
        <v>対事業所サービス</v>
      </c>
      <c r="T192" s="589" t="str">
        <f t="shared" si="84"/>
        <v>対個人サービス</v>
      </c>
      <c r="U192" s="589" t="str">
        <f t="shared" si="84"/>
        <v>事務用品</v>
      </c>
      <c r="V192" s="589" t="str">
        <f t="shared" si="84"/>
        <v>分類不明</v>
      </c>
      <c r="W192" s="600"/>
      <c r="X192" s="43"/>
      <c r="Y192" s="43"/>
      <c r="Z192" s="43"/>
      <c r="AA192" s="43"/>
      <c r="AB192" s="43"/>
      <c r="AC192" s="43"/>
      <c r="AD192" s="43"/>
      <c r="AE192" s="43"/>
      <c r="AF192" s="43"/>
      <c r="AG192" s="43"/>
      <c r="AH192" s="43"/>
      <c r="AI192" s="43"/>
      <c r="AJ192" s="43"/>
      <c r="AK192" s="43"/>
      <c r="AL192" s="43"/>
      <c r="AM192" s="43"/>
      <c r="AN192" s="43"/>
      <c r="AO192" s="43"/>
      <c r="AP192" s="43"/>
    </row>
    <row r="193" spans="3:42" s="31" customFormat="1" ht="14.25">
      <c r="C193" s="106" t="s">
        <v>124</v>
      </c>
      <c r="D193" s="107">
        <f t="array" ref="D193:V193">+X190:AP190</f>
        <v>0.1459695961429596</v>
      </c>
      <c r="E193" s="107">
        <v>0.27530095930405768</v>
      </c>
      <c r="F193" s="107">
        <v>0.3438889480646411</v>
      </c>
      <c r="G193" s="107">
        <v>7.845939969959051E-2</v>
      </c>
      <c r="H193" s="107">
        <v>0.12010514003350307</v>
      </c>
      <c r="I193" s="107">
        <v>0.4548751186032669</v>
      </c>
      <c r="J193" s="107">
        <v>0.43464671425237822</v>
      </c>
      <c r="K193" s="107">
        <v>0.30376237951681073</v>
      </c>
      <c r="L193" s="107">
        <v>6.4942022721134002E-2</v>
      </c>
      <c r="M193" s="107">
        <v>0.4010662301581509</v>
      </c>
      <c r="N193" s="107">
        <v>0.22991583333702342</v>
      </c>
      <c r="O193" s="107">
        <v>0.33968063629951817</v>
      </c>
      <c r="P193" s="108">
        <v>0.48567862759160269</v>
      </c>
      <c r="Q193" s="107">
        <v>0.51426194108086898</v>
      </c>
      <c r="R193" s="107">
        <v>0.53202777074326157</v>
      </c>
      <c r="S193" s="107">
        <v>0.35064567323453227</v>
      </c>
      <c r="T193" s="107">
        <v>0.31207287104425752</v>
      </c>
      <c r="U193" s="107">
        <v>0</v>
      </c>
      <c r="V193" s="601">
        <v>7.4224608228824797E-3</v>
      </c>
      <c r="W193" s="87"/>
      <c r="X193" s="43"/>
      <c r="Y193" s="43"/>
      <c r="Z193" s="43"/>
      <c r="AA193" s="43"/>
      <c r="AB193" s="43"/>
      <c r="AC193" s="43"/>
      <c r="AD193" s="43"/>
      <c r="AE193" s="43"/>
      <c r="AF193" s="43"/>
      <c r="AG193" s="43"/>
      <c r="AH193" s="43"/>
      <c r="AI193" s="43"/>
      <c r="AJ193" s="43"/>
      <c r="AK193" s="43"/>
      <c r="AL193" s="43"/>
      <c r="AM193" s="43"/>
      <c r="AN193" s="43"/>
      <c r="AO193" s="43"/>
      <c r="AP193" s="43"/>
    </row>
    <row r="194" spans="3:42" s="31" customFormat="1" ht="10.7" customHeight="1">
      <c r="D194" s="99"/>
      <c r="E194" s="99"/>
      <c r="F194" s="99"/>
      <c r="G194" s="99"/>
      <c r="H194" s="99"/>
      <c r="I194" s="99"/>
      <c r="J194" s="99"/>
      <c r="K194" s="99"/>
      <c r="L194" s="99"/>
      <c r="M194" s="99"/>
      <c r="N194" s="99"/>
      <c r="O194" s="99"/>
      <c r="P194" s="99"/>
      <c r="Q194" s="99"/>
      <c r="R194" s="99"/>
      <c r="S194" s="99"/>
      <c r="T194" s="99"/>
      <c r="U194" s="99"/>
      <c r="V194" s="99"/>
      <c r="W194" s="99"/>
      <c r="X194" s="52"/>
      <c r="Y194" s="594"/>
      <c r="Z194" s="594"/>
      <c r="AA194" s="594"/>
      <c r="AB194" s="594"/>
      <c r="AC194" s="594"/>
      <c r="AD194" s="594"/>
      <c r="AE194" s="594"/>
      <c r="AF194" s="594"/>
      <c r="AG194" s="594"/>
      <c r="AH194" s="594"/>
      <c r="AI194" s="594"/>
      <c r="AJ194" s="594"/>
      <c r="AK194" s="594"/>
      <c r="AL194" s="594"/>
      <c r="AM194" s="594"/>
      <c r="AN194" s="594"/>
      <c r="AO194" s="594"/>
      <c r="AP194" s="594"/>
    </row>
    <row r="195" spans="3:42" s="31" customFormat="1" ht="17.25">
      <c r="C195" s="32" t="s">
        <v>134</v>
      </c>
      <c r="D195" s="99"/>
      <c r="E195" s="99"/>
      <c r="F195" s="99"/>
      <c r="G195" s="99"/>
      <c r="H195" s="99"/>
      <c r="I195" s="99"/>
      <c r="J195" s="99"/>
      <c r="K195" s="99"/>
      <c r="L195" s="99"/>
      <c r="M195" s="99"/>
      <c r="N195" s="99"/>
      <c r="O195" s="99"/>
      <c r="P195" s="99"/>
      <c r="Q195" s="99"/>
      <c r="R195" s="99"/>
      <c r="S195" s="99"/>
      <c r="T195" s="99"/>
      <c r="U195" s="99"/>
      <c r="V195" s="99"/>
      <c r="W195" s="29" t="s">
        <v>722</v>
      </c>
      <c r="X195" s="99"/>
    </row>
    <row r="196" spans="3:42" s="31" customFormat="1" ht="13.5">
      <c r="C196" s="49"/>
      <c r="D196" s="588" t="str">
        <f t="shared" ref="D196:AP196" si="85">D9</f>
        <v>01</v>
      </c>
      <c r="E196" s="588" t="str">
        <f t="shared" si="85"/>
        <v>02</v>
      </c>
      <c r="F196" s="588" t="str">
        <f t="shared" si="85"/>
        <v>03</v>
      </c>
      <c r="G196" s="588" t="str">
        <f t="shared" si="85"/>
        <v>04</v>
      </c>
      <c r="H196" s="588" t="str">
        <f t="shared" si="85"/>
        <v>05</v>
      </c>
      <c r="I196" s="588" t="str">
        <f t="shared" si="85"/>
        <v>06</v>
      </c>
      <c r="J196" s="588" t="str">
        <f t="shared" si="85"/>
        <v>07</v>
      </c>
      <c r="K196" s="588" t="str">
        <f t="shared" si="85"/>
        <v>08</v>
      </c>
      <c r="L196" s="588" t="str">
        <f t="shared" si="85"/>
        <v>09</v>
      </c>
      <c r="M196" s="588" t="str">
        <f t="shared" si="85"/>
        <v>10</v>
      </c>
      <c r="N196" s="588" t="str">
        <f t="shared" si="85"/>
        <v>11</v>
      </c>
      <c r="O196" s="588" t="str">
        <f t="shared" si="85"/>
        <v>12</v>
      </c>
      <c r="P196" s="588" t="str">
        <f t="shared" si="85"/>
        <v>13</v>
      </c>
      <c r="Q196" s="588" t="str">
        <f t="shared" si="85"/>
        <v>14</v>
      </c>
      <c r="R196" s="588" t="str">
        <f t="shared" si="85"/>
        <v>15</v>
      </c>
      <c r="S196" s="588" t="str">
        <f t="shared" si="85"/>
        <v>16</v>
      </c>
      <c r="T196" s="588" t="str">
        <f t="shared" si="85"/>
        <v>17</v>
      </c>
      <c r="U196" s="588" t="str">
        <f t="shared" si="85"/>
        <v>18</v>
      </c>
      <c r="V196" s="588" t="str">
        <f t="shared" si="85"/>
        <v>19</v>
      </c>
      <c r="W196" s="588" t="str">
        <f t="shared" si="85"/>
        <v>20</v>
      </c>
      <c r="X196" s="588" t="str">
        <f t="shared" si="85"/>
        <v>21</v>
      </c>
      <c r="Y196" s="588" t="str">
        <f t="shared" si="85"/>
        <v>22</v>
      </c>
      <c r="Z196" s="588" t="str">
        <f t="shared" si="85"/>
        <v>23</v>
      </c>
      <c r="AA196" s="588" t="str">
        <f t="shared" si="85"/>
        <v>24</v>
      </c>
      <c r="AB196" s="588" t="str">
        <f t="shared" si="85"/>
        <v>25</v>
      </c>
      <c r="AC196" s="588" t="str">
        <f t="shared" si="85"/>
        <v>26</v>
      </c>
      <c r="AD196" s="588" t="str">
        <f t="shared" si="85"/>
        <v>27</v>
      </c>
      <c r="AE196" s="588" t="str">
        <f t="shared" si="85"/>
        <v>28</v>
      </c>
      <c r="AF196" s="588" t="str">
        <f t="shared" si="85"/>
        <v>29</v>
      </c>
      <c r="AG196" s="588" t="str">
        <f t="shared" si="85"/>
        <v>30</v>
      </c>
      <c r="AH196" s="588" t="str">
        <f t="shared" si="85"/>
        <v>31</v>
      </c>
      <c r="AI196" s="588" t="str">
        <f t="shared" si="85"/>
        <v>32</v>
      </c>
      <c r="AJ196" s="588" t="str">
        <f t="shared" si="85"/>
        <v>33</v>
      </c>
      <c r="AK196" s="588" t="str">
        <f t="shared" si="85"/>
        <v>34</v>
      </c>
      <c r="AL196" s="588" t="str">
        <f t="shared" si="85"/>
        <v>35</v>
      </c>
      <c r="AM196" s="588" t="str">
        <f t="shared" si="85"/>
        <v>36</v>
      </c>
      <c r="AN196" s="588" t="str">
        <f t="shared" si="85"/>
        <v>37</v>
      </c>
      <c r="AO196" s="588" t="str">
        <f t="shared" si="85"/>
        <v>38</v>
      </c>
      <c r="AP196" s="588" t="str">
        <f t="shared" si="85"/>
        <v>39</v>
      </c>
    </row>
    <row r="197" spans="3:42" s="31" customFormat="1" ht="40.5">
      <c r="C197" s="77" t="s">
        <v>48</v>
      </c>
      <c r="D197" s="589" t="str">
        <f t="shared" ref="D197:AP197" si="86">D10</f>
        <v>農業</v>
      </c>
      <c r="E197" s="589" t="str">
        <f t="shared" si="86"/>
        <v>林業</v>
      </c>
      <c r="F197" s="589" t="str">
        <f t="shared" si="86"/>
        <v>漁業</v>
      </c>
      <c r="G197" s="589" t="str">
        <f t="shared" si="86"/>
        <v>鉱業</v>
      </c>
      <c r="H197" s="589" t="str">
        <f t="shared" si="86"/>
        <v>飲食料品</v>
      </c>
      <c r="I197" s="589" t="str">
        <f t="shared" si="86"/>
        <v>繊維製品</v>
      </c>
      <c r="J197" s="589" t="str">
        <f t="shared" si="86"/>
        <v>パルプ・紙・木製品</v>
      </c>
      <c r="K197" s="589" t="str">
        <f t="shared" si="86"/>
        <v>化学製品</v>
      </c>
      <c r="L197" s="589" t="str">
        <f t="shared" si="86"/>
        <v>石油・石炭製品</v>
      </c>
      <c r="M197" s="613" t="str">
        <f t="shared" si="86"/>
        <v>プラスチック・ゴム製品</v>
      </c>
      <c r="N197" s="589" t="str">
        <f t="shared" si="86"/>
        <v>窯業・土石製品</v>
      </c>
      <c r="O197" s="589" t="str">
        <f t="shared" si="86"/>
        <v>鉄鋼</v>
      </c>
      <c r="P197" s="589" t="str">
        <f t="shared" si="86"/>
        <v>非鉄金属</v>
      </c>
      <c r="Q197" s="589" t="str">
        <f t="shared" si="86"/>
        <v>金属製品</v>
      </c>
      <c r="R197" s="589" t="str">
        <f t="shared" si="86"/>
        <v>はん用機械</v>
      </c>
      <c r="S197" s="589" t="str">
        <f t="shared" si="86"/>
        <v>生産用機械</v>
      </c>
      <c r="T197" s="589" t="str">
        <f t="shared" si="86"/>
        <v>業務用機械</v>
      </c>
      <c r="U197" s="589" t="str">
        <f t="shared" si="86"/>
        <v>電子部品</v>
      </c>
      <c r="V197" s="589" t="str">
        <f t="shared" si="86"/>
        <v>電気機械</v>
      </c>
      <c r="W197" s="589" t="str">
        <f t="shared" si="86"/>
        <v>情報通信機器</v>
      </c>
      <c r="X197" s="593" t="str">
        <f t="shared" si="86"/>
        <v>輸送機械</v>
      </c>
      <c r="Y197" s="593" t="str">
        <f t="shared" si="86"/>
        <v>その他の製造工業製品</v>
      </c>
      <c r="Z197" s="593" t="str">
        <f t="shared" si="86"/>
        <v>建設</v>
      </c>
      <c r="AA197" s="593" t="str">
        <f t="shared" si="86"/>
        <v>電力・ガス・熱供給</v>
      </c>
      <c r="AB197" s="593" t="str">
        <f t="shared" si="86"/>
        <v>水道</v>
      </c>
      <c r="AC197" s="593" t="str">
        <f t="shared" si="86"/>
        <v>廃棄物処理</v>
      </c>
      <c r="AD197" s="593" t="str">
        <f t="shared" si="86"/>
        <v>商業</v>
      </c>
      <c r="AE197" s="593" t="str">
        <f t="shared" si="86"/>
        <v>金融・保険</v>
      </c>
      <c r="AF197" s="593" t="str">
        <f t="shared" si="86"/>
        <v>不動産</v>
      </c>
      <c r="AG197" s="593" t="str">
        <f t="shared" si="86"/>
        <v>運輸・郵便</v>
      </c>
      <c r="AH197" s="593" t="str">
        <f t="shared" si="86"/>
        <v>情報通信</v>
      </c>
      <c r="AI197" s="593" t="str">
        <f t="shared" si="86"/>
        <v>公務</v>
      </c>
      <c r="AJ197" s="593" t="str">
        <f t="shared" si="86"/>
        <v>教育・研究</v>
      </c>
      <c r="AK197" s="593" t="str">
        <f t="shared" si="86"/>
        <v>医療・福祉</v>
      </c>
      <c r="AL197" s="614" t="str">
        <f t="shared" si="86"/>
        <v>他に分類されない会員制団体</v>
      </c>
      <c r="AM197" s="593" t="str">
        <f t="shared" si="86"/>
        <v>対事業所サービス</v>
      </c>
      <c r="AN197" s="593" t="str">
        <f t="shared" si="86"/>
        <v>対個人サービス</v>
      </c>
      <c r="AO197" s="593" t="str">
        <f t="shared" si="86"/>
        <v>事務用品</v>
      </c>
      <c r="AP197" s="593" t="str">
        <f t="shared" si="86"/>
        <v>分類不明</v>
      </c>
    </row>
    <row r="198" spans="3:42" s="31" customFormat="1" ht="13.5">
      <c r="C198" s="78" t="s">
        <v>84</v>
      </c>
      <c r="D198" s="79">
        <f>D176*D$190</f>
        <v>0</v>
      </c>
      <c r="E198" s="79">
        <f t="shared" ref="E198:AP198" si="87">E176*E$190</f>
        <v>0</v>
      </c>
      <c r="F198" s="79">
        <f t="shared" si="87"/>
        <v>0</v>
      </c>
      <c r="G198" s="79">
        <f t="shared" si="87"/>
        <v>0</v>
      </c>
      <c r="H198" s="79">
        <f t="shared" si="87"/>
        <v>0</v>
      </c>
      <c r="I198" s="79">
        <f t="shared" si="87"/>
        <v>0</v>
      </c>
      <c r="J198" s="79">
        <f t="shared" si="87"/>
        <v>0</v>
      </c>
      <c r="K198" s="79">
        <f t="shared" si="87"/>
        <v>0</v>
      </c>
      <c r="L198" s="79">
        <f t="shared" si="87"/>
        <v>0</v>
      </c>
      <c r="M198" s="79">
        <f t="shared" si="87"/>
        <v>0</v>
      </c>
      <c r="N198" s="79">
        <f t="shared" si="87"/>
        <v>0</v>
      </c>
      <c r="O198" s="79">
        <f t="shared" si="87"/>
        <v>0</v>
      </c>
      <c r="P198" s="79">
        <f t="shared" si="87"/>
        <v>0</v>
      </c>
      <c r="Q198" s="97">
        <f t="shared" si="87"/>
        <v>0</v>
      </c>
      <c r="R198" s="97">
        <f t="shared" si="87"/>
        <v>0</v>
      </c>
      <c r="S198" s="97">
        <f t="shared" si="87"/>
        <v>0</v>
      </c>
      <c r="T198" s="97">
        <f t="shared" si="87"/>
        <v>0</v>
      </c>
      <c r="U198" s="97">
        <f t="shared" si="87"/>
        <v>0</v>
      </c>
      <c r="V198" s="97">
        <f t="shared" si="87"/>
        <v>0</v>
      </c>
      <c r="W198" s="79">
        <f t="shared" si="87"/>
        <v>0</v>
      </c>
      <c r="X198" s="79">
        <f t="shared" si="87"/>
        <v>0</v>
      </c>
      <c r="Y198" s="79">
        <f t="shared" si="87"/>
        <v>0</v>
      </c>
      <c r="Z198" s="79">
        <f t="shared" si="87"/>
        <v>0</v>
      </c>
      <c r="AA198" s="79">
        <f t="shared" si="87"/>
        <v>0</v>
      </c>
      <c r="AB198" s="79">
        <f t="shared" si="87"/>
        <v>0</v>
      </c>
      <c r="AC198" s="79">
        <f t="shared" si="87"/>
        <v>0</v>
      </c>
      <c r="AD198" s="79">
        <f t="shared" si="87"/>
        <v>0</v>
      </c>
      <c r="AE198" s="79">
        <f t="shared" si="87"/>
        <v>0</v>
      </c>
      <c r="AF198" s="79">
        <f t="shared" si="87"/>
        <v>0</v>
      </c>
      <c r="AG198" s="79">
        <f t="shared" si="87"/>
        <v>0</v>
      </c>
      <c r="AH198" s="79">
        <f t="shared" si="87"/>
        <v>0</v>
      </c>
      <c r="AI198" s="79">
        <f t="shared" si="87"/>
        <v>0</v>
      </c>
      <c r="AJ198" s="79">
        <f t="shared" si="87"/>
        <v>0</v>
      </c>
      <c r="AK198" s="79">
        <f t="shared" si="87"/>
        <v>0</v>
      </c>
      <c r="AL198" s="79">
        <f t="shared" si="87"/>
        <v>0</v>
      </c>
      <c r="AM198" s="79">
        <f t="shared" si="87"/>
        <v>0</v>
      </c>
      <c r="AN198" s="79">
        <f t="shared" si="87"/>
        <v>0</v>
      </c>
      <c r="AO198" s="79">
        <f t="shared" si="87"/>
        <v>0</v>
      </c>
      <c r="AP198" s="79">
        <f t="shared" si="87"/>
        <v>0</v>
      </c>
    </row>
    <row r="199" spans="3:42" s="31" customFormat="1" ht="13.5">
      <c r="C199" s="81" t="s">
        <v>85</v>
      </c>
      <c r="D199" s="37">
        <f t="shared" ref="D199:D200" si="88">D177*D$190</f>
        <v>0</v>
      </c>
      <c r="E199" s="37">
        <f t="shared" ref="E199:AP199" si="89">E177*E$190</f>
        <v>0</v>
      </c>
      <c r="F199" s="37">
        <f t="shared" si="89"/>
        <v>0</v>
      </c>
      <c r="G199" s="37">
        <f t="shared" si="89"/>
        <v>0</v>
      </c>
      <c r="H199" s="37">
        <f t="shared" si="89"/>
        <v>0</v>
      </c>
      <c r="I199" s="37">
        <f t="shared" si="89"/>
        <v>0</v>
      </c>
      <c r="J199" s="37">
        <f t="shared" si="89"/>
        <v>0</v>
      </c>
      <c r="K199" s="37">
        <f t="shared" si="89"/>
        <v>0</v>
      </c>
      <c r="L199" s="37">
        <f t="shared" si="89"/>
        <v>0</v>
      </c>
      <c r="M199" s="37">
        <f t="shared" si="89"/>
        <v>0</v>
      </c>
      <c r="N199" s="37">
        <f t="shared" si="89"/>
        <v>0</v>
      </c>
      <c r="O199" s="37">
        <f t="shared" si="89"/>
        <v>0</v>
      </c>
      <c r="P199" s="37">
        <f t="shared" si="89"/>
        <v>0</v>
      </c>
      <c r="Q199" s="98">
        <f t="shared" si="89"/>
        <v>0</v>
      </c>
      <c r="R199" s="98">
        <f t="shared" si="89"/>
        <v>0</v>
      </c>
      <c r="S199" s="98">
        <f t="shared" si="89"/>
        <v>0</v>
      </c>
      <c r="T199" s="98">
        <f t="shared" si="89"/>
        <v>0</v>
      </c>
      <c r="U199" s="98">
        <f t="shared" si="89"/>
        <v>0</v>
      </c>
      <c r="V199" s="98">
        <f t="shared" si="89"/>
        <v>0</v>
      </c>
      <c r="W199" s="37">
        <f t="shared" si="89"/>
        <v>0</v>
      </c>
      <c r="X199" s="37">
        <f t="shared" si="89"/>
        <v>0</v>
      </c>
      <c r="Y199" s="37">
        <f t="shared" si="89"/>
        <v>0</v>
      </c>
      <c r="Z199" s="37">
        <f t="shared" si="89"/>
        <v>0</v>
      </c>
      <c r="AA199" s="37">
        <f t="shared" si="89"/>
        <v>0</v>
      </c>
      <c r="AB199" s="37">
        <f t="shared" si="89"/>
        <v>0</v>
      </c>
      <c r="AC199" s="37">
        <f t="shared" si="89"/>
        <v>0</v>
      </c>
      <c r="AD199" s="37">
        <f t="shared" si="89"/>
        <v>0</v>
      </c>
      <c r="AE199" s="37">
        <f t="shared" si="89"/>
        <v>0</v>
      </c>
      <c r="AF199" s="37">
        <f t="shared" si="89"/>
        <v>0</v>
      </c>
      <c r="AG199" s="37">
        <f t="shared" si="89"/>
        <v>0</v>
      </c>
      <c r="AH199" s="37">
        <f t="shared" si="89"/>
        <v>0</v>
      </c>
      <c r="AI199" s="37">
        <f t="shared" si="89"/>
        <v>0</v>
      </c>
      <c r="AJ199" s="37">
        <f t="shared" si="89"/>
        <v>0</v>
      </c>
      <c r="AK199" s="37">
        <f t="shared" si="89"/>
        <v>0</v>
      </c>
      <c r="AL199" s="37">
        <f t="shared" si="89"/>
        <v>0</v>
      </c>
      <c r="AM199" s="37">
        <f t="shared" si="89"/>
        <v>0</v>
      </c>
      <c r="AN199" s="37">
        <f t="shared" si="89"/>
        <v>0</v>
      </c>
      <c r="AO199" s="37">
        <f t="shared" si="89"/>
        <v>0</v>
      </c>
      <c r="AP199" s="37">
        <f t="shared" si="89"/>
        <v>0</v>
      </c>
    </row>
    <row r="200" spans="3:42" s="31" customFormat="1" ht="13.5">
      <c r="C200" s="81" t="s">
        <v>86</v>
      </c>
      <c r="D200" s="37">
        <f t="shared" si="88"/>
        <v>0</v>
      </c>
      <c r="E200" s="37">
        <f t="shared" ref="E200:AP200" si="90">E178*E$190</f>
        <v>0</v>
      </c>
      <c r="F200" s="37">
        <f t="shared" si="90"/>
        <v>0</v>
      </c>
      <c r="G200" s="37">
        <f t="shared" si="90"/>
        <v>0</v>
      </c>
      <c r="H200" s="37">
        <f t="shared" si="90"/>
        <v>0</v>
      </c>
      <c r="I200" s="37">
        <f t="shared" si="90"/>
        <v>0</v>
      </c>
      <c r="J200" s="37">
        <f t="shared" si="90"/>
        <v>0</v>
      </c>
      <c r="K200" s="37">
        <f t="shared" si="90"/>
        <v>0</v>
      </c>
      <c r="L200" s="37">
        <f t="shared" si="90"/>
        <v>0</v>
      </c>
      <c r="M200" s="37">
        <f t="shared" si="90"/>
        <v>0</v>
      </c>
      <c r="N200" s="37">
        <f t="shared" si="90"/>
        <v>0</v>
      </c>
      <c r="O200" s="37">
        <f t="shared" si="90"/>
        <v>0</v>
      </c>
      <c r="P200" s="37">
        <f t="shared" si="90"/>
        <v>0</v>
      </c>
      <c r="Q200" s="98">
        <f t="shared" si="90"/>
        <v>0</v>
      </c>
      <c r="R200" s="98">
        <f t="shared" si="90"/>
        <v>0</v>
      </c>
      <c r="S200" s="98">
        <f t="shared" si="90"/>
        <v>0</v>
      </c>
      <c r="T200" s="98">
        <f t="shared" si="90"/>
        <v>0</v>
      </c>
      <c r="U200" s="98">
        <f t="shared" si="90"/>
        <v>0</v>
      </c>
      <c r="V200" s="98">
        <f t="shared" si="90"/>
        <v>0</v>
      </c>
      <c r="W200" s="37">
        <f t="shared" si="90"/>
        <v>0</v>
      </c>
      <c r="X200" s="37">
        <f t="shared" si="90"/>
        <v>0</v>
      </c>
      <c r="Y200" s="37">
        <f t="shared" si="90"/>
        <v>0</v>
      </c>
      <c r="Z200" s="37">
        <f t="shared" si="90"/>
        <v>0</v>
      </c>
      <c r="AA200" s="37">
        <f t="shared" si="90"/>
        <v>0</v>
      </c>
      <c r="AB200" s="37">
        <f t="shared" si="90"/>
        <v>0</v>
      </c>
      <c r="AC200" s="37">
        <f t="shared" si="90"/>
        <v>0</v>
      </c>
      <c r="AD200" s="37">
        <f t="shared" si="90"/>
        <v>0</v>
      </c>
      <c r="AE200" s="37">
        <f t="shared" si="90"/>
        <v>0</v>
      </c>
      <c r="AF200" s="37">
        <f t="shared" si="90"/>
        <v>0</v>
      </c>
      <c r="AG200" s="37">
        <f t="shared" si="90"/>
        <v>0</v>
      </c>
      <c r="AH200" s="37">
        <f t="shared" si="90"/>
        <v>0</v>
      </c>
      <c r="AI200" s="37">
        <f t="shared" si="90"/>
        <v>0</v>
      </c>
      <c r="AJ200" s="37">
        <f t="shared" si="90"/>
        <v>0</v>
      </c>
      <c r="AK200" s="37">
        <f t="shared" si="90"/>
        <v>0</v>
      </c>
      <c r="AL200" s="37">
        <f t="shared" si="90"/>
        <v>0</v>
      </c>
      <c r="AM200" s="37">
        <f t="shared" si="90"/>
        <v>0</v>
      </c>
      <c r="AN200" s="37">
        <f t="shared" si="90"/>
        <v>0</v>
      </c>
      <c r="AO200" s="37">
        <f t="shared" si="90"/>
        <v>0</v>
      </c>
      <c r="AP200" s="37">
        <f t="shared" si="90"/>
        <v>0</v>
      </c>
    </row>
    <row r="201" spans="3:42" s="31" customFormat="1" ht="13.5">
      <c r="C201" s="81" t="s">
        <v>79</v>
      </c>
      <c r="D201" s="37">
        <f t="shared" ref="D201:P201" si="91">SUM(D198:D200)</f>
        <v>0</v>
      </c>
      <c r="E201" s="37">
        <f t="shared" si="91"/>
        <v>0</v>
      </c>
      <c r="F201" s="37">
        <f t="shared" si="91"/>
        <v>0</v>
      </c>
      <c r="G201" s="37">
        <f t="shared" si="91"/>
        <v>0</v>
      </c>
      <c r="H201" s="37">
        <f t="shared" si="91"/>
        <v>0</v>
      </c>
      <c r="I201" s="37">
        <f t="shared" si="91"/>
        <v>0</v>
      </c>
      <c r="J201" s="37">
        <f t="shared" si="91"/>
        <v>0</v>
      </c>
      <c r="K201" s="37">
        <f t="shared" si="91"/>
        <v>0</v>
      </c>
      <c r="L201" s="37">
        <f t="shared" si="91"/>
        <v>0</v>
      </c>
      <c r="M201" s="37">
        <f t="shared" si="91"/>
        <v>0</v>
      </c>
      <c r="N201" s="37">
        <f t="shared" si="91"/>
        <v>0</v>
      </c>
      <c r="O201" s="37">
        <f t="shared" si="91"/>
        <v>0</v>
      </c>
      <c r="P201" s="37">
        <f t="shared" si="91"/>
        <v>0</v>
      </c>
      <c r="Q201" s="98">
        <f>SUM(Q198:Q200)</f>
        <v>0</v>
      </c>
      <c r="R201" s="98">
        <f>SUM(R198:R200)</f>
        <v>0</v>
      </c>
      <c r="S201" s="98">
        <f>SUM(S198:S200)</f>
        <v>0</v>
      </c>
      <c r="T201" s="98">
        <f>SUM(T198:T200)</f>
        <v>0</v>
      </c>
      <c r="U201" s="98">
        <f>SUM(U198:U200)</f>
        <v>0</v>
      </c>
      <c r="V201" s="98">
        <f t="shared" ref="V201:AP201" si="92">SUM(V198:V200)</f>
        <v>0</v>
      </c>
      <c r="W201" s="37">
        <f t="shared" si="92"/>
        <v>0</v>
      </c>
      <c r="X201" s="41">
        <f t="shared" si="92"/>
        <v>0</v>
      </c>
      <c r="Y201" s="41">
        <f t="shared" si="92"/>
        <v>0</v>
      </c>
      <c r="Z201" s="41">
        <f t="shared" si="92"/>
        <v>0</v>
      </c>
      <c r="AA201" s="41">
        <f t="shared" si="92"/>
        <v>0</v>
      </c>
      <c r="AB201" s="41">
        <f t="shared" si="92"/>
        <v>0</v>
      </c>
      <c r="AC201" s="41">
        <f t="shared" si="92"/>
        <v>0</v>
      </c>
      <c r="AD201" s="41">
        <f t="shared" si="92"/>
        <v>0</v>
      </c>
      <c r="AE201" s="41">
        <f t="shared" si="92"/>
        <v>0</v>
      </c>
      <c r="AF201" s="41">
        <f t="shared" si="92"/>
        <v>0</v>
      </c>
      <c r="AG201" s="41">
        <f t="shared" si="92"/>
        <v>0</v>
      </c>
      <c r="AH201" s="41">
        <f t="shared" si="92"/>
        <v>0</v>
      </c>
      <c r="AI201" s="41">
        <f t="shared" si="92"/>
        <v>0</v>
      </c>
      <c r="AJ201" s="41">
        <f t="shared" si="92"/>
        <v>0</v>
      </c>
      <c r="AK201" s="41">
        <f t="shared" si="92"/>
        <v>0</v>
      </c>
      <c r="AL201" s="41">
        <f t="shared" si="92"/>
        <v>0</v>
      </c>
      <c r="AM201" s="41">
        <f t="shared" si="92"/>
        <v>0</v>
      </c>
      <c r="AN201" s="41">
        <f t="shared" si="92"/>
        <v>0</v>
      </c>
      <c r="AO201" s="41">
        <f t="shared" si="92"/>
        <v>0</v>
      </c>
      <c r="AP201" s="41">
        <f t="shared" si="92"/>
        <v>0</v>
      </c>
    </row>
    <row r="202" spans="3:42" s="31" customFormat="1" ht="13.5">
      <c r="C202" s="49"/>
      <c r="D202" s="588" t="str">
        <f t="shared" ref="D202:V202" si="93">D15</f>
        <v>21</v>
      </c>
      <c r="E202" s="588" t="str">
        <f t="shared" si="93"/>
        <v>22</v>
      </c>
      <c r="F202" s="588" t="str">
        <f t="shared" si="93"/>
        <v>23</v>
      </c>
      <c r="G202" s="588" t="str">
        <f t="shared" si="93"/>
        <v>24</v>
      </c>
      <c r="H202" s="588" t="str">
        <f t="shared" si="93"/>
        <v>25</v>
      </c>
      <c r="I202" s="588" t="str">
        <f t="shared" si="93"/>
        <v>26</v>
      </c>
      <c r="J202" s="588" t="str">
        <f t="shared" si="93"/>
        <v>27</v>
      </c>
      <c r="K202" s="588" t="str">
        <f t="shared" si="93"/>
        <v>28</v>
      </c>
      <c r="L202" s="588" t="str">
        <f t="shared" si="93"/>
        <v>29</v>
      </c>
      <c r="M202" s="588" t="str">
        <f t="shared" si="93"/>
        <v>30</v>
      </c>
      <c r="N202" s="588" t="str">
        <f t="shared" si="93"/>
        <v>31</v>
      </c>
      <c r="O202" s="588" t="str">
        <f t="shared" si="93"/>
        <v>32</v>
      </c>
      <c r="P202" s="588" t="str">
        <f t="shared" si="93"/>
        <v>33</v>
      </c>
      <c r="Q202" s="588" t="str">
        <f t="shared" si="93"/>
        <v>34</v>
      </c>
      <c r="R202" s="588" t="str">
        <f t="shared" si="93"/>
        <v>35</v>
      </c>
      <c r="S202" s="588" t="str">
        <f t="shared" si="93"/>
        <v>36</v>
      </c>
      <c r="T202" s="588" t="str">
        <f t="shared" si="93"/>
        <v>37</v>
      </c>
      <c r="U202" s="588" t="str">
        <f t="shared" si="93"/>
        <v>38</v>
      </c>
      <c r="V202" s="588" t="str">
        <f t="shared" si="93"/>
        <v>39</v>
      </c>
      <c r="W202" s="49"/>
      <c r="X202" s="99"/>
    </row>
    <row r="203" spans="3:42" s="31" customFormat="1" ht="40.5">
      <c r="C203" s="77" t="s">
        <v>48</v>
      </c>
      <c r="D203" s="589" t="str">
        <f t="shared" ref="D203:V203" si="94">D16</f>
        <v>輸送機械</v>
      </c>
      <c r="E203" s="589" t="str">
        <f t="shared" si="94"/>
        <v>その他の製造工業製品</v>
      </c>
      <c r="F203" s="589" t="str">
        <f t="shared" si="94"/>
        <v>建設</v>
      </c>
      <c r="G203" s="589" t="str">
        <f t="shared" si="94"/>
        <v>電力・ガス・熱供給</v>
      </c>
      <c r="H203" s="589" t="str">
        <f t="shared" si="94"/>
        <v>水道</v>
      </c>
      <c r="I203" s="589" t="str">
        <f t="shared" si="94"/>
        <v>廃棄物処理</v>
      </c>
      <c r="J203" s="589" t="str">
        <f t="shared" si="94"/>
        <v>商業</v>
      </c>
      <c r="K203" s="589" t="str">
        <f t="shared" si="94"/>
        <v>金融・保険</v>
      </c>
      <c r="L203" s="589" t="str">
        <f t="shared" si="94"/>
        <v>不動産</v>
      </c>
      <c r="M203" s="589" t="str">
        <f t="shared" si="94"/>
        <v>運輸・郵便</v>
      </c>
      <c r="N203" s="589" t="str">
        <f t="shared" si="94"/>
        <v>情報通信</v>
      </c>
      <c r="O203" s="589" t="str">
        <f t="shared" si="94"/>
        <v>公務</v>
      </c>
      <c r="P203" s="589" t="str">
        <f t="shared" si="94"/>
        <v>教育・研究</v>
      </c>
      <c r="Q203" s="589" t="str">
        <f t="shared" si="94"/>
        <v>医療・福祉</v>
      </c>
      <c r="R203" s="613" t="str">
        <f t="shared" si="94"/>
        <v>他に分類されない会員制団体</v>
      </c>
      <c r="S203" s="589" t="str">
        <f t="shared" si="94"/>
        <v>対事業所サービス</v>
      </c>
      <c r="T203" s="589" t="str">
        <f t="shared" si="94"/>
        <v>対個人サービス</v>
      </c>
      <c r="U203" s="589" t="str">
        <f t="shared" si="94"/>
        <v>事務用品</v>
      </c>
      <c r="V203" s="589" t="str">
        <f t="shared" si="94"/>
        <v>分類不明</v>
      </c>
      <c r="W203" s="30" t="s">
        <v>66</v>
      </c>
      <c r="X203" s="99"/>
    </row>
    <row r="204" spans="3:42" s="31" customFormat="1" ht="13.5">
      <c r="C204" s="78" t="s">
        <v>84</v>
      </c>
      <c r="D204" s="79">
        <f t="array" ref="D204:V207">+X198:AP201</f>
        <v>0</v>
      </c>
      <c r="E204" s="79">
        <v>0</v>
      </c>
      <c r="F204" s="79">
        <v>0</v>
      </c>
      <c r="G204" s="79">
        <v>0</v>
      </c>
      <c r="H204" s="79">
        <v>0</v>
      </c>
      <c r="I204" s="79">
        <v>0</v>
      </c>
      <c r="J204" s="79">
        <v>0</v>
      </c>
      <c r="K204" s="79">
        <v>0</v>
      </c>
      <c r="L204" s="79">
        <v>0</v>
      </c>
      <c r="M204" s="79">
        <v>0</v>
      </c>
      <c r="N204" s="79">
        <v>0</v>
      </c>
      <c r="O204" s="79">
        <v>0</v>
      </c>
      <c r="P204" s="79">
        <v>0</v>
      </c>
      <c r="Q204" s="79">
        <v>0</v>
      </c>
      <c r="R204" s="79">
        <v>0</v>
      </c>
      <c r="S204" s="79">
        <v>0</v>
      </c>
      <c r="T204" s="79">
        <v>0</v>
      </c>
      <c r="U204" s="79">
        <v>0</v>
      </c>
      <c r="V204" s="79">
        <v>0</v>
      </c>
      <c r="W204" s="79">
        <f>SUM(D198:W198,D204:V204)</f>
        <v>0</v>
      </c>
      <c r="X204" s="99"/>
    </row>
    <row r="205" spans="3:42" s="31" customFormat="1" ht="13.5">
      <c r="C205" s="81" t="s">
        <v>85</v>
      </c>
      <c r="D205" s="37">
        <v>0</v>
      </c>
      <c r="E205" s="37">
        <v>0</v>
      </c>
      <c r="F205" s="37">
        <v>0</v>
      </c>
      <c r="G205" s="37">
        <v>0</v>
      </c>
      <c r="H205" s="37">
        <v>0</v>
      </c>
      <c r="I205" s="37">
        <v>0</v>
      </c>
      <c r="J205" s="37">
        <v>0</v>
      </c>
      <c r="K205" s="37">
        <v>0</v>
      </c>
      <c r="L205" s="37">
        <v>0</v>
      </c>
      <c r="M205" s="37">
        <v>0</v>
      </c>
      <c r="N205" s="37">
        <v>0</v>
      </c>
      <c r="O205" s="37">
        <v>0</v>
      </c>
      <c r="P205" s="37">
        <v>0</v>
      </c>
      <c r="Q205" s="37">
        <v>0</v>
      </c>
      <c r="R205" s="37">
        <v>0</v>
      </c>
      <c r="S205" s="37">
        <v>0</v>
      </c>
      <c r="T205" s="37">
        <v>0</v>
      </c>
      <c r="U205" s="37">
        <v>0</v>
      </c>
      <c r="V205" s="37">
        <v>0</v>
      </c>
      <c r="W205" s="37">
        <f t="shared" ref="W205:W207" si="95">SUM(D199:W199,D205:V205)</f>
        <v>0</v>
      </c>
      <c r="X205" s="99"/>
    </row>
    <row r="206" spans="3:42" s="31" customFormat="1" ht="13.5">
      <c r="C206" s="81" t="s">
        <v>86</v>
      </c>
      <c r="D206" s="37">
        <v>0</v>
      </c>
      <c r="E206" s="37">
        <v>0</v>
      </c>
      <c r="F206" s="37">
        <v>0</v>
      </c>
      <c r="G206" s="37">
        <v>0</v>
      </c>
      <c r="H206" s="37">
        <v>0</v>
      </c>
      <c r="I206" s="37">
        <v>0</v>
      </c>
      <c r="J206" s="37">
        <v>0</v>
      </c>
      <c r="K206" s="37">
        <v>0</v>
      </c>
      <c r="L206" s="37">
        <v>0</v>
      </c>
      <c r="M206" s="37">
        <v>0</v>
      </c>
      <c r="N206" s="37">
        <v>0</v>
      </c>
      <c r="O206" s="37">
        <v>0</v>
      </c>
      <c r="P206" s="37">
        <v>0</v>
      </c>
      <c r="Q206" s="37">
        <v>0</v>
      </c>
      <c r="R206" s="37">
        <v>0</v>
      </c>
      <c r="S206" s="37">
        <v>0</v>
      </c>
      <c r="T206" s="37">
        <v>0</v>
      </c>
      <c r="U206" s="37">
        <v>0</v>
      </c>
      <c r="V206" s="37">
        <v>0</v>
      </c>
      <c r="W206" s="37">
        <f t="shared" si="95"/>
        <v>0</v>
      </c>
      <c r="X206" s="99"/>
    </row>
    <row r="207" spans="3:42" s="31" customFormat="1" ht="13.5">
      <c r="C207" s="83" t="s">
        <v>79</v>
      </c>
      <c r="D207" s="41">
        <v>0</v>
      </c>
      <c r="E207" s="41">
        <v>0</v>
      </c>
      <c r="F207" s="41">
        <v>0</v>
      </c>
      <c r="G207" s="41">
        <v>0</v>
      </c>
      <c r="H207" s="41">
        <v>0</v>
      </c>
      <c r="I207" s="41">
        <v>0</v>
      </c>
      <c r="J207" s="41">
        <v>0</v>
      </c>
      <c r="K207" s="41">
        <v>0</v>
      </c>
      <c r="L207" s="41">
        <v>0</v>
      </c>
      <c r="M207" s="41">
        <v>0</v>
      </c>
      <c r="N207" s="41">
        <v>0</v>
      </c>
      <c r="O207" s="41">
        <v>0</v>
      </c>
      <c r="P207" s="41">
        <v>0</v>
      </c>
      <c r="Q207" s="41">
        <v>0</v>
      </c>
      <c r="R207" s="41">
        <v>0</v>
      </c>
      <c r="S207" s="41">
        <v>0</v>
      </c>
      <c r="T207" s="41">
        <v>0</v>
      </c>
      <c r="U207" s="41">
        <v>0</v>
      </c>
      <c r="V207" s="41">
        <v>0</v>
      </c>
      <c r="W207" s="41">
        <f t="shared" si="95"/>
        <v>0</v>
      </c>
      <c r="X207" s="99"/>
    </row>
    <row r="208" spans="3:42" s="31" customFormat="1" ht="10.7" customHeight="1">
      <c r="D208" s="99"/>
      <c r="E208" s="99"/>
      <c r="F208" s="99"/>
      <c r="G208" s="99"/>
      <c r="H208" s="99"/>
      <c r="I208" s="99"/>
      <c r="J208" s="99"/>
      <c r="K208" s="99"/>
      <c r="L208" s="99"/>
      <c r="M208" s="99"/>
      <c r="N208" s="99"/>
      <c r="O208" s="99"/>
      <c r="P208" s="99"/>
      <c r="Q208" s="99"/>
      <c r="R208" s="99"/>
      <c r="S208" s="99"/>
      <c r="T208" s="99"/>
      <c r="U208" s="99"/>
      <c r="V208" s="99"/>
      <c r="W208" s="99"/>
      <c r="X208" s="99"/>
    </row>
    <row r="209" spans="3:42" s="31" customFormat="1" ht="13.5">
      <c r="C209" s="31" t="s">
        <v>87</v>
      </c>
      <c r="D209" s="99"/>
      <c r="E209" s="99"/>
      <c r="F209" s="99"/>
      <c r="G209" s="99"/>
      <c r="H209" s="99"/>
      <c r="I209" s="99"/>
      <c r="J209" s="99"/>
      <c r="K209" s="99"/>
      <c r="L209" s="99"/>
      <c r="M209" s="99"/>
      <c r="N209" s="99"/>
      <c r="O209" s="99"/>
      <c r="P209" s="99"/>
      <c r="Q209" s="99"/>
      <c r="R209" s="99"/>
      <c r="S209" s="99"/>
      <c r="T209" s="99"/>
      <c r="U209" s="99"/>
      <c r="V209" s="99"/>
      <c r="W209" s="99"/>
      <c r="X209" s="99"/>
    </row>
    <row r="210" spans="3:42" s="31" customFormat="1" ht="10.7" customHeight="1">
      <c r="D210" s="99"/>
      <c r="E210" s="99"/>
      <c r="F210" s="99"/>
      <c r="G210" s="99"/>
      <c r="H210" s="99"/>
      <c r="I210" s="99"/>
      <c r="J210" s="99"/>
      <c r="K210" s="99"/>
      <c r="L210" s="99"/>
      <c r="M210" s="99"/>
      <c r="N210" s="99"/>
      <c r="O210" s="99"/>
      <c r="P210" s="99"/>
      <c r="Q210" s="99"/>
      <c r="R210" s="99"/>
      <c r="S210" s="99"/>
      <c r="T210" s="99"/>
      <c r="U210" s="99"/>
      <c r="V210" s="99"/>
      <c r="W210" s="99"/>
      <c r="X210" s="99"/>
    </row>
    <row r="211" spans="3:42" s="31" customFormat="1" ht="10.7" customHeight="1">
      <c r="D211" s="99"/>
      <c r="E211" s="99"/>
      <c r="F211" s="99"/>
      <c r="G211" s="99"/>
      <c r="H211" s="99"/>
      <c r="I211" s="99"/>
      <c r="J211" s="99"/>
      <c r="K211" s="99"/>
      <c r="L211" s="99"/>
      <c r="M211" s="99"/>
      <c r="N211" s="99"/>
      <c r="O211" s="99"/>
      <c r="P211" s="99"/>
      <c r="Q211" s="99"/>
      <c r="R211" s="99"/>
      <c r="S211" s="99"/>
      <c r="T211" s="99"/>
      <c r="U211" s="99"/>
      <c r="V211" s="99"/>
      <c r="W211" s="99"/>
      <c r="X211" s="99"/>
    </row>
    <row r="212" spans="3:42" s="31" customFormat="1" ht="18.75">
      <c r="C212" s="51" t="s">
        <v>135</v>
      </c>
      <c r="D212" s="99"/>
      <c r="E212" s="99"/>
      <c r="F212" s="99"/>
      <c r="G212" s="99"/>
      <c r="H212" s="99"/>
      <c r="I212" s="99"/>
      <c r="J212" s="99"/>
      <c r="K212" s="99"/>
      <c r="L212" s="99"/>
      <c r="M212" s="99"/>
      <c r="N212" s="99"/>
      <c r="O212" s="99"/>
      <c r="P212" s="99"/>
      <c r="Q212" s="99"/>
      <c r="R212" s="99"/>
      <c r="S212" s="99"/>
      <c r="T212" s="99"/>
      <c r="U212" s="99"/>
      <c r="V212" s="99"/>
      <c r="W212" s="99"/>
      <c r="X212" s="99"/>
    </row>
    <row r="213" spans="3:42" s="31" customFormat="1" ht="10.7" customHeight="1">
      <c r="D213" s="99"/>
      <c r="E213" s="99"/>
      <c r="F213" s="99"/>
      <c r="G213" s="99"/>
      <c r="H213" s="99"/>
      <c r="I213" s="99"/>
      <c r="J213" s="99"/>
      <c r="K213" s="99"/>
      <c r="L213" s="99"/>
      <c r="M213" s="99"/>
      <c r="N213" s="99"/>
      <c r="O213" s="99"/>
      <c r="P213" s="99"/>
      <c r="Q213" s="99"/>
      <c r="R213" s="99"/>
      <c r="S213" s="99"/>
      <c r="T213" s="99"/>
      <c r="U213" s="99"/>
      <c r="V213" s="99"/>
      <c r="W213" s="99"/>
      <c r="X213" s="99"/>
    </row>
    <row r="214" spans="3:42" s="31" customFormat="1" ht="17.25">
      <c r="C214" s="32" t="s">
        <v>136</v>
      </c>
      <c r="D214" s="99"/>
      <c r="E214" s="99"/>
      <c r="F214" s="99"/>
      <c r="G214" s="99"/>
      <c r="H214" s="99"/>
      <c r="I214" s="99"/>
      <c r="J214" s="99"/>
      <c r="K214" s="99"/>
      <c r="L214" s="99"/>
      <c r="M214" s="99"/>
      <c r="N214" s="99"/>
      <c r="O214" s="99"/>
      <c r="P214" s="99"/>
      <c r="Q214" s="99"/>
      <c r="R214" s="99"/>
      <c r="S214" s="99"/>
      <c r="T214" s="99"/>
      <c r="U214" s="99"/>
      <c r="V214" s="99"/>
      <c r="W214" s="29" t="s">
        <v>722</v>
      </c>
      <c r="X214" s="99"/>
    </row>
    <row r="215" spans="3:42" s="31" customFormat="1" ht="13.5">
      <c r="C215" s="49"/>
      <c r="D215" s="588" t="str">
        <f t="shared" ref="D215:AP215" si="96">D9</f>
        <v>01</v>
      </c>
      <c r="E215" s="588" t="str">
        <f t="shared" si="96"/>
        <v>02</v>
      </c>
      <c r="F215" s="588" t="str">
        <f t="shared" si="96"/>
        <v>03</v>
      </c>
      <c r="G215" s="588" t="str">
        <f t="shared" si="96"/>
        <v>04</v>
      </c>
      <c r="H215" s="588" t="str">
        <f t="shared" si="96"/>
        <v>05</v>
      </c>
      <c r="I215" s="588" t="str">
        <f t="shared" si="96"/>
        <v>06</v>
      </c>
      <c r="J215" s="588" t="str">
        <f t="shared" si="96"/>
        <v>07</v>
      </c>
      <c r="K215" s="588" t="str">
        <f t="shared" si="96"/>
        <v>08</v>
      </c>
      <c r="L215" s="588" t="str">
        <f t="shared" si="96"/>
        <v>09</v>
      </c>
      <c r="M215" s="588" t="str">
        <f t="shared" si="96"/>
        <v>10</v>
      </c>
      <c r="N215" s="588" t="str">
        <f t="shared" si="96"/>
        <v>11</v>
      </c>
      <c r="O215" s="588" t="str">
        <f t="shared" si="96"/>
        <v>12</v>
      </c>
      <c r="P215" s="588" t="str">
        <f t="shared" si="96"/>
        <v>13</v>
      </c>
      <c r="Q215" s="588" t="str">
        <f t="shared" si="96"/>
        <v>14</v>
      </c>
      <c r="R215" s="588" t="str">
        <f t="shared" si="96"/>
        <v>15</v>
      </c>
      <c r="S215" s="588" t="str">
        <f t="shared" si="96"/>
        <v>16</v>
      </c>
      <c r="T215" s="588" t="str">
        <f t="shared" si="96"/>
        <v>17</v>
      </c>
      <c r="U215" s="588" t="str">
        <f t="shared" si="96"/>
        <v>18</v>
      </c>
      <c r="V215" s="588" t="str">
        <f t="shared" si="96"/>
        <v>19</v>
      </c>
      <c r="W215" s="588" t="str">
        <f t="shared" si="96"/>
        <v>20</v>
      </c>
      <c r="X215" s="588" t="str">
        <f t="shared" si="96"/>
        <v>21</v>
      </c>
      <c r="Y215" s="588" t="str">
        <f t="shared" si="96"/>
        <v>22</v>
      </c>
      <c r="Z215" s="588" t="str">
        <f t="shared" si="96"/>
        <v>23</v>
      </c>
      <c r="AA215" s="588" t="str">
        <f t="shared" si="96"/>
        <v>24</v>
      </c>
      <c r="AB215" s="588" t="str">
        <f t="shared" si="96"/>
        <v>25</v>
      </c>
      <c r="AC215" s="588" t="str">
        <f t="shared" si="96"/>
        <v>26</v>
      </c>
      <c r="AD215" s="588" t="str">
        <f t="shared" si="96"/>
        <v>27</v>
      </c>
      <c r="AE215" s="588" t="str">
        <f t="shared" si="96"/>
        <v>28</v>
      </c>
      <c r="AF215" s="588" t="str">
        <f t="shared" si="96"/>
        <v>29</v>
      </c>
      <c r="AG215" s="588" t="str">
        <f t="shared" si="96"/>
        <v>30</v>
      </c>
      <c r="AH215" s="588" t="str">
        <f t="shared" si="96"/>
        <v>31</v>
      </c>
      <c r="AI215" s="588" t="str">
        <f t="shared" si="96"/>
        <v>32</v>
      </c>
      <c r="AJ215" s="588" t="str">
        <f t="shared" si="96"/>
        <v>33</v>
      </c>
      <c r="AK215" s="588" t="str">
        <f t="shared" si="96"/>
        <v>34</v>
      </c>
      <c r="AL215" s="588" t="str">
        <f t="shared" si="96"/>
        <v>35</v>
      </c>
      <c r="AM215" s="588" t="str">
        <f t="shared" si="96"/>
        <v>36</v>
      </c>
      <c r="AN215" s="588" t="str">
        <f t="shared" si="96"/>
        <v>37</v>
      </c>
      <c r="AO215" s="588" t="str">
        <f t="shared" si="96"/>
        <v>38</v>
      </c>
      <c r="AP215" s="588" t="str">
        <f t="shared" si="96"/>
        <v>39</v>
      </c>
    </row>
    <row r="216" spans="3:42" s="31" customFormat="1" ht="40.5">
      <c r="C216" s="77" t="s">
        <v>48</v>
      </c>
      <c r="D216" s="589" t="str">
        <f t="shared" ref="D216:AP216" si="97">D10</f>
        <v>農業</v>
      </c>
      <c r="E216" s="589" t="str">
        <f t="shared" si="97"/>
        <v>林業</v>
      </c>
      <c r="F216" s="589" t="str">
        <f t="shared" si="97"/>
        <v>漁業</v>
      </c>
      <c r="G216" s="589" t="str">
        <f t="shared" si="97"/>
        <v>鉱業</v>
      </c>
      <c r="H216" s="589" t="str">
        <f t="shared" si="97"/>
        <v>飲食料品</v>
      </c>
      <c r="I216" s="589" t="str">
        <f t="shared" si="97"/>
        <v>繊維製品</v>
      </c>
      <c r="J216" s="589" t="str">
        <f t="shared" si="97"/>
        <v>パルプ・紙・木製品</v>
      </c>
      <c r="K216" s="589" t="str">
        <f t="shared" si="97"/>
        <v>化学製品</v>
      </c>
      <c r="L216" s="589" t="str">
        <f t="shared" si="97"/>
        <v>石油・石炭製品</v>
      </c>
      <c r="M216" s="613" t="str">
        <f t="shared" si="97"/>
        <v>プラスチック・ゴム製品</v>
      </c>
      <c r="N216" s="589" t="str">
        <f t="shared" si="97"/>
        <v>窯業・土石製品</v>
      </c>
      <c r="O216" s="589" t="str">
        <f t="shared" si="97"/>
        <v>鉄鋼</v>
      </c>
      <c r="P216" s="589" t="str">
        <f t="shared" si="97"/>
        <v>非鉄金属</v>
      </c>
      <c r="Q216" s="589" t="str">
        <f t="shared" si="97"/>
        <v>金属製品</v>
      </c>
      <c r="R216" s="589" t="str">
        <f t="shared" si="97"/>
        <v>はん用機械</v>
      </c>
      <c r="S216" s="589" t="str">
        <f t="shared" si="97"/>
        <v>生産用機械</v>
      </c>
      <c r="T216" s="589" t="str">
        <f t="shared" si="97"/>
        <v>業務用機械</v>
      </c>
      <c r="U216" s="589" t="str">
        <f t="shared" si="97"/>
        <v>電子部品</v>
      </c>
      <c r="V216" s="589" t="str">
        <f t="shared" si="97"/>
        <v>電気機械</v>
      </c>
      <c r="W216" s="589" t="str">
        <f t="shared" si="97"/>
        <v>情報通信機器</v>
      </c>
      <c r="X216" s="593" t="str">
        <f t="shared" si="97"/>
        <v>輸送機械</v>
      </c>
      <c r="Y216" s="593" t="str">
        <f t="shared" si="97"/>
        <v>その他の製造工業製品</v>
      </c>
      <c r="Z216" s="593" t="str">
        <f t="shared" si="97"/>
        <v>建設</v>
      </c>
      <c r="AA216" s="593" t="str">
        <f t="shared" si="97"/>
        <v>電力・ガス・熱供給</v>
      </c>
      <c r="AB216" s="593" t="str">
        <f t="shared" si="97"/>
        <v>水道</v>
      </c>
      <c r="AC216" s="593" t="str">
        <f t="shared" si="97"/>
        <v>廃棄物処理</v>
      </c>
      <c r="AD216" s="593" t="str">
        <f t="shared" si="97"/>
        <v>商業</v>
      </c>
      <c r="AE216" s="593" t="str">
        <f t="shared" si="97"/>
        <v>金融・保険</v>
      </c>
      <c r="AF216" s="593" t="str">
        <f t="shared" si="97"/>
        <v>不動産</v>
      </c>
      <c r="AG216" s="593" t="str">
        <f t="shared" si="97"/>
        <v>運輸・郵便</v>
      </c>
      <c r="AH216" s="593" t="str">
        <f t="shared" si="97"/>
        <v>情報通信</v>
      </c>
      <c r="AI216" s="593" t="str">
        <f t="shared" si="97"/>
        <v>公務</v>
      </c>
      <c r="AJ216" s="593" t="str">
        <f t="shared" si="97"/>
        <v>教育・研究</v>
      </c>
      <c r="AK216" s="593" t="str">
        <f t="shared" si="97"/>
        <v>医療・福祉</v>
      </c>
      <c r="AL216" s="614" t="str">
        <f t="shared" si="97"/>
        <v>他に分類されない会員制団体</v>
      </c>
      <c r="AM216" s="593" t="str">
        <f t="shared" si="97"/>
        <v>対事業所サービス</v>
      </c>
      <c r="AN216" s="593" t="str">
        <f t="shared" si="97"/>
        <v>対個人サービス</v>
      </c>
      <c r="AO216" s="593" t="str">
        <f t="shared" si="97"/>
        <v>事務用品</v>
      </c>
      <c r="AP216" s="593" t="str">
        <f t="shared" si="97"/>
        <v>分類不明</v>
      </c>
    </row>
    <row r="217" spans="3:42" s="31" customFormat="1" ht="13.5">
      <c r="C217" s="78" t="s">
        <v>84</v>
      </c>
      <c r="D217" s="79">
        <f>D157+D198</f>
        <v>0</v>
      </c>
      <c r="E217" s="79">
        <f t="shared" ref="E217:AP217" si="98">E157+E198</f>
        <v>0</v>
      </c>
      <c r="F217" s="79">
        <f t="shared" si="98"/>
        <v>0</v>
      </c>
      <c r="G217" s="79">
        <f t="shared" si="98"/>
        <v>0</v>
      </c>
      <c r="H217" s="79">
        <f t="shared" si="98"/>
        <v>0</v>
      </c>
      <c r="I217" s="79">
        <f t="shared" si="98"/>
        <v>0</v>
      </c>
      <c r="J217" s="79">
        <f t="shared" si="98"/>
        <v>0</v>
      </c>
      <c r="K217" s="79">
        <f t="shared" si="98"/>
        <v>0</v>
      </c>
      <c r="L217" s="79">
        <f t="shared" si="98"/>
        <v>0</v>
      </c>
      <c r="M217" s="79">
        <f t="shared" si="98"/>
        <v>0</v>
      </c>
      <c r="N217" s="79">
        <f t="shared" si="98"/>
        <v>0</v>
      </c>
      <c r="O217" s="79">
        <f t="shared" si="98"/>
        <v>0</v>
      </c>
      <c r="P217" s="79">
        <f t="shared" si="98"/>
        <v>0</v>
      </c>
      <c r="Q217" s="97">
        <f t="shared" si="98"/>
        <v>0</v>
      </c>
      <c r="R217" s="97">
        <f t="shared" si="98"/>
        <v>0</v>
      </c>
      <c r="S217" s="97">
        <f t="shared" si="98"/>
        <v>0</v>
      </c>
      <c r="T217" s="97">
        <f t="shared" si="98"/>
        <v>0</v>
      </c>
      <c r="U217" s="97">
        <f t="shared" si="98"/>
        <v>0</v>
      </c>
      <c r="V217" s="97">
        <f t="shared" si="98"/>
        <v>0</v>
      </c>
      <c r="W217" s="79">
        <f t="shared" si="98"/>
        <v>0</v>
      </c>
      <c r="X217" s="79">
        <f t="shared" si="98"/>
        <v>0</v>
      </c>
      <c r="Y217" s="79">
        <f t="shared" si="98"/>
        <v>0</v>
      </c>
      <c r="Z217" s="79">
        <f t="shared" si="98"/>
        <v>0</v>
      </c>
      <c r="AA217" s="79">
        <f t="shared" si="98"/>
        <v>0</v>
      </c>
      <c r="AB217" s="79">
        <f t="shared" si="98"/>
        <v>0</v>
      </c>
      <c r="AC217" s="79">
        <f t="shared" si="98"/>
        <v>0</v>
      </c>
      <c r="AD217" s="79">
        <f t="shared" si="98"/>
        <v>0</v>
      </c>
      <c r="AE217" s="79">
        <f t="shared" si="98"/>
        <v>0</v>
      </c>
      <c r="AF217" s="79">
        <f t="shared" si="98"/>
        <v>0</v>
      </c>
      <c r="AG217" s="79">
        <f t="shared" si="98"/>
        <v>0</v>
      </c>
      <c r="AH217" s="79">
        <f t="shared" si="98"/>
        <v>0</v>
      </c>
      <c r="AI217" s="79">
        <f t="shared" si="98"/>
        <v>0</v>
      </c>
      <c r="AJ217" s="79">
        <f t="shared" si="98"/>
        <v>0</v>
      </c>
      <c r="AK217" s="79">
        <f t="shared" si="98"/>
        <v>0</v>
      </c>
      <c r="AL217" s="79">
        <f t="shared" si="98"/>
        <v>0</v>
      </c>
      <c r="AM217" s="79">
        <f t="shared" si="98"/>
        <v>0</v>
      </c>
      <c r="AN217" s="79">
        <f t="shared" si="98"/>
        <v>0</v>
      </c>
      <c r="AO217" s="79">
        <f t="shared" si="98"/>
        <v>0</v>
      </c>
      <c r="AP217" s="79">
        <f t="shared" si="98"/>
        <v>0</v>
      </c>
    </row>
    <row r="218" spans="3:42" s="31" customFormat="1" ht="13.5">
      <c r="C218" s="81" t="s">
        <v>85</v>
      </c>
      <c r="D218" s="37">
        <f t="shared" ref="D218:D219" si="99">D158+D199</f>
        <v>0</v>
      </c>
      <c r="E218" s="37">
        <f t="shared" ref="E218:AP218" si="100">E158+E199</f>
        <v>0</v>
      </c>
      <c r="F218" s="37">
        <f t="shared" si="100"/>
        <v>0</v>
      </c>
      <c r="G218" s="37">
        <f t="shared" si="100"/>
        <v>0</v>
      </c>
      <c r="H218" s="37">
        <f t="shared" si="100"/>
        <v>0</v>
      </c>
      <c r="I218" s="37">
        <f t="shared" si="100"/>
        <v>0</v>
      </c>
      <c r="J218" s="37">
        <f t="shared" si="100"/>
        <v>0</v>
      </c>
      <c r="K218" s="37">
        <f t="shared" si="100"/>
        <v>0</v>
      </c>
      <c r="L218" s="37">
        <f t="shared" si="100"/>
        <v>0</v>
      </c>
      <c r="M218" s="37">
        <f t="shared" si="100"/>
        <v>0</v>
      </c>
      <c r="N218" s="37">
        <f t="shared" si="100"/>
        <v>0</v>
      </c>
      <c r="O218" s="37">
        <f t="shared" si="100"/>
        <v>0</v>
      </c>
      <c r="P218" s="37">
        <f t="shared" si="100"/>
        <v>0</v>
      </c>
      <c r="Q218" s="98">
        <f t="shared" si="100"/>
        <v>0</v>
      </c>
      <c r="R218" s="98">
        <f t="shared" si="100"/>
        <v>0</v>
      </c>
      <c r="S218" s="98">
        <f t="shared" si="100"/>
        <v>0</v>
      </c>
      <c r="T218" s="98">
        <f t="shared" si="100"/>
        <v>0</v>
      </c>
      <c r="U218" s="98">
        <f t="shared" si="100"/>
        <v>0</v>
      </c>
      <c r="V218" s="98">
        <f t="shared" si="100"/>
        <v>0</v>
      </c>
      <c r="W218" s="37">
        <f t="shared" si="100"/>
        <v>0</v>
      </c>
      <c r="X218" s="37">
        <f t="shared" si="100"/>
        <v>0</v>
      </c>
      <c r="Y218" s="37">
        <f t="shared" si="100"/>
        <v>0</v>
      </c>
      <c r="Z218" s="37">
        <f t="shared" si="100"/>
        <v>0</v>
      </c>
      <c r="AA218" s="37">
        <f t="shared" si="100"/>
        <v>0</v>
      </c>
      <c r="AB218" s="37">
        <f t="shared" si="100"/>
        <v>0</v>
      </c>
      <c r="AC218" s="37">
        <f t="shared" si="100"/>
        <v>0</v>
      </c>
      <c r="AD218" s="37">
        <f t="shared" si="100"/>
        <v>0</v>
      </c>
      <c r="AE218" s="37">
        <f t="shared" si="100"/>
        <v>0</v>
      </c>
      <c r="AF218" s="37">
        <f t="shared" si="100"/>
        <v>0</v>
      </c>
      <c r="AG218" s="37">
        <f t="shared" si="100"/>
        <v>0</v>
      </c>
      <c r="AH218" s="37">
        <f t="shared" si="100"/>
        <v>0</v>
      </c>
      <c r="AI218" s="37">
        <f t="shared" si="100"/>
        <v>0</v>
      </c>
      <c r="AJ218" s="37">
        <f t="shared" si="100"/>
        <v>0</v>
      </c>
      <c r="AK218" s="37">
        <f t="shared" si="100"/>
        <v>0</v>
      </c>
      <c r="AL218" s="37">
        <f t="shared" si="100"/>
        <v>0</v>
      </c>
      <c r="AM218" s="37">
        <f t="shared" si="100"/>
        <v>0</v>
      </c>
      <c r="AN218" s="37">
        <f t="shared" si="100"/>
        <v>0</v>
      </c>
      <c r="AO218" s="37">
        <f t="shared" si="100"/>
        <v>0</v>
      </c>
      <c r="AP218" s="37">
        <f t="shared" si="100"/>
        <v>0</v>
      </c>
    </row>
    <row r="219" spans="3:42" s="31" customFormat="1" ht="13.5">
      <c r="C219" s="81" t="s">
        <v>86</v>
      </c>
      <c r="D219" s="37">
        <f t="shared" si="99"/>
        <v>0</v>
      </c>
      <c r="E219" s="37">
        <f t="shared" ref="E219:AP219" si="101">E159+E200</f>
        <v>0</v>
      </c>
      <c r="F219" s="37">
        <f t="shared" si="101"/>
        <v>0</v>
      </c>
      <c r="G219" s="37">
        <f t="shared" si="101"/>
        <v>0</v>
      </c>
      <c r="H219" s="37">
        <f t="shared" si="101"/>
        <v>0</v>
      </c>
      <c r="I219" s="37">
        <f t="shared" si="101"/>
        <v>0</v>
      </c>
      <c r="J219" s="37">
        <f t="shared" si="101"/>
        <v>0</v>
      </c>
      <c r="K219" s="37">
        <f t="shared" si="101"/>
        <v>0</v>
      </c>
      <c r="L219" s="37">
        <f t="shared" si="101"/>
        <v>0</v>
      </c>
      <c r="M219" s="37">
        <f t="shared" si="101"/>
        <v>0</v>
      </c>
      <c r="N219" s="37">
        <f t="shared" si="101"/>
        <v>0</v>
      </c>
      <c r="O219" s="37">
        <f t="shared" si="101"/>
        <v>0</v>
      </c>
      <c r="P219" s="37">
        <f t="shared" si="101"/>
        <v>0</v>
      </c>
      <c r="Q219" s="98">
        <f t="shared" si="101"/>
        <v>0</v>
      </c>
      <c r="R219" s="98">
        <f t="shared" si="101"/>
        <v>0</v>
      </c>
      <c r="S219" s="98">
        <f t="shared" si="101"/>
        <v>0</v>
      </c>
      <c r="T219" s="98">
        <f t="shared" si="101"/>
        <v>0</v>
      </c>
      <c r="U219" s="98">
        <f t="shared" si="101"/>
        <v>0</v>
      </c>
      <c r="V219" s="98">
        <f t="shared" si="101"/>
        <v>0</v>
      </c>
      <c r="W219" s="37">
        <f t="shared" si="101"/>
        <v>0</v>
      </c>
      <c r="X219" s="37">
        <f t="shared" si="101"/>
        <v>0</v>
      </c>
      <c r="Y219" s="37">
        <f t="shared" si="101"/>
        <v>0</v>
      </c>
      <c r="Z219" s="37">
        <f t="shared" si="101"/>
        <v>0</v>
      </c>
      <c r="AA219" s="37">
        <f t="shared" si="101"/>
        <v>0</v>
      </c>
      <c r="AB219" s="37">
        <f t="shared" si="101"/>
        <v>0</v>
      </c>
      <c r="AC219" s="37">
        <f t="shared" si="101"/>
        <v>0</v>
      </c>
      <c r="AD219" s="37">
        <f t="shared" si="101"/>
        <v>0</v>
      </c>
      <c r="AE219" s="37">
        <f t="shared" si="101"/>
        <v>0</v>
      </c>
      <c r="AF219" s="37">
        <f t="shared" si="101"/>
        <v>0</v>
      </c>
      <c r="AG219" s="37">
        <f t="shared" si="101"/>
        <v>0</v>
      </c>
      <c r="AH219" s="37">
        <f t="shared" si="101"/>
        <v>0</v>
      </c>
      <c r="AI219" s="37">
        <f t="shared" si="101"/>
        <v>0</v>
      </c>
      <c r="AJ219" s="37">
        <f t="shared" si="101"/>
        <v>0</v>
      </c>
      <c r="AK219" s="37">
        <f t="shared" si="101"/>
        <v>0</v>
      </c>
      <c r="AL219" s="37">
        <f t="shared" si="101"/>
        <v>0</v>
      </c>
      <c r="AM219" s="37">
        <f t="shared" si="101"/>
        <v>0</v>
      </c>
      <c r="AN219" s="37">
        <f t="shared" si="101"/>
        <v>0</v>
      </c>
      <c r="AO219" s="37">
        <f t="shared" si="101"/>
        <v>0</v>
      </c>
      <c r="AP219" s="37">
        <f t="shared" si="101"/>
        <v>0</v>
      </c>
    </row>
    <row r="220" spans="3:42" s="31" customFormat="1" ht="13.5">
      <c r="C220" s="81" t="s">
        <v>79</v>
      </c>
      <c r="D220" s="37">
        <f t="shared" ref="D220:P220" si="102">SUM(D217:D219)</f>
        <v>0</v>
      </c>
      <c r="E220" s="37">
        <f t="shared" si="102"/>
        <v>0</v>
      </c>
      <c r="F220" s="37">
        <f t="shared" si="102"/>
        <v>0</v>
      </c>
      <c r="G220" s="37">
        <f t="shared" si="102"/>
        <v>0</v>
      </c>
      <c r="H220" s="37">
        <f t="shared" si="102"/>
        <v>0</v>
      </c>
      <c r="I220" s="37">
        <f t="shared" si="102"/>
        <v>0</v>
      </c>
      <c r="J220" s="37">
        <f t="shared" si="102"/>
        <v>0</v>
      </c>
      <c r="K220" s="37">
        <f t="shared" si="102"/>
        <v>0</v>
      </c>
      <c r="L220" s="37">
        <f t="shared" si="102"/>
        <v>0</v>
      </c>
      <c r="M220" s="37">
        <f t="shared" si="102"/>
        <v>0</v>
      </c>
      <c r="N220" s="37">
        <f t="shared" si="102"/>
        <v>0</v>
      </c>
      <c r="O220" s="37">
        <f t="shared" si="102"/>
        <v>0</v>
      </c>
      <c r="P220" s="37">
        <f t="shared" si="102"/>
        <v>0</v>
      </c>
      <c r="Q220" s="98">
        <f>SUM(Q217:Q219)</f>
        <v>0</v>
      </c>
      <c r="R220" s="98">
        <f>SUM(R217:R219)</f>
        <v>0</v>
      </c>
      <c r="S220" s="98">
        <f>SUM(S217:S219)</f>
        <v>0</v>
      </c>
      <c r="T220" s="98">
        <f>SUM(T217:T219)</f>
        <v>0</v>
      </c>
      <c r="U220" s="98">
        <f>SUM(U217:U219)</f>
        <v>0</v>
      </c>
      <c r="V220" s="98">
        <f t="shared" ref="V220:AP220" si="103">SUM(V217:V219)</f>
        <v>0</v>
      </c>
      <c r="W220" s="37">
        <f t="shared" si="103"/>
        <v>0</v>
      </c>
      <c r="X220" s="41">
        <f t="shared" si="103"/>
        <v>0</v>
      </c>
      <c r="Y220" s="41">
        <f t="shared" si="103"/>
        <v>0</v>
      </c>
      <c r="Z220" s="41">
        <f t="shared" si="103"/>
        <v>0</v>
      </c>
      <c r="AA220" s="41">
        <f t="shared" si="103"/>
        <v>0</v>
      </c>
      <c r="AB220" s="41">
        <f t="shared" si="103"/>
        <v>0</v>
      </c>
      <c r="AC220" s="41">
        <f t="shared" si="103"/>
        <v>0</v>
      </c>
      <c r="AD220" s="41">
        <f t="shared" si="103"/>
        <v>0</v>
      </c>
      <c r="AE220" s="41">
        <f t="shared" si="103"/>
        <v>0</v>
      </c>
      <c r="AF220" s="41">
        <f t="shared" si="103"/>
        <v>0</v>
      </c>
      <c r="AG220" s="41">
        <f t="shared" si="103"/>
        <v>0</v>
      </c>
      <c r="AH220" s="41">
        <f t="shared" si="103"/>
        <v>0</v>
      </c>
      <c r="AI220" s="41">
        <f t="shared" si="103"/>
        <v>0</v>
      </c>
      <c r="AJ220" s="41">
        <f t="shared" si="103"/>
        <v>0</v>
      </c>
      <c r="AK220" s="41">
        <f t="shared" si="103"/>
        <v>0</v>
      </c>
      <c r="AL220" s="41">
        <f t="shared" si="103"/>
        <v>0</v>
      </c>
      <c r="AM220" s="41">
        <f t="shared" si="103"/>
        <v>0</v>
      </c>
      <c r="AN220" s="41">
        <f t="shared" si="103"/>
        <v>0</v>
      </c>
      <c r="AO220" s="41">
        <f t="shared" si="103"/>
        <v>0</v>
      </c>
      <c r="AP220" s="41">
        <f t="shared" si="103"/>
        <v>0</v>
      </c>
    </row>
    <row r="221" spans="3:42" s="31" customFormat="1" ht="13.5">
      <c r="C221" s="49"/>
      <c r="D221" s="588" t="str">
        <f t="shared" ref="D221:V221" si="104">D15</f>
        <v>21</v>
      </c>
      <c r="E221" s="588" t="str">
        <f t="shared" si="104"/>
        <v>22</v>
      </c>
      <c r="F221" s="588" t="str">
        <f t="shared" si="104"/>
        <v>23</v>
      </c>
      <c r="G221" s="588" t="str">
        <f t="shared" si="104"/>
        <v>24</v>
      </c>
      <c r="H221" s="588" t="str">
        <f t="shared" si="104"/>
        <v>25</v>
      </c>
      <c r="I221" s="588" t="str">
        <f t="shared" si="104"/>
        <v>26</v>
      </c>
      <c r="J221" s="588" t="str">
        <f t="shared" si="104"/>
        <v>27</v>
      </c>
      <c r="K221" s="588" t="str">
        <f t="shared" si="104"/>
        <v>28</v>
      </c>
      <c r="L221" s="588" t="str">
        <f t="shared" si="104"/>
        <v>29</v>
      </c>
      <c r="M221" s="588" t="str">
        <f t="shared" si="104"/>
        <v>30</v>
      </c>
      <c r="N221" s="588" t="str">
        <f t="shared" si="104"/>
        <v>31</v>
      </c>
      <c r="O221" s="588" t="str">
        <f t="shared" si="104"/>
        <v>32</v>
      </c>
      <c r="P221" s="588" t="str">
        <f t="shared" si="104"/>
        <v>33</v>
      </c>
      <c r="Q221" s="588" t="str">
        <f t="shared" si="104"/>
        <v>34</v>
      </c>
      <c r="R221" s="588" t="str">
        <f t="shared" si="104"/>
        <v>35</v>
      </c>
      <c r="S221" s="588" t="str">
        <f t="shared" si="104"/>
        <v>36</v>
      </c>
      <c r="T221" s="588" t="str">
        <f t="shared" si="104"/>
        <v>37</v>
      </c>
      <c r="U221" s="588" t="str">
        <f t="shared" si="104"/>
        <v>38</v>
      </c>
      <c r="V221" s="588" t="str">
        <f t="shared" si="104"/>
        <v>39</v>
      </c>
      <c r="W221" s="49"/>
      <c r="X221" s="99"/>
    </row>
    <row r="222" spans="3:42" s="31" customFormat="1" ht="40.5">
      <c r="C222" s="77" t="s">
        <v>48</v>
      </c>
      <c r="D222" s="589" t="str">
        <f t="shared" ref="D222:V222" si="105">D16</f>
        <v>輸送機械</v>
      </c>
      <c r="E222" s="589" t="str">
        <f t="shared" si="105"/>
        <v>その他の製造工業製品</v>
      </c>
      <c r="F222" s="589" t="str">
        <f t="shared" si="105"/>
        <v>建設</v>
      </c>
      <c r="G222" s="589" t="str">
        <f t="shared" si="105"/>
        <v>電力・ガス・熱供給</v>
      </c>
      <c r="H222" s="589" t="str">
        <f t="shared" si="105"/>
        <v>水道</v>
      </c>
      <c r="I222" s="589" t="str">
        <f t="shared" si="105"/>
        <v>廃棄物処理</v>
      </c>
      <c r="J222" s="589" t="str">
        <f t="shared" si="105"/>
        <v>商業</v>
      </c>
      <c r="K222" s="589" t="str">
        <f t="shared" si="105"/>
        <v>金融・保険</v>
      </c>
      <c r="L222" s="589" t="str">
        <f t="shared" si="105"/>
        <v>不動産</v>
      </c>
      <c r="M222" s="589" t="str">
        <f t="shared" si="105"/>
        <v>運輸・郵便</v>
      </c>
      <c r="N222" s="589" t="str">
        <f t="shared" si="105"/>
        <v>情報通信</v>
      </c>
      <c r="O222" s="589" t="str">
        <f t="shared" si="105"/>
        <v>公務</v>
      </c>
      <c r="P222" s="589" t="str">
        <f t="shared" si="105"/>
        <v>教育・研究</v>
      </c>
      <c r="Q222" s="589" t="str">
        <f t="shared" si="105"/>
        <v>医療・福祉</v>
      </c>
      <c r="R222" s="613" t="str">
        <f t="shared" si="105"/>
        <v>他に分類されない会員制団体</v>
      </c>
      <c r="S222" s="589" t="str">
        <f t="shared" si="105"/>
        <v>対事業所サービス</v>
      </c>
      <c r="T222" s="589" t="str">
        <f t="shared" si="105"/>
        <v>対個人サービス</v>
      </c>
      <c r="U222" s="589" t="str">
        <f t="shared" si="105"/>
        <v>事務用品</v>
      </c>
      <c r="V222" s="589" t="str">
        <f t="shared" si="105"/>
        <v>分類不明</v>
      </c>
      <c r="W222" s="30" t="s">
        <v>66</v>
      </c>
      <c r="X222" s="99"/>
    </row>
    <row r="223" spans="3:42" s="31" customFormat="1" ht="13.5">
      <c r="C223" s="78" t="s">
        <v>84</v>
      </c>
      <c r="D223" s="79">
        <f t="array" ref="D223:V226">+X217:AP220</f>
        <v>0</v>
      </c>
      <c r="E223" s="79">
        <v>0</v>
      </c>
      <c r="F223" s="79">
        <v>0</v>
      </c>
      <c r="G223" s="79">
        <v>0</v>
      </c>
      <c r="H223" s="79">
        <v>0</v>
      </c>
      <c r="I223" s="79">
        <v>0</v>
      </c>
      <c r="J223" s="79">
        <v>0</v>
      </c>
      <c r="K223" s="79">
        <v>0</v>
      </c>
      <c r="L223" s="79">
        <v>0</v>
      </c>
      <c r="M223" s="79">
        <v>0</v>
      </c>
      <c r="N223" s="79">
        <v>0</v>
      </c>
      <c r="O223" s="79">
        <v>0</v>
      </c>
      <c r="P223" s="79">
        <v>0</v>
      </c>
      <c r="Q223" s="79">
        <v>0</v>
      </c>
      <c r="R223" s="79">
        <v>0</v>
      </c>
      <c r="S223" s="79">
        <v>0</v>
      </c>
      <c r="T223" s="79">
        <v>0</v>
      </c>
      <c r="U223" s="79">
        <v>0</v>
      </c>
      <c r="V223" s="79">
        <v>0</v>
      </c>
      <c r="W223" s="79">
        <f>SUM(D217:W217,D223:V223)</f>
        <v>0</v>
      </c>
      <c r="X223" s="99"/>
    </row>
    <row r="224" spans="3:42" s="31" customFormat="1" ht="13.5">
      <c r="C224" s="81" t="s">
        <v>85</v>
      </c>
      <c r="D224" s="37">
        <v>0</v>
      </c>
      <c r="E224" s="37">
        <v>0</v>
      </c>
      <c r="F224" s="37">
        <v>0</v>
      </c>
      <c r="G224" s="37">
        <v>0</v>
      </c>
      <c r="H224" s="37">
        <v>0</v>
      </c>
      <c r="I224" s="37">
        <v>0</v>
      </c>
      <c r="J224" s="37">
        <v>0</v>
      </c>
      <c r="K224" s="37">
        <v>0</v>
      </c>
      <c r="L224" s="37">
        <v>0</v>
      </c>
      <c r="M224" s="37">
        <v>0</v>
      </c>
      <c r="N224" s="37">
        <v>0</v>
      </c>
      <c r="O224" s="37">
        <v>0</v>
      </c>
      <c r="P224" s="37">
        <v>0</v>
      </c>
      <c r="Q224" s="37">
        <v>0</v>
      </c>
      <c r="R224" s="37">
        <v>0</v>
      </c>
      <c r="S224" s="37">
        <v>0</v>
      </c>
      <c r="T224" s="37">
        <v>0</v>
      </c>
      <c r="U224" s="37">
        <v>0</v>
      </c>
      <c r="V224" s="37">
        <v>0</v>
      </c>
      <c r="W224" s="37">
        <f t="shared" ref="W224:W226" si="106">SUM(D218:W218,D224:V224)</f>
        <v>0</v>
      </c>
      <c r="X224" s="99"/>
    </row>
    <row r="225" spans="3:24" s="31" customFormat="1" ht="13.5">
      <c r="C225" s="81" t="s">
        <v>86</v>
      </c>
      <c r="D225" s="37">
        <v>0</v>
      </c>
      <c r="E225" s="37">
        <v>0</v>
      </c>
      <c r="F225" s="37">
        <v>0</v>
      </c>
      <c r="G225" s="37">
        <v>0</v>
      </c>
      <c r="H225" s="37">
        <v>0</v>
      </c>
      <c r="I225" s="37">
        <v>0</v>
      </c>
      <c r="J225" s="37">
        <v>0</v>
      </c>
      <c r="K225" s="37">
        <v>0</v>
      </c>
      <c r="L225" s="37">
        <v>0</v>
      </c>
      <c r="M225" s="37">
        <v>0</v>
      </c>
      <c r="N225" s="37">
        <v>0</v>
      </c>
      <c r="O225" s="37">
        <v>0</v>
      </c>
      <c r="P225" s="37">
        <v>0</v>
      </c>
      <c r="Q225" s="37">
        <v>0</v>
      </c>
      <c r="R225" s="37">
        <v>0</v>
      </c>
      <c r="S225" s="37">
        <v>0</v>
      </c>
      <c r="T225" s="37">
        <v>0</v>
      </c>
      <c r="U225" s="37">
        <v>0</v>
      </c>
      <c r="V225" s="37">
        <v>0</v>
      </c>
      <c r="W225" s="37">
        <f t="shared" si="106"/>
        <v>0</v>
      </c>
      <c r="X225" s="99"/>
    </row>
    <row r="226" spans="3:24" s="31" customFormat="1" ht="13.5">
      <c r="C226" s="83" t="s">
        <v>79</v>
      </c>
      <c r="D226" s="41">
        <v>0</v>
      </c>
      <c r="E226" s="41">
        <v>0</v>
      </c>
      <c r="F226" s="41">
        <v>0</v>
      </c>
      <c r="G226" s="41">
        <v>0</v>
      </c>
      <c r="H226" s="41">
        <v>0</v>
      </c>
      <c r="I226" s="41">
        <v>0</v>
      </c>
      <c r="J226" s="41">
        <v>0</v>
      </c>
      <c r="K226" s="41">
        <v>0</v>
      </c>
      <c r="L226" s="41">
        <v>0</v>
      </c>
      <c r="M226" s="41">
        <v>0</v>
      </c>
      <c r="N226" s="41">
        <v>0</v>
      </c>
      <c r="O226" s="41">
        <v>0</v>
      </c>
      <c r="P226" s="41">
        <v>0</v>
      </c>
      <c r="Q226" s="41">
        <v>0</v>
      </c>
      <c r="R226" s="41">
        <v>0</v>
      </c>
      <c r="S226" s="41">
        <v>0</v>
      </c>
      <c r="T226" s="41">
        <v>0</v>
      </c>
      <c r="U226" s="41">
        <v>0</v>
      </c>
      <c r="V226" s="41">
        <v>0</v>
      </c>
      <c r="W226" s="41">
        <f t="shared" si="106"/>
        <v>0</v>
      </c>
      <c r="X226" s="99"/>
    </row>
    <row r="227" spans="3:24" s="31" customFormat="1" ht="10.7" customHeight="1">
      <c r="D227" s="99"/>
      <c r="E227" s="99"/>
      <c r="F227" s="99"/>
      <c r="G227" s="99"/>
      <c r="H227" s="99"/>
      <c r="I227" s="99"/>
      <c r="J227" s="99"/>
      <c r="K227" s="99"/>
      <c r="L227" s="99"/>
      <c r="M227" s="99"/>
      <c r="N227" s="99"/>
      <c r="O227" s="99"/>
      <c r="P227" s="99"/>
      <c r="Q227" s="99"/>
      <c r="R227" s="99"/>
      <c r="S227" s="99"/>
      <c r="T227" s="99"/>
      <c r="U227" s="99"/>
      <c r="V227" s="99"/>
      <c r="W227" s="99"/>
      <c r="X227" s="99"/>
    </row>
    <row r="228" spans="3:24" s="31" customFormat="1" ht="13.5">
      <c r="C228" s="31" t="s">
        <v>87</v>
      </c>
      <c r="D228" s="99"/>
      <c r="E228" s="99"/>
      <c r="F228" s="99"/>
      <c r="G228" s="99"/>
      <c r="H228" s="99"/>
      <c r="I228" s="99"/>
      <c r="J228" s="99"/>
      <c r="K228" s="99"/>
      <c r="L228" s="99"/>
      <c r="M228" s="99"/>
      <c r="N228" s="99"/>
      <c r="O228" s="99"/>
      <c r="P228" s="99"/>
      <c r="Q228" s="99"/>
      <c r="R228" s="99"/>
      <c r="S228" s="99"/>
      <c r="T228" s="99"/>
      <c r="U228" s="99"/>
      <c r="V228" s="99"/>
      <c r="W228" s="99"/>
      <c r="X228" s="99"/>
    </row>
    <row r="229" spans="3:24" s="31" customFormat="1" ht="10.7" customHeight="1">
      <c r="D229" s="99"/>
      <c r="E229" s="99"/>
      <c r="F229" s="99"/>
      <c r="G229" s="99"/>
      <c r="H229" s="99"/>
      <c r="I229" s="99"/>
      <c r="J229" s="99"/>
      <c r="K229" s="99"/>
      <c r="L229" s="99"/>
      <c r="M229" s="99"/>
      <c r="N229" s="99"/>
      <c r="O229" s="99"/>
      <c r="P229" s="99"/>
      <c r="Q229" s="99"/>
      <c r="R229" s="99"/>
      <c r="S229" s="99"/>
      <c r="T229" s="99"/>
      <c r="U229" s="99"/>
      <c r="V229" s="99"/>
      <c r="W229" s="99"/>
      <c r="X229" s="99"/>
    </row>
    <row r="230" spans="3:24" s="31" customFormat="1" ht="14.25" customHeight="1">
      <c r="D230" s="99"/>
      <c r="E230" s="99"/>
      <c r="F230" s="99"/>
      <c r="G230" s="99"/>
      <c r="H230" s="99"/>
      <c r="I230" s="99"/>
      <c r="J230" s="99"/>
      <c r="K230" s="99"/>
      <c r="L230" s="99"/>
      <c r="M230" s="99"/>
      <c r="N230" s="99"/>
      <c r="O230" s="99"/>
      <c r="P230" s="99"/>
      <c r="Q230" s="99"/>
      <c r="R230" s="99"/>
      <c r="S230" s="99"/>
      <c r="T230" s="99"/>
      <c r="U230" s="99"/>
      <c r="V230" s="99"/>
      <c r="W230" s="99"/>
      <c r="X230" s="99"/>
    </row>
    <row r="231" spans="3:24" s="31" customFormat="1" ht="14.25" customHeight="1">
      <c r="D231" s="99"/>
      <c r="E231" s="99"/>
      <c r="F231" s="99"/>
      <c r="G231" s="99"/>
      <c r="H231" s="99"/>
      <c r="I231" s="99"/>
      <c r="J231" s="99"/>
      <c r="K231" s="99"/>
      <c r="L231" s="99"/>
      <c r="M231" s="99"/>
      <c r="N231" s="99"/>
      <c r="O231" s="99"/>
      <c r="P231" s="99"/>
      <c r="Q231" s="99"/>
      <c r="R231" s="99"/>
      <c r="S231" s="99"/>
      <c r="T231" s="99"/>
      <c r="U231" s="99"/>
      <c r="V231" s="99"/>
      <c r="W231" s="99"/>
      <c r="X231" s="99"/>
    </row>
    <row r="232" spans="3:24" s="31" customFormat="1" ht="14.25" customHeight="1">
      <c r="D232" s="99"/>
      <c r="E232" s="99"/>
      <c r="F232" s="99"/>
      <c r="G232" s="99"/>
      <c r="H232" s="99"/>
      <c r="I232" s="99"/>
      <c r="J232" s="99"/>
      <c r="K232" s="99"/>
      <c r="L232" s="99"/>
      <c r="M232" s="99"/>
      <c r="N232" s="99"/>
      <c r="O232" s="99"/>
      <c r="P232" s="99"/>
      <c r="Q232" s="99"/>
      <c r="R232" s="99"/>
      <c r="S232" s="99"/>
      <c r="T232" s="99"/>
      <c r="U232" s="99"/>
      <c r="V232" s="99"/>
      <c r="W232" s="99"/>
      <c r="X232" s="99"/>
    </row>
    <row r="233" spans="3:24" s="31" customFormat="1" ht="14.25" customHeight="1">
      <c r="D233" s="99"/>
      <c r="E233" s="99"/>
      <c r="F233" s="99"/>
      <c r="G233" s="99"/>
      <c r="H233" s="99"/>
      <c r="I233" s="99"/>
      <c r="J233" s="99"/>
      <c r="K233" s="99"/>
      <c r="L233" s="99"/>
      <c r="M233" s="99"/>
      <c r="N233" s="99"/>
      <c r="O233" s="99"/>
      <c r="P233" s="99"/>
      <c r="Q233" s="99"/>
      <c r="R233" s="99"/>
      <c r="S233" s="99"/>
      <c r="T233" s="99"/>
      <c r="U233" s="99"/>
      <c r="V233" s="99"/>
      <c r="W233" s="99"/>
      <c r="X233" s="99"/>
    </row>
    <row r="234" spans="3:24" s="31" customFormat="1" ht="14.25" customHeight="1">
      <c r="D234" s="99"/>
      <c r="E234" s="99"/>
      <c r="F234" s="99"/>
      <c r="G234" s="99"/>
      <c r="H234" s="99"/>
      <c r="I234" s="99"/>
      <c r="J234" s="99"/>
      <c r="K234" s="99"/>
      <c r="L234" s="99"/>
      <c r="M234" s="99"/>
      <c r="N234" s="99"/>
      <c r="O234" s="99"/>
      <c r="P234" s="99"/>
      <c r="Q234" s="99"/>
      <c r="R234" s="99"/>
      <c r="S234" s="99"/>
      <c r="T234" s="99"/>
      <c r="U234" s="99"/>
      <c r="V234" s="99"/>
      <c r="W234" s="99"/>
      <c r="X234" s="99"/>
    </row>
    <row r="235" spans="3:24" s="31" customFormat="1" ht="14.25" customHeight="1">
      <c r="D235" s="99"/>
      <c r="E235" s="99"/>
      <c r="F235" s="99"/>
      <c r="G235" s="99"/>
      <c r="H235" s="99"/>
      <c r="I235" s="99"/>
      <c r="J235" s="99"/>
      <c r="K235" s="99"/>
      <c r="L235" s="99"/>
      <c r="M235" s="99"/>
      <c r="N235" s="99"/>
      <c r="O235" s="99"/>
      <c r="P235" s="99"/>
      <c r="Q235" s="99"/>
      <c r="R235" s="99"/>
      <c r="S235" s="99"/>
      <c r="T235" s="99"/>
      <c r="U235" s="99"/>
      <c r="V235" s="99"/>
      <c r="W235" s="99"/>
      <c r="X235" s="99"/>
    </row>
    <row r="236" spans="3:24" s="31" customFormat="1" ht="14.25" customHeight="1">
      <c r="D236" s="99"/>
      <c r="E236" s="99"/>
      <c r="F236" s="99"/>
      <c r="G236" s="99"/>
      <c r="H236" s="99"/>
      <c r="I236" s="99"/>
      <c r="J236" s="99"/>
      <c r="K236" s="99"/>
      <c r="L236" s="99"/>
      <c r="M236" s="99"/>
      <c r="N236" s="99"/>
      <c r="O236" s="99"/>
      <c r="P236" s="99"/>
      <c r="Q236" s="99"/>
      <c r="R236" s="99"/>
      <c r="S236" s="99"/>
      <c r="T236" s="99"/>
      <c r="U236" s="99"/>
      <c r="V236" s="99"/>
      <c r="W236" s="99"/>
      <c r="X236" s="99"/>
    </row>
    <row r="237" spans="3:24" s="31" customFormat="1" ht="14.25" customHeight="1">
      <c r="D237" s="99"/>
      <c r="E237" s="99"/>
      <c r="F237" s="99"/>
      <c r="G237" s="99"/>
      <c r="H237" s="99"/>
      <c r="I237" s="99"/>
      <c r="J237" s="99"/>
      <c r="K237" s="99"/>
      <c r="L237" s="99"/>
      <c r="M237" s="99"/>
      <c r="N237" s="99"/>
      <c r="O237" s="99"/>
      <c r="P237" s="99"/>
      <c r="Q237" s="99"/>
      <c r="R237" s="99"/>
      <c r="S237" s="99"/>
      <c r="T237" s="99"/>
      <c r="U237" s="99"/>
      <c r="V237" s="99"/>
      <c r="W237" s="99"/>
      <c r="X237" s="99"/>
    </row>
    <row r="238" spans="3:24" s="31" customFormat="1" ht="14.25" customHeight="1">
      <c r="D238" s="99"/>
      <c r="E238" s="99"/>
      <c r="F238" s="99"/>
      <c r="G238" s="99"/>
      <c r="H238" s="99"/>
      <c r="I238" s="99"/>
      <c r="J238" s="99"/>
      <c r="K238" s="99"/>
      <c r="L238" s="99"/>
      <c r="M238" s="99"/>
      <c r="N238" s="99"/>
      <c r="O238" s="99"/>
      <c r="P238" s="99"/>
      <c r="Q238" s="99"/>
      <c r="R238" s="99"/>
      <c r="S238" s="99"/>
      <c r="T238" s="99"/>
      <c r="U238" s="99"/>
      <c r="V238" s="99"/>
      <c r="W238" s="99"/>
      <c r="X238" s="99"/>
    </row>
    <row r="239" spans="3:24" s="31" customFormat="1" ht="14.25" customHeight="1">
      <c r="D239" s="99"/>
      <c r="E239" s="99"/>
      <c r="F239" s="99"/>
      <c r="G239" s="99"/>
      <c r="H239" s="99"/>
      <c r="I239" s="99"/>
      <c r="J239" s="99"/>
      <c r="K239" s="99"/>
      <c r="L239" s="99"/>
      <c r="M239" s="99"/>
      <c r="N239" s="99"/>
      <c r="O239" s="99"/>
      <c r="P239" s="99"/>
      <c r="Q239" s="99"/>
      <c r="R239" s="99"/>
      <c r="S239" s="99"/>
      <c r="T239" s="99"/>
      <c r="U239" s="99"/>
      <c r="V239" s="99"/>
      <c r="W239" s="99"/>
      <c r="X239" s="99"/>
    </row>
    <row r="240" spans="3:24" s="31" customFormat="1" ht="14.25" customHeight="1">
      <c r="D240" s="99"/>
      <c r="E240" s="99"/>
      <c r="F240" s="99"/>
      <c r="G240" s="99"/>
      <c r="H240" s="99"/>
      <c r="I240" s="99"/>
      <c r="J240" s="99"/>
      <c r="K240" s="99"/>
      <c r="L240" s="99"/>
      <c r="M240" s="99"/>
      <c r="N240" s="99"/>
      <c r="O240" s="99"/>
      <c r="P240" s="99"/>
      <c r="Q240" s="99"/>
      <c r="R240" s="99"/>
      <c r="S240" s="99"/>
      <c r="T240" s="99"/>
      <c r="U240" s="99"/>
      <c r="V240" s="99"/>
      <c r="W240" s="99"/>
      <c r="X240" s="99"/>
    </row>
    <row r="241" spans="3:42" s="31" customFormat="1" ht="14.25" customHeight="1">
      <c r="D241" s="99"/>
      <c r="E241" s="99"/>
      <c r="F241" s="99"/>
      <c r="G241" s="99"/>
      <c r="H241" s="99"/>
      <c r="I241" s="99"/>
      <c r="J241" s="99"/>
      <c r="K241" s="99"/>
      <c r="L241" s="99"/>
      <c r="M241" s="99"/>
      <c r="N241" s="99"/>
      <c r="O241" s="99"/>
      <c r="P241" s="99"/>
      <c r="Q241" s="99"/>
      <c r="R241" s="99"/>
      <c r="S241" s="99"/>
      <c r="T241" s="99"/>
      <c r="U241" s="99"/>
      <c r="V241" s="99"/>
      <c r="W241" s="99"/>
      <c r="X241" s="99"/>
    </row>
    <row r="242" spans="3:42" s="31" customFormat="1" ht="14.25" customHeight="1">
      <c r="D242" s="99"/>
      <c r="E242" s="99"/>
      <c r="F242" s="99"/>
      <c r="G242" s="99"/>
      <c r="H242" s="99"/>
      <c r="I242" s="99"/>
      <c r="J242" s="99"/>
      <c r="K242" s="99"/>
      <c r="L242" s="99"/>
      <c r="M242" s="99"/>
      <c r="N242" s="99"/>
      <c r="O242" s="99"/>
      <c r="P242" s="99"/>
      <c r="Q242" s="99"/>
      <c r="R242" s="99"/>
      <c r="S242" s="99"/>
      <c r="T242" s="99"/>
      <c r="U242" s="99"/>
      <c r="V242" s="99"/>
      <c r="W242" s="99"/>
      <c r="X242" s="99"/>
    </row>
    <row r="243" spans="3:42" s="31" customFormat="1" ht="14.25" customHeight="1">
      <c r="D243" s="99"/>
      <c r="E243" s="99"/>
      <c r="F243" s="99"/>
      <c r="G243" s="99"/>
      <c r="H243" s="99"/>
      <c r="I243" s="99"/>
      <c r="J243" s="99"/>
      <c r="K243" s="99"/>
      <c r="L243" s="99"/>
      <c r="M243" s="99"/>
      <c r="N243" s="99"/>
      <c r="O243" s="99"/>
      <c r="P243" s="99"/>
      <c r="Q243" s="99"/>
      <c r="R243" s="99"/>
      <c r="S243" s="99"/>
      <c r="T243" s="99"/>
      <c r="U243" s="99"/>
      <c r="V243" s="99"/>
      <c r="W243" s="99"/>
      <c r="X243" s="99"/>
    </row>
    <row r="244" spans="3:42" s="31" customFormat="1" ht="14.25" customHeight="1">
      <c r="D244" s="99"/>
      <c r="E244" s="99"/>
      <c r="F244" s="99"/>
      <c r="G244" s="99"/>
      <c r="H244" s="99"/>
      <c r="I244" s="99"/>
      <c r="J244" s="99"/>
      <c r="K244" s="99"/>
      <c r="L244" s="99"/>
      <c r="M244" s="99"/>
      <c r="N244" s="99"/>
      <c r="O244" s="99"/>
      <c r="P244" s="99"/>
      <c r="Q244" s="99"/>
      <c r="R244" s="99"/>
      <c r="S244" s="99"/>
      <c r="T244" s="99"/>
      <c r="U244" s="99"/>
      <c r="V244" s="99"/>
      <c r="W244" s="99"/>
      <c r="X244" s="99"/>
    </row>
    <row r="245" spans="3:42" s="31" customFormat="1" ht="14.25" customHeight="1">
      <c r="D245" s="99"/>
      <c r="E245" s="99"/>
      <c r="F245" s="99"/>
      <c r="G245" s="99"/>
      <c r="H245" s="99"/>
      <c r="I245" s="99"/>
      <c r="J245" s="99"/>
      <c r="K245" s="99"/>
      <c r="L245" s="99"/>
      <c r="M245" s="99"/>
      <c r="N245" s="99"/>
      <c r="O245" s="99"/>
      <c r="P245" s="99"/>
      <c r="Q245" s="99"/>
      <c r="R245" s="99"/>
      <c r="S245" s="99"/>
      <c r="T245" s="99"/>
      <c r="U245" s="99"/>
      <c r="V245" s="99"/>
      <c r="W245" s="99"/>
      <c r="X245" s="99"/>
    </row>
    <row r="246" spans="3:42" s="31" customFormat="1" ht="10.7" customHeight="1">
      <c r="D246" s="99"/>
      <c r="E246" s="99"/>
      <c r="F246" s="99"/>
      <c r="G246" s="99"/>
      <c r="H246" s="99"/>
      <c r="I246" s="99"/>
      <c r="J246" s="99"/>
      <c r="K246" s="99"/>
      <c r="L246" s="99"/>
      <c r="M246" s="99"/>
      <c r="N246" s="99"/>
      <c r="O246" s="99"/>
      <c r="P246" s="99"/>
      <c r="Q246" s="99"/>
      <c r="R246" s="99"/>
      <c r="S246" s="99"/>
      <c r="T246" s="99"/>
      <c r="U246" s="99"/>
      <c r="V246" s="99"/>
      <c r="W246" s="99"/>
      <c r="X246" s="99"/>
    </row>
    <row r="247" spans="3:42" s="31" customFormat="1" ht="18.75">
      <c r="C247" s="51" t="s">
        <v>137</v>
      </c>
      <c r="D247" s="99"/>
      <c r="E247" s="99"/>
      <c r="F247" s="99"/>
      <c r="G247" s="99"/>
      <c r="H247" s="99"/>
      <c r="I247" s="99"/>
      <c r="J247" s="99"/>
      <c r="K247" s="99"/>
      <c r="L247" s="99"/>
      <c r="M247" s="99"/>
      <c r="N247" s="99"/>
      <c r="O247" s="99"/>
      <c r="P247" s="99"/>
      <c r="Q247" s="99"/>
      <c r="R247" s="99"/>
      <c r="S247" s="99"/>
      <c r="T247" s="99"/>
      <c r="U247" s="99"/>
      <c r="V247" s="99"/>
      <c r="W247" s="99"/>
      <c r="X247" s="99"/>
    </row>
    <row r="248" spans="3:42" s="31" customFormat="1" ht="10.7" customHeight="1">
      <c r="D248" s="99"/>
      <c r="E248" s="99"/>
      <c r="F248" s="99"/>
      <c r="G248" s="99"/>
      <c r="H248" s="99"/>
      <c r="I248" s="99"/>
      <c r="J248" s="99"/>
      <c r="K248" s="99"/>
      <c r="L248" s="99"/>
      <c r="M248" s="99"/>
      <c r="N248" s="99"/>
      <c r="O248" s="99"/>
      <c r="P248" s="99"/>
      <c r="Q248" s="99"/>
      <c r="R248" s="99"/>
      <c r="S248" s="99"/>
      <c r="T248" s="99"/>
      <c r="U248" s="99"/>
      <c r="V248" s="99"/>
      <c r="W248" s="99"/>
      <c r="X248" s="99"/>
    </row>
    <row r="249" spans="3:42" s="31" customFormat="1" ht="17.25">
      <c r="C249" s="32" t="s">
        <v>467</v>
      </c>
      <c r="D249" s="99"/>
      <c r="E249" s="99"/>
      <c r="F249" s="99"/>
      <c r="G249" s="99"/>
      <c r="H249" s="99"/>
      <c r="I249" s="99"/>
      <c r="J249" s="99"/>
      <c r="K249" s="99"/>
      <c r="L249" s="99"/>
      <c r="M249" s="99"/>
      <c r="N249" s="99"/>
      <c r="O249" s="99"/>
      <c r="P249" s="99"/>
      <c r="Q249" s="99"/>
      <c r="R249" s="99"/>
      <c r="S249" s="99"/>
      <c r="T249" s="99"/>
      <c r="U249" s="99"/>
      <c r="V249" s="99"/>
      <c r="W249" s="29" t="s">
        <v>722</v>
      </c>
      <c r="X249" s="99"/>
      <c r="Y249" s="100"/>
      <c r="Z249" s="100"/>
      <c r="AA249" s="100"/>
      <c r="AB249" s="100"/>
      <c r="AC249" s="100"/>
      <c r="AD249" s="100"/>
      <c r="AE249" s="100"/>
      <c r="AF249" s="100"/>
      <c r="AG249" s="100"/>
      <c r="AH249" s="100"/>
      <c r="AI249" s="100"/>
      <c r="AJ249" s="100"/>
      <c r="AK249" s="100"/>
      <c r="AL249" s="100"/>
      <c r="AM249" s="100"/>
      <c r="AN249" s="100"/>
      <c r="AO249" s="100"/>
      <c r="AP249" s="100"/>
    </row>
    <row r="250" spans="3:42" s="31" customFormat="1" ht="13.5">
      <c r="C250" s="49"/>
      <c r="D250" s="588" t="str">
        <f t="shared" ref="D250:AP250" si="107">D9</f>
        <v>01</v>
      </c>
      <c r="E250" s="588" t="str">
        <f t="shared" si="107"/>
        <v>02</v>
      </c>
      <c r="F250" s="588" t="str">
        <f t="shared" si="107"/>
        <v>03</v>
      </c>
      <c r="G250" s="588" t="str">
        <f t="shared" si="107"/>
        <v>04</v>
      </c>
      <c r="H250" s="588" t="str">
        <f t="shared" si="107"/>
        <v>05</v>
      </c>
      <c r="I250" s="588" t="str">
        <f t="shared" si="107"/>
        <v>06</v>
      </c>
      <c r="J250" s="588" t="str">
        <f t="shared" si="107"/>
        <v>07</v>
      </c>
      <c r="K250" s="588" t="str">
        <f t="shared" si="107"/>
        <v>08</v>
      </c>
      <c r="L250" s="588" t="str">
        <f t="shared" si="107"/>
        <v>09</v>
      </c>
      <c r="M250" s="588" t="str">
        <f t="shared" si="107"/>
        <v>10</v>
      </c>
      <c r="N250" s="588" t="str">
        <f t="shared" si="107"/>
        <v>11</v>
      </c>
      <c r="O250" s="588" t="str">
        <f t="shared" si="107"/>
        <v>12</v>
      </c>
      <c r="P250" s="588" t="str">
        <f t="shared" si="107"/>
        <v>13</v>
      </c>
      <c r="Q250" s="588" t="str">
        <f t="shared" si="107"/>
        <v>14</v>
      </c>
      <c r="R250" s="588" t="str">
        <f t="shared" si="107"/>
        <v>15</v>
      </c>
      <c r="S250" s="588" t="str">
        <f t="shared" si="107"/>
        <v>16</v>
      </c>
      <c r="T250" s="588" t="str">
        <f t="shared" si="107"/>
        <v>17</v>
      </c>
      <c r="U250" s="588" t="str">
        <f t="shared" si="107"/>
        <v>18</v>
      </c>
      <c r="V250" s="588" t="str">
        <f t="shared" si="107"/>
        <v>19</v>
      </c>
      <c r="W250" s="588" t="str">
        <f t="shared" si="107"/>
        <v>20</v>
      </c>
      <c r="X250" s="588" t="str">
        <f t="shared" si="107"/>
        <v>21</v>
      </c>
      <c r="Y250" s="588" t="str">
        <f t="shared" si="107"/>
        <v>22</v>
      </c>
      <c r="Z250" s="588" t="str">
        <f t="shared" si="107"/>
        <v>23</v>
      </c>
      <c r="AA250" s="588" t="str">
        <f t="shared" si="107"/>
        <v>24</v>
      </c>
      <c r="AB250" s="588" t="str">
        <f t="shared" si="107"/>
        <v>25</v>
      </c>
      <c r="AC250" s="588" t="str">
        <f t="shared" si="107"/>
        <v>26</v>
      </c>
      <c r="AD250" s="588" t="str">
        <f t="shared" si="107"/>
        <v>27</v>
      </c>
      <c r="AE250" s="588" t="str">
        <f t="shared" si="107"/>
        <v>28</v>
      </c>
      <c r="AF250" s="588" t="str">
        <f t="shared" si="107"/>
        <v>29</v>
      </c>
      <c r="AG250" s="588" t="str">
        <f t="shared" si="107"/>
        <v>30</v>
      </c>
      <c r="AH250" s="588" t="str">
        <f t="shared" si="107"/>
        <v>31</v>
      </c>
      <c r="AI250" s="588" t="str">
        <f t="shared" si="107"/>
        <v>32</v>
      </c>
      <c r="AJ250" s="588" t="str">
        <f t="shared" si="107"/>
        <v>33</v>
      </c>
      <c r="AK250" s="588" t="str">
        <f t="shared" si="107"/>
        <v>34</v>
      </c>
      <c r="AL250" s="588" t="str">
        <f t="shared" si="107"/>
        <v>35</v>
      </c>
      <c r="AM250" s="588" t="str">
        <f t="shared" si="107"/>
        <v>36</v>
      </c>
      <c r="AN250" s="588" t="str">
        <f t="shared" si="107"/>
        <v>37</v>
      </c>
      <c r="AO250" s="588" t="str">
        <f t="shared" si="107"/>
        <v>38</v>
      </c>
      <c r="AP250" s="588" t="str">
        <f t="shared" si="107"/>
        <v>39</v>
      </c>
    </row>
    <row r="251" spans="3:42" s="31" customFormat="1" ht="40.5">
      <c r="C251" s="77" t="s">
        <v>48</v>
      </c>
      <c r="D251" s="589" t="str">
        <f t="shared" ref="D251:AP251" si="108">D10</f>
        <v>農業</v>
      </c>
      <c r="E251" s="589" t="str">
        <f t="shared" si="108"/>
        <v>林業</v>
      </c>
      <c r="F251" s="589" t="str">
        <f t="shared" si="108"/>
        <v>漁業</v>
      </c>
      <c r="G251" s="589" t="str">
        <f t="shared" si="108"/>
        <v>鉱業</v>
      </c>
      <c r="H251" s="589" t="str">
        <f t="shared" si="108"/>
        <v>飲食料品</v>
      </c>
      <c r="I251" s="589" t="str">
        <f t="shared" si="108"/>
        <v>繊維製品</v>
      </c>
      <c r="J251" s="589" t="str">
        <f t="shared" si="108"/>
        <v>パルプ・紙・木製品</v>
      </c>
      <c r="K251" s="589" t="str">
        <f t="shared" si="108"/>
        <v>化学製品</v>
      </c>
      <c r="L251" s="589" t="str">
        <f t="shared" si="108"/>
        <v>石油・石炭製品</v>
      </c>
      <c r="M251" s="613" t="str">
        <f t="shared" si="108"/>
        <v>プラスチック・ゴム製品</v>
      </c>
      <c r="N251" s="589" t="str">
        <f t="shared" si="108"/>
        <v>窯業・土石製品</v>
      </c>
      <c r="O251" s="589" t="str">
        <f t="shared" si="108"/>
        <v>鉄鋼</v>
      </c>
      <c r="P251" s="589" t="str">
        <f t="shared" si="108"/>
        <v>非鉄金属</v>
      </c>
      <c r="Q251" s="589" t="str">
        <f t="shared" si="108"/>
        <v>金属製品</v>
      </c>
      <c r="R251" s="589" t="str">
        <f t="shared" si="108"/>
        <v>はん用機械</v>
      </c>
      <c r="S251" s="589" t="str">
        <f t="shared" si="108"/>
        <v>生産用機械</v>
      </c>
      <c r="T251" s="589" t="str">
        <f t="shared" si="108"/>
        <v>業務用機械</v>
      </c>
      <c r="U251" s="589" t="str">
        <f t="shared" si="108"/>
        <v>電子部品</v>
      </c>
      <c r="V251" s="589" t="str">
        <f t="shared" si="108"/>
        <v>電気機械</v>
      </c>
      <c r="W251" s="589" t="str">
        <f t="shared" si="108"/>
        <v>情報通信機器</v>
      </c>
      <c r="X251" s="593" t="str">
        <f t="shared" si="108"/>
        <v>輸送機械</v>
      </c>
      <c r="Y251" s="593" t="str">
        <f t="shared" si="108"/>
        <v>その他の製造工業製品</v>
      </c>
      <c r="Z251" s="593" t="str">
        <f t="shared" si="108"/>
        <v>建設</v>
      </c>
      <c r="AA251" s="593" t="str">
        <f t="shared" si="108"/>
        <v>電力・ガス・熱供給</v>
      </c>
      <c r="AB251" s="593" t="str">
        <f t="shared" si="108"/>
        <v>水道</v>
      </c>
      <c r="AC251" s="593" t="str">
        <f t="shared" si="108"/>
        <v>廃棄物処理</v>
      </c>
      <c r="AD251" s="593" t="str">
        <f t="shared" si="108"/>
        <v>商業</v>
      </c>
      <c r="AE251" s="593" t="str">
        <f t="shared" si="108"/>
        <v>金融・保険</v>
      </c>
      <c r="AF251" s="593" t="str">
        <f t="shared" si="108"/>
        <v>不動産</v>
      </c>
      <c r="AG251" s="593" t="str">
        <f t="shared" si="108"/>
        <v>運輸・郵便</v>
      </c>
      <c r="AH251" s="593" t="str">
        <f t="shared" si="108"/>
        <v>情報通信</v>
      </c>
      <c r="AI251" s="593" t="str">
        <f t="shared" si="108"/>
        <v>公務</v>
      </c>
      <c r="AJ251" s="593" t="str">
        <f t="shared" si="108"/>
        <v>教育・研究</v>
      </c>
      <c r="AK251" s="593" t="str">
        <f t="shared" si="108"/>
        <v>医療・福祉</v>
      </c>
      <c r="AL251" s="614" t="str">
        <f t="shared" si="108"/>
        <v>他に分類されない会員制団体</v>
      </c>
      <c r="AM251" s="593" t="str">
        <f t="shared" si="108"/>
        <v>対事業所サービス</v>
      </c>
      <c r="AN251" s="593" t="str">
        <f t="shared" si="108"/>
        <v>対個人サービス</v>
      </c>
      <c r="AO251" s="593" t="str">
        <f t="shared" si="108"/>
        <v>事務用品</v>
      </c>
      <c r="AP251" s="593" t="str">
        <f t="shared" si="108"/>
        <v>分類不明</v>
      </c>
    </row>
    <row r="252" spans="3:42" s="31" customFormat="1" ht="13.5">
      <c r="C252" s="78" t="s">
        <v>84</v>
      </c>
      <c r="D252" s="79">
        <f t="shared" ref="D252:D254" si="109">D33+D157</f>
        <v>0</v>
      </c>
      <c r="E252" s="79">
        <f t="shared" ref="E252:AP252" si="110">E33+E157</f>
        <v>0</v>
      </c>
      <c r="F252" s="79">
        <f t="shared" si="110"/>
        <v>0</v>
      </c>
      <c r="G252" s="79">
        <f t="shared" si="110"/>
        <v>0</v>
      </c>
      <c r="H252" s="79">
        <f t="shared" si="110"/>
        <v>232.80684405771837</v>
      </c>
      <c r="I252" s="79">
        <f t="shared" si="110"/>
        <v>0</v>
      </c>
      <c r="J252" s="79">
        <f t="shared" si="110"/>
        <v>0</v>
      </c>
      <c r="K252" s="79">
        <f t="shared" si="110"/>
        <v>0</v>
      </c>
      <c r="L252" s="79">
        <f t="shared" si="110"/>
        <v>0</v>
      </c>
      <c r="M252" s="79">
        <f t="shared" si="110"/>
        <v>0</v>
      </c>
      <c r="N252" s="79">
        <f t="shared" si="110"/>
        <v>0</v>
      </c>
      <c r="O252" s="79">
        <f t="shared" si="110"/>
        <v>0</v>
      </c>
      <c r="P252" s="79">
        <f t="shared" si="110"/>
        <v>0</v>
      </c>
      <c r="Q252" s="97">
        <f t="shared" si="110"/>
        <v>0</v>
      </c>
      <c r="R252" s="97">
        <f t="shared" si="110"/>
        <v>0</v>
      </c>
      <c r="S252" s="97">
        <f t="shared" si="110"/>
        <v>0</v>
      </c>
      <c r="T252" s="97">
        <f t="shared" si="110"/>
        <v>0</v>
      </c>
      <c r="U252" s="97">
        <f t="shared" si="110"/>
        <v>0</v>
      </c>
      <c r="V252" s="97">
        <f t="shared" si="110"/>
        <v>0</v>
      </c>
      <c r="W252" s="79">
        <f t="shared" si="110"/>
        <v>0</v>
      </c>
      <c r="X252" s="79">
        <f t="shared" si="110"/>
        <v>0</v>
      </c>
      <c r="Y252" s="79">
        <f t="shared" si="110"/>
        <v>0</v>
      </c>
      <c r="Z252" s="79">
        <f t="shared" si="110"/>
        <v>0</v>
      </c>
      <c r="AA252" s="79">
        <f t="shared" si="110"/>
        <v>0</v>
      </c>
      <c r="AB252" s="79">
        <f t="shared" si="110"/>
        <v>0</v>
      </c>
      <c r="AC252" s="79">
        <f t="shared" si="110"/>
        <v>0</v>
      </c>
      <c r="AD252" s="79">
        <f t="shared" si="110"/>
        <v>343.37818232811952</v>
      </c>
      <c r="AE252" s="79">
        <f t="shared" si="110"/>
        <v>0</v>
      </c>
      <c r="AF252" s="79">
        <f t="shared" si="110"/>
        <v>0</v>
      </c>
      <c r="AG252" s="79">
        <f t="shared" si="110"/>
        <v>81.764601274567326</v>
      </c>
      <c r="AH252" s="79">
        <f t="shared" si="110"/>
        <v>0</v>
      </c>
      <c r="AI252" s="79">
        <f t="shared" si="110"/>
        <v>0</v>
      </c>
      <c r="AJ252" s="79">
        <f t="shared" si="110"/>
        <v>0</v>
      </c>
      <c r="AK252" s="79">
        <f t="shared" si="110"/>
        <v>0</v>
      </c>
      <c r="AL252" s="79">
        <f t="shared" si="110"/>
        <v>0</v>
      </c>
      <c r="AM252" s="79">
        <f t="shared" si="110"/>
        <v>0</v>
      </c>
      <c r="AN252" s="79">
        <f t="shared" si="110"/>
        <v>0</v>
      </c>
      <c r="AO252" s="79">
        <f t="shared" si="110"/>
        <v>0</v>
      </c>
      <c r="AP252" s="79">
        <f t="shared" si="110"/>
        <v>0</v>
      </c>
    </row>
    <row r="253" spans="3:42" s="31" customFormat="1" ht="13.5">
      <c r="C253" s="81" t="s">
        <v>85</v>
      </c>
      <c r="D253" s="37">
        <f t="shared" si="109"/>
        <v>13.433399626456605</v>
      </c>
      <c r="E253" s="37">
        <f t="shared" ref="E253:AP253" si="111">E34+E158</f>
        <v>0.15134303588097137</v>
      </c>
      <c r="F253" s="37">
        <f t="shared" si="111"/>
        <v>1.285072180034887</v>
      </c>
      <c r="G253" s="37">
        <f t="shared" si="111"/>
        <v>6.0157372639101689E-2</v>
      </c>
      <c r="H253" s="37">
        <f t="shared" si="111"/>
        <v>25.837073453613971</v>
      </c>
      <c r="I253" s="37">
        <f t="shared" si="111"/>
        <v>0.4867316570680999</v>
      </c>
      <c r="J253" s="37">
        <f t="shared" si="111"/>
        <v>3.7559192405442468</v>
      </c>
      <c r="K253" s="37">
        <f t="shared" si="111"/>
        <v>2.1516012599234355</v>
      </c>
      <c r="L253" s="37">
        <f t="shared" si="111"/>
        <v>0.13380576828940527</v>
      </c>
      <c r="M253" s="37">
        <f t="shared" si="111"/>
        <v>5.1725552790439924</v>
      </c>
      <c r="N253" s="37">
        <f t="shared" si="111"/>
        <v>0.76642551317195484</v>
      </c>
      <c r="O253" s="37">
        <f t="shared" si="111"/>
        <v>0.47096299980901285</v>
      </c>
      <c r="P253" s="37">
        <f t="shared" si="111"/>
        <v>0.13603142066130622</v>
      </c>
      <c r="Q253" s="98">
        <f t="shared" si="111"/>
        <v>3.8847874435499152</v>
      </c>
      <c r="R253" s="98">
        <f t="shared" si="111"/>
        <v>0.34804461443654638</v>
      </c>
      <c r="S253" s="98">
        <f t="shared" si="111"/>
        <v>0.31883344852069556</v>
      </c>
      <c r="T253" s="98">
        <f t="shared" si="111"/>
        <v>0.11583653272320762</v>
      </c>
      <c r="U253" s="98">
        <f t="shared" si="111"/>
        <v>0.18552140616441126</v>
      </c>
      <c r="V253" s="98">
        <f t="shared" si="111"/>
        <v>0.18742374354439073</v>
      </c>
      <c r="W253" s="37">
        <f t="shared" si="111"/>
        <v>2.7130683035930758E-2</v>
      </c>
      <c r="X253" s="37">
        <f t="shared" si="111"/>
        <v>0.6329546143848056</v>
      </c>
      <c r="Y253" s="37">
        <f t="shared" si="111"/>
        <v>3.3331178472265877</v>
      </c>
      <c r="Z253" s="37">
        <f t="shared" si="111"/>
        <v>4.24153471074683</v>
      </c>
      <c r="AA253" s="37">
        <f t="shared" si="111"/>
        <v>4.9529691025484528</v>
      </c>
      <c r="AB253" s="37">
        <f t="shared" si="111"/>
        <v>0.97247614199122168</v>
      </c>
      <c r="AC253" s="37">
        <f t="shared" si="111"/>
        <v>4.1460708443207981</v>
      </c>
      <c r="AD253" s="37">
        <f t="shared" si="111"/>
        <v>22.507051002228895</v>
      </c>
      <c r="AE253" s="37">
        <f t="shared" si="111"/>
        <v>11.796686683913466</v>
      </c>
      <c r="AF253" s="37">
        <f t="shared" si="111"/>
        <v>3.2108321247497362</v>
      </c>
      <c r="AG253" s="37">
        <f t="shared" si="111"/>
        <v>33.944919633759525</v>
      </c>
      <c r="AH253" s="37">
        <f t="shared" si="111"/>
        <v>6.0473174983413456</v>
      </c>
      <c r="AI253" s="37">
        <f t="shared" si="111"/>
        <v>0.33198578803290418</v>
      </c>
      <c r="AJ253" s="37">
        <f t="shared" si="111"/>
        <v>1.0435246744541553</v>
      </c>
      <c r="AK253" s="37">
        <f t="shared" si="111"/>
        <v>0.21012082611340835</v>
      </c>
      <c r="AL253" s="37">
        <f t="shared" si="111"/>
        <v>2.2851039659376897</v>
      </c>
      <c r="AM253" s="37">
        <f t="shared" si="111"/>
        <v>65.172756090281055</v>
      </c>
      <c r="AN253" s="37">
        <f t="shared" si="111"/>
        <v>0.46011316099604976</v>
      </c>
      <c r="AO253" s="37">
        <f t="shared" si="111"/>
        <v>0</v>
      </c>
      <c r="AP253" s="37">
        <f t="shared" si="111"/>
        <v>7.2844514081096073E-2</v>
      </c>
    </row>
    <row r="254" spans="3:42" s="31" customFormat="1" ht="13.5">
      <c r="C254" s="81" t="s">
        <v>86</v>
      </c>
      <c r="D254" s="37">
        <f t="shared" si="109"/>
        <v>0.35877320946733943</v>
      </c>
      <c r="E254" s="37">
        <f t="shared" ref="E254:AP254" si="112">E35+E159</f>
        <v>3.6854624409938329E-2</v>
      </c>
      <c r="F254" s="37">
        <f t="shared" si="112"/>
        <v>7.2474650246381458E-2</v>
      </c>
      <c r="G254" s="37">
        <f t="shared" si="112"/>
        <v>1.9323454990923281E-2</v>
      </c>
      <c r="H254" s="37">
        <f t="shared" si="112"/>
        <v>3.7452176287331107</v>
      </c>
      <c r="I254" s="37">
        <f t="shared" si="112"/>
        <v>0.24838925308272669</v>
      </c>
      <c r="J254" s="37">
        <f t="shared" si="112"/>
        <v>0.33539708209039448</v>
      </c>
      <c r="K254" s="37">
        <f t="shared" si="112"/>
        <v>0.67045978024368891</v>
      </c>
      <c r="L254" s="37">
        <f t="shared" si="112"/>
        <v>2.276883913715692E-2</v>
      </c>
      <c r="M254" s="37">
        <f t="shared" si="112"/>
        <v>0.46919007226351656</v>
      </c>
      <c r="N254" s="37">
        <f t="shared" si="112"/>
        <v>0.11348093215422751</v>
      </c>
      <c r="O254" s="37">
        <f t="shared" si="112"/>
        <v>0.1210381442020135</v>
      </c>
      <c r="P254" s="37">
        <f t="shared" si="112"/>
        <v>2.9929221168777928E-2</v>
      </c>
      <c r="Q254" s="98">
        <f t="shared" si="112"/>
        <v>0.39762962770960547</v>
      </c>
      <c r="R254" s="98">
        <f t="shared" si="112"/>
        <v>0.11921378661436191</v>
      </c>
      <c r="S254" s="98">
        <f t="shared" si="112"/>
        <v>6.6839144229015296E-2</v>
      </c>
      <c r="T254" s="98">
        <f t="shared" si="112"/>
        <v>4.157183527013434E-2</v>
      </c>
      <c r="U254" s="98">
        <f t="shared" si="112"/>
        <v>0.11866284864575047</v>
      </c>
      <c r="V254" s="98">
        <f t="shared" si="112"/>
        <v>0.52315300067481074</v>
      </c>
      <c r="W254" s="37">
        <f t="shared" si="112"/>
        <v>0.46524767237027359</v>
      </c>
      <c r="X254" s="37">
        <f t="shared" si="112"/>
        <v>0.47781320697689839</v>
      </c>
      <c r="Y254" s="37">
        <f t="shared" si="112"/>
        <v>1.0248566396243786</v>
      </c>
      <c r="Z254" s="37">
        <f t="shared" si="112"/>
        <v>1.34167494057797</v>
      </c>
      <c r="AA254" s="37">
        <f t="shared" si="112"/>
        <v>1.879451099280574</v>
      </c>
      <c r="AB254" s="37">
        <f t="shared" si="112"/>
        <v>0.60777776364213887</v>
      </c>
      <c r="AC254" s="37">
        <f t="shared" si="112"/>
        <v>1.2191336662069756</v>
      </c>
      <c r="AD254" s="37">
        <f t="shared" si="112"/>
        <v>13.068429294555855</v>
      </c>
      <c r="AE254" s="37">
        <f t="shared" si="112"/>
        <v>11.135307356722224</v>
      </c>
      <c r="AF254" s="37">
        <f t="shared" si="112"/>
        <v>8.1206799821745168</v>
      </c>
      <c r="AG254" s="37">
        <f t="shared" si="112"/>
        <v>8.7430276028750455</v>
      </c>
      <c r="AH254" s="37">
        <f t="shared" si="112"/>
        <v>3.4534213278296346</v>
      </c>
      <c r="AI254" s="37">
        <f t="shared" si="112"/>
        <v>0.95063478323583739</v>
      </c>
      <c r="AJ254" s="37">
        <f t="shared" si="112"/>
        <v>7.7856974737757731</v>
      </c>
      <c r="AK254" s="37">
        <f t="shared" si="112"/>
        <v>15.158936926802127</v>
      </c>
      <c r="AL254" s="37">
        <f t="shared" si="112"/>
        <v>3.9944090176986071</v>
      </c>
      <c r="AM254" s="37">
        <f t="shared" si="112"/>
        <v>10.099478654803312</v>
      </c>
      <c r="AN254" s="37">
        <f t="shared" si="112"/>
        <v>12.449423566323054</v>
      </c>
      <c r="AO254" s="37">
        <f t="shared" si="112"/>
        <v>0</v>
      </c>
      <c r="AP254" s="37">
        <f t="shared" si="112"/>
        <v>1.0001235809131048E-2</v>
      </c>
    </row>
    <row r="255" spans="3:42" s="31" customFormat="1" ht="13.5">
      <c r="C255" s="81" t="s">
        <v>79</v>
      </c>
      <c r="D255" s="37">
        <f t="shared" ref="D255:P255" si="113">SUM(D252:D254)</f>
        <v>13.792172835923944</v>
      </c>
      <c r="E255" s="37">
        <f t="shared" si="113"/>
        <v>0.1881976602909097</v>
      </c>
      <c r="F255" s="37">
        <f t="shared" si="113"/>
        <v>1.3575468302812685</v>
      </c>
      <c r="G255" s="37">
        <f t="shared" si="113"/>
        <v>7.9480827630024967E-2</v>
      </c>
      <c r="H255" s="37">
        <f t="shared" si="113"/>
        <v>262.38913514006543</v>
      </c>
      <c r="I255" s="37">
        <f t="shared" si="113"/>
        <v>0.73512091015082659</v>
      </c>
      <c r="J255" s="37">
        <f t="shared" si="113"/>
        <v>4.0913163226346416</v>
      </c>
      <c r="K255" s="37">
        <f t="shared" si="113"/>
        <v>2.8220610401671244</v>
      </c>
      <c r="L255" s="37">
        <f t="shared" si="113"/>
        <v>0.15657460742656218</v>
      </c>
      <c r="M255" s="37">
        <f t="shared" si="113"/>
        <v>5.6417453513075086</v>
      </c>
      <c r="N255" s="37">
        <f t="shared" si="113"/>
        <v>0.87990644532618234</v>
      </c>
      <c r="O255" s="37">
        <f t="shared" si="113"/>
        <v>0.59200114401102633</v>
      </c>
      <c r="P255" s="37">
        <f t="shared" si="113"/>
        <v>0.16596064183008413</v>
      </c>
      <c r="Q255" s="98">
        <f>SUM(Q252:Q254)</f>
        <v>4.2824170712595206</v>
      </c>
      <c r="R255" s="98">
        <f>SUM(R252:R254)</f>
        <v>0.46725840105090832</v>
      </c>
      <c r="S255" s="98">
        <f>SUM(S252:S254)</f>
        <v>0.38567259274971089</v>
      </c>
      <c r="T255" s="98">
        <f>SUM(T252:T254)</f>
        <v>0.15740836799334196</v>
      </c>
      <c r="U255" s="98">
        <f>SUM(U252:U254)</f>
        <v>0.30418425481016176</v>
      </c>
      <c r="V255" s="98">
        <f t="shared" ref="V255:AP255" si="114">SUM(V252:V254)</f>
        <v>0.71057674421920147</v>
      </c>
      <c r="W255" s="37">
        <f t="shared" si="114"/>
        <v>0.49237835540620434</v>
      </c>
      <c r="X255" s="41">
        <f t="shared" si="114"/>
        <v>1.110767821361704</v>
      </c>
      <c r="Y255" s="41">
        <f t="shared" si="114"/>
        <v>4.3579744868509662</v>
      </c>
      <c r="Z255" s="41">
        <f t="shared" si="114"/>
        <v>5.5832096513248004</v>
      </c>
      <c r="AA255" s="41">
        <f t="shared" si="114"/>
        <v>6.8324202018290272</v>
      </c>
      <c r="AB255" s="41">
        <f t="shared" si="114"/>
        <v>1.5802539056333607</v>
      </c>
      <c r="AC255" s="41">
        <f t="shared" si="114"/>
        <v>5.3652045105277733</v>
      </c>
      <c r="AD255" s="41">
        <f t="shared" si="114"/>
        <v>378.95366262490427</v>
      </c>
      <c r="AE255" s="41">
        <f t="shared" si="114"/>
        <v>22.93199404063569</v>
      </c>
      <c r="AF255" s="41">
        <f t="shared" si="114"/>
        <v>11.331512106924253</v>
      </c>
      <c r="AG255" s="41">
        <f t="shared" si="114"/>
        <v>124.4525485112019</v>
      </c>
      <c r="AH255" s="41">
        <f t="shared" si="114"/>
        <v>9.5007388261709806</v>
      </c>
      <c r="AI255" s="41">
        <f t="shared" si="114"/>
        <v>1.2826205712687415</v>
      </c>
      <c r="AJ255" s="41">
        <f t="shared" si="114"/>
        <v>8.8292221482299276</v>
      </c>
      <c r="AK255" s="41">
        <f t="shared" si="114"/>
        <v>15.369057752915536</v>
      </c>
      <c r="AL255" s="41">
        <f t="shared" si="114"/>
        <v>6.2795129836362964</v>
      </c>
      <c r="AM255" s="41">
        <f t="shared" si="114"/>
        <v>75.272234745084361</v>
      </c>
      <c r="AN255" s="41">
        <f t="shared" si="114"/>
        <v>12.909536727319104</v>
      </c>
      <c r="AO255" s="41">
        <f t="shared" si="114"/>
        <v>0</v>
      </c>
      <c r="AP255" s="41">
        <f t="shared" si="114"/>
        <v>8.2845749890227124E-2</v>
      </c>
    </row>
    <row r="256" spans="3:42" s="31" customFormat="1" ht="13.5">
      <c r="C256" s="49"/>
      <c r="D256" s="588" t="str">
        <f t="shared" ref="D256:V256" si="115">D15</f>
        <v>21</v>
      </c>
      <c r="E256" s="588" t="str">
        <f t="shared" si="115"/>
        <v>22</v>
      </c>
      <c r="F256" s="588" t="str">
        <f t="shared" si="115"/>
        <v>23</v>
      </c>
      <c r="G256" s="588" t="str">
        <f t="shared" si="115"/>
        <v>24</v>
      </c>
      <c r="H256" s="588" t="str">
        <f t="shared" si="115"/>
        <v>25</v>
      </c>
      <c r="I256" s="588" t="str">
        <f t="shared" si="115"/>
        <v>26</v>
      </c>
      <c r="J256" s="588" t="str">
        <f t="shared" si="115"/>
        <v>27</v>
      </c>
      <c r="K256" s="588" t="str">
        <f t="shared" si="115"/>
        <v>28</v>
      </c>
      <c r="L256" s="588" t="str">
        <f t="shared" si="115"/>
        <v>29</v>
      </c>
      <c r="M256" s="588" t="str">
        <f t="shared" si="115"/>
        <v>30</v>
      </c>
      <c r="N256" s="588" t="str">
        <f t="shared" si="115"/>
        <v>31</v>
      </c>
      <c r="O256" s="588" t="str">
        <f t="shared" si="115"/>
        <v>32</v>
      </c>
      <c r="P256" s="588" t="str">
        <f t="shared" si="115"/>
        <v>33</v>
      </c>
      <c r="Q256" s="588" t="str">
        <f t="shared" si="115"/>
        <v>34</v>
      </c>
      <c r="R256" s="588" t="str">
        <f t="shared" si="115"/>
        <v>35</v>
      </c>
      <c r="S256" s="588" t="str">
        <f t="shared" si="115"/>
        <v>36</v>
      </c>
      <c r="T256" s="588" t="str">
        <f t="shared" si="115"/>
        <v>37</v>
      </c>
      <c r="U256" s="588" t="str">
        <f t="shared" si="115"/>
        <v>38</v>
      </c>
      <c r="V256" s="588" t="str">
        <f t="shared" si="115"/>
        <v>39</v>
      </c>
      <c r="W256" s="49"/>
    </row>
    <row r="257" spans="3:42" s="31" customFormat="1" ht="40.5">
      <c r="C257" s="77" t="s">
        <v>48</v>
      </c>
      <c r="D257" s="589" t="str">
        <f t="shared" ref="D257:V257" si="116">D16</f>
        <v>輸送機械</v>
      </c>
      <c r="E257" s="589" t="str">
        <f t="shared" si="116"/>
        <v>その他の製造工業製品</v>
      </c>
      <c r="F257" s="589" t="str">
        <f t="shared" si="116"/>
        <v>建設</v>
      </c>
      <c r="G257" s="589" t="str">
        <f t="shared" si="116"/>
        <v>電力・ガス・熱供給</v>
      </c>
      <c r="H257" s="589" t="str">
        <f t="shared" si="116"/>
        <v>水道</v>
      </c>
      <c r="I257" s="589" t="str">
        <f t="shared" si="116"/>
        <v>廃棄物処理</v>
      </c>
      <c r="J257" s="589" t="str">
        <f t="shared" si="116"/>
        <v>商業</v>
      </c>
      <c r="K257" s="589" t="str">
        <f t="shared" si="116"/>
        <v>金融・保険</v>
      </c>
      <c r="L257" s="589" t="str">
        <f t="shared" si="116"/>
        <v>不動産</v>
      </c>
      <c r="M257" s="589" t="str">
        <f t="shared" si="116"/>
        <v>運輸・郵便</v>
      </c>
      <c r="N257" s="589" t="str">
        <f t="shared" si="116"/>
        <v>情報通信</v>
      </c>
      <c r="O257" s="589" t="str">
        <f t="shared" si="116"/>
        <v>公務</v>
      </c>
      <c r="P257" s="589" t="str">
        <f t="shared" si="116"/>
        <v>教育・研究</v>
      </c>
      <c r="Q257" s="589" t="str">
        <f t="shared" si="116"/>
        <v>医療・福祉</v>
      </c>
      <c r="R257" s="613" t="str">
        <f t="shared" si="116"/>
        <v>他に分類されない会員制団体</v>
      </c>
      <c r="S257" s="589" t="str">
        <f t="shared" si="116"/>
        <v>対事業所サービス</v>
      </c>
      <c r="T257" s="589" t="str">
        <f t="shared" si="116"/>
        <v>対個人サービス</v>
      </c>
      <c r="U257" s="589" t="str">
        <f t="shared" si="116"/>
        <v>事務用品</v>
      </c>
      <c r="V257" s="589" t="str">
        <f t="shared" si="116"/>
        <v>分類不明</v>
      </c>
      <c r="W257" s="30" t="s">
        <v>66</v>
      </c>
    </row>
    <row r="258" spans="3:42" s="31" customFormat="1" ht="13.5">
      <c r="C258" s="78" t="s">
        <v>84</v>
      </c>
      <c r="D258" s="79">
        <f t="array" ref="D258:V261">+X252:AP255</f>
        <v>0</v>
      </c>
      <c r="E258" s="79">
        <v>0</v>
      </c>
      <c r="F258" s="79">
        <v>0</v>
      </c>
      <c r="G258" s="79">
        <v>0</v>
      </c>
      <c r="H258" s="79">
        <v>0</v>
      </c>
      <c r="I258" s="79">
        <v>0</v>
      </c>
      <c r="J258" s="79">
        <v>343.37818232811952</v>
      </c>
      <c r="K258" s="79">
        <v>0</v>
      </c>
      <c r="L258" s="79">
        <v>0</v>
      </c>
      <c r="M258" s="79">
        <v>81.764601274567326</v>
      </c>
      <c r="N258" s="79">
        <v>0</v>
      </c>
      <c r="O258" s="79">
        <v>0</v>
      </c>
      <c r="P258" s="79">
        <v>0</v>
      </c>
      <c r="Q258" s="79">
        <v>0</v>
      </c>
      <c r="R258" s="79">
        <v>0</v>
      </c>
      <c r="S258" s="79">
        <v>0</v>
      </c>
      <c r="T258" s="79">
        <v>0</v>
      </c>
      <c r="U258" s="79">
        <v>0</v>
      </c>
      <c r="V258" s="79">
        <v>0</v>
      </c>
      <c r="W258" s="79">
        <f>SUM(D252:W252,D258:V258)</f>
        <v>657.94962766040521</v>
      </c>
    </row>
    <row r="259" spans="3:42" s="31" customFormat="1" ht="13.5">
      <c r="C259" s="81" t="s">
        <v>85</v>
      </c>
      <c r="D259" s="37">
        <v>0.6329546143848056</v>
      </c>
      <c r="E259" s="37">
        <v>3.3331178472265877</v>
      </c>
      <c r="F259" s="37">
        <v>4.24153471074683</v>
      </c>
      <c r="G259" s="37">
        <v>4.9529691025484528</v>
      </c>
      <c r="H259" s="37">
        <v>0.97247614199122168</v>
      </c>
      <c r="I259" s="37">
        <v>4.1460708443207981</v>
      </c>
      <c r="J259" s="37">
        <v>22.507051002228895</v>
      </c>
      <c r="K259" s="37">
        <v>11.796686683913466</v>
      </c>
      <c r="L259" s="37">
        <v>3.2108321247497362</v>
      </c>
      <c r="M259" s="37">
        <v>33.944919633759525</v>
      </c>
      <c r="N259" s="37">
        <v>6.0473174983413456</v>
      </c>
      <c r="O259" s="37">
        <v>0.33198578803290418</v>
      </c>
      <c r="P259" s="37">
        <v>1.0435246744541553</v>
      </c>
      <c r="Q259" s="37">
        <v>0.21012082611340835</v>
      </c>
      <c r="R259" s="37">
        <v>2.2851039659376897</v>
      </c>
      <c r="S259" s="37">
        <v>65.172756090281055</v>
      </c>
      <c r="T259" s="37">
        <v>0.46011316099604976</v>
      </c>
      <c r="U259" s="37">
        <v>0</v>
      </c>
      <c r="V259" s="37">
        <v>7.2844514081096073E-2</v>
      </c>
      <c r="W259" s="37">
        <f t="shared" ref="W259:W261" si="117">SUM(D253:W253,D259:V259)</f>
        <v>224.27103590322011</v>
      </c>
    </row>
    <row r="260" spans="3:42" s="31" customFormat="1" ht="13.5">
      <c r="C260" s="81" t="s">
        <v>86</v>
      </c>
      <c r="D260" s="37">
        <v>0.47781320697689839</v>
      </c>
      <c r="E260" s="37">
        <v>1.0248566396243786</v>
      </c>
      <c r="F260" s="37">
        <v>1.34167494057797</v>
      </c>
      <c r="G260" s="37">
        <v>1.879451099280574</v>
      </c>
      <c r="H260" s="37">
        <v>0.60777776364213887</v>
      </c>
      <c r="I260" s="37">
        <v>1.2191336662069756</v>
      </c>
      <c r="J260" s="37">
        <v>13.068429294555855</v>
      </c>
      <c r="K260" s="37">
        <v>11.135307356722224</v>
      </c>
      <c r="L260" s="37">
        <v>8.1206799821745168</v>
      </c>
      <c r="M260" s="37">
        <v>8.7430276028750455</v>
      </c>
      <c r="N260" s="37">
        <v>3.4534213278296346</v>
      </c>
      <c r="O260" s="37">
        <v>0.95063478323583739</v>
      </c>
      <c r="P260" s="37">
        <v>7.7856974737757731</v>
      </c>
      <c r="Q260" s="37">
        <v>15.158936926802127</v>
      </c>
      <c r="R260" s="37">
        <v>3.9944090176986071</v>
      </c>
      <c r="S260" s="37">
        <v>10.099478654803312</v>
      </c>
      <c r="T260" s="37">
        <v>12.449423566323054</v>
      </c>
      <c r="U260" s="37">
        <v>0</v>
      </c>
      <c r="V260" s="37">
        <v>1.0001235809131048E-2</v>
      </c>
      <c r="W260" s="37">
        <f t="shared" si="117"/>
        <v>109.49576934661818</v>
      </c>
    </row>
    <row r="261" spans="3:42" s="31" customFormat="1" ht="13.5">
      <c r="C261" s="83" t="s">
        <v>79</v>
      </c>
      <c r="D261" s="41">
        <v>1.110767821361704</v>
      </c>
      <c r="E261" s="41">
        <v>4.3579744868509662</v>
      </c>
      <c r="F261" s="41">
        <v>5.5832096513248004</v>
      </c>
      <c r="G261" s="41">
        <v>6.8324202018290272</v>
      </c>
      <c r="H261" s="41">
        <v>1.5802539056333607</v>
      </c>
      <c r="I261" s="41">
        <v>5.3652045105277733</v>
      </c>
      <c r="J261" s="41">
        <v>378.95366262490427</v>
      </c>
      <c r="K261" s="41">
        <v>22.93199404063569</v>
      </c>
      <c r="L261" s="41">
        <v>11.331512106924253</v>
      </c>
      <c r="M261" s="41">
        <v>124.4525485112019</v>
      </c>
      <c r="N261" s="41">
        <v>9.5007388261709806</v>
      </c>
      <c r="O261" s="41">
        <v>1.2826205712687415</v>
      </c>
      <c r="P261" s="41">
        <v>8.8292221482299276</v>
      </c>
      <c r="Q261" s="41">
        <v>15.369057752915536</v>
      </c>
      <c r="R261" s="41">
        <v>6.2795129836362964</v>
      </c>
      <c r="S261" s="41">
        <v>75.272234745084361</v>
      </c>
      <c r="T261" s="41">
        <v>12.909536727319104</v>
      </c>
      <c r="U261" s="41">
        <v>0</v>
      </c>
      <c r="V261" s="41">
        <v>8.2845749890227124E-2</v>
      </c>
      <c r="W261" s="41">
        <f t="shared" si="117"/>
        <v>991.71643291024361</v>
      </c>
    </row>
    <row r="262" spans="3:42" s="31" customFormat="1" ht="10.7" customHeight="1">
      <c r="D262" s="99"/>
      <c r="E262" s="99"/>
      <c r="F262" s="99"/>
      <c r="G262" s="99"/>
      <c r="H262" s="99"/>
      <c r="I262" s="99"/>
      <c r="J262" s="99"/>
      <c r="K262" s="99"/>
      <c r="L262" s="99"/>
      <c r="M262" s="99"/>
      <c r="N262" s="99"/>
      <c r="O262" s="99"/>
      <c r="P262" s="99"/>
      <c r="Q262" s="99"/>
      <c r="R262" s="99"/>
      <c r="S262" s="99"/>
      <c r="T262" s="99"/>
      <c r="U262" s="99"/>
      <c r="V262" s="99"/>
      <c r="W262" s="99"/>
      <c r="X262" s="99"/>
    </row>
    <row r="263" spans="3:42" s="31" customFormat="1" ht="17.25">
      <c r="C263" s="32" t="s">
        <v>138</v>
      </c>
      <c r="D263" s="99"/>
      <c r="E263" s="99"/>
      <c r="F263" s="99"/>
      <c r="G263" s="99"/>
      <c r="H263" s="99"/>
      <c r="I263" s="99"/>
      <c r="J263" s="99"/>
      <c r="K263" s="99"/>
      <c r="L263" s="99"/>
      <c r="M263" s="99"/>
      <c r="N263" s="99"/>
      <c r="O263" s="99"/>
      <c r="P263" s="99"/>
      <c r="Q263" s="99"/>
      <c r="R263" s="99"/>
      <c r="S263" s="99"/>
      <c r="T263" s="99"/>
      <c r="U263" s="99"/>
      <c r="V263" s="99"/>
      <c r="W263" s="29" t="s">
        <v>722</v>
      </c>
      <c r="X263" s="99"/>
    </row>
    <row r="264" spans="3:42" s="31" customFormat="1" ht="13.5">
      <c r="C264" s="49"/>
      <c r="D264" s="588" t="str">
        <f t="shared" ref="D264:AP264" si="118">D9</f>
        <v>01</v>
      </c>
      <c r="E264" s="588" t="str">
        <f t="shared" si="118"/>
        <v>02</v>
      </c>
      <c r="F264" s="588" t="str">
        <f t="shared" si="118"/>
        <v>03</v>
      </c>
      <c r="G264" s="588" t="str">
        <f t="shared" si="118"/>
        <v>04</v>
      </c>
      <c r="H264" s="588" t="str">
        <f t="shared" si="118"/>
        <v>05</v>
      </c>
      <c r="I264" s="588" t="str">
        <f t="shared" si="118"/>
        <v>06</v>
      </c>
      <c r="J264" s="588" t="str">
        <f t="shared" si="118"/>
        <v>07</v>
      </c>
      <c r="K264" s="588" t="str">
        <f t="shared" si="118"/>
        <v>08</v>
      </c>
      <c r="L264" s="588" t="str">
        <f t="shared" si="118"/>
        <v>09</v>
      </c>
      <c r="M264" s="588" t="str">
        <f t="shared" si="118"/>
        <v>10</v>
      </c>
      <c r="N264" s="588" t="str">
        <f t="shared" si="118"/>
        <v>11</v>
      </c>
      <c r="O264" s="588" t="str">
        <f t="shared" si="118"/>
        <v>12</v>
      </c>
      <c r="P264" s="588" t="str">
        <f t="shared" si="118"/>
        <v>13</v>
      </c>
      <c r="Q264" s="588" t="str">
        <f t="shared" si="118"/>
        <v>14</v>
      </c>
      <c r="R264" s="588" t="str">
        <f t="shared" si="118"/>
        <v>15</v>
      </c>
      <c r="S264" s="588" t="str">
        <f t="shared" si="118"/>
        <v>16</v>
      </c>
      <c r="T264" s="588" t="str">
        <f t="shared" si="118"/>
        <v>17</v>
      </c>
      <c r="U264" s="588" t="str">
        <f t="shared" si="118"/>
        <v>18</v>
      </c>
      <c r="V264" s="588" t="str">
        <f t="shared" si="118"/>
        <v>19</v>
      </c>
      <c r="W264" s="588" t="str">
        <f t="shared" si="118"/>
        <v>20</v>
      </c>
      <c r="X264" s="588" t="str">
        <f t="shared" si="118"/>
        <v>21</v>
      </c>
      <c r="Y264" s="588" t="str">
        <f t="shared" si="118"/>
        <v>22</v>
      </c>
      <c r="Z264" s="588" t="str">
        <f t="shared" si="118"/>
        <v>23</v>
      </c>
      <c r="AA264" s="588" t="str">
        <f t="shared" si="118"/>
        <v>24</v>
      </c>
      <c r="AB264" s="588" t="str">
        <f t="shared" si="118"/>
        <v>25</v>
      </c>
      <c r="AC264" s="588" t="str">
        <f t="shared" si="118"/>
        <v>26</v>
      </c>
      <c r="AD264" s="588" t="str">
        <f t="shared" si="118"/>
        <v>27</v>
      </c>
      <c r="AE264" s="588" t="str">
        <f t="shared" si="118"/>
        <v>28</v>
      </c>
      <c r="AF264" s="588" t="str">
        <f t="shared" si="118"/>
        <v>29</v>
      </c>
      <c r="AG264" s="588" t="str">
        <f t="shared" si="118"/>
        <v>30</v>
      </c>
      <c r="AH264" s="588" t="str">
        <f t="shared" si="118"/>
        <v>31</v>
      </c>
      <c r="AI264" s="588" t="str">
        <f t="shared" si="118"/>
        <v>32</v>
      </c>
      <c r="AJ264" s="588" t="str">
        <f t="shared" si="118"/>
        <v>33</v>
      </c>
      <c r="AK264" s="588" t="str">
        <f t="shared" si="118"/>
        <v>34</v>
      </c>
      <c r="AL264" s="588" t="str">
        <f t="shared" si="118"/>
        <v>35</v>
      </c>
      <c r="AM264" s="588" t="str">
        <f t="shared" si="118"/>
        <v>36</v>
      </c>
      <c r="AN264" s="588" t="str">
        <f t="shared" si="118"/>
        <v>37</v>
      </c>
      <c r="AO264" s="588" t="str">
        <f t="shared" si="118"/>
        <v>38</v>
      </c>
      <c r="AP264" s="588" t="str">
        <f t="shared" si="118"/>
        <v>39</v>
      </c>
    </row>
    <row r="265" spans="3:42" s="31" customFormat="1" ht="40.5">
      <c r="C265" s="77" t="s">
        <v>48</v>
      </c>
      <c r="D265" s="589" t="str">
        <f t="shared" ref="D265:AP265" si="119">D10</f>
        <v>農業</v>
      </c>
      <c r="E265" s="589" t="str">
        <f t="shared" si="119"/>
        <v>林業</v>
      </c>
      <c r="F265" s="589" t="str">
        <f t="shared" si="119"/>
        <v>漁業</v>
      </c>
      <c r="G265" s="589" t="str">
        <f t="shared" si="119"/>
        <v>鉱業</v>
      </c>
      <c r="H265" s="589" t="str">
        <f t="shared" si="119"/>
        <v>飲食料品</v>
      </c>
      <c r="I265" s="589" t="str">
        <f t="shared" si="119"/>
        <v>繊維製品</v>
      </c>
      <c r="J265" s="589" t="str">
        <f t="shared" si="119"/>
        <v>パルプ・紙・木製品</v>
      </c>
      <c r="K265" s="589" t="str">
        <f t="shared" si="119"/>
        <v>化学製品</v>
      </c>
      <c r="L265" s="589" t="str">
        <f t="shared" si="119"/>
        <v>石油・石炭製品</v>
      </c>
      <c r="M265" s="613" t="str">
        <f t="shared" si="119"/>
        <v>プラスチック・ゴム製品</v>
      </c>
      <c r="N265" s="589" t="str">
        <f t="shared" si="119"/>
        <v>窯業・土石製品</v>
      </c>
      <c r="O265" s="589" t="str">
        <f t="shared" si="119"/>
        <v>鉄鋼</v>
      </c>
      <c r="P265" s="589" t="str">
        <f t="shared" si="119"/>
        <v>非鉄金属</v>
      </c>
      <c r="Q265" s="589" t="str">
        <f t="shared" si="119"/>
        <v>金属製品</v>
      </c>
      <c r="R265" s="589" t="str">
        <f t="shared" si="119"/>
        <v>はん用機械</v>
      </c>
      <c r="S265" s="589" t="str">
        <f t="shared" si="119"/>
        <v>生産用機械</v>
      </c>
      <c r="T265" s="589" t="str">
        <f t="shared" si="119"/>
        <v>業務用機械</v>
      </c>
      <c r="U265" s="589" t="str">
        <f t="shared" si="119"/>
        <v>電子部品</v>
      </c>
      <c r="V265" s="589" t="str">
        <f t="shared" si="119"/>
        <v>電気機械</v>
      </c>
      <c r="W265" s="589" t="str">
        <f t="shared" si="119"/>
        <v>情報通信機器</v>
      </c>
      <c r="X265" s="593" t="str">
        <f t="shared" si="119"/>
        <v>輸送機械</v>
      </c>
      <c r="Y265" s="593" t="str">
        <f t="shared" si="119"/>
        <v>その他の製造工業製品</v>
      </c>
      <c r="Z265" s="593" t="str">
        <f t="shared" si="119"/>
        <v>建設</v>
      </c>
      <c r="AA265" s="593" t="str">
        <f t="shared" si="119"/>
        <v>電力・ガス・熱供給</v>
      </c>
      <c r="AB265" s="593" t="str">
        <f t="shared" si="119"/>
        <v>水道</v>
      </c>
      <c r="AC265" s="593" t="str">
        <f t="shared" si="119"/>
        <v>廃棄物処理</v>
      </c>
      <c r="AD265" s="593" t="str">
        <f t="shared" si="119"/>
        <v>商業</v>
      </c>
      <c r="AE265" s="593" t="str">
        <f t="shared" si="119"/>
        <v>金融・保険</v>
      </c>
      <c r="AF265" s="593" t="str">
        <f t="shared" si="119"/>
        <v>不動産</v>
      </c>
      <c r="AG265" s="593" t="str">
        <f t="shared" si="119"/>
        <v>運輸・郵便</v>
      </c>
      <c r="AH265" s="593" t="str">
        <f t="shared" si="119"/>
        <v>情報通信</v>
      </c>
      <c r="AI265" s="593" t="str">
        <f t="shared" si="119"/>
        <v>公務</v>
      </c>
      <c r="AJ265" s="593" t="str">
        <f t="shared" si="119"/>
        <v>教育・研究</v>
      </c>
      <c r="AK265" s="593" t="str">
        <f t="shared" si="119"/>
        <v>医療・福祉</v>
      </c>
      <c r="AL265" s="614" t="str">
        <f t="shared" si="119"/>
        <v>他に分類されない会員制団体</v>
      </c>
      <c r="AM265" s="593" t="str">
        <f t="shared" si="119"/>
        <v>対事業所サービス</v>
      </c>
      <c r="AN265" s="593" t="str">
        <f t="shared" si="119"/>
        <v>対個人サービス</v>
      </c>
      <c r="AO265" s="593" t="str">
        <f t="shared" si="119"/>
        <v>事務用品</v>
      </c>
      <c r="AP265" s="593" t="str">
        <f t="shared" si="119"/>
        <v>分類不明</v>
      </c>
    </row>
    <row r="266" spans="3:42" s="31" customFormat="1" ht="13.5">
      <c r="C266" s="78" t="s">
        <v>84</v>
      </c>
      <c r="D266" s="79">
        <f t="shared" ref="D266:D268" si="120">D74+D198</f>
        <v>0</v>
      </c>
      <c r="E266" s="79">
        <f t="shared" ref="E266:AP266" si="121">E74+E198</f>
        <v>0</v>
      </c>
      <c r="F266" s="79">
        <f t="shared" si="121"/>
        <v>0</v>
      </c>
      <c r="G266" s="79">
        <f t="shared" si="121"/>
        <v>0</v>
      </c>
      <c r="H266" s="79">
        <f t="shared" si="121"/>
        <v>473.7629030289408</v>
      </c>
      <c r="I266" s="79">
        <f t="shared" si="121"/>
        <v>0</v>
      </c>
      <c r="J266" s="79">
        <f t="shared" si="121"/>
        <v>0</v>
      </c>
      <c r="K266" s="79">
        <f t="shared" si="121"/>
        <v>0</v>
      </c>
      <c r="L266" s="79">
        <f t="shared" si="121"/>
        <v>0</v>
      </c>
      <c r="M266" s="79">
        <f t="shared" si="121"/>
        <v>0</v>
      </c>
      <c r="N266" s="79">
        <f t="shared" si="121"/>
        <v>0</v>
      </c>
      <c r="O266" s="79">
        <f t="shared" si="121"/>
        <v>0</v>
      </c>
      <c r="P266" s="79">
        <f t="shared" si="121"/>
        <v>0</v>
      </c>
      <c r="Q266" s="97">
        <f t="shared" si="121"/>
        <v>0</v>
      </c>
      <c r="R266" s="97">
        <f t="shared" si="121"/>
        <v>0</v>
      </c>
      <c r="S266" s="97">
        <f t="shared" si="121"/>
        <v>0</v>
      </c>
      <c r="T266" s="97">
        <f t="shared" si="121"/>
        <v>0</v>
      </c>
      <c r="U266" s="97">
        <f t="shared" si="121"/>
        <v>0</v>
      </c>
      <c r="V266" s="97">
        <f t="shared" si="121"/>
        <v>0</v>
      </c>
      <c r="W266" s="79">
        <f t="shared" si="121"/>
        <v>0</v>
      </c>
      <c r="X266" s="79">
        <f t="shared" si="121"/>
        <v>0</v>
      </c>
      <c r="Y266" s="79">
        <f t="shared" si="121"/>
        <v>0</v>
      </c>
      <c r="Z266" s="79">
        <f t="shared" si="121"/>
        <v>0</v>
      </c>
      <c r="AA266" s="79">
        <f t="shared" si="121"/>
        <v>0</v>
      </c>
      <c r="AB266" s="79">
        <f t="shared" si="121"/>
        <v>0</v>
      </c>
      <c r="AC266" s="79">
        <f t="shared" si="121"/>
        <v>0</v>
      </c>
      <c r="AD266" s="79">
        <f t="shared" si="121"/>
        <v>1041.8579134241672</v>
      </c>
      <c r="AE266" s="79">
        <f t="shared" si="121"/>
        <v>0</v>
      </c>
      <c r="AF266" s="79">
        <f t="shared" si="121"/>
        <v>0</v>
      </c>
      <c r="AG266" s="79">
        <f t="shared" si="121"/>
        <v>53.915936591821506</v>
      </c>
      <c r="AH266" s="79">
        <f t="shared" si="121"/>
        <v>0</v>
      </c>
      <c r="AI266" s="79">
        <f t="shared" si="121"/>
        <v>0</v>
      </c>
      <c r="AJ266" s="79">
        <f t="shared" si="121"/>
        <v>0</v>
      </c>
      <c r="AK266" s="79">
        <f t="shared" si="121"/>
        <v>0</v>
      </c>
      <c r="AL266" s="79">
        <f t="shared" si="121"/>
        <v>0</v>
      </c>
      <c r="AM266" s="79">
        <f t="shared" si="121"/>
        <v>0</v>
      </c>
      <c r="AN266" s="79">
        <f t="shared" si="121"/>
        <v>0</v>
      </c>
      <c r="AO266" s="79">
        <f t="shared" si="121"/>
        <v>0</v>
      </c>
      <c r="AP266" s="79">
        <f t="shared" si="121"/>
        <v>0</v>
      </c>
    </row>
    <row r="267" spans="3:42" s="31" customFormat="1" ht="13.5">
      <c r="C267" s="81" t="s">
        <v>85</v>
      </c>
      <c r="D267" s="37">
        <f t="shared" si="120"/>
        <v>146.24145830922029</v>
      </c>
      <c r="E267" s="37">
        <f t="shared" ref="E267:AP267" si="122">E75+E199</f>
        <v>2.0535269544391004</v>
      </c>
      <c r="F267" s="37">
        <f t="shared" si="122"/>
        <v>20.345010178619841</v>
      </c>
      <c r="G267" s="37">
        <f t="shared" si="122"/>
        <v>0.83012402539051</v>
      </c>
      <c r="H267" s="37">
        <f t="shared" si="122"/>
        <v>138.8745915603337</v>
      </c>
      <c r="I267" s="37">
        <f t="shared" si="122"/>
        <v>3.2774075385591024</v>
      </c>
      <c r="J267" s="37">
        <f t="shared" si="122"/>
        <v>32.34889748302632</v>
      </c>
      <c r="K267" s="37">
        <f t="shared" si="122"/>
        <v>15.187089214563775</v>
      </c>
      <c r="L267" s="37">
        <f t="shared" si="122"/>
        <v>2.0167277487810229</v>
      </c>
      <c r="M267" s="37">
        <f t="shared" si="122"/>
        <v>40.86043486327253</v>
      </c>
      <c r="N267" s="37">
        <f t="shared" si="122"/>
        <v>4.8343496991988539</v>
      </c>
      <c r="O267" s="37">
        <f t="shared" si="122"/>
        <v>3.5465585402511479</v>
      </c>
      <c r="P267" s="37">
        <f t="shared" si="122"/>
        <v>1.6806523265939084</v>
      </c>
      <c r="Q267" s="98">
        <f t="shared" si="122"/>
        <v>27.62121907803246</v>
      </c>
      <c r="R267" s="98">
        <f t="shared" si="122"/>
        <v>1.9504820236978266</v>
      </c>
      <c r="S267" s="98">
        <f t="shared" si="122"/>
        <v>3.0446381604649386</v>
      </c>
      <c r="T267" s="98">
        <f t="shared" si="122"/>
        <v>1.370614765851045</v>
      </c>
      <c r="U267" s="98">
        <f t="shared" si="122"/>
        <v>2.7128039022427335</v>
      </c>
      <c r="V267" s="98">
        <f t="shared" si="122"/>
        <v>1.4434453348295182</v>
      </c>
      <c r="W267" s="37">
        <f t="shared" si="122"/>
        <v>0.15141981281401135</v>
      </c>
      <c r="X267" s="37">
        <f t="shared" si="122"/>
        <v>7.9050767521664076</v>
      </c>
      <c r="Y267" s="37">
        <f t="shared" si="122"/>
        <v>17.348702266305985</v>
      </c>
      <c r="Z267" s="37">
        <f t="shared" si="122"/>
        <v>14.149787582238799</v>
      </c>
      <c r="AA267" s="37">
        <f t="shared" si="122"/>
        <v>15.767137398053348</v>
      </c>
      <c r="AB267" s="37">
        <f t="shared" si="122"/>
        <v>2.9027449991995149</v>
      </c>
      <c r="AC267" s="37">
        <f t="shared" si="122"/>
        <v>11.434140706870727</v>
      </c>
      <c r="AD267" s="37">
        <f t="shared" si="122"/>
        <v>255.19030165212766</v>
      </c>
      <c r="AE267" s="37">
        <f t="shared" si="122"/>
        <v>51.050748676269095</v>
      </c>
      <c r="AF267" s="37">
        <f t="shared" si="122"/>
        <v>11.44045679214328</v>
      </c>
      <c r="AG267" s="37">
        <f t="shared" si="122"/>
        <v>159.70182059117349</v>
      </c>
      <c r="AH267" s="37">
        <f t="shared" si="122"/>
        <v>71.472458027351152</v>
      </c>
      <c r="AI267" s="37">
        <f t="shared" si="122"/>
        <v>1.3967520306423196</v>
      </c>
      <c r="AJ267" s="37">
        <f t="shared" si="122"/>
        <v>2.3790274253714849</v>
      </c>
      <c r="AK267" s="37">
        <f t="shared" si="122"/>
        <v>0.37347223678100061</v>
      </c>
      <c r="AL267" s="37">
        <f t="shared" si="122"/>
        <v>8.0211613778449298</v>
      </c>
      <c r="AM267" s="37">
        <f t="shared" si="122"/>
        <v>295.36218377380641</v>
      </c>
      <c r="AN267" s="37">
        <f t="shared" si="122"/>
        <v>3.9866300627289659</v>
      </c>
      <c r="AO267" s="37">
        <f t="shared" si="122"/>
        <v>0</v>
      </c>
      <c r="AP267" s="37">
        <f t="shared" si="122"/>
        <v>0.30071981396504338</v>
      </c>
    </row>
    <row r="268" spans="3:42" s="31" customFormat="1" ht="13.5">
      <c r="C268" s="81" t="s">
        <v>86</v>
      </c>
      <c r="D268" s="37">
        <f t="shared" si="120"/>
        <v>11.160344381158762</v>
      </c>
      <c r="E268" s="37">
        <f t="shared" ref="E268:AP268" si="123">E76+E200</f>
        <v>0.62612964347304256</v>
      </c>
      <c r="F268" s="37">
        <f t="shared" si="123"/>
        <v>1.5379950949607486</v>
      </c>
      <c r="G268" s="37">
        <f t="shared" si="123"/>
        <v>0.33125825131809672</v>
      </c>
      <c r="H268" s="37">
        <f t="shared" si="123"/>
        <v>32.70659923799613</v>
      </c>
      <c r="I268" s="37">
        <f t="shared" si="123"/>
        <v>3.7048671437717644</v>
      </c>
      <c r="J268" s="37">
        <f t="shared" si="123"/>
        <v>5.2539515604931202</v>
      </c>
      <c r="K268" s="37">
        <f t="shared" si="123"/>
        <v>5.6559102107282309</v>
      </c>
      <c r="L268" s="37">
        <f t="shared" si="123"/>
        <v>0.78268409322856791</v>
      </c>
      <c r="M268" s="37">
        <f t="shared" si="123"/>
        <v>7.3703122512057533</v>
      </c>
      <c r="N268" s="37">
        <f t="shared" si="123"/>
        <v>1.2405710080942498</v>
      </c>
      <c r="O268" s="37">
        <f t="shared" si="123"/>
        <v>1.1293456894168765</v>
      </c>
      <c r="P268" s="37">
        <f t="shared" si="123"/>
        <v>0.70030905956463274</v>
      </c>
      <c r="Q268" s="98">
        <f t="shared" si="123"/>
        <v>4.2062205444808107</v>
      </c>
      <c r="R268" s="98">
        <f t="shared" si="123"/>
        <v>0.74652517994750744</v>
      </c>
      <c r="S268" s="98">
        <f t="shared" si="123"/>
        <v>0.86064697009769175</v>
      </c>
      <c r="T268" s="98">
        <f t="shared" si="123"/>
        <v>0.68344865751677286</v>
      </c>
      <c r="U268" s="98">
        <f t="shared" si="123"/>
        <v>1.9686790776821277</v>
      </c>
      <c r="V268" s="98">
        <f t="shared" si="123"/>
        <v>4.0616607065820673</v>
      </c>
      <c r="W268" s="37">
        <f t="shared" si="123"/>
        <v>1.6261580578288877</v>
      </c>
      <c r="X268" s="37">
        <f t="shared" si="123"/>
        <v>10.014123581143675</v>
      </c>
      <c r="Y268" s="37">
        <f t="shared" si="123"/>
        <v>8.0071579795796239</v>
      </c>
      <c r="Z268" s="37">
        <f t="shared" si="123"/>
        <v>6.1686730504421954</v>
      </c>
      <c r="AA268" s="37">
        <f t="shared" si="123"/>
        <v>7.1094622218803911</v>
      </c>
      <c r="AB268" s="37">
        <f t="shared" si="123"/>
        <v>2.4613459505646782</v>
      </c>
      <c r="AC268" s="37">
        <f t="shared" si="123"/>
        <v>7.1794553431852819</v>
      </c>
      <c r="AD268" s="37">
        <f t="shared" si="123"/>
        <v>185.86958732473616</v>
      </c>
      <c r="AE268" s="37">
        <f t="shared" si="123"/>
        <v>54.609506175600622</v>
      </c>
      <c r="AF268" s="37">
        <f t="shared" si="123"/>
        <v>32.087023875184272</v>
      </c>
      <c r="AG268" s="37">
        <f t="shared" si="123"/>
        <v>55.812733537425764</v>
      </c>
      <c r="AH268" s="37">
        <f t="shared" si="123"/>
        <v>49.158134989422521</v>
      </c>
      <c r="AI268" s="37">
        <f t="shared" si="123"/>
        <v>2.9304944810507569</v>
      </c>
      <c r="AJ268" s="37">
        <f t="shared" si="123"/>
        <v>30.360842890267612</v>
      </c>
      <c r="AK268" s="37">
        <f t="shared" si="123"/>
        <v>50.379154074154791</v>
      </c>
      <c r="AL268" s="37">
        <f t="shared" si="123"/>
        <v>14.095825302980153</v>
      </c>
      <c r="AM268" s="37">
        <f t="shared" si="123"/>
        <v>86.900885757334024</v>
      </c>
      <c r="AN268" s="37">
        <f t="shared" si="123"/>
        <v>69.078052750869162</v>
      </c>
      <c r="AO268" s="37">
        <f t="shared" si="123"/>
        <v>0</v>
      </c>
      <c r="AP268" s="37">
        <f t="shared" si="123"/>
        <v>7.1613269073809355E-2</v>
      </c>
    </row>
    <row r="269" spans="3:42" s="31" customFormat="1" ht="13.5">
      <c r="C269" s="81" t="s">
        <v>79</v>
      </c>
      <c r="D269" s="37">
        <f t="shared" ref="D269:P269" si="124">SUM(D266:D268)</f>
        <v>157.40180269037904</v>
      </c>
      <c r="E269" s="37">
        <f t="shared" si="124"/>
        <v>2.6796565979121429</v>
      </c>
      <c r="F269" s="37">
        <f t="shared" si="124"/>
        <v>21.88300527358059</v>
      </c>
      <c r="G269" s="37">
        <f t="shared" si="124"/>
        <v>1.1613822767086068</v>
      </c>
      <c r="H269" s="37">
        <f t="shared" si="124"/>
        <v>645.34409382727063</v>
      </c>
      <c r="I269" s="37">
        <f t="shared" si="124"/>
        <v>6.9822746823308668</v>
      </c>
      <c r="J269" s="37">
        <f t="shared" si="124"/>
        <v>37.602849043519441</v>
      </c>
      <c r="K269" s="37">
        <f t="shared" si="124"/>
        <v>20.842999425292007</v>
      </c>
      <c r="L269" s="37">
        <f t="shared" si="124"/>
        <v>2.799411842009591</v>
      </c>
      <c r="M269" s="37">
        <f t="shared" si="124"/>
        <v>48.230747114478284</v>
      </c>
      <c r="N269" s="37">
        <f t="shared" si="124"/>
        <v>6.0749207072931037</v>
      </c>
      <c r="O269" s="37">
        <f t="shared" si="124"/>
        <v>4.6759042296680242</v>
      </c>
      <c r="P269" s="37">
        <f t="shared" si="124"/>
        <v>2.3809613861585412</v>
      </c>
      <c r="Q269" s="98">
        <f>SUM(Q266:Q268)</f>
        <v>31.827439622513271</v>
      </c>
      <c r="R269" s="98">
        <f>SUM(R266:R268)</f>
        <v>2.6970072036453341</v>
      </c>
      <c r="S269" s="98">
        <f>SUM(S266:S268)</f>
        <v>3.9052851305626302</v>
      </c>
      <c r="T269" s="98">
        <f>SUM(T266:T268)</f>
        <v>2.0540634233678179</v>
      </c>
      <c r="U269" s="98">
        <f>SUM(U266:U268)</f>
        <v>4.6814829799248612</v>
      </c>
      <c r="V269" s="98">
        <f t="shared" ref="V269:AP269" si="125">SUM(V266:V268)</f>
        <v>5.5051060414115858</v>
      </c>
      <c r="W269" s="37">
        <f t="shared" si="125"/>
        <v>1.7775778706428991</v>
      </c>
      <c r="X269" s="41">
        <f t="shared" si="125"/>
        <v>17.919200333310084</v>
      </c>
      <c r="Y269" s="41">
        <f t="shared" si="125"/>
        <v>25.355860245885609</v>
      </c>
      <c r="Z269" s="41">
        <f t="shared" si="125"/>
        <v>20.318460632680996</v>
      </c>
      <c r="AA269" s="41">
        <f t="shared" si="125"/>
        <v>22.876599619933739</v>
      </c>
      <c r="AB269" s="41">
        <f t="shared" si="125"/>
        <v>5.3640909497641935</v>
      </c>
      <c r="AC269" s="41">
        <f t="shared" si="125"/>
        <v>18.61359605005601</v>
      </c>
      <c r="AD269" s="41">
        <f t="shared" si="125"/>
        <v>1482.9178024010309</v>
      </c>
      <c r="AE269" s="41">
        <f t="shared" si="125"/>
        <v>105.66025485186972</v>
      </c>
      <c r="AF269" s="41">
        <f t="shared" si="125"/>
        <v>43.527480667327552</v>
      </c>
      <c r="AG269" s="41">
        <f t="shared" si="125"/>
        <v>269.43049072042072</v>
      </c>
      <c r="AH269" s="41">
        <f t="shared" si="125"/>
        <v>120.63059301677367</v>
      </c>
      <c r="AI269" s="41">
        <f t="shared" si="125"/>
        <v>4.3272465116930761</v>
      </c>
      <c r="AJ269" s="41">
        <f t="shared" si="125"/>
        <v>32.739870315639095</v>
      </c>
      <c r="AK269" s="41">
        <f t="shared" si="125"/>
        <v>50.752626310935788</v>
      </c>
      <c r="AL269" s="41">
        <f t="shared" si="125"/>
        <v>22.116986680825082</v>
      </c>
      <c r="AM269" s="41">
        <f t="shared" si="125"/>
        <v>382.26306953114045</v>
      </c>
      <c r="AN269" s="41">
        <f t="shared" si="125"/>
        <v>73.064682813598125</v>
      </c>
      <c r="AO269" s="41">
        <f t="shared" si="125"/>
        <v>0</v>
      </c>
      <c r="AP269" s="41">
        <f t="shared" si="125"/>
        <v>0.37233308303885271</v>
      </c>
    </row>
    <row r="270" spans="3:42" s="31" customFormat="1" ht="13.5">
      <c r="C270" s="49"/>
      <c r="D270" s="588" t="str">
        <f t="shared" ref="D270:V270" si="126">D15</f>
        <v>21</v>
      </c>
      <c r="E270" s="588" t="str">
        <f t="shared" si="126"/>
        <v>22</v>
      </c>
      <c r="F270" s="588" t="str">
        <f t="shared" si="126"/>
        <v>23</v>
      </c>
      <c r="G270" s="588" t="str">
        <f t="shared" si="126"/>
        <v>24</v>
      </c>
      <c r="H270" s="588" t="str">
        <f t="shared" si="126"/>
        <v>25</v>
      </c>
      <c r="I270" s="588" t="str">
        <f t="shared" si="126"/>
        <v>26</v>
      </c>
      <c r="J270" s="588" t="str">
        <f t="shared" si="126"/>
        <v>27</v>
      </c>
      <c r="K270" s="588" t="str">
        <f t="shared" si="126"/>
        <v>28</v>
      </c>
      <c r="L270" s="588" t="str">
        <f t="shared" si="126"/>
        <v>29</v>
      </c>
      <c r="M270" s="588" t="str">
        <f t="shared" si="126"/>
        <v>30</v>
      </c>
      <c r="N270" s="588" t="str">
        <f t="shared" si="126"/>
        <v>31</v>
      </c>
      <c r="O270" s="588" t="str">
        <f t="shared" si="126"/>
        <v>32</v>
      </c>
      <c r="P270" s="588" t="str">
        <f t="shared" si="126"/>
        <v>33</v>
      </c>
      <c r="Q270" s="588" t="str">
        <f t="shared" si="126"/>
        <v>34</v>
      </c>
      <c r="R270" s="588" t="str">
        <f t="shared" si="126"/>
        <v>35</v>
      </c>
      <c r="S270" s="588" t="str">
        <f t="shared" si="126"/>
        <v>36</v>
      </c>
      <c r="T270" s="588" t="str">
        <f t="shared" si="126"/>
        <v>37</v>
      </c>
      <c r="U270" s="588" t="str">
        <f t="shared" si="126"/>
        <v>38</v>
      </c>
      <c r="V270" s="588" t="str">
        <f t="shared" si="126"/>
        <v>39</v>
      </c>
      <c r="W270" s="49"/>
      <c r="X270" s="99"/>
    </row>
    <row r="271" spans="3:42" s="31" customFormat="1" ht="40.5">
      <c r="C271" s="77" t="s">
        <v>48</v>
      </c>
      <c r="D271" s="589" t="str">
        <f t="shared" ref="D271:V271" si="127">D16</f>
        <v>輸送機械</v>
      </c>
      <c r="E271" s="589" t="str">
        <f t="shared" si="127"/>
        <v>その他の製造工業製品</v>
      </c>
      <c r="F271" s="589" t="str">
        <f t="shared" si="127"/>
        <v>建設</v>
      </c>
      <c r="G271" s="589" t="str">
        <f t="shared" si="127"/>
        <v>電力・ガス・熱供給</v>
      </c>
      <c r="H271" s="589" t="str">
        <f t="shared" si="127"/>
        <v>水道</v>
      </c>
      <c r="I271" s="589" t="str">
        <f t="shared" si="127"/>
        <v>廃棄物処理</v>
      </c>
      <c r="J271" s="589" t="str">
        <f t="shared" si="127"/>
        <v>商業</v>
      </c>
      <c r="K271" s="589" t="str">
        <f t="shared" si="127"/>
        <v>金融・保険</v>
      </c>
      <c r="L271" s="589" t="str">
        <f t="shared" si="127"/>
        <v>不動産</v>
      </c>
      <c r="M271" s="589" t="str">
        <f t="shared" si="127"/>
        <v>運輸・郵便</v>
      </c>
      <c r="N271" s="589" t="str">
        <f t="shared" si="127"/>
        <v>情報通信</v>
      </c>
      <c r="O271" s="589" t="str">
        <f t="shared" si="127"/>
        <v>公務</v>
      </c>
      <c r="P271" s="589" t="str">
        <f t="shared" si="127"/>
        <v>教育・研究</v>
      </c>
      <c r="Q271" s="589" t="str">
        <f t="shared" si="127"/>
        <v>医療・福祉</v>
      </c>
      <c r="R271" s="613" t="str">
        <f t="shared" si="127"/>
        <v>他に分類されない会員制団体</v>
      </c>
      <c r="S271" s="589" t="str">
        <f t="shared" si="127"/>
        <v>対事業所サービス</v>
      </c>
      <c r="T271" s="589" t="str">
        <f t="shared" si="127"/>
        <v>対個人サービス</v>
      </c>
      <c r="U271" s="589" t="str">
        <f t="shared" si="127"/>
        <v>事務用品</v>
      </c>
      <c r="V271" s="589" t="str">
        <f t="shared" si="127"/>
        <v>分類不明</v>
      </c>
      <c r="W271" s="30" t="s">
        <v>66</v>
      </c>
      <c r="X271" s="99"/>
    </row>
    <row r="272" spans="3:42" s="31" customFormat="1" ht="13.5">
      <c r="C272" s="78" t="s">
        <v>84</v>
      </c>
      <c r="D272" s="79">
        <f t="array" ref="D272:V275">+X266:AP269</f>
        <v>0</v>
      </c>
      <c r="E272" s="79">
        <v>0</v>
      </c>
      <c r="F272" s="79">
        <v>0</v>
      </c>
      <c r="G272" s="79">
        <v>0</v>
      </c>
      <c r="H272" s="79">
        <v>0</v>
      </c>
      <c r="I272" s="79">
        <v>0</v>
      </c>
      <c r="J272" s="79">
        <v>1041.8579134241672</v>
      </c>
      <c r="K272" s="79">
        <v>0</v>
      </c>
      <c r="L272" s="79">
        <v>0</v>
      </c>
      <c r="M272" s="79">
        <v>53.915936591821506</v>
      </c>
      <c r="N272" s="79">
        <v>0</v>
      </c>
      <c r="O272" s="79">
        <v>0</v>
      </c>
      <c r="P272" s="79">
        <v>0</v>
      </c>
      <c r="Q272" s="79">
        <v>0</v>
      </c>
      <c r="R272" s="79">
        <v>0</v>
      </c>
      <c r="S272" s="79">
        <v>0</v>
      </c>
      <c r="T272" s="79">
        <v>0</v>
      </c>
      <c r="U272" s="79">
        <v>0</v>
      </c>
      <c r="V272" s="79">
        <v>0</v>
      </c>
      <c r="W272" s="79">
        <f>SUM(D266:W266,D272:V272)</f>
        <v>1569.5367530449296</v>
      </c>
      <c r="X272" s="99"/>
    </row>
    <row r="273" spans="3:42" s="31" customFormat="1" ht="13.5">
      <c r="C273" s="81" t="s">
        <v>85</v>
      </c>
      <c r="D273" s="37">
        <v>7.9050767521664076</v>
      </c>
      <c r="E273" s="37">
        <v>17.348702266305985</v>
      </c>
      <c r="F273" s="37">
        <v>14.149787582238799</v>
      </c>
      <c r="G273" s="37">
        <v>15.767137398053348</v>
      </c>
      <c r="H273" s="37">
        <v>2.9027449991995149</v>
      </c>
      <c r="I273" s="37">
        <v>11.434140706870727</v>
      </c>
      <c r="J273" s="37">
        <v>255.19030165212766</v>
      </c>
      <c r="K273" s="37">
        <v>51.050748676269095</v>
      </c>
      <c r="L273" s="37">
        <v>11.44045679214328</v>
      </c>
      <c r="M273" s="37">
        <v>159.70182059117349</v>
      </c>
      <c r="N273" s="37">
        <v>71.472458027351152</v>
      </c>
      <c r="O273" s="37">
        <v>1.3967520306423196</v>
      </c>
      <c r="P273" s="37">
        <v>2.3790274253714849</v>
      </c>
      <c r="Q273" s="37">
        <v>0.37347223678100061</v>
      </c>
      <c r="R273" s="37">
        <v>8.0211613778449298</v>
      </c>
      <c r="S273" s="37">
        <v>295.36218377380641</v>
      </c>
      <c r="T273" s="37">
        <v>3.9866300627289659</v>
      </c>
      <c r="U273" s="37">
        <v>0</v>
      </c>
      <c r="V273" s="37">
        <v>0.30071981396504338</v>
      </c>
      <c r="W273" s="37">
        <f t="shared" ref="W273:W275" si="128">SUM(D267:W267,D273:V273)</f>
        <v>1380.5747736852225</v>
      </c>
      <c r="X273" s="99"/>
    </row>
    <row r="274" spans="3:42" s="31" customFormat="1" ht="13.5">
      <c r="C274" s="81" t="s">
        <v>86</v>
      </c>
      <c r="D274" s="37">
        <v>10.014123581143675</v>
      </c>
      <c r="E274" s="37">
        <v>8.0071579795796239</v>
      </c>
      <c r="F274" s="37">
        <v>6.1686730504421954</v>
      </c>
      <c r="G274" s="37">
        <v>7.1094622218803911</v>
      </c>
      <c r="H274" s="37">
        <v>2.4613459505646782</v>
      </c>
      <c r="I274" s="37">
        <v>7.1794553431852819</v>
      </c>
      <c r="J274" s="37">
        <v>185.86958732473616</v>
      </c>
      <c r="K274" s="37">
        <v>54.609506175600622</v>
      </c>
      <c r="L274" s="37">
        <v>32.087023875184272</v>
      </c>
      <c r="M274" s="37">
        <v>55.812733537425764</v>
      </c>
      <c r="N274" s="37">
        <v>49.158134989422521</v>
      </c>
      <c r="O274" s="37">
        <v>2.9304944810507569</v>
      </c>
      <c r="P274" s="37">
        <v>30.360842890267612</v>
      </c>
      <c r="Q274" s="37">
        <v>50.379154074154791</v>
      </c>
      <c r="R274" s="37">
        <v>14.095825302980153</v>
      </c>
      <c r="S274" s="37">
        <v>86.900885757334024</v>
      </c>
      <c r="T274" s="37">
        <v>69.078052750869162</v>
      </c>
      <c r="U274" s="37">
        <v>0</v>
      </c>
      <c r="V274" s="37">
        <v>7.1613269073809355E-2</v>
      </c>
      <c r="W274" s="37">
        <f t="shared" si="128"/>
        <v>758.64768937444137</v>
      </c>
      <c r="X274" s="99"/>
    </row>
    <row r="275" spans="3:42" s="31" customFormat="1" ht="13.5">
      <c r="C275" s="83" t="s">
        <v>79</v>
      </c>
      <c r="D275" s="41">
        <v>17.919200333310084</v>
      </c>
      <c r="E275" s="41">
        <v>25.355860245885609</v>
      </c>
      <c r="F275" s="41">
        <v>20.318460632680996</v>
      </c>
      <c r="G275" s="41">
        <v>22.876599619933739</v>
      </c>
      <c r="H275" s="41">
        <v>5.3640909497641935</v>
      </c>
      <c r="I275" s="41">
        <v>18.61359605005601</v>
      </c>
      <c r="J275" s="41">
        <v>1482.9178024010309</v>
      </c>
      <c r="K275" s="41">
        <v>105.66025485186972</v>
      </c>
      <c r="L275" s="41">
        <v>43.527480667327552</v>
      </c>
      <c r="M275" s="41">
        <v>269.43049072042072</v>
      </c>
      <c r="N275" s="41">
        <v>120.63059301677367</v>
      </c>
      <c r="O275" s="41">
        <v>4.3272465116930761</v>
      </c>
      <c r="P275" s="41">
        <v>32.739870315639095</v>
      </c>
      <c r="Q275" s="41">
        <v>50.752626310935788</v>
      </c>
      <c r="R275" s="41">
        <v>22.116986680825082</v>
      </c>
      <c r="S275" s="41">
        <v>382.26306953114045</v>
      </c>
      <c r="T275" s="41">
        <v>73.064682813598125</v>
      </c>
      <c r="U275" s="41">
        <v>0</v>
      </c>
      <c r="V275" s="41">
        <v>0.37233308303885271</v>
      </c>
      <c r="W275" s="41">
        <f t="shared" si="128"/>
        <v>3708.7592161045932</v>
      </c>
      <c r="X275" s="99"/>
    </row>
    <row r="276" spans="3:42" s="31" customFormat="1" ht="10.7" customHeight="1">
      <c r="D276" s="99"/>
      <c r="E276" s="99"/>
      <c r="F276" s="99"/>
      <c r="G276" s="99"/>
      <c r="H276" s="99"/>
      <c r="I276" s="99"/>
      <c r="J276" s="99"/>
      <c r="K276" s="99"/>
      <c r="L276" s="99"/>
      <c r="M276" s="99"/>
      <c r="N276" s="99"/>
      <c r="O276" s="99"/>
      <c r="P276" s="99"/>
      <c r="Q276" s="99"/>
      <c r="R276" s="99"/>
      <c r="S276" s="99"/>
      <c r="T276" s="99"/>
      <c r="U276" s="99"/>
      <c r="V276" s="99"/>
      <c r="W276" s="99"/>
      <c r="X276" s="99"/>
    </row>
    <row r="277" spans="3:42" s="31" customFormat="1" ht="17.25">
      <c r="C277" s="32" t="s">
        <v>139</v>
      </c>
      <c r="D277" s="99"/>
      <c r="E277" s="99"/>
      <c r="F277" s="99"/>
      <c r="G277" s="99"/>
      <c r="H277" s="99"/>
      <c r="I277" s="99"/>
      <c r="J277" s="99"/>
      <c r="K277" s="99"/>
      <c r="L277" s="99"/>
      <c r="M277" s="99"/>
      <c r="N277" s="99"/>
      <c r="O277" s="99"/>
      <c r="P277" s="99"/>
      <c r="Q277" s="99"/>
      <c r="R277" s="99"/>
      <c r="S277" s="99"/>
      <c r="T277" s="99"/>
      <c r="U277" s="99"/>
      <c r="V277" s="99"/>
      <c r="W277" s="29" t="s">
        <v>722</v>
      </c>
      <c r="X277" s="99"/>
    </row>
    <row r="278" spans="3:42" s="31" customFormat="1" ht="13.5">
      <c r="C278" s="49"/>
      <c r="D278" s="588" t="str">
        <f t="shared" ref="D278:AP278" si="129">D9</f>
        <v>01</v>
      </c>
      <c r="E278" s="588" t="str">
        <f t="shared" si="129"/>
        <v>02</v>
      </c>
      <c r="F278" s="588" t="str">
        <f t="shared" si="129"/>
        <v>03</v>
      </c>
      <c r="G278" s="588" t="str">
        <f t="shared" si="129"/>
        <v>04</v>
      </c>
      <c r="H278" s="588" t="str">
        <f t="shared" si="129"/>
        <v>05</v>
      </c>
      <c r="I278" s="588" t="str">
        <f t="shared" si="129"/>
        <v>06</v>
      </c>
      <c r="J278" s="588" t="str">
        <f t="shared" si="129"/>
        <v>07</v>
      </c>
      <c r="K278" s="588" t="str">
        <f t="shared" si="129"/>
        <v>08</v>
      </c>
      <c r="L278" s="588" t="str">
        <f t="shared" si="129"/>
        <v>09</v>
      </c>
      <c r="M278" s="588" t="str">
        <f t="shared" si="129"/>
        <v>10</v>
      </c>
      <c r="N278" s="588" t="str">
        <f t="shared" si="129"/>
        <v>11</v>
      </c>
      <c r="O278" s="588" t="str">
        <f t="shared" si="129"/>
        <v>12</v>
      </c>
      <c r="P278" s="588" t="str">
        <f t="shared" si="129"/>
        <v>13</v>
      </c>
      <c r="Q278" s="588" t="str">
        <f t="shared" si="129"/>
        <v>14</v>
      </c>
      <c r="R278" s="588" t="str">
        <f t="shared" si="129"/>
        <v>15</v>
      </c>
      <c r="S278" s="588" t="str">
        <f t="shared" si="129"/>
        <v>16</v>
      </c>
      <c r="T278" s="588" t="str">
        <f t="shared" si="129"/>
        <v>17</v>
      </c>
      <c r="U278" s="588" t="str">
        <f t="shared" si="129"/>
        <v>18</v>
      </c>
      <c r="V278" s="588" t="str">
        <f t="shared" si="129"/>
        <v>19</v>
      </c>
      <c r="W278" s="588" t="str">
        <f t="shared" si="129"/>
        <v>20</v>
      </c>
      <c r="X278" s="588" t="str">
        <f t="shared" si="129"/>
        <v>21</v>
      </c>
      <c r="Y278" s="588" t="str">
        <f t="shared" si="129"/>
        <v>22</v>
      </c>
      <c r="Z278" s="588" t="str">
        <f t="shared" si="129"/>
        <v>23</v>
      </c>
      <c r="AA278" s="588" t="str">
        <f t="shared" si="129"/>
        <v>24</v>
      </c>
      <c r="AB278" s="588" t="str">
        <f t="shared" si="129"/>
        <v>25</v>
      </c>
      <c r="AC278" s="588" t="str">
        <f t="shared" si="129"/>
        <v>26</v>
      </c>
      <c r="AD278" s="588" t="str">
        <f t="shared" si="129"/>
        <v>27</v>
      </c>
      <c r="AE278" s="588" t="str">
        <f t="shared" si="129"/>
        <v>28</v>
      </c>
      <c r="AF278" s="588" t="str">
        <f t="shared" si="129"/>
        <v>29</v>
      </c>
      <c r="AG278" s="588" t="str">
        <f t="shared" si="129"/>
        <v>30</v>
      </c>
      <c r="AH278" s="588" t="str">
        <f t="shared" si="129"/>
        <v>31</v>
      </c>
      <c r="AI278" s="588" t="str">
        <f t="shared" si="129"/>
        <v>32</v>
      </c>
      <c r="AJ278" s="588" t="str">
        <f t="shared" si="129"/>
        <v>33</v>
      </c>
      <c r="AK278" s="588" t="str">
        <f t="shared" si="129"/>
        <v>34</v>
      </c>
      <c r="AL278" s="588" t="str">
        <f t="shared" si="129"/>
        <v>35</v>
      </c>
      <c r="AM278" s="588" t="str">
        <f t="shared" si="129"/>
        <v>36</v>
      </c>
      <c r="AN278" s="588" t="str">
        <f t="shared" si="129"/>
        <v>37</v>
      </c>
      <c r="AO278" s="588" t="str">
        <f t="shared" si="129"/>
        <v>38</v>
      </c>
      <c r="AP278" s="588" t="str">
        <f t="shared" si="129"/>
        <v>39</v>
      </c>
    </row>
    <row r="279" spans="3:42" s="31" customFormat="1" ht="40.5">
      <c r="C279" s="77" t="s">
        <v>48</v>
      </c>
      <c r="D279" s="589" t="str">
        <f t="shared" ref="D279:AP279" si="130">D10</f>
        <v>農業</v>
      </c>
      <c r="E279" s="589" t="str">
        <f t="shared" si="130"/>
        <v>林業</v>
      </c>
      <c r="F279" s="589" t="str">
        <f t="shared" si="130"/>
        <v>漁業</v>
      </c>
      <c r="G279" s="589" t="str">
        <f t="shared" si="130"/>
        <v>鉱業</v>
      </c>
      <c r="H279" s="589" t="str">
        <f t="shared" si="130"/>
        <v>飲食料品</v>
      </c>
      <c r="I279" s="589" t="str">
        <f t="shared" si="130"/>
        <v>繊維製品</v>
      </c>
      <c r="J279" s="589" t="str">
        <f t="shared" si="130"/>
        <v>パルプ・紙・木製品</v>
      </c>
      <c r="K279" s="589" t="str">
        <f t="shared" si="130"/>
        <v>化学製品</v>
      </c>
      <c r="L279" s="589" t="str">
        <f t="shared" si="130"/>
        <v>石油・石炭製品</v>
      </c>
      <c r="M279" s="613" t="str">
        <f t="shared" si="130"/>
        <v>プラスチック・ゴム製品</v>
      </c>
      <c r="N279" s="589" t="str">
        <f t="shared" si="130"/>
        <v>窯業・土石製品</v>
      </c>
      <c r="O279" s="589" t="str">
        <f t="shared" si="130"/>
        <v>鉄鋼</v>
      </c>
      <c r="P279" s="589" t="str">
        <f t="shared" si="130"/>
        <v>非鉄金属</v>
      </c>
      <c r="Q279" s="589" t="str">
        <f t="shared" si="130"/>
        <v>金属製品</v>
      </c>
      <c r="R279" s="589" t="str">
        <f t="shared" si="130"/>
        <v>はん用機械</v>
      </c>
      <c r="S279" s="589" t="str">
        <f t="shared" si="130"/>
        <v>生産用機械</v>
      </c>
      <c r="T279" s="589" t="str">
        <f t="shared" si="130"/>
        <v>業務用機械</v>
      </c>
      <c r="U279" s="589" t="str">
        <f t="shared" si="130"/>
        <v>電子部品</v>
      </c>
      <c r="V279" s="589" t="str">
        <f t="shared" si="130"/>
        <v>電気機械</v>
      </c>
      <c r="W279" s="589" t="str">
        <f t="shared" si="130"/>
        <v>情報通信機器</v>
      </c>
      <c r="X279" s="593" t="str">
        <f t="shared" si="130"/>
        <v>輸送機械</v>
      </c>
      <c r="Y279" s="593" t="str">
        <f t="shared" si="130"/>
        <v>その他の製造工業製品</v>
      </c>
      <c r="Z279" s="593" t="str">
        <f t="shared" si="130"/>
        <v>建設</v>
      </c>
      <c r="AA279" s="593" t="str">
        <f t="shared" si="130"/>
        <v>電力・ガス・熱供給</v>
      </c>
      <c r="AB279" s="593" t="str">
        <f t="shared" si="130"/>
        <v>水道</v>
      </c>
      <c r="AC279" s="593" t="str">
        <f t="shared" si="130"/>
        <v>廃棄物処理</v>
      </c>
      <c r="AD279" s="593" t="str">
        <f t="shared" si="130"/>
        <v>商業</v>
      </c>
      <c r="AE279" s="593" t="str">
        <f t="shared" si="130"/>
        <v>金融・保険</v>
      </c>
      <c r="AF279" s="593" t="str">
        <f t="shared" si="130"/>
        <v>不動産</v>
      </c>
      <c r="AG279" s="593" t="str">
        <f t="shared" si="130"/>
        <v>運輸・郵便</v>
      </c>
      <c r="AH279" s="593" t="str">
        <f t="shared" si="130"/>
        <v>情報通信</v>
      </c>
      <c r="AI279" s="593" t="str">
        <f t="shared" si="130"/>
        <v>公務</v>
      </c>
      <c r="AJ279" s="593" t="str">
        <f t="shared" si="130"/>
        <v>教育・研究</v>
      </c>
      <c r="AK279" s="593" t="str">
        <f t="shared" si="130"/>
        <v>医療・福祉</v>
      </c>
      <c r="AL279" s="614" t="str">
        <f t="shared" si="130"/>
        <v>他に分類されない会員制団体</v>
      </c>
      <c r="AM279" s="593" t="str">
        <f t="shared" si="130"/>
        <v>対事業所サービス</v>
      </c>
      <c r="AN279" s="593" t="str">
        <f t="shared" si="130"/>
        <v>対個人サービス</v>
      </c>
      <c r="AO279" s="593" t="str">
        <f t="shared" si="130"/>
        <v>事務用品</v>
      </c>
      <c r="AP279" s="593" t="str">
        <f t="shared" si="130"/>
        <v>分類不明</v>
      </c>
    </row>
    <row r="280" spans="3:42" s="31" customFormat="1" ht="13.5">
      <c r="C280" s="78" t="s">
        <v>84</v>
      </c>
      <c r="D280" s="79">
        <f>D252+D266</f>
        <v>0</v>
      </c>
      <c r="E280" s="79">
        <f t="shared" ref="E280:AP280" si="131">E252+E266</f>
        <v>0</v>
      </c>
      <c r="F280" s="79">
        <f t="shared" si="131"/>
        <v>0</v>
      </c>
      <c r="G280" s="79">
        <f t="shared" si="131"/>
        <v>0</v>
      </c>
      <c r="H280" s="79">
        <f t="shared" si="131"/>
        <v>706.56974708665916</v>
      </c>
      <c r="I280" s="79">
        <f t="shared" si="131"/>
        <v>0</v>
      </c>
      <c r="J280" s="79">
        <f t="shared" si="131"/>
        <v>0</v>
      </c>
      <c r="K280" s="79">
        <f t="shared" si="131"/>
        <v>0</v>
      </c>
      <c r="L280" s="79">
        <f t="shared" si="131"/>
        <v>0</v>
      </c>
      <c r="M280" s="79">
        <f t="shared" si="131"/>
        <v>0</v>
      </c>
      <c r="N280" s="79">
        <f t="shared" si="131"/>
        <v>0</v>
      </c>
      <c r="O280" s="79">
        <f t="shared" si="131"/>
        <v>0</v>
      </c>
      <c r="P280" s="79">
        <f t="shared" si="131"/>
        <v>0</v>
      </c>
      <c r="Q280" s="97">
        <f t="shared" si="131"/>
        <v>0</v>
      </c>
      <c r="R280" s="97">
        <f t="shared" si="131"/>
        <v>0</v>
      </c>
      <c r="S280" s="97">
        <f t="shared" si="131"/>
        <v>0</v>
      </c>
      <c r="T280" s="97">
        <f t="shared" si="131"/>
        <v>0</v>
      </c>
      <c r="U280" s="97">
        <f t="shared" si="131"/>
        <v>0</v>
      </c>
      <c r="V280" s="97">
        <f t="shared" si="131"/>
        <v>0</v>
      </c>
      <c r="W280" s="79">
        <f t="shared" si="131"/>
        <v>0</v>
      </c>
      <c r="X280" s="79">
        <f t="shared" si="131"/>
        <v>0</v>
      </c>
      <c r="Y280" s="79">
        <f t="shared" si="131"/>
        <v>0</v>
      </c>
      <c r="Z280" s="79">
        <f t="shared" si="131"/>
        <v>0</v>
      </c>
      <c r="AA280" s="79">
        <f t="shared" si="131"/>
        <v>0</v>
      </c>
      <c r="AB280" s="79">
        <f t="shared" si="131"/>
        <v>0</v>
      </c>
      <c r="AC280" s="79">
        <f t="shared" si="131"/>
        <v>0</v>
      </c>
      <c r="AD280" s="79">
        <f t="shared" si="131"/>
        <v>1385.2360957522867</v>
      </c>
      <c r="AE280" s="79">
        <f t="shared" si="131"/>
        <v>0</v>
      </c>
      <c r="AF280" s="79">
        <f t="shared" si="131"/>
        <v>0</v>
      </c>
      <c r="AG280" s="79">
        <f t="shared" si="131"/>
        <v>135.68053786638882</v>
      </c>
      <c r="AH280" s="79">
        <f t="shared" si="131"/>
        <v>0</v>
      </c>
      <c r="AI280" s="79">
        <f t="shared" si="131"/>
        <v>0</v>
      </c>
      <c r="AJ280" s="79">
        <f t="shared" si="131"/>
        <v>0</v>
      </c>
      <c r="AK280" s="79">
        <f t="shared" si="131"/>
        <v>0</v>
      </c>
      <c r="AL280" s="79">
        <f t="shared" si="131"/>
        <v>0</v>
      </c>
      <c r="AM280" s="79">
        <f t="shared" si="131"/>
        <v>0</v>
      </c>
      <c r="AN280" s="79">
        <f t="shared" si="131"/>
        <v>0</v>
      </c>
      <c r="AO280" s="79">
        <f t="shared" si="131"/>
        <v>0</v>
      </c>
      <c r="AP280" s="79">
        <f t="shared" si="131"/>
        <v>0</v>
      </c>
    </row>
    <row r="281" spans="3:42" s="31" customFormat="1" ht="13.5">
      <c r="C281" s="81" t="s">
        <v>85</v>
      </c>
      <c r="D281" s="37">
        <f t="shared" ref="D281:D282" si="132">D253+D267</f>
        <v>159.6748579356769</v>
      </c>
      <c r="E281" s="37">
        <f t="shared" ref="E281:AP281" si="133">E253+E267</f>
        <v>2.2048699903200717</v>
      </c>
      <c r="F281" s="37">
        <f t="shared" si="133"/>
        <v>21.630082358654729</v>
      </c>
      <c r="G281" s="37">
        <f t="shared" si="133"/>
        <v>0.8902813980296117</v>
      </c>
      <c r="H281" s="37">
        <f t="shared" si="133"/>
        <v>164.71166501394768</v>
      </c>
      <c r="I281" s="37">
        <f t="shared" si="133"/>
        <v>3.7641391956272021</v>
      </c>
      <c r="J281" s="37">
        <f t="shared" si="133"/>
        <v>36.104816723570565</v>
      </c>
      <c r="K281" s="37">
        <f t="shared" si="133"/>
        <v>17.338690474487212</v>
      </c>
      <c r="L281" s="37">
        <f t="shared" si="133"/>
        <v>2.1505335170704281</v>
      </c>
      <c r="M281" s="37">
        <f t="shared" si="133"/>
        <v>46.032990142316521</v>
      </c>
      <c r="N281" s="37">
        <f t="shared" si="133"/>
        <v>5.6007752123708086</v>
      </c>
      <c r="O281" s="37">
        <f t="shared" si="133"/>
        <v>4.0175215400601605</v>
      </c>
      <c r="P281" s="37">
        <f t="shared" si="133"/>
        <v>1.8166837472552146</v>
      </c>
      <c r="Q281" s="98">
        <f t="shared" si="133"/>
        <v>31.506006521582375</v>
      </c>
      <c r="R281" s="98">
        <f t="shared" si="133"/>
        <v>2.2985266381343732</v>
      </c>
      <c r="S281" s="98">
        <f t="shared" si="133"/>
        <v>3.363471608985634</v>
      </c>
      <c r="T281" s="98">
        <f t="shared" si="133"/>
        <v>1.4864512985742526</v>
      </c>
      <c r="U281" s="98">
        <f t="shared" si="133"/>
        <v>2.898325308407145</v>
      </c>
      <c r="V281" s="98">
        <f t="shared" si="133"/>
        <v>1.6308690783739088</v>
      </c>
      <c r="W281" s="37">
        <f t="shared" si="133"/>
        <v>0.17855049584994209</v>
      </c>
      <c r="X281" s="37">
        <f t="shared" si="133"/>
        <v>8.5380313665512126</v>
      </c>
      <c r="Y281" s="37">
        <f t="shared" si="133"/>
        <v>20.681820113532574</v>
      </c>
      <c r="Z281" s="37">
        <f t="shared" si="133"/>
        <v>18.391322292985627</v>
      </c>
      <c r="AA281" s="37">
        <f t="shared" si="133"/>
        <v>20.720106500601801</v>
      </c>
      <c r="AB281" s="37">
        <f t="shared" si="133"/>
        <v>3.8752211411907367</v>
      </c>
      <c r="AC281" s="37">
        <f t="shared" si="133"/>
        <v>15.580211551191525</v>
      </c>
      <c r="AD281" s="37">
        <f t="shared" si="133"/>
        <v>277.69735265435656</v>
      </c>
      <c r="AE281" s="37">
        <f t="shared" si="133"/>
        <v>62.847435360182558</v>
      </c>
      <c r="AF281" s="37">
        <f t="shared" si="133"/>
        <v>14.651288916893016</v>
      </c>
      <c r="AG281" s="37">
        <f t="shared" si="133"/>
        <v>193.64674022493301</v>
      </c>
      <c r="AH281" s="37">
        <f t="shared" si="133"/>
        <v>77.519775525692495</v>
      </c>
      <c r="AI281" s="37">
        <f t="shared" si="133"/>
        <v>1.7287378186752238</v>
      </c>
      <c r="AJ281" s="37">
        <f t="shared" si="133"/>
        <v>3.4225520998256402</v>
      </c>
      <c r="AK281" s="37">
        <f t="shared" si="133"/>
        <v>0.58359306289440893</v>
      </c>
      <c r="AL281" s="37">
        <f t="shared" si="133"/>
        <v>10.30626534378262</v>
      </c>
      <c r="AM281" s="37">
        <f t="shared" si="133"/>
        <v>360.53493986408745</v>
      </c>
      <c r="AN281" s="37">
        <f t="shared" si="133"/>
        <v>4.446743223725016</v>
      </c>
      <c r="AO281" s="37">
        <f t="shared" si="133"/>
        <v>0</v>
      </c>
      <c r="AP281" s="37">
        <f t="shared" si="133"/>
        <v>0.37356432804613948</v>
      </c>
    </row>
    <row r="282" spans="3:42" s="31" customFormat="1" ht="13.5">
      <c r="C282" s="81" t="s">
        <v>86</v>
      </c>
      <c r="D282" s="37">
        <f t="shared" si="132"/>
        <v>11.519117590626101</v>
      </c>
      <c r="E282" s="37">
        <f t="shared" ref="E282:AP282" si="134">E254+E268</f>
        <v>0.66298426788298093</v>
      </c>
      <c r="F282" s="37">
        <f t="shared" si="134"/>
        <v>1.6104697452071302</v>
      </c>
      <c r="G282" s="37">
        <f t="shared" si="134"/>
        <v>0.35058170630902002</v>
      </c>
      <c r="H282" s="37">
        <f t="shared" si="134"/>
        <v>36.451816866729239</v>
      </c>
      <c r="I282" s="37">
        <f t="shared" si="134"/>
        <v>3.9532563968544912</v>
      </c>
      <c r="J282" s="37">
        <f t="shared" si="134"/>
        <v>5.5893486425835146</v>
      </c>
      <c r="K282" s="37">
        <f t="shared" si="134"/>
        <v>6.3263699909719193</v>
      </c>
      <c r="L282" s="37">
        <f t="shared" si="134"/>
        <v>0.80545293236572479</v>
      </c>
      <c r="M282" s="37">
        <f t="shared" si="134"/>
        <v>7.8395023234692696</v>
      </c>
      <c r="N282" s="37">
        <f t="shared" si="134"/>
        <v>1.3540519402484774</v>
      </c>
      <c r="O282" s="37">
        <f t="shared" si="134"/>
        <v>1.2503838336188899</v>
      </c>
      <c r="P282" s="37">
        <f t="shared" si="134"/>
        <v>0.73023828073341068</v>
      </c>
      <c r="Q282" s="98">
        <f t="shared" si="134"/>
        <v>4.6038501721904161</v>
      </c>
      <c r="R282" s="98">
        <f t="shared" si="134"/>
        <v>0.86573896656186933</v>
      </c>
      <c r="S282" s="98">
        <f t="shared" si="134"/>
        <v>0.92748611432670702</v>
      </c>
      <c r="T282" s="98">
        <f t="shared" si="134"/>
        <v>0.72502049278690717</v>
      </c>
      <c r="U282" s="98">
        <f t="shared" si="134"/>
        <v>2.0873419263278783</v>
      </c>
      <c r="V282" s="98">
        <f t="shared" si="134"/>
        <v>4.5848137072568784</v>
      </c>
      <c r="W282" s="37">
        <f t="shared" si="134"/>
        <v>2.0914057301991611</v>
      </c>
      <c r="X282" s="37">
        <f t="shared" si="134"/>
        <v>10.491936788120574</v>
      </c>
      <c r="Y282" s="37">
        <f t="shared" si="134"/>
        <v>9.0320146192040021</v>
      </c>
      <c r="Z282" s="37">
        <f t="shared" si="134"/>
        <v>7.5103479910201649</v>
      </c>
      <c r="AA282" s="37">
        <f t="shared" si="134"/>
        <v>8.9889133211609646</v>
      </c>
      <c r="AB282" s="37">
        <f t="shared" si="134"/>
        <v>3.0691237142068171</v>
      </c>
      <c r="AC282" s="37">
        <f t="shared" si="134"/>
        <v>8.3985890093922571</v>
      </c>
      <c r="AD282" s="37">
        <f t="shared" si="134"/>
        <v>198.938016619292</v>
      </c>
      <c r="AE282" s="37">
        <f t="shared" si="134"/>
        <v>65.744813532322851</v>
      </c>
      <c r="AF282" s="37">
        <f t="shared" si="134"/>
        <v>40.207703857358787</v>
      </c>
      <c r="AG282" s="37">
        <f t="shared" si="134"/>
        <v>64.555761140300802</v>
      </c>
      <c r="AH282" s="37">
        <f t="shared" si="134"/>
        <v>52.611556317252159</v>
      </c>
      <c r="AI282" s="37">
        <f t="shared" si="134"/>
        <v>3.8811292642865944</v>
      </c>
      <c r="AJ282" s="37">
        <f t="shared" si="134"/>
        <v>38.146540364043389</v>
      </c>
      <c r="AK282" s="37">
        <f t="shared" si="134"/>
        <v>65.538091000956911</v>
      </c>
      <c r="AL282" s="37">
        <f t="shared" si="134"/>
        <v>18.090234320678761</v>
      </c>
      <c r="AM282" s="37">
        <f t="shared" si="134"/>
        <v>97.00036441213733</v>
      </c>
      <c r="AN282" s="37">
        <f t="shared" si="134"/>
        <v>81.52747631719221</v>
      </c>
      <c r="AO282" s="37">
        <f t="shared" si="134"/>
        <v>0</v>
      </c>
      <c r="AP282" s="37">
        <f t="shared" si="134"/>
        <v>8.1614504882940406E-2</v>
      </c>
    </row>
    <row r="283" spans="3:42" s="31" customFormat="1" ht="13.5">
      <c r="C283" s="81" t="s">
        <v>79</v>
      </c>
      <c r="D283" s="37">
        <f t="shared" ref="D283:P283" si="135">SUM(D280:D282)</f>
        <v>171.19397552630301</v>
      </c>
      <c r="E283" s="37">
        <f t="shared" si="135"/>
        <v>2.8678542582030526</v>
      </c>
      <c r="F283" s="37">
        <f t="shared" si="135"/>
        <v>23.240552103861859</v>
      </c>
      <c r="G283" s="37">
        <f t="shared" si="135"/>
        <v>1.2408631043386318</v>
      </c>
      <c r="H283" s="37">
        <f t="shared" si="135"/>
        <v>907.73322896733612</v>
      </c>
      <c r="I283" s="37">
        <f t="shared" si="135"/>
        <v>7.7173955924816937</v>
      </c>
      <c r="J283" s="37">
        <f t="shared" si="135"/>
        <v>41.694165366154081</v>
      </c>
      <c r="K283" s="37">
        <f t="shared" si="135"/>
        <v>23.665060465459131</v>
      </c>
      <c r="L283" s="37">
        <f t="shared" si="135"/>
        <v>2.955986449436153</v>
      </c>
      <c r="M283" s="37">
        <f t="shared" si="135"/>
        <v>53.87249246578579</v>
      </c>
      <c r="N283" s="37">
        <f t="shared" si="135"/>
        <v>6.954827152619286</v>
      </c>
      <c r="O283" s="37">
        <f t="shared" si="135"/>
        <v>5.2679053736790502</v>
      </c>
      <c r="P283" s="37">
        <f t="shared" si="135"/>
        <v>2.5469220279886251</v>
      </c>
      <c r="Q283" s="98">
        <f>SUM(Q280:Q282)</f>
        <v>36.109856693772791</v>
      </c>
      <c r="R283" s="98">
        <f>SUM(R280:R282)</f>
        <v>3.1642656046962427</v>
      </c>
      <c r="S283" s="98">
        <f>SUM(S280:S282)</f>
        <v>4.2909577233123413</v>
      </c>
      <c r="T283" s="98">
        <f>SUM(T280:T282)</f>
        <v>2.2114717913611597</v>
      </c>
      <c r="U283" s="98">
        <f>SUM(U280:U282)</f>
        <v>4.9856672347350237</v>
      </c>
      <c r="V283" s="98">
        <f t="shared" ref="V283:AP283" si="136">SUM(V280:V282)</f>
        <v>6.2156827856307872</v>
      </c>
      <c r="W283" s="37">
        <f t="shared" si="136"/>
        <v>2.2699562260491031</v>
      </c>
      <c r="X283" s="41">
        <f t="shared" si="136"/>
        <v>19.029968154671785</v>
      </c>
      <c r="Y283" s="41">
        <f t="shared" si="136"/>
        <v>29.713834732736576</v>
      </c>
      <c r="Z283" s="41">
        <f t="shared" si="136"/>
        <v>25.901670284005792</v>
      </c>
      <c r="AA283" s="41">
        <f t="shared" si="136"/>
        <v>29.709019821762766</v>
      </c>
      <c r="AB283" s="41">
        <f t="shared" si="136"/>
        <v>6.9443448553975538</v>
      </c>
      <c r="AC283" s="41">
        <f t="shared" si="136"/>
        <v>23.978800560583782</v>
      </c>
      <c r="AD283" s="41">
        <f t="shared" si="136"/>
        <v>1861.8714650259353</v>
      </c>
      <c r="AE283" s="41">
        <f t="shared" si="136"/>
        <v>128.59224889250541</v>
      </c>
      <c r="AF283" s="41">
        <f t="shared" si="136"/>
        <v>54.858992774251803</v>
      </c>
      <c r="AG283" s="41">
        <f t="shared" si="136"/>
        <v>393.88303923162266</v>
      </c>
      <c r="AH283" s="41">
        <f t="shared" si="136"/>
        <v>130.13133184294466</v>
      </c>
      <c r="AI283" s="41">
        <f t="shared" si="136"/>
        <v>5.6098670829618182</v>
      </c>
      <c r="AJ283" s="41">
        <f t="shared" si="136"/>
        <v>41.569092463869026</v>
      </c>
      <c r="AK283" s="41">
        <f t="shared" si="136"/>
        <v>66.121684063851319</v>
      </c>
      <c r="AL283" s="41">
        <f t="shared" si="136"/>
        <v>28.396499664461381</v>
      </c>
      <c r="AM283" s="41">
        <f t="shared" si="136"/>
        <v>457.53530427622479</v>
      </c>
      <c r="AN283" s="41">
        <f t="shared" si="136"/>
        <v>85.974219540917233</v>
      </c>
      <c r="AO283" s="41">
        <f t="shared" si="136"/>
        <v>0</v>
      </c>
      <c r="AP283" s="41">
        <f t="shared" si="136"/>
        <v>0.4551788329290799</v>
      </c>
    </row>
    <row r="284" spans="3:42" s="31" customFormat="1" ht="13.5">
      <c r="C284" s="49"/>
      <c r="D284" s="588" t="str">
        <f t="shared" ref="D284:V284" si="137">D15</f>
        <v>21</v>
      </c>
      <c r="E284" s="588" t="str">
        <f t="shared" si="137"/>
        <v>22</v>
      </c>
      <c r="F284" s="588" t="str">
        <f t="shared" si="137"/>
        <v>23</v>
      </c>
      <c r="G284" s="588" t="str">
        <f t="shared" si="137"/>
        <v>24</v>
      </c>
      <c r="H284" s="588" t="str">
        <f t="shared" si="137"/>
        <v>25</v>
      </c>
      <c r="I284" s="588" t="str">
        <f t="shared" si="137"/>
        <v>26</v>
      </c>
      <c r="J284" s="588" t="str">
        <f t="shared" si="137"/>
        <v>27</v>
      </c>
      <c r="K284" s="588" t="str">
        <f t="shared" si="137"/>
        <v>28</v>
      </c>
      <c r="L284" s="588" t="str">
        <f t="shared" si="137"/>
        <v>29</v>
      </c>
      <c r="M284" s="588" t="str">
        <f t="shared" si="137"/>
        <v>30</v>
      </c>
      <c r="N284" s="588" t="str">
        <f t="shared" si="137"/>
        <v>31</v>
      </c>
      <c r="O284" s="588" t="str">
        <f t="shared" si="137"/>
        <v>32</v>
      </c>
      <c r="P284" s="588" t="str">
        <f t="shared" si="137"/>
        <v>33</v>
      </c>
      <c r="Q284" s="588" t="str">
        <f t="shared" si="137"/>
        <v>34</v>
      </c>
      <c r="R284" s="588" t="str">
        <f t="shared" si="137"/>
        <v>35</v>
      </c>
      <c r="S284" s="588" t="str">
        <f t="shared" si="137"/>
        <v>36</v>
      </c>
      <c r="T284" s="588" t="str">
        <f t="shared" si="137"/>
        <v>37</v>
      </c>
      <c r="U284" s="588" t="str">
        <f t="shared" si="137"/>
        <v>38</v>
      </c>
      <c r="V284" s="588" t="str">
        <f t="shared" si="137"/>
        <v>39</v>
      </c>
      <c r="W284" s="49"/>
      <c r="X284" s="99"/>
    </row>
    <row r="285" spans="3:42" s="31" customFormat="1" ht="40.5">
      <c r="C285" s="77" t="s">
        <v>48</v>
      </c>
      <c r="D285" s="589" t="str">
        <f t="shared" ref="D285:V285" si="138">D16</f>
        <v>輸送機械</v>
      </c>
      <c r="E285" s="589" t="str">
        <f t="shared" si="138"/>
        <v>その他の製造工業製品</v>
      </c>
      <c r="F285" s="589" t="str">
        <f t="shared" si="138"/>
        <v>建設</v>
      </c>
      <c r="G285" s="589" t="str">
        <f t="shared" si="138"/>
        <v>電力・ガス・熱供給</v>
      </c>
      <c r="H285" s="589" t="str">
        <f t="shared" si="138"/>
        <v>水道</v>
      </c>
      <c r="I285" s="589" t="str">
        <f t="shared" si="138"/>
        <v>廃棄物処理</v>
      </c>
      <c r="J285" s="589" t="str">
        <f t="shared" si="138"/>
        <v>商業</v>
      </c>
      <c r="K285" s="589" t="str">
        <f t="shared" si="138"/>
        <v>金融・保険</v>
      </c>
      <c r="L285" s="589" t="str">
        <f t="shared" si="138"/>
        <v>不動産</v>
      </c>
      <c r="M285" s="589" t="str">
        <f t="shared" si="138"/>
        <v>運輸・郵便</v>
      </c>
      <c r="N285" s="589" t="str">
        <f t="shared" si="138"/>
        <v>情報通信</v>
      </c>
      <c r="O285" s="589" t="str">
        <f t="shared" si="138"/>
        <v>公務</v>
      </c>
      <c r="P285" s="589" t="str">
        <f t="shared" si="138"/>
        <v>教育・研究</v>
      </c>
      <c r="Q285" s="589" t="str">
        <f t="shared" si="138"/>
        <v>医療・福祉</v>
      </c>
      <c r="R285" s="613" t="str">
        <f t="shared" si="138"/>
        <v>他に分類されない会員制団体</v>
      </c>
      <c r="S285" s="589" t="str">
        <f t="shared" si="138"/>
        <v>対事業所サービス</v>
      </c>
      <c r="T285" s="589" t="str">
        <f t="shared" si="138"/>
        <v>対個人サービス</v>
      </c>
      <c r="U285" s="589" t="str">
        <f t="shared" si="138"/>
        <v>事務用品</v>
      </c>
      <c r="V285" s="589" t="str">
        <f t="shared" si="138"/>
        <v>分類不明</v>
      </c>
      <c r="W285" s="30" t="s">
        <v>66</v>
      </c>
      <c r="X285" s="99"/>
    </row>
    <row r="286" spans="3:42" s="31" customFormat="1" ht="13.5">
      <c r="C286" s="78" t="s">
        <v>84</v>
      </c>
      <c r="D286" s="79">
        <f t="array" ref="D286:V289">+X280:AP283</f>
        <v>0</v>
      </c>
      <c r="E286" s="79">
        <v>0</v>
      </c>
      <c r="F286" s="79">
        <v>0</v>
      </c>
      <c r="G286" s="79">
        <v>0</v>
      </c>
      <c r="H286" s="79">
        <v>0</v>
      </c>
      <c r="I286" s="79">
        <v>0</v>
      </c>
      <c r="J286" s="79">
        <v>1385.2360957522867</v>
      </c>
      <c r="K286" s="79">
        <v>0</v>
      </c>
      <c r="L286" s="79">
        <v>0</v>
      </c>
      <c r="M286" s="79">
        <v>135.68053786638882</v>
      </c>
      <c r="N286" s="79">
        <v>0</v>
      </c>
      <c r="O286" s="79">
        <v>0</v>
      </c>
      <c r="P286" s="79">
        <v>0</v>
      </c>
      <c r="Q286" s="79">
        <v>0</v>
      </c>
      <c r="R286" s="79">
        <v>0</v>
      </c>
      <c r="S286" s="79">
        <v>0</v>
      </c>
      <c r="T286" s="79">
        <v>0</v>
      </c>
      <c r="U286" s="79">
        <v>0</v>
      </c>
      <c r="V286" s="79">
        <v>0</v>
      </c>
      <c r="W286" s="79">
        <f>SUM(D280:W280,D286:V286)</f>
        <v>2227.4863807053348</v>
      </c>
      <c r="X286" s="99"/>
    </row>
    <row r="287" spans="3:42" s="31" customFormat="1" ht="13.5">
      <c r="C287" s="81" t="s">
        <v>85</v>
      </c>
      <c r="D287" s="37">
        <v>8.5380313665512126</v>
      </c>
      <c r="E287" s="37">
        <v>20.681820113532574</v>
      </c>
      <c r="F287" s="37">
        <v>18.391322292985627</v>
      </c>
      <c r="G287" s="37">
        <v>20.720106500601801</v>
      </c>
      <c r="H287" s="37">
        <v>3.8752211411907367</v>
      </c>
      <c r="I287" s="37">
        <v>15.580211551191525</v>
      </c>
      <c r="J287" s="37">
        <v>277.69735265435656</v>
      </c>
      <c r="K287" s="37">
        <v>62.847435360182558</v>
      </c>
      <c r="L287" s="37">
        <v>14.651288916893016</v>
      </c>
      <c r="M287" s="37">
        <v>193.64674022493301</v>
      </c>
      <c r="N287" s="37">
        <v>77.519775525692495</v>
      </c>
      <c r="O287" s="37">
        <v>1.7287378186752238</v>
      </c>
      <c r="P287" s="37">
        <v>3.4225520998256402</v>
      </c>
      <c r="Q287" s="37">
        <v>0.58359306289440893</v>
      </c>
      <c r="R287" s="37">
        <v>10.30626534378262</v>
      </c>
      <c r="S287" s="37">
        <v>360.53493986408745</v>
      </c>
      <c r="T287" s="37">
        <v>4.446743223725016</v>
      </c>
      <c r="U287" s="37">
        <v>0</v>
      </c>
      <c r="V287" s="37">
        <v>0.37356432804613948</v>
      </c>
      <c r="W287" s="37">
        <f t="shared" ref="W287:W289" si="139">SUM(D281:W281,D287:V287)</f>
        <v>1604.8458095884421</v>
      </c>
      <c r="X287" s="99"/>
    </row>
    <row r="288" spans="3:42" s="31" customFormat="1" ht="13.5">
      <c r="C288" s="81" t="s">
        <v>86</v>
      </c>
      <c r="D288" s="37">
        <v>10.491936788120574</v>
      </c>
      <c r="E288" s="37">
        <v>9.0320146192040021</v>
      </c>
      <c r="F288" s="37">
        <v>7.5103479910201649</v>
      </c>
      <c r="G288" s="37">
        <v>8.9889133211609646</v>
      </c>
      <c r="H288" s="37">
        <v>3.0691237142068171</v>
      </c>
      <c r="I288" s="37">
        <v>8.3985890093922571</v>
      </c>
      <c r="J288" s="37">
        <v>198.938016619292</v>
      </c>
      <c r="K288" s="37">
        <v>65.744813532322851</v>
      </c>
      <c r="L288" s="37">
        <v>40.207703857358787</v>
      </c>
      <c r="M288" s="37">
        <v>64.555761140300802</v>
      </c>
      <c r="N288" s="37">
        <v>52.611556317252159</v>
      </c>
      <c r="O288" s="37">
        <v>3.8811292642865944</v>
      </c>
      <c r="P288" s="37">
        <v>38.146540364043389</v>
      </c>
      <c r="Q288" s="37">
        <v>65.538091000956911</v>
      </c>
      <c r="R288" s="37">
        <v>18.090234320678761</v>
      </c>
      <c r="S288" s="37">
        <v>97.00036441213733</v>
      </c>
      <c r="T288" s="37">
        <v>81.52747631719221</v>
      </c>
      <c r="U288" s="37">
        <v>0</v>
      </c>
      <c r="V288" s="37">
        <v>8.1614504882940406E-2</v>
      </c>
      <c r="W288" s="37">
        <f t="shared" si="139"/>
        <v>868.14345872105957</v>
      </c>
      <c r="X288" s="99"/>
    </row>
    <row r="289" spans="3:24" s="31" customFormat="1" ht="13.5">
      <c r="C289" s="83" t="s">
        <v>79</v>
      </c>
      <c r="D289" s="41">
        <v>19.029968154671785</v>
      </c>
      <c r="E289" s="41">
        <v>29.713834732736576</v>
      </c>
      <c r="F289" s="41">
        <v>25.901670284005792</v>
      </c>
      <c r="G289" s="41">
        <v>29.709019821762766</v>
      </c>
      <c r="H289" s="41">
        <v>6.9443448553975538</v>
      </c>
      <c r="I289" s="41">
        <v>23.978800560583782</v>
      </c>
      <c r="J289" s="41">
        <v>1861.8714650259353</v>
      </c>
      <c r="K289" s="41">
        <v>128.59224889250541</v>
      </c>
      <c r="L289" s="41">
        <v>54.858992774251803</v>
      </c>
      <c r="M289" s="41">
        <v>393.88303923162266</v>
      </c>
      <c r="N289" s="41">
        <v>130.13133184294466</v>
      </c>
      <c r="O289" s="41">
        <v>5.6098670829618182</v>
      </c>
      <c r="P289" s="41">
        <v>41.569092463869026</v>
      </c>
      <c r="Q289" s="41">
        <v>66.121684063851319</v>
      </c>
      <c r="R289" s="41">
        <v>28.396499664461381</v>
      </c>
      <c r="S289" s="41">
        <v>457.53530427622479</v>
      </c>
      <c r="T289" s="41">
        <v>85.974219540917233</v>
      </c>
      <c r="U289" s="41">
        <v>0</v>
      </c>
      <c r="V289" s="41">
        <v>0.4551788329290799</v>
      </c>
      <c r="W289" s="41">
        <f t="shared" si="139"/>
        <v>4700.4756490148366</v>
      </c>
      <c r="X289" s="99"/>
    </row>
    <row r="290" spans="3:24" s="31" customFormat="1" ht="10.7" customHeight="1">
      <c r="D290" s="99"/>
      <c r="E290" s="99"/>
      <c r="F290" s="99"/>
      <c r="G290" s="99"/>
      <c r="H290" s="99"/>
      <c r="I290" s="99"/>
      <c r="J290" s="99"/>
      <c r="K290" s="99"/>
      <c r="L290" s="99"/>
      <c r="M290" s="99"/>
      <c r="N290" s="99"/>
      <c r="O290" s="99"/>
      <c r="P290" s="99"/>
      <c r="Q290" s="99"/>
      <c r="R290" s="99"/>
      <c r="S290" s="99"/>
      <c r="T290" s="99"/>
      <c r="U290" s="99"/>
      <c r="V290" s="99"/>
      <c r="W290" s="99"/>
      <c r="X290" s="99"/>
    </row>
    <row r="291" spans="3:24" s="31" customFormat="1" ht="14.25" customHeight="1">
      <c r="C291" s="31" t="s">
        <v>87</v>
      </c>
      <c r="D291" s="99"/>
      <c r="E291" s="99"/>
      <c r="F291" s="99"/>
      <c r="G291" s="99"/>
      <c r="H291" s="99"/>
      <c r="I291" s="99"/>
      <c r="J291" s="99"/>
      <c r="K291" s="99"/>
      <c r="L291" s="99"/>
      <c r="M291" s="99"/>
      <c r="N291" s="99"/>
      <c r="O291" s="99"/>
      <c r="P291" s="99"/>
      <c r="Q291" s="99"/>
      <c r="R291" s="99"/>
      <c r="S291" s="99"/>
      <c r="T291" s="99"/>
      <c r="U291" s="99"/>
      <c r="V291" s="99"/>
      <c r="W291" s="99"/>
      <c r="X291" s="99"/>
    </row>
    <row r="292" spans="3:24" s="31" customFormat="1" ht="10.7" customHeight="1">
      <c r="D292" s="99"/>
      <c r="E292" s="99"/>
      <c r="F292" s="99"/>
      <c r="G292" s="99"/>
      <c r="H292" s="99"/>
      <c r="I292" s="99"/>
      <c r="J292" s="99"/>
      <c r="K292" s="99"/>
      <c r="L292" s="99"/>
      <c r="M292" s="99"/>
      <c r="N292" s="99"/>
      <c r="O292" s="99"/>
      <c r="P292" s="99"/>
      <c r="Q292" s="99"/>
      <c r="R292" s="99"/>
      <c r="S292" s="99"/>
      <c r="T292" s="99"/>
      <c r="U292" s="99"/>
      <c r="V292" s="99"/>
      <c r="W292" s="99"/>
      <c r="X292" s="99"/>
    </row>
    <row r="293" spans="3:24" s="31" customFormat="1" ht="14.25" customHeight="1">
      <c r="D293" s="99"/>
      <c r="E293" s="99"/>
      <c r="F293" s="99"/>
      <c r="G293" s="99"/>
      <c r="H293" s="99"/>
      <c r="I293" s="99"/>
      <c r="J293" s="99"/>
      <c r="K293" s="99"/>
      <c r="L293" s="99"/>
      <c r="M293" s="99"/>
      <c r="N293" s="99"/>
      <c r="O293" s="99"/>
      <c r="P293" s="99"/>
      <c r="Q293" s="99"/>
      <c r="R293" s="99"/>
      <c r="S293" s="99"/>
      <c r="T293" s="99"/>
      <c r="U293" s="99"/>
      <c r="V293" s="99"/>
      <c r="W293" s="99"/>
      <c r="X293" s="99"/>
    </row>
    <row r="294" spans="3:24" s="31" customFormat="1" ht="14.25" customHeight="1">
      <c r="D294" s="99"/>
      <c r="E294" s="99"/>
      <c r="F294" s="99"/>
      <c r="G294" s="99"/>
      <c r="H294" s="99"/>
      <c r="I294" s="99"/>
      <c r="J294" s="99"/>
      <c r="K294" s="99"/>
      <c r="L294" s="99"/>
      <c r="M294" s="99"/>
      <c r="N294" s="99"/>
      <c r="O294" s="99"/>
      <c r="P294" s="99"/>
      <c r="Q294" s="99"/>
      <c r="R294" s="99"/>
      <c r="S294" s="99"/>
      <c r="T294" s="99"/>
      <c r="U294" s="99"/>
      <c r="V294" s="99"/>
      <c r="W294" s="99"/>
      <c r="X294" s="99"/>
    </row>
    <row r="295" spans="3:24" s="31" customFormat="1" ht="14.25" customHeight="1">
      <c r="D295" s="99"/>
      <c r="E295" s="99"/>
      <c r="F295" s="99"/>
      <c r="G295" s="99"/>
      <c r="H295" s="99"/>
      <c r="I295" s="99"/>
      <c r="J295" s="99"/>
      <c r="K295" s="99"/>
      <c r="L295" s="99"/>
      <c r="M295" s="99"/>
      <c r="N295" s="99"/>
      <c r="O295" s="99"/>
      <c r="P295" s="99"/>
      <c r="Q295" s="99"/>
      <c r="R295" s="99"/>
      <c r="S295" s="99"/>
      <c r="T295" s="99"/>
      <c r="U295" s="99"/>
      <c r="V295" s="99"/>
      <c r="W295" s="99"/>
      <c r="X295" s="99"/>
    </row>
    <row r="296" spans="3:24" s="31" customFormat="1" ht="14.25" customHeight="1">
      <c r="D296" s="99"/>
      <c r="E296" s="99"/>
      <c r="F296" s="99"/>
      <c r="G296" s="99"/>
      <c r="H296" s="99"/>
      <c r="I296" s="99"/>
      <c r="J296" s="99"/>
      <c r="K296" s="99"/>
      <c r="L296" s="99"/>
      <c r="M296" s="99"/>
      <c r="N296" s="99"/>
      <c r="O296" s="99"/>
      <c r="P296" s="99"/>
      <c r="Q296" s="99"/>
      <c r="R296" s="99"/>
      <c r="S296" s="99"/>
      <c r="T296" s="99"/>
      <c r="U296" s="99"/>
      <c r="V296" s="99"/>
      <c r="W296" s="99"/>
      <c r="X296" s="99"/>
    </row>
    <row r="297" spans="3:24" s="31" customFormat="1" ht="14.25" customHeight="1">
      <c r="D297" s="99"/>
      <c r="E297" s="99"/>
      <c r="F297" s="99"/>
      <c r="G297" s="99"/>
      <c r="H297" s="99"/>
      <c r="I297" s="99"/>
      <c r="J297" s="99"/>
      <c r="K297" s="99"/>
      <c r="L297" s="99"/>
      <c r="M297" s="99"/>
      <c r="N297" s="99"/>
      <c r="O297" s="99"/>
      <c r="P297" s="99"/>
      <c r="Q297" s="99"/>
      <c r="R297" s="99"/>
      <c r="S297" s="99"/>
      <c r="T297" s="99"/>
      <c r="U297" s="99"/>
      <c r="V297" s="99"/>
      <c r="W297" s="99"/>
      <c r="X297" s="99"/>
    </row>
    <row r="298" spans="3:24" s="31" customFormat="1" ht="14.25" customHeight="1">
      <c r="D298" s="99"/>
      <c r="E298" s="99"/>
      <c r="F298" s="99"/>
      <c r="G298" s="99"/>
      <c r="H298" s="99"/>
      <c r="I298" s="99"/>
      <c r="J298" s="99"/>
      <c r="K298" s="99"/>
      <c r="L298" s="99"/>
      <c r="M298" s="99"/>
      <c r="N298" s="99"/>
      <c r="O298" s="99"/>
      <c r="P298" s="99"/>
      <c r="Q298" s="99"/>
      <c r="R298" s="99"/>
      <c r="S298" s="99"/>
      <c r="T298" s="99"/>
      <c r="U298" s="99"/>
      <c r="V298" s="99"/>
      <c r="W298" s="99"/>
      <c r="X298" s="99"/>
    </row>
    <row r="299" spans="3:24" s="31" customFormat="1" ht="14.25" customHeight="1">
      <c r="D299" s="99"/>
      <c r="E299" s="99"/>
      <c r="F299" s="99"/>
      <c r="G299" s="99"/>
      <c r="H299" s="99"/>
      <c r="I299" s="99"/>
      <c r="J299" s="99"/>
      <c r="K299" s="99"/>
      <c r="L299" s="99"/>
      <c r="M299" s="99"/>
      <c r="N299" s="99"/>
      <c r="O299" s="99"/>
      <c r="P299" s="99"/>
      <c r="Q299" s="99"/>
      <c r="R299" s="99"/>
      <c r="S299" s="99"/>
      <c r="T299" s="99"/>
      <c r="U299" s="99"/>
      <c r="V299" s="99"/>
      <c r="W299" s="99"/>
      <c r="X299" s="99"/>
    </row>
    <row r="300" spans="3:24" s="31" customFormat="1" ht="14.25" customHeight="1">
      <c r="D300" s="99"/>
      <c r="E300" s="99"/>
      <c r="F300" s="99"/>
      <c r="G300" s="99"/>
      <c r="H300" s="99"/>
      <c r="I300" s="99"/>
      <c r="J300" s="99"/>
      <c r="K300" s="99"/>
      <c r="L300" s="99"/>
      <c r="M300" s="99"/>
      <c r="N300" s="99"/>
      <c r="O300" s="99"/>
      <c r="P300" s="99"/>
      <c r="Q300" s="99"/>
      <c r="R300" s="99"/>
      <c r="S300" s="99"/>
      <c r="T300" s="99"/>
      <c r="U300" s="99"/>
      <c r="V300" s="99"/>
      <c r="W300" s="99"/>
      <c r="X300" s="99"/>
    </row>
    <row r="301" spans="3:24" s="31" customFormat="1" ht="14.25" customHeight="1">
      <c r="D301" s="99"/>
      <c r="E301" s="99"/>
      <c r="F301" s="99"/>
      <c r="G301" s="99"/>
      <c r="H301" s="99"/>
      <c r="I301" s="99"/>
      <c r="J301" s="99"/>
      <c r="K301" s="99"/>
      <c r="L301" s="99"/>
      <c r="M301" s="99"/>
      <c r="N301" s="99"/>
      <c r="O301" s="99"/>
      <c r="P301" s="99"/>
      <c r="Q301" s="99"/>
      <c r="R301" s="99"/>
      <c r="S301" s="99"/>
      <c r="T301" s="99"/>
      <c r="U301" s="99"/>
      <c r="V301" s="99"/>
      <c r="W301" s="99"/>
      <c r="X301" s="99"/>
    </row>
    <row r="302" spans="3:24" s="31" customFormat="1" ht="14.25" customHeight="1">
      <c r="D302" s="99"/>
      <c r="E302" s="99"/>
      <c r="F302" s="99"/>
      <c r="G302" s="99"/>
      <c r="H302" s="99"/>
      <c r="I302" s="99"/>
      <c r="J302" s="99"/>
      <c r="K302" s="99"/>
      <c r="L302" s="99"/>
      <c r="M302" s="99"/>
      <c r="N302" s="99"/>
      <c r="O302" s="99"/>
      <c r="P302" s="99"/>
      <c r="Q302" s="99"/>
      <c r="R302" s="99"/>
      <c r="S302" s="99"/>
      <c r="T302" s="99"/>
      <c r="U302" s="99"/>
      <c r="V302" s="99"/>
      <c r="W302" s="99"/>
      <c r="X302" s="99"/>
    </row>
    <row r="303" spans="3:24" s="31" customFormat="1" ht="14.25" customHeight="1">
      <c r="D303" s="99"/>
      <c r="E303" s="99"/>
      <c r="F303" s="99"/>
      <c r="G303" s="99"/>
      <c r="H303" s="99"/>
      <c r="I303" s="99"/>
      <c r="J303" s="99"/>
      <c r="K303" s="99"/>
      <c r="L303" s="99"/>
      <c r="M303" s="99"/>
      <c r="N303" s="99"/>
      <c r="O303" s="99"/>
      <c r="P303" s="99"/>
      <c r="Q303" s="99"/>
      <c r="R303" s="99"/>
      <c r="S303" s="99"/>
      <c r="T303" s="99"/>
      <c r="U303" s="99"/>
      <c r="V303" s="99"/>
      <c r="W303" s="99"/>
      <c r="X303" s="99"/>
    </row>
    <row r="304" spans="3:24" s="31" customFormat="1" ht="14.25" customHeight="1">
      <c r="D304" s="99"/>
      <c r="E304" s="99"/>
      <c r="F304" s="99"/>
      <c r="G304" s="99"/>
      <c r="H304" s="99"/>
      <c r="I304" s="99"/>
      <c r="J304" s="99"/>
      <c r="K304" s="99"/>
      <c r="L304" s="99"/>
      <c r="M304" s="99"/>
      <c r="N304" s="99"/>
      <c r="O304" s="99"/>
      <c r="P304" s="99"/>
      <c r="Q304" s="99"/>
      <c r="R304" s="99"/>
      <c r="S304" s="99"/>
      <c r="T304" s="99"/>
      <c r="U304" s="99"/>
      <c r="V304" s="99"/>
      <c r="W304" s="99"/>
      <c r="X304" s="99"/>
    </row>
  </sheetData>
  <phoneticPr fontId="5"/>
  <pageMargins left="0.78740157480314965" right="0.78740157480314965" top="0.98425196850393704" bottom="0.98425196850393704" header="0.51181102362204722" footer="0.51181102362204722"/>
  <pageSetup paperSize="9" scale="59" orientation="landscape" r:id="rId1"/>
  <headerFooter alignWithMargins="0"/>
  <rowBreaks count="6" manualBreakCount="6">
    <brk id="45" min="1" max="22" man="1"/>
    <brk id="86" min="1" max="22" man="1"/>
    <brk id="126" min="1" max="22" man="1"/>
    <brk id="169" min="1" max="22" man="1"/>
    <brk id="210" min="1" max="22" man="1"/>
    <brk id="245" min="1"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B1:AY304"/>
  <sheetViews>
    <sheetView showGridLines="0" view="pageBreakPreview" zoomScale="75" zoomScaleNormal="75" workbookViewId="0">
      <selection activeCell="C2" sqref="C2"/>
    </sheetView>
  </sheetViews>
  <sheetFormatPr defaultColWidth="9" defaultRowHeight="12"/>
  <cols>
    <col min="1" max="1" width="1.875" style="25" customWidth="1"/>
    <col min="2" max="2" width="3.5" style="25" bestFit="1" customWidth="1"/>
    <col min="3" max="3" width="20.25" style="25" customWidth="1"/>
    <col min="4" max="23" width="9.5" style="25" customWidth="1"/>
    <col min="24" max="25" width="8.75" style="25" customWidth="1"/>
    <col min="26" max="26" width="9" style="25" customWidth="1"/>
    <col min="27" max="27" width="9.75" style="25" customWidth="1"/>
    <col min="28" max="70" width="9" style="25" customWidth="1"/>
    <col min="71" max="16384" width="9" style="25"/>
  </cols>
  <sheetData>
    <row r="1" spans="3:42" s="31" customFormat="1" ht="10.7" customHeight="1">
      <c r="D1" s="99"/>
      <c r="E1" s="99"/>
      <c r="F1" s="99"/>
      <c r="G1" s="99"/>
      <c r="H1" s="99"/>
      <c r="I1" s="99"/>
      <c r="J1" s="99"/>
      <c r="K1" s="99"/>
      <c r="L1" s="99"/>
      <c r="M1" s="99"/>
      <c r="N1" s="99"/>
      <c r="O1" s="99"/>
      <c r="P1" s="99"/>
      <c r="Q1" s="99"/>
      <c r="R1" s="99"/>
      <c r="S1" s="99"/>
      <c r="T1" s="99"/>
      <c r="U1" s="99"/>
      <c r="V1" s="99"/>
      <c r="W1" s="99"/>
    </row>
    <row r="2" spans="3:42" s="31" customFormat="1" ht="18.75">
      <c r="C2" s="51" t="s">
        <v>140</v>
      </c>
      <c r="D2" s="99"/>
      <c r="E2" s="99"/>
      <c r="F2" s="99"/>
      <c r="G2" s="99"/>
      <c r="H2" s="99"/>
      <c r="I2" s="99"/>
      <c r="J2" s="99"/>
      <c r="K2" s="99"/>
      <c r="L2" s="99"/>
      <c r="M2" s="99"/>
      <c r="N2" s="99"/>
      <c r="O2" s="99"/>
      <c r="P2" s="99"/>
      <c r="Q2" s="99"/>
      <c r="R2" s="99"/>
      <c r="S2" s="99"/>
      <c r="T2" s="99"/>
      <c r="U2" s="99"/>
      <c r="V2" s="99"/>
      <c r="W2" s="99"/>
      <c r="X2" s="99"/>
      <c r="Y2" s="100"/>
      <c r="Z2" s="100"/>
      <c r="AA2" s="100"/>
      <c r="AB2" s="100"/>
      <c r="AC2" s="100"/>
      <c r="AD2" s="100"/>
      <c r="AE2" s="100"/>
      <c r="AF2" s="100"/>
      <c r="AG2" s="100"/>
      <c r="AH2" s="100"/>
      <c r="AI2" s="100"/>
      <c r="AJ2" s="100"/>
      <c r="AK2" s="100"/>
      <c r="AL2" s="100"/>
      <c r="AM2" s="100"/>
      <c r="AN2" s="100"/>
      <c r="AO2" s="100"/>
      <c r="AP2" s="100"/>
    </row>
    <row r="3" spans="3:42" s="31" customFormat="1" ht="10.7" customHeight="1">
      <c r="D3" s="99"/>
      <c r="E3" s="99"/>
      <c r="F3" s="99"/>
      <c r="G3" s="99"/>
      <c r="H3" s="99"/>
      <c r="I3" s="99"/>
      <c r="J3" s="99"/>
      <c r="K3" s="99"/>
      <c r="L3" s="99"/>
      <c r="M3" s="99"/>
      <c r="N3" s="99"/>
      <c r="O3" s="99"/>
      <c r="P3" s="99"/>
      <c r="Q3" s="99"/>
      <c r="R3" s="99"/>
      <c r="S3" s="99"/>
      <c r="T3" s="99"/>
      <c r="U3" s="99"/>
      <c r="V3" s="99"/>
      <c r="W3" s="99"/>
      <c r="X3" s="99"/>
      <c r="Y3" s="100"/>
      <c r="Z3" s="100"/>
      <c r="AA3" s="100"/>
      <c r="AB3" s="100"/>
      <c r="AC3" s="100"/>
      <c r="AD3" s="100"/>
      <c r="AE3" s="100"/>
      <c r="AF3" s="100"/>
      <c r="AG3" s="100"/>
      <c r="AH3" s="100"/>
      <c r="AI3" s="100"/>
      <c r="AJ3" s="100"/>
      <c r="AK3" s="100"/>
      <c r="AL3" s="100"/>
      <c r="AM3" s="100"/>
      <c r="AN3" s="100"/>
      <c r="AO3" s="100"/>
      <c r="AP3" s="100"/>
    </row>
    <row r="4" spans="3:42" s="31" customFormat="1" ht="18.75">
      <c r="C4" s="51" t="s">
        <v>468</v>
      </c>
      <c r="D4" s="87"/>
      <c r="E4" s="87"/>
      <c r="F4" s="87"/>
      <c r="G4" s="87"/>
      <c r="H4" s="87"/>
      <c r="I4" s="87"/>
      <c r="J4" s="87"/>
      <c r="K4" s="87"/>
      <c r="L4" s="87"/>
      <c r="M4" s="87"/>
      <c r="N4" s="87"/>
      <c r="O4" s="87"/>
      <c r="P4" s="87"/>
      <c r="Q4" s="87"/>
      <c r="R4" s="87"/>
      <c r="S4" s="87"/>
      <c r="T4" s="87"/>
      <c r="U4" s="87"/>
      <c r="V4" s="87"/>
      <c r="W4" s="87"/>
      <c r="X4" s="99"/>
      <c r="Y4" s="100"/>
      <c r="Z4" s="100"/>
      <c r="AA4" s="100"/>
      <c r="AB4" s="100"/>
      <c r="AC4" s="100"/>
      <c r="AD4" s="100"/>
      <c r="AE4" s="100"/>
      <c r="AF4" s="100"/>
      <c r="AG4" s="100"/>
      <c r="AH4" s="100"/>
      <c r="AI4" s="100"/>
      <c r="AJ4" s="100"/>
      <c r="AK4" s="100"/>
      <c r="AL4" s="100"/>
      <c r="AM4" s="100"/>
      <c r="AN4" s="100"/>
      <c r="AO4" s="100"/>
      <c r="AP4" s="100"/>
    </row>
    <row r="5" spans="3:42" s="31" customFormat="1" ht="10.7" customHeight="1">
      <c r="D5" s="87"/>
      <c r="E5" s="87"/>
      <c r="F5" s="87"/>
      <c r="G5" s="87"/>
      <c r="H5" s="87"/>
      <c r="I5" s="87"/>
      <c r="J5" s="87"/>
      <c r="K5" s="87"/>
      <c r="L5" s="87"/>
      <c r="M5" s="87"/>
      <c r="N5" s="87"/>
      <c r="O5" s="87"/>
      <c r="P5" s="87"/>
      <c r="Q5" s="87"/>
      <c r="R5" s="87"/>
      <c r="S5" s="87"/>
      <c r="T5" s="87"/>
      <c r="U5" s="87"/>
      <c r="V5" s="87"/>
      <c r="W5" s="87"/>
      <c r="X5" s="99"/>
      <c r="Y5" s="100"/>
      <c r="Z5" s="100"/>
      <c r="AA5" s="100"/>
      <c r="AB5" s="100"/>
      <c r="AC5" s="100"/>
      <c r="AD5" s="100"/>
      <c r="AE5" s="100"/>
      <c r="AF5" s="100"/>
      <c r="AG5" s="100"/>
      <c r="AH5" s="100"/>
      <c r="AI5" s="100"/>
      <c r="AJ5" s="100"/>
      <c r="AK5" s="100"/>
      <c r="AL5" s="100"/>
      <c r="AM5" s="100"/>
      <c r="AN5" s="100"/>
      <c r="AO5" s="100"/>
      <c r="AP5" s="100"/>
    </row>
    <row r="6" spans="3:42" s="31" customFormat="1" ht="18.75">
      <c r="C6" s="51" t="s">
        <v>430</v>
      </c>
      <c r="D6" s="87"/>
      <c r="E6" s="87"/>
      <c r="F6" s="87"/>
      <c r="G6" s="87"/>
      <c r="H6" s="87"/>
      <c r="I6" s="87"/>
      <c r="J6" s="87"/>
      <c r="K6" s="87"/>
      <c r="L6" s="87"/>
      <c r="M6" s="87"/>
      <c r="N6" s="87"/>
      <c r="O6" s="87"/>
      <c r="P6" s="87"/>
      <c r="Q6" s="87"/>
      <c r="R6" s="87"/>
      <c r="S6" s="87"/>
      <c r="T6" s="87"/>
      <c r="U6" s="87"/>
      <c r="V6" s="87"/>
      <c r="W6" s="87"/>
      <c r="X6" s="99"/>
      <c r="Y6" s="100"/>
      <c r="Z6" s="100"/>
      <c r="AA6" s="100"/>
      <c r="AB6" s="100"/>
      <c r="AC6" s="100"/>
      <c r="AD6" s="100"/>
      <c r="AE6" s="100"/>
      <c r="AF6" s="100"/>
      <c r="AG6" s="100"/>
      <c r="AH6" s="100"/>
      <c r="AI6" s="100"/>
      <c r="AJ6" s="100"/>
      <c r="AK6" s="100"/>
      <c r="AL6" s="100"/>
      <c r="AM6" s="100"/>
      <c r="AN6" s="100"/>
      <c r="AO6" s="100"/>
      <c r="AP6" s="100"/>
    </row>
    <row r="7" spans="3:42" s="31" customFormat="1" ht="10.7" customHeight="1">
      <c r="D7" s="87"/>
      <c r="E7" s="87"/>
      <c r="F7" s="87"/>
      <c r="G7" s="87"/>
      <c r="H7" s="87"/>
      <c r="I7" s="87"/>
      <c r="J7" s="87"/>
      <c r="K7" s="87"/>
      <c r="L7" s="87"/>
      <c r="M7" s="87"/>
      <c r="N7" s="87"/>
      <c r="O7" s="87"/>
      <c r="P7" s="87"/>
      <c r="Q7" s="87"/>
      <c r="R7" s="87"/>
      <c r="S7" s="87"/>
      <c r="T7" s="87"/>
      <c r="U7" s="87"/>
      <c r="V7" s="87"/>
      <c r="W7" s="87"/>
      <c r="X7" s="99"/>
      <c r="Y7" s="100"/>
      <c r="Z7" s="100"/>
      <c r="AA7" s="100"/>
      <c r="AB7" s="100"/>
      <c r="AC7" s="100"/>
      <c r="AD7" s="100"/>
      <c r="AE7" s="100"/>
      <c r="AF7" s="100"/>
      <c r="AG7" s="100"/>
      <c r="AH7" s="100"/>
      <c r="AI7" s="100"/>
      <c r="AJ7" s="100"/>
      <c r="AK7" s="100"/>
      <c r="AL7" s="100"/>
      <c r="AM7" s="100"/>
      <c r="AN7" s="100"/>
      <c r="AO7" s="100"/>
      <c r="AP7" s="100"/>
    </row>
    <row r="8" spans="3:42" s="31" customFormat="1" ht="17.25">
      <c r="C8" s="32" t="s">
        <v>469</v>
      </c>
      <c r="D8" s="25"/>
      <c r="E8" s="25"/>
      <c r="F8" s="73"/>
      <c r="G8" s="74"/>
      <c r="H8" s="25"/>
      <c r="I8" s="25"/>
      <c r="J8" s="75"/>
      <c r="K8" s="76"/>
      <c r="L8" s="25"/>
      <c r="M8" s="25"/>
      <c r="N8" s="25"/>
      <c r="O8" s="25"/>
      <c r="P8" s="25"/>
      <c r="Q8" s="25"/>
      <c r="R8" s="25"/>
      <c r="S8" s="25"/>
      <c r="T8" s="25"/>
      <c r="U8" s="25"/>
      <c r="V8" s="25"/>
      <c r="W8" s="29" t="s">
        <v>722</v>
      </c>
      <c r="X8" s="99"/>
      <c r="Y8" s="100"/>
      <c r="Z8" s="100"/>
      <c r="AA8" s="100"/>
      <c r="AB8" s="100"/>
      <c r="AC8" s="100"/>
      <c r="AD8" s="100"/>
      <c r="AE8" s="100"/>
      <c r="AF8" s="100"/>
      <c r="AG8" s="100"/>
      <c r="AH8" s="100"/>
      <c r="AI8" s="100"/>
      <c r="AJ8" s="100"/>
      <c r="AK8" s="100"/>
      <c r="AL8" s="100"/>
      <c r="AM8" s="100"/>
      <c r="AN8" s="100"/>
      <c r="AO8" s="100"/>
      <c r="AP8" s="100"/>
    </row>
    <row r="9" spans="3:42" s="31" customFormat="1" ht="13.5">
      <c r="C9" s="49"/>
      <c r="D9" s="588" t="str">
        <f>推計結果の概要!D6</f>
        <v>01</v>
      </c>
      <c r="E9" s="588" t="str">
        <f>推計結果の概要!E6</f>
        <v>02</v>
      </c>
      <c r="F9" s="588" t="str">
        <f>推計結果の概要!F6</f>
        <v>03</v>
      </c>
      <c r="G9" s="588" t="str">
        <f>推計結果の概要!G6</f>
        <v>04</v>
      </c>
      <c r="H9" s="588" t="str">
        <f>推計結果の概要!H6</f>
        <v>05</v>
      </c>
      <c r="I9" s="588" t="str">
        <f>推計結果の概要!I6</f>
        <v>06</v>
      </c>
      <c r="J9" s="588" t="str">
        <f>推計結果の概要!J6</f>
        <v>07</v>
      </c>
      <c r="K9" s="588" t="str">
        <f>推計結果の概要!K6</f>
        <v>08</v>
      </c>
      <c r="L9" s="588" t="str">
        <f>推計結果の概要!L6</f>
        <v>09</v>
      </c>
      <c r="M9" s="588" t="str">
        <f>推計結果の概要!M6</f>
        <v>10</v>
      </c>
      <c r="N9" s="588" t="str">
        <f>推計結果の概要!N6</f>
        <v>11</v>
      </c>
      <c r="O9" s="588" t="str">
        <f>推計結果の概要!O6</f>
        <v>12</v>
      </c>
      <c r="P9" s="588" t="str">
        <f>推計結果の概要!P6</f>
        <v>13</v>
      </c>
      <c r="Q9" s="588" t="str">
        <f>推計結果の概要!Q6</f>
        <v>14</v>
      </c>
      <c r="R9" s="588" t="str">
        <f>推計結果の概要!R6</f>
        <v>15</v>
      </c>
      <c r="S9" s="588" t="str">
        <f>推計結果の概要!S6</f>
        <v>16</v>
      </c>
      <c r="T9" s="588" t="str">
        <f>推計結果の概要!T6</f>
        <v>17</v>
      </c>
      <c r="U9" s="588" t="str">
        <f>推計結果の概要!U6</f>
        <v>18</v>
      </c>
      <c r="V9" s="588" t="str">
        <f>推計結果の概要!V6</f>
        <v>19</v>
      </c>
      <c r="W9" s="588" t="str">
        <f>推計結果の概要!W6</f>
        <v>20</v>
      </c>
      <c r="X9" s="588" t="str">
        <f>推計結果の概要!X6</f>
        <v>21</v>
      </c>
      <c r="Y9" s="588" t="str">
        <f>推計結果の概要!Y6</f>
        <v>22</v>
      </c>
      <c r="Z9" s="588" t="str">
        <f>推計結果の概要!Z6</f>
        <v>23</v>
      </c>
      <c r="AA9" s="588" t="str">
        <f>推計結果の概要!AA6</f>
        <v>24</v>
      </c>
      <c r="AB9" s="588" t="str">
        <f>推計結果の概要!AB6</f>
        <v>25</v>
      </c>
      <c r="AC9" s="588" t="str">
        <f>推計結果の概要!AC6</f>
        <v>26</v>
      </c>
      <c r="AD9" s="588" t="str">
        <f>推計結果の概要!AD6</f>
        <v>27</v>
      </c>
      <c r="AE9" s="588" t="str">
        <f>推計結果の概要!AE6</f>
        <v>28</v>
      </c>
      <c r="AF9" s="588" t="str">
        <f>推計結果の概要!AF6</f>
        <v>29</v>
      </c>
      <c r="AG9" s="588" t="str">
        <f>推計結果の概要!AG6</f>
        <v>30</v>
      </c>
      <c r="AH9" s="588" t="str">
        <f>推計結果の概要!AH6</f>
        <v>31</v>
      </c>
      <c r="AI9" s="588" t="str">
        <f>推計結果の概要!AI6</f>
        <v>32</v>
      </c>
      <c r="AJ9" s="588" t="str">
        <f>推計結果の概要!AJ6</f>
        <v>33</v>
      </c>
      <c r="AK9" s="588" t="str">
        <f>推計結果の概要!AK6</f>
        <v>34</v>
      </c>
      <c r="AL9" s="588" t="str">
        <f>推計結果の概要!AL6</f>
        <v>35</v>
      </c>
      <c r="AM9" s="588" t="str">
        <f>推計結果の概要!AM6</f>
        <v>36</v>
      </c>
      <c r="AN9" s="588" t="str">
        <f>推計結果の概要!AN6</f>
        <v>37</v>
      </c>
      <c r="AO9" s="588" t="str">
        <f>推計結果の概要!AO6</f>
        <v>38</v>
      </c>
      <c r="AP9" s="588" t="str">
        <f>推計結果の概要!AP6</f>
        <v>39</v>
      </c>
    </row>
    <row r="10" spans="3:42" s="31" customFormat="1" ht="40.5">
      <c r="C10" s="77" t="s">
        <v>48</v>
      </c>
      <c r="D10" s="589" t="str">
        <f>推計結果の概要!D7</f>
        <v>農業</v>
      </c>
      <c r="E10" s="589" t="str">
        <f>推計結果の概要!E7</f>
        <v>林業</v>
      </c>
      <c r="F10" s="589" t="str">
        <f>推計結果の概要!F7</f>
        <v>漁業</v>
      </c>
      <c r="G10" s="589" t="str">
        <f>推計結果の概要!G7</f>
        <v>鉱業</v>
      </c>
      <c r="H10" s="589" t="str">
        <f>推計結果の概要!H7</f>
        <v>飲食料品</v>
      </c>
      <c r="I10" s="589" t="str">
        <f>推計結果の概要!I7</f>
        <v>繊維製品</v>
      </c>
      <c r="J10" s="589" t="str">
        <f>推計結果の概要!J7</f>
        <v>パルプ・紙・木製品</v>
      </c>
      <c r="K10" s="589" t="str">
        <f>推計結果の概要!K7</f>
        <v>化学製品</v>
      </c>
      <c r="L10" s="589" t="str">
        <f>推計結果の概要!L7</f>
        <v>石油・石炭製品</v>
      </c>
      <c r="M10" s="613" t="str">
        <f>推計結果の概要!M7</f>
        <v>プラスチック・ゴム製品</v>
      </c>
      <c r="N10" s="589" t="str">
        <f>推計結果の概要!N7</f>
        <v>窯業・土石製品</v>
      </c>
      <c r="O10" s="589" t="str">
        <f>推計結果の概要!O7</f>
        <v>鉄鋼</v>
      </c>
      <c r="P10" s="589" t="str">
        <f>推計結果の概要!P7</f>
        <v>非鉄金属</v>
      </c>
      <c r="Q10" s="589" t="str">
        <f>推計結果の概要!Q7</f>
        <v>金属製品</v>
      </c>
      <c r="R10" s="589" t="str">
        <f>推計結果の概要!R7</f>
        <v>はん用機械</v>
      </c>
      <c r="S10" s="589" t="str">
        <f>推計結果の概要!S7</f>
        <v>生産用機械</v>
      </c>
      <c r="T10" s="589" t="str">
        <f>推計結果の概要!T7</f>
        <v>業務用機械</v>
      </c>
      <c r="U10" s="589" t="str">
        <f>推計結果の概要!U7</f>
        <v>電子部品</v>
      </c>
      <c r="V10" s="589" t="str">
        <f>推計結果の概要!V7</f>
        <v>電気機械</v>
      </c>
      <c r="W10" s="589" t="str">
        <f>推計結果の概要!W7</f>
        <v>情報通信機器</v>
      </c>
      <c r="X10" s="593" t="str">
        <f>推計結果の概要!X7</f>
        <v>輸送機械</v>
      </c>
      <c r="Y10" s="593" t="str">
        <f>推計結果の概要!Y7</f>
        <v>その他の製造工業製品</v>
      </c>
      <c r="Z10" s="593" t="str">
        <f>推計結果の概要!Z7</f>
        <v>建設</v>
      </c>
      <c r="AA10" s="593" t="str">
        <f>推計結果の概要!AA7</f>
        <v>電力・ガス・熱供給</v>
      </c>
      <c r="AB10" s="593" t="str">
        <f>推計結果の概要!AB7</f>
        <v>水道</v>
      </c>
      <c r="AC10" s="593" t="str">
        <f>推計結果の概要!AC7</f>
        <v>廃棄物処理</v>
      </c>
      <c r="AD10" s="593" t="str">
        <f>推計結果の概要!AD7</f>
        <v>商業</v>
      </c>
      <c r="AE10" s="593" t="str">
        <f>推計結果の概要!AE7</f>
        <v>金融・保険</v>
      </c>
      <c r="AF10" s="593" t="str">
        <f>推計結果の概要!AF7</f>
        <v>不動産</v>
      </c>
      <c r="AG10" s="593" t="str">
        <f>推計結果の概要!AG7</f>
        <v>運輸・郵便</v>
      </c>
      <c r="AH10" s="593" t="str">
        <f>推計結果の概要!AH7</f>
        <v>情報通信</v>
      </c>
      <c r="AI10" s="593" t="str">
        <f>推計結果の概要!AI7</f>
        <v>公務</v>
      </c>
      <c r="AJ10" s="593" t="str">
        <f>推計結果の概要!AJ7</f>
        <v>教育・研究</v>
      </c>
      <c r="AK10" s="593" t="str">
        <f>推計結果の概要!AK7</f>
        <v>医療・福祉</v>
      </c>
      <c r="AL10" s="614" t="str">
        <f>推計結果の概要!AL7</f>
        <v>他に分類されない会員制団体</v>
      </c>
      <c r="AM10" s="593" t="str">
        <f>推計結果の概要!AM7</f>
        <v>対事業所サービス</v>
      </c>
      <c r="AN10" s="593" t="str">
        <f>推計結果の概要!AN7</f>
        <v>対個人サービス</v>
      </c>
      <c r="AO10" s="593" t="str">
        <f>推計結果の概要!AO7</f>
        <v>事務用品</v>
      </c>
      <c r="AP10" s="593" t="str">
        <f>推計結果の概要!AP7</f>
        <v>分類不明</v>
      </c>
    </row>
    <row r="11" spans="3:42" s="31" customFormat="1" ht="13.5" customHeight="1">
      <c r="C11" s="78" t="s">
        <v>84</v>
      </c>
      <c r="D11" s="79">
        <f t="array" ref="D11:AP13">+詳細1!D11:AP13</f>
        <v>0</v>
      </c>
      <c r="E11" s="79">
        <v>0</v>
      </c>
      <c r="F11" s="79">
        <v>0</v>
      </c>
      <c r="G11" s="79">
        <v>0</v>
      </c>
      <c r="H11" s="79">
        <v>1690.667441160112</v>
      </c>
      <c r="I11" s="79">
        <v>0</v>
      </c>
      <c r="J11" s="79">
        <v>0</v>
      </c>
      <c r="K11" s="79">
        <v>0</v>
      </c>
      <c r="L11" s="79">
        <v>0</v>
      </c>
      <c r="M11" s="79">
        <v>0</v>
      </c>
      <c r="N11" s="79">
        <v>0</v>
      </c>
      <c r="O11" s="79">
        <v>0</v>
      </c>
      <c r="P11" s="79">
        <v>0</v>
      </c>
      <c r="Q11" s="97">
        <v>0</v>
      </c>
      <c r="R11" s="97">
        <v>0</v>
      </c>
      <c r="S11" s="97">
        <v>0</v>
      </c>
      <c r="T11" s="97">
        <v>0</v>
      </c>
      <c r="U11" s="97">
        <v>0</v>
      </c>
      <c r="V11" s="97">
        <v>0</v>
      </c>
      <c r="W11" s="79">
        <v>0</v>
      </c>
      <c r="X11" s="79">
        <v>0</v>
      </c>
      <c r="Y11" s="79">
        <v>0</v>
      </c>
      <c r="Z11" s="79">
        <v>0</v>
      </c>
      <c r="AA11" s="79">
        <v>0</v>
      </c>
      <c r="AB11" s="79">
        <v>0</v>
      </c>
      <c r="AC11" s="79">
        <v>0</v>
      </c>
      <c r="AD11" s="79">
        <v>784.86874532919182</v>
      </c>
      <c r="AE11" s="79">
        <v>0</v>
      </c>
      <c r="AF11" s="79">
        <v>0</v>
      </c>
      <c r="AG11" s="79">
        <v>203.21676160170657</v>
      </c>
      <c r="AH11" s="79">
        <v>0</v>
      </c>
      <c r="AI11" s="79">
        <v>0</v>
      </c>
      <c r="AJ11" s="79">
        <v>0</v>
      </c>
      <c r="AK11" s="79">
        <v>0</v>
      </c>
      <c r="AL11" s="79">
        <v>0</v>
      </c>
      <c r="AM11" s="79">
        <v>0</v>
      </c>
      <c r="AN11" s="79">
        <v>0</v>
      </c>
      <c r="AO11" s="79">
        <v>0</v>
      </c>
      <c r="AP11" s="79">
        <v>0</v>
      </c>
    </row>
    <row r="12" spans="3:42" s="31" customFormat="1" ht="13.5" customHeight="1">
      <c r="C12" s="81" t="s">
        <v>85</v>
      </c>
      <c r="D12" s="37">
        <v>88.63917525436068</v>
      </c>
      <c r="E12" s="37">
        <v>0.66327548736232333</v>
      </c>
      <c r="F12" s="37">
        <v>7.4916692185365257</v>
      </c>
      <c r="G12" s="37">
        <v>0.23321185581801604</v>
      </c>
      <c r="H12" s="37">
        <v>187.63150645200795</v>
      </c>
      <c r="I12" s="37">
        <v>1.7883233580664994</v>
      </c>
      <c r="J12" s="37">
        <v>21.665878089998039</v>
      </c>
      <c r="K12" s="37">
        <v>18.370272569242825</v>
      </c>
      <c r="L12" s="37">
        <v>8.7571632100975485</v>
      </c>
      <c r="M12" s="37">
        <v>21.503266422987597</v>
      </c>
      <c r="N12" s="37">
        <v>3.5210519281490611</v>
      </c>
      <c r="O12" s="37">
        <v>7.5419471174939776</v>
      </c>
      <c r="P12" s="37">
        <v>1.1654562435668319</v>
      </c>
      <c r="Q12" s="98">
        <v>13.393330520171446</v>
      </c>
      <c r="R12" s="98">
        <v>1.6320342625584763</v>
      </c>
      <c r="S12" s="98">
        <v>1.3077722517068173</v>
      </c>
      <c r="T12" s="98">
        <v>0.47024700359975791</v>
      </c>
      <c r="U12" s="98">
        <v>0.71194243653779632</v>
      </c>
      <c r="V12" s="98">
        <v>0.91804317147342274</v>
      </c>
      <c r="W12" s="37">
        <v>0.16461168430234227</v>
      </c>
      <c r="X12" s="37">
        <v>3.4821333845500422</v>
      </c>
      <c r="Y12" s="37">
        <v>11.553814982978292</v>
      </c>
      <c r="Z12" s="37">
        <v>12.534468616711795</v>
      </c>
      <c r="AA12" s="37">
        <v>70.492346717988255</v>
      </c>
      <c r="AB12" s="37">
        <v>8.5451734618109878</v>
      </c>
      <c r="AC12" s="37">
        <v>9.1529813872561032</v>
      </c>
      <c r="AD12" s="37">
        <v>51.444971725953813</v>
      </c>
      <c r="AE12" s="37">
        <v>38.955590786591678</v>
      </c>
      <c r="AF12" s="37">
        <v>54.745483579458345</v>
      </c>
      <c r="AG12" s="37">
        <v>84.366297068318957</v>
      </c>
      <c r="AH12" s="37">
        <v>33.589888805157258</v>
      </c>
      <c r="AI12" s="37">
        <v>0.99559335521759018</v>
      </c>
      <c r="AJ12" s="37">
        <v>1.99472444827632</v>
      </c>
      <c r="AK12" s="37">
        <v>0.41284074236162555</v>
      </c>
      <c r="AL12" s="37">
        <v>4.2873010350317244</v>
      </c>
      <c r="AM12" s="37">
        <v>174.92576053548981</v>
      </c>
      <c r="AN12" s="37">
        <v>1.4208950042579278</v>
      </c>
      <c r="AO12" s="37">
        <v>4.6230757303799281</v>
      </c>
      <c r="AP12" s="37">
        <v>9.8091596057188877</v>
      </c>
    </row>
    <row r="13" spans="3:42" s="31" customFormat="1" ht="13.5" customHeight="1">
      <c r="C13" s="81" t="s">
        <v>86</v>
      </c>
      <c r="D13" s="37">
        <v>2.3673353190441309</v>
      </c>
      <c r="E13" s="37">
        <v>0.16151895476897005</v>
      </c>
      <c r="F13" s="37">
        <v>0.4225102020030318</v>
      </c>
      <c r="G13" s="37">
        <v>7.4911163861567487E-2</v>
      </c>
      <c r="H13" s="37">
        <v>27.198158759405359</v>
      </c>
      <c r="I13" s="37">
        <v>0.91261847617686842</v>
      </c>
      <c r="J13" s="37">
        <v>1.9347253833015279</v>
      </c>
      <c r="K13" s="37">
        <v>5.7243547581067569</v>
      </c>
      <c r="L13" s="37">
        <v>1.4901483170537388</v>
      </c>
      <c r="M13" s="37">
        <v>1.9505096770600201</v>
      </c>
      <c r="N13" s="37">
        <v>0.52134519024048687</v>
      </c>
      <c r="O13" s="37">
        <v>1.9382908702836206</v>
      </c>
      <c r="P13" s="37">
        <v>0.25642015283434216</v>
      </c>
      <c r="Q13" s="98">
        <v>1.3708819609602512</v>
      </c>
      <c r="R13" s="98">
        <v>0.55901162165359408</v>
      </c>
      <c r="S13" s="98">
        <v>0.27415686326543692</v>
      </c>
      <c r="T13" s="98">
        <v>0.16876395132299049</v>
      </c>
      <c r="U13" s="98">
        <v>0.45537126597942651</v>
      </c>
      <c r="V13" s="98">
        <v>2.5625197257442931</v>
      </c>
      <c r="W13" s="37">
        <v>2.8228262025393449</v>
      </c>
      <c r="X13" s="37">
        <v>2.6286392132717147</v>
      </c>
      <c r="Y13" s="37">
        <v>3.5525308558020421</v>
      </c>
      <c r="Z13" s="37">
        <v>3.9648814835567237</v>
      </c>
      <c r="AA13" s="37">
        <v>26.748989502442456</v>
      </c>
      <c r="AB13" s="37">
        <v>5.3405592099353703</v>
      </c>
      <c r="AC13" s="37">
        <v>2.6913934118262137</v>
      </c>
      <c r="AD13" s="37">
        <v>29.870860269276218</v>
      </c>
      <c r="AE13" s="37">
        <v>36.771551902189763</v>
      </c>
      <c r="AF13" s="37">
        <v>138.45960652733362</v>
      </c>
      <c r="AG13" s="37">
        <v>21.729816183953499</v>
      </c>
      <c r="AH13" s="37">
        <v>19.182065176993333</v>
      </c>
      <c r="AI13" s="37">
        <v>2.8508620174262056</v>
      </c>
      <c r="AJ13" s="37">
        <v>14.882562413722786</v>
      </c>
      <c r="AK13" s="37">
        <v>29.783943315053886</v>
      </c>
      <c r="AL13" s="37">
        <v>7.4942909255736962</v>
      </c>
      <c r="AM13" s="37">
        <v>27.107323530343525</v>
      </c>
      <c r="AN13" s="37">
        <v>38.445593933861005</v>
      </c>
      <c r="AO13" s="37">
        <v>0.6685453690489489</v>
      </c>
      <c r="AP13" s="37">
        <v>1.3467550651375197</v>
      </c>
    </row>
    <row r="14" spans="3:42" s="31" customFormat="1" ht="13.5" customHeight="1">
      <c r="C14" s="81" t="s">
        <v>79</v>
      </c>
      <c r="D14" s="37">
        <f t="shared" ref="D14:P14" si="0">SUM(D11:D13)</f>
        <v>91.00651057340481</v>
      </c>
      <c r="E14" s="37">
        <f t="shared" si="0"/>
        <v>0.82479444213129338</v>
      </c>
      <c r="F14" s="37">
        <f t="shared" si="0"/>
        <v>7.9141794205395577</v>
      </c>
      <c r="G14" s="37">
        <f t="shared" si="0"/>
        <v>0.30812301967958355</v>
      </c>
      <c r="H14" s="37">
        <f t="shared" si="0"/>
        <v>1905.4971063715252</v>
      </c>
      <c r="I14" s="37">
        <f t="shared" si="0"/>
        <v>2.700941834243368</v>
      </c>
      <c r="J14" s="37">
        <f t="shared" si="0"/>
        <v>23.600603473299568</v>
      </c>
      <c r="K14" s="37">
        <f t="shared" si="0"/>
        <v>24.094627327349581</v>
      </c>
      <c r="L14" s="37">
        <f t="shared" si="0"/>
        <v>10.247311527151288</v>
      </c>
      <c r="M14" s="37">
        <f t="shared" si="0"/>
        <v>23.453776100047616</v>
      </c>
      <c r="N14" s="37">
        <f t="shared" si="0"/>
        <v>4.0423971183895482</v>
      </c>
      <c r="O14" s="37">
        <f t="shared" si="0"/>
        <v>9.4802379877775991</v>
      </c>
      <c r="P14" s="37">
        <f t="shared" si="0"/>
        <v>1.421876396401174</v>
      </c>
      <c r="Q14" s="98">
        <f>SUM(Q11:Q13)</f>
        <v>14.764212481131697</v>
      </c>
      <c r="R14" s="98">
        <f>SUM(R11:R13)</f>
        <v>2.1910458842120706</v>
      </c>
      <c r="S14" s="98">
        <f>SUM(S11:S13)</f>
        <v>1.5819291149722543</v>
      </c>
      <c r="T14" s="98">
        <f>SUM(T11:T13)</f>
        <v>0.6390109549227484</v>
      </c>
      <c r="U14" s="98">
        <f>SUM(U11:U13)</f>
        <v>1.1673137025172229</v>
      </c>
      <c r="V14" s="98">
        <f t="shared" ref="V14:AP14" si="1">SUM(V11:V13)</f>
        <v>3.4805628972177161</v>
      </c>
      <c r="W14" s="37">
        <f t="shared" si="1"/>
        <v>2.9874378868416871</v>
      </c>
      <c r="X14" s="41">
        <f t="shared" si="1"/>
        <v>6.1107725978217573</v>
      </c>
      <c r="Y14" s="41">
        <f t="shared" si="1"/>
        <v>15.106345838780333</v>
      </c>
      <c r="Z14" s="41">
        <f t="shared" si="1"/>
        <v>16.499350100268519</v>
      </c>
      <c r="AA14" s="41">
        <f t="shared" si="1"/>
        <v>97.241336220430711</v>
      </c>
      <c r="AB14" s="41">
        <f t="shared" si="1"/>
        <v>13.885732671746357</v>
      </c>
      <c r="AC14" s="41">
        <f t="shared" si="1"/>
        <v>11.844374799082317</v>
      </c>
      <c r="AD14" s="41">
        <f t="shared" si="1"/>
        <v>866.18457732442187</v>
      </c>
      <c r="AE14" s="41">
        <f t="shared" si="1"/>
        <v>75.727142688781441</v>
      </c>
      <c r="AF14" s="41">
        <f t="shared" si="1"/>
        <v>193.20509010679197</v>
      </c>
      <c r="AG14" s="41">
        <f t="shared" si="1"/>
        <v>309.31287485397905</v>
      </c>
      <c r="AH14" s="41">
        <f t="shared" si="1"/>
        <v>52.771953982150592</v>
      </c>
      <c r="AI14" s="41">
        <f t="shared" si="1"/>
        <v>3.8464553726437956</v>
      </c>
      <c r="AJ14" s="41">
        <f t="shared" si="1"/>
        <v>16.877286861999107</v>
      </c>
      <c r="AK14" s="41">
        <f t="shared" si="1"/>
        <v>30.19678405741551</v>
      </c>
      <c r="AL14" s="41">
        <f t="shared" si="1"/>
        <v>11.781591960605422</v>
      </c>
      <c r="AM14" s="41">
        <f t="shared" si="1"/>
        <v>202.03308406583335</v>
      </c>
      <c r="AN14" s="41">
        <f t="shared" si="1"/>
        <v>39.866488938118934</v>
      </c>
      <c r="AO14" s="41">
        <f t="shared" si="1"/>
        <v>5.2916210994288768</v>
      </c>
      <c r="AP14" s="41">
        <f t="shared" si="1"/>
        <v>11.155914670856408</v>
      </c>
    </row>
    <row r="15" spans="3:42" s="31" customFormat="1" ht="13.5">
      <c r="C15" s="49"/>
      <c r="D15" s="588" t="str">
        <f t="shared" ref="D15:M16" si="2">X9</f>
        <v>21</v>
      </c>
      <c r="E15" s="588" t="str">
        <f t="shared" si="2"/>
        <v>22</v>
      </c>
      <c r="F15" s="588" t="str">
        <f t="shared" si="2"/>
        <v>23</v>
      </c>
      <c r="G15" s="588" t="str">
        <f t="shared" si="2"/>
        <v>24</v>
      </c>
      <c r="H15" s="588" t="str">
        <f t="shared" si="2"/>
        <v>25</v>
      </c>
      <c r="I15" s="588" t="str">
        <f t="shared" si="2"/>
        <v>26</v>
      </c>
      <c r="J15" s="588" t="str">
        <f t="shared" si="2"/>
        <v>27</v>
      </c>
      <c r="K15" s="588" t="str">
        <f t="shared" si="2"/>
        <v>28</v>
      </c>
      <c r="L15" s="588" t="str">
        <f t="shared" si="2"/>
        <v>29</v>
      </c>
      <c r="M15" s="588" t="str">
        <f t="shared" si="2"/>
        <v>30</v>
      </c>
      <c r="N15" s="588" t="str">
        <f t="shared" ref="N15:V16" si="3">AH9</f>
        <v>31</v>
      </c>
      <c r="O15" s="588" t="str">
        <f t="shared" si="3"/>
        <v>32</v>
      </c>
      <c r="P15" s="588" t="str">
        <f t="shared" si="3"/>
        <v>33</v>
      </c>
      <c r="Q15" s="588" t="str">
        <f t="shared" si="3"/>
        <v>34</v>
      </c>
      <c r="R15" s="588" t="str">
        <f t="shared" si="3"/>
        <v>35</v>
      </c>
      <c r="S15" s="588" t="str">
        <f t="shared" si="3"/>
        <v>36</v>
      </c>
      <c r="T15" s="588" t="str">
        <f t="shared" si="3"/>
        <v>37</v>
      </c>
      <c r="U15" s="588" t="str">
        <f t="shared" si="3"/>
        <v>38</v>
      </c>
      <c r="V15" s="588" t="str">
        <f t="shared" si="3"/>
        <v>39</v>
      </c>
      <c r="W15" s="49"/>
      <c r="X15" s="99"/>
      <c r="Y15" s="100"/>
      <c r="Z15" s="100"/>
      <c r="AA15" s="100"/>
      <c r="AB15" s="100"/>
      <c r="AC15" s="100"/>
      <c r="AD15" s="100"/>
      <c r="AE15" s="100"/>
      <c r="AF15" s="100"/>
      <c r="AG15" s="100"/>
      <c r="AH15" s="100"/>
      <c r="AI15" s="100"/>
      <c r="AJ15" s="100"/>
      <c r="AK15" s="100"/>
      <c r="AL15" s="100"/>
      <c r="AM15" s="100"/>
      <c r="AN15" s="100"/>
      <c r="AO15" s="100"/>
      <c r="AP15" s="100"/>
    </row>
    <row r="16" spans="3:42" s="31" customFormat="1" ht="40.5">
      <c r="C16" s="77" t="s">
        <v>48</v>
      </c>
      <c r="D16" s="589" t="str">
        <f t="shared" si="2"/>
        <v>輸送機械</v>
      </c>
      <c r="E16" s="589" t="str">
        <f t="shared" si="2"/>
        <v>その他の製造工業製品</v>
      </c>
      <c r="F16" s="589" t="str">
        <f t="shared" si="2"/>
        <v>建設</v>
      </c>
      <c r="G16" s="589" t="str">
        <f t="shared" si="2"/>
        <v>電力・ガス・熱供給</v>
      </c>
      <c r="H16" s="589" t="str">
        <f t="shared" si="2"/>
        <v>水道</v>
      </c>
      <c r="I16" s="589" t="str">
        <f t="shared" si="2"/>
        <v>廃棄物処理</v>
      </c>
      <c r="J16" s="589" t="str">
        <f t="shared" si="2"/>
        <v>商業</v>
      </c>
      <c r="K16" s="589" t="str">
        <f t="shared" si="2"/>
        <v>金融・保険</v>
      </c>
      <c r="L16" s="589" t="str">
        <f t="shared" si="2"/>
        <v>不動産</v>
      </c>
      <c r="M16" s="589" t="str">
        <f t="shared" si="2"/>
        <v>運輸・郵便</v>
      </c>
      <c r="N16" s="589" t="str">
        <f t="shared" si="3"/>
        <v>情報通信</v>
      </c>
      <c r="O16" s="589" t="str">
        <f t="shared" si="3"/>
        <v>公務</v>
      </c>
      <c r="P16" s="589" t="str">
        <f t="shared" si="3"/>
        <v>教育・研究</v>
      </c>
      <c r="Q16" s="589" t="str">
        <f t="shared" si="3"/>
        <v>医療・福祉</v>
      </c>
      <c r="R16" s="613" t="str">
        <f t="shared" si="3"/>
        <v>他に分類されない会員制団体</v>
      </c>
      <c r="S16" s="589" t="str">
        <f t="shared" si="3"/>
        <v>対事業所サービス</v>
      </c>
      <c r="T16" s="589" t="str">
        <f t="shared" si="3"/>
        <v>対個人サービス</v>
      </c>
      <c r="U16" s="589" t="str">
        <f t="shared" si="3"/>
        <v>事務用品</v>
      </c>
      <c r="V16" s="589" t="str">
        <f t="shared" si="3"/>
        <v>分類不明</v>
      </c>
      <c r="W16" s="30" t="s">
        <v>66</v>
      </c>
      <c r="X16" s="99"/>
      <c r="Y16" s="100"/>
      <c r="Z16" s="100"/>
      <c r="AA16" s="100"/>
      <c r="AB16" s="100"/>
      <c r="AC16" s="100"/>
      <c r="AD16" s="100"/>
      <c r="AE16" s="100"/>
      <c r="AF16" s="100"/>
      <c r="AG16" s="100"/>
      <c r="AH16" s="100"/>
      <c r="AI16" s="100"/>
      <c r="AJ16" s="100"/>
      <c r="AK16" s="100"/>
      <c r="AL16" s="100"/>
      <c r="AM16" s="100"/>
      <c r="AN16" s="100"/>
      <c r="AO16" s="100"/>
      <c r="AP16" s="100"/>
    </row>
    <row r="17" spans="3:42" s="31" customFormat="1" ht="13.5" customHeight="1">
      <c r="C17" s="78" t="s">
        <v>84</v>
      </c>
      <c r="D17" s="79">
        <f t="array" ref="D17:V20">+X11:AP14</f>
        <v>0</v>
      </c>
      <c r="E17" s="79">
        <v>0</v>
      </c>
      <c r="F17" s="79">
        <v>0</v>
      </c>
      <c r="G17" s="79">
        <v>0</v>
      </c>
      <c r="H17" s="79">
        <v>0</v>
      </c>
      <c r="I17" s="79">
        <v>0</v>
      </c>
      <c r="J17" s="79">
        <v>784.86874532919182</v>
      </c>
      <c r="K17" s="79">
        <v>0</v>
      </c>
      <c r="L17" s="79">
        <v>0</v>
      </c>
      <c r="M17" s="79">
        <v>203.21676160170657</v>
      </c>
      <c r="N17" s="79">
        <v>0</v>
      </c>
      <c r="O17" s="79">
        <v>0</v>
      </c>
      <c r="P17" s="79">
        <v>0</v>
      </c>
      <c r="Q17" s="97">
        <v>0</v>
      </c>
      <c r="R17" s="97">
        <v>0</v>
      </c>
      <c r="S17" s="97">
        <v>0</v>
      </c>
      <c r="T17" s="97">
        <v>0</v>
      </c>
      <c r="U17" s="97">
        <v>0</v>
      </c>
      <c r="V17" s="97">
        <v>0</v>
      </c>
      <c r="W17" s="79">
        <f>SUM(D11:W11,D17:V17)</f>
        <v>2678.7529480910102</v>
      </c>
      <c r="X17" s="99"/>
      <c r="Y17" s="100"/>
      <c r="Z17" s="100"/>
      <c r="AA17" s="100"/>
      <c r="AB17" s="100"/>
      <c r="AC17" s="100"/>
      <c r="AD17" s="100"/>
      <c r="AE17" s="100"/>
      <c r="AF17" s="100"/>
      <c r="AG17" s="100"/>
      <c r="AH17" s="100"/>
      <c r="AI17" s="100"/>
      <c r="AJ17" s="100"/>
      <c r="AK17" s="100"/>
      <c r="AL17" s="100"/>
      <c r="AM17" s="100"/>
      <c r="AN17" s="100"/>
      <c r="AO17" s="100"/>
      <c r="AP17" s="100"/>
    </row>
    <row r="18" spans="3:42" s="31" customFormat="1" ht="13.5" customHeight="1">
      <c r="C18" s="81" t="s">
        <v>85</v>
      </c>
      <c r="D18" s="98">
        <v>3.4821333845500422</v>
      </c>
      <c r="E18" s="98">
        <v>11.553814982978292</v>
      </c>
      <c r="F18" s="98">
        <v>12.534468616711795</v>
      </c>
      <c r="G18" s="98">
        <v>70.492346717988255</v>
      </c>
      <c r="H18" s="98">
        <v>8.5451734618109878</v>
      </c>
      <c r="I18" s="98">
        <v>9.1529813872561032</v>
      </c>
      <c r="J18" s="98">
        <v>51.444971725953813</v>
      </c>
      <c r="K18" s="98">
        <v>38.955590786591678</v>
      </c>
      <c r="L18" s="98">
        <v>54.745483579458345</v>
      </c>
      <c r="M18" s="98">
        <v>84.366297068318957</v>
      </c>
      <c r="N18" s="98">
        <v>33.589888805157258</v>
      </c>
      <c r="O18" s="98">
        <v>0.99559335521759018</v>
      </c>
      <c r="P18" s="98">
        <v>1.99472444827632</v>
      </c>
      <c r="Q18" s="98">
        <v>0.41284074236162555</v>
      </c>
      <c r="R18" s="98">
        <v>4.2873010350317244</v>
      </c>
      <c r="S18" s="98">
        <v>174.92576053548981</v>
      </c>
      <c r="T18" s="98">
        <v>1.4208950042579278</v>
      </c>
      <c r="U18" s="98">
        <v>4.6230757303799281</v>
      </c>
      <c r="V18" s="98">
        <v>9.8091596057188877</v>
      </c>
      <c r="W18" s="37">
        <f t="shared" ref="W18:W20" si="4">SUM(D12:W12,D18:V18)</f>
        <v>964.90267951154703</v>
      </c>
      <c r="X18" s="99"/>
      <c r="Y18" s="100"/>
      <c r="Z18" s="100"/>
      <c r="AA18" s="100"/>
      <c r="AB18" s="100"/>
      <c r="AC18" s="100"/>
      <c r="AD18" s="100"/>
      <c r="AE18" s="100"/>
      <c r="AF18" s="100"/>
      <c r="AG18" s="100"/>
      <c r="AH18" s="100"/>
      <c r="AI18" s="100"/>
      <c r="AJ18" s="100"/>
      <c r="AK18" s="100"/>
      <c r="AL18" s="100"/>
      <c r="AM18" s="100"/>
      <c r="AN18" s="100"/>
      <c r="AO18" s="100"/>
      <c r="AP18" s="100"/>
    </row>
    <row r="19" spans="3:42" s="31" customFormat="1" ht="13.5" customHeight="1">
      <c r="C19" s="81" t="s">
        <v>86</v>
      </c>
      <c r="D19" s="37">
        <v>2.6286392132717147</v>
      </c>
      <c r="E19" s="37">
        <v>3.5525308558020421</v>
      </c>
      <c r="F19" s="37">
        <v>3.9648814835567237</v>
      </c>
      <c r="G19" s="37">
        <v>26.748989502442456</v>
      </c>
      <c r="H19" s="37">
        <v>5.3405592099353703</v>
      </c>
      <c r="I19" s="37">
        <v>2.6913934118262137</v>
      </c>
      <c r="J19" s="37">
        <v>29.870860269276218</v>
      </c>
      <c r="K19" s="37">
        <v>36.771551902189763</v>
      </c>
      <c r="L19" s="37">
        <v>138.45960652733362</v>
      </c>
      <c r="M19" s="37">
        <v>21.729816183953499</v>
      </c>
      <c r="N19" s="37">
        <v>19.182065176993333</v>
      </c>
      <c r="O19" s="37">
        <v>2.8508620174262056</v>
      </c>
      <c r="P19" s="37">
        <v>14.882562413722786</v>
      </c>
      <c r="Q19" s="98">
        <v>29.783943315053886</v>
      </c>
      <c r="R19" s="98">
        <v>7.4942909255736962</v>
      </c>
      <c r="S19" s="98">
        <v>27.107323530343525</v>
      </c>
      <c r="T19" s="98">
        <v>38.445593933861005</v>
      </c>
      <c r="U19" s="98">
        <v>0.6685453690489489</v>
      </c>
      <c r="V19" s="98">
        <v>1.3467550651375197</v>
      </c>
      <c r="W19" s="37">
        <f t="shared" si="4"/>
        <v>466.6871491223543</v>
      </c>
      <c r="X19" s="99"/>
      <c r="Y19" s="100"/>
      <c r="Z19" s="100"/>
      <c r="AA19" s="100"/>
      <c r="AB19" s="100"/>
      <c r="AC19" s="100"/>
      <c r="AD19" s="100"/>
      <c r="AE19" s="100"/>
      <c r="AF19" s="100"/>
      <c r="AG19" s="100"/>
      <c r="AH19" s="100"/>
      <c r="AI19" s="100"/>
      <c r="AJ19" s="100"/>
      <c r="AK19" s="100"/>
      <c r="AL19" s="100"/>
      <c r="AM19" s="100"/>
      <c r="AN19" s="100"/>
      <c r="AO19" s="100"/>
      <c r="AP19" s="100"/>
    </row>
    <row r="20" spans="3:42" s="31" customFormat="1" ht="13.5" customHeight="1">
      <c r="C20" s="83" t="s">
        <v>79</v>
      </c>
      <c r="D20" s="41">
        <v>6.1107725978217573</v>
      </c>
      <c r="E20" s="41">
        <v>15.106345838780333</v>
      </c>
      <c r="F20" s="41">
        <v>16.499350100268519</v>
      </c>
      <c r="G20" s="41">
        <v>97.241336220430711</v>
      </c>
      <c r="H20" s="41">
        <v>13.885732671746357</v>
      </c>
      <c r="I20" s="41">
        <v>11.844374799082317</v>
      </c>
      <c r="J20" s="41">
        <v>866.18457732442187</v>
      </c>
      <c r="K20" s="41">
        <v>75.727142688781441</v>
      </c>
      <c r="L20" s="41">
        <v>193.20509010679197</v>
      </c>
      <c r="M20" s="41">
        <v>309.31287485397905</v>
      </c>
      <c r="N20" s="41">
        <v>52.771953982150592</v>
      </c>
      <c r="O20" s="41">
        <v>3.8464553726437956</v>
      </c>
      <c r="P20" s="41">
        <v>16.877286861999107</v>
      </c>
      <c r="Q20" s="41">
        <v>30.19678405741551</v>
      </c>
      <c r="R20" s="41">
        <v>11.781591960605422</v>
      </c>
      <c r="S20" s="41">
        <v>202.03308406583335</v>
      </c>
      <c r="T20" s="41">
        <v>39.866488938118934</v>
      </c>
      <c r="U20" s="41">
        <v>5.2916210994288768</v>
      </c>
      <c r="V20" s="41">
        <v>11.155914670856408</v>
      </c>
      <c r="W20" s="41">
        <f t="shared" si="4"/>
        <v>4110.3427767249113</v>
      </c>
      <c r="X20" s="99"/>
      <c r="Y20" s="100"/>
      <c r="Z20" s="100"/>
      <c r="AA20" s="100"/>
      <c r="AB20" s="100"/>
      <c r="AC20" s="100"/>
      <c r="AD20" s="100"/>
      <c r="AE20" s="100"/>
      <c r="AF20" s="100"/>
      <c r="AG20" s="100"/>
      <c r="AH20" s="100"/>
      <c r="AI20" s="100"/>
      <c r="AJ20" s="100"/>
      <c r="AK20" s="100"/>
      <c r="AL20" s="100"/>
      <c r="AM20" s="100"/>
      <c r="AN20" s="100"/>
      <c r="AO20" s="100"/>
      <c r="AP20" s="100"/>
    </row>
    <row r="21" spans="3:42" s="31" customFormat="1" ht="14.25" customHeight="1">
      <c r="X21" s="99"/>
      <c r="Y21" s="100"/>
      <c r="Z21" s="100"/>
      <c r="AA21" s="100"/>
      <c r="AB21" s="100"/>
      <c r="AC21" s="100"/>
      <c r="AD21" s="100"/>
      <c r="AE21" s="100"/>
      <c r="AF21" s="100"/>
      <c r="AG21" s="100"/>
      <c r="AH21" s="100"/>
      <c r="AI21" s="100"/>
      <c r="AJ21" s="100"/>
      <c r="AK21" s="100"/>
      <c r="AL21" s="100"/>
      <c r="AM21" s="100"/>
      <c r="AN21" s="100"/>
      <c r="AO21" s="100"/>
      <c r="AP21" s="100"/>
    </row>
    <row r="22" spans="3:42" s="31" customFormat="1" ht="17.25">
      <c r="C22" s="32" t="s">
        <v>470</v>
      </c>
      <c r="D22" s="25"/>
      <c r="E22" s="25"/>
      <c r="F22" s="73"/>
      <c r="G22" s="74"/>
      <c r="H22" s="25"/>
      <c r="I22" s="25"/>
      <c r="J22" s="75"/>
      <c r="K22" s="76"/>
      <c r="L22" s="25"/>
      <c r="M22" s="25"/>
      <c r="N22" s="25"/>
      <c r="O22" s="25"/>
      <c r="P22" s="25"/>
      <c r="Q22" s="25"/>
      <c r="R22" s="25"/>
      <c r="S22" s="25"/>
      <c r="T22" s="25"/>
      <c r="U22" s="25"/>
      <c r="V22" s="25"/>
      <c r="X22" s="99"/>
      <c r="Y22" s="100"/>
      <c r="Z22" s="100"/>
      <c r="AA22" s="100"/>
      <c r="AB22" s="100"/>
      <c r="AC22" s="100"/>
      <c r="AD22" s="100"/>
      <c r="AE22" s="100"/>
      <c r="AF22" s="100"/>
      <c r="AG22" s="100"/>
      <c r="AH22" s="100"/>
      <c r="AI22" s="100"/>
      <c r="AJ22" s="100"/>
      <c r="AK22" s="100"/>
      <c r="AL22" s="100"/>
      <c r="AM22" s="100"/>
      <c r="AN22" s="100"/>
      <c r="AO22" s="100"/>
      <c r="AP22" s="100"/>
    </row>
    <row r="23" spans="3:42" s="31" customFormat="1" ht="13.5">
      <c r="C23" s="49"/>
      <c r="D23" s="588" t="str">
        <f t="shared" ref="D23:AP23" si="5">D9</f>
        <v>01</v>
      </c>
      <c r="E23" s="588" t="str">
        <f t="shared" si="5"/>
        <v>02</v>
      </c>
      <c r="F23" s="588" t="str">
        <f t="shared" si="5"/>
        <v>03</v>
      </c>
      <c r="G23" s="588" t="str">
        <f t="shared" si="5"/>
        <v>04</v>
      </c>
      <c r="H23" s="588" t="str">
        <f t="shared" si="5"/>
        <v>05</v>
      </c>
      <c r="I23" s="588" t="str">
        <f t="shared" si="5"/>
        <v>06</v>
      </c>
      <c r="J23" s="588" t="str">
        <f t="shared" si="5"/>
        <v>07</v>
      </c>
      <c r="K23" s="588" t="str">
        <f t="shared" si="5"/>
        <v>08</v>
      </c>
      <c r="L23" s="588" t="str">
        <f t="shared" si="5"/>
        <v>09</v>
      </c>
      <c r="M23" s="588" t="str">
        <f t="shared" si="5"/>
        <v>10</v>
      </c>
      <c r="N23" s="588" t="str">
        <f t="shared" si="5"/>
        <v>11</v>
      </c>
      <c r="O23" s="588" t="str">
        <f t="shared" si="5"/>
        <v>12</v>
      </c>
      <c r="P23" s="588" t="str">
        <f t="shared" si="5"/>
        <v>13</v>
      </c>
      <c r="Q23" s="588" t="str">
        <f t="shared" si="5"/>
        <v>14</v>
      </c>
      <c r="R23" s="588" t="str">
        <f t="shared" si="5"/>
        <v>15</v>
      </c>
      <c r="S23" s="588" t="str">
        <f t="shared" si="5"/>
        <v>16</v>
      </c>
      <c r="T23" s="588" t="str">
        <f t="shared" si="5"/>
        <v>17</v>
      </c>
      <c r="U23" s="588" t="str">
        <f t="shared" si="5"/>
        <v>18</v>
      </c>
      <c r="V23" s="588" t="str">
        <f t="shared" si="5"/>
        <v>19</v>
      </c>
      <c r="W23" s="588" t="str">
        <f t="shared" si="5"/>
        <v>20</v>
      </c>
      <c r="X23" s="588" t="str">
        <f t="shared" si="5"/>
        <v>21</v>
      </c>
      <c r="Y23" s="588" t="str">
        <f t="shared" si="5"/>
        <v>22</v>
      </c>
      <c r="Z23" s="588" t="str">
        <f t="shared" si="5"/>
        <v>23</v>
      </c>
      <c r="AA23" s="588" t="str">
        <f t="shared" si="5"/>
        <v>24</v>
      </c>
      <c r="AB23" s="588" t="str">
        <f t="shared" si="5"/>
        <v>25</v>
      </c>
      <c r="AC23" s="588" t="str">
        <f t="shared" si="5"/>
        <v>26</v>
      </c>
      <c r="AD23" s="588" t="str">
        <f t="shared" si="5"/>
        <v>27</v>
      </c>
      <c r="AE23" s="588" t="str">
        <f t="shared" si="5"/>
        <v>28</v>
      </c>
      <c r="AF23" s="588" t="str">
        <f t="shared" si="5"/>
        <v>29</v>
      </c>
      <c r="AG23" s="588" t="str">
        <f t="shared" si="5"/>
        <v>30</v>
      </c>
      <c r="AH23" s="588" t="str">
        <f t="shared" si="5"/>
        <v>31</v>
      </c>
      <c r="AI23" s="588" t="str">
        <f t="shared" si="5"/>
        <v>32</v>
      </c>
      <c r="AJ23" s="588" t="str">
        <f t="shared" si="5"/>
        <v>33</v>
      </c>
      <c r="AK23" s="588" t="str">
        <f t="shared" si="5"/>
        <v>34</v>
      </c>
      <c r="AL23" s="588" t="str">
        <f t="shared" si="5"/>
        <v>35</v>
      </c>
      <c r="AM23" s="588" t="str">
        <f t="shared" si="5"/>
        <v>36</v>
      </c>
      <c r="AN23" s="588" t="str">
        <f t="shared" si="5"/>
        <v>37</v>
      </c>
      <c r="AO23" s="588" t="str">
        <f t="shared" si="5"/>
        <v>38</v>
      </c>
      <c r="AP23" s="588" t="str">
        <f t="shared" si="5"/>
        <v>39</v>
      </c>
    </row>
    <row r="24" spans="3:42" s="31" customFormat="1" ht="40.5">
      <c r="C24" s="77" t="s">
        <v>48</v>
      </c>
      <c r="D24" s="589" t="str">
        <f t="shared" ref="D24:AP24" si="6">D10</f>
        <v>農業</v>
      </c>
      <c r="E24" s="589" t="str">
        <f t="shared" si="6"/>
        <v>林業</v>
      </c>
      <c r="F24" s="589" t="str">
        <f t="shared" si="6"/>
        <v>漁業</v>
      </c>
      <c r="G24" s="589" t="str">
        <f t="shared" si="6"/>
        <v>鉱業</v>
      </c>
      <c r="H24" s="589" t="str">
        <f t="shared" si="6"/>
        <v>飲食料品</v>
      </c>
      <c r="I24" s="589" t="str">
        <f t="shared" si="6"/>
        <v>繊維製品</v>
      </c>
      <c r="J24" s="589" t="str">
        <f t="shared" si="6"/>
        <v>パルプ・紙・木製品</v>
      </c>
      <c r="K24" s="589" t="str">
        <f t="shared" si="6"/>
        <v>化学製品</v>
      </c>
      <c r="L24" s="589" t="str">
        <f t="shared" si="6"/>
        <v>石油・石炭製品</v>
      </c>
      <c r="M24" s="613" t="str">
        <f t="shared" si="6"/>
        <v>プラスチック・ゴム製品</v>
      </c>
      <c r="N24" s="589" t="str">
        <f t="shared" si="6"/>
        <v>窯業・土石製品</v>
      </c>
      <c r="O24" s="589" t="str">
        <f t="shared" si="6"/>
        <v>鉄鋼</v>
      </c>
      <c r="P24" s="589" t="str">
        <f t="shared" si="6"/>
        <v>非鉄金属</v>
      </c>
      <c r="Q24" s="589" t="str">
        <f t="shared" si="6"/>
        <v>金属製品</v>
      </c>
      <c r="R24" s="589" t="str">
        <f t="shared" si="6"/>
        <v>はん用機械</v>
      </c>
      <c r="S24" s="589" t="str">
        <f t="shared" si="6"/>
        <v>生産用機械</v>
      </c>
      <c r="T24" s="589" t="str">
        <f t="shared" si="6"/>
        <v>業務用機械</v>
      </c>
      <c r="U24" s="589" t="str">
        <f t="shared" si="6"/>
        <v>電子部品</v>
      </c>
      <c r="V24" s="589" t="str">
        <f t="shared" si="6"/>
        <v>電気機械</v>
      </c>
      <c r="W24" s="589" t="str">
        <f t="shared" si="6"/>
        <v>情報通信機器</v>
      </c>
      <c r="X24" s="593" t="str">
        <f t="shared" si="6"/>
        <v>輸送機械</v>
      </c>
      <c r="Y24" s="593" t="str">
        <f t="shared" si="6"/>
        <v>その他の製造工業製品</v>
      </c>
      <c r="Z24" s="593" t="str">
        <f t="shared" si="6"/>
        <v>建設</v>
      </c>
      <c r="AA24" s="593" t="str">
        <f t="shared" si="6"/>
        <v>電力・ガス・熱供給</v>
      </c>
      <c r="AB24" s="593" t="str">
        <f t="shared" si="6"/>
        <v>水道</v>
      </c>
      <c r="AC24" s="593" t="str">
        <f t="shared" si="6"/>
        <v>廃棄物処理</v>
      </c>
      <c r="AD24" s="593" t="str">
        <f t="shared" si="6"/>
        <v>商業</v>
      </c>
      <c r="AE24" s="593" t="str">
        <f t="shared" si="6"/>
        <v>金融・保険</v>
      </c>
      <c r="AF24" s="593" t="str">
        <f t="shared" si="6"/>
        <v>不動産</v>
      </c>
      <c r="AG24" s="593" t="str">
        <f t="shared" si="6"/>
        <v>運輸・郵便</v>
      </c>
      <c r="AH24" s="593" t="str">
        <f t="shared" si="6"/>
        <v>情報通信</v>
      </c>
      <c r="AI24" s="593" t="str">
        <f t="shared" si="6"/>
        <v>公務</v>
      </c>
      <c r="AJ24" s="593" t="str">
        <f t="shared" si="6"/>
        <v>教育・研究</v>
      </c>
      <c r="AK24" s="593" t="str">
        <f t="shared" si="6"/>
        <v>医療・福祉</v>
      </c>
      <c r="AL24" s="614" t="str">
        <f t="shared" si="6"/>
        <v>他に分類されない会員制団体</v>
      </c>
      <c r="AM24" s="593" t="str">
        <f t="shared" si="6"/>
        <v>対事業所サービス</v>
      </c>
      <c r="AN24" s="593" t="str">
        <f t="shared" si="6"/>
        <v>対個人サービス</v>
      </c>
      <c r="AO24" s="593" t="str">
        <f t="shared" si="6"/>
        <v>事務用品</v>
      </c>
      <c r="AP24" s="593" t="str">
        <f t="shared" si="6"/>
        <v>分類不明</v>
      </c>
    </row>
    <row r="25" spans="3:42" s="31" customFormat="1" ht="13.5">
      <c r="C25" s="78" t="s">
        <v>141</v>
      </c>
      <c r="D25" s="107">
        <f>+係数!J3</f>
        <v>0.42721038226158625</v>
      </c>
      <c r="E25" s="107">
        <f>+係数!J4</f>
        <v>0.63987813845992225</v>
      </c>
      <c r="F25" s="107">
        <f>+係数!J5</f>
        <v>0.47381340455197063</v>
      </c>
      <c r="G25" s="107">
        <f>+係数!J6</f>
        <v>0.54360066960888753</v>
      </c>
      <c r="H25" s="107">
        <f>+係数!J7</f>
        <v>0.33651535386825859</v>
      </c>
      <c r="I25" s="107">
        <f>+係数!J8</f>
        <v>0.39077170920544851</v>
      </c>
      <c r="J25" s="107">
        <f>+係数!J9</f>
        <v>0.35598651785260127</v>
      </c>
      <c r="K25" s="107">
        <f>+係数!J10</f>
        <v>0.35842164855867914</v>
      </c>
      <c r="L25" s="107">
        <f>+係数!J11</f>
        <v>0.2627694146106877</v>
      </c>
      <c r="M25" s="107">
        <f>+係数!J12</f>
        <v>0.42825667105631338</v>
      </c>
      <c r="N25" s="107">
        <f>+係数!J13</f>
        <v>0.48997194925916815</v>
      </c>
      <c r="O25" s="107">
        <f>+係数!J14</f>
        <v>0.21331101927013058</v>
      </c>
      <c r="P25" s="107">
        <f>+係数!J15</f>
        <v>0.2109583665362576</v>
      </c>
      <c r="Q25" s="107">
        <f>+係数!J16</f>
        <v>0.45791147145628314</v>
      </c>
      <c r="R25" s="107">
        <f>+係数!J17</f>
        <v>0.43073258580094059</v>
      </c>
      <c r="S25" s="107">
        <f>+係数!J18</f>
        <v>0.43764444987651224</v>
      </c>
      <c r="T25" s="107">
        <f>+係数!J19</f>
        <v>0.36721364788140759</v>
      </c>
      <c r="U25" s="107">
        <f>+係数!J20</f>
        <v>0.33318683873123567</v>
      </c>
      <c r="V25" s="107">
        <f>+係数!J21</f>
        <v>0.33811565690794865</v>
      </c>
      <c r="W25" s="107">
        <f>+係数!J22</f>
        <v>0.29536956526946395</v>
      </c>
      <c r="X25" s="107">
        <f>+係数!J23</f>
        <v>0.29628808224417325</v>
      </c>
      <c r="Y25" s="107">
        <f>+係数!J24</f>
        <v>0.40202182464221792</v>
      </c>
      <c r="Z25" s="107">
        <f>+係数!J25</f>
        <v>0.46362091424568164</v>
      </c>
      <c r="AA25" s="107">
        <f>+係数!J26</f>
        <v>0.39948542779773355</v>
      </c>
      <c r="AB25" s="107">
        <f>+係数!J27</f>
        <v>0.44272670787830282</v>
      </c>
      <c r="AC25" s="107">
        <f>+係数!J28</f>
        <v>0.63278689994307047</v>
      </c>
      <c r="AD25" s="107">
        <f>+係数!J29</f>
        <v>0.68044247766447119</v>
      </c>
      <c r="AE25" s="107">
        <f>+係数!J30</f>
        <v>0.60548890850388704</v>
      </c>
      <c r="AF25" s="107">
        <f>+係数!J31</f>
        <v>0.81306518983088305</v>
      </c>
      <c r="AG25" s="107">
        <f>+係数!J32</f>
        <v>0.63403708963374472</v>
      </c>
      <c r="AH25" s="107">
        <f>+係数!J33</f>
        <v>0.4997199825516766</v>
      </c>
      <c r="AI25" s="107">
        <f>+係数!J34</f>
        <v>0.70859596344355691</v>
      </c>
      <c r="AJ25" s="107">
        <f>+係数!J35</f>
        <v>0.70623799726049996</v>
      </c>
      <c r="AK25" s="107">
        <f>+係数!J36</f>
        <v>0.58132099287543681</v>
      </c>
      <c r="AL25" s="107">
        <f>+係数!J37</f>
        <v>0.58706867988829459</v>
      </c>
      <c r="AM25" s="107">
        <f>+係数!J38</f>
        <v>0.62240825035949521</v>
      </c>
      <c r="AN25" s="107">
        <f>+係数!J39</f>
        <v>0.5344179716450459</v>
      </c>
      <c r="AO25" s="107">
        <f>+係数!J40</f>
        <v>0</v>
      </c>
      <c r="AP25" s="107">
        <f>+係数!J41</f>
        <v>0.64740426293918441</v>
      </c>
    </row>
    <row r="26" spans="3:42" s="31" customFormat="1" ht="13.5">
      <c r="C26" s="49"/>
      <c r="D26" s="602" t="str">
        <f t="shared" ref="D26:V26" si="7">D15</f>
        <v>21</v>
      </c>
      <c r="E26" s="602" t="str">
        <f t="shared" si="7"/>
        <v>22</v>
      </c>
      <c r="F26" s="602" t="str">
        <f t="shared" si="7"/>
        <v>23</v>
      </c>
      <c r="G26" s="602" t="str">
        <f t="shared" si="7"/>
        <v>24</v>
      </c>
      <c r="H26" s="602" t="str">
        <f t="shared" si="7"/>
        <v>25</v>
      </c>
      <c r="I26" s="602" t="str">
        <f t="shared" si="7"/>
        <v>26</v>
      </c>
      <c r="J26" s="602" t="str">
        <f t="shared" si="7"/>
        <v>27</v>
      </c>
      <c r="K26" s="602" t="str">
        <f t="shared" si="7"/>
        <v>28</v>
      </c>
      <c r="L26" s="602" t="str">
        <f t="shared" si="7"/>
        <v>29</v>
      </c>
      <c r="M26" s="602" t="str">
        <f t="shared" si="7"/>
        <v>30</v>
      </c>
      <c r="N26" s="602" t="str">
        <f t="shared" si="7"/>
        <v>31</v>
      </c>
      <c r="O26" s="602" t="str">
        <f t="shared" si="7"/>
        <v>32</v>
      </c>
      <c r="P26" s="602" t="str">
        <f t="shared" si="7"/>
        <v>33</v>
      </c>
      <c r="Q26" s="602" t="str">
        <f t="shared" si="7"/>
        <v>34</v>
      </c>
      <c r="R26" s="602" t="str">
        <f t="shared" si="7"/>
        <v>35</v>
      </c>
      <c r="S26" s="602" t="str">
        <f t="shared" si="7"/>
        <v>36</v>
      </c>
      <c r="T26" s="602" t="str">
        <f t="shared" si="7"/>
        <v>37</v>
      </c>
      <c r="U26" s="602" t="str">
        <f t="shared" si="7"/>
        <v>38</v>
      </c>
      <c r="V26" s="602" t="str">
        <f t="shared" si="7"/>
        <v>39</v>
      </c>
      <c r="W26" s="103"/>
      <c r="X26" s="43"/>
      <c r="Y26" s="43"/>
      <c r="Z26" s="43"/>
      <c r="AA26" s="43"/>
      <c r="AB26" s="43"/>
      <c r="AC26" s="43"/>
      <c r="AD26" s="43"/>
      <c r="AE26" s="43"/>
      <c r="AF26" s="43"/>
      <c r="AG26" s="43"/>
      <c r="AH26" s="43"/>
      <c r="AI26" s="43"/>
      <c r="AJ26" s="43"/>
      <c r="AK26" s="43"/>
      <c r="AL26" s="43"/>
      <c r="AM26" s="43"/>
      <c r="AN26" s="43"/>
      <c r="AO26" s="43"/>
      <c r="AP26" s="43"/>
    </row>
    <row r="27" spans="3:42" s="31" customFormat="1" ht="40.5">
      <c r="C27" s="77" t="s">
        <v>48</v>
      </c>
      <c r="D27" s="589" t="str">
        <f t="shared" ref="D27:V27" si="8">D16</f>
        <v>輸送機械</v>
      </c>
      <c r="E27" s="589" t="str">
        <f t="shared" si="8"/>
        <v>その他の製造工業製品</v>
      </c>
      <c r="F27" s="589" t="str">
        <f t="shared" si="8"/>
        <v>建設</v>
      </c>
      <c r="G27" s="589" t="str">
        <f t="shared" si="8"/>
        <v>電力・ガス・熱供給</v>
      </c>
      <c r="H27" s="589" t="str">
        <f t="shared" si="8"/>
        <v>水道</v>
      </c>
      <c r="I27" s="589" t="str">
        <f t="shared" si="8"/>
        <v>廃棄物処理</v>
      </c>
      <c r="J27" s="589" t="str">
        <f t="shared" si="8"/>
        <v>商業</v>
      </c>
      <c r="K27" s="589" t="str">
        <f t="shared" si="8"/>
        <v>金融・保険</v>
      </c>
      <c r="L27" s="589" t="str">
        <f t="shared" si="8"/>
        <v>不動産</v>
      </c>
      <c r="M27" s="589" t="str">
        <f t="shared" si="8"/>
        <v>運輸・郵便</v>
      </c>
      <c r="N27" s="589" t="str">
        <f t="shared" si="8"/>
        <v>情報通信</v>
      </c>
      <c r="O27" s="589" t="str">
        <f t="shared" si="8"/>
        <v>公務</v>
      </c>
      <c r="P27" s="589" t="str">
        <f t="shared" si="8"/>
        <v>教育・研究</v>
      </c>
      <c r="Q27" s="589" t="str">
        <f t="shared" si="8"/>
        <v>医療・福祉</v>
      </c>
      <c r="R27" s="613" t="str">
        <f t="shared" si="8"/>
        <v>他に分類されない会員制団体</v>
      </c>
      <c r="S27" s="589" t="str">
        <f t="shared" si="8"/>
        <v>対事業所サービス</v>
      </c>
      <c r="T27" s="589" t="str">
        <f t="shared" si="8"/>
        <v>対個人サービス</v>
      </c>
      <c r="U27" s="589" t="str">
        <f t="shared" si="8"/>
        <v>事務用品</v>
      </c>
      <c r="V27" s="589" t="str">
        <f t="shared" si="8"/>
        <v>分類不明</v>
      </c>
      <c r="W27" s="600"/>
      <c r="X27" s="43"/>
      <c r="Y27" s="43"/>
      <c r="Z27" s="43"/>
      <c r="AA27" s="43"/>
      <c r="AB27" s="43"/>
      <c r="AC27" s="43"/>
      <c r="AD27" s="43"/>
      <c r="AE27" s="43"/>
      <c r="AF27" s="43"/>
      <c r="AG27" s="43"/>
      <c r="AH27" s="43"/>
      <c r="AI27" s="43"/>
      <c r="AJ27" s="43"/>
      <c r="AK27" s="43"/>
      <c r="AL27" s="43"/>
      <c r="AM27" s="43"/>
      <c r="AN27" s="43"/>
      <c r="AO27" s="43"/>
      <c r="AP27" s="43"/>
    </row>
    <row r="28" spans="3:42" s="31" customFormat="1" ht="14.25">
      <c r="C28" s="106" t="s">
        <v>141</v>
      </c>
      <c r="D28" s="107">
        <f t="array" ref="D28:V28">+X25:AP25</f>
        <v>0.29628808224417325</v>
      </c>
      <c r="E28" s="107">
        <v>0.40202182464221792</v>
      </c>
      <c r="F28" s="107">
        <v>0.46362091424568164</v>
      </c>
      <c r="G28" s="107">
        <v>0.39948542779773355</v>
      </c>
      <c r="H28" s="107">
        <v>0.44272670787830282</v>
      </c>
      <c r="I28" s="107">
        <v>0.63278689994307047</v>
      </c>
      <c r="J28" s="107">
        <v>0.68044247766447119</v>
      </c>
      <c r="K28" s="107">
        <v>0.60548890850388704</v>
      </c>
      <c r="L28" s="107">
        <v>0.81306518983088305</v>
      </c>
      <c r="M28" s="107">
        <v>0.63403708963374472</v>
      </c>
      <c r="N28" s="107">
        <v>0.4997199825516766</v>
      </c>
      <c r="O28" s="107">
        <v>0.70859596344355691</v>
      </c>
      <c r="P28" s="108">
        <v>0.70623799726049996</v>
      </c>
      <c r="Q28" s="107">
        <v>0.58132099287543681</v>
      </c>
      <c r="R28" s="107">
        <v>0.58706867988829459</v>
      </c>
      <c r="S28" s="107">
        <v>0.62240825035949521</v>
      </c>
      <c r="T28" s="107">
        <v>0.5344179716450459</v>
      </c>
      <c r="U28" s="107">
        <v>0</v>
      </c>
      <c r="V28" s="601">
        <v>0.64740426293918441</v>
      </c>
      <c r="W28" s="87"/>
      <c r="X28" s="43"/>
      <c r="Y28" s="43"/>
      <c r="Z28" s="43"/>
      <c r="AA28" s="43"/>
      <c r="AB28" s="43"/>
      <c r="AC28" s="43"/>
      <c r="AD28" s="43"/>
      <c r="AE28" s="43"/>
      <c r="AF28" s="43"/>
      <c r="AG28" s="43"/>
      <c r="AH28" s="43"/>
      <c r="AI28" s="43"/>
      <c r="AJ28" s="43"/>
      <c r="AK28" s="43"/>
      <c r="AL28" s="43"/>
      <c r="AM28" s="43"/>
      <c r="AN28" s="43"/>
      <c r="AO28" s="43"/>
      <c r="AP28" s="43"/>
    </row>
    <row r="29" spans="3:42" s="31" customFormat="1" ht="14.25" customHeight="1">
      <c r="X29" s="52"/>
      <c r="Y29" s="594"/>
      <c r="Z29" s="594"/>
      <c r="AA29" s="594"/>
      <c r="AB29" s="594"/>
      <c r="AC29" s="594"/>
      <c r="AD29" s="594"/>
      <c r="AE29" s="594"/>
      <c r="AF29" s="594"/>
      <c r="AG29" s="594"/>
      <c r="AH29" s="594"/>
      <c r="AI29" s="594"/>
      <c r="AJ29" s="594"/>
      <c r="AK29" s="594"/>
      <c r="AL29" s="594"/>
      <c r="AM29" s="594"/>
      <c r="AN29" s="594"/>
      <c r="AO29" s="594"/>
      <c r="AP29" s="594"/>
    </row>
    <row r="30" spans="3:42" s="31" customFormat="1" ht="17.25">
      <c r="C30" s="32" t="s">
        <v>471</v>
      </c>
      <c r="D30" s="99"/>
      <c r="E30" s="99"/>
      <c r="F30" s="99"/>
      <c r="G30" s="99"/>
      <c r="H30" s="99"/>
      <c r="I30" s="99"/>
      <c r="J30" s="99"/>
      <c r="K30" s="99"/>
      <c r="L30" s="99"/>
      <c r="M30" s="99"/>
      <c r="N30" s="99"/>
      <c r="O30" s="99"/>
      <c r="P30" s="99"/>
      <c r="Q30" s="99"/>
      <c r="R30" s="99"/>
      <c r="S30" s="99"/>
      <c r="T30" s="99"/>
      <c r="U30" s="99"/>
      <c r="V30" s="99"/>
      <c r="W30" s="29" t="s">
        <v>722</v>
      </c>
      <c r="X30" s="99"/>
      <c r="Y30" s="100"/>
      <c r="Z30" s="100"/>
      <c r="AA30" s="100"/>
      <c r="AB30" s="100"/>
      <c r="AC30" s="100"/>
      <c r="AD30" s="100"/>
      <c r="AE30" s="100"/>
      <c r="AF30" s="100"/>
      <c r="AG30" s="100"/>
      <c r="AH30" s="100"/>
      <c r="AI30" s="100"/>
      <c r="AJ30" s="100"/>
      <c r="AK30" s="100"/>
      <c r="AL30" s="100"/>
      <c r="AM30" s="100"/>
      <c r="AN30" s="100"/>
      <c r="AO30" s="100"/>
      <c r="AP30" s="100"/>
    </row>
    <row r="31" spans="3:42" s="31" customFormat="1" ht="12.95" customHeight="1">
      <c r="C31" s="49"/>
      <c r="D31" s="588" t="str">
        <f t="shared" ref="D31:AP31" si="9">D9</f>
        <v>01</v>
      </c>
      <c r="E31" s="588" t="str">
        <f t="shared" si="9"/>
        <v>02</v>
      </c>
      <c r="F31" s="588" t="str">
        <f t="shared" si="9"/>
        <v>03</v>
      </c>
      <c r="G31" s="588" t="str">
        <f t="shared" si="9"/>
        <v>04</v>
      </c>
      <c r="H31" s="588" t="str">
        <f t="shared" si="9"/>
        <v>05</v>
      </c>
      <c r="I31" s="588" t="str">
        <f t="shared" si="9"/>
        <v>06</v>
      </c>
      <c r="J31" s="588" t="str">
        <f t="shared" si="9"/>
        <v>07</v>
      </c>
      <c r="K31" s="588" t="str">
        <f t="shared" si="9"/>
        <v>08</v>
      </c>
      <c r="L31" s="588" t="str">
        <f t="shared" si="9"/>
        <v>09</v>
      </c>
      <c r="M31" s="588" t="str">
        <f t="shared" si="9"/>
        <v>10</v>
      </c>
      <c r="N31" s="588" t="str">
        <f t="shared" si="9"/>
        <v>11</v>
      </c>
      <c r="O31" s="588" t="str">
        <f t="shared" si="9"/>
        <v>12</v>
      </c>
      <c r="P31" s="588" t="str">
        <f t="shared" si="9"/>
        <v>13</v>
      </c>
      <c r="Q31" s="588" t="str">
        <f t="shared" si="9"/>
        <v>14</v>
      </c>
      <c r="R31" s="588" t="str">
        <f t="shared" si="9"/>
        <v>15</v>
      </c>
      <c r="S31" s="588" t="str">
        <f t="shared" si="9"/>
        <v>16</v>
      </c>
      <c r="T31" s="588" t="str">
        <f t="shared" si="9"/>
        <v>17</v>
      </c>
      <c r="U31" s="588" t="str">
        <f t="shared" si="9"/>
        <v>18</v>
      </c>
      <c r="V31" s="588" t="str">
        <f t="shared" si="9"/>
        <v>19</v>
      </c>
      <c r="W31" s="588" t="str">
        <f t="shared" si="9"/>
        <v>20</v>
      </c>
      <c r="X31" s="588" t="str">
        <f t="shared" si="9"/>
        <v>21</v>
      </c>
      <c r="Y31" s="588" t="str">
        <f t="shared" si="9"/>
        <v>22</v>
      </c>
      <c r="Z31" s="588" t="str">
        <f t="shared" si="9"/>
        <v>23</v>
      </c>
      <c r="AA31" s="588" t="str">
        <f t="shared" si="9"/>
        <v>24</v>
      </c>
      <c r="AB31" s="588" t="str">
        <f t="shared" si="9"/>
        <v>25</v>
      </c>
      <c r="AC31" s="588" t="str">
        <f t="shared" si="9"/>
        <v>26</v>
      </c>
      <c r="AD31" s="588" t="str">
        <f t="shared" si="9"/>
        <v>27</v>
      </c>
      <c r="AE31" s="588" t="str">
        <f t="shared" si="9"/>
        <v>28</v>
      </c>
      <c r="AF31" s="588" t="str">
        <f t="shared" si="9"/>
        <v>29</v>
      </c>
      <c r="AG31" s="588" t="str">
        <f t="shared" si="9"/>
        <v>30</v>
      </c>
      <c r="AH31" s="588" t="str">
        <f t="shared" si="9"/>
        <v>31</v>
      </c>
      <c r="AI31" s="588" t="str">
        <f t="shared" si="9"/>
        <v>32</v>
      </c>
      <c r="AJ31" s="588" t="str">
        <f t="shared" si="9"/>
        <v>33</v>
      </c>
      <c r="AK31" s="588" t="str">
        <f t="shared" si="9"/>
        <v>34</v>
      </c>
      <c r="AL31" s="588" t="str">
        <f t="shared" si="9"/>
        <v>35</v>
      </c>
      <c r="AM31" s="588" t="str">
        <f t="shared" si="9"/>
        <v>36</v>
      </c>
      <c r="AN31" s="588" t="str">
        <f t="shared" si="9"/>
        <v>37</v>
      </c>
      <c r="AO31" s="588" t="str">
        <f t="shared" si="9"/>
        <v>38</v>
      </c>
      <c r="AP31" s="588" t="str">
        <f t="shared" si="9"/>
        <v>39</v>
      </c>
    </row>
    <row r="32" spans="3:42" s="31" customFormat="1" ht="40.5">
      <c r="C32" s="77" t="s">
        <v>48</v>
      </c>
      <c r="D32" s="589" t="str">
        <f t="shared" ref="D32:AP32" si="10">D10</f>
        <v>農業</v>
      </c>
      <c r="E32" s="589" t="str">
        <f t="shared" si="10"/>
        <v>林業</v>
      </c>
      <c r="F32" s="589" t="str">
        <f t="shared" si="10"/>
        <v>漁業</v>
      </c>
      <c r="G32" s="589" t="str">
        <f t="shared" si="10"/>
        <v>鉱業</v>
      </c>
      <c r="H32" s="589" t="str">
        <f t="shared" si="10"/>
        <v>飲食料品</v>
      </c>
      <c r="I32" s="589" t="str">
        <f t="shared" si="10"/>
        <v>繊維製品</v>
      </c>
      <c r="J32" s="589" t="str">
        <f t="shared" si="10"/>
        <v>パルプ・紙・木製品</v>
      </c>
      <c r="K32" s="589" t="str">
        <f t="shared" si="10"/>
        <v>化学製品</v>
      </c>
      <c r="L32" s="589" t="str">
        <f t="shared" si="10"/>
        <v>石油・石炭製品</v>
      </c>
      <c r="M32" s="613" t="str">
        <f t="shared" si="10"/>
        <v>プラスチック・ゴム製品</v>
      </c>
      <c r="N32" s="589" t="str">
        <f t="shared" si="10"/>
        <v>窯業・土石製品</v>
      </c>
      <c r="O32" s="589" t="str">
        <f t="shared" si="10"/>
        <v>鉄鋼</v>
      </c>
      <c r="P32" s="589" t="str">
        <f t="shared" si="10"/>
        <v>非鉄金属</v>
      </c>
      <c r="Q32" s="589" t="str">
        <f t="shared" si="10"/>
        <v>金属製品</v>
      </c>
      <c r="R32" s="589" t="str">
        <f t="shared" si="10"/>
        <v>はん用機械</v>
      </c>
      <c r="S32" s="589" t="str">
        <f t="shared" si="10"/>
        <v>生産用機械</v>
      </c>
      <c r="T32" s="589" t="str">
        <f t="shared" si="10"/>
        <v>業務用機械</v>
      </c>
      <c r="U32" s="589" t="str">
        <f t="shared" si="10"/>
        <v>電子部品</v>
      </c>
      <c r="V32" s="589" t="str">
        <f t="shared" si="10"/>
        <v>電気機械</v>
      </c>
      <c r="W32" s="589" t="str">
        <f t="shared" si="10"/>
        <v>情報通信機器</v>
      </c>
      <c r="X32" s="593" t="str">
        <f t="shared" si="10"/>
        <v>輸送機械</v>
      </c>
      <c r="Y32" s="593" t="str">
        <f t="shared" si="10"/>
        <v>その他の製造工業製品</v>
      </c>
      <c r="Z32" s="593" t="str">
        <f t="shared" si="10"/>
        <v>建設</v>
      </c>
      <c r="AA32" s="593" t="str">
        <f t="shared" si="10"/>
        <v>電力・ガス・熱供給</v>
      </c>
      <c r="AB32" s="593" t="str">
        <f t="shared" si="10"/>
        <v>水道</v>
      </c>
      <c r="AC32" s="593" t="str">
        <f t="shared" si="10"/>
        <v>廃棄物処理</v>
      </c>
      <c r="AD32" s="593" t="str">
        <f t="shared" si="10"/>
        <v>商業</v>
      </c>
      <c r="AE32" s="593" t="str">
        <f t="shared" si="10"/>
        <v>金融・保険</v>
      </c>
      <c r="AF32" s="593" t="str">
        <f t="shared" si="10"/>
        <v>不動産</v>
      </c>
      <c r="AG32" s="593" t="str">
        <f t="shared" si="10"/>
        <v>運輸・郵便</v>
      </c>
      <c r="AH32" s="593" t="str">
        <f t="shared" si="10"/>
        <v>情報通信</v>
      </c>
      <c r="AI32" s="593" t="str">
        <f t="shared" si="10"/>
        <v>公務</v>
      </c>
      <c r="AJ32" s="593" t="str">
        <f t="shared" si="10"/>
        <v>教育・研究</v>
      </c>
      <c r="AK32" s="593" t="str">
        <f t="shared" si="10"/>
        <v>医療・福祉</v>
      </c>
      <c r="AL32" s="614" t="str">
        <f t="shared" si="10"/>
        <v>他に分類されない会員制団体</v>
      </c>
      <c r="AM32" s="593" t="str">
        <f t="shared" si="10"/>
        <v>対事業所サービス</v>
      </c>
      <c r="AN32" s="593" t="str">
        <f t="shared" si="10"/>
        <v>対個人サービス</v>
      </c>
      <c r="AO32" s="593" t="str">
        <f t="shared" si="10"/>
        <v>事務用品</v>
      </c>
      <c r="AP32" s="593" t="str">
        <f t="shared" si="10"/>
        <v>分類不明</v>
      </c>
    </row>
    <row r="33" spans="3:42" s="31" customFormat="1" ht="13.5">
      <c r="C33" s="78" t="s">
        <v>84</v>
      </c>
      <c r="D33" s="79">
        <f>D11*D$25</f>
        <v>0</v>
      </c>
      <c r="E33" s="79">
        <f t="shared" ref="E33:AP33" si="11">E11*E$25</f>
        <v>0</v>
      </c>
      <c r="F33" s="79">
        <f t="shared" si="11"/>
        <v>0</v>
      </c>
      <c r="G33" s="79">
        <f t="shared" si="11"/>
        <v>0</v>
      </c>
      <c r="H33" s="79">
        <f t="shared" si="11"/>
        <v>568.93555223553835</v>
      </c>
      <c r="I33" s="79">
        <f t="shared" si="11"/>
        <v>0</v>
      </c>
      <c r="J33" s="79">
        <f t="shared" si="11"/>
        <v>0</v>
      </c>
      <c r="K33" s="79">
        <f t="shared" si="11"/>
        <v>0</v>
      </c>
      <c r="L33" s="79">
        <f t="shared" si="11"/>
        <v>0</v>
      </c>
      <c r="M33" s="79">
        <f t="shared" si="11"/>
        <v>0</v>
      </c>
      <c r="N33" s="79">
        <f t="shared" si="11"/>
        <v>0</v>
      </c>
      <c r="O33" s="79">
        <f t="shared" si="11"/>
        <v>0</v>
      </c>
      <c r="P33" s="79">
        <f t="shared" si="11"/>
        <v>0</v>
      </c>
      <c r="Q33" s="97">
        <f t="shared" si="11"/>
        <v>0</v>
      </c>
      <c r="R33" s="97">
        <f t="shared" si="11"/>
        <v>0</v>
      </c>
      <c r="S33" s="97">
        <f t="shared" si="11"/>
        <v>0</v>
      </c>
      <c r="T33" s="97">
        <f t="shared" si="11"/>
        <v>0</v>
      </c>
      <c r="U33" s="97">
        <f t="shared" si="11"/>
        <v>0</v>
      </c>
      <c r="V33" s="97">
        <f t="shared" si="11"/>
        <v>0</v>
      </c>
      <c r="W33" s="79">
        <f t="shared" si="11"/>
        <v>0</v>
      </c>
      <c r="X33" s="79">
        <f t="shared" si="11"/>
        <v>0</v>
      </c>
      <c r="Y33" s="79">
        <f t="shared" si="11"/>
        <v>0</v>
      </c>
      <c r="Z33" s="79">
        <f t="shared" si="11"/>
        <v>0</v>
      </c>
      <c r="AA33" s="79">
        <f t="shared" si="11"/>
        <v>0</v>
      </c>
      <c r="AB33" s="79">
        <f t="shared" si="11"/>
        <v>0</v>
      </c>
      <c r="AC33" s="79">
        <f t="shared" si="11"/>
        <v>0</v>
      </c>
      <c r="AD33" s="79">
        <f t="shared" si="11"/>
        <v>534.05803371320019</v>
      </c>
      <c r="AE33" s="79">
        <f t="shared" si="11"/>
        <v>0</v>
      </c>
      <c r="AF33" s="79">
        <f t="shared" si="11"/>
        <v>0</v>
      </c>
      <c r="AG33" s="79">
        <f t="shared" si="11"/>
        <v>128.84696409074056</v>
      </c>
      <c r="AH33" s="79">
        <f t="shared" si="11"/>
        <v>0</v>
      </c>
      <c r="AI33" s="79">
        <f t="shared" si="11"/>
        <v>0</v>
      </c>
      <c r="AJ33" s="79">
        <f t="shared" si="11"/>
        <v>0</v>
      </c>
      <c r="AK33" s="79">
        <f t="shared" si="11"/>
        <v>0</v>
      </c>
      <c r="AL33" s="79">
        <f t="shared" si="11"/>
        <v>0</v>
      </c>
      <c r="AM33" s="79">
        <f t="shared" si="11"/>
        <v>0</v>
      </c>
      <c r="AN33" s="79">
        <f t="shared" si="11"/>
        <v>0</v>
      </c>
      <c r="AO33" s="79">
        <f t="shared" si="11"/>
        <v>0</v>
      </c>
      <c r="AP33" s="79">
        <f t="shared" si="11"/>
        <v>0</v>
      </c>
    </row>
    <row r="34" spans="3:42" s="31" customFormat="1" ht="13.5">
      <c r="C34" s="81" t="s">
        <v>85</v>
      </c>
      <c r="D34" s="37">
        <f t="shared" ref="D34:D35" si="12">D12*D$25</f>
        <v>37.867575943767164</v>
      </c>
      <c r="E34" s="37">
        <f t="shared" ref="E34:AP34" si="13">E12*E$25</f>
        <v>0.42441548413950114</v>
      </c>
      <c r="F34" s="37">
        <f t="shared" si="13"/>
        <v>3.5496532982119926</v>
      </c>
      <c r="G34" s="37">
        <f t="shared" si="13"/>
        <v>0.12677412098340485</v>
      </c>
      <c r="H34" s="37">
        <f t="shared" si="13"/>
        <v>63.140882790531904</v>
      </c>
      <c r="I34" s="37">
        <f t="shared" si="13"/>
        <v>0.6988261752436733</v>
      </c>
      <c r="J34" s="37">
        <f t="shared" si="13"/>
        <v>7.7127604974773698</v>
      </c>
      <c r="K34" s="37">
        <f t="shared" si="13"/>
        <v>6.5843033787402954</v>
      </c>
      <c r="L34" s="37">
        <f t="shared" si="13"/>
        <v>2.3011146503675834</v>
      </c>
      <c r="M34" s="37">
        <f t="shared" si="13"/>
        <v>9.2089172951456675</v>
      </c>
      <c r="N34" s="37">
        <f t="shared" si="13"/>
        <v>1.725216676677948</v>
      </c>
      <c r="O34" s="37">
        <f t="shared" si="13"/>
        <v>1.6087804269140635</v>
      </c>
      <c r="P34" s="37">
        <f t="shared" si="13"/>
        <v>0.24586274541234163</v>
      </c>
      <c r="Q34" s="98">
        <f t="shared" si="13"/>
        <v>6.132959686192053</v>
      </c>
      <c r="R34" s="98">
        <f t="shared" si="13"/>
        <v>0.70297033802754372</v>
      </c>
      <c r="S34" s="98">
        <f t="shared" si="13"/>
        <v>0.57233926766199772</v>
      </c>
      <c r="T34" s="98">
        <f t="shared" si="13"/>
        <v>0.1726811175971685</v>
      </c>
      <c r="U34" s="98">
        <f t="shared" si="13"/>
        <v>0.23720984978864174</v>
      </c>
      <c r="V34" s="98">
        <f t="shared" si="13"/>
        <v>0.31040476999259287</v>
      </c>
      <c r="W34" s="37">
        <f t="shared" si="13"/>
        <v>4.8621281630657077E-2</v>
      </c>
      <c r="X34" s="37">
        <f t="shared" si="13"/>
        <v>1.0317146226267442</v>
      </c>
      <c r="Y34" s="37">
        <f t="shared" si="13"/>
        <v>4.6448857810355291</v>
      </c>
      <c r="Z34" s="37">
        <f t="shared" si="13"/>
        <v>5.8112417996637271</v>
      </c>
      <c r="AA34" s="37">
        <f t="shared" si="13"/>
        <v>28.160665285101697</v>
      </c>
      <c r="AB34" s="37">
        <f t="shared" si="13"/>
        <v>3.7831765149966188</v>
      </c>
      <c r="AC34" s="37">
        <f t="shared" si="13"/>
        <v>5.7918867172784143</v>
      </c>
      <c r="AD34" s="37">
        <f t="shared" si="13"/>
        <v>35.005344024586677</v>
      </c>
      <c r="AE34" s="37">
        <f t="shared" si="13"/>
        <v>23.587178145497472</v>
      </c>
      <c r="AF34" s="37">
        <f t="shared" si="13"/>
        <v>44.511646998915786</v>
      </c>
      <c r="AG34" s="37">
        <f t="shared" si="13"/>
        <v>53.491361456372879</v>
      </c>
      <c r="AH34" s="37">
        <f t="shared" si="13"/>
        <v>16.785538647625941</v>
      </c>
      <c r="AI34" s="37">
        <f t="shared" si="13"/>
        <v>0.70547343273841168</v>
      </c>
      <c r="AJ34" s="37">
        <f t="shared" si="13"/>
        <v>1.408750199437224</v>
      </c>
      <c r="AK34" s="37">
        <f t="shared" si="13"/>
        <v>0.23999299024909257</v>
      </c>
      <c r="AL34" s="37">
        <f t="shared" si="13"/>
        <v>2.5169401589197933</v>
      </c>
      <c r="AM34" s="37">
        <f t="shared" si="13"/>
        <v>108.87523655769824</v>
      </c>
      <c r="AN34" s="37">
        <f t="shared" si="13"/>
        <v>0.75935182609610063</v>
      </c>
      <c r="AO34" s="37">
        <f t="shared" si="13"/>
        <v>0</v>
      </c>
      <c r="AP34" s="37">
        <f t="shared" si="13"/>
        <v>6.3504917445932572</v>
      </c>
    </row>
    <row r="35" spans="3:42" s="31" customFormat="1" ht="13.5">
      <c r="C35" s="81" t="s">
        <v>86</v>
      </c>
      <c r="D35" s="37">
        <f t="shared" si="12"/>
        <v>1.0113502265901975</v>
      </c>
      <c r="E35" s="37">
        <f t="shared" ref="E35:AP35" si="14">E13*E$25</f>
        <v>0.10335244810356094</v>
      </c>
      <c r="F35" s="37">
        <f t="shared" si="14"/>
        <v>0.20019099726899733</v>
      </c>
      <c r="G35" s="37">
        <f t="shared" si="14"/>
        <v>4.0721758836329183E-2</v>
      </c>
      <c r="H35" s="37">
        <f t="shared" si="14"/>
        <v>9.152598019486371</v>
      </c>
      <c r="I35" s="37">
        <f t="shared" si="14"/>
        <v>0.35662548178810677</v>
      </c>
      <c r="J35" s="37">
        <f t="shared" si="14"/>
        <v>0.68873615220255013</v>
      </c>
      <c r="K35" s="37">
        <f t="shared" si="14"/>
        <v>2.0517326693353426</v>
      </c>
      <c r="L35" s="37">
        <f t="shared" si="14"/>
        <v>0.39156540095531239</v>
      </c>
      <c r="M35" s="37">
        <f t="shared" si="14"/>
        <v>0.83531878116084901</v>
      </c>
      <c r="N35" s="37">
        <f t="shared" si="14"/>
        <v>0.25544451909902322</v>
      </c>
      <c r="O35" s="37">
        <f t="shared" si="14"/>
        <v>0.41345880118218753</v>
      </c>
      <c r="P35" s="37">
        <f t="shared" si="14"/>
        <v>5.4093976588910346E-2</v>
      </c>
      <c r="Q35" s="98">
        <f t="shared" si="14"/>
        <v>0.62774257593618354</v>
      </c>
      <c r="R35" s="98">
        <f t="shared" si="14"/>
        <v>0.24078452128762964</v>
      </c>
      <c r="S35" s="98">
        <f t="shared" si="14"/>
        <v>0.11998322960367233</v>
      </c>
      <c r="T35" s="98">
        <f t="shared" si="14"/>
        <v>6.197242619619564E-2</v>
      </c>
      <c r="U35" s="98">
        <f t="shared" si="14"/>
        <v>0.15172371256072581</v>
      </c>
      <c r="V35" s="98">
        <f t="shared" si="14"/>
        <v>0.86642804040960808</v>
      </c>
      <c r="W35" s="37">
        <f t="shared" si="14"/>
        <v>0.83377694827529814</v>
      </c>
      <c r="X35" s="37">
        <f t="shared" si="14"/>
        <v>0.77883447141210871</v>
      </c>
      <c r="Y35" s="37">
        <f t="shared" si="14"/>
        <v>1.428194936747317</v>
      </c>
      <c r="Z35" s="37">
        <f t="shared" si="14"/>
        <v>1.8382019782823427</v>
      </c>
      <c r="AA35" s="37">
        <f t="shared" si="14"/>
        <v>10.685831514540308</v>
      </c>
      <c r="AB35" s="37">
        <f t="shared" si="14"/>
        <v>2.3644081972438364</v>
      </c>
      <c r="AC35" s="37">
        <f t="shared" si="14"/>
        <v>1.7030784935967134</v>
      </c>
      <c r="AD35" s="37">
        <f t="shared" si="14"/>
        <v>20.325402171595524</v>
      </c>
      <c r="AE35" s="37">
        <f t="shared" si="14"/>
        <v>22.264766825250909</v>
      </c>
      <c r="AF35" s="37">
        <f t="shared" si="14"/>
        <v>112.57668626505588</v>
      </c>
      <c r="AG35" s="37">
        <f t="shared" si="14"/>
        <v>13.777509411550122</v>
      </c>
      <c r="AH35" s="37">
        <f t="shared" si="14"/>
        <v>9.5856612755522317</v>
      </c>
      <c r="AI35" s="37">
        <f t="shared" si="14"/>
        <v>2.0201093178827643</v>
      </c>
      <c r="AJ35" s="37">
        <f t="shared" si="14"/>
        <v>10.510631073171973</v>
      </c>
      <c r="AK35" s="37">
        <f t="shared" si="14"/>
        <v>17.314031499652852</v>
      </c>
      <c r="AL35" s="37">
        <f t="shared" si="14"/>
        <v>4.3996634803753754</v>
      </c>
      <c r="AM35" s="37">
        <f t="shared" si="14"/>
        <v>16.871821810449887</v>
      </c>
      <c r="AN35" s="37">
        <f t="shared" si="14"/>
        <v>20.546016328823079</v>
      </c>
      <c r="AO35" s="37">
        <f t="shared" si="14"/>
        <v>0</v>
      </c>
      <c r="AP35" s="37">
        <f t="shared" si="14"/>
        <v>0.87189497030496921</v>
      </c>
    </row>
    <row r="36" spans="3:42" s="31" customFormat="1" ht="13.5">
      <c r="C36" s="81" t="s">
        <v>79</v>
      </c>
      <c r="D36" s="37">
        <f t="shared" ref="D36:P36" si="15">SUM(D33:D35)</f>
        <v>38.87892617035736</v>
      </c>
      <c r="E36" s="37">
        <f t="shared" si="15"/>
        <v>0.52776793224306207</v>
      </c>
      <c r="F36" s="37">
        <f t="shared" si="15"/>
        <v>3.7498442954809899</v>
      </c>
      <c r="G36" s="37">
        <f t="shared" si="15"/>
        <v>0.16749587981973402</v>
      </c>
      <c r="H36" s="37">
        <f t="shared" si="15"/>
        <v>641.22903304555666</v>
      </c>
      <c r="I36" s="37">
        <f t="shared" si="15"/>
        <v>1.05545165703178</v>
      </c>
      <c r="J36" s="37">
        <f t="shared" si="15"/>
        <v>8.4014966496799204</v>
      </c>
      <c r="K36" s="37">
        <f t="shared" si="15"/>
        <v>8.6360360480756384</v>
      </c>
      <c r="L36" s="37">
        <f t="shared" si="15"/>
        <v>2.6926800513228959</v>
      </c>
      <c r="M36" s="37">
        <f t="shared" si="15"/>
        <v>10.044236076306516</v>
      </c>
      <c r="N36" s="37">
        <f t="shared" si="15"/>
        <v>1.9806611957769711</v>
      </c>
      <c r="O36" s="37">
        <f t="shared" si="15"/>
        <v>2.0222392280962511</v>
      </c>
      <c r="P36" s="37">
        <f t="shared" si="15"/>
        <v>0.29995672200125195</v>
      </c>
      <c r="Q36" s="98">
        <f>SUM(Q33:Q35)</f>
        <v>6.7607022621282367</v>
      </c>
      <c r="R36" s="98">
        <f>SUM(R33:R35)</f>
        <v>0.94375485931517333</v>
      </c>
      <c r="S36" s="98">
        <f>SUM(S33:S35)</f>
        <v>0.69232249726567008</v>
      </c>
      <c r="T36" s="98">
        <f>SUM(T33:T35)</f>
        <v>0.23465354379336414</v>
      </c>
      <c r="U36" s="98">
        <f>SUM(U33:U35)</f>
        <v>0.38893356234936755</v>
      </c>
      <c r="V36" s="98">
        <f t="shared" ref="V36:AP36" si="16">SUM(V33:V35)</f>
        <v>1.176832810402201</v>
      </c>
      <c r="W36" s="37">
        <f t="shared" si="16"/>
        <v>0.88239822990595518</v>
      </c>
      <c r="X36" s="41">
        <f t="shared" si="16"/>
        <v>1.8105490940388529</v>
      </c>
      <c r="Y36" s="41">
        <f t="shared" si="16"/>
        <v>6.0730807177828456</v>
      </c>
      <c r="Z36" s="41">
        <f t="shared" si="16"/>
        <v>7.64944377794607</v>
      </c>
      <c r="AA36" s="41">
        <f t="shared" si="16"/>
        <v>38.846496799642004</v>
      </c>
      <c r="AB36" s="41">
        <f t="shared" si="16"/>
        <v>6.1475847122404552</v>
      </c>
      <c r="AC36" s="41">
        <f t="shared" si="16"/>
        <v>7.4949652108751277</v>
      </c>
      <c r="AD36" s="41">
        <f t="shared" si="16"/>
        <v>589.38877990938238</v>
      </c>
      <c r="AE36" s="41">
        <f t="shared" si="16"/>
        <v>45.851944970748377</v>
      </c>
      <c r="AF36" s="41">
        <f t="shared" si="16"/>
        <v>157.08833326397166</v>
      </c>
      <c r="AG36" s="41">
        <f t="shared" si="16"/>
        <v>196.11583495866356</v>
      </c>
      <c r="AH36" s="41">
        <f t="shared" si="16"/>
        <v>26.371199923178175</v>
      </c>
      <c r="AI36" s="41">
        <f t="shared" si="16"/>
        <v>2.7255827506211761</v>
      </c>
      <c r="AJ36" s="41">
        <f t="shared" si="16"/>
        <v>11.919381272609197</v>
      </c>
      <c r="AK36" s="41">
        <f t="shared" si="16"/>
        <v>17.554024489901945</v>
      </c>
      <c r="AL36" s="41">
        <f t="shared" si="16"/>
        <v>6.9166036392951682</v>
      </c>
      <c r="AM36" s="41">
        <f t="shared" si="16"/>
        <v>125.74705836814813</v>
      </c>
      <c r="AN36" s="41">
        <f t="shared" si="16"/>
        <v>21.305368154919179</v>
      </c>
      <c r="AO36" s="41">
        <f t="shared" si="16"/>
        <v>0</v>
      </c>
      <c r="AP36" s="41">
        <f t="shared" si="16"/>
        <v>7.2223867148982261</v>
      </c>
    </row>
    <row r="37" spans="3:42" s="31" customFormat="1" ht="13.5">
      <c r="C37" s="49"/>
      <c r="D37" s="588" t="str">
        <f t="shared" ref="D37:V37" si="17">D15</f>
        <v>21</v>
      </c>
      <c r="E37" s="588" t="str">
        <f t="shared" si="17"/>
        <v>22</v>
      </c>
      <c r="F37" s="588" t="str">
        <f t="shared" si="17"/>
        <v>23</v>
      </c>
      <c r="G37" s="588" t="str">
        <f t="shared" si="17"/>
        <v>24</v>
      </c>
      <c r="H37" s="588" t="str">
        <f t="shared" si="17"/>
        <v>25</v>
      </c>
      <c r="I37" s="588" t="str">
        <f t="shared" si="17"/>
        <v>26</v>
      </c>
      <c r="J37" s="588" t="str">
        <f t="shared" si="17"/>
        <v>27</v>
      </c>
      <c r="K37" s="588" t="str">
        <f t="shared" si="17"/>
        <v>28</v>
      </c>
      <c r="L37" s="588" t="str">
        <f t="shared" si="17"/>
        <v>29</v>
      </c>
      <c r="M37" s="588" t="str">
        <f t="shared" si="17"/>
        <v>30</v>
      </c>
      <c r="N37" s="588" t="str">
        <f t="shared" si="17"/>
        <v>31</v>
      </c>
      <c r="O37" s="588" t="str">
        <f t="shared" si="17"/>
        <v>32</v>
      </c>
      <c r="P37" s="588" t="str">
        <f t="shared" si="17"/>
        <v>33</v>
      </c>
      <c r="Q37" s="588" t="str">
        <f t="shared" si="17"/>
        <v>34</v>
      </c>
      <c r="R37" s="588" t="str">
        <f t="shared" si="17"/>
        <v>35</v>
      </c>
      <c r="S37" s="588" t="str">
        <f t="shared" si="17"/>
        <v>36</v>
      </c>
      <c r="T37" s="588" t="str">
        <f t="shared" si="17"/>
        <v>37</v>
      </c>
      <c r="U37" s="588" t="str">
        <f t="shared" si="17"/>
        <v>38</v>
      </c>
      <c r="V37" s="588" t="str">
        <f t="shared" si="17"/>
        <v>39</v>
      </c>
      <c r="W37" s="101"/>
      <c r="X37" s="99"/>
    </row>
    <row r="38" spans="3:42" s="31" customFormat="1" ht="40.5">
      <c r="C38" s="77" t="s">
        <v>48</v>
      </c>
      <c r="D38" s="589" t="str">
        <f t="shared" ref="D38:V38" si="18">D16</f>
        <v>輸送機械</v>
      </c>
      <c r="E38" s="589" t="str">
        <f t="shared" si="18"/>
        <v>その他の製造工業製品</v>
      </c>
      <c r="F38" s="589" t="str">
        <f t="shared" si="18"/>
        <v>建設</v>
      </c>
      <c r="G38" s="589" t="str">
        <f t="shared" si="18"/>
        <v>電力・ガス・熱供給</v>
      </c>
      <c r="H38" s="589" t="str">
        <f t="shared" si="18"/>
        <v>水道</v>
      </c>
      <c r="I38" s="589" t="str">
        <f t="shared" si="18"/>
        <v>廃棄物処理</v>
      </c>
      <c r="J38" s="589" t="str">
        <f t="shared" si="18"/>
        <v>商業</v>
      </c>
      <c r="K38" s="589" t="str">
        <f t="shared" si="18"/>
        <v>金融・保険</v>
      </c>
      <c r="L38" s="589" t="str">
        <f t="shared" si="18"/>
        <v>不動産</v>
      </c>
      <c r="M38" s="589" t="str">
        <f t="shared" si="18"/>
        <v>運輸・郵便</v>
      </c>
      <c r="N38" s="589" t="str">
        <f t="shared" si="18"/>
        <v>情報通信</v>
      </c>
      <c r="O38" s="589" t="str">
        <f t="shared" si="18"/>
        <v>公務</v>
      </c>
      <c r="P38" s="589" t="str">
        <f t="shared" si="18"/>
        <v>教育・研究</v>
      </c>
      <c r="Q38" s="589" t="str">
        <f t="shared" si="18"/>
        <v>医療・福祉</v>
      </c>
      <c r="R38" s="613" t="str">
        <f t="shared" si="18"/>
        <v>他に分類されない会員制団体</v>
      </c>
      <c r="S38" s="589" t="str">
        <f t="shared" si="18"/>
        <v>対事業所サービス</v>
      </c>
      <c r="T38" s="589" t="str">
        <f t="shared" si="18"/>
        <v>対個人サービス</v>
      </c>
      <c r="U38" s="589" t="str">
        <f t="shared" si="18"/>
        <v>事務用品</v>
      </c>
      <c r="V38" s="589" t="str">
        <f t="shared" si="18"/>
        <v>分類不明</v>
      </c>
      <c r="W38" s="102" t="s">
        <v>66</v>
      </c>
      <c r="X38" s="99"/>
    </row>
    <row r="39" spans="3:42" s="31" customFormat="1" ht="13.5">
      <c r="C39" s="78" t="s">
        <v>84</v>
      </c>
      <c r="D39" s="79">
        <f t="array" ref="D39:V42">+X33:AP36</f>
        <v>0</v>
      </c>
      <c r="E39" s="79">
        <v>0</v>
      </c>
      <c r="F39" s="79">
        <v>0</v>
      </c>
      <c r="G39" s="79">
        <v>0</v>
      </c>
      <c r="H39" s="79">
        <v>0</v>
      </c>
      <c r="I39" s="79">
        <v>0</v>
      </c>
      <c r="J39" s="79">
        <v>534.05803371320019</v>
      </c>
      <c r="K39" s="79">
        <v>0</v>
      </c>
      <c r="L39" s="79">
        <v>0</v>
      </c>
      <c r="M39" s="79">
        <v>128.84696409074056</v>
      </c>
      <c r="N39" s="79">
        <v>0</v>
      </c>
      <c r="O39" s="79">
        <v>0</v>
      </c>
      <c r="P39" s="79">
        <v>0</v>
      </c>
      <c r="Q39" s="97">
        <v>0</v>
      </c>
      <c r="R39" s="97">
        <v>0</v>
      </c>
      <c r="S39" s="97">
        <v>0</v>
      </c>
      <c r="T39" s="97">
        <v>0</v>
      </c>
      <c r="U39" s="97">
        <v>0</v>
      </c>
      <c r="V39" s="97">
        <v>0</v>
      </c>
      <c r="W39" s="79">
        <f>SUM(D33:W33,D39:V39)</f>
        <v>1231.8405500394792</v>
      </c>
      <c r="X39" s="99"/>
    </row>
    <row r="40" spans="3:42" s="31" customFormat="1" ht="13.5">
      <c r="C40" s="81" t="s">
        <v>85</v>
      </c>
      <c r="D40" s="98">
        <v>1.0317146226267442</v>
      </c>
      <c r="E40" s="98">
        <v>4.6448857810355291</v>
      </c>
      <c r="F40" s="98">
        <v>5.8112417996637271</v>
      </c>
      <c r="G40" s="98">
        <v>28.160665285101697</v>
      </c>
      <c r="H40" s="98">
        <v>3.7831765149966188</v>
      </c>
      <c r="I40" s="98">
        <v>5.7918867172784143</v>
      </c>
      <c r="J40" s="98">
        <v>35.005344024586677</v>
      </c>
      <c r="K40" s="98">
        <v>23.587178145497472</v>
      </c>
      <c r="L40" s="98">
        <v>44.511646998915786</v>
      </c>
      <c r="M40" s="98">
        <v>53.491361456372879</v>
      </c>
      <c r="N40" s="98">
        <v>16.785538647625941</v>
      </c>
      <c r="O40" s="98">
        <v>0.70547343273841168</v>
      </c>
      <c r="P40" s="98">
        <v>1.408750199437224</v>
      </c>
      <c r="Q40" s="98">
        <v>0.23999299024909257</v>
      </c>
      <c r="R40" s="98">
        <v>2.5169401589197933</v>
      </c>
      <c r="S40" s="98">
        <v>108.87523655769824</v>
      </c>
      <c r="T40" s="98">
        <v>0.75935182609610063</v>
      </c>
      <c r="U40" s="98">
        <v>0</v>
      </c>
      <c r="V40" s="98">
        <v>6.3504917445932572</v>
      </c>
      <c r="W40" s="37">
        <f t="shared" ref="W40:W42" si="19">SUM(D34:W34,D40:V40)</f>
        <v>486.83314669793725</v>
      </c>
      <c r="X40" s="99"/>
    </row>
    <row r="41" spans="3:42" s="31" customFormat="1" ht="13.5">
      <c r="C41" s="81" t="s">
        <v>86</v>
      </c>
      <c r="D41" s="37">
        <v>0.77883447141210871</v>
      </c>
      <c r="E41" s="37">
        <v>1.428194936747317</v>
      </c>
      <c r="F41" s="37">
        <v>1.8382019782823427</v>
      </c>
      <c r="G41" s="37">
        <v>10.685831514540308</v>
      </c>
      <c r="H41" s="37">
        <v>2.3644081972438364</v>
      </c>
      <c r="I41" s="37">
        <v>1.7030784935967134</v>
      </c>
      <c r="J41" s="37">
        <v>20.325402171595524</v>
      </c>
      <c r="K41" s="37">
        <v>22.264766825250909</v>
      </c>
      <c r="L41" s="37">
        <v>112.57668626505588</v>
      </c>
      <c r="M41" s="37">
        <v>13.777509411550122</v>
      </c>
      <c r="N41" s="37">
        <v>9.5856612755522317</v>
      </c>
      <c r="O41" s="37">
        <v>2.0201093178827643</v>
      </c>
      <c r="P41" s="37">
        <v>10.510631073171973</v>
      </c>
      <c r="Q41" s="98">
        <v>17.314031499652852</v>
      </c>
      <c r="R41" s="98">
        <v>4.3996634803753754</v>
      </c>
      <c r="S41" s="98">
        <v>16.871821810449887</v>
      </c>
      <c r="T41" s="98">
        <v>20.546016328823079</v>
      </c>
      <c r="U41" s="98">
        <v>0</v>
      </c>
      <c r="V41" s="98">
        <v>0.87189497030496921</v>
      </c>
      <c r="W41" s="37">
        <f t="shared" si="19"/>
        <v>288.32034470835532</v>
      </c>
      <c r="X41" s="99"/>
    </row>
    <row r="42" spans="3:42" s="31" customFormat="1" ht="13.5">
      <c r="C42" s="83" t="s">
        <v>79</v>
      </c>
      <c r="D42" s="41">
        <v>1.8105490940388529</v>
      </c>
      <c r="E42" s="41">
        <v>6.0730807177828456</v>
      </c>
      <c r="F42" s="41">
        <v>7.64944377794607</v>
      </c>
      <c r="G42" s="41">
        <v>38.846496799642004</v>
      </c>
      <c r="H42" s="41">
        <v>6.1475847122404552</v>
      </c>
      <c r="I42" s="41">
        <v>7.4949652108751277</v>
      </c>
      <c r="J42" s="41">
        <v>589.38877990938238</v>
      </c>
      <c r="K42" s="41">
        <v>45.851944970748377</v>
      </c>
      <c r="L42" s="41">
        <v>157.08833326397166</v>
      </c>
      <c r="M42" s="41">
        <v>196.11583495866356</v>
      </c>
      <c r="N42" s="41">
        <v>26.371199923178175</v>
      </c>
      <c r="O42" s="41">
        <v>2.7255827506211761</v>
      </c>
      <c r="P42" s="41">
        <v>11.919381272609197</v>
      </c>
      <c r="Q42" s="41">
        <v>17.554024489901945</v>
      </c>
      <c r="R42" s="41">
        <v>6.9166036392951682</v>
      </c>
      <c r="S42" s="41">
        <v>125.74705836814813</v>
      </c>
      <c r="T42" s="41">
        <v>21.305368154919179</v>
      </c>
      <c r="U42" s="41">
        <v>0</v>
      </c>
      <c r="V42" s="41">
        <v>7.2223867148982261</v>
      </c>
      <c r="W42" s="41">
        <f t="shared" si="19"/>
        <v>2006.9940414457712</v>
      </c>
      <c r="X42" s="99"/>
    </row>
    <row r="43" spans="3:42" s="31" customFormat="1" ht="9.9499999999999993" customHeight="1">
      <c r="C43" s="86"/>
      <c r="D43" s="43"/>
      <c r="E43" s="43"/>
      <c r="F43" s="43"/>
      <c r="G43" s="43"/>
      <c r="H43" s="43"/>
      <c r="I43" s="43"/>
      <c r="J43" s="43"/>
      <c r="K43" s="43"/>
      <c r="L43" s="43"/>
      <c r="M43" s="43"/>
      <c r="N43" s="43"/>
      <c r="O43" s="43"/>
      <c r="P43" s="43"/>
      <c r="Q43" s="43"/>
      <c r="R43" s="43"/>
      <c r="S43" s="43"/>
      <c r="T43" s="43"/>
      <c r="U43" s="43"/>
      <c r="V43" s="43"/>
      <c r="W43" s="43"/>
      <c r="X43" s="99"/>
    </row>
    <row r="44" spans="3:42" s="31" customFormat="1" ht="13.5">
      <c r="C44" s="31" t="s">
        <v>87</v>
      </c>
      <c r="D44" s="43"/>
      <c r="E44" s="43"/>
      <c r="F44" s="43"/>
      <c r="G44" s="43"/>
      <c r="H44" s="43"/>
      <c r="I44" s="43"/>
      <c r="J44" s="43"/>
      <c r="K44" s="43"/>
      <c r="L44" s="43"/>
      <c r="M44" s="43"/>
      <c r="N44" s="43"/>
      <c r="O44" s="43"/>
      <c r="P44" s="43"/>
      <c r="Q44" s="43"/>
      <c r="R44" s="43"/>
      <c r="S44" s="43"/>
      <c r="T44" s="43"/>
      <c r="U44" s="43"/>
      <c r="V44" s="43"/>
      <c r="W44" s="43"/>
      <c r="X44" s="99"/>
    </row>
    <row r="45" spans="3:42" s="31" customFormat="1" ht="10.7" customHeight="1">
      <c r="X45" s="99"/>
    </row>
    <row r="46" spans="3:42" s="31" customFormat="1" ht="10.7" customHeight="1">
      <c r="D46" s="100"/>
      <c r="E46" s="100"/>
      <c r="F46" s="100"/>
      <c r="G46" s="100"/>
      <c r="H46" s="100"/>
      <c r="I46" s="100"/>
      <c r="J46" s="100"/>
      <c r="K46" s="100"/>
      <c r="L46" s="100"/>
      <c r="M46" s="100"/>
      <c r="N46" s="100"/>
      <c r="O46" s="100"/>
      <c r="P46" s="100"/>
      <c r="Q46" s="100"/>
      <c r="R46" s="100"/>
      <c r="S46" s="100"/>
      <c r="T46" s="100"/>
      <c r="U46" s="100"/>
      <c r="V46" s="100"/>
      <c r="W46" s="100"/>
      <c r="X46" s="99"/>
    </row>
    <row r="47" spans="3:42" s="31" customFormat="1" ht="18.75">
      <c r="C47" s="51" t="s">
        <v>472</v>
      </c>
      <c r="D47" s="100"/>
      <c r="E47" s="100"/>
      <c r="F47" s="100"/>
      <c r="G47" s="100"/>
      <c r="H47" s="100"/>
      <c r="I47" s="100"/>
      <c r="J47" s="100"/>
      <c r="K47" s="100"/>
      <c r="L47" s="100"/>
      <c r="M47" s="100"/>
      <c r="N47" s="100"/>
      <c r="O47" s="100"/>
      <c r="P47" s="100"/>
      <c r="Q47" s="100"/>
      <c r="R47" s="100"/>
      <c r="S47" s="100"/>
      <c r="T47" s="100"/>
      <c r="U47" s="100"/>
      <c r="V47" s="100"/>
      <c r="W47" s="100"/>
      <c r="X47" s="99"/>
    </row>
    <row r="48" spans="3:42" s="31" customFormat="1" ht="8.65" customHeight="1">
      <c r="D48" s="100"/>
      <c r="E48" s="100"/>
      <c r="F48" s="100"/>
      <c r="G48" s="100"/>
      <c r="H48" s="100"/>
      <c r="I48" s="100"/>
      <c r="J48" s="100"/>
      <c r="K48" s="100"/>
      <c r="L48" s="100"/>
      <c r="M48" s="100"/>
      <c r="N48" s="100"/>
      <c r="O48" s="100"/>
      <c r="P48" s="100"/>
      <c r="Q48" s="100"/>
      <c r="R48" s="100"/>
      <c r="S48" s="100"/>
      <c r="T48" s="100"/>
      <c r="U48" s="100"/>
      <c r="V48" s="100"/>
      <c r="W48" s="100"/>
      <c r="X48" s="99"/>
    </row>
    <row r="49" spans="3:42" s="31" customFormat="1" ht="17.25">
      <c r="C49" s="32" t="s">
        <v>473</v>
      </c>
      <c r="D49" s="25"/>
      <c r="E49" s="25"/>
      <c r="F49" s="73"/>
      <c r="G49" s="74"/>
      <c r="H49" s="25"/>
      <c r="I49" s="25"/>
      <c r="J49" s="75"/>
      <c r="K49" s="76"/>
      <c r="L49" s="25"/>
      <c r="M49" s="25"/>
      <c r="N49" s="25"/>
      <c r="O49" s="25"/>
      <c r="P49" s="25"/>
      <c r="Q49" s="25"/>
      <c r="R49" s="25"/>
      <c r="S49" s="25"/>
      <c r="T49" s="25"/>
      <c r="U49" s="25"/>
      <c r="V49" s="25"/>
      <c r="W49" s="29" t="s">
        <v>722</v>
      </c>
      <c r="X49" s="99"/>
    </row>
    <row r="50" spans="3:42" s="31" customFormat="1" ht="14.25" customHeight="1">
      <c r="C50" s="49"/>
      <c r="D50" s="588" t="str">
        <f t="shared" ref="D50:AP50" si="20">D9</f>
        <v>01</v>
      </c>
      <c r="E50" s="588" t="str">
        <f t="shared" si="20"/>
        <v>02</v>
      </c>
      <c r="F50" s="588" t="str">
        <f t="shared" si="20"/>
        <v>03</v>
      </c>
      <c r="G50" s="588" t="str">
        <f t="shared" si="20"/>
        <v>04</v>
      </c>
      <c r="H50" s="588" t="str">
        <f t="shared" si="20"/>
        <v>05</v>
      </c>
      <c r="I50" s="588" t="str">
        <f t="shared" si="20"/>
        <v>06</v>
      </c>
      <c r="J50" s="588" t="str">
        <f t="shared" si="20"/>
        <v>07</v>
      </c>
      <c r="K50" s="588" t="str">
        <f t="shared" si="20"/>
        <v>08</v>
      </c>
      <c r="L50" s="588" t="str">
        <f t="shared" si="20"/>
        <v>09</v>
      </c>
      <c r="M50" s="588" t="str">
        <f t="shared" si="20"/>
        <v>10</v>
      </c>
      <c r="N50" s="588" t="str">
        <f t="shared" si="20"/>
        <v>11</v>
      </c>
      <c r="O50" s="588" t="str">
        <f t="shared" si="20"/>
        <v>12</v>
      </c>
      <c r="P50" s="588" t="str">
        <f t="shared" si="20"/>
        <v>13</v>
      </c>
      <c r="Q50" s="588" t="str">
        <f t="shared" si="20"/>
        <v>14</v>
      </c>
      <c r="R50" s="588" t="str">
        <f t="shared" si="20"/>
        <v>15</v>
      </c>
      <c r="S50" s="588" t="str">
        <f t="shared" si="20"/>
        <v>16</v>
      </c>
      <c r="T50" s="588" t="str">
        <f t="shared" si="20"/>
        <v>17</v>
      </c>
      <c r="U50" s="588" t="str">
        <f t="shared" si="20"/>
        <v>18</v>
      </c>
      <c r="V50" s="588" t="str">
        <f t="shared" si="20"/>
        <v>19</v>
      </c>
      <c r="W50" s="588" t="str">
        <f t="shared" si="20"/>
        <v>20</v>
      </c>
      <c r="X50" s="588" t="str">
        <f t="shared" si="20"/>
        <v>21</v>
      </c>
      <c r="Y50" s="588" t="str">
        <f t="shared" si="20"/>
        <v>22</v>
      </c>
      <c r="Z50" s="588" t="str">
        <f t="shared" si="20"/>
        <v>23</v>
      </c>
      <c r="AA50" s="588" t="str">
        <f t="shared" si="20"/>
        <v>24</v>
      </c>
      <c r="AB50" s="588" t="str">
        <f t="shared" si="20"/>
        <v>25</v>
      </c>
      <c r="AC50" s="588" t="str">
        <f t="shared" si="20"/>
        <v>26</v>
      </c>
      <c r="AD50" s="588" t="str">
        <f t="shared" si="20"/>
        <v>27</v>
      </c>
      <c r="AE50" s="588" t="str">
        <f t="shared" si="20"/>
        <v>28</v>
      </c>
      <c r="AF50" s="588" t="str">
        <f t="shared" si="20"/>
        <v>29</v>
      </c>
      <c r="AG50" s="588" t="str">
        <f t="shared" si="20"/>
        <v>30</v>
      </c>
      <c r="AH50" s="588" t="str">
        <f t="shared" si="20"/>
        <v>31</v>
      </c>
      <c r="AI50" s="588" t="str">
        <f t="shared" si="20"/>
        <v>32</v>
      </c>
      <c r="AJ50" s="588" t="str">
        <f t="shared" si="20"/>
        <v>33</v>
      </c>
      <c r="AK50" s="588" t="str">
        <f t="shared" si="20"/>
        <v>34</v>
      </c>
      <c r="AL50" s="588" t="str">
        <f t="shared" si="20"/>
        <v>35</v>
      </c>
      <c r="AM50" s="588" t="str">
        <f t="shared" si="20"/>
        <v>36</v>
      </c>
      <c r="AN50" s="588" t="str">
        <f t="shared" si="20"/>
        <v>37</v>
      </c>
      <c r="AO50" s="588" t="str">
        <f t="shared" si="20"/>
        <v>38</v>
      </c>
      <c r="AP50" s="588" t="str">
        <f t="shared" si="20"/>
        <v>39</v>
      </c>
    </row>
    <row r="51" spans="3:42" s="31" customFormat="1" ht="40.5">
      <c r="C51" s="77" t="s">
        <v>48</v>
      </c>
      <c r="D51" s="589" t="str">
        <f t="shared" ref="D51:AP51" si="21">D10</f>
        <v>農業</v>
      </c>
      <c r="E51" s="589" t="str">
        <f t="shared" si="21"/>
        <v>林業</v>
      </c>
      <c r="F51" s="589" t="str">
        <f t="shared" si="21"/>
        <v>漁業</v>
      </c>
      <c r="G51" s="589" t="str">
        <f t="shared" si="21"/>
        <v>鉱業</v>
      </c>
      <c r="H51" s="589" t="str">
        <f t="shared" si="21"/>
        <v>飲食料品</v>
      </c>
      <c r="I51" s="589" t="str">
        <f t="shared" si="21"/>
        <v>繊維製品</v>
      </c>
      <c r="J51" s="589" t="str">
        <f t="shared" si="21"/>
        <v>パルプ・紙・木製品</v>
      </c>
      <c r="K51" s="589" t="str">
        <f t="shared" si="21"/>
        <v>化学製品</v>
      </c>
      <c r="L51" s="589" t="str">
        <f t="shared" si="21"/>
        <v>石油・石炭製品</v>
      </c>
      <c r="M51" s="613" t="str">
        <f t="shared" si="21"/>
        <v>プラスチック・ゴム製品</v>
      </c>
      <c r="N51" s="589" t="str">
        <f t="shared" si="21"/>
        <v>窯業・土石製品</v>
      </c>
      <c r="O51" s="589" t="str">
        <f t="shared" si="21"/>
        <v>鉄鋼</v>
      </c>
      <c r="P51" s="589" t="str">
        <f t="shared" si="21"/>
        <v>非鉄金属</v>
      </c>
      <c r="Q51" s="589" t="str">
        <f t="shared" si="21"/>
        <v>金属製品</v>
      </c>
      <c r="R51" s="589" t="str">
        <f t="shared" si="21"/>
        <v>はん用機械</v>
      </c>
      <c r="S51" s="589" t="str">
        <f t="shared" si="21"/>
        <v>生産用機械</v>
      </c>
      <c r="T51" s="589" t="str">
        <f t="shared" si="21"/>
        <v>業務用機械</v>
      </c>
      <c r="U51" s="589" t="str">
        <f t="shared" si="21"/>
        <v>電子部品</v>
      </c>
      <c r="V51" s="589" t="str">
        <f t="shared" si="21"/>
        <v>電気機械</v>
      </c>
      <c r="W51" s="589" t="str">
        <f t="shared" si="21"/>
        <v>情報通信機器</v>
      </c>
      <c r="X51" s="593" t="str">
        <f t="shared" si="21"/>
        <v>輸送機械</v>
      </c>
      <c r="Y51" s="593" t="str">
        <f t="shared" si="21"/>
        <v>その他の製造工業製品</v>
      </c>
      <c r="Z51" s="593" t="str">
        <f t="shared" si="21"/>
        <v>建設</v>
      </c>
      <c r="AA51" s="593" t="str">
        <f t="shared" si="21"/>
        <v>電力・ガス・熱供給</v>
      </c>
      <c r="AB51" s="593" t="str">
        <f t="shared" si="21"/>
        <v>水道</v>
      </c>
      <c r="AC51" s="593" t="str">
        <f t="shared" si="21"/>
        <v>廃棄物処理</v>
      </c>
      <c r="AD51" s="593" t="str">
        <f t="shared" si="21"/>
        <v>商業</v>
      </c>
      <c r="AE51" s="593" t="str">
        <f t="shared" si="21"/>
        <v>金融・保険</v>
      </c>
      <c r="AF51" s="593" t="str">
        <f t="shared" si="21"/>
        <v>不動産</v>
      </c>
      <c r="AG51" s="593" t="str">
        <f t="shared" si="21"/>
        <v>運輸・郵便</v>
      </c>
      <c r="AH51" s="593" t="str">
        <f t="shared" si="21"/>
        <v>情報通信</v>
      </c>
      <c r="AI51" s="593" t="str">
        <f t="shared" si="21"/>
        <v>公務</v>
      </c>
      <c r="AJ51" s="593" t="str">
        <f t="shared" si="21"/>
        <v>教育・研究</v>
      </c>
      <c r="AK51" s="593" t="str">
        <f t="shared" si="21"/>
        <v>医療・福祉</v>
      </c>
      <c r="AL51" s="614" t="str">
        <f t="shared" si="21"/>
        <v>他に分類されない会員制団体</v>
      </c>
      <c r="AM51" s="593" t="str">
        <f t="shared" si="21"/>
        <v>対事業所サービス</v>
      </c>
      <c r="AN51" s="593" t="str">
        <f t="shared" si="21"/>
        <v>対個人サービス</v>
      </c>
      <c r="AO51" s="593" t="str">
        <f t="shared" si="21"/>
        <v>事務用品</v>
      </c>
      <c r="AP51" s="593" t="str">
        <f t="shared" si="21"/>
        <v>分類不明</v>
      </c>
    </row>
    <row r="52" spans="3:42" s="31" customFormat="1" ht="14.25" customHeight="1">
      <c r="C52" s="78" t="s">
        <v>84</v>
      </c>
      <c r="D52" s="79">
        <f t="array" ref="D52:AP54">+詳細1!D25:AP27</f>
        <v>0</v>
      </c>
      <c r="E52" s="79">
        <v>0</v>
      </c>
      <c r="F52" s="79">
        <v>0</v>
      </c>
      <c r="G52" s="79">
        <v>0</v>
      </c>
      <c r="H52" s="79">
        <v>3665.1926278089618</v>
      </c>
      <c r="I52" s="79">
        <v>0</v>
      </c>
      <c r="J52" s="79">
        <v>0</v>
      </c>
      <c r="K52" s="79">
        <v>0</v>
      </c>
      <c r="L52" s="79">
        <v>0</v>
      </c>
      <c r="M52" s="79">
        <v>0</v>
      </c>
      <c r="N52" s="79">
        <v>0</v>
      </c>
      <c r="O52" s="79">
        <v>0</v>
      </c>
      <c r="P52" s="79">
        <v>0</v>
      </c>
      <c r="Q52" s="97">
        <v>0</v>
      </c>
      <c r="R52" s="97">
        <v>0</v>
      </c>
      <c r="S52" s="97">
        <v>0</v>
      </c>
      <c r="T52" s="97">
        <v>0</v>
      </c>
      <c r="U52" s="97">
        <v>0</v>
      </c>
      <c r="V52" s="97">
        <v>0</v>
      </c>
      <c r="W52" s="79">
        <v>0</v>
      </c>
      <c r="X52" s="79">
        <v>0</v>
      </c>
      <c r="Y52" s="79">
        <v>0</v>
      </c>
      <c r="Z52" s="79">
        <v>0</v>
      </c>
      <c r="AA52" s="79">
        <v>0</v>
      </c>
      <c r="AB52" s="79">
        <v>0</v>
      </c>
      <c r="AC52" s="79">
        <v>0</v>
      </c>
      <c r="AD52" s="79">
        <v>2397.0224075344349</v>
      </c>
      <c r="AE52" s="79">
        <v>0</v>
      </c>
      <c r="AF52" s="79">
        <v>0</v>
      </c>
      <c r="AG52" s="79">
        <v>134.43150416967552</v>
      </c>
      <c r="AH52" s="79">
        <v>0</v>
      </c>
      <c r="AI52" s="79">
        <v>0</v>
      </c>
      <c r="AJ52" s="79">
        <v>0</v>
      </c>
      <c r="AK52" s="79">
        <v>0</v>
      </c>
      <c r="AL52" s="79">
        <v>0</v>
      </c>
      <c r="AM52" s="79">
        <v>0</v>
      </c>
      <c r="AN52" s="79">
        <v>0</v>
      </c>
      <c r="AO52" s="79">
        <v>0</v>
      </c>
      <c r="AP52" s="79">
        <v>0</v>
      </c>
    </row>
    <row r="53" spans="3:42" s="31" customFormat="1" ht="14.25" customHeight="1">
      <c r="C53" s="81" t="s">
        <v>85</v>
      </c>
      <c r="D53" s="37">
        <v>904.95909778252451</v>
      </c>
      <c r="E53" s="37">
        <v>8.9345900085180414</v>
      </c>
      <c r="F53" s="37">
        <v>117.03214197665969</v>
      </c>
      <c r="G53" s="37">
        <v>4.2283678745498703</v>
      </c>
      <c r="H53" s="37">
        <v>1074.3815649614555</v>
      </c>
      <c r="I53" s="37">
        <v>11.464984549934153</v>
      </c>
      <c r="J53" s="37">
        <v>188.70286823758471</v>
      </c>
      <c r="K53" s="37">
        <v>147.14287649267206</v>
      </c>
      <c r="L53" s="37">
        <v>131.95053756101044</v>
      </c>
      <c r="M53" s="37">
        <v>175.50126296454832</v>
      </c>
      <c r="N53" s="37">
        <v>21.253817312433853</v>
      </c>
      <c r="O53" s="37">
        <v>46.70483755888386</v>
      </c>
      <c r="P53" s="37">
        <v>15.954073283226919</v>
      </c>
      <c r="Q53" s="98">
        <v>90.813632584653732</v>
      </c>
      <c r="R53" s="98">
        <v>8.0549457551255923</v>
      </c>
      <c r="S53" s="98">
        <v>10.943390801228132</v>
      </c>
      <c r="T53" s="98">
        <v>5.0596222288007668</v>
      </c>
      <c r="U53" s="98">
        <v>12.8021939750613</v>
      </c>
      <c r="V53" s="98">
        <v>7.3008098481525323</v>
      </c>
      <c r="W53" s="37">
        <v>0.82344423141134693</v>
      </c>
      <c r="X53" s="37">
        <v>54.155638989535461</v>
      </c>
      <c r="Y53" s="37">
        <v>63.017224168641974</v>
      </c>
      <c r="Z53" s="37">
        <v>41.146386535164403</v>
      </c>
      <c r="AA53" s="37">
        <v>200.95918982841312</v>
      </c>
      <c r="AB53" s="37">
        <v>24.16836613645178</v>
      </c>
      <c r="AC53" s="37">
        <v>25.136878759120169</v>
      </c>
      <c r="AD53" s="37">
        <v>587.12120277055874</v>
      </c>
      <c r="AE53" s="37">
        <v>168.06145895181157</v>
      </c>
      <c r="AF53" s="37">
        <v>176.16415862606365</v>
      </c>
      <c r="AG53" s="37">
        <v>398.19313764761216</v>
      </c>
      <c r="AH53" s="37">
        <v>310.8635755528104</v>
      </c>
      <c r="AI53" s="37">
        <v>4.1119565891613377</v>
      </c>
      <c r="AJ53" s="37">
        <v>4.8983572474017958</v>
      </c>
      <c r="AK53" s="37">
        <v>0.726229586416684</v>
      </c>
      <c r="AL53" s="37">
        <v>15.076584003573883</v>
      </c>
      <c r="AM53" s="37">
        <v>842.33802473373441</v>
      </c>
      <c r="AN53" s="37">
        <v>12.77467679067685</v>
      </c>
      <c r="AO53" s="37">
        <v>14.162180052281128</v>
      </c>
      <c r="AP53" s="37">
        <v>40.514840177797012</v>
      </c>
    </row>
    <row r="54" spans="3:42" s="31" customFormat="1" ht="14.25" customHeight="1">
      <c r="C54" s="81" t="s">
        <v>86</v>
      </c>
      <c r="D54" s="37">
        <v>69.061504848785631</v>
      </c>
      <c r="E54" s="37">
        <v>2.7241968480219976</v>
      </c>
      <c r="F54" s="37">
        <v>8.8471255965261442</v>
      </c>
      <c r="G54" s="37">
        <v>1.6873162385513338</v>
      </c>
      <c r="H54" s="37">
        <v>253.02949142154077</v>
      </c>
      <c r="I54" s="37">
        <v>12.960318197588709</v>
      </c>
      <c r="J54" s="37">
        <v>30.648207703727728</v>
      </c>
      <c r="K54" s="37">
        <v>54.798314926125315</v>
      </c>
      <c r="L54" s="37">
        <v>51.209483731447996</v>
      </c>
      <c r="M54" s="37">
        <v>31.656518410976503</v>
      </c>
      <c r="N54" s="37">
        <v>5.4540674981593886</v>
      </c>
      <c r="O54" s="37">
        <v>14.872419663572151</v>
      </c>
      <c r="P54" s="37">
        <v>6.6478842056793379</v>
      </c>
      <c r="Q54" s="98">
        <v>13.829301524214703</v>
      </c>
      <c r="R54" s="98">
        <v>3.0829403994774403</v>
      </c>
      <c r="S54" s="98">
        <v>3.0934369338107763</v>
      </c>
      <c r="T54" s="98">
        <v>2.52294963250944</v>
      </c>
      <c r="U54" s="98">
        <v>9.2905393590355612</v>
      </c>
      <c r="V54" s="98">
        <v>20.543495323964464</v>
      </c>
      <c r="W54" s="37">
        <v>8.8432976319091754</v>
      </c>
      <c r="X54" s="37">
        <v>68.604174059206485</v>
      </c>
      <c r="Y54" s="37">
        <v>29.085107439586046</v>
      </c>
      <c r="Z54" s="37">
        <v>17.937979935553685</v>
      </c>
      <c r="AA54" s="37">
        <v>90.613263026501286</v>
      </c>
      <c r="AB54" s="37">
        <v>20.493260737034994</v>
      </c>
      <c r="AC54" s="37">
        <v>15.78335470454048</v>
      </c>
      <c r="AD54" s="37">
        <v>427.63371085053393</v>
      </c>
      <c r="AE54" s="37">
        <v>179.77705554738861</v>
      </c>
      <c r="AF54" s="37">
        <v>494.08722627825125</v>
      </c>
      <c r="AG54" s="37">
        <v>139.16088999918378</v>
      </c>
      <c r="AH54" s="37">
        <v>213.8092634854068</v>
      </c>
      <c r="AI54" s="37">
        <v>8.6272049916520768</v>
      </c>
      <c r="AJ54" s="37">
        <v>62.512206972791546</v>
      </c>
      <c r="AK54" s="37">
        <v>97.963994707188618</v>
      </c>
      <c r="AL54" s="37">
        <v>26.494529192128049</v>
      </c>
      <c r="AM54" s="37">
        <v>247.83105108845771</v>
      </c>
      <c r="AN54" s="37">
        <v>221.35231595018286</v>
      </c>
      <c r="AO54" s="37">
        <v>4.2221055544190342</v>
      </c>
      <c r="AP54" s="37">
        <v>9.6481841780875381</v>
      </c>
    </row>
    <row r="55" spans="3:42" s="31" customFormat="1" ht="14.25" customHeight="1">
      <c r="C55" s="81" t="s">
        <v>79</v>
      </c>
      <c r="D55" s="37">
        <f t="shared" ref="D55:P55" si="22">SUM(D52:D54)</f>
        <v>974.02060263131011</v>
      </c>
      <c r="E55" s="37">
        <f t="shared" si="22"/>
        <v>11.65878685654004</v>
      </c>
      <c r="F55" s="37">
        <f t="shared" si="22"/>
        <v>125.87926757318583</v>
      </c>
      <c r="G55" s="37">
        <f t="shared" si="22"/>
        <v>5.9156841131012037</v>
      </c>
      <c r="H55" s="37">
        <f t="shared" si="22"/>
        <v>4992.6036841919586</v>
      </c>
      <c r="I55" s="37">
        <f t="shared" si="22"/>
        <v>24.425302747522863</v>
      </c>
      <c r="J55" s="37">
        <f t="shared" si="22"/>
        <v>219.35107594131244</v>
      </c>
      <c r="K55" s="37">
        <f t="shared" si="22"/>
        <v>201.94119141879736</v>
      </c>
      <c r="L55" s="37">
        <f t="shared" si="22"/>
        <v>183.16002129245842</v>
      </c>
      <c r="M55" s="37">
        <f t="shared" si="22"/>
        <v>207.15778137552482</v>
      </c>
      <c r="N55" s="37">
        <f t="shared" si="22"/>
        <v>26.707884810593242</v>
      </c>
      <c r="O55" s="37">
        <f t="shared" si="22"/>
        <v>61.577257222456012</v>
      </c>
      <c r="P55" s="37">
        <f t="shared" si="22"/>
        <v>22.601957488906258</v>
      </c>
      <c r="Q55" s="98">
        <f>SUM(Q52:Q54)</f>
        <v>104.64293410886843</v>
      </c>
      <c r="R55" s="98">
        <f>SUM(R52:R54)</f>
        <v>11.137886154603033</v>
      </c>
      <c r="S55" s="98">
        <f>SUM(S52:S54)</f>
        <v>14.036827735038909</v>
      </c>
      <c r="T55" s="98">
        <f>SUM(T52:T54)</f>
        <v>7.5825718613102069</v>
      </c>
      <c r="U55" s="98">
        <f>SUM(U52:U54)</f>
        <v>22.092733334096863</v>
      </c>
      <c r="V55" s="98">
        <f t="shared" ref="V55:AP55" si="23">SUM(V52:V54)</f>
        <v>27.844305172116997</v>
      </c>
      <c r="W55" s="37">
        <f t="shared" si="23"/>
        <v>9.6667418633205227</v>
      </c>
      <c r="X55" s="41">
        <f t="shared" si="23"/>
        <v>122.75981304874195</v>
      </c>
      <c r="Y55" s="41">
        <f t="shared" si="23"/>
        <v>92.102331608228013</v>
      </c>
      <c r="Z55" s="41">
        <f t="shared" si="23"/>
        <v>59.084366470718088</v>
      </c>
      <c r="AA55" s="41">
        <f t="shared" si="23"/>
        <v>291.57245285491439</v>
      </c>
      <c r="AB55" s="41">
        <f t="shared" si="23"/>
        <v>44.661626873486775</v>
      </c>
      <c r="AC55" s="41">
        <f t="shared" si="23"/>
        <v>40.920233463660651</v>
      </c>
      <c r="AD55" s="41">
        <f t="shared" si="23"/>
        <v>3411.7773211555277</v>
      </c>
      <c r="AE55" s="41">
        <f t="shared" si="23"/>
        <v>347.83851449920019</v>
      </c>
      <c r="AF55" s="41">
        <f t="shared" si="23"/>
        <v>670.25138490431493</v>
      </c>
      <c r="AG55" s="41">
        <f t="shared" si="23"/>
        <v>671.78553181647158</v>
      </c>
      <c r="AH55" s="41">
        <f t="shared" si="23"/>
        <v>524.67283903821726</v>
      </c>
      <c r="AI55" s="41">
        <f t="shared" si="23"/>
        <v>12.739161580813414</v>
      </c>
      <c r="AJ55" s="41">
        <f t="shared" si="23"/>
        <v>67.410564220193336</v>
      </c>
      <c r="AK55" s="41">
        <f t="shared" si="23"/>
        <v>98.690224293605297</v>
      </c>
      <c r="AL55" s="41">
        <f t="shared" si="23"/>
        <v>41.571113195701933</v>
      </c>
      <c r="AM55" s="41">
        <f t="shared" si="23"/>
        <v>1090.1690758221921</v>
      </c>
      <c r="AN55" s="41">
        <f t="shared" si="23"/>
        <v>234.12699274085969</v>
      </c>
      <c r="AO55" s="41">
        <f t="shared" si="23"/>
        <v>18.384285606700161</v>
      </c>
      <c r="AP55" s="41">
        <f t="shared" si="23"/>
        <v>50.163024355884552</v>
      </c>
    </row>
    <row r="56" spans="3:42" s="31" customFormat="1" ht="13.5">
      <c r="C56" s="49"/>
      <c r="D56" s="588" t="str">
        <f t="shared" ref="D56:V56" si="24">D15</f>
        <v>21</v>
      </c>
      <c r="E56" s="588" t="str">
        <f t="shared" si="24"/>
        <v>22</v>
      </c>
      <c r="F56" s="588" t="str">
        <f t="shared" si="24"/>
        <v>23</v>
      </c>
      <c r="G56" s="588" t="str">
        <f t="shared" si="24"/>
        <v>24</v>
      </c>
      <c r="H56" s="588" t="str">
        <f t="shared" si="24"/>
        <v>25</v>
      </c>
      <c r="I56" s="588" t="str">
        <f t="shared" si="24"/>
        <v>26</v>
      </c>
      <c r="J56" s="588" t="str">
        <f t="shared" si="24"/>
        <v>27</v>
      </c>
      <c r="K56" s="588" t="str">
        <f t="shared" si="24"/>
        <v>28</v>
      </c>
      <c r="L56" s="588" t="str">
        <f t="shared" si="24"/>
        <v>29</v>
      </c>
      <c r="M56" s="588" t="str">
        <f t="shared" si="24"/>
        <v>30</v>
      </c>
      <c r="N56" s="588" t="str">
        <f t="shared" si="24"/>
        <v>31</v>
      </c>
      <c r="O56" s="588" t="str">
        <f t="shared" si="24"/>
        <v>32</v>
      </c>
      <c r="P56" s="588" t="str">
        <f t="shared" si="24"/>
        <v>33</v>
      </c>
      <c r="Q56" s="588" t="str">
        <f t="shared" si="24"/>
        <v>34</v>
      </c>
      <c r="R56" s="588" t="str">
        <f t="shared" si="24"/>
        <v>35</v>
      </c>
      <c r="S56" s="588" t="str">
        <f t="shared" si="24"/>
        <v>36</v>
      </c>
      <c r="T56" s="588" t="str">
        <f t="shared" si="24"/>
        <v>37</v>
      </c>
      <c r="U56" s="588" t="str">
        <f t="shared" si="24"/>
        <v>38</v>
      </c>
      <c r="V56" s="588" t="str">
        <f t="shared" si="24"/>
        <v>39</v>
      </c>
      <c r="W56" s="49"/>
      <c r="X56" s="99"/>
    </row>
    <row r="57" spans="3:42" s="31" customFormat="1" ht="40.5">
      <c r="C57" s="77" t="s">
        <v>48</v>
      </c>
      <c r="D57" s="589" t="str">
        <f t="shared" ref="D57:V57" si="25">D16</f>
        <v>輸送機械</v>
      </c>
      <c r="E57" s="589" t="str">
        <f t="shared" si="25"/>
        <v>その他の製造工業製品</v>
      </c>
      <c r="F57" s="589" t="str">
        <f t="shared" si="25"/>
        <v>建設</v>
      </c>
      <c r="G57" s="589" t="str">
        <f t="shared" si="25"/>
        <v>電力・ガス・熱供給</v>
      </c>
      <c r="H57" s="589" t="str">
        <f t="shared" si="25"/>
        <v>水道</v>
      </c>
      <c r="I57" s="589" t="str">
        <f t="shared" si="25"/>
        <v>廃棄物処理</v>
      </c>
      <c r="J57" s="589" t="str">
        <f t="shared" si="25"/>
        <v>商業</v>
      </c>
      <c r="K57" s="589" t="str">
        <f t="shared" si="25"/>
        <v>金融・保険</v>
      </c>
      <c r="L57" s="589" t="str">
        <f t="shared" si="25"/>
        <v>不動産</v>
      </c>
      <c r="M57" s="589" t="str">
        <f t="shared" si="25"/>
        <v>運輸・郵便</v>
      </c>
      <c r="N57" s="589" t="str">
        <f t="shared" si="25"/>
        <v>情報通信</v>
      </c>
      <c r="O57" s="589" t="str">
        <f t="shared" si="25"/>
        <v>公務</v>
      </c>
      <c r="P57" s="589" t="str">
        <f t="shared" si="25"/>
        <v>教育・研究</v>
      </c>
      <c r="Q57" s="589" t="str">
        <f t="shared" si="25"/>
        <v>医療・福祉</v>
      </c>
      <c r="R57" s="613" t="str">
        <f t="shared" si="25"/>
        <v>他に分類されない会員制団体</v>
      </c>
      <c r="S57" s="589" t="str">
        <f t="shared" si="25"/>
        <v>対事業所サービス</v>
      </c>
      <c r="T57" s="589" t="str">
        <f t="shared" si="25"/>
        <v>対個人サービス</v>
      </c>
      <c r="U57" s="589" t="str">
        <f t="shared" si="25"/>
        <v>事務用品</v>
      </c>
      <c r="V57" s="589" t="str">
        <f t="shared" si="25"/>
        <v>分類不明</v>
      </c>
      <c r="W57" s="30" t="s">
        <v>66</v>
      </c>
      <c r="X57" s="99"/>
    </row>
    <row r="58" spans="3:42" s="31" customFormat="1" ht="13.5">
      <c r="C58" s="78" t="s">
        <v>84</v>
      </c>
      <c r="D58" s="79">
        <f t="array" ref="D58:V61">+X52:AP55</f>
        <v>0</v>
      </c>
      <c r="E58" s="79">
        <v>0</v>
      </c>
      <c r="F58" s="79">
        <v>0</v>
      </c>
      <c r="G58" s="79">
        <v>0</v>
      </c>
      <c r="H58" s="79">
        <v>0</v>
      </c>
      <c r="I58" s="79">
        <v>0</v>
      </c>
      <c r="J58" s="79">
        <v>2397.0224075344349</v>
      </c>
      <c r="K58" s="79">
        <v>0</v>
      </c>
      <c r="L58" s="79">
        <v>0</v>
      </c>
      <c r="M58" s="79">
        <v>134.43150416967552</v>
      </c>
      <c r="N58" s="79">
        <v>0</v>
      </c>
      <c r="O58" s="79">
        <v>0</v>
      </c>
      <c r="P58" s="79">
        <v>0</v>
      </c>
      <c r="Q58" s="97">
        <v>0</v>
      </c>
      <c r="R58" s="97">
        <v>0</v>
      </c>
      <c r="S58" s="97">
        <v>0</v>
      </c>
      <c r="T58" s="97">
        <v>0</v>
      </c>
      <c r="U58" s="97">
        <v>0</v>
      </c>
      <c r="V58" s="97">
        <v>0</v>
      </c>
      <c r="W58" s="79">
        <f>SUM(D52:W52,D58:V58)</f>
        <v>6196.6465395130726</v>
      </c>
      <c r="X58" s="99"/>
    </row>
    <row r="59" spans="3:42" s="31" customFormat="1" ht="13.5">
      <c r="C59" s="81" t="s">
        <v>85</v>
      </c>
      <c r="D59" s="98">
        <v>54.155638989535461</v>
      </c>
      <c r="E59" s="98">
        <v>63.017224168641974</v>
      </c>
      <c r="F59" s="98">
        <v>41.146386535164403</v>
      </c>
      <c r="G59" s="98">
        <v>200.95918982841312</v>
      </c>
      <c r="H59" s="98">
        <v>24.16836613645178</v>
      </c>
      <c r="I59" s="98">
        <v>25.136878759120169</v>
      </c>
      <c r="J59" s="98">
        <v>587.12120277055874</v>
      </c>
      <c r="K59" s="98">
        <v>168.06145895181157</v>
      </c>
      <c r="L59" s="98">
        <v>176.16415862606365</v>
      </c>
      <c r="M59" s="98">
        <v>398.19313764761216</v>
      </c>
      <c r="N59" s="98">
        <v>310.8635755528104</v>
      </c>
      <c r="O59" s="98">
        <v>4.1119565891613377</v>
      </c>
      <c r="P59" s="98">
        <v>4.8983572474017958</v>
      </c>
      <c r="Q59" s="98">
        <v>0.726229586416684</v>
      </c>
      <c r="R59" s="98">
        <v>15.076584003573883</v>
      </c>
      <c r="S59" s="98">
        <v>842.33802473373441</v>
      </c>
      <c r="T59" s="98">
        <v>12.77467679067685</v>
      </c>
      <c r="U59" s="98">
        <v>14.162180052281128</v>
      </c>
      <c r="V59" s="98">
        <v>40.514840177797012</v>
      </c>
      <c r="W59" s="37">
        <f t="shared" ref="W59:W61" si="26">SUM(D53:W53,D59:V59)</f>
        <v>5967.5991271356615</v>
      </c>
      <c r="X59" s="99"/>
    </row>
    <row r="60" spans="3:42" s="31" customFormat="1" ht="14.25" customHeight="1">
      <c r="C60" s="81" t="s">
        <v>86</v>
      </c>
      <c r="D60" s="37">
        <v>68.604174059206485</v>
      </c>
      <c r="E60" s="37">
        <v>29.085107439586046</v>
      </c>
      <c r="F60" s="37">
        <v>17.937979935553685</v>
      </c>
      <c r="G60" s="37">
        <v>90.613263026501286</v>
      </c>
      <c r="H60" s="37">
        <v>20.493260737034994</v>
      </c>
      <c r="I60" s="37">
        <v>15.78335470454048</v>
      </c>
      <c r="J60" s="37">
        <v>427.63371085053393</v>
      </c>
      <c r="K60" s="37">
        <v>179.77705554738861</v>
      </c>
      <c r="L60" s="37">
        <v>494.08722627825125</v>
      </c>
      <c r="M60" s="37">
        <v>139.16088999918378</v>
      </c>
      <c r="N60" s="37">
        <v>213.8092634854068</v>
      </c>
      <c r="O60" s="37">
        <v>8.6272049916520768</v>
      </c>
      <c r="P60" s="37">
        <v>62.512206972791546</v>
      </c>
      <c r="Q60" s="98">
        <v>97.963994707188618</v>
      </c>
      <c r="R60" s="98">
        <v>26.494529192128049</v>
      </c>
      <c r="S60" s="98">
        <v>247.83105108845771</v>
      </c>
      <c r="T60" s="98">
        <v>221.35231595018286</v>
      </c>
      <c r="U60" s="98">
        <v>4.2221055544190342</v>
      </c>
      <c r="V60" s="98">
        <v>9.6481841780875381</v>
      </c>
      <c r="W60" s="37">
        <f t="shared" si="26"/>
        <v>2980.4396887937191</v>
      </c>
      <c r="X60" s="99"/>
    </row>
    <row r="61" spans="3:42" s="31" customFormat="1" ht="14.25" customHeight="1">
      <c r="C61" s="83" t="s">
        <v>79</v>
      </c>
      <c r="D61" s="41">
        <v>122.75981304874195</v>
      </c>
      <c r="E61" s="41">
        <v>92.102331608228013</v>
      </c>
      <c r="F61" s="41">
        <v>59.084366470718088</v>
      </c>
      <c r="G61" s="41">
        <v>291.57245285491439</v>
      </c>
      <c r="H61" s="41">
        <v>44.661626873486775</v>
      </c>
      <c r="I61" s="41">
        <v>40.920233463660651</v>
      </c>
      <c r="J61" s="41">
        <v>3411.7773211555277</v>
      </c>
      <c r="K61" s="41">
        <v>347.83851449920019</v>
      </c>
      <c r="L61" s="41">
        <v>670.25138490431493</v>
      </c>
      <c r="M61" s="41">
        <v>671.78553181647158</v>
      </c>
      <c r="N61" s="41">
        <v>524.67283903821726</v>
      </c>
      <c r="O61" s="41">
        <v>12.739161580813414</v>
      </c>
      <c r="P61" s="41">
        <v>67.410564220193336</v>
      </c>
      <c r="Q61" s="41">
        <v>98.690224293605297</v>
      </c>
      <c r="R61" s="41">
        <v>41.571113195701933</v>
      </c>
      <c r="S61" s="41">
        <v>1090.1690758221921</v>
      </c>
      <c r="T61" s="41">
        <v>234.12699274085969</v>
      </c>
      <c r="U61" s="41">
        <v>18.384285606700161</v>
      </c>
      <c r="V61" s="41">
        <v>50.163024355884552</v>
      </c>
      <c r="W61" s="41">
        <f t="shared" si="26"/>
        <v>15144.685355442454</v>
      </c>
      <c r="X61" s="99"/>
    </row>
    <row r="62" spans="3:42" s="31" customFormat="1" ht="14.25" customHeight="1">
      <c r="D62" s="100"/>
      <c r="E62" s="100"/>
      <c r="F62" s="100"/>
      <c r="G62" s="100"/>
      <c r="H62" s="100"/>
      <c r="I62" s="100"/>
      <c r="J62" s="100"/>
      <c r="K62" s="100"/>
      <c r="L62" s="100"/>
      <c r="M62" s="100"/>
      <c r="N62" s="100"/>
      <c r="O62" s="100"/>
      <c r="P62" s="100"/>
      <c r="Q62" s="100"/>
      <c r="R62" s="100"/>
      <c r="S62" s="100"/>
      <c r="T62" s="100"/>
      <c r="U62" s="100"/>
      <c r="V62" s="100"/>
      <c r="W62" s="100"/>
      <c r="X62" s="99"/>
    </row>
    <row r="63" spans="3:42" s="31" customFormat="1" ht="17.25">
      <c r="C63" s="32" t="s">
        <v>142</v>
      </c>
      <c r="D63" s="25"/>
      <c r="E63" s="25"/>
      <c r="F63" s="73"/>
      <c r="G63" s="74"/>
      <c r="H63" s="25"/>
      <c r="I63" s="25"/>
      <c r="J63" s="75"/>
      <c r="K63" s="76"/>
      <c r="L63" s="25"/>
      <c r="M63" s="25"/>
      <c r="N63" s="25"/>
      <c r="O63" s="25"/>
      <c r="P63" s="25"/>
      <c r="Q63" s="25"/>
      <c r="R63" s="25"/>
      <c r="S63" s="25"/>
      <c r="T63" s="25"/>
      <c r="U63" s="25"/>
      <c r="V63" s="25"/>
      <c r="W63" s="100"/>
      <c r="X63" s="99"/>
    </row>
    <row r="64" spans="3:42" s="31" customFormat="1" ht="14.25" customHeight="1">
      <c r="C64" s="49"/>
      <c r="D64" s="588" t="str">
        <f t="shared" ref="D64:AP64" si="27">D9</f>
        <v>01</v>
      </c>
      <c r="E64" s="588" t="str">
        <f t="shared" si="27"/>
        <v>02</v>
      </c>
      <c r="F64" s="588" t="str">
        <f t="shared" si="27"/>
        <v>03</v>
      </c>
      <c r="G64" s="588" t="str">
        <f t="shared" si="27"/>
        <v>04</v>
      </c>
      <c r="H64" s="588" t="str">
        <f t="shared" si="27"/>
        <v>05</v>
      </c>
      <c r="I64" s="588" t="str">
        <f t="shared" si="27"/>
        <v>06</v>
      </c>
      <c r="J64" s="588" t="str">
        <f t="shared" si="27"/>
        <v>07</v>
      </c>
      <c r="K64" s="588" t="str">
        <f t="shared" si="27"/>
        <v>08</v>
      </c>
      <c r="L64" s="588" t="str">
        <f t="shared" si="27"/>
        <v>09</v>
      </c>
      <c r="M64" s="588" t="str">
        <f t="shared" si="27"/>
        <v>10</v>
      </c>
      <c r="N64" s="588" t="str">
        <f t="shared" si="27"/>
        <v>11</v>
      </c>
      <c r="O64" s="588" t="str">
        <f t="shared" si="27"/>
        <v>12</v>
      </c>
      <c r="P64" s="588" t="str">
        <f t="shared" si="27"/>
        <v>13</v>
      </c>
      <c r="Q64" s="588" t="str">
        <f t="shared" si="27"/>
        <v>14</v>
      </c>
      <c r="R64" s="588" t="str">
        <f t="shared" si="27"/>
        <v>15</v>
      </c>
      <c r="S64" s="588" t="str">
        <f t="shared" si="27"/>
        <v>16</v>
      </c>
      <c r="T64" s="588" t="str">
        <f t="shared" si="27"/>
        <v>17</v>
      </c>
      <c r="U64" s="588" t="str">
        <f t="shared" si="27"/>
        <v>18</v>
      </c>
      <c r="V64" s="588" t="str">
        <f t="shared" si="27"/>
        <v>19</v>
      </c>
      <c r="W64" s="588" t="str">
        <f t="shared" si="27"/>
        <v>20</v>
      </c>
      <c r="X64" s="588" t="str">
        <f t="shared" si="27"/>
        <v>21</v>
      </c>
      <c r="Y64" s="588" t="str">
        <f t="shared" si="27"/>
        <v>22</v>
      </c>
      <c r="Z64" s="588" t="str">
        <f t="shared" si="27"/>
        <v>23</v>
      </c>
      <c r="AA64" s="588" t="str">
        <f t="shared" si="27"/>
        <v>24</v>
      </c>
      <c r="AB64" s="588" t="str">
        <f t="shared" si="27"/>
        <v>25</v>
      </c>
      <c r="AC64" s="588" t="str">
        <f t="shared" si="27"/>
        <v>26</v>
      </c>
      <c r="AD64" s="588" t="str">
        <f t="shared" si="27"/>
        <v>27</v>
      </c>
      <c r="AE64" s="588" t="str">
        <f t="shared" si="27"/>
        <v>28</v>
      </c>
      <c r="AF64" s="588" t="str">
        <f t="shared" si="27"/>
        <v>29</v>
      </c>
      <c r="AG64" s="588" t="str">
        <f t="shared" si="27"/>
        <v>30</v>
      </c>
      <c r="AH64" s="588" t="str">
        <f t="shared" si="27"/>
        <v>31</v>
      </c>
      <c r="AI64" s="588" t="str">
        <f t="shared" si="27"/>
        <v>32</v>
      </c>
      <c r="AJ64" s="588" t="str">
        <f t="shared" si="27"/>
        <v>33</v>
      </c>
      <c r="AK64" s="588" t="str">
        <f t="shared" si="27"/>
        <v>34</v>
      </c>
      <c r="AL64" s="588" t="str">
        <f t="shared" si="27"/>
        <v>35</v>
      </c>
      <c r="AM64" s="588" t="str">
        <f t="shared" si="27"/>
        <v>36</v>
      </c>
      <c r="AN64" s="588" t="str">
        <f t="shared" si="27"/>
        <v>37</v>
      </c>
      <c r="AO64" s="588" t="str">
        <f t="shared" si="27"/>
        <v>38</v>
      </c>
      <c r="AP64" s="588" t="str">
        <f t="shared" si="27"/>
        <v>39</v>
      </c>
    </row>
    <row r="65" spans="3:42" s="31" customFormat="1" ht="36.75" customHeight="1">
      <c r="C65" s="77" t="s">
        <v>48</v>
      </c>
      <c r="D65" s="589" t="str">
        <f t="shared" ref="D65:AP65" si="28">D10</f>
        <v>農業</v>
      </c>
      <c r="E65" s="589" t="str">
        <f t="shared" si="28"/>
        <v>林業</v>
      </c>
      <c r="F65" s="589" t="str">
        <f t="shared" si="28"/>
        <v>漁業</v>
      </c>
      <c r="G65" s="589" t="str">
        <f t="shared" si="28"/>
        <v>鉱業</v>
      </c>
      <c r="H65" s="589" t="str">
        <f t="shared" si="28"/>
        <v>飲食料品</v>
      </c>
      <c r="I65" s="589" t="str">
        <f t="shared" si="28"/>
        <v>繊維製品</v>
      </c>
      <c r="J65" s="589" t="str">
        <f t="shared" si="28"/>
        <v>パルプ・紙・木製品</v>
      </c>
      <c r="K65" s="589" t="str">
        <f t="shared" si="28"/>
        <v>化学製品</v>
      </c>
      <c r="L65" s="589" t="str">
        <f t="shared" si="28"/>
        <v>石油・石炭製品</v>
      </c>
      <c r="M65" s="613" t="str">
        <f t="shared" si="28"/>
        <v>プラスチック・ゴム製品</v>
      </c>
      <c r="N65" s="589" t="str">
        <f t="shared" si="28"/>
        <v>窯業・土石製品</v>
      </c>
      <c r="O65" s="589" t="str">
        <f t="shared" si="28"/>
        <v>鉄鋼</v>
      </c>
      <c r="P65" s="589" t="str">
        <f t="shared" si="28"/>
        <v>非鉄金属</v>
      </c>
      <c r="Q65" s="589" t="str">
        <f t="shared" si="28"/>
        <v>金属製品</v>
      </c>
      <c r="R65" s="589" t="str">
        <f t="shared" si="28"/>
        <v>はん用機械</v>
      </c>
      <c r="S65" s="589" t="str">
        <f t="shared" si="28"/>
        <v>生産用機械</v>
      </c>
      <c r="T65" s="589" t="str">
        <f t="shared" si="28"/>
        <v>業務用機械</v>
      </c>
      <c r="U65" s="589" t="str">
        <f t="shared" si="28"/>
        <v>電子部品</v>
      </c>
      <c r="V65" s="589" t="str">
        <f t="shared" si="28"/>
        <v>電気機械</v>
      </c>
      <c r="W65" s="589" t="str">
        <f t="shared" si="28"/>
        <v>情報通信機器</v>
      </c>
      <c r="X65" s="593" t="str">
        <f t="shared" si="28"/>
        <v>輸送機械</v>
      </c>
      <c r="Y65" s="593" t="str">
        <f t="shared" si="28"/>
        <v>その他の製造工業製品</v>
      </c>
      <c r="Z65" s="593" t="str">
        <f t="shared" si="28"/>
        <v>建設</v>
      </c>
      <c r="AA65" s="593" t="str">
        <f t="shared" si="28"/>
        <v>電力・ガス・熱供給</v>
      </c>
      <c r="AB65" s="593" t="str">
        <f t="shared" si="28"/>
        <v>水道</v>
      </c>
      <c r="AC65" s="593" t="str">
        <f t="shared" si="28"/>
        <v>廃棄物処理</v>
      </c>
      <c r="AD65" s="593" t="str">
        <f t="shared" si="28"/>
        <v>商業</v>
      </c>
      <c r="AE65" s="593" t="str">
        <f t="shared" si="28"/>
        <v>金融・保険</v>
      </c>
      <c r="AF65" s="593" t="str">
        <f t="shared" si="28"/>
        <v>不動産</v>
      </c>
      <c r="AG65" s="593" t="str">
        <f t="shared" si="28"/>
        <v>運輸・郵便</v>
      </c>
      <c r="AH65" s="593" t="str">
        <f t="shared" si="28"/>
        <v>情報通信</v>
      </c>
      <c r="AI65" s="593" t="str">
        <f t="shared" si="28"/>
        <v>公務</v>
      </c>
      <c r="AJ65" s="593" t="str">
        <f t="shared" si="28"/>
        <v>教育・研究</v>
      </c>
      <c r="AK65" s="593" t="str">
        <f t="shared" si="28"/>
        <v>医療・福祉</v>
      </c>
      <c r="AL65" s="614" t="str">
        <f t="shared" si="28"/>
        <v>他に分類されない会員制団体</v>
      </c>
      <c r="AM65" s="593" t="str">
        <f t="shared" si="28"/>
        <v>対事業所サービス</v>
      </c>
      <c r="AN65" s="593" t="str">
        <f t="shared" si="28"/>
        <v>対個人サービス</v>
      </c>
      <c r="AO65" s="593" t="str">
        <f t="shared" si="28"/>
        <v>事務用品</v>
      </c>
      <c r="AP65" s="593" t="str">
        <f t="shared" si="28"/>
        <v>分類不明</v>
      </c>
    </row>
    <row r="66" spans="3:42" s="31" customFormat="1" ht="14.25" customHeight="1">
      <c r="C66" s="78" t="s">
        <v>141</v>
      </c>
      <c r="D66" s="104">
        <f>+係数!J42</f>
        <v>0.44532358249304954</v>
      </c>
      <c r="E66" s="104">
        <f>+係数!J43</f>
        <v>0.5632609005779009</v>
      </c>
      <c r="F66" s="104">
        <f>+係数!J44</f>
        <v>0.51837107896809387</v>
      </c>
      <c r="G66" s="104">
        <f>+係数!J45</f>
        <v>0.54201868919610852</v>
      </c>
      <c r="H66" s="104">
        <f>+係数!J46</f>
        <v>0.3531731120537856</v>
      </c>
      <c r="I66" s="104">
        <f>+係数!J47</f>
        <v>0.42389792537136611</v>
      </c>
      <c r="J66" s="104">
        <f>+係数!J48</f>
        <v>0.37014582133215862</v>
      </c>
      <c r="K66" s="104">
        <f>+係数!J49</f>
        <v>0.34110231092712345</v>
      </c>
      <c r="L66" s="104">
        <f>+係数!J50</f>
        <v>0.39897024627224392</v>
      </c>
      <c r="M66" s="104">
        <f>+係数!J51</f>
        <v>0.42255123944779971</v>
      </c>
      <c r="N66" s="104">
        <f>+係数!J52</f>
        <v>0.48847996236565888</v>
      </c>
      <c r="O66" s="104">
        <f>+係数!J53</f>
        <v>0.27192078591172769</v>
      </c>
      <c r="P66" s="105">
        <f>+係数!J54</f>
        <v>0.20172465253538038</v>
      </c>
      <c r="Q66" s="104">
        <f>+係数!J55</f>
        <v>0.49490367674882518</v>
      </c>
      <c r="R66" s="104">
        <f>+係数!J56</f>
        <v>0.45614593557595473</v>
      </c>
      <c r="S66" s="104">
        <f>+係数!J57</f>
        <v>0.47706484546845068</v>
      </c>
      <c r="T66" s="104">
        <f>+係数!J58</f>
        <v>0.40490559908946694</v>
      </c>
      <c r="U66" s="104">
        <f>+係数!J59</f>
        <v>0.35285893963381143</v>
      </c>
      <c r="V66" s="104">
        <f>+係数!J60</f>
        <v>0.35135053440391312</v>
      </c>
      <c r="W66" s="603">
        <f>+係数!J61</f>
        <v>0.3238645538796821</v>
      </c>
      <c r="X66" s="107">
        <f>+係数!J62</f>
        <v>0.22498172507165698</v>
      </c>
      <c r="Y66" s="107">
        <f>+係数!J63</f>
        <v>0.4777787046416016</v>
      </c>
      <c r="Z66" s="107">
        <f>+係数!J64</f>
        <v>0.47532606539144523</v>
      </c>
      <c r="AA66" s="107">
        <f>+係数!J65</f>
        <v>0.43566088417809079</v>
      </c>
      <c r="AB66" s="107">
        <f>+係数!J66</f>
        <v>0.46918659314820399</v>
      </c>
      <c r="AC66" s="107">
        <f>+係数!J67</f>
        <v>0.63252452578626561</v>
      </c>
      <c r="AD66" s="107">
        <f>+係数!J68</f>
        <v>0.68987926539247335</v>
      </c>
      <c r="AE66" s="107">
        <f>+係数!J69</f>
        <v>0.61015388409758475</v>
      </c>
      <c r="AF66" s="107">
        <f>+係数!J70</f>
        <v>0.80384098057857989</v>
      </c>
      <c r="AG66" s="107">
        <f>+係数!J71</f>
        <v>0.62171345962725577</v>
      </c>
      <c r="AH66" s="107">
        <f>+係数!J72</f>
        <v>0.5247845551766146</v>
      </c>
      <c r="AI66" s="107">
        <f>+係数!J73</f>
        <v>0.69975509946428771</v>
      </c>
      <c r="AJ66" s="107">
        <f>+係数!J74</f>
        <v>0.68709305740051996</v>
      </c>
      <c r="AK66" s="107">
        <f>+係数!J75</f>
        <v>0.58468116762471634</v>
      </c>
      <c r="AL66" s="107">
        <f>+係数!J76</f>
        <v>0.58201188037090767</v>
      </c>
      <c r="AM66" s="107">
        <f>+係数!J77</f>
        <v>0.58627431759767246</v>
      </c>
      <c r="AN66" s="107">
        <f>+係数!J78</f>
        <v>0.53827964382459326</v>
      </c>
      <c r="AO66" s="107">
        <f>+係数!J79</f>
        <v>0</v>
      </c>
      <c r="AP66" s="107">
        <f>+係数!J80</f>
        <v>0.64804261520413031</v>
      </c>
    </row>
    <row r="67" spans="3:42" s="31" customFormat="1" ht="13.5">
      <c r="C67" s="49"/>
      <c r="D67" s="588" t="str">
        <f t="shared" ref="D67:V67" si="29">D15</f>
        <v>21</v>
      </c>
      <c r="E67" s="588" t="str">
        <f t="shared" si="29"/>
        <v>22</v>
      </c>
      <c r="F67" s="588" t="str">
        <f t="shared" si="29"/>
        <v>23</v>
      </c>
      <c r="G67" s="588" t="str">
        <f t="shared" si="29"/>
        <v>24</v>
      </c>
      <c r="H67" s="588" t="str">
        <f t="shared" si="29"/>
        <v>25</v>
      </c>
      <c r="I67" s="588" t="str">
        <f t="shared" si="29"/>
        <v>26</v>
      </c>
      <c r="J67" s="588" t="str">
        <f t="shared" si="29"/>
        <v>27</v>
      </c>
      <c r="K67" s="588" t="str">
        <f t="shared" si="29"/>
        <v>28</v>
      </c>
      <c r="L67" s="588" t="str">
        <f t="shared" si="29"/>
        <v>29</v>
      </c>
      <c r="M67" s="588" t="str">
        <f t="shared" si="29"/>
        <v>30</v>
      </c>
      <c r="N67" s="588" t="str">
        <f t="shared" si="29"/>
        <v>31</v>
      </c>
      <c r="O67" s="588" t="str">
        <f t="shared" si="29"/>
        <v>32</v>
      </c>
      <c r="P67" s="588" t="str">
        <f t="shared" si="29"/>
        <v>33</v>
      </c>
      <c r="Q67" s="588" t="str">
        <f t="shared" si="29"/>
        <v>34</v>
      </c>
      <c r="R67" s="588" t="str">
        <f t="shared" si="29"/>
        <v>35</v>
      </c>
      <c r="S67" s="588" t="str">
        <f t="shared" si="29"/>
        <v>36</v>
      </c>
      <c r="T67" s="588" t="str">
        <f t="shared" si="29"/>
        <v>37</v>
      </c>
      <c r="U67" s="588" t="str">
        <f t="shared" si="29"/>
        <v>38</v>
      </c>
      <c r="V67" s="588" t="str">
        <f t="shared" si="29"/>
        <v>39</v>
      </c>
      <c r="W67" s="103"/>
      <c r="X67" s="43"/>
      <c r="Y67" s="43"/>
      <c r="Z67" s="43"/>
      <c r="AA67" s="43"/>
      <c r="AB67" s="43"/>
      <c r="AC67" s="43"/>
      <c r="AD67" s="43"/>
      <c r="AE67" s="43"/>
      <c r="AF67" s="43"/>
      <c r="AG67" s="43"/>
      <c r="AH67" s="43"/>
      <c r="AI67" s="43"/>
      <c r="AJ67" s="43"/>
      <c r="AK67" s="43"/>
      <c r="AL67" s="43"/>
      <c r="AM67" s="43"/>
      <c r="AN67" s="43"/>
      <c r="AO67" s="43"/>
      <c r="AP67" s="43"/>
    </row>
    <row r="68" spans="3:42" s="31" customFormat="1" ht="40.5">
      <c r="C68" s="77" t="s">
        <v>48</v>
      </c>
      <c r="D68" s="589" t="str">
        <f t="shared" ref="D68:V68" si="30">D16</f>
        <v>輸送機械</v>
      </c>
      <c r="E68" s="589" t="str">
        <f t="shared" si="30"/>
        <v>その他の製造工業製品</v>
      </c>
      <c r="F68" s="589" t="str">
        <f t="shared" si="30"/>
        <v>建設</v>
      </c>
      <c r="G68" s="589" t="str">
        <f t="shared" si="30"/>
        <v>電力・ガス・熱供給</v>
      </c>
      <c r="H68" s="589" t="str">
        <f t="shared" si="30"/>
        <v>水道</v>
      </c>
      <c r="I68" s="589" t="str">
        <f t="shared" si="30"/>
        <v>廃棄物処理</v>
      </c>
      <c r="J68" s="589" t="str">
        <f t="shared" si="30"/>
        <v>商業</v>
      </c>
      <c r="K68" s="589" t="str">
        <f t="shared" si="30"/>
        <v>金融・保険</v>
      </c>
      <c r="L68" s="589" t="str">
        <f t="shared" si="30"/>
        <v>不動産</v>
      </c>
      <c r="M68" s="589" t="str">
        <f t="shared" si="30"/>
        <v>運輸・郵便</v>
      </c>
      <c r="N68" s="589" t="str">
        <f t="shared" si="30"/>
        <v>情報通信</v>
      </c>
      <c r="O68" s="589" t="str">
        <f t="shared" si="30"/>
        <v>公務</v>
      </c>
      <c r="P68" s="589" t="str">
        <f t="shared" si="30"/>
        <v>教育・研究</v>
      </c>
      <c r="Q68" s="589" t="str">
        <f t="shared" si="30"/>
        <v>医療・福祉</v>
      </c>
      <c r="R68" s="613" t="str">
        <f t="shared" si="30"/>
        <v>他に分類されない会員制団体</v>
      </c>
      <c r="S68" s="589" t="str">
        <f t="shared" si="30"/>
        <v>対事業所サービス</v>
      </c>
      <c r="T68" s="589" t="str">
        <f t="shared" si="30"/>
        <v>対個人サービス</v>
      </c>
      <c r="U68" s="589" t="str">
        <f t="shared" si="30"/>
        <v>事務用品</v>
      </c>
      <c r="V68" s="589" t="str">
        <f t="shared" si="30"/>
        <v>分類不明</v>
      </c>
      <c r="W68" s="600"/>
      <c r="X68" s="43"/>
      <c r="Y68" s="43"/>
      <c r="Z68" s="43"/>
      <c r="AA68" s="43"/>
      <c r="AB68" s="43"/>
      <c r="AC68" s="43"/>
      <c r="AD68" s="43"/>
      <c r="AE68" s="43"/>
      <c r="AF68" s="43"/>
      <c r="AG68" s="43"/>
      <c r="AH68" s="43"/>
      <c r="AI68" s="43"/>
      <c r="AJ68" s="43"/>
      <c r="AK68" s="43"/>
      <c r="AL68" s="43"/>
      <c r="AM68" s="43"/>
      <c r="AN68" s="43"/>
      <c r="AO68" s="43"/>
      <c r="AP68" s="43"/>
    </row>
    <row r="69" spans="3:42" s="31" customFormat="1" ht="14.25">
      <c r="C69" s="106" t="s">
        <v>141</v>
      </c>
      <c r="D69" s="107">
        <f t="array" ref="D69:V69">+X66:AP66</f>
        <v>0.22498172507165698</v>
      </c>
      <c r="E69" s="107">
        <v>0.4777787046416016</v>
      </c>
      <c r="F69" s="107">
        <v>0.47532606539144523</v>
      </c>
      <c r="G69" s="107">
        <v>0.43566088417809079</v>
      </c>
      <c r="H69" s="107">
        <v>0.46918659314820399</v>
      </c>
      <c r="I69" s="107">
        <v>0.63252452578626561</v>
      </c>
      <c r="J69" s="107">
        <v>0.68987926539247335</v>
      </c>
      <c r="K69" s="107">
        <v>0.61015388409758475</v>
      </c>
      <c r="L69" s="107">
        <v>0.80384098057857989</v>
      </c>
      <c r="M69" s="107">
        <v>0.62171345962725577</v>
      </c>
      <c r="N69" s="107">
        <v>0.5247845551766146</v>
      </c>
      <c r="O69" s="107">
        <v>0.69975509946428771</v>
      </c>
      <c r="P69" s="108">
        <v>0.68709305740051996</v>
      </c>
      <c r="Q69" s="107">
        <v>0.58468116762471634</v>
      </c>
      <c r="R69" s="107">
        <v>0.58201188037090767</v>
      </c>
      <c r="S69" s="107">
        <v>0.58627431759767246</v>
      </c>
      <c r="T69" s="107">
        <v>0.53827964382459326</v>
      </c>
      <c r="U69" s="107">
        <v>0</v>
      </c>
      <c r="V69" s="601">
        <v>0.64804261520413031</v>
      </c>
      <c r="W69" s="87"/>
      <c r="X69" s="43"/>
      <c r="Y69" s="43"/>
      <c r="Z69" s="43"/>
      <c r="AA69" s="43"/>
      <c r="AB69" s="43"/>
      <c r="AC69" s="43"/>
      <c r="AD69" s="43"/>
      <c r="AE69" s="43"/>
      <c r="AF69" s="43"/>
      <c r="AG69" s="43"/>
      <c r="AH69" s="43"/>
      <c r="AI69" s="43"/>
      <c r="AJ69" s="43"/>
      <c r="AK69" s="43"/>
      <c r="AL69" s="43"/>
      <c r="AM69" s="43"/>
      <c r="AN69" s="43"/>
      <c r="AO69" s="43"/>
      <c r="AP69" s="43"/>
    </row>
    <row r="70" spans="3:42" s="31" customFormat="1" ht="14.25" customHeight="1">
      <c r="C70" s="86"/>
      <c r="D70" s="110"/>
      <c r="E70" s="110"/>
      <c r="F70" s="110"/>
      <c r="G70" s="110"/>
      <c r="H70" s="110"/>
      <c r="I70" s="110"/>
      <c r="J70" s="110"/>
      <c r="K70" s="110"/>
      <c r="L70" s="110"/>
      <c r="M70" s="110"/>
      <c r="N70" s="110"/>
      <c r="O70" s="110"/>
      <c r="P70" s="111"/>
      <c r="Q70" s="111"/>
      <c r="R70" s="111"/>
      <c r="S70" s="111"/>
      <c r="T70" s="111"/>
      <c r="U70" s="111"/>
      <c r="V70" s="111"/>
      <c r="W70" s="100"/>
      <c r="X70" s="52"/>
      <c r="Y70" s="594"/>
      <c r="Z70" s="594"/>
      <c r="AA70" s="594"/>
      <c r="AB70" s="594"/>
      <c r="AC70" s="594"/>
      <c r="AD70" s="594"/>
      <c r="AE70" s="594"/>
      <c r="AF70" s="594"/>
      <c r="AG70" s="594"/>
      <c r="AH70" s="594"/>
      <c r="AI70" s="594"/>
      <c r="AJ70" s="594"/>
      <c r="AK70" s="594"/>
      <c r="AL70" s="594"/>
      <c r="AM70" s="594"/>
      <c r="AN70" s="594"/>
      <c r="AO70" s="594"/>
      <c r="AP70" s="594"/>
    </row>
    <row r="71" spans="3:42" s="31" customFormat="1" ht="17.25">
      <c r="C71" s="32" t="s">
        <v>474</v>
      </c>
      <c r="D71" s="99"/>
      <c r="E71" s="99"/>
      <c r="F71" s="99"/>
      <c r="G71" s="99"/>
      <c r="H71" s="99"/>
      <c r="I71" s="99"/>
      <c r="J71" s="99"/>
      <c r="K71" s="99"/>
      <c r="L71" s="99"/>
      <c r="M71" s="99"/>
      <c r="N71" s="99"/>
      <c r="O71" s="99"/>
      <c r="P71" s="99"/>
      <c r="Q71" s="99"/>
      <c r="R71" s="99"/>
      <c r="S71" s="99"/>
      <c r="T71" s="99"/>
      <c r="U71" s="99"/>
      <c r="V71" s="99"/>
      <c r="W71" s="29" t="s">
        <v>722</v>
      </c>
      <c r="X71" s="99"/>
    </row>
    <row r="72" spans="3:42" s="31" customFormat="1" ht="14.25" customHeight="1">
      <c r="C72" s="49"/>
      <c r="D72" s="588" t="str">
        <f t="shared" ref="D72:AP72" si="31">D9</f>
        <v>01</v>
      </c>
      <c r="E72" s="588" t="str">
        <f t="shared" si="31"/>
        <v>02</v>
      </c>
      <c r="F72" s="588" t="str">
        <f t="shared" si="31"/>
        <v>03</v>
      </c>
      <c r="G72" s="588" t="str">
        <f t="shared" si="31"/>
        <v>04</v>
      </c>
      <c r="H72" s="588" t="str">
        <f t="shared" si="31"/>
        <v>05</v>
      </c>
      <c r="I72" s="588" t="str">
        <f t="shared" si="31"/>
        <v>06</v>
      </c>
      <c r="J72" s="588" t="str">
        <f t="shared" si="31"/>
        <v>07</v>
      </c>
      <c r="K72" s="588" t="str">
        <f t="shared" si="31"/>
        <v>08</v>
      </c>
      <c r="L72" s="588" t="str">
        <f t="shared" si="31"/>
        <v>09</v>
      </c>
      <c r="M72" s="588" t="str">
        <f t="shared" si="31"/>
        <v>10</v>
      </c>
      <c r="N72" s="588" t="str">
        <f t="shared" si="31"/>
        <v>11</v>
      </c>
      <c r="O72" s="588" t="str">
        <f t="shared" si="31"/>
        <v>12</v>
      </c>
      <c r="P72" s="588" t="str">
        <f t="shared" si="31"/>
        <v>13</v>
      </c>
      <c r="Q72" s="588" t="str">
        <f t="shared" si="31"/>
        <v>14</v>
      </c>
      <c r="R72" s="588" t="str">
        <f t="shared" si="31"/>
        <v>15</v>
      </c>
      <c r="S72" s="588" t="str">
        <f t="shared" si="31"/>
        <v>16</v>
      </c>
      <c r="T72" s="588" t="str">
        <f t="shared" si="31"/>
        <v>17</v>
      </c>
      <c r="U72" s="588" t="str">
        <f t="shared" si="31"/>
        <v>18</v>
      </c>
      <c r="V72" s="588" t="str">
        <f t="shared" si="31"/>
        <v>19</v>
      </c>
      <c r="W72" s="588" t="str">
        <f t="shared" si="31"/>
        <v>20</v>
      </c>
      <c r="X72" s="588" t="str">
        <f t="shared" si="31"/>
        <v>21</v>
      </c>
      <c r="Y72" s="588" t="str">
        <f t="shared" si="31"/>
        <v>22</v>
      </c>
      <c r="Z72" s="588" t="str">
        <f t="shared" si="31"/>
        <v>23</v>
      </c>
      <c r="AA72" s="588" t="str">
        <f t="shared" si="31"/>
        <v>24</v>
      </c>
      <c r="AB72" s="588" t="str">
        <f t="shared" si="31"/>
        <v>25</v>
      </c>
      <c r="AC72" s="588" t="str">
        <f t="shared" si="31"/>
        <v>26</v>
      </c>
      <c r="AD72" s="588" t="str">
        <f t="shared" si="31"/>
        <v>27</v>
      </c>
      <c r="AE72" s="588" t="str">
        <f t="shared" si="31"/>
        <v>28</v>
      </c>
      <c r="AF72" s="588" t="str">
        <f t="shared" si="31"/>
        <v>29</v>
      </c>
      <c r="AG72" s="588" t="str">
        <f t="shared" si="31"/>
        <v>30</v>
      </c>
      <c r="AH72" s="588" t="str">
        <f t="shared" si="31"/>
        <v>31</v>
      </c>
      <c r="AI72" s="588" t="str">
        <f t="shared" si="31"/>
        <v>32</v>
      </c>
      <c r="AJ72" s="588" t="str">
        <f t="shared" si="31"/>
        <v>33</v>
      </c>
      <c r="AK72" s="588" t="str">
        <f t="shared" si="31"/>
        <v>34</v>
      </c>
      <c r="AL72" s="588" t="str">
        <f t="shared" si="31"/>
        <v>35</v>
      </c>
      <c r="AM72" s="588" t="str">
        <f t="shared" si="31"/>
        <v>36</v>
      </c>
      <c r="AN72" s="588" t="str">
        <f t="shared" si="31"/>
        <v>37</v>
      </c>
      <c r="AO72" s="588" t="str">
        <f t="shared" si="31"/>
        <v>38</v>
      </c>
      <c r="AP72" s="588" t="str">
        <f t="shared" si="31"/>
        <v>39</v>
      </c>
    </row>
    <row r="73" spans="3:42" s="31" customFormat="1" ht="49.5" customHeight="1">
      <c r="C73" s="77" t="s">
        <v>48</v>
      </c>
      <c r="D73" s="589" t="str">
        <f t="shared" ref="D73:AP73" si="32">D10</f>
        <v>農業</v>
      </c>
      <c r="E73" s="589" t="str">
        <f t="shared" si="32"/>
        <v>林業</v>
      </c>
      <c r="F73" s="589" t="str">
        <f t="shared" si="32"/>
        <v>漁業</v>
      </c>
      <c r="G73" s="589" t="str">
        <f t="shared" si="32"/>
        <v>鉱業</v>
      </c>
      <c r="H73" s="589" t="str">
        <f t="shared" si="32"/>
        <v>飲食料品</v>
      </c>
      <c r="I73" s="589" t="str">
        <f t="shared" si="32"/>
        <v>繊維製品</v>
      </c>
      <c r="J73" s="589" t="str">
        <f t="shared" si="32"/>
        <v>パルプ・紙・木製品</v>
      </c>
      <c r="K73" s="589" t="str">
        <f t="shared" si="32"/>
        <v>化学製品</v>
      </c>
      <c r="L73" s="589" t="str">
        <f t="shared" si="32"/>
        <v>石油・石炭製品</v>
      </c>
      <c r="M73" s="613" t="str">
        <f t="shared" si="32"/>
        <v>プラスチック・ゴム製品</v>
      </c>
      <c r="N73" s="589" t="str">
        <f t="shared" si="32"/>
        <v>窯業・土石製品</v>
      </c>
      <c r="O73" s="589" t="str">
        <f t="shared" si="32"/>
        <v>鉄鋼</v>
      </c>
      <c r="P73" s="589" t="str">
        <f t="shared" si="32"/>
        <v>非鉄金属</v>
      </c>
      <c r="Q73" s="589" t="str">
        <f t="shared" si="32"/>
        <v>金属製品</v>
      </c>
      <c r="R73" s="589" t="str">
        <f t="shared" si="32"/>
        <v>はん用機械</v>
      </c>
      <c r="S73" s="589" t="str">
        <f t="shared" si="32"/>
        <v>生産用機械</v>
      </c>
      <c r="T73" s="589" t="str">
        <f t="shared" si="32"/>
        <v>業務用機械</v>
      </c>
      <c r="U73" s="589" t="str">
        <f t="shared" si="32"/>
        <v>電子部品</v>
      </c>
      <c r="V73" s="589" t="str">
        <f t="shared" si="32"/>
        <v>電気機械</v>
      </c>
      <c r="W73" s="589" t="str">
        <f t="shared" si="32"/>
        <v>情報通信機器</v>
      </c>
      <c r="X73" s="593" t="str">
        <f t="shared" si="32"/>
        <v>輸送機械</v>
      </c>
      <c r="Y73" s="593" t="str">
        <f t="shared" si="32"/>
        <v>その他の製造工業製品</v>
      </c>
      <c r="Z73" s="593" t="str">
        <f t="shared" si="32"/>
        <v>建設</v>
      </c>
      <c r="AA73" s="593" t="str">
        <f t="shared" si="32"/>
        <v>電力・ガス・熱供給</v>
      </c>
      <c r="AB73" s="593" t="str">
        <f t="shared" si="32"/>
        <v>水道</v>
      </c>
      <c r="AC73" s="593" t="str">
        <f t="shared" si="32"/>
        <v>廃棄物処理</v>
      </c>
      <c r="AD73" s="593" t="str">
        <f t="shared" si="32"/>
        <v>商業</v>
      </c>
      <c r="AE73" s="593" t="str">
        <f t="shared" si="32"/>
        <v>金融・保険</v>
      </c>
      <c r="AF73" s="593" t="str">
        <f t="shared" si="32"/>
        <v>不動産</v>
      </c>
      <c r="AG73" s="593" t="str">
        <f t="shared" si="32"/>
        <v>運輸・郵便</v>
      </c>
      <c r="AH73" s="593" t="str">
        <f t="shared" si="32"/>
        <v>情報通信</v>
      </c>
      <c r="AI73" s="593" t="str">
        <f t="shared" si="32"/>
        <v>公務</v>
      </c>
      <c r="AJ73" s="593" t="str">
        <f t="shared" si="32"/>
        <v>教育・研究</v>
      </c>
      <c r="AK73" s="593" t="str">
        <f t="shared" si="32"/>
        <v>医療・福祉</v>
      </c>
      <c r="AL73" s="614" t="str">
        <f t="shared" si="32"/>
        <v>他に分類されない会員制団体</v>
      </c>
      <c r="AM73" s="593" t="str">
        <f t="shared" si="32"/>
        <v>対事業所サービス</v>
      </c>
      <c r="AN73" s="593" t="str">
        <f t="shared" si="32"/>
        <v>対個人サービス</v>
      </c>
      <c r="AO73" s="593" t="str">
        <f t="shared" si="32"/>
        <v>事務用品</v>
      </c>
      <c r="AP73" s="593" t="str">
        <f t="shared" si="32"/>
        <v>分類不明</v>
      </c>
    </row>
    <row r="74" spans="3:42" s="31" customFormat="1" ht="14.25" customHeight="1">
      <c r="C74" s="78" t="s">
        <v>84</v>
      </c>
      <c r="D74" s="79">
        <f>D52*D$66</f>
        <v>0</v>
      </c>
      <c r="E74" s="79">
        <f t="shared" ref="E74:AP74" si="33">E52*E$66</f>
        <v>0</v>
      </c>
      <c r="F74" s="79">
        <f t="shared" si="33"/>
        <v>0</v>
      </c>
      <c r="G74" s="79">
        <f t="shared" si="33"/>
        <v>0</v>
      </c>
      <c r="H74" s="79">
        <f t="shared" si="33"/>
        <v>1294.4474866398834</v>
      </c>
      <c r="I74" s="79">
        <f t="shared" si="33"/>
        <v>0</v>
      </c>
      <c r="J74" s="79">
        <f t="shared" si="33"/>
        <v>0</v>
      </c>
      <c r="K74" s="79">
        <f t="shared" si="33"/>
        <v>0</v>
      </c>
      <c r="L74" s="79">
        <f t="shared" si="33"/>
        <v>0</v>
      </c>
      <c r="M74" s="79">
        <f t="shared" si="33"/>
        <v>0</v>
      </c>
      <c r="N74" s="79">
        <f t="shared" si="33"/>
        <v>0</v>
      </c>
      <c r="O74" s="79">
        <f t="shared" si="33"/>
        <v>0</v>
      </c>
      <c r="P74" s="79">
        <f t="shared" si="33"/>
        <v>0</v>
      </c>
      <c r="Q74" s="97">
        <f t="shared" si="33"/>
        <v>0</v>
      </c>
      <c r="R74" s="97">
        <f t="shared" si="33"/>
        <v>0</v>
      </c>
      <c r="S74" s="97">
        <f t="shared" si="33"/>
        <v>0</v>
      </c>
      <c r="T74" s="97">
        <f t="shared" si="33"/>
        <v>0</v>
      </c>
      <c r="U74" s="97">
        <f t="shared" si="33"/>
        <v>0</v>
      </c>
      <c r="V74" s="97">
        <f t="shared" si="33"/>
        <v>0</v>
      </c>
      <c r="W74" s="79">
        <f t="shared" si="33"/>
        <v>0</v>
      </c>
      <c r="X74" s="79">
        <f t="shared" si="33"/>
        <v>0</v>
      </c>
      <c r="Y74" s="79">
        <f t="shared" si="33"/>
        <v>0</v>
      </c>
      <c r="Z74" s="79">
        <f t="shared" si="33"/>
        <v>0</v>
      </c>
      <c r="AA74" s="79">
        <f t="shared" si="33"/>
        <v>0</v>
      </c>
      <c r="AB74" s="79">
        <f t="shared" si="33"/>
        <v>0</v>
      </c>
      <c r="AC74" s="79">
        <f t="shared" si="33"/>
        <v>0</v>
      </c>
      <c r="AD74" s="79">
        <f t="shared" si="33"/>
        <v>1653.6560576391539</v>
      </c>
      <c r="AE74" s="79">
        <f t="shared" si="33"/>
        <v>0</v>
      </c>
      <c r="AF74" s="79">
        <f t="shared" si="33"/>
        <v>0</v>
      </c>
      <c r="AG74" s="79">
        <f t="shared" si="33"/>
        <v>83.577875540224824</v>
      </c>
      <c r="AH74" s="79">
        <f t="shared" si="33"/>
        <v>0</v>
      </c>
      <c r="AI74" s="79">
        <f t="shared" si="33"/>
        <v>0</v>
      </c>
      <c r="AJ74" s="79">
        <f t="shared" si="33"/>
        <v>0</v>
      </c>
      <c r="AK74" s="79">
        <f t="shared" si="33"/>
        <v>0</v>
      </c>
      <c r="AL74" s="79">
        <f t="shared" si="33"/>
        <v>0</v>
      </c>
      <c r="AM74" s="79">
        <f t="shared" si="33"/>
        <v>0</v>
      </c>
      <c r="AN74" s="79">
        <f t="shared" si="33"/>
        <v>0</v>
      </c>
      <c r="AO74" s="79">
        <f t="shared" si="33"/>
        <v>0</v>
      </c>
      <c r="AP74" s="79">
        <f t="shared" si="33"/>
        <v>0</v>
      </c>
    </row>
    <row r="75" spans="3:42" s="31" customFormat="1" ht="14.25" customHeight="1">
      <c r="C75" s="81" t="s">
        <v>85</v>
      </c>
      <c r="D75" s="37">
        <f t="shared" ref="D75:D76" si="34">D53*D$66</f>
        <v>402.99962743419172</v>
      </c>
      <c r="E75" s="37">
        <f t="shared" ref="E75:AP75" si="35">E53*E$66</f>
        <v>5.0325052144921871</v>
      </c>
      <c r="F75" s="37">
        <f t="shared" si="35"/>
        <v>60.66607771038823</v>
      </c>
      <c r="G75" s="37">
        <f t="shared" si="35"/>
        <v>2.2918544128024561</v>
      </c>
      <c r="H75" s="37">
        <f t="shared" si="35"/>
        <v>379.44268083065367</v>
      </c>
      <c r="I75" s="37">
        <f t="shared" si="35"/>
        <v>4.8599831651318528</v>
      </c>
      <c r="J75" s="37">
        <f t="shared" si="35"/>
        <v>69.847578151534904</v>
      </c>
      <c r="K75" s="37">
        <f t="shared" si="35"/>
        <v>50.190775208114751</v>
      </c>
      <c r="L75" s="37">
        <f t="shared" si="35"/>
        <v>52.644338466471304</v>
      </c>
      <c r="M75" s="37">
        <f t="shared" si="35"/>
        <v>74.158276190324116</v>
      </c>
      <c r="N75" s="37">
        <f t="shared" si="35"/>
        <v>10.382063880904278</v>
      </c>
      <c r="O75" s="37">
        <f t="shared" si="35"/>
        <v>12.700016134891277</v>
      </c>
      <c r="P75" s="37">
        <f t="shared" si="35"/>
        <v>3.2183298895829453</v>
      </c>
      <c r="Q75" s="98">
        <f t="shared" si="35"/>
        <v>44.944000665062049</v>
      </c>
      <c r="R75" s="98">
        <f t="shared" si="35"/>
        <v>3.6742307674853283</v>
      </c>
      <c r="S75" s="98">
        <f t="shared" si="35"/>
        <v>5.2207070414887635</v>
      </c>
      <c r="T75" s="98">
        <f t="shared" si="35"/>
        <v>2.0486693697189584</v>
      </c>
      <c r="U75" s="98">
        <f t="shared" si="35"/>
        <v>4.5173685910265</v>
      </c>
      <c r="V75" s="98">
        <f t="shared" si="35"/>
        <v>2.5651434417297438</v>
      </c>
      <c r="W75" s="37">
        <f t="shared" si="35"/>
        <v>0.2666843986508336</v>
      </c>
      <c r="X75" s="37">
        <f t="shared" si="35"/>
        <v>12.184029082223574</v>
      </c>
      <c r="Y75" s="37">
        <f t="shared" si="35"/>
        <v>30.108287733403191</v>
      </c>
      <c r="Z75" s="37">
        <f t="shared" si="35"/>
        <v>19.557950016835235</v>
      </c>
      <c r="AA75" s="37">
        <f t="shared" si="35"/>
        <v>87.550058324359242</v>
      </c>
      <c r="AB75" s="37">
        <f t="shared" si="35"/>
        <v>11.339473369520233</v>
      </c>
      <c r="AC75" s="37">
        <f t="shared" si="35"/>
        <v>15.899692316859337</v>
      </c>
      <c r="AD75" s="37">
        <f t="shared" si="35"/>
        <v>405.04274406369848</v>
      </c>
      <c r="AE75" s="37">
        <f t="shared" si="35"/>
        <v>102.54335194655464</v>
      </c>
      <c r="AF75" s="37">
        <f t="shared" si="35"/>
        <v>141.6079700127755</v>
      </c>
      <c r="AG75" s="37">
        <f t="shared" si="35"/>
        <v>247.56203320672901</v>
      </c>
      <c r="AH75" s="37">
        <f t="shared" si="35"/>
        <v>163.13640321709354</v>
      </c>
      <c r="AI75" s="37">
        <f t="shared" si="35"/>
        <v>2.877362592041425</v>
      </c>
      <c r="AJ75" s="37">
        <f t="shared" si="35"/>
        <v>3.365627257357295</v>
      </c>
      <c r="AK75" s="37">
        <f t="shared" si="35"/>
        <v>0.42461276254972163</v>
      </c>
      <c r="AL75" s="37">
        <f t="shared" si="35"/>
        <v>8.7747510054899838</v>
      </c>
      <c r="AM75" s="37">
        <f t="shared" si="35"/>
        <v>493.84115063734151</v>
      </c>
      <c r="AN75" s="37">
        <f t="shared" si="35"/>
        <v>6.8763484728598323</v>
      </c>
      <c r="AO75" s="37">
        <f t="shared" si="35"/>
        <v>0</v>
      </c>
      <c r="AP75" s="37">
        <f t="shared" si="35"/>
        <v>26.255342983396947</v>
      </c>
    </row>
    <row r="76" spans="3:42" s="31" customFormat="1" ht="14.25" customHeight="1">
      <c r="C76" s="81" t="s">
        <v>86</v>
      </c>
      <c r="D76" s="37">
        <f t="shared" si="34"/>
        <v>30.754716751622329</v>
      </c>
      <c r="E76" s="37">
        <f t="shared" ref="E76:AP76" si="36">E54*E$66</f>
        <v>1.5344335699683493</v>
      </c>
      <c r="F76" s="37">
        <f t="shared" si="36"/>
        <v>4.5860940412374989</v>
      </c>
      <c r="G76" s="37">
        <f t="shared" si="36"/>
        <v>0.9145569358789023</v>
      </c>
      <c r="H76" s="37">
        <f t="shared" si="36"/>
        <v>89.363212926732203</v>
      </c>
      <c r="I76" s="37">
        <f t="shared" si="36"/>
        <v>5.4938519961106165</v>
      </c>
      <c r="J76" s="37">
        <f t="shared" si="36"/>
        <v>11.344306012854892</v>
      </c>
      <c r="K76" s="37">
        <f t="shared" si="36"/>
        <v>18.691831856213629</v>
      </c>
      <c r="L76" s="37">
        <f t="shared" si="36"/>
        <v>20.431060335810276</v>
      </c>
      <c r="M76" s="37">
        <f t="shared" si="36"/>
        <v>13.376501091160213</v>
      </c>
      <c r="N76" s="37">
        <f t="shared" si="36"/>
        <v>2.6642026862406616</v>
      </c>
      <c r="O76" s="37">
        <f t="shared" si="36"/>
        <v>4.0441200433275721</v>
      </c>
      <c r="P76" s="37">
        <f t="shared" si="36"/>
        <v>1.3410421314861076</v>
      </c>
      <c r="Q76" s="98">
        <f t="shared" si="36"/>
        <v>6.844172171201989</v>
      </c>
      <c r="R76" s="98">
        <f t="shared" si="36"/>
        <v>1.4062707328445445</v>
      </c>
      <c r="S76" s="98">
        <f t="shared" si="36"/>
        <v>1.4757700127948359</v>
      </c>
      <c r="T76" s="98">
        <f t="shared" si="36"/>
        <v>1.0215564324237854</v>
      </c>
      <c r="U76" s="98">
        <f t="shared" si="36"/>
        <v>3.2782498668554783</v>
      </c>
      <c r="V76" s="98">
        <f t="shared" si="36"/>
        <v>7.2179680605992047</v>
      </c>
      <c r="W76" s="37">
        <f t="shared" si="36"/>
        <v>2.8640306423835145</v>
      </c>
      <c r="X76" s="37">
        <f t="shared" si="36"/>
        <v>15.434685426956495</v>
      </c>
      <c r="Y76" s="37">
        <f t="shared" si="36"/>
        <v>13.896244956847232</v>
      </c>
      <c r="Z76" s="37">
        <f t="shared" si="36"/>
        <v>8.5263894238374238</v>
      </c>
      <c r="AA76" s="37">
        <f t="shared" si="36"/>
        <v>39.476654288387451</v>
      </c>
      <c r="AB76" s="37">
        <f t="shared" si="36"/>
        <v>9.6151631877073012</v>
      </c>
      <c r="AC76" s="37">
        <f t="shared" si="36"/>
        <v>9.9833589498058917</v>
      </c>
      <c r="AD76" s="37">
        <f t="shared" si="36"/>
        <v>295.01563029862371</v>
      </c>
      <c r="AE76" s="37">
        <f t="shared" si="36"/>
        <v>109.69166871386641</v>
      </c>
      <c r="AF76" s="37">
        <f t="shared" si="36"/>
        <v>397.16756046286019</v>
      </c>
      <c r="AG76" s="37">
        <f t="shared" si="36"/>
        <v>86.518198366200522</v>
      </c>
      <c r="AH76" s="37">
        <f t="shared" si="36"/>
        <v>112.20379923082879</v>
      </c>
      <c r="AI76" s="37">
        <f t="shared" si="36"/>
        <v>6.0369306870322985</v>
      </c>
      <c r="AJ76" s="37">
        <f t="shared" si="36"/>
        <v>42.951703413789446</v>
      </c>
      <c r="AK76" s="37">
        <f t="shared" si="36"/>
        <v>57.277702810580571</v>
      </c>
      <c r="AL76" s="37">
        <f t="shared" si="36"/>
        <v>15.420130754652352</v>
      </c>
      <c r="AM76" s="37">
        <f t="shared" si="36"/>
        <v>145.29698035639944</v>
      </c>
      <c r="AN76" s="37">
        <f t="shared" si="36"/>
        <v>119.14944578941326</v>
      </c>
      <c r="AO76" s="37">
        <f t="shared" si="36"/>
        <v>0</v>
      </c>
      <c r="AP76" s="37">
        <f t="shared" si="36"/>
        <v>6.2524345067389611</v>
      </c>
    </row>
    <row r="77" spans="3:42" s="31" customFormat="1" ht="14.25" customHeight="1">
      <c r="C77" s="81" t="s">
        <v>79</v>
      </c>
      <c r="D77" s="37">
        <f t="shared" ref="D77:P77" si="37">SUM(D74:D76)</f>
        <v>433.75434418581403</v>
      </c>
      <c r="E77" s="37">
        <f t="shared" si="37"/>
        <v>6.566938784460536</v>
      </c>
      <c r="F77" s="37">
        <f t="shared" si="37"/>
        <v>65.252171751625724</v>
      </c>
      <c r="G77" s="37">
        <f t="shared" si="37"/>
        <v>3.2064113486813586</v>
      </c>
      <c r="H77" s="37">
        <f t="shared" si="37"/>
        <v>1763.2533803972692</v>
      </c>
      <c r="I77" s="37">
        <f t="shared" si="37"/>
        <v>10.353835161242468</v>
      </c>
      <c r="J77" s="37">
        <f t="shared" si="37"/>
        <v>81.191884164389791</v>
      </c>
      <c r="K77" s="37">
        <f t="shared" si="37"/>
        <v>68.882607064328383</v>
      </c>
      <c r="L77" s="37">
        <f t="shared" si="37"/>
        <v>73.075398802281583</v>
      </c>
      <c r="M77" s="37">
        <f t="shared" si="37"/>
        <v>87.534777281484324</v>
      </c>
      <c r="N77" s="37">
        <f t="shared" si="37"/>
        <v>13.04626656714494</v>
      </c>
      <c r="O77" s="37">
        <f t="shared" si="37"/>
        <v>16.744136178218849</v>
      </c>
      <c r="P77" s="37">
        <f t="shared" si="37"/>
        <v>4.5593720210690529</v>
      </c>
      <c r="Q77" s="98">
        <f>SUM(Q74:Q76)</f>
        <v>51.788172836264039</v>
      </c>
      <c r="R77" s="98">
        <f>SUM(R74:R76)</f>
        <v>5.0805015003298726</v>
      </c>
      <c r="S77" s="98">
        <f>SUM(S74:S76)</f>
        <v>6.6964770542835996</v>
      </c>
      <c r="T77" s="98">
        <f>SUM(T74:T76)</f>
        <v>3.070225802142744</v>
      </c>
      <c r="U77" s="98">
        <f>SUM(U74:U76)</f>
        <v>7.7956184578819787</v>
      </c>
      <c r="V77" s="98">
        <f t="shared" ref="V77:AP77" si="38">SUM(V74:V76)</f>
        <v>9.7831115023289481</v>
      </c>
      <c r="W77" s="37">
        <f t="shared" si="38"/>
        <v>3.1307150410343478</v>
      </c>
      <c r="X77" s="41">
        <f t="shared" si="38"/>
        <v>27.618714509180069</v>
      </c>
      <c r="Y77" s="41">
        <f t="shared" si="38"/>
        <v>44.004532690250421</v>
      </c>
      <c r="Z77" s="41">
        <f t="shared" si="38"/>
        <v>28.084339440672657</v>
      </c>
      <c r="AA77" s="41">
        <f t="shared" si="38"/>
        <v>127.02671261274669</v>
      </c>
      <c r="AB77" s="41">
        <f t="shared" si="38"/>
        <v>20.954636557227534</v>
      </c>
      <c r="AC77" s="41">
        <f t="shared" si="38"/>
        <v>25.883051266665227</v>
      </c>
      <c r="AD77" s="41">
        <f t="shared" si="38"/>
        <v>2353.7144320014763</v>
      </c>
      <c r="AE77" s="41">
        <f t="shared" si="38"/>
        <v>212.23502066042104</v>
      </c>
      <c r="AF77" s="41">
        <f t="shared" si="38"/>
        <v>538.77553047563572</v>
      </c>
      <c r="AG77" s="41">
        <f t="shared" si="38"/>
        <v>417.65810711315436</v>
      </c>
      <c r="AH77" s="41">
        <f t="shared" si="38"/>
        <v>275.34020244792237</v>
      </c>
      <c r="AI77" s="41">
        <f t="shared" si="38"/>
        <v>8.914293279073723</v>
      </c>
      <c r="AJ77" s="41">
        <f t="shared" si="38"/>
        <v>46.317330671146742</v>
      </c>
      <c r="AK77" s="41">
        <f t="shared" si="38"/>
        <v>57.702315573130292</v>
      </c>
      <c r="AL77" s="41">
        <f t="shared" si="38"/>
        <v>24.194881760142337</v>
      </c>
      <c r="AM77" s="41">
        <f t="shared" si="38"/>
        <v>639.13813099374102</v>
      </c>
      <c r="AN77" s="41">
        <f t="shared" si="38"/>
        <v>126.0257942622731</v>
      </c>
      <c r="AO77" s="41">
        <f t="shared" si="38"/>
        <v>0</v>
      </c>
      <c r="AP77" s="41">
        <f t="shared" si="38"/>
        <v>32.507777490135908</v>
      </c>
    </row>
    <row r="78" spans="3:42" s="31" customFormat="1" ht="13.5">
      <c r="C78" s="49"/>
      <c r="D78" s="588" t="str">
        <f t="shared" ref="D78:V78" si="39">D15</f>
        <v>21</v>
      </c>
      <c r="E78" s="588" t="str">
        <f t="shared" si="39"/>
        <v>22</v>
      </c>
      <c r="F78" s="588" t="str">
        <f t="shared" si="39"/>
        <v>23</v>
      </c>
      <c r="G78" s="588" t="str">
        <f t="shared" si="39"/>
        <v>24</v>
      </c>
      <c r="H78" s="588" t="str">
        <f t="shared" si="39"/>
        <v>25</v>
      </c>
      <c r="I78" s="588" t="str">
        <f t="shared" si="39"/>
        <v>26</v>
      </c>
      <c r="J78" s="588" t="str">
        <f t="shared" si="39"/>
        <v>27</v>
      </c>
      <c r="K78" s="588" t="str">
        <f t="shared" si="39"/>
        <v>28</v>
      </c>
      <c r="L78" s="588" t="str">
        <f t="shared" si="39"/>
        <v>29</v>
      </c>
      <c r="M78" s="588" t="str">
        <f t="shared" si="39"/>
        <v>30</v>
      </c>
      <c r="N78" s="588" t="str">
        <f t="shared" si="39"/>
        <v>31</v>
      </c>
      <c r="O78" s="588" t="str">
        <f t="shared" si="39"/>
        <v>32</v>
      </c>
      <c r="P78" s="588" t="str">
        <f t="shared" si="39"/>
        <v>33</v>
      </c>
      <c r="Q78" s="588" t="str">
        <f t="shared" si="39"/>
        <v>34</v>
      </c>
      <c r="R78" s="588" t="str">
        <f t="shared" si="39"/>
        <v>35</v>
      </c>
      <c r="S78" s="588" t="str">
        <f t="shared" si="39"/>
        <v>36</v>
      </c>
      <c r="T78" s="588" t="str">
        <f t="shared" si="39"/>
        <v>37</v>
      </c>
      <c r="U78" s="588" t="str">
        <f t="shared" si="39"/>
        <v>38</v>
      </c>
      <c r="V78" s="588" t="str">
        <f t="shared" si="39"/>
        <v>39</v>
      </c>
      <c r="W78" s="49"/>
      <c r="X78" s="99"/>
    </row>
    <row r="79" spans="3:42" s="31" customFormat="1" ht="40.5">
      <c r="C79" s="77" t="s">
        <v>48</v>
      </c>
      <c r="D79" s="589" t="str">
        <f t="shared" ref="D79:V79" si="40">D16</f>
        <v>輸送機械</v>
      </c>
      <c r="E79" s="589" t="str">
        <f t="shared" si="40"/>
        <v>その他の製造工業製品</v>
      </c>
      <c r="F79" s="589" t="str">
        <f t="shared" si="40"/>
        <v>建設</v>
      </c>
      <c r="G79" s="589" t="str">
        <f t="shared" si="40"/>
        <v>電力・ガス・熱供給</v>
      </c>
      <c r="H79" s="589" t="str">
        <f t="shared" si="40"/>
        <v>水道</v>
      </c>
      <c r="I79" s="589" t="str">
        <f t="shared" si="40"/>
        <v>廃棄物処理</v>
      </c>
      <c r="J79" s="589" t="str">
        <f t="shared" si="40"/>
        <v>商業</v>
      </c>
      <c r="K79" s="589" t="str">
        <f t="shared" si="40"/>
        <v>金融・保険</v>
      </c>
      <c r="L79" s="589" t="str">
        <f t="shared" si="40"/>
        <v>不動産</v>
      </c>
      <c r="M79" s="589" t="str">
        <f t="shared" si="40"/>
        <v>運輸・郵便</v>
      </c>
      <c r="N79" s="589" t="str">
        <f t="shared" si="40"/>
        <v>情報通信</v>
      </c>
      <c r="O79" s="589" t="str">
        <f t="shared" si="40"/>
        <v>公務</v>
      </c>
      <c r="P79" s="589" t="str">
        <f t="shared" si="40"/>
        <v>教育・研究</v>
      </c>
      <c r="Q79" s="589" t="str">
        <f t="shared" si="40"/>
        <v>医療・福祉</v>
      </c>
      <c r="R79" s="613" t="str">
        <f t="shared" si="40"/>
        <v>他に分類されない会員制団体</v>
      </c>
      <c r="S79" s="589" t="str">
        <f t="shared" si="40"/>
        <v>対事業所サービス</v>
      </c>
      <c r="T79" s="589" t="str">
        <f t="shared" si="40"/>
        <v>対個人サービス</v>
      </c>
      <c r="U79" s="589" t="str">
        <f t="shared" si="40"/>
        <v>事務用品</v>
      </c>
      <c r="V79" s="589" t="str">
        <f t="shared" si="40"/>
        <v>分類不明</v>
      </c>
      <c r="W79" s="30" t="s">
        <v>66</v>
      </c>
      <c r="X79" s="99"/>
    </row>
    <row r="80" spans="3:42" s="31" customFormat="1" ht="13.5">
      <c r="C80" s="78" t="s">
        <v>84</v>
      </c>
      <c r="D80" s="79">
        <f t="array" ref="D80:V83">+X74:AP77</f>
        <v>0</v>
      </c>
      <c r="E80" s="79">
        <v>0</v>
      </c>
      <c r="F80" s="79">
        <v>0</v>
      </c>
      <c r="G80" s="79">
        <v>0</v>
      </c>
      <c r="H80" s="79">
        <v>0</v>
      </c>
      <c r="I80" s="79">
        <v>0</v>
      </c>
      <c r="J80" s="79">
        <v>1653.6560576391539</v>
      </c>
      <c r="K80" s="79">
        <v>0</v>
      </c>
      <c r="L80" s="79">
        <v>0</v>
      </c>
      <c r="M80" s="79">
        <v>83.577875540224824</v>
      </c>
      <c r="N80" s="79">
        <v>0</v>
      </c>
      <c r="O80" s="79">
        <v>0</v>
      </c>
      <c r="P80" s="79">
        <v>0</v>
      </c>
      <c r="Q80" s="97">
        <v>0</v>
      </c>
      <c r="R80" s="97">
        <v>0</v>
      </c>
      <c r="S80" s="97">
        <v>0</v>
      </c>
      <c r="T80" s="97">
        <v>0</v>
      </c>
      <c r="U80" s="97">
        <v>0</v>
      </c>
      <c r="V80" s="97">
        <v>0</v>
      </c>
      <c r="W80" s="79">
        <f>SUM(D74:W74,D80:V80)</f>
        <v>3031.6814198192619</v>
      </c>
      <c r="X80" s="99"/>
    </row>
    <row r="81" spans="2:42" s="31" customFormat="1" ht="13.5">
      <c r="C81" s="81" t="s">
        <v>85</v>
      </c>
      <c r="D81" s="98">
        <v>12.184029082223574</v>
      </c>
      <c r="E81" s="98">
        <v>30.108287733403191</v>
      </c>
      <c r="F81" s="98">
        <v>19.557950016835235</v>
      </c>
      <c r="G81" s="98">
        <v>87.550058324359242</v>
      </c>
      <c r="H81" s="98">
        <v>11.339473369520233</v>
      </c>
      <c r="I81" s="98">
        <v>15.899692316859337</v>
      </c>
      <c r="J81" s="98">
        <v>405.04274406369848</v>
      </c>
      <c r="K81" s="98">
        <v>102.54335194655464</v>
      </c>
      <c r="L81" s="98">
        <v>141.6079700127755</v>
      </c>
      <c r="M81" s="98">
        <v>247.56203320672901</v>
      </c>
      <c r="N81" s="98">
        <v>163.13640321709354</v>
      </c>
      <c r="O81" s="98">
        <v>2.877362592041425</v>
      </c>
      <c r="P81" s="98">
        <v>3.365627257357295</v>
      </c>
      <c r="Q81" s="98">
        <v>0.42461276254972163</v>
      </c>
      <c r="R81" s="98">
        <v>8.7747510054899838</v>
      </c>
      <c r="S81" s="98">
        <v>493.84115063734151</v>
      </c>
      <c r="T81" s="98">
        <v>6.8763484728598323</v>
      </c>
      <c r="U81" s="98">
        <v>0</v>
      </c>
      <c r="V81" s="98">
        <v>26.255342983396947</v>
      </c>
      <c r="W81" s="37">
        <f t="shared" ref="W81:W83" si="41">SUM(D75:W75,D81:V81)</f>
        <v>2970.618099965734</v>
      </c>
      <c r="X81" s="99"/>
    </row>
    <row r="82" spans="2:42" s="31" customFormat="1" ht="13.5">
      <c r="C82" s="81" t="s">
        <v>86</v>
      </c>
      <c r="D82" s="37">
        <v>15.434685426956495</v>
      </c>
      <c r="E82" s="37">
        <v>13.896244956847232</v>
      </c>
      <c r="F82" s="37">
        <v>8.5263894238374238</v>
      </c>
      <c r="G82" s="37">
        <v>39.476654288387451</v>
      </c>
      <c r="H82" s="37">
        <v>9.6151631877073012</v>
      </c>
      <c r="I82" s="37">
        <v>9.9833589498058917</v>
      </c>
      <c r="J82" s="37">
        <v>295.01563029862371</v>
      </c>
      <c r="K82" s="37">
        <v>109.69166871386641</v>
      </c>
      <c r="L82" s="37">
        <v>397.16756046286019</v>
      </c>
      <c r="M82" s="37">
        <v>86.518198366200522</v>
      </c>
      <c r="N82" s="37">
        <v>112.20379923082879</v>
      </c>
      <c r="O82" s="37">
        <v>6.0369306870322985</v>
      </c>
      <c r="P82" s="37">
        <v>42.951703413789446</v>
      </c>
      <c r="Q82" s="98">
        <v>57.277702810580571</v>
      </c>
      <c r="R82" s="98">
        <v>15.420130754652352</v>
      </c>
      <c r="S82" s="98">
        <v>145.29698035639944</v>
      </c>
      <c r="T82" s="98">
        <v>119.14944578941326</v>
      </c>
      <c r="U82" s="98">
        <v>0</v>
      </c>
      <c r="V82" s="98">
        <v>6.2524345067389611</v>
      </c>
      <c r="W82" s="37">
        <f t="shared" si="41"/>
        <v>1718.5626299222743</v>
      </c>
      <c r="X82" s="99"/>
    </row>
    <row r="83" spans="2:42" s="31" customFormat="1" ht="14.25" customHeight="1">
      <c r="C83" s="83" t="s">
        <v>79</v>
      </c>
      <c r="D83" s="41">
        <v>27.618714509180069</v>
      </c>
      <c r="E83" s="41">
        <v>44.004532690250421</v>
      </c>
      <c r="F83" s="41">
        <v>28.084339440672657</v>
      </c>
      <c r="G83" s="41">
        <v>127.02671261274669</v>
      </c>
      <c r="H83" s="41">
        <v>20.954636557227534</v>
      </c>
      <c r="I83" s="41">
        <v>25.883051266665227</v>
      </c>
      <c r="J83" s="41">
        <v>2353.7144320014763</v>
      </c>
      <c r="K83" s="41">
        <v>212.23502066042104</v>
      </c>
      <c r="L83" s="41">
        <v>538.77553047563572</v>
      </c>
      <c r="M83" s="41">
        <v>417.65810711315436</v>
      </c>
      <c r="N83" s="41">
        <v>275.34020244792237</v>
      </c>
      <c r="O83" s="41">
        <v>8.914293279073723</v>
      </c>
      <c r="P83" s="41">
        <v>46.317330671146742</v>
      </c>
      <c r="Q83" s="41">
        <v>57.702315573130292</v>
      </c>
      <c r="R83" s="41">
        <v>24.194881760142337</v>
      </c>
      <c r="S83" s="41">
        <v>639.13813099374102</v>
      </c>
      <c r="T83" s="41">
        <v>126.0257942622731</v>
      </c>
      <c r="U83" s="41">
        <v>0</v>
      </c>
      <c r="V83" s="41">
        <v>32.507777490135908</v>
      </c>
      <c r="W83" s="41">
        <f t="shared" si="41"/>
        <v>7720.8621497072709</v>
      </c>
      <c r="X83" s="99"/>
    </row>
    <row r="84" spans="2:42" s="31" customFormat="1" ht="10.7" customHeight="1">
      <c r="D84" s="100"/>
      <c r="E84" s="100"/>
      <c r="F84" s="100"/>
      <c r="G84" s="100"/>
      <c r="H84" s="100"/>
      <c r="I84" s="100"/>
      <c r="J84" s="100"/>
      <c r="K84" s="100"/>
      <c r="L84" s="100"/>
      <c r="M84" s="100"/>
      <c r="N84" s="100"/>
      <c r="O84" s="100"/>
      <c r="P84" s="100"/>
      <c r="Q84" s="100"/>
      <c r="R84" s="100"/>
      <c r="S84" s="100"/>
      <c r="T84" s="100"/>
      <c r="U84" s="100"/>
      <c r="V84" s="100"/>
      <c r="W84" s="100"/>
      <c r="X84" s="99"/>
    </row>
    <row r="85" spans="2:42" s="31" customFormat="1" ht="14.25" customHeight="1">
      <c r="C85" s="31" t="s">
        <v>87</v>
      </c>
      <c r="D85" s="100"/>
      <c r="E85" s="100"/>
      <c r="F85" s="100"/>
      <c r="G85" s="100"/>
      <c r="H85" s="100"/>
      <c r="I85" s="100"/>
      <c r="J85" s="100"/>
      <c r="K85" s="100"/>
      <c r="L85" s="100"/>
      <c r="M85" s="100"/>
      <c r="N85" s="100"/>
      <c r="O85" s="100"/>
      <c r="P85" s="100"/>
      <c r="Q85" s="100"/>
      <c r="R85" s="100"/>
      <c r="S85" s="100"/>
      <c r="T85" s="100"/>
      <c r="U85" s="100"/>
      <c r="V85" s="100"/>
      <c r="W85" s="100"/>
      <c r="X85" s="99"/>
    </row>
    <row r="86" spans="2:42" s="31" customFormat="1" ht="10.7" customHeight="1">
      <c r="D86" s="100"/>
      <c r="E86" s="100"/>
      <c r="F86" s="100"/>
      <c r="G86" s="100"/>
      <c r="H86" s="100"/>
      <c r="I86" s="100"/>
      <c r="J86" s="100"/>
      <c r="K86" s="100"/>
      <c r="L86" s="100"/>
      <c r="M86" s="100"/>
      <c r="N86" s="100"/>
      <c r="O86" s="100"/>
      <c r="P86" s="100"/>
      <c r="Q86" s="100"/>
      <c r="R86" s="100"/>
      <c r="S86" s="100"/>
      <c r="T86" s="100"/>
      <c r="U86" s="100"/>
      <c r="V86" s="100"/>
      <c r="W86" s="100"/>
      <c r="X86" s="99"/>
    </row>
    <row r="87" spans="2:42" s="31" customFormat="1" ht="14.25" customHeight="1">
      <c r="D87" s="100"/>
      <c r="E87" s="100"/>
      <c r="F87" s="100"/>
      <c r="G87" s="100"/>
      <c r="H87" s="100"/>
      <c r="I87" s="100"/>
      <c r="J87" s="100"/>
      <c r="K87" s="100"/>
      <c r="L87" s="100"/>
      <c r="M87" s="100"/>
      <c r="N87" s="100"/>
      <c r="O87" s="100"/>
      <c r="P87" s="100"/>
      <c r="Q87" s="100"/>
      <c r="R87" s="100"/>
      <c r="S87" s="100"/>
      <c r="T87" s="100"/>
      <c r="U87" s="100"/>
      <c r="V87" s="100"/>
      <c r="W87" s="100"/>
      <c r="X87" s="99"/>
    </row>
    <row r="88" spans="2:42" s="31" customFormat="1" ht="18.75">
      <c r="B88" s="44"/>
      <c r="C88" s="51" t="s">
        <v>475</v>
      </c>
      <c r="D88" s="100"/>
      <c r="E88" s="100"/>
      <c r="F88" s="100"/>
      <c r="G88" s="100"/>
      <c r="H88" s="100"/>
      <c r="I88" s="100"/>
      <c r="J88" s="100"/>
      <c r="K88" s="100"/>
      <c r="L88" s="100"/>
      <c r="M88" s="100"/>
      <c r="N88" s="100"/>
      <c r="O88" s="100"/>
      <c r="P88" s="100"/>
      <c r="Q88" s="100"/>
      <c r="R88" s="100"/>
      <c r="S88" s="100"/>
      <c r="T88" s="100"/>
      <c r="U88" s="100"/>
      <c r="V88" s="100"/>
      <c r="W88" s="100"/>
      <c r="X88" s="99"/>
    </row>
    <row r="89" spans="2:42" s="31" customFormat="1" ht="14.25" customHeight="1">
      <c r="D89" s="100"/>
      <c r="E89" s="100"/>
      <c r="F89" s="100"/>
      <c r="G89" s="100"/>
      <c r="H89" s="100"/>
      <c r="I89" s="100"/>
      <c r="J89" s="100"/>
      <c r="K89" s="100"/>
      <c r="L89" s="100"/>
      <c r="M89" s="100"/>
      <c r="N89" s="100"/>
      <c r="O89" s="100"/>
      <c r="P89" s="100"/>
      <c r="Q89" s="100"/>
      <c r="R89" s="100"/>
      <c r="S89" s="100"/>
      <c r="T89" s="100"/>
      <c r="U89" s="100"/>
      <c r="V89" s="100"/>
      <c r="W89" s="100"/>
      <c r="X89" s="99"/>
    </row>
    <row r="90" spans="2:42" s="31" customFormat="1" ht="17.25">
      <c r="C90" s="32" t="s">
        <v>476</v>
      </c>
      <c r="D90" s="99"/>
      <c r="E90" s="99"/>
      <c r="F90" s="99"/>
      <c r="G90" s="99"/>
      <c r="H90" s="99"/>
      <c r="I90" s="99"/>
      <c r="J90" s="99"/>
      <c r="K90" s="99"/>
      <c r="L90" s="99"/>
      <c r="M90" s="99"/>
      <c r="N90" s="99"/>
      <c r="O90" s="99"/>
      <c r="P90" s="99"/>
      <c r="Q90" s="99"/>
      <c r="R90" s="99"/>
      <c r="S90" s="99"/>
      <c r="T90" s="99"/>
      <c r="U90" s="99"/>
      <c r="V90" s="99"/>
      <c r="W90" s="29" t="s">
        <v>722</v>
      </c>
      <c r="X90" s="99"/>
    </row>
    <row r="91" spans="2:42" s="31" customFormat="1" ht="14.25" customHeight="1">
      <c r="C91" s="49"/>
      <c r="D91" s="588" t="str">
        <f t="shared" ref="D91:AP91" si="42">D9</f>
        <v>01</v>
      </c>
      <c r="E91" s="588" t="str">
        <f t="shared" si="42"/>
        <v>02</v>
      </c>
      <c r="F91" s="588" t="str">
        <f t="shared" si="42"/>
        <v>03</v>
      </c>
      <c r="G91" s="588" t="str">
        <f t="shared" si="42"/>
        <v>04</v>
      </c>
      <c r="H91" s="588" t="str">
        <f t="shared" si="42"/>
        <v>05</v>
      </c>
      <c r="I91" s="588" t="str">
        <f t="shared" si="42"/>
        <v>06</v>
      </c>
      <c r="J91" s="588" t="str">
        <f t="shared" si="42"/>
        <v>07</v>
      </c>
      <c r="K91" s="588" t="str">
        <f t="shared" si="42"/>
        <v>08</v>
      </c>
      <c r="L91" s="588" t="str">
        <f t="shared" si="42"/>
        <v>09</v>
      </c>
      <c r="M91" s="588" t="str">
        <f t="shared" si="42"/>
        <v>10</v>
      </c>
      <c r="N91" s="588" t="str">
        <f t="shared" si="42"/>
        <v>11</v>
      </c>
      <c r="O91" s="588" t="str">
        <f t="shared" si="42"/>
        <v>12</v>
      </c>
      <c r="P91" s="588" t="str">
        <f t="shared" si="42"/>
        <v>13</v>
      </c>
      <c r="Q91" s="588" t="str">
        <f t="shared" si="42"/>
        <v>14</v>
      </c>
      <c r="R91" s="588" t="str">
        <f t="shared" si="42"/>
        <v>15</v>
      </c>
      <c r="S91" s="588" t="str">
        <f t="shared" si="42"/>
        <v>16</v>
      </c>
      <c r="T91" s="588" t="str">
        <f t="shared" si="42"/>
        <v>17</v>
      </c>
      <c r="U91" s="588" t="str">
        <f t="shared" si="42"/>
        <v>18</v>
      </c>
      <c r="V91" s="588" t="str">
        <f t="shared" si="42"/>
        <v>19</v>
      </c>
      <c r="W91" s="588" t="str">
        <f t="shared" si="42"/>
        <v>20</v>
      </c>
      <c r="X91" s="588" t="str">
        <f t="shared" si="42"/>
        <v>21</v>
      </c>
      <c r="Y91" s="588" t="str">
        <f t="shared" si="42"/>
        <v>22</v>
      </c>
      <c r="Z91" s="588" t="str">
        <f t="shared" si="42"/>
        <v>23</v>
      </c>
      <c r="AA91" s="588" t="str">
        <f t="shared" si="42"/>
        <v>24</v>
      </c>
      <c r="AB91" s="588" t="str">
        <f t="shared" si="42"/>
        <v>25</v>
      </c>
      <c r="AC91" s="588" t="str">
        <f t="shared" si="42"/>
        <v>26</v>
      </c>
      <c r="AD91" s="588" t="str">
        <f t="shared" si="42"/>
        <v>27</v>
      </c>
      <c r="AE91" s="588" t="str">
        <f t="shared" si="42"/>
        <v>28</v>
      </c>
      <c r="AF91" s="588" t="str">
        <f t="shared" si="42"/>
        <v>29</v>
      </c>
      <c r="AG91" s="588" t="str">
        <f t="shared" si="42"/>
        <v>30</v>
      </c>
      <c r="AH91" s="588" t="str">
        <f t="shared" si="42"/>
        <v>31</v>
      </c>
      <c r="AI91" s="588" t="str">
        <f t="shared" si="42"/>
        <v>32</v>
      </c>
      <c r="AJ91" s="588" t="str">
        <f t="shared" si="42"/>
        <v>33</v>
      </c>
      <c r="AK91" s="588" t="str">
        <f t="shared" si="42"/>
        <v>34</v>
      </c>
      <c r="AL91" s="588" t="str">
        <f t="shared" si="42"/>
        <v>35</v>
      </c>
      <c r="AM91" s="588" t="str">
        <f t="shared" si="42"/>
        <v>36</v>
      </c>
      <c r="AN91" s="588" t="str">
        <f t="shared" si="42"/>
        <v>37</v>
      </c>
      <c r="AO91" s="588" t="str">
        <f t="shared" si="42"/>
        <v>38</v>
      </c>
      <c r="AP91" s="588" t="str">
        <f t="shared" si="42"/>
        <v>39</v>
      </c>
    </row>
    <row r="92" spans="2:42" s="31" customFormat="1" ht="40.5">
      <c r="C92" s="77" t="s">
        <v>48</v>
      </c>
      <c r="D92" s="589" t="str">
        <f t="shared" ref="D92:AP92" si="43">D10</f>
        <v>農業</v>
      </c>
      <c r="E92" s="589" t="str">
        <f t="shared" si="43"/>
        <v>林業</v>
      </c>
      <c r="F92" s="589" t="str">
        <f t="shared" si="43"/>
        <v>漁業</v>
      </c>
      <c r="G92" s="589" t="str">
        <f t="shared" si="43"/>
        <v>鉱業</v>
      </c>
      <c r="H92" s="589" t="str">
        <f t="shared" si="43"/>
        <v>飲食料品</v>
      </c>
      <c r="I92" s="589" t="str">
        <f t="shared" si="43"/>
        <v>繊維製品</v>
      </c>
      <c r="J92" s="589" t="str">
        <f t="shared" si="43"/>
        <v>パルプ・紙・木製品</v>
      </c>
      <c r="K92" s="589" t="str">
        <f t="shared" si="43"/>
        <v>化学製品</v>
      </c>
      <c r="L92" s="589" t="str">
        <f t="shared" si="43"/>
        <v>石油・石炭製品</v>
      </c>
      <c r="M92" s="613" t="str">
        <f t="shared" si="43"/>
        <v>プラスチック・ゴム製品</v>
      </c>
      <c r="N92" s="589" t="str">
        <f t="shared" si="43"/>
        <v>窯業・土石製品</v>
      </c>
      <c r="O92" s="589" t="str">
        <f t="shared" si="43"/>
        <v>鉄鋼</v>
      </c>
      <c r="P92" s="589" t="str">
        <f t="shared" si="43"/>
        <v>非鉄金属</v>
      </c>
      <c r="Q92" s="589" t="str">
        <f t="shared" si="43"/>
        <v>金属製品</v>
      </c>
      <c r="R92" s="589" t="str">
        <f t="shared" si="43"/>
        <v>はん用機械</v>
      </c>
      <c r="S92" s="589" t="str">
        <f t="shared" si="43"/>
        <v>生産用機械</v>
      </c>
      <c r="T92" s="589" t="str">
        <f t="shared" si="43"/>
        <v>業務用機械</v>
      </c>
      <c r="U92" s="589" t="str">
        <f t="shared" si="43"/>
        <v>電子部品</v>
      </c>
      <c r="V92" s="589" t="str">
        <f t="shared" si="43"/>
        <v>電気機械</v>
      </c>
      <c r="W92" s="589" t="str">
        <f t="shared" si="43"/>
        <v>情報通信機器</v>
      </c>
      <c r="X92" s="593" t="str">
        <f t="shared" si="43"/>
        <v>輸送機械</v>
      </c>
      <c r="Y92" s="593" t="str">
        <f t="shared" si="43"/>
        <v>その他の製造工業製品</v>
      </c>
      <c r="Z92" s="593" t="str">
        <f t="shared" si="43"/>
        <v>建設</v>
      </c>
      <c r="AA92" s="593" t="str">
        <f t="shared" si="43"/>
        <v>電力・ガス・熱供給</v>
      </c>
      <c r="AB92" s="593" t="str">
        <f t="shared" si="43"/>
        <v>水道</v>
      </c>
      <c r="AC92" s="593" t="str">
        <f t="shared" si="43"/>
        <v>廃棄物処理</v>
      </c>
      <c r="AD92" s="593" t="str">
        <f t="shared" si="43"/>
        <v>商業</v>
      </c>
      <c r="AE92" s="593" t="str">
        <f t="shared" si="43"/>
        <v>金融・保険</v>
      </c>
      <c r="AF92" s="593" t="str">
        <f t="shared" si="43"/>
        <v>不動産</v>
      </c>
      <c r="AG92" s="593" t="str">
        <f t="shared" si="43"/>
        <v>運輸・郵便</v>
      </c>
      <c r="AH92" s="593" t="str">
        <f t="shared" si="43"/>
        <v>情報通信</v>
      </c>
      <c r="AI92" s="593" t="str">
        <f t="shared" si="43"/>
        <v>公務</v>
      </c>
      <c r="AJ92" s="593" t="str">
        <f t="shared" si="43"/>
        <v>教育・研究</v>
      </c>
      <c r="AK92" s="593" t="str">
        <f t="shared" si="43"/>
        <v>医療・福祉</v>
      </c>
      <c r="AL92" s="614" t="str">
        <f t="shared" si="43"/>
        <v>他に分類されない会員制団体</v>
      </c>
      <c r="AM92" s="593" t="str">
        <f t="shared" si="43"/>
        <v>対事業所サービス</v>
      </c>
      <c r="AN92" s="593" t="str">
        <f t="shared" si="43"/>
        <v>対個人サービス</v>
      </c>
      <c r="AO92" s="593" t="str">
        <f t="shared" si="43"/>
        <v>事務用品</v>
      </c>
      <c r="AP92" s="593" t="str">
        <f t="shared" si="43"/>
        <v>分類不明</v>
      </c>
    </row>
    <row r="93" spans="2:42" s="31" customFormat="1" ht="14.25" customHeight="1">
      <c r="C93" s="78" t="s">
        <v>84</v>
      </c>
      <c r="D93" s="79">
        <f t="shared" ref="D93:D95" si="44">D33+D74</f>
        <v>0</v>
      </c>
      <c r="E93" s="79">
        <f t="shared" ref="E93:AP93" si="45">E33+E74</f>
        <v>0</v>
      </c>
      <c r="F93" s="79">
        <f t="shared" si="45"/>
        <v>0</v>
      </c>
      <c r="G93" s="79">
        <f t="shared" si="45"/>
        <v>0</v>
      </c>
      <c r="H93" s="79">
        <f t="shared" si="45"/>
        <v>1863.3830388754218</v>
      </c>
      <c r="I93" s="79">
        <f t="shared" si="45"/>
        <v>0</v>
      </c>
      <c r="J93" s="79">
        <f t="shared" si="45"/>
        <v>0</v>
      </c>
      <c r="K93" s="79">
        <f t="shared" si="45"/>
        <v>0</v>
      </c>
      <c r="L93" s="79">
        <f t="shared" si="45"/>
        <v>0</v>
      </c>
      <c r="M93" s="79">
        <f t="shared" si="45"/>
        <v>0</v>
      </c>
      <c r="N93" s="79">
        <f t="shared" si="45"/>
        <v>0</v>
      </c>
      <c r="O93" s="79">
        <f t="shared" si="45"/>
        <v>0</v>
      </c>
      <c r="P93" s="79">
        <f t="shared" si="45"/>
        <v>0</v>
      </c>
      <c r="Q93" s="97">
        <f t="shared" si="45"/>
        <v>0</v>
      </c>
      <c r="R93" s="97">
        <f t="shared" si="45"/>
        <v>0</v>
      </c>
      <c r="S93" s="97">
        <f t="shared" si="45"/>
        <v>0</v>
      </c>
      <c r="T93" s="97">
        <f t="shared" si="45"/>
        <v>0</v>
      </c>
      <c r="U93" s="97">
        <f t="shared" si="45"/>
        <v>0</v>
      </c>
      <c r="V93" s="97">
        <f t="shared" si="45"/>
        <v>0</v>
      </c>
      <c r="W93" s="79">
        <f t="shared" si="45"/>
        <v>0</v>
      </c>
      <c r="X93" s="79">
        <f t="shared" si="45"/>
        <v>0</v>
      </c>
      <c r="Y93" s="79">
        <f t="shared" si="45"/>
        <v>0</v>
      </c>
      <c r="Z93" s="79">
        <f t="shared" si="45"/>
        <v>0</v>
      </c>
      <c r="AA93" s="79">
        <f t="shared" si="45"/>
        <v>0</v>
      </c>
      <c r="AB93" s="79">
        <f t="shared" si="45"/>
        <v>0</v>
      </c>
      <c r="AC93" s="79">
        <f t="shared" si="45"/>
        <v>0</v>
      </c>
      <c r="AD93" s="79">
        <f t="shared" si="45"/>
        <v>2187.714091352354</v>
      </c>
      <c r="AE93" s="79">
        <f t="shared" si="45"/>
        <v>0</v>
      </c>
      <c r="AF93" s="79">
        <f t="shared" si="45"/>
        <v>0</v>
      </c>
      <c r="AG93" s="79">
        <f t="shared" si="45"/>
        <v>212.42483963096538</v>
      </c>
      <c r="AH93" s="79">
        <f t="shared" si="45"/>
        <v>0</v>
      </c>
      <c r="AI93" s="79">
        <f t="shared" si="45"/>
        <v>0</v>
      </c>
      <c r="AJ93" s="79">
        <f t="shared" si="45"/>
        <v>0</v>
      </c>
      <c r="AK93" s="79">
        <f t="shared" si="45"/>
        <v>0</v>
      </c>
      <c r="AL93" s="79">
        <f t="shared" si="45"/>
        <v>0</v>
      </c>
      <c r="AM93" s="79">
        <f t="shared" si="45"/>
        <v>0</v>
      </c>
      <c r="AN93" s="79">
        <f t="shared" si="45"/>
        <v>0</v>
      </c>
      <c r="AO93" s="79">
        <f t="shared" si="45"/>
        <v>0</v>
      </c>
      <c r="AP93" s="79">
        <f t="shared" si="45"/>
        <v>0</v>
      </c>
    </row>
    <row r="94" spans="2:42" s="31" customFormat="1" ht="14.25" customHeight="1">
      <c r="C94" s="81" t="s">
        <v>85</v>
      </c>
      <c r="D94" s="37">
        <f t="shared" si="44"/>
        <v>440.8672033779589</v>
      </c>
      <c r="E94" s="37">
        <f t="shared" ref="E94:AP94" si="46">E34+E75</f>
        <v>5.4569206986316878</v>
      </c>
      <c r="F94" s="37">
        <f t="shared" si="46"/>
        <v>64.215731008600216</v>
      </c>
      <c r="G94" s="37">
        <f t="shared" si="46"/>
        <v>2.4186285337858608</v>
      </c>
      <c r="H94" s="37">
        <f t="shared" si="46"/>
        <v>442.58356362118559</v>
      </c>
      <c r="I94" s="37">
        <f t="shared" si="46"/>
        <v>5.5588093403755261</v>
      </c>
      <c r="J94" s="37">
        <f t="shared" si="46"/>
        <v>77.56033864901228</v>
      </c>
      <c r="K94" s="37">
        <f t="shared" si="46"/>
        <v>56.775078586855045</v>
      </c>
      <c r="L94" s="37">
        <f t="shared" si="46"/>
        <v>54.945453116838884</v>
      </c>
      <c r="M94" s="37">
        <f t="shared" si="46"/>
        <v>83.367193485469784</v>
      </c>
      <c r="N94" s="37">
        <f t="shared" si="46"/>
        <v>12.107280557582225</v>
      </c>
      <c r="O94" s="37">
        <f t="shared" si="46"/>
        <v>14.308796561805341</v>
      </c>
      <c r="P94" s="37">
        <f t="shared" si="46"/>
        <v>3.4641926349952867</v>
      </c>
      <c r="Q94" s="98">
        <f t="shared" si="46"/>
        <v>51.076960351254101</v>
      </c>
      <c r="R94" s="98">
        <f t="shared" si="46"/>
        <v>4.3772011055128717</v>
      </c>
      <c r="S94" s="98">
        <f t="shared" si="46"/>
        <v>5.7930463091507614</v>
      </c>
      <c r="T94" s="98">
        <f t="shared" si="46"/>
        <v>2.2213504873161267</v>
      </c>
      <c r="U94" s="98">
        <f t="shared" si="46"/>
        <v>4.7545784408151421</v>
      </c>
      <c r="V94" s="98">
        <f t="shared" si="46"/>
        <v>2.8755482117223368</v>
      </c>
      <c r="W94" s="37">
        <f t="shared" si="46"/>
        <v>0.3153056802814907</v>
      </c>
      <c r="X94" s="37">
        <f t="shared" si="46"/>
        <v>13.215743704850318</v>
      </c>
      <c r="Y94" s="37">
        <f t="shared" si="46"/>
        <v>34.753173514438721</v>
      </c>
      <c r="Z94" s="37">
        <f t="shared" si="46"/>
        <v>25.369191816498962</v>
      </c>
      <c r="AA94" s="37">
        <f t="shared" si="46"/>
        <v>115.71072360946094</v>
      </c>
      <c r="AB94" s="37">
        <f t="shared" si="46"/>
        <v>15.122649884516852</v>
      </c>
      <c r="AC94" s="37">
        <f t="shared" si="46"/>
        <v>21.691579034137753</v>
      </c>
      <c r="AD94" s="37">
        <f t="shared" si="46"/>
        <v>440.04808808828517</v>
      </c>
      <c r="AE94" s="37">
        <f t="shared" si="46"/>
        <v>126.13053009205211</v>
      </c>
      <c r="AF94" s="37">
        <f t="shared" si="46"/>
        <v>186.11961701169128</v>
      </c>
      <c r="AG94" s="37">
        <f t="shared" si="46"/>
        <v>301.05339466310187</v>
      </c>
      <c r="AH94" s="37">
        <f t="shared" si="46"/>
        <v>179.92194186471949</v>
      </c>
      <c r="AI94" s="37">
        <f t="shared" si="46"/>
        <v>3.5828360247798368</v>
      </c>
      <c r="AJ94" s="37">
        <f t="shared" si="46"/>
        <v>4.774377456794519</v>
      </c>
      <c r="AK94" s="37">
        <f t="shared" si="46"/>
        <v>0.66460575279881418</v>
      </c>
      <c r="AL94" s="37">
        <f t="shared" si="46"/>
        <v>11.291691164409777</v>
      </c>
      <c r="AM94" s="37">
        <f t="shared" si="46"/>
        <v>602.71638719503972</v>
      </c>
      <c r="AN94" s="37">
        <f t="shared" si="46"/>
        <v>7.6357002989559328</v>
      </c>
      <c r="AO94" s="37">
        <f t="shared" si="46"/>
        <v>0</v>
      </c>
      <c r="AP94" s="37">
        <f t="shared" si="46"/>
        <v>32.605834727990207</v>
      </c>
    </row>
    <row r="95" spans="2:42" s="31" customFormat="1" ht="14.25" customHeight="1">
      <c r="C95" s="81" t="s">
        <v>86</v>
      </c>
      <c r="D95" s="37">
        <f t="shared" si="44"/>
        <v>31.766066978212528</v>
      </c>
      <c r="E95" s="37">
        <f t="shared" ref="E95:AP95" si="47">E35+E76</f>
        <v>1.6377860180719104</v>
      </c>
      <c r="F95" s="37">
        <f t="shared" si="47"/>
        <v>4.7862850385064961</v>
      </c>
      <c r="G95" s="37">
        <f t="shared" si="47"/>
        <v>0.95527869471523152</v>
      </c>
      <c r="H95" s="37">
        <f t="shared" si="47"/>
        <v>98.515810946218579</v>
      </c>
      <c r="I95" s="37">
        <f t="shared" si="47"/>
        <v>5.850477477898723</v>
      </c>
      <c r="J95" s="37">
        <f t="shared" si="47"/>
        <v>12.033042165057442</v>
      </c>
      <c r="K95" s="37">
        <f t="shared" si="47"/>
        <v>20.743564525548972</v>
      </c>
      <c r="L95" s="37">
        <f t="shared" si="47"/>
        <v>20.822625736765588</v>
      </c>
      <c r="M95" s="37">
        <f t="shared" si="47"/>
        <v>14.211819872321062</v>
      </c>
      <c r="N95" s="37">
        <f t="shared" si="47"/>
        <v>2.9196472053396847</v>
      </c>
      <c r="O95" s="37">
        <f t="shared" si="47"/>
        <v>4.4575788445097597</v>
      </c>
      <c r="P95" s="37">
        <f t="shared" si="47"/>
        <v>1.395136108075018</v>
      </c>
      <c r="Q95" s="98">
        <f t="shared" si="47"/>
        <v>7.4719147471381726</v>
      </c>
      <c r="R95" s="98">
        <f t="shared" si="47"/>
        <v>1.6470552541321741</v>
      </c>
      <c r="S95" s="98">
        <f t="shared" si="47"/>
        <v>1.5957532423985081</v>
      </c>
      <c r="T95" s="98">
        <f t="shared" si="47"/>
        <v>1.0835288586199809</v>
      </c>
      <c r="U95" s="98">
        <f t="shared" si="47"/>
        <v>3.4299735794162043</v>
      </c>
      <c r="V95" s="98">
        <f t="shared" si="47"/>
        <v>8.0843961010088137</v>
      </c>
      <c r="W95" s="37">
        <f t="shared" si="47"/>
        <v>3.6978075906588126</v>
      </c>
      <c r="X95" s="37">
        <f t="shared" si="47"/>
        <v>16.213519898368602</v>
      </c>
      <c r="Y95" s="37">
        <f t="shared" si="47"/>
        <v>15.324439893594549</v>
      </c>
      <c r="Z95" s="37">
        <f t="shared" si="47"/>
        <v>10.364591402119766</v>
      </c>
      <c r="AA95" s="37">
        <f t="shared" si="47"/>
        <v>50.162485802927762</v>
      </c>
      <c r="AB95" s="37">
        <f t="shared" si="47"/>
        <v>11.979571384951138</v>
      </c>
      <c r="AC95" s="37">
        <f t="shared" si="47"/>
        <v>11.686437443402605</v>
      </c>
      <c r="AD95" s="37">
        <f t="shared" si="47"/>
        <v>315.3410324702192</v>
      </c>
      <c r="AE95" s="37">
        <f t="shared" si="47"/>
        <v>131.95643553911731</v>
      </c>
      <c r="AF95" s="37">
        <f t="shared" si="47"/>
        <v>509.74424672791611</v>
      </c>
      <c r="AG95" s="37">
        <f t="shared" si="47"/>
        <v>100.29570777775065</v>
      </c>
      <c r="AH95" s="37">
        <f t="shared" si="47"/>
        <v>121.78946050638102</v>
      </c>
      <c r="AI95" s="37">
        <f t="shared" si="47"/>
        <v>8.0570400049150628</v>
      </c>
      <c r="AJ95" s="37">
        <f t="shared" si="47"/>
        <v>53.462334486961417</v>
      </c>
      <c r="AK95" s="37">
        <f t="shared" si="47"/>
        <v>74.59173431023342</v>
      </c>
      <c r="AL95" s="37">
        <f t="shared" si="47"/>
        <v>19.819794235027729</v>
      </c>
      <c r="AM95" s="37">
        <f t="shared" si="47"/>
        <v>162.16880216684933</v>
      </c>
      <c r="AN95" s="37">
        <f t="shared" si="47"/>
        <v>139.69546211823635</v>
      </c>
      <c r="AO95" s="37">
        <f t="shared" si="47"/>
        <v>0</v>
      </c>
      <c r="AP95" s="37">
        <f t="shared" si="47"/>
        <v>7.12432947704393</v>
      </c>
    </row>
    <row r="96" spans="2:42" s="31" customFormat="1" ht="14.25" customHeight="1">
      <c r="C96" s="81" t="s">
        <v>79</v>
      </c>
      <c r="D96" s="37">
        <f t="shared" ref="D96:P96" si="48">SUM(D93:D95)</f>
        <v>472.63327035617141</v>
      </c>
      <c r="E96" s="37">
        <f t="shared" si="48"/>
        <v>7.0947067167035982</v>
      </c>
      <c r="F96" s="37">
        <f t="shared" si="48"/>
        <v>69.002016047106707</v>
      </c>
      <c r="G96" s="37">
        <f t="shared" si="48"/>
        <v>3.3739072285010923</v>
      </c>
      <c r="H96" s="37">
        <f t="shared" si="48"/>
        <v>2404.4824134428259</v>
      </c>
      <c r="I96" s="37">
        <f t="shared" si="48"/>
        <v>11.40928681827425</v>
      </c>
      <c r="J96" s="37">
        <f t="shared" si="48"/>
        <v>89.593380814069718</v>
      </c>
      <c r="K96" s="37">
        <f t="shared" si="48"/>
        <v>77.518643112404021</v>
      </c>
      <c r="L96" s="37">
        <f t="shared" si="48"/>
        <v>75.768078853604464</v>
      </c>
      <c r="M96" s="37">
        <f t="shared" si="48"/>
        <v>97.579013357790842</v>
      </c>
      <c r="N96" s="37">
        <f t="shared" si="48"/>
        <v>15.026927762921909</v>
      </c>
      <c r="O96" s="37">
        <f t="shared" si="48"/>
        <v>18.766375406315099</v>
      </c>
      <c r="P96" s="37">
        <f t="shared" si="48"/>
        <v>4.8593287430703045</v>
      </c>
      <c r="Q96" s="98">
        <f>SUM(Q93:Q95)</f>
        <v>58.548875098392273</v>
      </c>
      <c r="R96" s="98">
        <f>SUM(R93:R95)</f>
        <v>6.0242563596450456</v>
      </c>
      <c r="S96" s="98">
        <f>SUM(S93:S95)</f>
        <v>7.388799551549269</v>
      </c>
      <c r="T96" s="98">
        <f>SUM(T93:T95)</f>
        <v>3.3048793459361079</v>
      </c>
      <c r="U96" s="98">
        <f>SUM(U93:U95)</f>
        <v>8.1845520202313473</v>
      </c>
      <c r="V96" s="98">
        <f t="shared" ref="V96:AP96" si="49">SUM(V93:V95)</f>
        <v>10.95994431273115</v>
      </c>
      <c r="W96" s="37">
        <f t="shared" si="49"/>
        <v>4.0131132709403037</v>
      </c>
      <c r="X96" s="41">
        <f t="shared" si="49"/>
        <v>29.429263603218921</v>
      </c>
      <c r="Y96" s="41">
        <f t="shared" si="49"/>
        <v>50.077613408033272</v>
      </c>
      <c r="Z96" s="41">
        <f t="shared" si="49"/>
        <v>35.733783218618726</v>
      </c>
      <c r="AA96" s="41">
        <f t="shared" si="49"/>
        <v>165.87320941238869</v>
      </c>
      <c r="AB96" s="41">
        <f t="shared" si="49"/>
        <v>27.102221269467989</v>
      </c>
      <c r="AC96" s="41">
        <f t="shared" si="49"/>
        <v>33.378016477540356</v>
      </c>
      <c r="AD96" s="41">
        <f t="shared" si="49"/>
        <v>2943.1032119108581</v>
      </c>
      <c r="AE96" s="41">
        <f t="shared" si="49"/>
        <v>258.08696563116939</v>
      </c>
      <c r="AF96" s="41">
        <f t="shared" si="49"/>
        <v>695.86386373960738</v>
      </c>
      <c r="AG96" s="41">
        <f t="shared" si="49"/>
        <v>613.77394207181794</v>
      </c>
      <c r="AH96" s="41">
        <f t="shared" si="49"/>
        <v>301.71140237110052</v>
      </c>
      <c r="AI96" s="41">
        <f t="shared" si="49"/>
        <v>11.6398760296949</v>
      </c>
      <c r="AJ96" s="41">
        <f t="shared" si="49"/>
        <v>58.236711943755935</v>
      </c>
      <c r="AK96" s="41">
        <f t="shared" si="49"/>
        <v>75.256340063032241</v>
      </c>
      <c r="AL96" s="41">
        <f t="shared" si="49"/>
        <v>31.111485399437505</v>
      </c>
      <c r="AM96" s="41">
        <f t="shared" si="49"/>
        <v>764.88518936188905</v>
      </c>
      <c r="AN96" s="41">
        <f t="shared" si="49"/>
        <v>147.33116241719227</v>
      </c>
      <c r="AO96" s="41">
        <f t="shared" si="49"/>
        <v>0</v>
      </c>
      <c r="AP96" s="41">
        <f t="shared" si="49"/>
        <v>39.730164205034136</v>
      </c>
    </row>
    <row r="97" spans="3:24" s="31" customFormat="1" ht="13.5">
      <c r="C97" s="49"/>
      <c r="D97" s="588" t="str">
        <f t="shared" ref="D97:V97" si="50">D15</f>
        <v>21</v>
      </c>
      <c r="E97" s="588" t="str">
        <f t="shared" si="50"/>
        <v>22</v>
      </c>
      <c r="F97" s="588" t="str">
        <f t="shared" si="50"/>
        <v>23</v>
      </c>
      <c r="G97" s="588" t="str">
        <f t="shared" si="50"/>
        <v>24</v>
      </c>
      <c r="H97" s="588" t="str">
        <f t="shared" si="50"/>
        <v>25</v>
      </c>
      <c r="I97" s="588" t="str">
        <f t="shared" si="50"/>
        <v>26</v>
      </c>
      <c r="J97" s="588" t="str">
        <f t="shared" si="50"/>
        <v>27</v>
      </c>
      <c r="K97" s="588" t="str">
        <f t="shared" si="50"/>
        <v>28</v>
      </c>
      <c r="L97" s="588" t="str">
        <f t="shared" si="50"/>
        <v>29</v>
      </c>
      <c r="M97" s="588" t="str">
        <f t="shared" si="50"/>
        <v>30</v>
      </c>
      <c r="N97" s="588" t="str">
        <f t="shared" si="50"/>
        <v>31</v>
      </c>
      <c r="O97" s="588" t="str">
        <f t="shared" si="50"/>
        <v>32</v>
      </c>
      <c r="P97" s="588" t="str">
        <f t="shared" si="50"/>
        <v>33</v>
      </c>
      <c r="Q97" s="588" t="str">
        <f t="shared" si="50"/>
        <v>34</v>
      </c>
      <c r="R97" s="588" t="str">
        <f t="shared" si="50"/>
        <v>35</v>
      </c>
      <c r="S97" s="588" t="str">
        <f t="shared" si="50"/>
        <v>36</v>
      </c>
      <c r="T97" s="588" t="str">
        <f t="shared" si="50"/>
        <v>37</v>
      </c>
      <c r="U97" s="588" t="str">
        <f t="shared" si="50"/>
        <v>38</v>
      </c>
      <c r="V97" s="588" t="str">
        <f t="shared" si="50"/>
        <v>39</v>
      </c>
      <c r="W97" s="49"/>
      <c r="X97" s="99"/>
    </row>
    <row r="98" spans="3:24" s="31" customFormat="1" ht="40.5">
      <c r="C98" s="77" t="s">
        <v>48</v>
      </c>
      <c r="D98" s="589" t="str">
        <f t="shared" ref="D98:V98" si="51">D16</f>
        <v>輸送機械</v>
      </c>
      <c r="E98" s="589" t="str">
        <f t="shared" si="51"/>
        <v>その他の製造工業製品</v>
      </c>
      <c r="F98" s="589" t="str">
        <f t="shared" si="51"/>
        <v>建設</v>
      </c>
      <c r="G98" s="589" t="str">
        <f t="shared" si="51"/>
        <v>電力・ガス・熱供給</v>
      </c>
      <c r="H98" s="589" t="str">
        <f t="shared" si="51"/>
        <v>水道</v>
      </c>
      <c r="I98" s="589" t="str">
        <f t="shared" si="51"/>
        <v>廃棄物処理</v>
      </c>
      <c r="J98" s="589" t="str">
        <f t="shared" si="51"/>
        <v>商業</v>
      </c>
      <c r="K98" s="589" t="str">
        <f t="shared" si="51"/>
        <v>金融・保険</v>
      </c>
      <c r="L98" s="589" t="str">
        <f t="shared" si="51"/>
        <v>不動産</v>
      </c>
      <c r="M98" s="589" t="str">
        <f t="shared" si="51"/>
        <v>運輸・郵便</v>
      </c>
      <c r="N98" s="589" t="str">
        <f t="shared" si="51"/>
        <v>情報通信</v>
      </c>
      <c r="O98" s="589" t="str">
        <f t="shared" si="51"/>
        <v>公務</v>
      </c>
      <c r="P98" s="589" t="str">
        <f t="shared" si="51"/>
        <v>教育・研究</v>
      </c>
      <c r="Q98" s="589" t="str">
        <f t="shared" si="51"/>
        <v>医療・福祉</v>
      </c>
      <c r="R98" s="613" t="str">
        <f t="shared" si="51"/>
        <v>他に分類されない会員制団体</v>
      </c>
      <c r="S98" s="589" t="str">
        <f t="shared" si="51"/>
        <v>対事業所サービス</v>
      </c>
      <c r="T98" s="589" t="str">
        <f t="shared" si="51"/>
        <v>対個人サービス</v>
      </c>
      <c r="U98" s="589" t="str">
        <f t="shared" si="51"/>
        <v>事務用品</v>
      </c>
      <c r="V98" s="589" t="str">
        <f t="shared" si="51"/>
        <v>分類不明</v>
      </c>
      <c r="W98" s="30" t="s">
        <v>66</v>
      </c>
      <c r="X98" s="99"/>
    </row>
    <row r="99" spans="3:24" s="31" customFormat="1" ht="13.5">
      <c r="C99" s="78" t="s">
        <v>84</v>
      </c>
      <c r="D99" s="79">
        <f t="array" ref="D99:V102">+X93:AP96</f>
        <v>0</v>
      </c>
      <c r="E99" s="79">
        <v>0</v>
      </c>
      <c r="F99" s="79">
        <v>0</v>
      </c>
      <c r="G99" s="79">
        <v>0</v>
      </c>
      <c r="H99" s="79">
        <v>0</v>
      </c>
      <c r="I99" s="79">
        <v>0</v>
      </c>
      <c r="J99" s="79">
        <v>2187.714091352354</v>
      </c>
      <c r="K99" s="79">
        <v>0</v>
      </c>
      <c r="L99" s="79">
        <v>0</v>
      </c>
      <c r="M99" s="79">
        <v>212.42483963096538</v>
      </c>
      <c r="N99" s="79">
        <v>0</v>
      </c>
      <c r="O99" s="79">
        <v>0</v>
      </c>
      <c r="P99" s="79">
        <v>0</v>
      </c>
      <c r="Q99" s="97">
        <v>0</v>
      </c>
      <c r="R99" s="97">
        <v>0</v>
      </c>
      <c r="S99" s="97">
        <v>0</v>
      </c>
      <c r="T99" s="97">
        <v>0</v>
      </c>
      <c r="U99" s="97">
        <v>0</v>
      </c>
      <c r="V99" s="97">
        <v>0</v>
      </c>
      <c r="W99" s="79">
        <f>SUM(D93:W93,D99:V99)</f>
        <v>4263.5219698587407</v>
      </c>
      <c r="X99" s="99"/>
    </row>
    <row r="100" spans="3:24" s="31" customFormat="1" ht="13.5">
      <c r="C100" s="81" t="s">
        <v>85</v>
      </c>
      <c r="D100" s="98">
        <v>13.215743704850318</v>
      </c>
      <c r="E100" s="98">
        <v>34.753173514438721</v>
      </c>
      <c r="F100" s="98">
        <v>25.369191816498962</v>
      </c>
      <c r="G100" s="98">
        <v>115.71072360946094</v>
      </c>
      <c r="H100" s="98">
        <v>15.122649884516852</v>
      </c>
      <c r="I100" s="98">
        <v>21.691579034137753</v>
      </c>
      <c r="J100" s="98">
        <v>440.04808808828517</v>
      </c>
      <c r="K100" s="98">
        <v>126.13053009205211</v>
      </c>
      <c r="L100" s="98">
        <v>186.11961701169128</v>
      </c>
      <c r="M100" s="98">
        <v>301.05339466310187</v>
      </c>
      <c r="N100" s="98">
        <v>179.92194186471949</v>
      </c>
      <c r="O100" s="98">
        <v>3.5828360247798368</v>
      </c>
      <c r="P100" s="98">
        <v>4.774377456794519</v>
      </c>
      <c r="Q100" s="98">
        <v>0.66460575279881418</v>
      </c>
      <c r="R100" s="98">
        <v>11.291691164409777</v>
      </c>
      <c r="S100" s="98">
        <v>602.71638719503972</v>
      </c>
      <c r="T100" s="98">
        <v>7.6357002989559328</v>
      </c>
      <c r="U100" s="98">
        <v>0</v>
      </c>
      <c r="V100" s="98">
        <v>32.605834727990207</v>
      </c>
      <c r="W100" s="37">
        <f t="shared" ref="W100:W102" si="52">SUM(D94:W94,D100:V100)</f>
        <v>3457.4512466636702</v>
      </c>
      <c r="X100" s="99"/>
    </row>
    <row r="101" spans="3:24" s="31" customFormat="1" ht="13.5">
      <c r="C101" s="81" t="s">
        <v>86</v>
      </c>
      <c r="D101" s="37">
        <v>16.213519898368602</v>
      </c>
      <c r="E101" s="37">
        <v>15.324439893594549</v>
      </c>
      <c r="F101" s="37">
        <v>10.364591402119766</v>
      </c>
      <c r="G101" s="37">
        <v>50.162485802927762</v>
      </c>
      <c r="H101" s="37">
        <v>11.979571384951138</v>
      </c>
      <c r="I101" s="37">
        <v>11.686437443402605</v>
      </c>
      <c r="J101" s="37">
        <v>315.3410324702192</v>
      </c>
      <c r="K101" s="37">
        <v>131.95643553911731</v>
      </c>
      <c r="L101" s="37">
        <v>509.74424672791611</v>
      </c>
      <c r="M101" s="37">
        <v>100.29570777775065</v>
      </c>
      <c r="N101" s="37">
        <v>121.78946050638102</v>
      </c>
      <c r="O101" s="37">
        <v>8.0570400049150628</v>
      </c>
      <c r="P101" s="37">
        <v>53.462334486961417</v>
      </c>
      <c r="Q101" s="98">
        <v>74.59173431023342</v>
      </c>
      <c r="R101" s="98">
        <v>19.819794235027729</v>
      </c>
      <c r="S101" s="98">
        <v>162.16880216684933</v>
      </c>
      <c r="T101" s="98">
        <v>139.69546211823635</v>
      </c>
      <c r="U101" s="98">
        <v>0</v>
      </c>
      <c r="V101" s="98">
        <v>7.12432947704393</v>
      </c>
      <c r="W101" s="37">
        <f t="shared" si="52"/>
        <v>2006.8829746306296</v>
      </c>
      <c r="X101" s="99"/>
    </row>
    <row r="102" spans="3:24" s="31" customFormat="1" ht="13.5">
      <c r="C102" s="83" t="s">
        <v>79</v>
      </c>
      <c r="D102" s="41">
        <v>29.429263603218921</v>
      </c>
      <c r="E102" s="41">
        <v>50.077613408033272</v>
      </c>
      <c r="F102" s="41">
        <v>35.733783218618726</v>
      </c>
      <c r="G102" s="41">
        <v>165.87320941238869</v>
      </c>
      <c r="H102" s="41">
        <v>27.102221269467989</v>
      </c>
      <c r="I102" s="41">
        <v>33.378016477540356</v>
      </c>
      <c r="J102" s="41">
        <v>2943.1032119108581</v>
      </c>
      <c r="K102" s="41">
        <v>258.08696563116939</v>
      </c>
      <c r="L102" s="41">
        <v>695.86386373960738</v>
      </c>
      <c r="M102" s="41">
        <v>613.77394207181794</v>
      </c>
      <c r="N102" s="41">
        <v>301.71140237110052</v>
      </c>
      <c r="O102" s="41">
        <v>11.6398760296949</v>
      </c>
      <c r="P102" s="41">
        <v>58.236711943755935</v>
      </c>
      <c r="Q102" s="41">
        <v>75.256340063032241</v>
      </c>
      <c r="R102" s="41">
        <v>31.111485399437505</v>
      </c>
      <c r="S102" s="41">
        <v>764.88518936188905</v>
      </c>
      <c r="T102" s="41">
        <v>147.33116241719227</v>
      </c>
      <c r="U102" s="41">
        <v>0</v>
      </c>
      <c r="V102" s="41">
        <v>39.730164205034136</v>
      </c>
      <c r="W102" s="41">
        <f t="shared" si="52"/>
        <v>9727.8561911530396</v>
      </c>
      <c r="X102" s="99"/>
    </row>
    <row r="103" spans="3:24" s="31" customFormat="1" ht="14.25" customHeight="1">
      <c r="D103" s="100"/>
      <c r="E103" s="100"/>
      <c r="F103" s="100"/>
      <c r="G103" s="100"/>
      <c r="H103" s="100"/>
      <c r="I103" s="100"/>
      <c r="J103" s="100"/>
      <c r="K103" s="100"/>
      <c r="L103" s="100"/>
      <c r="M103" s="100"/>
      <c r="N103" s="100"/>
      <c r="O103" s="100"/>
      <c r="P103" s="100"/>
      <c r="Q103" s="100"/>
      <c r="R103" s="100"/>
      <c r="S103" s="100"/>
      <c r="T103" s="100"/>
      <c r="U103" s="100"/>
      <c r="V103" s="100"/>
      <c r="W103" s="100"/>
      <c r="X103" s="99"/>
    </row>
    <row r="104" spans="3:24" s="31" customFormat="1" ht="14.25" customHeight="1">
      <c r="C104" s="31" t="s">
        <v>87</v>
      </c>
      <c r="D104" s="100"/>
      <c r="E104" s="100"/>
      <c r="F104" s="100"/>
      <c r="G104" s="100"/>
      <c r="H104" s="100"/>
      <c r="I104" s="100"/>
      <c r="J104" s="100"/>
      <c r="K104" s="100"/>
      <c r="L104" s="100"/>
      <c r="M104" s="100"/>
      <c r="N104" s="100"/>
      <c r="O104" s="100"/>
      <c r="P104" s="100"/>
      <c r="Q104" s="100"/>
      <c r="R104" s="100"/>
      <c r="S104" s="100"/>
      <c r="T104" s="100"/>
      <c r="U104" s="100"/>
      <c r="V104" s="100"/>
      <c r="W104" s="100"/>
      <c r="X104" s="99"/>
    </row>
    <row r="105" spans="3:24" s="31" customFormat="1" ht="13.5">
      <c r="D105" s="100"/>
      <c r="E105" s="100"/>
      <c r="F105" s="100"/>
      <c r="G105" s="100"/>
      <c r="H105" s="100"/>
      <c r="I105" s="100"/>
      <c r="J105" s="100"/>
      <c r="K105" s="100"/>
      <c r="L105" s="100"/>
      <c r="M105" s="100"/>
      <c r="N105" s="100"/>
      <c r="O105" s="100"/>
      <c r="P105" s="100"/>
      <c r="Q105" s="100"/>
      <c r="R105" s="100"/>
      <c r="S105" s="100"/>
      <c r="T105" s="100"/>
      <c r="U105" s="100"/>
      <c r="V105" s="100"/>
      <c r="W105" s="100"/>
      <c r="X105" s="99"/>
    </row>
    <row r="106" spans="3:24" s="31" customFormat="1" ht="13.5">
      <c r="D106" s="100"/>
      <c r="E106" s="100"/>
      <c r="F106" s="100"/>
      <c r="G106" s="100"/>
      <c r="H106" s="100"/>
      <c r="I106" s="100"/>
      <c r="J106" s="100"/>
      <c r="K106" s="100"/>
      <c r="L106" s="100"/>
      <c r="M106" s="100"/>
      <c r="N106" s="100"/>
      <c r="O106" s="100"/>
      <c r="P106" s="100"/>
      <c r="Q106" s="100"/>
      <c r="R106" s="100"/>
      <c r="S106" s="100"/>
      <c r="T106" s="100"/>
      <c r="U106" s="100"/>
      <c r="V106" s="100"/>
      <c r="W106" s="100"/>
      <c r="X106" s="99"/>
    </row>
    <row r="107" spans="3:24" s="31" customFormat="1" ht="13.5">
      <c r="D107" s="100"/>
      <c r="E107" s="100"/>
      <c r="F107" s="100"/>
      <c r="G107" s="100"/>
      <c r="H107" s="100"/>
      <c r="I107" s="100"/>
      <c r="J107" s="100"/>
      <c r="K107" s="100"/>
      <c r="L107" s="100"/>
      <c r="M107" s="100"/>
      <c r="N107" s="100"/>
      <c r="O107" s="100"/>
      <c r="P107" s="100"/>
      <c r="Q107" s="100"/>
      <c r="R107" s="100"/>
      <c r="S107" s="100"/>
      <c r="T107" s="100"/>
      <c r="U107" s="100"/>
      <c r="V107" s="100"/>
      <c r="W107" s="100"/>
      <c r="X107" s="99"/>
    </row>
    <row r="108" spans="3:24" s="31" customFormat="1" ht="13.5">
      <c r="D108" s="100"/>
      <c r="E108" s="100"/>
      <c r="F108" s="100"/>
      <c r="G108" s="100"/>
      <c r="H108" s="100"/>
      <c r="I108" s="100"/>
      <c r="J108" s="100"/>
      <c r="K108" s="100"/>
      <c r="L108" s="100"/>
      <c r="M108" s="100"/>
      <c r="N108" s="100"/>
      <c r="O108" s="100"/>
      <c r="P108" s="100"/>
      <c r="Q108" s="100"/>
      <c r="R108" s="100"/>
      <c r="S108" s="100"/>
      <c r="T108" s="100"/>
      <c r="U108" s="100"/>
      <c r="V108" s="100"/>
      <c r="W108" s="100"/>
      <c r="X108" s="99"/>
    </row>
    <row r="109" spans="3:24" s="31" customFormat="1" ht="13.5">
      <c r="D109" s="100"/>
      <c r="E109" s="100"/>
      <c r="F109" s="100"/>
      <c r="G109" s="100"/>
      <c r="H109" s="100"/>
      <c r="I109" s="100"/>
      <c r="J109" s="100"/>
      <c r="K109" s="100"/>
      <c r="L109" s="100"/>
      <c r="M109" s="100"/>
      <c r="N109" s="100"/>
      <c r="O109" s="100"/>
      <c r="P109" s="100"/>
      <c r="Q109" s="100"/>
      <c r="R109" s="100"/>
      <c r="S109" s="100"/>
      <c r="T109" s="100"/>
      <c r="U109" s="100"/>
      <c r="V109" s="100"/>
      <c r="W109" s="100"/>
      <c r="X109" s="99"/>
    </row>
    <row r="110" spans="3:24" s="31" customFormat="1" ht="13.5">
      <c r="D110" s="100"/>
      <c r="E110" s="100"/>
      <c r="F110" s="100"/>
      <c r="G110" s="100"/>
      <c r="H110" s="100"/>
      <c r="I110" s="100"/>
      <c r="J110" s="100"/>
      <c r="K110" s="100"/>
      <c r="L110" s="100"/>
      <c r="M110" s="100"/>
      <c r="N110" s="100"/>
      <c r="O110" s="100"/>
      <c r="P110" s="100"/>
      <c r="Q110" s="100"/>
      <c r="R110" s="100"/>
      <c r="S110" s="100"/>
      <c r="T110" s="100"/>
      <c r="U110" s="100"/>
      <c r="V110" s="100"/>
      <c r="W110" s="100"/>
      <c r="X110" s="99"/>
    </row>
    <row r="111" spans="3:24" s="31" customFormat="1" ht="13.5">
      <c r="D111" s="100"/>
      <c r="E111" s="100"/>
      <c r="F111" s="100"/>
      <c r="G111" s="100"/>
      <c r="H111" s="100"/>
      <c r="I111" s="100"/>
      <c r="J111" s="100"/>
      <c r="K111" s="100"/>
      <c r="L111" s="100"/>
      <c r="M111" s="100"/>
      <c r="N111" s="100"/>
      <c r="O111" s="100"/>
      <c r="P111" s="100"/>
      <c r="Q111" s="100"/>
      <c r="R111" s="100"/>
      <c r="S111" s="100"/>
      <c r="T111" s="100"/>
      <c r="U111" s="100"/>
      <c r="V111" s="100"/>
      <c r="W111" s="100"/>
      <c r="X111" s="99"/>
    </row>
    <row r="112" spans="3:24" s="31" customFormat="1" ht="13.5">
      <c r="D112" s="100"/>
      <c r="E112" s="100"/>
      <c r="F112" s="100"/>
      <c r="G112" s="100"/>
      <c r="H112" s="100"/>
      <c r="I112" s="100"/>
      <c r="J112" s="100"/>
      <c r="K112" s="100"/>
      <c r="L112" s="100"/>
      <c r="M112" s="100"/>
      <c r="N112" s="100"/>
      <c r="O112" s="100"/>
      <c r="P112" s="100"/>
      <c r="Q112" s="100"/>
      <c r="R112" s="100"/>
      <c r="S112" s="100"/>
      <c r="T112" s="100"/>
      <c r="U112" s="100"/>
      <c r="V112" s="100"/>
      <c r="W112" s="100"/>
      <c r="X112" s="99"/>
    </row>
    <row r="113" spans="3:42" s="31" customFormat="1" ht="13.5">
      <c r="D113" s="100"/>
      <c r="E113" s="100"/>
      <c r="F113" s="100"/>
      <c r="G113" s="100"/>
      <c r="H113" s="100"/>
      <c r="I113" s="100"/>
      <c r="J113" s="100"/>
      <c r="K113" s="100"/>
      <c r="L113" s="100"/>
      <c r="M113" s="100"/>
      <c r="N113" s="100"/>
      <c r="O113" s="100"/>
      <c r="P113" s="100"/>
      <c r="Q113" s="100"/>
      <c r="R113" s="100"/>
      <c r="S113" s="100"/>
      <c r="T113" s="100"/>
      <c r="U113" s="100"/>
      <c r="V113" s="100"/>
      <c r="W113" s="100"/>
      <c r="X113" s="99"/>
    </row>
    <row r="114" spans="3:42" s="31" customFormat="1" ht="13.5">
      <c r="D114" s="100"/>
      <c r="E114" s="100"/>
      <c r="F114" s="100"/>
      <c r="G114" s="100"/>
      <c r="H114" s="100"/>
      <c r="I114" s="100"/>
      <c r="J114" s="100"/>
      <c r="K114" s="100"/>
      <c r="L114" s="100"/>
      <c r="M114" s="100"/>
      <c r="N114" s="100"/>
      <c r="O114" s="100"/>
      <c r="P114" s="100"/>
      <c r="Q114" s="100"/>
      <c r="R114" s="100"/>
      <c r="S114" s="100"/>
      <c r="T114" s="100"/>
      <c r="U114" s="100"/>
      <c r="V114" s="100"/>
      <c r="W114" s="100"/>
      <c r="X114" s="99"/>
    </row>
    <row r="115" spans="3:42" s="31" customFormat="1" ht="13.5">
      <c r="D115" s="100"/>
      <c r="E115" s="100"/>
      <c r="F115" s="100"/>
      <c r="G115" s="100"/>
      <c r="H115" s="100"/>
      <c r="I115" s="100"/>
      <c r="J115" s="100"/>
      <c r="K115" s="100"/>
      <c r="L115" s="100"/>
      <c r="M115" s="100"/>
      <c r="N115" s="100"/>
      <c r="O115" s="100"/>
      <c r="P115" s="100"/>
      <c r="Q115" s="100"/>
      <c r="R115" s="100"/>
      <c r="S115" s="100"/>
      <c r="T115" s="100"/>
      <c r="U115" s="100"/>
      <c r="V115" s="100"/>
      <c r="W115" s="100"/>
      <c r="X115" s="99"/>
    </row>
    <row r="116" spans="3:42" s="31" customFormat="1" ht="13.5">
      <c r="D116" s="100"/>
      <c r="E116" s="100"/>
      <c r="F116" s="100"/>
      <c r="G116" s="100"/>
      <c r="H116" s="100"/>
      <c r="I116" s="100"/>
      <c r="J116" s="100"/>
      <c r="K116" s="100"/>
      <c r="L116" s="100"/>
      <c r="M116" s="100"/>
      <c r="N116" s="100"/>
      <c r="O116" s="100"/>
      <c r="P116" s="100"/>
      <c r="Q116" s="100"/>
      <c r="R116" s="100"/>
      <c r="S116" s="100"/>
      <c r="T116" s="100"/>
      <c r="U116" s="100"/>
      <c r="V116" s="100"/>
      <c r="W116" s="100"/>
      <c r="X116" s="99"/>
    </row>
    <row r="117" spans="3:42" s="31" customFormat="1" ht="13.5">
      <c r="D117" s="100"/>
      <c r="E117" s="100"/>
      <c r="F117" s="100"/>
      <c r="G117" s="100"/>
      <c r="H117" s="100"/>
      <c r="I117" s="100"/>
      <c r="J117" s="100"/>
      <c r="K117" s="100"/>
      <c r="L117" s="100"/>
      <c r="M117" s="100"/>
      <c r="N117" s="100"/>
      <c r="O117" s="100"/>
      <c r="P117" s="100"/>
      <c r="Q117" s="100"/>
      <c r="R117" s="100"/>
      <c r="S117" s="100"/>
      <c r="T117" s="100"/>
      <c r="U117" s="100"/>
      <c r="V117" s="100"/>
      <c r="W117" s="100"/>
      <c r="X117" s="99"/>
    </row>
    <row r="118" spans="3:42" s="31" customFormat="1" ht="13.5">
      <c r="D118" s="100"/>
      <c r="E118" s="100"/>
      <c r="F118" s="100"/>
      <c r="G118" s="100"/>
      <c r="H118" s="100"/>
      <c r="I118" s="100"/>
      <c r="J118" s="100"/>
      <c r="K118" s="100"/>
      <c r="L118" s="100"/>
      <c r="M118" s="100"/>
      <c r="N118" s="100"/>
      <c r="O118" s="100"/>
      <c r="P118" s="100"/>
      <c r="Q118" s="100"/>
      <c r="R118" s="100"/>
      <c r="S118" s="100"/>
      <c r="T118" s="100"/>
      <c r="U118" s="100"/>
      <c r="V118" s="100"/>
      <c r="W118" s="100"/>
      <c r="X118" s="99"/>
    </row>
    <row r="119" spans="3:42" s="31" customFormat="1" ht="13.5">
      <c r="D119" s="100"/>
      <c r="E119" s="100"/>
      <c r="F119" s="100"/>
      <c r="G119" s="100"/>
      <c r="H119" s="100"/>
      <c r="I119" s="100"/>
      <c r="J119" s="100"/>
      <c r="K119" s="100"/>
      <c r="L119" s="100"/>
      <c r="M119" s="100"/>
      <c r="N119" s="100"/>
      <c r="O119" s="100"/>
      <c r="P119" s="100"/>
      <c r="Q119" s="100"/>
      <c r="R119" s="100"/>
      <c r="S119" s="100"/>
      <c r="T119" s="100"/>
      <c r="U119" s="100"/>
      <c r="V119" s="100"/>
      <c r="W119" s="100"/>
      <c r="X119" s="99"/>
    </row>
    <row r="120" spans="3:42" s="31" customFormat="1" ht="9.9499999999999993" customHeight="1">
      <c r="D120" s="100"/>
      <c r="E120" s="100"/>
      <c r="F120" s="100"/>
      <c r="G120" s="100"/>
      <c r="H120" s="100"/>
      <c r="I120" s="100"/>
      <c r="J120" s="100"/>
      <c r="K120" s="100"/>
      <c r="L120" s="100"/>
      <c r="M120" s="100"/>
      <c r="N120" s="100"/>
      <c r="O120" s="100"/>
      <c r="P120" s="100"/>
      <c r="Q120" s="100"/>
      <c r="R120" s="100"/>
      <c r="S120" s="100"/>
      <c r="T120" s="100"/>
      <c r="U120" s="100"/>
      <c r="V120" s="100"/>
      <c r="W120" s="100"/>
      <c r="X120" s="99"/>
    </row>
    <row r="121" spans="3:42" s="31" customFormat="1" ht="18.75">
      <c r="C121" s="51" t="s">
        <v>143</v>
      </c>
      <c r="D121" s="87"/>
      <c r="E121" s="87"/>
      <c r="F121" s="87"/>
      <c r="G121" s="87"/>
      <c r="H121" s="87"/>
      <c r="I121" s="87"/>
      <c r="J121" s="87"/>
      <c r="K121" s="87"/>
      <c r="L121" s="87"/>
      <c r="M121" s="87"/>
      <c r="N121" s="87"/>
      <c r="O121" s="87"/>
      <c r="P121" s="87"/>
      <c r="Q121" s="87"/>
      <c r="R121" s="87"/>
      <c r="S121" s="87"/>
      <c r="T121" s="87"/>
      <c r="U121" s="87"/>
      <c r="V121" s="87"/>
      <c r="W121" s="87"/>
      <c r="X121" s="99"/>
    </row>
    <row r="122" spans="3:42" s="31" customFormat="1" ht="10.7" customHeight="1">
      <c r="D122" s="87"/>
      <c r="E122" s="87"/>
      <c r="F122" s="87"/>
      <c r="G122" s="87"/>
      <c r="H122" s="87"/>
      <c r="I122" s="87"/>
      <c r="J122" s="87"/>
      <c r="K122" s="87"/>
      <c r="L122" s="87"/>
      <c r="M122" s="87"/>
      <c r="N122" s="87"/>
      <c r="O122" s="87"/>
      <c r="P122" s="87"/>
      <c r="Q122" s="87"/>
      <c r="R122" s="87"/>
      <c r="S122" s="87"/>
      <c r="T122" s="87"/>
      <c r="U122" s="87"/>
      <c r="V122" s="87"/>
      <c r="W122" s="87"/>
      <c r="X122" s="99"/>
    </row>
    <row r="123" spans="3:42" s="31" customFormat="1" ht="18.75">
      <c r="C123" s="51" t="s">
        <v>477</v>
      </c>
      <c r="D123" s="87"/>
      <c r="E123" s="87"/>
      <c r="F123" s="87"/>
      <c r="G123" s="87"/>
      <c r="H123" s="87"/>
      <c r="I123" s="87"/>
      <c r="J123" s="87"/>
      <c r="K123" s="87"/>
      <c r="L123" s="87"/>
      <c r="M123" s="87"/>
      <c r="N123" s="87"/>
      <c r="O123" s="87"/>
      <c r="P123" s="87"/>
      <c r="Q123" s="87"/>
      <c r="R123" s="87"/>
      <c r="S123" s="87"/>
      <c r="T123" s="87"/>
      <c r="U123" s="87"/>
      <c r="V123" s="87"/>
      <c r="W123" s="87"/>
      <c r="X123" s="99"/>
    </row>
    <row r="124" spans="3:42" s="31" customFormat="1" ht="10.7" customHeight="1">
      <c r="D124" s="87"/>
      <c r="E124" s="87"/>
      <c r="F124" s="87"/>
      <c r="G124" s="87"/>
      <c r="H124" s="87"/>
      <c r="I124" s="87"/>
      <c r="J124" s="87"/>
      <c r="K124" s="87"/>
      <c r="L124" s="87"/>
      <c r="M124" s="87"/>
      <c r="N124" s="87"/>
      <c r="O124" s="87"/>
      <c r="P124" s="87"/>
      <c r="Q124" s="87"/>
      <c r="R124" s="87"/>
      <c r="S124" s="87"/>
      <c r="T124" s="87"/>
      <c r="U124" s="87"/>
      <c r="V124" s="87"/>
      <c r="W124" s="87"/>
      <c r="X124" s="99"/>
    </row>
    <row r="125" spans="3:42" s="31" customFormat="1" ht="17.25">
      <c r="C125" s="32" t="s">
        <v>478</v>
      </c>
      <c r="D125" s="25"/>
      <c r="E125" s="25"/>
      <c r="F125" s="73"/>
      <c r="G125" s="74"/>
      <c r="H125" s="25"/>
      <c r="I125" s="25"/>
      <c r="J125" s="75"/>
      <c r="K125" s="76"/>
      <c r="L125" s="25"/>
      <c r="M125" s="25"/>
      <c r="N125" s="25"/>
      <c r="O125" s="25"/>
      <c r="P125" s="25"/>
      <c r="Q125" s="25"/>
      <c r="R125" s="25"/>
      <c r="S125" s="25"/>
      <c r="T125" s="25"/>
      <c r="U125" s="25"/>
      <c r="V125" s="25"/>
      <c r="W125" s="29" t="s">
        <v>722</v>
      </c>
      <c r="X125" s="99"/>
    </row>
    <row r="126" spans="3:42" s="31" customFormat="1" ht="14.25" customHeight="1">
      <c r="C126" s="49"/>
      <c r="D126" s="588" t="str">
        <f t="shared" ref="D126:AP126" si="53">D9</f>
        <v>01</v>
      </c>
      <c r="E126" s="588" t="str">
        <f t="shared" si="53"/>
        <v>02</v>
      </c>
      <c r="F126" s="588" t="str">
        <f t="shared" si="53"/>
        <v>03</v>
      </c>
      <c r="G126" s="588" t="str">
        <f t="shared" si="53"/>
        <v>04</v>
      </c>
      <c r="H126" s="588" t="str">
        <f t="shared" si="53"/>
        <v>05</v>
      </c>
      <c r="I126" s="588" t="str">
        <f t="shared" si="53"/>
        <v>06</v>
      </c>
      <c r="J126" s="588" t="str">
        <f t="shared" si="53"/>
        <v>07</v>
      </c>
      <c r="K126" s="588" t="str">
        <f t="shared" si="53"/>
        <v>08</v>
      </c>
      <c r="L126" s="588" t="str">
        <f t="shared" si="53"/>
        <v>09</v>
      </c>
      <c r="M126" s="588" t="str">
        <f t="shared" si="53"/>
        <v>10</v>
      </c>
      <c r="N126" s="588" t="str">
        <f t="shared" si="53"/>
        <v>11</v>
      </c>
      <c r="O126" s="588" t="str">
        <f t="shared" si="53"/>
        <v>12</v>
      </c>
      <c r="P126" s="588" t="str">
        <f t="shared" si="53"/>
        <v>13</v>
      </c>
      <c r="Q126" s="588" t="str">
        <f t="shared" si="53"/>
        <v>14</v>
      </c>
      <c r="R126" s="588" t="str">
        <f t="shared" si="53"/>
        <v>15</v>
      </c>
      <c r="S126" s="588" t="str">
        <f t="shared" si="53"/>
        <v>16</v>
      </c>
      <c r="T126" s="588" t="str">
        <f t="shared" si="53"/>
        <v>17</v>
      </c>
      <c r="U126" s="588" t="str">
        <f t="shared" si="53"/>
        <v>18</v>
      </c>
      <c r="V126" s="588" t="str">
        <f t="shared" si="53"/>
        <v>19</v>
      </c>
      <c r="W126" s="588" t="str">
        <f t="shared" si="53"/>
        <v>20</v>
      </c>
      <c r="X126" s="588" t="str">
        <f t="shared" si="53"/>
        <v>21</v>
      </c>
      <c r="Y126" s="588" t="str">
        <f t="shared" si="53"/>
        <v>22</v>
      </c>
      <c r="Z126" s="588" t="str">
        <f t="shared" si="53"/>
        <v>23</v>
      </c>
      <c r="AA126" s="588" t="str">
        <f t="shared" si="53"/>
        <v>24</v>
      </c>
      <c r="AB126" s="588" t="str">
        <f t="shared" si="53"/>
        <v>25</v>
      </c>
      <c r="AC126" s="588" t="str">
        <f t="shared" si="53"/>
        <v>26</v>
      </c>
      <c r="AD126" s="588" t="str">
        <f t="shared" si="53"/>
        <v>27</v>
      </c>
      <c r="AE126" s="588" t="str">
        <f t="shared" si="53"/>
        <v>28</v>
      </c>
      <c r="AF126" s="588" t="str">
        <f t="shared" si="53"/>
        <v>29</v>
      </c>
      <c r="AG126" s="588" t="str">
        <f t="shared" si="53"/>
        <v>30</v>
      </c>
      <c r="AH126" s="588" t="str">
        <f t="shared" si="53"/>
        <v>31</v>
      </c>
      <c r="AI126" s="588" t="str">
        <f t="shared" si="53"/>
        <v>32</v>
      </c>
      <c r="AJ126" s="588" t="str">
        <f t="shared" si="53"/>
        <v>33</v>
      </c>
      <c r="AK126" s="588" t="str">
        <f t="shared" si="53"/>
        <v>34</v>
      </c>
      <c r="AL126" s="588" t="str">
        <f t="shared" si="53"/>
        <v>35</v>
      </c>
      <c r="AM126" s="588" t="str">
        <f t="shared" si="53"/>
        <v>36</v>
      </c>
      <c r="AN126" s="588" t="str">
        <f t="shared" si="53"/>
        <v>37</v>
      </c>
      <c r="AO126" s="588" t="str">
        <f t="shared" si="53"/>
        <v>38</v>
      </c>
      <c r="AP126" s="588" t="str">
        <f t="shared" si="53"/>
        <v>39</v>
      </c>
    </row>
    <row r="127" spans="3:42" s="31" customFormat="1" ht="40.5">
      <c r="C127" s="77" t="s">
        <v>48</v>
      </c>
      <c r="D127" s="589" t="str">
        <f t="shared" ref="D127:AP127" si="54">D10</f>
        <v>農業</v>
      </c>
      <c r="E127" s="589" t="str">
        <f t="shared" si="54"/>
        <v>林業</v>
      </c>
      <c r="F127" s="589" t="str">
        <f t="shared" si="54"/>
        <v>漁業</v>
      </c>
      <c r="G127" s="589" t="str">
        <f t="shared" si="54"/>
        <v>鉱業</v>
      </c>
      <c r="H127" s="589" t="str">
        <f t="shared" si="54"/>
        <v>飲食料品</v>
      </c>
      <c r="I127" s="589" t="str">
        <f t="shared" si="54"/>
        <v>繊維製品</v>
      </c>
      <c r="J127" s="589" t="str">
        <f t="shared" si="54"/>
        <v>パルプ・紙・木製品</v>
      </c>
      <c r="K127" s="589" t="str">
        <f t="shared" si="54"/>
        <v>化学製品</v>
      </c>
      <c r="L127" s="589" t="str">
        <f t="shared" si="54"/>
        <v>石油・石炭製品</v>
      </c>
      <c r="M127" s="613" t="str">
        <f t="shared" si="54"/>
        <v>プラスチック・ゴム製品</v>
      </c>
      <c r="N127" s="589" t="str">
        <f t="shared" si="54"/>
        <v>窯業・土石製品</v>
      </c>
      <c r="O127" s="589" t="str">
        <f t="shared" si="54"/>
        <v>鉄鋼</v>
      </c>
      <c r="P127" s="589" t="str">
        <f t="shared" si="54"/>
        <v>非鉄金属</v>
      </c>
      <c r="Q127" s="589" t="str">
        <f t="shared" si="54"/>
        <v>金属製品</v>
      </c>
      <c r="R127" s="589" t="str">
        <f t="shared" si="54"/>
        <v>はん用機械</v>
      </c>
      <c r="S127" s="589" t="str">
        <f t="shared" si="54"/>
        <v>生産用機械</v>
      </c>
      <c r="T127" s="589" t="str">
        <f t="shared" si="54"/>
        <v>業務用機械</v>
      </c>
      <c r="U127" s="589" t="str">
        <f t="shared" si="54"/>
        <v>電子部品</v>
      </c>
      <c r="V127" s="589" t="str">
        <f t="shared" si="54"/>
        <v>電気機械</v>
      </c>
      <c r="W127" s="589" t="str">
        <f t="shared" si="54"/>
        <v>情報通信機器</v>
      </c>
      <c r="X127" s="593" t="str">
        <f t="shared" si="54"/>
        <v>輸送機械</v>
      </c>
      <c r="Y127" s="593" t="str">
        <f t="shared" si="54"/>
        <v>その他の製造工業製品</v>
      </c>
      <c r="Z127" s="593" t="str">
        <f t="shared" si="54"/>
        <v>建設</v>
      </c>
      <c r="AA127" s="593" t="str">
        <f t="shared" si="54"/>
        <v>電力・ガス・熱供給</v>
      </c>
      <c r="AB127" s="593" t="str">
        <f t="shared" si="54"/>
        <v>水道</v>
      </c>
      <c r="AC127" s="593" t="str">
        <f t="shared" si="54"/>
        <v>廃棄物処理</v>
      </c>
      <c r="AD127" s="593" t="str">
        <f t="shared" si="54"/>
        <v>商業</v>
      </c>
      <c r="AE127" s="593" t="str">
        <f t="shared" si="54"/>
        <v>金融・保険</v>
      </c>
      <c r="AF127" s="593" t="str">
        <f t="shared" si="54"/>
        <v>不動産</v>
      </c>
      <c r="AG127" s="593" t="str">
        <f t="shared" si="54"/>
        <v>運輸・郵便</v>
      </c>
      <c r="AH127" s="593" t="str">
        <f t="shared" si="54"/>
        <v>情報通信</v>
      </c>
      <c r="AI127" s="593" t="str">
        <f t="shared" si="54"/>
        <v>公務</v>
      </c>
      <c r="AJ127" s="593" t="str">
        <f t="shared" si="54"/>
        <v>教育・研究</v>
      </c>
      <c r="AK127" s="593" t="str">
        <f t="shared" si="54"/>
        <v>医療・福祉</v>
      </c>
      <c r="AL127" s="614" t="str">
        <f t="shared" si="54"/>
        <v>他に分類されない会員制団体</v>
      </c>
      <c r="AM127" s="593" t="str">
        <f t="shared" si="54"/>
        <v>対事業所サービス</v>
      </c>
      <c r="AN127" s="593" t="str">
        <f t="shared" si="54"/>
        <v>対個人サービス</v>
      </c>
      <c r="AO127" s="593" t="str">
        <f t="shared" si="54"/>
        <v>事務用品</v>
      </c>
      <c r="AP127" s="593" t="str">
        <f t="shared" si="54"/>
        <v>分類不明</v>
      </c>
    </row>
    <row r="128" spans="3:42" s="31" customFormat="1" ht="13.5">
      <c r="C128" s="78" t="s">
        <v>84</v>
      </c>
      <c r="D128" s="79">
        <f t="array" ref="D128:AP130">+詳細1!D58:AP60</f>
        <v>0</v>
      </c>
      <c r="E128" s="79">
        <v>0</v>
      </c>
      <c r="F128" s="79">
        <v>0</v>
      </c>
      <c r="G128" s="79">
        <v>0</v>
      </c>
      <c r="H128" s="79">
        <v>0</v>
      </c>
      <c r="I128" s="79">
        <v>0</v>
      </c>
      <c r="J128" s="79">
        <v>0</v>
      </c>
      <c r="K128" s="79">
        <v>0</v>
      </c>
      <c r="L128" s="79">
        <v>0</v>
      </c>
      <c r="M128" s="79">
        <v>0</v>
      </c>
      <c r="N128" s="79">
        <v>0</v>
      </c>
      <c r="O128" s="79">
        <v>0</v>
      </c>
      <c r="P128" s="79">
        <v>0</v>
      </c>
      <c r="Q128" s="97">
        <v>0</v>
      </c>
      <c r="R128" s="97">
        <v>0</v>
      </c>
      <c r="S128" s="97">
        <v>0</v>
      </c>
      <c r="T128" s="97">
        <v>0</v>
      </c>
      <c r="U128" s="97">
        <v>0</v>
      </c>
      <c r="V128" s="97">
        <v>0</v>
      </c>
      <c r="W128" s="79">
        <v>0</v>
      </c>
      <c r="X128" s="79">
        <v>0</v>
      </c>
      <c r="Y128" s="79">
        <v>0</v>
      </c>
      <c r="Z128" s="79">
        <v>0</v>
      </c>
      <c r="AA128" s="79">
        <v>0</v>
      </c>
      <c r="AB128" s="79">
        <v>0</v>
      </c>
      <c r="AC128" s="79">
        <v>0</v>
      </c>
      <c r="AD128" s="79">
        <v>0</v>
      </c>
      <c r="AE128" s="79">
        <v>0</v>
      </c>
      <c r="AF128" s="79">
        <v>0</v>
      </c>
      <c r="AG128" s="79">
        <v>0</v>
      </c>
      <c r="AH128" s="79">
        <v>0</v>
      </c>
      <c r="AI128" s="79">
        <v>0</v>
      </c>
      <c r="AJ128" s="79">
        <v>0</v>
      </c>
      <c r="AK128" s="79">
        <v>0</v>
      </c>
      <c r="AL128" s="79">
        <v>0</v>
      </c>
      <c r="AM128" s="79">
        <v>0</v>
      </c>
      <c r="AN128" s="79">
        <v>0</v>
      </c>
      <c r="AO128" s="79">
        <v>0</v>
      </c>
      <c r="AP128" s="79">
        <v>0</v>
      </c>
    </row>
    <row r="129" spans="3:42" s="31" customFormat="1" ht="13.5">
      <c r="C129" s="81" t="s">
        <v>85</v>
      </c>
      <c r="D129" s="37">
        <v>0</v>
      </c>
      <c r="E129" s="37">
        <v>0</v>
      </c>
      <c r="F129" s="37">
        <v>0</v>
      </c>
      <c r="G129" s="37">
        <v>0</v>
      </c>
      <c r="H129" s="37">
        <v>0</v>
      </c>
      <c r="I129" s="37">
        <v>0</v>
      </c>
      <c r="J129" s="37">
        <v>0</v>
      </c>
      <c r="K129" s="37">
        <v>0</v>
      </c>
      <c r="L129" s="37">
        <v>0</v>
      </c>
      <c r="M129" s="37">
        <v>0</v>
      </c>
      <c r="N129" s="37">
        <v>0</v>
      </c>
      <c r="O129" s="37">
        <v>0</v>
      </c>
      <c r="P129" s="37">
        <v>0</v>
      </c>
      <c r="Q129" s="98">
        <v>0</v>
      </c>
      <c r="R129" s="98">
        <v>0</v>
      </c>
      <c r="S129" s="98">
        <v>0</v>
      </c>
      <c r="T129" s="98">
        <v>0</v>
      </c>
      <c r="U129" s="98">
        <v>0</v>
      </c>
      <c r="V129" s="98">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row>
    <row r="130" spans="3:42" s="31" customFormat="1" ht="13.5">
      <c r="C130" s="81" t="s">
        <v>86</v>
      </c>
      <c r="D130" s="37">
        <v>0</v>
      </c>
      <c r="E130" s="37">
        <v>0</v>
      </c>
      <c r="F130" s="37">
        <v>0</v>
      </c>
      <c r="G130" s="37">
        <v>0</v>
      </c>
      <c r="H130" s="37">
        <v>0</v>
      </c>
      <c r="I130" s="37">
        <v>0</v>
      </c>
      <c r="J130" s="37">
        <v>0</v>
      </c>
      <c r="K130" s="37">
        <v>0</v>
      </c>
      <c r="L130" s="37">
        <v>0</v>
      </c>
      <c r="M130" s="37">
        <v>0</v>
      </c>
      <c r="N130" s="37">
        <v>0</v>
      </c>
      <c r="O130" s="37">
        <v>0</v>
      </c>
      <c r="P130" s="37">
        <v>0</v>
      </c>
      <c r="Q130" s="98">
        <v>0</v>
      </c>
      <c r="R130" s="98">
        <v>0</v>
      </c>
      <c r="S130" s="98">
        <v>0</v>
      </c>
      <c r="T130" s="98">
        <v>0</v>
      </c>
      <c r="U130" s="98">
        <v>0</v>
      </c>
      <c r="V130" s="98">
        <v>0</v>
      </c>
      <c r="W130" s="37">
        <v>0</v>
      </c>
      <c r="X130" s="37">
        <v>0</v>
      </c>
      <c r="Y130" s="37">
        <v>0</v>
      </c>
      <c r="Z130" s="37">
        <v>0</v>
      </c>
      <c r="AA130" s="37">
        <v>0</v>
      </c>
      <c r="AB130" s="37">
        <v>0</v>
      </c>
      <c r="AC130" s="37">
        <v>0</v>
      </c>
      <c r="AD130" s="37">
        <v>0</v>
      </c>
      <c r="AE130" s="37">
        <v>0</v>
      </c>
      <c r="AF130" s="37">
        <v>0</v>
      </c>
      <c r="AG130" s="37">
        <v>0</v>
      </c>
      <c r="AH130" s="37">
        <v>0</v>
      </c>
      <c r="AI130" s="37">
        <v>0</v>
      </c>
      <c r="AJ130" s="37">
        <v>0</v>
      </c>
      <c r="AK130" s="37">
        <v>0</v>
      </c>
      <c r="AL130" s="37">
        <v>0</v>
      </c>
      <c r="AM130" s="37">
        <v>0</v>
      </c>
      <c r="AN130" s="37">
        <v>0</v>
      </c>
      <c r="AO130" s="37">
        <v>0</v>
      </c>
      <c r="AP130" s="37">
        <v>0</v>
      </c>
    </row>
    <row r="131" spans="3:42" s="31" customFormat="1" ht="13.5">
      <c r="C131" s="81" t="s">
        <v>79</v>
      </c>
      <c r="D131" s="37">
        <f t="shared" ref="D131:P131" si="55">SUM(D128:D130)</f>
        <v>0</v>
      </c>
      <c r="E131" s="37">
        <f t="shared" si="55"/>
        <v>0</v>
      </c>
      <c r="F131" s="37">
        <f t="shared" si="55"/>
        <v>0</v>
      </c>
      <c r="G131" s="37">
        <f t="shared" si="55"/>
        <v>0</v>
      </c>
      <c r="H131" s="37">
        <f t="shared" si="55"/>
        <v>0</v>
      </c>
      <c r="I131" s="37">
        <f t="shared" si="55"/>
        <v>0</v>
      </c>
      <c r="J131" s="37">
        <f t="shared" si="55"/>
        <v>0</v>
      </c>
      <c r="K131" s="37">
        <f t="shared" si="55"/>
        <v>0</v>
      </c>
      <c r="L131" s="37">
        <f t="shared" si="55"/>
        <v>0</v>
      </c>
      <c r="M131" s="37">
        <f t="shared" si="55"/>
        <v>0</v>
      </c>
      <c r="N131" s="37">
        <f t="shared" si="55"/>
        <v>0</v>
      </c>
      <c r="O131" s="37">
        <f t="shared" si="55"/>
        <v>0</v>
      </c>
      <c r="P131" s="37">
        <f t="shared" si="55"/>
        <v>0</v>
      </c>
      <c r="Q131" s="98">
        <f>SUM(Q128:Q130)</f>
        <v>0</v>
      </c>
      <c r="R131" s="98">
        <f>SUM(R128:R130)</f>
        <v>0</v>
      </c>
      <c r="S131" s="98">
        <f>SUM(S128:S130)</f>
        <v>0</v>
      </c>
      <c r="T131" s="98">
        <f>SUM(T128:T130)</f>
        <v>0</v>
      </c>
      <c r="U131" s="98">
        <f>SUM(U128:U130)</f>
        <v>0</v>
      </c>
      <c r="V131" s="98">
        <f t="shared" ref="V131:AP131" si="56">SUM(V128:V130)</f>
        <v>0</v>
      </c>
      <c r="W131" s="37">
        <f t="shared" si="56"/>
        <v>0</v>
      </c>
      <c r="X131" s="41">
        <f t="shared" si="56"/>
        <v>0</v>
      </c>
      <c r="Y131" s="41">
        <f t="shared" si="56"/>
        <v>0</v>
      </c>
      <c r="Z131" s="41">
        <f t="shared" si="56"/>
        <v>0</v>
      </c>
      <c r="AA131" s="41">
        <f t="shared" si="56"/>
        <v>0</v>
      </c>
      <c r="AB131" s="41">
        <f t="shared" si="56"/>
        <v>0</v>
      </c>
      <c r="AC131" s="41">
        <f t="shared" si="56"/>
        <v>0</v>
      </c>
      <c r="AD131" s="41">
        <f t="shared" si="56"/>
        <v>0</v>
      </c>
      <c r="AE131" s="41">
        <f t="shared" si="56"/>
        <v>0</v>
      </c>
      <c r="AF131" s="41">
        <f t="shared" si="56"/>
        <v>0</v>
      </c>
      <c r="AG131" s="41">
        <f t="shared" si="56"/>
        <v>0</v>
      </c>
      <c r="AH131" s="41">
        <f t="shared" si="56"/>
        <v>0</v>
      </c>
      <c r="AI131" s="41">
        <f t="shared" si="56"/>
        <v>0</v>
      </c>
      <c r="AJ131" s="41">
        <f t="shared" si="56"/>
        <v>0</v>
      </c>
      <c r="AK131" s="41">
        <f t="shared" si="56"/>
        <v>0</v>
      </c>
      <c r="AL131" s="41">
        <f t="shared" si="56"/>
        <v>0</v>
      </c>
      <c r="AM131" s="41">
        <f t="shared" si="56"/>
        <v>0</v>
      </c>
      <c r="AN131" s="41">
        <f t="shared" si="56"/>
        <v>0</v>
      </c>
      <c r="AO131" s="41">
        <f t="shared" si="56"/>
        <v>0</v>
      </c>
      <c r="AP131" s="41">
        <f t="shared" si="56"/>
        <v>0</v>
      </c>
    </row>
    <row r="132" spans="3:42" s="31" customFormat="1" ht="13.5">
      <c r="C132" s="49"/>
      <c r="D132" s="588" t="str">
        <f t="shared" ref="D132:V132" si="57">D15</f>
        <v>21</v>
      </c>
      <c r="E132" s="588" t="str">
        <f t="shared" si="57"/>
        <v>22</v>
      </c>
      <c r="F132" s="588" t="str">
        <f t="shared" si="57"/>
        <v>23</v>
      </c>
      <c r="G132" s="588" t="str">
        <f t="shared" si="57"/>
        <v>24</v>
      </c>
      <c r="H132" s="588" t="str">
        <f t="shared" si="57"/>
        <v>25</v>
      </c>
      <c r="I132" s="588" t="str">
        <f t="shared" si="57"/>
        <v>26</v>
      </c>
      <c r="J132" s="588" t="str">
        <f t="shared" si="57"/>
        <v>27</v>
      </c>
      <c r="K132" s="588" t="str">
        <f t="shared" si="57"/>
        <v>28</v>
      </c>
      <c r="L132" s="588" t="str">
        <f t="shared" si="57"/>
        <v>29</v>
      </c>
      <c r="M132" s="588" t="str">
        <f t="shared" si="57"/>
        <v>30</v>
      </c>
      <c r="N132" s="588" t="str">
        <f t="shared" si="57"/>
        <v>31</v>
      </c>
      <c r="O132" s="588" t="str">
        <f t="shared" si="57"/>
        <v>32</v>
      </c>
      <c r="P132" s="588" t="str">
        <f t="shared" si="57"/>
        <v>33</v>
      </c>
      <c r="Q132" s="588" t="str">
        <f t="shared" si="57"/>
        <v>34</v>
      </c>
      <c r="R132" s="588" t="str">
        <f t="shared" si="57"/>
        <v>35</v>
      </c>
      <c r="S132" s="588" t="str">
        <f t="shared" si="57"/>
        <v>36</v>
      </c>
      <c r="T132" s="588" t="str">
        <f t="shared" si="57"/>
        <v>37</v>
      </c>
      <c r="U132" s="588" t="str">
        <f t="shared" si="57"/>
        <v>38</v>
      </c>
      <c r="V132" s="588" t="str">
        <f t="shared" si="57"/>
        <v>39</v>
      </c>
      <c r="W132" s="49"/>
      <c r="X132" s="99"/>
    </row>
    <row r="133" spans="3:42" s="31" customFormat="1" ht="40.5">
      <c r="C133" s="77" t="s">
        <v>48</v>
      </c>
      <c r="D133" s="589" t="str">
        <f t="shared" ref="D133:V133" si="58">D16</f>
        <v>輸送機械</v>
      </c>
      <c r="E133" s="589" t="str">
        <f t="shared" si="58"/>
        <v>その他の製造工業製品</v>
      </c>
      <c r="F133" s="589" t="str">
        <f t="shared" si="58"/>
        <v>建設</v>
      </c>
      <c r="G133" s="589" t="str">
        <f t="shared" si="58"/>
        <v>電力・ガス・熱供給</v>
      </c>
      <c r="H133" s="589" t="str">
        <f t="shared" si="58"/>
        <v>水道</v>
      </c>
      <c r="I133" s="589" t="str">
        <f t="shared" si="58"/>
        <v>廃棄物処理</v>
      </c>
      <c r="J133" s="589" t="str">
        <f t="shared" si="58"/>
        <v>商業</v>
      </c>
      <c r="K133" s="589" t="str">
        <f t="shared" si="58"/>
        <v>金融・保険</v>
      </c>
      <c r="L133" s="589" t="str">
        <f t="shared" si="58"/>
        <v>不動産</v>
      </c>
      <c r="M133" s="589" t="str">
        <f t="shared" si="58"/>
        <v>運輸・郵便</v>
      </c>
      <c r="N133" s="589" t="str">
        <f t="shared" si="58"/>
        <v>情報通信</v>
      </c>
      <c r="O133" s="589" t="str">
        <f t="shared" si="58"/>
        <v>公務</v>
      </c>
      <c r="P133" s="589" t="str">
        <f t="shared" si="58"/>
        <v>教育・研究</v>
      </c>
      <c r="Q133" s="589" t="str">
        <f t="shared" si="58"/>
        <v>医療・福祉</v>
      </c>
      <c r="R133" s="613" t="str">
        <f t="shared" si="58"/>
        <v>他に分類されない会員制団体</v>
      </c>
      <c r="S133" s="589" t="str">
        <f t="shared" si="58"/>
        <v>対事業所サービス</v>
      </c>
      <c r="T133" s="589" t="str">
        <f t="shared" si="58"/>
        <v>対個人サービス</v>
      </c>
      <c r="U133" s="589" t="str">
        <f t="shared" si="58"/>
        <v>事務用品</v>
      </c>
      <c r="V133" s="589" t="str">
        <f t="shared" si="58"/>
        <v>分類不明</v>
      </c>
      <c r="W133" s="30" t="s">
        <v>66</v>
      </c>
      <c r="X133" s="99"/>
    </row>
    <row r="134" spans="3:42" s="31" customFormat="1" ht="13.5">
      <c r="C134" s="78" t="s">
        <v>84</v>
      </c>
      <c r="D134" s="79">
        <f t="array" ref="D134:V137">+X128:AP131</f>
        <v>0</v>
      </c>
      <c r="E134" s="79">
        <v>0</v>
      </c>
      <c r="F134" s="79">
        <v>0</v>
      </c>
      <c r="G134" s="79">
        <v>0</v>
      </c>
      <c r="H134" s="79">
        <v>0</v>
      </c>
      <c r="I134" s="79">
        <v>0</v>
      </c>
      <c r="J134" s="79">
        <v>0</v>
      </c>
      <c r="K134" s="79">
        <v>0</v>
      </c>
      <c r="L134" s="79">
        <v>0</v>
      </c>
      <c r="M134" s="79">
        <v>0</v>
      </c>
      <c r="N134" s="79">
        <v>0</v>
      </c>
      <c r="O134" s="79">
        <v>0</v>
      </c>
      <c r="P134" s="79">
        <v>0</v>
      </c>
      <c r="Q134" s="97">
        <v>0</v>
      </c>
      <c r="R134" s="97">
        <v>0</v>
      </c>
      <c r="S134" s="97">
        <v>0</v>
      </c>
      <c r="T134" s="97">
        <v>0</v>
      </c>
      <c r="U134" s="97">
        <v>0</v>
      </c>
      <c r="V134" s="97">
        <v>0</v>
      </c>
      <c r="W134" s="79">
        <f>SUM(D128:W128,D134:V134)</f>
        <v>0</v>
      </c>
      <c r="X134" s="99"/>
    </row>
    <row r="135" spans="3:42" s="31" customFormat="1" ht="13.5">
      <c r="C135" s="81" t="s">
        <v>85</v>
      </c>
      <c r="D135" s="98">
        <v>0</v>
      </c>
      <c r="E135" s="98">
        <v>0</v>
      </c>
      <c r="F135" s="98">
        <v>0</v>
      </c>
      <c r="G135" s="98">
        <v>0</v>
      </c>
      <c r="H135" s="98">
        <v>0</v>
      </c>
      <c r="I135" s="98">
        <v>0</v>
      </c>
      <c r="J135" s="98">
        <v>0</v>
      </c>
      <c r="K135" s="98">
        <v>0</v>
      </c>
      <c r="L135" s="98">
        <v>0</v>
      </c>
      <c r="M135" s="98">
        <v>0</v>
      </c>
      <c r="N135" s="98">
        <v>0</v>
      </c>
      <c r="O135" s="98">
        <v>0</v>
      </c>
      <c r="P135" s="98">
        <v>0</v>
      </c>
      <c r="Q135" s="98">
        <v>0</v>
      </c>
      <c r="R135" s="98">
        <v>0</v>
      </c>
      <c r="S135" s="98">
        <v>0</v>
      </c>
      <c r="T135" s="98">
        <v>0</v>
      </c>
      <c r="U135" s="98">
        <v>0</v>
      </c>
      <c r="V135" s="98">
        <v>0</v>
      </c>
      <c r="W135" s="37">
        <f t="shared" ref="W135:W137" si="59">SUM(D129:W129,D135:V135)</f>
        <v>0</v>
      </c>
      <c r="X135" s="99"/>
    </row>
    <row r="136" spans="3:42" s="31" customFormat="1" ht="13.5">
      <c r="C136" s="81" t="s">
        <v>86</v>
      </c>
      <c r="D136" s="37">
        <v>0</v>
      </c>
      <c r="E136" s="37">
        <v>0</v>
      </c>
      <c r="F136" s="37">
        <v>0</v>
      </c>
      <c r="G136" s="37">
        <v>0</v>
      </c>
      <c r="H136" s="37">
        <v>0</v>
      </c>
      <c r="I136" s="37">
        <v>0</v>
      </c>
      <c r="J136" s="37">
        <v>0</v>
      </c>
      <c r="K136" s="37">
        <v>0</v>
      </c>
      <c r="L136" s="37">
        <v>0</v>
      </c>
      <c r="M136" s="37">
        <v>0</v>
      </c>
      <c r="N136" s="37">
        <v>0</v>
      </c>
      <c r="O136" s="37">
        <v>0</v>
      </c>
      <c r="P136" s="37">
        <v>0</v>
      </c>
      <c r="Q136" s="98">
        <v>0</v>
      </c>
      <c r="R136" s="98">
        <v>0</v>
      </c>
      <c r="S136" s="98">
        <v>0</v>
      </c>
      <c r="T136" s="98">
        <v>0</v>
      </c>
      <c r="U136" s="98">
        <v>0</v>
      </c>
      <c r="V136" s="98">
        <v>0</v>
      </c>
      <c r="W136" s="37">
        <f t="shared" si="59"/>
        <v>0</v>
      </c>
      <c r="X136" s="99"/>
    </row>
    <row r="137" spans="3:42" s="31" customFormat="1" ht="14.25" customHeight="1">
      <c r="C137" s="83" t="s">
        <v>79</v>
      </c>
      <c r="D137" s="41">
        <v>0</v>
      </c>
      <c r="E137" s="41">
        <v>0</v>
      </c>
      <c r="F137" s="41">
        <v>0</v>
      </c>
      <c r="G137" s="41">
        <v>0</v>
      </c>
      <c r="H137" s="41">
        <v>0</v>
      </c>
      <c r="I137" s="41">
        <v>0</v>
      </c>
      <c r="J137" s="41">
        <v>0</v>
      </c>
      <c r="K137" s="41">
        <v>0</v>
      </c>
      <c r="L137" s="41">
        <v>0</v>
      </c>
      <c r="M137" s="41">
        <v>0</v>
      </c>
      <c r="N137" s="41">
        <v>0</v>
      </c>
      <c r="O137" s="41">
        <v>0</v>
      </c>
      <c r="P137" s="41">
        <v>0</v>
      </c>
      <c r="Q137" s="41">
        <v>0</v>
      </c>
      <c r="R137" s="41">
        <v>0</v>
      </c>
      <c r="S137" s="41">
        <v>0</v>
      </c>
      <c r="T137" s="41">
        <v>0</v>
      </c>
      <c r="U137" s="41">
        <v>0</v>
      </c>
      <c r="V137" s="41">
        <v>0</v>
      </c>
      <c r="W137" s="41">
        <f t="shared" si="59"/>
        <v>0</v>
      </c>
      <c r="X137" s="99"/>
    </row>
    <row r="138" spans="3:42" s="31" customFormat="1" ht="10.7" customHeight="1">
      <c r="X138" s="99"/>
    </row>
    <row r="139" spans="3:42" s="31" customFormat="1" ht="17.25">
      <c r="C139" s="32" t="s">
        <v>470</v>
      </c>
      <c r="D139" s="25"/>
      <c r="E139" s="25"/>
      <c r="F139" s="73"/>
      <c r="G139" s="74"/>
      <c r="H139" s="25"/>
      <c r="I139" s="25"/>
      <c r="J139" s="75"/>
      <c r="K139" s="76"/>
      <c r="L139" s="25"/>
      <c r="M139" s="25"/>
      <c r="N139" s="25"/>
      <c r="O139" s="25"/>
      <c r="P139" s="25"/>
      <c r="Q139" s="25"/>
      <c r="R139" s="25"/>
      <c r="S139" s="25"/>
      <c r="T139" s="25"/>
      <c r="U139" s="25"/>
      <c r="V139" s="25"/>
      <c r="X139" s="99"/>
    </row>
    <row r="140" spans="3:42" s="31" customFormat="1" ht="13.5">
      <c r="C140" s="49"/>
      <c r="D140" s="588" t="str">
        <f t="shared" ref="D140:AP140" si="60">D9</f>
        <v>01</v>
      </c>
      <c r="E140" s="588" t="str">
        <f t="shared" si="60"/>
        <v>02</v>
      </c>
      <c r="F140" s="588" t="str">
        <f t="shared" si="60"/>
        <v>03</v>
      </c>
      <c r="G140" s="588" t="str">
        <f t="shared" si="60"/>
        <v>04</v>
      </c>
      <c r="H140" s="588" t="str">
        <f t="shared" si="60"/>
        <v>05</v>
      </c>
      <c r="I140" s="588" t="str">
        <f t="shared" si="60"/>
        <v>06</v>
      </c>
      <c r="J140" s="588" t="str">
        <f t="shared" si="60"/>
        <v>07</v>
      </c>
      <c r="K140" s="588" t="str">
        <f t="shared" si="60"/>
        <v>08</v>
      </c>
      <c r="L140" s="588" t="str">
        <f t="shared" si="60"/>
        <v>09</v>
      </c>
      <c r="M140" s="588" t="str">
        <f t="shared" si="60"/>
        <v>10</v>
      </c>
      <c r="N140" s="588" t="str">
        <f t="shared" si="60"/>
        <v>11</v>
      </c>
      <c r="O140" s="588" t="str">
        <f t="shared" si="60"/>
        <v>12</v>
      </c>
      <c r="P140" s="588" t="str">
        <f t="shared" si="60"/>
        <v>13</v>
      </c>
      <c r="Q140" s="588" t="str">
        <f t="shared" si="60"/>
        <v>14</v>
      </c>
      <c r="R140" s="588" t="str">
        <f t="shared" si="60"/>
        <v>15</v>
      </c>
      <c r="S140" s="588" t="str">
        <f t="shared" si="60"/>
        <v>16</v>
      </c>
      <c r="T140" s="588" t="str">
        <f t="shared" si="60"/>
        <v>17</v>
      </c>
      <c r="U140" s="588" t="str">
        <f t="shared" si="60"/>
        <v>18</v>
      </c>
      <c r="V140" s="588" t="str">
        <f t="shared" si="60"/>
        <v>19</v>
      </c>
      <c r="W140" s="588" t="str">
        <f t="shared" si="60"/>
        <v>20</v>
      </c>
      <c r="X140" s="588" t="str">
        <f t="shared" si="60"/>
        <v>21</v>
      </c>
      <c r="Y140" s="588" t="str">
        <f t="shared" si="60"/>
        <v>22</v>
      </c>
      <c r="Z140" s="588" t="str">
        <f t="shared" si="60"/>
        <v>23</v>
      </c>
      <c r="AA140" s="588" t="str">
        <f t="shared" si="60"/>
        <v>24</v>
      </c>
      <c r="AB140" s="588" t="str">
        <f t="shared" si="60"/>
        <v>25</v>
      </c>
      <c r="AC140" s="588" t="str">
        <f t="shared" si="60"/>
        <v>26</v>
      </c>
      <c r="AD140" s="588" t="str">
        <f t="shared" si="60"/>
        <v>27</v>
      </c>
      <c r="AE140" s="588" t="str">
        <f t="shared" si="60"/>
        <v>28</v>
      </c>
      <c r="AF140" s="588" t="str">
        <f t="shared" si="60"/>
        <v>29</v>
      </c>
      <c r="AG140" s="588" t="str">
        <f t="shared" si="60"/>
        <v>30</v>
      </c>
      <c r="AH140" s="588" t="str">
        <f t="shared" si="60"/>
        <v>31</v>
      </c>
      <c r="AI140" s="588" t="str">
        <f t="shared" si="60"/>
        <v>32</v>
      </c>
      <c r="AJ140" s="588" t="str">
        <f t="shared" si="60"/>
        <v>33</v>
      </c>
      <c r="AK140" s="588" t="str">
        <f t="shared" si="60"/>
        <v>34</v>
      </c>
      <c r="AL140" s="588" t="str">
        <f t="shared" si="60"/>
        <v>35</v>
      </c>
      <c r="AM140" s="588" t="str">
        <f t="shared" si="60"/>
        <v>36</v>
      </c>
      <c r="AN140" s="588" t="str">
        <f t="shared" si="60"/>
        <v>37</v>
      </c>
      <c r="AO140" s="588" t="str">
        <f t="shared" si="60"/>
        <v>38</v>
      </c>
      <c r="AP140" s="588" t="str">
        <f t="shared" si="60"/>
        <v>39</v>
      </c>
    </row>
    <row r="141" spans="3:42" s="31" customFormat="1" ht="40.5">
      <c r="C141" s="77" t="s">
        <v>48</v>
      </c>
      <c r="D141" s="589" t="str">
        <f t="shared" ref="D141:AP141" si="61">D10</f>
        <v>農業</v>
      </c>
      <c r="E141" s="589" t="str">
        <f t="shared" si="61"/>
        <v>林業</v>
      </c>
      <c r="F141" s="589" t="str">
        <f t="shared" si="61"/>
        <v>漁業</v>
      </c>
      <c r="G141" s="589" t="str">
        <f t="shared" si="61"/>
        <v>鉱業</v>
      </c>
      <c r="H141" s="589" t="str">
        <f t="shared" si="61"/>
        <v>飲食料品</v>
      </c>
      <c r="I141" s="589" t="str">
        <f t="shared" si="61"/>
        <v>繊維製品</v>
      </c>
      <c r="J141" s="589" t="str">
        <f t="shared" si="61"/>
        <v>パルプ・紙・木製品</v>
      </c>
      <c r="K141" s="589" t="str">
        <f t="shared" si="61"/>
        <v>化学製品</v>
      </c>
      <c r="L141" s="589" t="str">
        <f t="shared" si="61"/>
        <v>石油・石炭製品</v>
      </c>
      <c r="M141" s="613" t="str">
        <f t="shared" si="61"/>
        <v>プラスチック・ゴム製品</v>
      </c>
      <c r="N141" s="589" t="str">
        <f t="shared" si="61"/>
        <v>窯業・土石製品</v>
      </c>
      <c r="O141" s="589" t="str">
        <f t="shared" si="61"/>
        <v>鉄鋼</v>
      </c>
      <c r="P141" s="589" t="str">
        <f t="shared" si="61"/>
        <v>非鉄金属</v>
      </c>
      <c r="Q141" s="589" t="str">
        <f t="shared" si="61"/>
        <v>金属製品</v>
      </c>
      <c r="R141" s="589" t="str">
        <f t="shared" si="61"/>
        <v>はん用機械</v>
      </c>
      <c r="S141" s="589" t="str">
        <f t="shared" si="61"/>
        <v>生産用機械</v>
      </c>
      <c r="T141" s="589" t="str">
        <f t="shared" si="61"/>
        <v>業務用機械</v>
      </c>
      <c r="U141" s="589" t="str">
        <f t="shared" si="61"/>
        <v>電子部品</v>
      </c>
      <c r="V141" s="589" t="str">
        <f t="shared" si="61"/>
        <v>電気機械</v>
      </c>
      <c r="W141" s="589" t="str">
        <f t="shared" si="61"/>
        <v>情報通信機器</v>
      </c>
      <c r="X141" s="593" t="str">
        <f t="shared" si="61"/>
        <v>輸送機械</v>
      </c>
      <c r="Y141" s="593" t="str">
        <f t="shared" si="61"/>
        <v>その他の製造工業製品</v>
      </c>
      <c r="Z141" s="593" t="str">
        <f t="shared" si="61"/>
        <v>建設</v>
      </c>
      <c r="AA141" s="593" t="str">
        <f t="shared" si="61"/>
        <v>電力・ガス・熱供給</v>
      </c>
      <c r="AB141" s="593" t="str">
        <f t="shared" si="61"/>
        <v>水道</v>
      </c>
      <c r="AC141" s="593" t="str">
        <f t="shared" si="61"/>
        <v>廃棄物処理</v>
      </c>
      <c r="AD141" s="593" t="str">
        <f t="shared" si="61"/>
        <v>商業</v>
      </c>
      <c r="AE141" s="593" t="str">
        <f t="shared" si="61"/>
        <v>金融・保険</v>
      </c>
      <c r="AF141" s="593" t="str">
        <f t="shared" si="61"/>
        <v>不動産</v>
      </c>
      <c r="AG141" s="593" t="str">
        <f t="shared" si="61"/>
        <v>運輸・郵便</v>
      </c>
      <c r="AH141" s="593" t="str">
        <f t="shared" si="61"/>
        <v>情報通信</v>
      </c>
      <c r="AI141" s="593" t="str">
        <f t="shared" si="61"/>
        <v>公務</v>
      </c>
      <c r="AJ141" s="593" t="str">
        <f t="shared" si="61"/>
        <v>教育・研究</v>
      </c>
      <c r="AK141" s="593" t="str">
        <f t="shared" si="61"/>
        <v>医療・福祉</v>
      </c>
      <c r="AL141" s="614" t="str">
        <f t="shared" si="61"/>
        <v>他に分類されない会員制団体</v>
      </c>
      <c r="AM141" s="593" t="str">
        <f t="shared" si="61"/>
        <v>対事業所サービス</v>
      </c>
      <c r="AN141" s="593" t="str">
        <f t="shared" si="61"/>
        <v>対個人サービス</v>
      </c>
      <c r="AO141" s="593" t="str">
        <f t="shared" si="61"/>
        <v>事務用品</v>
      </c>
      <c r="AP141" s="593" t="str">
        <f t="shared" si="61"/>
        <v>分類不明</v>
      </c>
    </row>
    <row r="142" spans="3:42" s="31" customFormat="1" ht="13.5">
      <c r="C142" s="78" t="s">
        <v>141</v>
      </c>
      <c r="D142" s="107">
        <f>+係数!J3</f>
        <v>0.42721038226158625</v>
      </c>
      <c r="E142" s="107">
        <f>+係数!J4</f>
        <v>0.63987813845992225</v>
      </c>
      <c r="F142" s="107">
        <f>+係数!J5</f>
        <v>0.47381340455197063</v>
      </c>
      <c r="G142" s="107">
        <f>+係数!J6</f>
        <v>0.54360066960888753</v>
      </c>
      <c r="H142" s="107">
        <f>+係数!J7</f>
        <v>0.33651535386825859</v>
      </c>
      <c r="I142" s="107">
        <f>+係数!J8</f>
        <v>0.39077170920544851</v>
      </c>
      <c r="J142" s="107">
        <f>+係数!J9</f>
        <v>0.35598651785260127</v>
      </c>
      <c r="K142" s="107">
        <f>+係数!J10</f>
        <v>0.35842164855867914</v>
      </c>
      <c r="L142" s="107">
        <f>+係数!J11</f>
        <v>0.2627694146106877</v>
      </c>
      <c r="M142" s="107">
        <f>+係数!J12</f>
        <v>0.42825667105631338</v>
      </c>
      <c r="N142" s="107">
        <f>+係数!J13</f>
        <v>0.48997194925916815</v>
      </c>
      <c r="O142" s="107">
        <f>+係数!J14</f>
        <v>0.21331101927013058</v>
      </c>
      <c r="P142" s="107">
        <f>+係数!J15</f>
        <v>0.2109583665362576</v>
      </c>
      <c r="Q142" s="107">
        <f>+係数!J16</f>
        <v>0.45791147145628314</v>
      </c>
      <c r="R142" s="107">
        <f>+係数!J17</f>
        <v>0.43073258580094059</v>
      </c>
      <c r="S142" s="107">
        <f>+係数!J18</f>
        <v>0.43764444987651224</v>
      </c>
      <c r="T142" s="107">
        <f>+係数!J19</f>
        <v>0.36721364788140759</v>
      </c>
      <c r="U142" s="107">
        <f>+係数!J20</f>
        <v>0.33318683873123567</v>
      </c>
      <c r="V142" s="107">
        <f>+係数!J21</f>
        <v>0.33811565690794865</v>
      </c>
      <c r="W142" s="107">
        <f>+係数!J22</f>
        <v>0.29536956526946395</v>
      </c>
      <c r="X142" s="107">
        <f>+係数!J23</f>
        <v>0.29628808224417325</v>
      </c>
      <c r="Y142" s="107">
        <f>+係数!J24</f>
        <v>0.40202182464221792</v>
      </c>
      <c r="Z142" s="107">
        <f>+係数!J25</f>
        <v>0.46362091424568164</v>
      </c>
      <c r="AA142" s="107">
        <f>+係数!J26</f>
        <v>0.39948542779773355</v>
      </c>
      <c r="AB142" s="107">
        <f>+係数!J27</f>
        <v>0.44272670787830282</v>
      </c>
      <c r="AC142" s="107">
        <f>+係数!J28</f>
        <v>0.63278689994307047</v>
      </c>
      <c r="AD142" s="107">
        <f>+係数!J29</f>
        <v>0.68044247766447119</v>
      </c>
      <c r="AE142" s="107">
        <f>+係数!J30</f>
        <v>0.60548890850388704</v>
      </c>
      <c r="AF142" s="107">
        <f>+係数!J31</f>
        <v>0.81306518983088305</v>
      </c>
      <c r="AG142" s="107">
        <f>+係数!J32</f>
        <v>0.63403708963374472</v>
      </c>
      <c r="AH142" s="107">
        <f>+係数!J33</f>
        <v>0.4997199825516766</v>
      </c>
      <c r="AI142" s="107">
        <f>+係数!J34</f>
        <v>0.70859596344355691</v>
      </c>
      <c r="AJ142" s="107">
        <f>+係数!J35</f>
        <v>0.70623799726049996</v>
      </c>
      <c r="AK142" s="107">
        <f>+係数!J36</f>
        <v>0.58132099287543681</v>
      </c>
      <c r="AL142" s="107">
        <f>+係数!J37</f>
        <v>0.58706867988829459</v>
      </c>
      <c r="AM142" s="107">
        <f>+係数!J38</f>
        <v>0.62240825035949521</v>
      </c>
      <c r="AN142" s="107">
        <f>+係数!J39</f>
        <v>0.5344179716450459</v>
      </c>
      <c r="AO142" s="107">
        <f>+係数!J40</f>
        <v>0</v>
      </c>
      <c r="AP142" s="107">
        <f>+係数!J41</f>
        <v>0.64740426293918441</v>
      </c>
    </row>
    <row r="143" spans="3:42" s="31" customFormat="1" ht="13.5">
      <c r="C143" s="49"/>
      <c r="D143" s="588" t="str">
        <f t="shared" ref="D143:V143" si="62">D15</f>
        <v>21</v>
      </c>
      <c r="E143" s="588" t="str">
        <f t="shared" si="62"/>
        <v>22</v>
      </c>
      <c r="F143" s="588" t="str">
        <f t="shared" si="62"/>
        <v>23</v>
      </c>
      <c r="G143" s="588" t="str">
        <f t="shared" si="62"/>
        <v>24</v>
      </c>
      <c r="H143" s="588" t="str">
        <f t="shared" si="62"/>
        <v>25</v>
      </c>
      <c r="I143" s="588" t="str">
        <f t="shared" si="62"/>
        <v>26</v>
      </c>
      <c r="J143" s="588" t="str">
        <f t="shared" si="62"/>
        <v>27</v>
      </c>
      <c r="K143" s="588" t="str">
        <f t="shared" si="62"/>
        <v>28</v>
      </c>
      <c r="L143" s="588" t="str">
        <f t="shared" si="62"/>
        <v>29</v>
      </c>
      <c r="M143" s="588" t="str">
        <f t="shared" si="62"/>
        <v>30</v>
      </c>
      <c r="N143" s="588" t="str">
        <f t="shared" si="62"/>
        <v>31</v>
      </c>
      <c r="O143" s="588" t="str">
        <f t="shared" si="62"/>
        <v>32</v>
      </c>
      <c r="P143" s="588" t="str">
        <f t="shared" si="62"/>
        <v>33</v>
      </c>
      <c r="Q143" s="588" t="str">
        <f t="shared" si="62"/>
        <v>34</v>
      </c>
      <c r="R143" s="588" t="str">
        <f t="shared" si="62"/>
        <v>35</v>
      </c>
      <c r="S143" s="588" t="str">
        <f t="shared" si="62"/>
        <v>36</v>
      </c>
      <c r="T143" s="588" t="str">
        <f t="shared" si="62"/>
        <v>37</v>
      </c>
      <c r="U143" s="588" t="str">
        <f t="shared" si="62"/>
        <v>38</v>
      </c>
      <c r="V143" s="588" t="str">
        <f t="shared" si="62"/>
        <v>39</v>
      </c>
      <c r="W143" s="103"/>
      <c r="X143" s="43"/>
      <c r="Y143" s="43"/>
      <c r="Z143" s="43"/>
      <c r="AA143" s="43"/>
      <c r="AB143" s="43"/>
      <c r="AC143" s="43"/>
      <c r="AD143" s="43"/>
      <c r="AE143" s="43"/>
      <c r="AF143" s="43"/>
      <c r="AG143" s="43"/>
      <c r="AH143" s="43"/>
      <c r="AI143" s="43"/>
      <c r="AJ143" s="43"/>
      <c r="AK143" s="43"/>
      <c r="AL143" s="43"/>
      <c r="AM143" s="43"/>
      <c r="AN143" s="43"/>
      <c r="AO143" s="43"/>
      <c r="AP143" s="43"/>
    </row>
    <row r="144" spans="3:42" s="31" customFormat="1" ht="40.5">
      <c r="C144" s="77" t="s">
        <v>48</v>
      </c>
      <c r="D144" s="589" t="str">
        <f t="shared" ref="D144:V144" si="63">D16</f>
        <v>輸送機械</v>
      </c>
      <c r="E144" s="589" t="str">
        <f t="shared" si="63"/>
        <v>その他の製造工業製品</v>
      </c>
      <c r="F144" s="589" t="str">
        <f t="shared" si="63"/>
        <v>建設</v>
      </c>
      <c r="G144" s="589" t="str">
        <f t="shared" si="63"/>
        <v>電力・ガス・熱供給</v>
      </c>
      <c r="H144" s="589" t="str">
        <f t="shared" si="63"/>
        <v>水道</v>
      </c>
      <c r="I144" s="589" t="str">
        <f t="shared" si="63"/>
        <v>廃棄物処理</v>
      </c>
      <c r="J144" s="589" t="str">
        <f t="shared" si="63"/>
        <v>商業</v>
      </c>
      <c r="K144" s="589" t="str">
        <f t="shared" si="63"/>
        <v>金融・保険</v>
      </c>
      <c r="L144" s="589" t="str">
        <f t="shared" si="63"/>
        <v>不動産</v>
      </c>
      <c r="M144" s="589" t="str">
        <f t="shared" si="63"/>
        <v>運輸・郵便</v>
      </c>
      <c r="N144" s="589" t="str">
        <f t="shared" si="63"/>
        <v>情報通信</v>
      </c>
      <c r="O144" s="589" t="str">
        <f t="shared" si="63"/>
        <v>公務</v>
      </c>
      <c r="P144" s="589" t="str">
        <f t="shared" si="63"/>
        <v>教育・研究</v>
      </c>
      <c r="Q144" s="589" t="str">
        <f t="shared" si="63"/>
        <v>医療・福祉</v>
      </c>
      <c r="R144" s="613" t="str">
        <f t="shared" si="63"/>
        <v>他に分類されない会員制団体</v>
      </c>
      <c r="S144" s="589" t="str">
        <f t="shared" si="63"/>
        <v>対事業所サービス</v>
      </c>
      <c r="T144" s="589" t="str">
        <f t="shared" si="63"/>
        <v>対個人サービス</v>
      </c>
      <c r="U144" s="589" t="str">
        <f t="shared" si="63"/>
        <v>事務用品</v>
      </c>
      <c r="V144" s="589" t="str">
        <f t="shared" si="63"/>
        <v>分類不明</v>
      </c>
      <c r="W144" s="600"/>
      <c r="X144" s="43"/>
      <c r="Y144" s="43"/>
      <c r="Z144" s="43"/>
      <c r="AA144" s="43"/>
      <c r="AB144" s="43"/>
      <c r="AC144" s="43"/>
      <c r="AD144" s="43"/>
      <c r="AE144" s="43"/>
      <c r="AF144" s="43"/>
      <c r="AG144" s="43"/>
      <c r="AH144" s="43"/>
      <c r="AI144" s="43"/>
      <c r="AJ144" s="43"/>
      <c r="AK144" s="43"/>
      <c r="AL144" s="43"/>
      <c r="AM144" s="43"/>
      <c r="AN144" s="43"/>
      <c r="AO144" s="43"/>
      <c r="AP144" s="43"/>
    </row>
    <row r="145" spans="3:42" s="31" customFormat="1" ht="14.25">
      <c r="C145" s="106" t="s">
        <v>141</v>
      </c>
      <c r="D145" s="107">
        <f t="array" ref="D145:V145">+X142:AP142</f>
        <v>0.29628808224417325</v>
      </c>
      <c r="E145" s="107">
        <v>0.40202182464221792</v>
      </c>
      <c r="F145" s="107">
        <v>0.46362091424568164</v>
      </c>
      <c r="G145" s="107">
        <v>0.39948542779773355</v>
      </c>
      <c r="H145" s="107">
        <v>0.44272670787830282</v>
      </c>
      <c r="I145" s="107">
        <v>0.63278689994307047</v>
      </c>
      <c r="J145" s="107">
        <v>0.68044247766447119</v>
      </c>
      <c r="K145" s="107">
        <v>0.60548890850388704</v>
      </c>
      <c r="L145" s="107">
        <v>0.81306518983088305</v>
      </c>
      <c r="M145" s="107">
        <v>0.63403708963374472</v>
      </c>
      <c r="N145" s="107">
        <v>0.4997199825516766</v>
      </c>
      <c r="O145" s="107">
        <v>0.70859596344355691</v>
      </c>
      <c r="P145" s="108">
        <v>0.70623799726049996</v>
      </c>
      <c r="Q145" s="107">
        <v>0.58132099287543681</v>
      </c>
      <c r="R145" s="107">
        <v>0.58706867988829459</v>
      </c>
      <c r="S145" s="107">
        <v>0.62240825035949521</v>
      </c>
      <c r="T145" s="107">
        <v>0.5344179716450459</v>
      </c>
      <c r="U145" s="107">
        <v>0</v>
      </c>
      <c r="V145" s="601">
        <v>0.64740426293918441</v>
      </c>
      <c r="W145" s="87"/>
      <c r="X145" s="43"/>
      <c r="Y145" s="43"/>
      <c r="Z145" s="43"/>
      <c r="AA145" s="43"/>
      <c r="AB145" s="43"/>
      <c r="AC145" s="43"/>
      <c r="AD145" s="43"/>
      <c r="AE145" s="43"/>
      <c r="AF145" s="43"/>
      <c r="AG145" s="43"/>
      <c r="AH145" s="43"/>
      <c r="AI145" s="43"/>
      <c r="AJ145" s="43"/>
      <c r="AK145" s="43"/>
      <c r="AL145" s="43"/>
      <c r="AM145" s="43"/>
      <c r="AN145" s="43"/>
      <c r="AO145" s="43"/>
      <c r="AP145" s="43"/>
    </row>
    <row r="146" spans="3:42" s="31" customFormat="1" ht="10.7" customHeight="1">
      <c r="X146" s="52"/>
      <c r="Y146" s="594"/>
      <c r="Z146" s="594"/>
      <c r="AA146" s="594"/>
      <c r="AB146" s="594"/>
      <c r="AC146" s="594"/>
      <c r="AD146" s="594"/>
      <c r="AE146" s="594"/>
      <c r="AF146" s="594"/>
      <c r="AG146" s="594"/>
      <c r="AH146" s="594"/>
      <c r="AI146" s="594"/>
      <c r="AJ146" s="594"/>
      <c r="AK146" s="594"/>
      <c r="AL146" s="594"/>
      <c r="AM146" s="594"/>
      <c r="AN146" s="594"/>
      <c r="AO146" s="594"/>
      <c r="AP146" s="594"/>
    </row>
    <row r="147" spans="3:42" s="31" customFormat="1" ht="17.25">
      <c r="C147" s="32" t="s">
        <v>479</v>
      </c>
      <c r="D147" s="99"/>
      <c r="E147" s="99"/>
      <c r="F147" s="99"/>
      <c r="G147" s="99"/>
      <c r="H147" s="99"/>
      <c r="I147" s="99"/>
      <c r="J147" s="99"/>
      <c r="K147" s="99"/>
      <c r="L147" s="99"/>
      <c r="M147" s="99"/>
      <c r="N147" s="99"/>
      <c r="O147" s="99"/>
      <c r="P147" s="99"/>
      <c r="Q147" s="99"/>
      <c r="R147" s="99"/>
      <c r="S147" s="99"/>
      <c r="T147" s="99"/>
      <c r="U147" s="99"/>
      <c r="V147" s="99"/>
      <c r="W147" s="29" t="s">
        <v>722</v>
      </c>
      <c r="X147" s="99"/>
      <c r="Y147" s="100"/>
      <c r="Z147" s="100"/>
      <c r="AA147" s="100"/>
      <c r="AB147" s="100"/>
      <c r="AC147" s="100"/>
      <c r="AD147" s="100"/>
      <c r="AE147" s="100"/>
      <c r="AF147" s="100"/>
      <c r="AG147" s="100"/>
      <c r="AH147" s="100"/>
      <c r="AI147" s="100"/>
      <c r="AJ147" s="100"/>
      <c r="AK147" s="100"/>
      <c r="AL147" s="100"/>
      <c r="AM147" s="100"/>
      <c r="AN147" s="100"/>
      <c r="AO147" s="100"/>
      <c r="AP147" s="100"/>
    </row>
    <row r="148" spans="3:42" s="31" customFormat="1" ht="12.95" customHeight="1">
      <c r="C148" s="49"/>
      <c r="D148" s="588" t="str">
        <f t="shared" ref="D148:AP148" si="64">D9</f>
        <v>01</v>
      </c>
      <c r="E148" s="588" t="str">
        <f t="shared" si="64"/>
        <v>02</v>
      </c>
      <c r="F148" s="588" t="str">
        <f t="shared" si="64"/>
        <v>03</v>
      </c>
      <c r="G148" s="588" t="str">
        <f t="shared" si="64"/>
        <v>04</v>
      </c>
      <c r="H148" s="588" t="str">
        <f t="shared" si="64"/>
        <v>05</v>
      </c>
      <c r="I148" s="588" t="str">
        <f t="shared" si="64"/>
        <v>06</v>
      </c>
      <c r="J148" s="588" t="str">
        <f t="shared" si="64"/>
        <v>07</v>
      </c>
      <c r="K148" s="588" t="str">
        <f t="shared" si="64"/>
        <v>08</v>
      </c>
      <c r="L148" s="588" t="str">
        <f t="shared" si="64"/>
        <v>09</v>
      </c>
      <c r="M148" s="588" t="str">
        <f t="shared" si="64"/>
        <v>10</v>
      </c>
      <c r="N148" s="588" t="str">
        <f t="shared" si="64"/>
        <v>11</v>
      </c>
      <c r="O148" s="588" t="str">
        <f t="shared" si="64"/>
        <v>12</v>
      </c>
      <c r="P148" s="588" t="str">
        <f t="shared" si="64"/>
        <v>13</v>
      </c>
      <c r="Q148" s="588" t="str">
        <f t="shared" si="64"/>
        <v>14</v>
      </c>
      <c r="R148" s="588" t="str">
        <f t="shared" si="64"/>
        <v>15</v>
      </c>
      <c r="S148" s="588" t="str">
        <f t="shared" si="64"/>
        <v>16</v>
      </c>
      <c r="T148" s="588" t="str">
        <f t="shared" si="64"/>
        <v>17</v>
      </c>
      <c r="U148" s="588" t="str">
        <f t="shared" si="64"/>
        <v>18</v>
      </c>
      <c r="V148" s="588" t="str">
        <f t="shared" si="64"/>
        <v>19</v>
      </c>
      <c r="W148" s="588" t="str">
        <f t="shared" si="64"/>
        <v>20</v>
      </c>
      <c r="X148" s="588" t="str">
        <f t="shared" si="64"/>
        <v>21</v>
      </c>
      <c r="Y148" s="588" t="str">
        <f t="shared" si="64"/>
        <v>22</v>
      </c>
      <c r="Z148" s="588" t="str">
        <f t="shared" si="64"/>
        <v>23</v>
      </c>
      <c r="AA148" s="588" t="str">
        <f t="shared" si="64"/>
        <v>24</v>
      </c>
      <c r="AB148" s="588" t="str">
        <f t="shared" si="64"/>
        <v>25</v>
      </c>
      <c r="AC148" s="588" t="str">
        <f t="shared" si="64"/>
        <v>26</v>
      </c>
      <c r="AD148" s="588" t="str">
        <f t="shared" si="64"/>
        <v>27</v>
      </c>
      <c r="AE148" s="588" t="str">
        <f t="shared" si="64"/>
        <v>28</v>
      </c>
      <c r="AF148" s="588" t="str">
        <f t="shared" si="64"/>
        <v>29</v>
      </c>
      <c r="AG148" s="588" t="str">
        <f t="shared" si="64"/>
        <v>30</v>
      </c>
      <c r="AH148" s="588" t="str">
        <f t="shared" si="64"/>
        <v>31</v>
      </c>
      <c r="AI148" s="588" t="str">
        <f t="shared" si="64"/>
        <v>32</v>
      </c>
      <c r="AJ148" s="588" t="str">
        <f t="shared" si="64"/>
        <v>33</v>
      </c>
      <c r="AK148" s="588" t="str">
        <f t="shared" si="64"/>
        <v>34</v>
      </c>
      <c r="AL148" s="588" t="str">
        <f t="shared" si="64"/>
        <v>35</v>
      </c>
      <c r="AM148" s="588" t="str">
        <f t="shared" si="64"/>
        <v>36</v>
      </c>
      <c r="AN148" s="588" t="str">
        <f t="shared" si="64"/>
        <v>37</v>
      </c>
      <c r="AO148" s="588" t="str">
        <f t="shared" si="64"/>
        <v>38</v>
      </c>
      <c r="AP148" s="588" t="str">
        <f t="shared" si="64"/>
        <v>39</v>
      </c>
    </row>
    <row r="149" spans="3:42" s="31" customFormat="1" ht="40.5">
      <c r="C149" s="77" t="s">
        <v>48</v>
      </c>
      <c r="D149" s="589" t="str">
        <f t="shared" ref="D149:AP149" si="65">D10</f>
        <v>農業</v>
      </c>
      <c r="E149" s="589" t="str">
        <f t="shared" si="65"/>
        <v>林業</v>
      </c>
      <c r="F149" s="589" t="str">
        <f t="shared" si="65"/>
        <v>漁業</v>
      </c>
      <c r="G149" s="589" t="str">
        <f t="shared" si="65"/>
        <v>鉱業</v>
      </c>
      <c r="H149" s="589" t="str">
        <f t="shared" si="65"/>
        <v>飲食料品</v>
      </c>
      <c r="I149" s="589" t="str">
        <f t="shared" si="65"/>
        <v>繊維製品</v>
      </c>
      <c r="J149" s="589" t="str">
        <f t="shared" si="65"/>
        <v>パルプ・紙・木製品</v>
      </c>
      <c r="K149" s="589" t="str">
        <f t="shared" si="65"/>
        <v>化学製品</v>
      </c>
      <c r="L149" s="589" t="str">
        <f t="shared" si="65"/>
        <v>石油・石炭製品</v>
      </c>
      <c r="M149" s="613" t="str">
        <f t="shared" si="65"/>
        <v>プラスチック・ゴム製品</v>
      </c>
      <c r="N149" s="589" t="str">
        <f t="shared" si="65"/>
        <v>窯業・土石製品</v>
      </c>
      <c r="O149" s="589" t="str">
        <f t="shared" si="65"/>
        <v>鉄鋼</v>
      </c>
      <c r="P149" s="589" t="str">
        <f t="shared" si="65"/>
        <v>非鉄金属</v>
      </c>
      <c r="Q149" s="589" t="str">
        <f t="shared" si="65"/>
        <v>金属製品</v>
      </c>
      <c r="R149" s="589" t="str">
        <f t="shared" si="65"/>
        <v>はん用機械</v>
      </c>
      <c r="S149" s="589" t="str">
        <f t="shared" si="65"/>
        <v>生産用機械</v>
      </c>
      <c r="T149" s="589" t="str">
        <f t="shared" si="65"/>
        <v>業務用機械</v>
      </c>
      <c r="U149" s="589" t="str">
        <f t="shared" si="65"/>
        <v>電子部品</v>
      </c>
      <c r="V149" s="589" t="str">
        <f t="shared" si="65"/>
        <v>電気機械</v>
      </c>
      <c r="W149" s="589" t="str">
        <f t="shared" si="65"/>
        <v>情報通信機器</v>
      </c>
      <c r="X149" s="593" t="str">
        <f t="shared" si="65"/>
        <v>輸送機械</v>
      </c>
      <c r="Y149" s="593" t="str">
        <f t="shared" si="65"/>
        <v>その他の製造工業製品</v>
      </c>
      <c r="Z149" s="593" t="str">
        <f t="shared" si="65"/>
        <v>建設</v>
      </c>
      <c r="AA149" s="593" t="str">
        <f t="shared" si="65"/>
        <v>電力・ガス・熱供給</v>
      </c>
      <c r="AB149" s="593" t="str">
        <f t="shared" si="65"/>
        <v>水道</v>
      </c>
      <c r="AC149" s="593" t="str">
        <f t="shared" si="65"/>
        <v>廃棄物処理</v>
      </c>
      <c r="AD149" s="593" t="str">
        <f t="shared" si="65"/>
        <v>商業</v>
      </c>
      <c r="AE149" s="593" t="str">
        <f t="shared" si="65"/>
        <v>金融・保険</v>
      </c>
      <c r="AF149" s="593" t="str">
        <f t="shared" si="65"/>
        <v>不動産</v>
      </c>
      <c r="AG149" s="593" t="str">
        <f t="shared" si="65"/>
        <v>運輸・郵便</v>
      </c>
      <c r="AH149" s="593" t="str">
        <f t="shared" si="65"/>
        <v>情報通信</v>
      </c>
      <c r="AI149" s="593" t="str">
        <f t="shared" si="65"/>
        <v>公務</v>
      </c>
      <c r="AJ149" s="593" t="str">
        <f t="shared" si="65"/>
        <v>教育・研究</v>
      </c>
      <c r="AK149" s="593" t="str">
        <f t="shared" si="65"/>
        <v>医療・福祉</v>
      </c>
      <c r="AL149" s="614" t="str">
        <f t="shared" si="65"/>
        <v>他に分類されない会員制団体</v>
      </c>
      <c r="AM149" s="593" t="str">
        <f t="shared" si="65"/>
        <v>対事業所サービス</v>
      </c>
      <c r="AN149" s="593" t="str">
        <f t="shared" si="65"/>
        <v>対個人サービス</v>
      </c>
      <c r="AO149" s="593" t="str">
        <f t="shared" si="65"/>
        <v>事務用品</v>
      </c>
      <c r="AP149" s="593" t="str">
        <f t="shared" si="65"/>
        <v>分類不明</v>
      </c>
    </row>
    <row r="150" spans="3:42" s="31" customFormat="1" ht="14.25" customHeight="1">
      <c r="C150" s="78" t="s">
        <v>84</v>
      </c>
      <c r="D150" s="79">
        <f>D128*D$142</f>
        <v>0</v>
      </c>
      <c r="E150" s="79">
        <f t="shared" ref="E150:AP150" si="66">E128*E$142</f>
        <v>0</v>
      </c>
      <c r="F150" s="79">
        <f t="shared" si="66"/>
        <v>0</v>
      </c>
      <c r="G150" s="79">
        <f t="shared" si="66"/>
        <v>0</v>
      </c>
      <c r="H150" s="79">
        <f t="shared" si="66"/>
        <v>0</v>
      </c>
      <c r="I150" s="79">
        <f t="shared" si="66"/>
        <v>0</v>
      </c>
      <c r="J150" s="79">
        <f t="shared" si="66"/>
        <v>0</v>
      </c>
      <c r="K150" s="79">
        <f t="shared" si="66"/>
        <v>0</v>
      </c>
      <c r="L150" s="79">
        <f t="shared" si="66"/>
        <v>0</v>
      </c>
      <c r="M150" s="79">
        <f t="shared" si="66"/>
        <v>0</v>
      </c>
      <c r="N150" s="79">
        <f t="shared" si="66"/>
        <v>0</v>
      </c>
      <c r="O150" s="79">
        <f t="shared" si="66"/>
        <v>0</v>
      </c>
      <c r="P150" s="79">
        <f t="shared" si="66"/>
        <v>0</v>
      </c>
      <c r="Q150" s="97">
        <f t="shared" si="66"/>
        <v>0</v>
      </c>
      <c r="R150" s="97">
        <f t="shared" si="66"/>
        <v>0</v>
      </c>
      <c r="S150" s="97">
        <f t="shared" si="66"/>
        <v>0</v>
      </c>
      <c r="T150" s="97">
        <f t="shared" si="66"/>
        <v>0</v>
      </c>
      <c r="U150" s="97">
        <f t="shared" si="66"/>
        <v>0</v>
      </c>
      <c r="V150" s="97">
        <f t="shared" si="66"/>
        <v>0</v>
      </c>
      <c r="W150" s="79">
        <f t="shared" si="66"/>
        <v>0</v>
      </c>
      <c r="X150" s="79">
        <f t="shared" si="66"/>
        <v>0</v>
      </c>
      <c r="Y150" s="79">
        <f t="shared" si="66"/>
        <v>0</v>
      </c>
      <c r="Z150" s="79">
        <f t="shared" si="66"/>
        <v>0</v>
      </c>
      <c r="AA150" s="79">
        <f t="shared" si="66"/>
        <v>0</v>
      </c>
      <c r="AB150" s="79">
        <f t="shared" si="66"/>
        <v>0</v>
      </c>
      <c r="AC150" s="79">
        <f t="shared" si="66"/>
        <v>0</v>
      </c>
      <c r="AD150" s="79">
        <f t="shared" si="66"/>
        <v>0</v>
      </c>
      <c r="AE150" s="79">
        <f t="shared" si="66"/>
        <v>0</v>
      </c>
      <c r="AF150" s="79">
        <f t="shared" si="66"/>
        <v>0</v>
      </c>
      <c r="AG150" s="79">
        <f t="shared" si="66"/>
        <v>0</v>
      </c>
      <c r="AH150" s="79">
        <f t="shared" si="66"/>
        <v>0</v>
      </c>
      <c r="AI150" s="79">
        <f t="shared" si="66"/>
        <v>0</v>
      </c>
      <c r="AJ150" s="79">
        <f t="shared" si="66"/>
        <v>0</v>
      </c>
      <c r="AK150" s="79">
        <f t="shared" si="66"/>
        <v>0</v>
      </c>
      <c r="AL150" s="79">
        <f t="shared" si="66"/>
        <v>0</v>
      </c>
      <c r="AM150" s="79">
        <f t="shared" si="66"/>
        <v>0</v>
      </c>
      <c r="AN150" s="79">
        <f t="shared" si="66"/>
        <v>0</v>
      </c>
      <c r="AO150" s="79">
        <f t="shared" si="66"/>
        <v>0</v>
      </c>
      <c r="AP150" s="79">
        <f t="shared" si="66"/>
        <v>0</v>
      </c>
    </row>
    <row r="151" spans="3:42" s="31" customFormat="1" ht="14.25" customHeight="1">
      <c r="C151" s="81" t="s">
        <v>85</v>
      </c>
      <c r="D151" s="37">
        <f t="shared" ref="D151:D152" si="67">D129*D$142</f>
        <v>0</v>
      </c>
      <c r="E151" s="37">
        <f t="shared" ref="E151:AP151" si="68">E129*E$142</f>
        <v>0</v>
      </c>
      <c r="F151" s="37">
        <f t="shared" si="68"/>
        <v>0</v>
      </c>
      <c r="G151" s="37">
        <f t="shared" si="68"/>
        <v>0</v>
      </c>
      <c r="H151" s="37">
        <f t="shared" si="68"/>
        <v>0</v>
      </c>
      <c r="I151" s="37">
        <f t="shared" si="68"/>
        <v>0</v>
      </c>
      <c r="J151" s="37">
        <f t="shared" si="68"/>
        <v>0</v>
      </c>
      <c r="K151" s="37">
        <f t="shared" si="68"/>
        <v>0</v>
      </c>
      <c r="L151" s="37">
        <f t="shared" si="68"/>
        <v>0</v>
      </c>
      <c r="M151" s="37">
        <f t="shared" si="68"/>
        <v>0</v>
      </c>
      <c r="N151" s="37">
        <f t="shared" si="68"/>
        <v>0</v>
      </c>
      <c r="O151" s="37">
        <f t="shared" si="68"/>
        <v>0</v>
      </c>
      <c r="P151" s="37">
        <f t="shared" si="68"/>
        <v>0</v>
      </c>
      <c r="Q151" s="98">
        <f t="shared" si="68"/>
        <v>0</v>
      </c>
      <c r="R151" s="98">
        <f t="shared" si="68"/>
        <v>0</v>
      </c>
      <c r="S151" s="98">
        <f t="shared" si="68"/>
        <v>0</v>
      </c>
      <c r="T151" s="98">
        <f t="shared" si="68"/>
        <v>0</v>
      </c>
      <c r="U151" s="98">
        <f t="shared" si="68"/>
        <v>0</v>
      </c>
      <c r="V151" s="98">
        <f t="shared" si="68"/>
        <v>0</v>
      </c>
      <c r="W151" s="37">
        <f t="shared" si="68"/>
        <v>0</v>
      </c>
      <c r="X151" s="37">
        <f t="shared" si="68"/>
        <v>0</v>
      </c>
      <c r="Y151" s="37">
        <f t="shared" si="68"/>
        <v>0</v>
      </c>
      <c r="Z151" s="37">
        <f t="shared" si="68"/>
        <v>0</v>
      </c>
      <c r="AA151" s="37">
        <f t="shared" si="68"/>
        <v>0</v>
      </c>
      <c r="AB151" s="37">
        <f t="shared" si="68"/>
        <v>0</v>
      </c>
      <c r="AC151" s="37">
        <f t="shared" si="68"/>
        <v>0</v>
      </c>
      <c r="AD151" s="37">
        <f t="shared" si="68"/>
        <v>0</v>
      </c>
      <c r="AE151" s="37">
        <f t="shared" si="68"/>
        <v>0</v>
      </c>
      <c r="AF151" s="37">
        <f t="shared" si="68"/>
        <v>0</v>
      </c>
      <c r="AG151" s="37">
        <f t="shared" si="68"/>
        <v>0</v>
      </c>
      <c r="AH151" s="37">
        <f t="shared" si="68"/>
        <v>0</v>
      </c>
      <c r="AI151" s="37">
        <f t="shared" si="68"/>
        <v>0</v>
      </c>
      <c r="AJ151" s="37">
        <f t="shared" si="68"/>
        <v>0</v>
      </c>
      <c r="AK151" s="37">
        <f t="shared" si="68"/>
        <v>0</v>
      </c>
      <c r="AL151" s="37">
        <f t="shared" si="68"/>
        <v>0</v>
      </c>
      <c r="AM151" s="37">
        <f t="shared" si="68"/>
        <v>0</v>
      </c>
      <c r="AN151" s="37">
        <f t="shared" si="68"/>
        <v>0</v>
      </c>
      <c r="AO151" s="37">
        <f t="shared" si="68"/>
        <v>0</v>
      </c>
      <c r="AP151" s="37">
        <f t="shared" si="68"/>
        <v>0</v>
      </c>
    </row>
    <row r="152" spans="3:42" s="31" customFormat="1" ht="14.25" customHeight="1">
      <c r="C152" s="81" t="s">
        <v>86</v>
      </c>
      <c r="D152" s="37">
        <f t="shared" si="67"/>
        <v>0</v>
      </c>
      <c r="E152" s="37">
        <f t="shared" ref="E152:AP152" si="69">E130*E$142</f>
        <v>0</v>
      </c>
      <c r="F152" s="37">
        <f t="shared" si="69"/>
        <v>0</v>
      </c>
      <c r="G152" s="37">
        <f t="shared" si="69"/>
        <v>0</v>
      </c>
      <c r="H152" s="37">
        <f t="shared" si="69"/>
        <v>0</v>
      </c>
      <c r="I152" s="37">
        <f t="shared" si="69"/>
        <v>0</v>
      </c>
      <c r="J152" s="37">
        <f t="shared" si="69"/>
        <v>0</v>
      </c>
      <c r="K152" s="37">
        <f t="shared" si="69"/>
        <v>0</v>
      </c>
      <c r="L152" s="37">
        <f t="shared" si="69"/>
        <v>0</v>
      </c>
      <c r="M152" s="37">
        <f t="shared" si="69"/>
        <v>0</v>
      </c>
      <c r="N152" s="37">
        <f t="shared" si="69"/>
        <v>0</v>
      </c>
      <c r="O152" s="37">
        <f t="shared" si="69"/>
        <v>0</v>
      </c>
      <c r="P152" s="37">
        <f t="shared" si="69"/>
        <v>0</v>
      </c>
      <c r="Q152" s="98">
        <f t="shared" si="69"/>
        <v>0</v>
      </c>
      <c r="R152" s="98">
        <f t="shared" si="69"/>
        <v>0</v>
      </c>
      <c r="S152" s="98">
        <f t="shared" si="69"/>
        <v>0</v>
      </c>
      <c r="T152" s="98">
        <f t="shared" si="69"/>
        <v>0</v>
      </c>
      <c r="U152" s="98">
        <f t="shared" si="69"/>
        <v>0</v>
      </c>
      <c r="V152" s="98">
        <f t="shared" si="69"/>
        <v>0</v>
      </c>
      <c r="W152" s="37">
        <f t="shared" si="69"/>
        <v>0</v>
      </c>
      <c r="X152" s="37">
        <f t="shared" si="69"/>
        <v>0</v>
      </c>
      <c r="Y152" s="37">
        <f t="shared" si="69"/>
        <v>0</v>
      </c>
      <c r="Z152" s="37">
        <f t="shared" si="69"/>
        <v>0</v>
      </c>
      <c r="AA152" s="37">
        <f t="shared" si="69"/>
        <v>0</v>
      </c>
      <c r="AB152" s="37">
        <f t="shared" si="69"/>
        <v>0</v>
      </c>
      <c r="AC152" s="37">
        <f t="shared" si="69"/>
        <v>0</v>
      </c>
      <c r="AD152" s="37">
        <f t="shared" si="69"/>
        <v>0</v>
      </c>
      <c r="AE152" s="37">
        <f t="shared" si="69"/>
        <v>0</v>
      </c>
      <c r="AF152" s="37">
        <f t="shared" si="69"/>
        <v>0</v>
      </c>
      <c r="AG152" s="37">
        <f t="shared" si="69"/>
        <v>0</v>
      </c>
      <c r="AH152" s="37">
        <f t="shared" si="69"/>
        <v>0</v>
      </c>
      <c r="AI152" s="37">
        <f t="shared" si="69"/>
        <v>0</v>
      </c>
      <c r="AJ152" s="37">
        <f t="shared" si="69"/>
        <v>0</v>
      </c>
      <c r="AK152" s="37">
        <f t="shared" si="69"/>
        <v>0</v>
      </c>
      <c r="AL152" s="37">
        <f t="shared" si="69"/>
        <v>0</v>
      </c>
      <c r="AM152" s="37">
        <f t="shared" si="69"/>
        <v>0</v>
      </c>
      <c r="AN152" s="37">
        <f t="shared" si="69"/>
        <v>0</v>
      </c>
      <c r="AO152" s="37">
        <f t="shared" si="69"/>
        <v>0</v>
      </c>
      <c r="AP152" s="37">
        <f t="shared" si="69"/>
        <v>0</v>
      </c>
    </row>
    <row r="153" spans="3:42" s="31" customFormat="1" ht="14.25" customHeight="1">
      <c r="C153" s="81" t="s">
        <v>79</v>
      </c>
      <c r="D153" s="37">
        <f t="shared" ref="D153:P153" si="70">SUM(D150:D152)</f>
        <v>0</v>
      </c>
      <c r="E153" s="37">
        <f t="shared" si="70"/>
        <v>0</v>
      </c>
      <c r="F153" s="37">
        <f t="shared" si="70"/>
        <v>0</v>
      </c>
      <c r="G153" s="37">
        <f t="shared" si="70"/>
        <v>0</v>
      </c>
      <c r="H153" s="37">
        <f t="shared" si="70"/>
        <v>0</v>
      </c>
      <c r="I153" s="37">
        <f t="shared" si="70"/>
        <v>0</v>
      </c>
      <c r="J153" s="37">
        <f t="shared" si="70"/>
        <v>0</v>
      </c>
      <c r="K153" s="37">
        <f t="shared" si="70"/>
        <v>0</v>
      </c>
      <c r="L153" s="37">
        <f t="shared" si="70"/>
        <v>0</v>
      </c>
      <c r="M153" s="37">
        <f t="shared" si="70"/>
        <v>0</v>
      </c>
      <c r="N153" s="37">
        <f t="shared" si="70"/>
        <v>0</v>
      </c>
      <c r="O153" s="37">
        <f t="shared" si="70"/>
        <v>0</v>
      </c>
      <c r="P153" s="37">
        <f t="shared" si="70"/>
        <v>0</v>
      </c>
      <c r="Q153" s="98">
        <f>SUM(Q150:Q152)</f>
        <v>0</v>
      </c>
      <c r="R153" s="98">
        <f>SUM(R150:R152)</f>
        <v>0</v>
      </c>
      <c r="S153" s="98">
        <f>SUM(S150:S152)</f>
        <v>0</v>
      </c>
      <c r="T153" s="98">
        <f>SUM(T150:T152)</f>
        <v>0</v>
      </c>
      <c r="U153" s="98">
        <f>SUM(U150:U152)</f>
        <v>0</v>
      </c>
      <c r="V153" s="98">
        <f t="shared" ref="V153:AP153" si="71">SUM(V150:V152)</f>
        <v>0</v>
      </c>
      <c r="W153" s="37">
        <f t="shared" si="71"/>
        <v>0</v>
      </c>
      <c r="X153" s="41">
        <f t="shared" si="71"/>
        <v>0</v>
      </c>
      <c r="Y153" s="41">
        <f t="shared" si="71"/>
        <v>0</v>
      </c>
      <c r="Z153" s="41">
        <f t="shared" si="71"/>
        <v>0</v>
      </c>
      <c r="AA153" s="41">
        <f t="shared" si="71"/>
        <v>0</v>
      </c>
      <c r="AB153" s="41">
        <f t="shared" si="71"/>
        <v>0</v>
      </c>
      <c r="AC153" s="41">
        <f t="shared" si="71"/>
        <v>0</v>
      </c>
      <c r="AD153" s="41">
        <f t="shared" si="71"/>
        <v>0</v>
      </c>
      <c r="AE153" s="41">
        <f t="shared" si="71"/>
        <v>0</v>
      </c>
      <c r="AF153" s="41">
        <f t="shared" si="71"/>
        <v>0</v>
      </c>
      <c r="AG153" s="41">
        <f t="shared" si="71"/>
        <v>0</v>
      </c>
      <c r="AH153" s="41">
        <f t="shared" si="71"/>
        <v>0</v>
      </c>
      <c r="AI153" s="41">
        <f t="shared" si="71"/>
        <v>0</v>
      </c>
      <c r="AJ153" s="41">
        <f t="shared" si="71"/>
        <v>0</v>
      </c>
      <c r="AK153" s="41">
        <f t="shared" si="71"/>
        <v>0</v>
      </c>
      <c r="AL153" s="41">
        <f t="shared" si="71"/>
        <v>0</v>
      </c>
      <c r="AM153" s="41">
        <f t="shared" si="71"/>
        <v>0</v>
      </c>
      <c r="AN153" s="41">
        <f t="shared" si="71"/>
        <v>0</v>
      </c>
      <c r="AO153" s="41">
        <f t="shared" si="71"/>
        <v>0</v>
      </c>
      <c r="AP153" s="41">
        <f t="shared" si="71"/>
        <v>0</v>
      </c>
    </row>
    <row r="154" spans="3:42" s="31" customFormat="1" ht="13.5">
      <c r="C154" s="49"/>
      <c r="D154" s="588" t="str">
        <f t="shared" ref="D154:V154" si="72">D15</f>
        <v>21</v>
      </c>
      <c r="E154" s="588" t="str">
        <f t="shared" si="72"/>
        <v>22</v>
      </c>
      <c r="F154" s="588" t="str">
        <f t="shared" si="72"/>
        <v>23</v>
      </c>
      <c r="G154" s="588" t="str">
        <f t="shared" si="72"/>
        <v>24</v>
      </c>
      <c r="H154" s="588" t="str">
        <f t="shared" si="72"/>
        <v>25</v>
      </c>
      <c r="I154" s="588" t="str">
        <f t="shared" si="72"/>
        <v>26</v>
      </c>
      <c r="J154" s="588" t="str">
        <f t="shared" si="72"/>
        <v>27</v>
      </c>
      <c r="K154" s="588" t="str">
        <f t="shared" si="72"/>
        <v>28</v>
      </c>
      <c r="L154" s="588" t="str">
        <f t="shared" si="72"/>
        <v>29</v>
      </c>
      <c r="M154" s="588" t="str">
        <f t="shared" si="72"/>
        <v>30</v>
      </c>
      <c r="N154" s="588" t="str">
        <f t="shared" si="72"/>
        <v>31</v>
      </c>
      <c r="O154" s="588" t="str">
        <f t="shared" si="72"/>
        <v>32</v>
      </c>
      <c r="P154" s="588" t="str">
        <f t="shared" si="72"/>
        <v>33</v>
      </c>
      <c r="Q154" s="588" t="str">
        <f t="shared" si="72"/>
        <v>34</v>
      </c>
      <c r="R154" s="588" t="str">
        <f t="shared" si="72"/>
        <v>35</v>
      </c>
      <c r="S154" s="588" t="str">
        <f t="shared" si="72"/>
        <v>36</v>
      </c>
      <c r="T154" s="588" t="str">
        <f t="shared" si="72"/>
        <v>37</v>
      </c>
      <c r="U154" s="588" t="str">
        <f t="shared" si="72"/>
        <v>38</v>
      </c>
      <c r="V154" s="588" t="str">
        <f t="shared" si="72"/>
        <v>39</v>
      </c>
      <c r="W154" s="49"/>
      <c r="X154" s="99"/>
    </row>
    <row r="155" spans="3:42" s="31" customFormat="1" ht="40.5">
      <c r="C155" s="77" t="s">
        <v>48</v>
      </c>
      <c r="D155" s="589" t="str">
        <f t="shared" ref="D155:V155" si="73">D16</f>
        <v>輸送機械</v>
      </c>
      <c r="E155" s="589" t="str">
        <f t="shared" si="73"/>
        <v>その他の製造工業製品</v>
      </c>
      <c r="F155" s="589" t="str">
        <f t="shared" si="73"/>
        <v>建設</v>
      </c>
      <c r="G155" s="589" t="str">
        <f t="shared" si="73"/>
        <v>電力・ガス・熱供給</v>
      </c>
      <c r="H155" s="589" t="str">
        <f t="shared" si="73"/>
        <v>水道</v>
      </c>
      <c r="I155" s="589" t="str">
        <f t="shared" si="73"/>
        <v>廃棄物処理</v>
      </c>
      <c r="J155" s="589" t="str">
        <f t="shared" si="73"/>
        <v>商業</v>
      </c>
      <c r="K155" s="589" t="str">
        <f t="shared" si="73"/>
        <v>金融・保険</v>
      </c>
      <c r="L155" s="589" t="str">
        <f t="shared" si="73"/>
        <v>不動産</v>
      </c>
      <c r="M155" s="589" t="str">
        <f t="shared" si="73"/>
        <v>運輸・郵便</v>
      </c>
      <c r="N155" s="589" t="str">
        <f t="shared" si="73"/>
        <v>情報通信</v>
      </c>
      <c r="O155" s="589" t="str">
        <f t="shared" si="73"/>
        <v>公務</v>
      </c>
      <c r="P155" s="589" t="str">
        <f t="shared" si="73"/>
        <v>教育・研究</v>
      </c>
      <c r="Q155" s="589" t="str">
        <f t="shared" si="73"/>
        <v>医療・福祉</v>
      </c>
      <c r="R155" s="613" t="str">
        <f t="shared" si="73"/>
        <v>他に分類されない会員制団体</v>
      </c>
      <c r="S155" s="589" t="str">
        <f t="shared" si="73"/>
        <v>対事業所サービス</v>
      </c>
      <c r="T155" s="589" t="str">
        <f t="shared" si="73"/>
        <v>対個人サービス</v>
      </c>
      <c r="U155" s="589" t="str">
        <f t="shared" si="73"/>
        <v>事務用品</v>
      </c>
      <c r="V155" s="589" t="str">
        <f t="shared" si="73"/>
        <v>分類不明</v>
      </c>
      <c r="W155" s="30" t="s">
        <v>66</v>
      </c>
      <c r="X155" s="99"/>
    </row>
    <row r="156" spans="3:42" s="31" customFormat="1" ht="13.5">
      <c r="C156" s="78" t="s">
        <v>84</v>
      </c>
      <c r="D156" s="79">
        <f t="array" ref="D156:V159">+X150:AP153</f>
        <v>0</v>
      </c>
      <c r="E156" s="79">
        <v>0</v>
      </c>
      <c r="F156" s="79">
        <v>0</v>
      </c>
      <c r="G156" s="79">
        <v>0</v>
      </c>
      <c r="H156" s="79">
        <v>0</v>
      </c>
      <c r="I156" s="79">
        <v>0</v>
      </c>
      <c r="J156" s="79">
        <v>0</v>
      </c>
      <c r="K156" s="79">
        <v>0</v>
      </c>
      <c r="L156" s="79">
        <v>0</v>
      </c>
      <c r="M156" s="79">
        <v>0</v>
      </c>
      <c r="N156" s="79">
        <v>0</v>
      </c>
      <c r="O156" s="79">
        <v>0</v>
      </c>
      <c r="P156" s="79">
        <v>0</v>
      </c>
      <c r="Q156" s="97">
        <v>0</v>
      </c>
      <c r="R156" s="97">
        <v>0</v>
      </c>
      <c r="S156" s="97">
        <v>0</v>
      </c>
      <c r="T156" s="97">
        <v>0</v>
      </c>
      <c r="U156" s="97">
        <v>0</v>
      </c>
      <c r="V156" s="97">
        <v>0</v>
      </c>
      <c r="W156" s="79">
        <f>SUM(D150:W150,D156:V156)</f>
        <v>0</v>
      </c>
      <c r="X156" s="99"/>
    </row>
    <row r="157" spans="3:42" s="31" customFormat="1" ht="13.5">
      <c r="C157" s="81" t="s">
        <v>85</v>
      </c>
      <c r="D157" s="98">
        <v>0</v>
      </c>
      <c r="E157" s="98">
        <v>0</v>
      </c>
      <c r="F157" s="98">
        <v>0</v>
      </c>
      <c r="G157" s="98">
        <v>0</v>
      </c>
      <c r="H157" s="98">
        <v>0</v>
      </c>
      <c r="I157" s="98">
        <v>0</v>
      </c>
      <c r="J157" s="98">
        <v>0</v>
      </c>
      <c r="K157" s="98">
        <v>0</v>
      </c>
      <c r="L157" s="98">
        <v>0</v>
      </c>
      <c r="M157" s="98">
        <v>0</v>
      </c>
      <c r="N157" s="98">
        <v>0</v>
      </c>
      <c r="O157" s="98">
        <v>0</v>
      </c>
      <c r="P157" s="98">
        <v>0</v>
      </c>
      <c r="Q157" s="98">
        <v>0</v>
      </c>
      <c r="R157" s="98">
        <v>0</v>
      </c>
      <c r="S157" s="98">
        <v>0</v>
      </c>
      <c r="T157" s="98">
        <v>0</v>
      </c>
      <c r="U157" s="98">
        <v>0</v>
      </c>
      <c r="V157" s="98">
        <v>0</v>
      </c>
      <c r="W157" s="37">
        <f t="shared" ref="W157:W159" si="74">SUM(D151:W151,D157:V157)</f>
        <v>0</v>
      </c>
      <c r="X157" s="99"/>
    </row>
    <row r="158" spans="3:42" s="31" customFormat="1" ht="13.5">
      <c r="C158" s="81" t="s">
        <v>86</v>
      </c>
      <c r="D158" s="37">
        <v>0</v>
      </c>
      <c r="E158" s="37">
        <v>0</v>
      </c>
      <c r="F158" s="37">
        <v>0</v>
      </c>
      <c r="G158" s="37">
        <v>0</v>
      </c>
      <c r="H158" s="37">
        <v>0</v>
      </c>
      <c r="I158" s="37">
        <v>0</v>
      </c>
      <c r="J158" s="37">
        <v>0</v>
      </c>
      <c r="K158" s="37">
        <v>0</v>
      </c>
      <c r="L158" s="37">
        <v>0</v>
      </c>
      <c r="M158" s="37">
        <v>0</v>
      </c>
      <c r="N158" s="37">
        <v>0</v>
      </c>
      <c r="O158" s="37">
        <v>0</v>
      </c>
      <c r="P158" s="37">
        <v>0</v>
      </c>
      <c r="Q158" s="98">
        <v>0</v>
      </c>
      <c r="R158" s="98">
        <v>0</v>
      </c>
      <c r="S158" s="98">
        <v>0</v>
      </c>
      <c r="T158" s="98">
        <v>0</v>
      </c>
      <c r="U158" s="98">
        <v>0</v>
      </c>
      <c r="V158" s="98">
        <v>0</v>
      </c>
      <c r="W158" s="37">
        <f t="shared" si="74"/>
        <v>0</v>
      </c>
      <c r="X158" s="99"/>
    </row>
    <row r="159" spans="3:42" s="31" customFormat="1" ht="13.5">
      <c r="C159" s="83" t="s">
        <v>79</v>
      </c>
      <c r="D159" s="41">
        <v>0</v>
      </c>
      <c r="E159" s="41">
        <v>0</v>
      </c>
      <c r="F159" s="41">
        <v>0</v>
      </c>
      <c r="G159" s="41">
        <v>0</v>
      </c>
      <c r="H159" s="41">
        <v>0</v>
      </c>
      <c r="I159" s="41">
        <v>0</v>
      </c>
      <c r="J159" s="41">
        <v>0</v>
      </c>
      <c r="K159" s="41">
        <v>0</v>
      </c>
      <c r="L159" s="41">
        <v>0</v>
      </c>
      <c r="M159" s="41">
        <v>0</v>
      </c>
      <c r="N159" s="41">
        <v>0</v>
      </c>
      <c r="O159" s="41">
        <v>0</v>
      </c>
      <c r="P159" s="41">
        <v>0</v>
      </c>
      <c r="Q159" s="41">
        <v>0</v>
      </c>
      <c r="R159" s="41">
        <v>0</v>
      </c>
      <c r="S159" s="41">
        <v>0</v>
      </c>
      <c r="T159" s="41">
        <v>0</v>
      </c>
      <c r="U159" s="41">
        <v>0</v>
      </c>
      <c r="V159" s="41">
        <v>0</v>
      </c>
      <c r="W159" s="41">
        <f t="shared" si="74"/>
        <v>0</v>
      </c>
      <c r="X159" s="99"/>
    </row>
    <row r="160" spans="3:42" s="31" customFormat="1" ht="10.7" customHeight="1">
      <c r="X160" s="99"/>
    </row>
    <row r="161" spans="3:42" s="31" customFormat="1" ht="14.25" customHeight="1">
      <c r="C161" s="31" t="s">
        <v>87</v>
      </c>
      <c r="X161" s="99"/>
    </row>
    <row r="162" spans="3:42" s="31" customFormat="1" ht="9.9499999999999993" customHeight="1">
      <c r="X162" s="99"/>
    </row>
    <row r="163" spans="3:42" s="31" customFormat="1" ht="10.7" customHeight="1">
      <c r="D163" s="100"/>
      <c r="E163" s="100"/>
      <c r="F163" s="100"/>
      <c r="G163" s="100"/>
      <c r="H163" s="100"/>
      <c r="I163" s="100"/>
      <c r="J163" s="100"/>
      <c r="K163" s="100"/>
      <c r="L163" s="100"/>
      <c r="M163" s="100"/>
      <c r="N163" s="100"/>
      <c r="O163" s="100"/>
      <c r="P163" s="100"/>
      <c r="Q163" s="100"/>
      <c r="R163" s="100"/>
      <c r="S163" s="100"/>
      <c r="T163" s="100"/>
      <c r="U163" s="100"/>
      <c r="V163" s="100"/>
      <c r="W163" s="100"/>
      <c r="X163" s="99"/>
    </row>
    <row r="164" spans="3:42" s="31" customFormat="1" ht="18.75">
      <c r="C164" s="51" t="s">
        <v>144</v>
      </c>
      <c r="D164" s="100"/>
      <c r="E164" s="100"/>
      <c r="F164" s="100"/>
      <c r="G164" s="100"/>
      <c r="H164" s="100"/>
      <c r="I164" s="100"/>
      <c r="J164" s="100"/>
      <c r="K164" s="100"/>
      <c r="L164" s="100"/>
      <c r="M164" s="100"/>
      <c r="N164" s="100"/>
      <c r="O164" s="100"/>
      <c r="P164" s="100"/>
      <c r="Q164" s="100"/>
      <c r="R164" s="100"/>
      <c r="S164" s="100"/>
      <c r="T164" s="100"/>
      <c r="U164" s="100"/>
      <c r="V164" s="100"/>
      <c r="W164" s="100"/>
      <c r="X164" s="99"/>
    </row>
    <row r="165" spans="3:42" s="31" customFormat="1" ht="10.7" customHeight="1">
      <c r="D165" s="100"/>
      <c r="E165" s="100"/>
      <c r="F165" s="100"/>
      <c r="G165" s="100"/>
      <c r="H165" s="100"/>
      <c r="I165" s="100"/>
      <c r="J165" s="100"/>
      <c r="K165" s="100"/>
      <c r="L165" s="100"/>
      <c r="M165" s="100"/>
      <c r="N165" s="100"/>
      <c r="O165" s="100"/>
      <c r="P165" s="100"/>
      <c r="Q165" s="100"/>
      <c r="R165" s="100"/>
      <c r="S165" s="100"/>
      <c r="T165" s="100"/>
      <c r="U165" s="100"/>
      <c r="V165" s="100"/>
      <c r="W165" s="100"/>
      <c r="X165" s="99"/>
    </row>
    <row r="166" spans="3:42" s="31" customFormat="1" ht="17.25">
      <c r="C166" s="32" t="s">
        <v>133</v>
      </c>
      <c r="D166" s="25"/>
      <c r="E166" s="25"/>
      <c r="F166" s="73"/>
      <c r="G166" s="74"/>
      <c r="H166" s="25"/>
      <c r="I166" s="25"/>
      <c r="J166" s="75"/>
      <c r="K166" s="76"/>
      <c r="L166" s="25"/>
      <c r="M166" s="25"/>
      <c r="N166" s="25"/>
      <c r="O166" s="25"/>
      <c r="P166" s="25"/>
      <c r="Q166" s="25"/>
      <c r="R166" s="25"/>
      <c r="S166" s="25"/>
      <c r="T166" s="25"/>
      <c r="U166" s="25"/>
      <c r="V166" s="25"/>
      <c r="W166" s="29" t="s">
        <v>722</v>
      </c>
      <c r="X166" s="99"/>
    </row>
    <row r="167" spans="3:42" s="31" customFormat="1" ht="14.25" customHeight="1">
      <c r="C167" s="49"/>
      <c r="D167" s="588" t="str">
        <f t="shared" ref="D167:AP167" si="75">D9</f>
        <v>01</v>
      </c>
      <c r="E167" s="588" t="str">
        <f t="shared" si="75"/>
        <v>02</v>
      </c>
      <c r="F167" s="588" t="str">
        <f t="shared" si="75"/>
        <v>03</v>
      </c>
      <c r="G167" s="588" t="str">
        <f t="shared" si="75"/>
        <v>04</v>
      </c>
      <c r="H167" s="588" t="str">
        <f t="shared" si="75"/>
        <v>05</v>
      </c>
      <c r="I167" s="588" t="str">
        <f t="shared" si="75"/>
        <v>06</v>
      </c>
      <c r="J167" s="588" t="str">
        <f t="shared" si="75"/>
        <v>07</v>
      </c>
      <c r="K167" s="588" t="str">
        <f t="shared" si="75"/>
        <v>08</v>
      </c>
      <c r="L167" s="588" t="str">
        <f t="shared" si="75"/>
        <v>09</v>
      </c>
      <c r="M167" s="588" t="str">
        <f t="shared" si="75"/>
        <v>10</v>
      </c>
      <c r="N167" s="588" t="str">
        <f t="shared" si="75"/>
        <v>11</v>
      </c>
      <c r="O167" s="588" t="str">
        <f t="shared" si="75"/>
        <v>12</v>
      </c>
      <c r="P167" s="588" t="str">
        <f t="shared" si="75"/>
        <v>13</v>
      </c>
      <c r="Q167" s="588" t="str">
        <f t="shared" si="75"/>
        <v>14</v>
      </c>
      <c r="R167" s="588" t="str">
        <f t="shared" si="75"/>
        <v>15</v>
      </c>
      <c r="S167" s="588" t="str">
        <f t="shared" si="75"/>
        <v>16</v>
      </c>
      <c r="T167" s="588" t="str">
        <f t="shared" si="75"/>
        <v>17</v>
      </c>
      <c r="U167" s="588" t="str">
        <f t="shared" si="75"/>
        <v>18</v>
      </c>
      <c r="V167" s="588" t="str">
        <f t="shared" si="75"/>
        <v>19</v>
      </c>
      <c r="W167" s="588" t="str">
        <f t="shared" si="75"/>
        <v>20</v>
      </c>
      <c r="X167" s="588" t="str">
        <f t="shared" si="75"/>
        <v>21</v>
      </c>
      <c r="Y167" s="588" t="str">
        <f t="shared" si="75"/>
        <v>22</v>
      </c>
      <c r="Z167" s="588" t="str">
        <f t="shared" si="75"/>
        <v>23</v>
      </c>
      <c r="AA167" s="588" t="str">
        <f t="shared" si="75"/>
        <v>24</v>
      </c>
      <c r="AB167" s="588" t="str">
        <f t="shared" si="75"/>
        <v>25</v>
      </c>
      <c r="AC167" s="588" t="str">
        <f t="shared" si="75"/>
        <v>26</v>
      </c>
      <c r="AD167" s="588" t="str">
        <f t="shared" si="75"/>
        <v>27</v>
      </c>
      <c r="AE167" s="588" t="str">
        <f t="shared" si="75"/>
        <v>28</v>
      </c>
      <c r="AF167" s="588" t="str">
        <f t="shared" si="75"/>
        <v>29</v>
      </c>
      <c r="AG167" s="588" t="str">
        <f t="shared" si="75"/>
        <v>30</v>
      </c>
      <c r="AH167" s="588" t="str">
        <f t="shared" si="75"/>
        <v>31</v>
      </c>
      <c r="AI167" s="588" t="str">
        <f t="shared" si="75"/>
        <v>32</v>
      </c>
      <c r="AJ167" s="588" t="str">
        <f t="shared" si="75"/>
        <v>33</v>
      </c>
      <c r="AK167" s="588" t="str">
        <f t="shared" si="75"/>
        <v>34</v>
      </c>
      <c r="AL167" s="588" t="str">
        <f t="shared" si="75"/>
        <v>35</v>
      </c>
      <c r="AM167" s="588" t="str">
        <f t="shared" si="75"/>
        <v>36</v>
      </c>
      <c r="AN167" s="588" t="str">
        <f t="shared" si="75"/>
        <v>37</v>
      </c>
      <c r="AO167" s="588" t="str">
        <f t="shared" si="75"/>
        <v>38</v>
      </c>
      <c r="AP167" s="588" t="str">
        <f t="shared" si="75"/>
        <v>39</v>
      </c>
    </row>
    <row r="168" spans="3:42" s="31" customFormat="1" ht="28.5" customHeight="1">
      <c r="C168" s="77" t="s">
        <v>48</v>
      </c>
      <c r="D168" s="589" t="str">
        <f t="shared" ref="D168:AP168" si="76">D10</f>
        <v>農業</v>
      </c>
      <c r="E168" s="589" t="str">
        <f t="shared" si="76"/>
        <v>林業</v>
      </c>
      <c r="F168" s="589" t="str">
        <f t="shared" si="76"/>
        <v>漁業</v>
      </c>
      <c r="G168" s="589" t="str">
        <f t="shared" si="76"/>
        <v>鉱業</v>
      </c>
      <c r="H168" s="589" t="str">
        <f t="shared" si="76"/>
        <v>飲食料品</v>
      </c>
      <c r="I168" s="589" t="str">
        <f t="shared" si="76"/>
        <v>繊維製品</v>
      </c>
      <c r="J168" s="589" t="str">
        <f t="shared" si="76"/>
        <v>パルプ・紙・木製品</v>
      </c>
      <c r="K168" s="589" t="str">
        <f t="shared" si="76"/>
        <v>化学製品</v>
      </c>
      <c r="L168" s="589" t="str">
        <f t="shared" si="76"/>
        <v>石油・石炭製品</v>
      </c>
      <c r="M168" s="613" t="str">
        <f t="shared" si="76"/>
        <v>プラスチック・ゴム製品</v>
      </c>
      <c r="N168" s="589" t="str">
        <f t="shared" si="76"/>
        <v>窯業・土石製品</v>
      </c>
      <c r="O168" s="589" t="str">
        <f t="shared" si="76"/>
        <v>鉄鋼</v>
      </c>
      <c r="P168" s="589" t="str">
        <f t="shared" si="76"/>
        <v>非鉄金属</v>
      </c>
      <c r="Q168" s="589" t="str">
        <f t="shared" si="76"/>
        <v>金属製品</v>
      </c>
      <c r="R168" s="589" t="str">
        <f t="shared" si="76"/>
        <v>はん用機械</v>
      </c>
      <c r="S168" s="589" t="str">
        <f t="shared" si="76"/>
        <v>生産用機械</v>
      </c>
      <c r="T168" s="589" t="str">
        <f t="shared" si="76"/>
        <v>業務用機械</v>
      </c>
      <c r="U168" s="589" t="str">
        <f t="shared" si="76"/>
        <v>電子部品</v>
      </c>
      <c r="V168" s="589" t="str">
        <f t="shared" si="76"/>
        <v>電気機械</v>
      </c>
      <c r="W168" s="589" t="str">
        <f t="shared" si="76"/>
        <v>情報通信機器</v>
      </c>
      <c r="X168" s="593" t="str">
        <f t="shared" si="76"/>
        <v>輸送機械</v>
      </c>
      <c r="Y168" s="593" t="str">
        <f t="shared" si="76"/>
        <v>その他の製造工業製品</v>
      </c>
      <c r="Z168" s="593" t="str">
        <f t="shared" si="76"/>
        <v>建設</v>
      </c>
      <c r="AA168" s="593" t="str">
        <f t="shared" si="76"/>
        <v>電力・ガス・熱供給</v>
      </c>
      <c r="AB168" s="593" t="str">
        <f t="shared" si="76"/>
        <v>水道</v>
      </c>
      <c r="AC168" s="593" t="str">
        <f t="shared" si="76"/>
        <v>廃棄物処理</v>
      </c>
      <c r="AD168" s="593" t="str">
        <f t="shared" si="76"/>
        <v>商業</v>
      </c>
      <c r="AE168" s="593" t="str">
        <f t="shared" si="76"/>
        <v>金融・保険</v>
      </c>
      <c r="AF168" s="593" t="str">
        <f t="shared" si="76"/>
        <v>不動産</v>
      </c>
      <c r="AG168" s="593" t="str">
        <f t="shared" si="76"/>
        <v>運輸・郵便</v>
      </c>
      <c r="AH168" s="593" t="str">
        <f t="shared" si="76"/>
        <v>情報通信</v>
      </c>
      <c r="AI168" s="593" t="str">
        <f t="shared" si="76"/>
        <v>公務</v>
      </c>
      <c r="AJ168" s="593" t="str">
        <f t="shared" si="76"/>
        <v>教育・研究</v>
      </c>
      <c r="AK168" s="593" t="str">
        <f t="shared" si="76"/>
        <v>医療・福祉</v>
      </c>
      <c r="AL168" s="614" t="str">
        <f t="shared" si="76"/>
        <v>他に分類されない会員制団体</v>
      </c>
      <c r="AM168" s="593" t="str">
        <f t="shared" si="76"/>
        <v>対事業所サービス</v>
      </c>
      <c r="AN168" s="593" t="str">
        <f t="shared" si="76"/>
        <v>対個人サービス</v>
      </c>
      <c r="AO168" s="593" t="str">
        <f t="shared" si="76"/>
        <v>事務用品</v>
      </c>
      <c r="AP168" s="593" t="str">
        <f t="shared" si="76"/>
        <v>分類不明</v>
      </c>
    </row>
    <row r="169" spans="3:42" s="31" customFormat="1" ht="14.25" customHeight="1">
      <c r="C169" s="78" t="s">
        <v>84</v>
      </c>
      <c r="D169" s="79">
        <f t="array" ref="D169:AP171">+詳細1!D72:AP74</f>
        <v>0</v>
      </c>
      <c r="E169" s="79">
        <v>0</v>
      </c>
      <c r="F169" s="79">
        <v>0</v>
      </c>
      <c r="G169" s="79">
        <v>0</v>
      </c>
      <c r="H169" s="79">
        <v>0</v>
      </c>
      <c r="I169" s="79">
        <v>0</v>
      </c>
      <c r="J169" s="79">
        <v>0</v>
      </c>
      <c r="K169" s="79">
        <v>0</v>
      </c>
      <c r="L169" s="79">
        <v>0</v>
      </c>
      <c r="M169" s="79">
        <v>0</v>
      </c>
      <c r="N169" s="79">
        <v>0</v>
      </c>
      <c r="O169" s="79">
        <v>0</v>
      </c>
      <c r="P169" s="79">
        <v>0</v>
      </c>
      <c r="Q169" s="97">
        <v>0</v>
      </c>
      <c r="R169" s="97">
        <v>0</v>
      </c>
      <c r="S169" s="97">
        <v>0</v>
      </c>
      <c r="T169" s="97">
        <v>0</v>
      </c>
      <c r="U169" s="97">
        <v>0</v>
      </c>
      <c r="V169" s="97">
        <v>0</v>
      </c>
      <c r="W169" s="79">
        <v>0</v>
      </c>
      <c r="X169" s="79">
        <v>0</v>
      </c>
      <c r="Y169" s="79">
        <v>0</v>
      </c>
      <c r="Z169" s="79">
        <v>0</v>
      </c>
      <c r="AA169" s="79">
        <v>0</v>
      </c>
      <c r="AB169" s="79">
        <v>0</v>
      </c>
      <c r="AC169" s="79">
        <v>0</v>
      </c>
      <c r="AD169" s="79">
        <v>0</v>
      </c>
      <c r="AE169" s="79">
        <v>0</v>
      </c>
      <c r="AF169" s="79">
        <v>0</v>
      </c>
      <c r="AG169" s="79">
        <v>0</v>
      </c>
      <c r="AH169" s="79">
        <v>0</v>
      </c>
      <c r="AI169" s="79">
        <v>0</v>
      </c>
      <c r="AJ169" s="79">
        <v>0</v>
      </c>
      <c r="AK169" s="79">
        <v>0</v>
      </c>
      <c r="AL169" s="79">
        <v>0</v>
      </c>
      <c r="AM169" s="79">
        <v>0</v>
      </c>
      <c r="AN169" s="79">
        <v>0</v>
      </c>
      <c r="AO169" s="79">
        <v>0</v>
      </c>
      <c r="AP169" s="79">
        <v>0</v>
      </c>
    </row>
    <row r="170" spans="3:42" s="31" customFormat="1" ht="14.25" customHeight="1">
      <c r="C170" s="81" t="s">
        <v>85</v>
      </c>
      <c r="D170" s="37">
        <v>0</v>
      </c>
      <c r="E170" s="37">
        <v>0</v>
      </c>
      <c r="F170" s="37">
        <v>0</v>
      </c>
      <c r="G170" s="37">
        <v>0</v>
      </c>
      <c r="H170" s="37">
        <v>0</v>
      </c>
      <c r="I170" s="37">
        <v>0</v>
      </c>
      <c r="J170" s="37">
        <v>0</v>
      </c>
      <c r="K170" s="37">
        <v>0</v>
      </c>
      <c r="L170" s="37">
        <v>0</v>
      </c>
      <c r="M170" s="37">
        <v>0</v>
      </c>
      <c r="N170" s="37">
        <v>0</v>
      </c>
      <c r="O170" s="37">
        <v>0</v>
      </c>
      <c r="P170" s="37">
        <v>0</v>
      </c>
      <c r="Q170" s="98">
        <v>0</v>
      </c>
      <c r="R170" s="98">
        <v>0</v>
      </c>
      <c r="S170" s="98">
        <v>0</v>
      </c>
      <c r="T170" s="98">
        <v>0</v>
      </c>
      <c r="U170" s="98">
        <v>0</v>
      </c>
      <c r="V170" s="98">
        <v>0</v>
      </c>
      <c r="W170" s="37">
        <v>0</v>
      </c>
      <c r="X170" s="37">
        <v>0</v>
      </c>
      <c r="Y170" s="37">
        <v>0</v>
      </c>
      <c r="Z170" s="37">
        <v>0</v>
      </c>
      <c r="AA170" s="37">
        <v>0</v>
      </c>
      <c r="AB170" s="37">
        <v>0</v>
      </c>
      <c r="AC170" s="37">
        <v>0</v>
      </c>
      <c r="AD170" s="37">
        <v>0</v>
      </c>
      <c r="AE170" s="37">
        <v>0</v>
      </c>
      <c r="AF170" s="37">
        <v>0</v>
      </c>
      <c r="AG170" s="37">
        <v>0</v>
      </c>
      <c r="AH170" s="37">
        <v>0</v>
      </c>
      <c r="AI170" s="37">
        <v>0</v>
      </c>
      <c r="AJ170" s="37">
        <v>0</v>
      </c>
      <c r="AK170" s="37">
        <v>0</v>
      </c>
      <c r="AL170" s="37">
        <v>0</v>
      </c>
      <c r="AM170" s="37">
        <v>0</v>
      </c>
      <c r="AN170" s="37">
        <v>0</v>
      </c>
      <c r="AO170" s="37">
        <v>0</v>
      </c>
      <c r="AP170" s="37">
        <v>0</v>
      </c>
    </row>
    <row r="171" spans="3:42" s="31" customFormat="1" ht="14.25" customHeight="1">
      <c r="C171" s="81" t="s">
        <v>86</v>
      </c>
      <c r="D171" s="37">
        <v>0</v>
      </c>
      <c r="E171" s="37">
        <v>0</v>
      </c>
      <c r="F171" s="37">
        <v>0</v>
      </c>
      <c r="G171" s="37">
        <v>0</v>
      </c>
      <c r="H171" s="37">
        <v>0</v>
      </c>
      <c r="I171" s="37">
        <v>0</v>
      </c>
      <c r="J171" s="37">
        <v>0</v>
      </c>
      <c r="K171" s="37">
        <v>0</v>
      </c>
      <c r="L171" s="37">
        <v>0</v>
      </c>
      <c r="M171" s="37">
        <v>0</v>
      </c>
      <c r="N171" s="37">
        <v>0</v>
      </c>
      <c r="O171" s="37">
        <v>0</v>
      </c>
      <c r="P171" s="37">
        <v>0</v>
      </c>
      <c r="Q171" s="98">
        <v>0</v>
      </c>
      <c r="R171" s="98">
        <v>0</v>
      </c>
      <c r="S171" s="98">
        <v>0</v>
      </c>
      <c r="T171" s="98">
        <v>0</v>
      </c>
      <c r="U171" s="98">
        <v>0</v>
      </c>
      <c r="V171" s="98">
        <v>0</v>
      </c>
      <c r="W171" s="37">
        <v>0</v>
      </c>
      <c r="X171" s="37">
        <v>0</v>
      </c>
      <c r="Y171" s="37">
        <v>0</v>
      </c>
      <c r="Z171" s="37">
        <v>0</v>
      </c>
      <c r="AA171" s="37">
        <v>0</v>
      </c>
      <c r="AB171" s="37">
        <v>0</v>
      </c>
      <c r="AC171" s="37">
        <v>0</v>
      </c>
      <c r="AD171" s="37">
        <v>0</v>
      </c>
      <c r="AE171" s="37">
        <v>0</v>
      </c>
      <c r="AF171" s="37">
        <v>0</v>
      </c>
      <c r="AG171" s="37">
        <v>0</v>
      </c>
      <c r="AH171" s="37">
        <v>0</v>
      </c>
      <c r="AI171" s="37">
        <v>0</v>
      </c>
      <c r="AJ171" s="37">
        <v>0</v>
      </c>
      <c r="AK171" s="37">
        <v>0</v>
      </c>
      <c r="AL171" s="37">
        <v>0</v>
      </c>
      <c r="AM171" s="37">
        <v>0</v>
      </c>
      <c r="AN171" s="37">
        <v>0</v>
      </c>
      <c r="AO171" s="37">
        <v>0</v>
      </c>
      <c r="AP171" s="37">
        <v>0</v>
      </c>
    </row>
    <row r="172" spans="3:42" s="31" customFormat="1" ht="14.25" customHeight="1">
      <c r="C172" s="81" t="s">
        <v>79</v>
      </c>
      <c r="D172" s="37">
        <f t="shared" ref="D172:P172" si="77">SUM(D169:D171)</f>
        <v>0</v>
      </c>
      <c r="E172" s="37">
        <f t="shared" si="77"/>
        <v>0</v>
      </c>
      <c r="F172" s="37">
        <f t="shared" si="77"/>
        <v>0</v>
      </c>
      <c r="G172" s="37">
        <f t="shared" si="77"/>
        <v>0</v>
      </c>
      <c r="H172" s="37">
        <f t="shared" si="77"/>
        <v>0</v>
      </c>
      <c r="I172" s="37">
        <f t="shared" si="77"/>
        <v>0</v>
      </c>
      <c r="J172" s="37">
        <f t="shared" si="77"/>
        <v>0</v>
      </c>
      <c r="K172" s="37">
        <f t="shared" si="77"/>
        <v>0</v>
      </c>
      <c r="L172" s="37">
        <f t="shared" si="77"/>
        <v>0</v>
      </c>
      <c r="M172" s="37">
        <f t="shared" si="77"/>
        <v>0</v>
      </c>
      <c r="N172" s="37">
        <f t="shared" si="77"/>
        <v>0</v>
      </c>
      <c r="O172" s="37">
        <f t="shared" si="77"/>
        <v>0</v>
      </c>
      <c r="P172" s="37">
        <f t="shared" si="77"/>
        <v>0</v>
      </c>
      <c r="Q172" s="98">
        <f>SUM(Q169:Q171)</f>
        <v>0</v>
      </c>
      <c r="R172" s="98">
        <f>SUM(R169:R171)</f>
        <v>0</v>
      </c>
      <c r="S172" s="98">
        <f>SUM(S169:S171)</f>
        <v>0</v>
      </c>
      <c r="T172" s="98">
        <f>SUM(T169:T171)</f>
        <v>0</v>
      </c>
      <c r="U172" s="98">
        <f>SUM(U169:U171)</f>
        <v>0</v>
      </c>
      <c r="V172" s="98">
        <f t="shared" ref="V172:AP172" si="78">SUM(V169:V171)</f>
        <v>0</v>
      </c>
      <c r="W172" s="37">
        <f t="shared" si="78"/>
        <v>0</v>
      </c>
      <c r="X172" s="41">
        <f t="shared" si="78"/>
        <v>0</v>
      </c>
      <c r="Y172" s="41">
        <f t="shared" si="78"/>
        <v>0</v>
      </c>
      <c r="Z172" s="41">
        <f t="shared" si="78"/>
        <v>0</v>
      </c>
      <c r="AA172" s="41">
        <f t="shared" si="78"/>
        <v>0</v>
      </c>
      <c r="AB172" s="41">
        <f t="shared" si="78"/>
        <v>0</v>
      </c>
      <c r="AC172" s="41">
        <f t="shared" si="78"/>
        <v>0</v>
      </c>
      <c r="AD172" s="41">
        <f t="shared" si="78"/>
        <v>0</v>
      </c>
      <c r="AE172" s="41">
        <f t="shared" si="78"/>
        <v>0</v>
      </c>
      <c r="AF172" s="41">
        <f t="shared" si="78"/>
        <v>0</v>
      </c>
      <c r="AG172" s="41">
        <f t="shared" si="78"/>
        <v>0</v>
      </c>
      <c r="AH172" s="41">
        <f t="shared" si="78"/>
        <v>0</v>
      </c>
      <c r="AI172" s="41">
        <f t="shared" si="78"/>
        <v>0</v>
      </c>
      <c r="AJ172" s="41">
        <f t="shared" si="78"/>
        <v>0</v>
      </c>
      <c r="AK172" s="41">
        <f t="shared" si="78"/>
        <v>0</v>
      </c>
      <c r="AL172" s="41">
        <f t="shared" si="78"/>
        <v>0</v>
      </c>
      <c r="AM172" s="41">
        <f t="shared" si="78"/>
        <v>0</v>
      </c>
      <c r="AN172" s="41">
        <f t="shared" si="78"/>
        <v>0</v>
      </c>
      <c r="AO172" s="41">
        <f t="shared" si="78"/>
        <v>0</v>
      </c>
      <c r="AP172" s="41">
        <f t="shared" si="78"/>
        <v>0</v>
      </c>
    </row>
    <row r="173" spans="3:42" s="31" customFormat="1" ht="13.5">
      <c r="C173" s="49"/>
      <c r="D173" s="588" t="str">
        <f t="shared" ref="D173:V173" si="79">D15</f>
        <v>21</v>
      </c>
      <c r="E173" s="588" t="str">
        <f t="shared" si="79"/>
        <v>22</v>
      </c>
      <c r="F173" s="588" t="str">
        <f t="shared" si="79"/>
        <v>23</v>
      </c>
      <c r="G173" s="588" t="str">
        <f t="shared" si="79"/>
        <v>24</v>
      </c>
      <c r="H173" s="588" t="str">
        <f t="shared" si="79"/>
        <v>25</v>
      </c>
      <c r="I173" s="588" t="str">
        <f t="shared" si="79"/>
        <v>26</v>
      </c>
      <c r="J173" s="588" t="str">
        <f t="shared" si="79"/>
        <v>27</v>
      </c>
      <c r="K173" s="588" t="str">
        <f t="shared" si="79"/>
        <v>28</v>
      </c>
      <c r="L173" s="588" t="str">
        <f t="shared" si="79"/>
        <v>29</v>
      </c>
      <c r="M173" s="588" t="str">
        <f t="shared" si="79"/>
        <v>30</v>
      </c>
      <c r="N173" s="588" t="str">
        <f t="shared" si="79"/>
        <v>31</v>
      </c>
      <c r="O173" s="588" t="str">
        <f t="shared" si="79"/>
        <v>32</v>
      </c>
      <c r="P173" s="588" t="str">
        <f t="shared" si="79"/>
        <v>33</v>
      </c>
      <c r="Q173" s="588" t="str">
        <f t="shared" si="79"/>
        <v>34</v>
      </c>
      <c r="R173" s="588" t="str">
        <f t="shared" si="79"/>
        <v>35</v>
      </c>
      <c r="S173" s="588" t="str">
        <f t="shared" si="79"/>
        <v>36</v>
      </c>
      <c r="T173" s="588" t="str">
        <f t="shared" si="79"/>
        <v>37</v>
      </c>
      <c r="U173" s="588" t="str">
        <f t="shared" si="79"/>
        <v>38</v>
      </c>
      <c r="V173" s="588" t="str">
        <f t="shared" si="79"/>
        <v>39</v>
      </c>
      <c r="W173" s="49"/>
      <c r="X173" s="99"/>
    </row>
    <row r="174" spans="3:42" s="31" customFormat="1" ht="40.5">
      <c r="C174" s="77" t="s">
        <v>48</v>
      </c>
      <c r="D174" s="589" t="str">
        <f t="shared" ref="D174:V174" si="80">D16</f>
        <v>輸送機械</v>
      </c>
      <c r="E174" s="589" t="str">
        <f t="shared" si="80"/>
        <v>その他の製造工業製品</v>
      </c>
      <c r="F174" s="589" t="str">
        <f t="shared" si="80"/>
        <v>建設</v>
      </c>
      <c r="G174" s="589" t="str">
        <f t="shared" si="80"/>
        <v>電力・ガス・熱供給</v>
      </c>
      <c r="H174" s="589" t="str">
        <f t="shared" si="80"/>
        <v>水道</v>
      </c>
      <c r="I174" s="589" t="str">
        <f t="shared" si="80"/>
        <v>廃棄物処理</v>
      </c>
      <c r="J174" s="589" t="str">
        <f t="shared" si="80"/>
        <v>商業</v>
      </c>
      <c r="K174" s="589" t="str">
        <f t="shared" si="80"/>
        <v>金融・保険</v>
      </c>
      <c r="L174" s="589" t="str">
        <f t="shared" si="80"/>
        <v>不動産</v>
      </c>
      <c r="M174" s="589" t="str">
        <f t="shared" si="80"/>
        <v>運輸・郵便</v>
      </c>
      <c r="N174" s="589" t="str">
        <f t="shared" si="80"/>
        <v>情報通信</v>
      </c>
      <c r="O174" s="589" t="str">
        <f t="shared" si="80"/>
        <v>公務</v>
      </c>
      <c r="P174" s="589" t="str">
        <f t="shared" si="80"/>
        <v>教育・研究</v>
      </c>
      <c r="Q174" s="589" t="str">
        <f t="shared" si="80"/>
        <v>医療・福祉</v>
      </c>
      <c r="R174" s="613" t="str">
        <f t="shared" si="80"/>
        <v>他に分類されない会員制団体</v>
      </c>
      <c r="S174" s="589" t="str">
        <f t="shared" si="80"/>
        <v>対事業所サービス</v>
      </c>
      <c r="T174" s="589" t="str">
        <f t="shared" si="80"/>
        <v>対個人サービス</v>
      </c>
      <c r="U174" s="589" t="str">
        <f t="shared" si="80"/>
        <v>事務用品</v>
      </c>
      <c r="V174" s="589" t="str">
        <f t="shared" si="80"/>
        <v>分類不明</v>
      </c>
      <c r="W174" s="30" t="s">
        <v>66</v>
      </c>
      <c r="X174" s="99"/>
    </row>
    <row r="175" spans="3:42" s="31" customFormat="1" ht="13.5">
      <c r="C175" s="78" t="s">
        <v>84</v>
      </c>
      <c r="D175" s="79">
        <f t="array" ref="D175:V178">+X169:AP172</f>
        <v>0</v>
      </c>
      <c r="E175" s="79">
        <v>0</v>
      </c>
      <c r="F175" s="79">
        <v>0</v>
      </c>
      <c r="G175" s="79">
        <v>0</v>
      </c>
      <c r="H175" s="79">
        <v>0</v>
      </c>
      <c r="I175" s="79">
        <v>0</v>
      </c>
      <c r="J175" s="79">
        <v>0</v>
      </c>
      <c r="K175" s="79">
        <v>0</v>
      </c>
      <c r="L175" s="79">
        <v>0</v>
      </c>
      <c r="M175" s="79">
        <v>0</v>
      </c>
      <c r="N175" s="79">
        <v>0</v>
      </c>
      <c r="O175" s="79">
        <v>0</v>
      </c>
      <c r="P175" s="79">
        <v>0</v>
      </c>
      <c r="Q175" s="97">
        <v>0</v>
      </c>
      <c r="R175" s="97">
        <v>0</v>
      </c>
      <c r="S175" s="97">
        <v>0</v>
      </c>
      <c r="T175" s="97">
        <v>0</v>
      </c>
      <c r="U175" s="97">
        <v>0</v>
      </c>
      <c r="V175" s="97">
        <v>0</v>
      </c>
      <c r="W175" s="79">
        <f>SUM(D169:W169,D175:V175)</f>
        <v>0</v>
      </c>
      <c r="X175" s="99"/>
    </row>
    <row r="176" spans="3:42" s="31" customFormat="1" ht="13.5">
      <c r="C176" s="81" t="s">
        <v>85</v>
      </c>
      <c r="D176" s="98">
        <v>0</v>
      </c>
      <c r="E176" s="98">
        <v>0</v>
      </c>
      <c r="F176" s="98">
        <v>0</v>
      </c>
      <c r="G176" s="98">
        <v>0</v>
      </c>
      <c r="H176" s="98">
        <v>0</v>
      </c>
      <c r="I176" s="98">
        <v>0</v>
      </c>
      <c r="J176" s="98">
        <v>0</v>
      </c>
      <c r="K176" s="98">
        <v>0</v>
      </c>
      <c r="L176" s="98">
        <v>0</v>
      </c>
      <c r="M176" s="98">
        <v>0</v>
      </c>
      <c r="N176" s="98">
        <v>0</v>
      </c>
      <c r="O176" s="98">
        <v>0</v>
      </c>
      <c r="P176" s="98">
        <v>0</v>
      </c>
      <c r="Q176" s="98">
        <v>0</v>
      </c>
      <c r="R176" s="98">
        <v>0</v>
      </c>
      <c r="S176" s="98">
        <v>0</v>
      </c>
      <c r="T176" s="98">
        <v>0</v>
      </c>
      <c r="U176" s="98">
        <v>0</v>
      </c>
      <c r="V176" s="98">
        <v>0</v>
      </c>
      <c r="W176" s="37">
        <f t="shared" ref="W176:W178" si="81">SUM(D170:W170,D176:V176)</f>
        <v>0</v>
      </c>
      <c r="X176" s="99"/>
    </row>
    <row r="177" spans="3:42" s="31" customFormat="1" ht="13.5">
      <c r="C177" s="81" t="s">
        <v>86</v>
      </c>
      <c r="D177" s="37">
        <v>0</v>
      </c>
      <c r="E177" s="37">
        <v>0</v>
      </c>
      <c r="F177" s="37">
        <v>0</v>
      </c>
      <c r="G177" s="37">
        <v>0</v>
      </c>
      <c r="H177" s="37">
        <v>0</v>
      </c>
      <c r="I177" s="37">
        <v>0</v>
      </c>
      <c r="J177" s="37">
        <v>0</v>
      </c>
      <c r="K177" s="37">
        <v>0</v>
      </c>
      <c r="L177" s="37">
        <v>0</v>
      </c>
      <c r="M177" s="37">
        <v>0</v>
      </c>
      <c r="N177" s="37">
        <v>0</v>
      </c>
      <c r="O177" s="37">
        <v>0</v>
      </c>
      <c r="P177" s="37">
        <v>0</v>
      </c>
      <c r="Q177" s="98">
        <v>0</v>
      </c>
      <c r="R177" s="98">
        <v>0</v>
      </c>
      <c r="S177" s="98">
        <v>0</v>
      </c>
      <c r="T177" s="98">
        <v>0</v>
      </c>
      <c r="U177" s="98">
        <v>0</v>
      </c>
      <c r="V177" s="98">
        <v>0</v>
      </c>
      <c r="W177" s="37">
        <f t="shared" si="81"/>
        <v>0</v>
      </c>
      <c r="X177" s="99"/>
    </row>
    <row r="178" spans="3:42" s="31" customFormat="1" ht="13.5">
      <c r="C178" s="83" t="s">
        <v>79</v>
      </c>
      <c r="D178" s="41">
        <v>0</v>
      </c>
      <c r="E178" s="41">
        <v>0</v>
      </c>
      <c r="F178" s="41">
        <v>0</v>
      </c>
      <c r="G178" s="41">
        <v>0</v>
      </c>
      <c r="H178" s="41">
        <v>0</v>
      </c>
      <c r="I178" s="41">
        <v>0</v>
      </c>
      <c r="J178" s="41">
        <v>0</v>
      </c>
      <c r="K178" s="41">
        <v>0</v>
      </c>
      <c r="L178" s="41">
        <v>0</v>
      </c>
      <c r="M178" s="41">
        <v>0</v>
      </c>
      <c r="N178" s="41">
        <v>0</v>
      </c>
      <c r="O178" s="41">
        <v>0</v>
      </c>
      <c r="P178" s="41">
        <v>0</v>
      </c>
      <c r="Q178" s="41">
        <v>0</v>
      </c>
      <c r="R178" s="41">
        <v>0</v>
      </c>
      <c r="S178" s="41">
        <v>0</v>
      </c>
      <c r="T178" s="41">
        <v>0</v>
      </c>
      <c r="U178" s="41">
        <v>0</v>
      </c>
      <c r="V178" s="41">
        <v>0</v>
      </c>
      <c r="W178" s="41">
        <f t="shared" si="81"/>
        <v>0</v>
      </c>
      <c r="X178" s="99"/>
    </row>
    <row r="179" spans="3:42" s="31" customFormat="1" ht="14.25" customHeight="1">
      <c r="D179" s="100"/>
      <c r="E179" s="100"/>
      <c r="F179" s="100"/>
      <c r="G179" s="100"/>
      <c r="H179" s="100"/>
      <c r="I179" s="100"/>
      <c r="J179" s="100"/>
      <c r="K179" s="100"/>
      <c r="L179" s="100"/>
      <c r="M179" s="100"/>
      <c r="N179" s="100"/>
      <c r="O179" s="100"/>
      <c r="P179" s="100"/>
      <c r="Q179" s="100"/>
      <c r="R179" s="100"/>
      <c r="S179" s="100"/>
      <c r="T179" s="100"/>
      <c r="U179" s="100"/>
      <c r="V179" s="100"/>
      <c r="W179" s="100"/>
      <c r="X179" s="99"/>
    </row>
    <row r="180" spans="3:42" s="31" customFormat="1" ht="17.25">
      <c r="C180" s="32" t="s">
        <v>142</v>
      </c>
      <c r="D180" s="25"/>
      <c r="E180" s="25"/>
      <c r="F180" s="73"/>
      <c r="G180" s="74"/>
      <c r="H180" s="25"/>
      <c r="I180" s="25"/>
      <c r="J180" s="75"/>
      <c r="K180" s="76"/>
      <c r="L180" s="25"/>
      <c r="M180" s="25"/>
      <c r="N180" s="25"/>
      <c r="O180" s="25"/>
      <c r="P180" s="25"/>
      <c r="Q180" s="25"/>
      <c r="R180" s="25"/>
      <c r="S180" s="25"/>
      <c r="T180" s="25"/>
      <c r="U180" s="25"/>
      <c r="V180" s="25"/>
      <c r="W180" s="100"/>
      <c r="X180" s="99"/>
    </row>
    <row r="181" spans="3:42" s="31" customFormat="1" ht="13.5">
      <c r="C181" s="49"/>
      <c r="D181" s="588" t="str">
        <f t="shared" ref="D181:AP181" si="82">D9</f>
        <v>01</v>
      </c>
      <c r="E181" s="588" t="str">
        <f t="shared" si="82"/>
        <v>02</v>
      </c>
      <c r="F181" s="588" t="str">
        <f t="shared" si="82"/>
        <v>03</v>
      </c>
      <c r="G181" s="588" t="str">
        <f t="shared" si="82"/>
        <v>04</v>
      </c>
      <c r="H181" s="588" t="str">
        <f t="shared" si="82"/>
        <v>05</v>
      </c>
      <c r="I181" s="588" t="str">
        <f t="shared" si="82"/>
        <v>06</v>
      </c>
      <c r="J181" s="588" t="str">
        <f t="shared" si="82"/>
        <v>07</v>
      </c>
      <c r="K181" s="588" t="str">
        <f t="shared" si="82"/>
        <v>08</v>
      </c>
      <c r="L181" s="588" t="str">
        <f t="shared" si="82"/>
        <v>09</v>
      </c>
      <c r="M181" s="588" t="str">
        <f t="shared" si="82"/>
        <v>10</v>
      </c>
      <c r="N181" s="588" t="str">
        <f t="shared" si="82"/>
        <v>11</v>
      </c>
      <c r="O181" s="588" t="str">
        <f t="shared" si="82"/>
        <v>12</v>
      </c>
      <c r="P181" s="588" t="str">
        <f t="shared" si="82"/>
        <v>13</v>
      </c>
      <c r="Q181" s="588" t="str">
        <f t="shared" si="82"/>
        <v>14</v>
      </c>
      <c r="R181" s="588" t="str">
        <f t="shared" si="82"/>
        <v>15</v>
      </c>
      <c r="S181" s="588" t="str">
        <f t="shared" si="82"/>
        <v>16</v>
      </c>
      <c r="T181" s="588" t="str">
        <f t="shared" si="82"/>
        <v>17</v>
      </c>
      <c r="U181" s="588" t="str">
        <f t="shared" si="82"/>
        <v>18</v>
      </c>
      <c r="V181" s="588" t="str">
        <f t="shared" si="82"/>
        <v>19</v>
      </c>
      <c r="W181" s="588" t="str">
        <f t="shared" si="82"/>
        <v>20</v>
      </c>
      <c r="X181" s="588" t="str">
        <f t="shared" si="82"/>
        <v>21</v>
      </c>
      <c r="Y181" s="588" t="str">
        <f t="shared" si="82"/>
        <v>22</v>
      </c>
      <c r="Z181" s="588" t="str">
        <f t="shared" si="82"/>
        <v>23</v>
      </c>
      <c r="AA181" s="588" t="str">
        <f t="shared" si="82"/>
        <v>24</v>
      </c>
      <c r="AB181" s="588" t="str">
        <f t="shared" si="82"/>
        <v>25</v>
      </c>
      <c r="AC181" s="588" t="str">
        <f t="shared" si="82"/>
        <v>26</v>
      </c>
      <c r="AD181" s="588" t="str">
        <f t="shared" si="82"/>
        <v>27</v>
      </c>
      <c r="AE181" s="588" t="str">
        <f t="shared" si="82"/>
        <v>28</v>
      </c>
      <c r="AF181" s="588" t="str">
        <f t="shared" si="82"/>
        <v>29</v>
      </c>
      <c r="AG181" s="588" t="str">
        <f t="shared" si="82"/>
        <v>30</v>
      </c>
      <c r="AH181" s="588" t="str">
        <f t="shared" si="82"/>
        <v>31</v>
      </c>
      <c r="AI181" s="588" t="str">
        <f t="shared" si="82"/>
        <v>32</v>
      </c>
      <c r="AJ181" s="588" t="str">
        <f t="shared" si="82"/>
        <v>33</v>
      </c>
      <c r="AK181" s="588" t="str">
        <f t="shared" si="82"/>
        <v>34</v>
      </c>
      <c r="AL181" s="588" t="str">
        <f t="shared" si="82"/>
        <v>35</v>
      </c>
      <c r="AM181" s="588" t="str">
        <f t="shared" si="82"/>
        <v>36</v>
      </c>
      <c r="AN181" s="588" t="str">
        <f t="shared" si="82"/>
        <v>37</v>
      </c>
      <c r="AO181" s="588" t="str">
        <f t="shared" si="82"/>
        <v>38</v>
      </c>
      <c r="AP181" s="588" t="str">
        <f t="shared" si="82"/>
        <v>39</v>
      </c>
    </row>
    <row r="182" spans="3:42" s="31" customFormat="1" ht="40.5">
      <c r="C182" s="77" t="s">
        <v>48</v>
      </c>
      <c r="D182" s="589" t="str">
        <f t="shared" ref="D182:AP182" si="83">D10</f>
        <v>農業</v>
      </c>
      <c r="E182" s="589" t="str">
        <f t="shared" si="83"/>
        <v>林業</v>
      </c>
      <c r="F182" s="589" t="str">
        <f t="shared" si="83"/>
        <v>漁業</v>
      </c>
      <c r="G182" s="589" t="str">
        <f t="shared" si="83"/>
        <v>鉱業</v>
      </c>
      <c r="H182" s="589" t="str">
        <f t="shared" si="83"/>
        <v>飲食料品</v>
      </c>
      <c r="I182" s="589" t="str">
        <f t="shared" si="83"/>
        <v>繊維製品</v>
      </c>
      <c r="J182" s="589" t="str">
        <f t="shared" si="83"/>
        <v>パルプ・紙・木製品</v>
      </c>
      <c r="K182" s="589" t="str">
        <f t="shared" si="83"/>
        <v>化学製品</v>
      </c>
      <c r="L182" s="589" t="str">
        <f t="shared" si="83"/>
        <v>石油・石炭製品</v>
      </c>
      <c r="M182" s="613" t="str">
        <f t="shared" si="83"/>
        <v>プラスチック・ゴム製品</v>
      </c>
      <c r="N182" s="589" t="str">
        <f t="shared" si="83"/>
        <v>窯業・土石製品</v>
      </c>
      <c r="O182" s="589" t="str">
        <f t="shared" si="83"/>
        <v>鉄鋼</v>
      </c>
      <c r="P182" s="589" t="str">
        <f t="shared" si="83"/>
        <v>非鉄金属</v>
      </c>
      <c r="Q182" s="589" t="str">
        <f t="shared" si="83"/>
        <v>金属製品</v>
      </c>
      <c r="R182" s="589" t="str">
        <f t="shared" si="83"/>
        <v>はん用機械</v>
      </c>
      <c r="S182" s="589" t="str">
        <f t="shared" si="83"/>
        <v>生産用機械</v>
      </c>
      <c r="T182" s="589" t="str">
        <f t="shared" si="83"/>
        <v>業務用機械</v>
      </c>
      <c r="U182" s="589" t="str">
        <f t="shared" si="83"/>
        <v>電子部品</v>
      </c>
      <c r="V182" s="589" t="str">
        <f t="shared" si="83"/>
        <v>電気機械</v>
      </c>
      <c r="W182" s="589" t="str">
        <f t="shared" si="83"/>
        <v>情報通信機器</v>
      </c>
      <c r="X182" s="593" t="str">
        <f t="shared" si="83"/>
        <v>輸送機械</v>
      </c>
      <c r="Y182" s="593" t="str">
        <f t="shared" si="83"/>
        <v>その他の製造工業製品</v>
      </c>
      <c r="Z182" s="593" t="str">
        <f t="shared" si="83"/>
        <v>建設</v>
      </c>
      <c r="AA182" s="593" t="str">
        <f t="shared" si="83"/>
        <v>電力・ガス・熱供給</v>
      </c>
      <c r="AB182" s="593" t="str">
        <f t="shared" si="83"/>
        <v>水道</v>
      </c>
      <c r="AC182" s="593" t="str">
        <f t="shared" si="83"/>
        <v>廃棄物処理</v>
      </c>
      <c r="AD182" s="593" t="str">
        <f t="shared" si="83"/>
        <v>商業</v>
      </c>
      <c r="AE182" s="593" t="str">
        <f t="shared" si="83"/>
        <v>金融・保険</v>
      </c>
      <c r="AF182" s="593" t="str">
        <f t="shared" si="83"/>
        <v>不動産</v>
      </c>
      <c r="AG182" s="593" t="str">
        <f t="shared" si="83"/>
        <v>運輸・郵便</v>
      </c>
      <c r="AH182" s="593" t="str">
        <f t="shared" si="83"/>
        <v>情報通信</v>
      </c>
      <c r="AI182" s="593" t="str">
        <f t="shared" si="83"/>
        <v>公務</v>
      </c>
      <c r="AJ182" s="593" t="str">
        <f t="shared" si="83"/>
        <v>教育・研究</v>
      </c>
      <c r="AK182" s="593" t="str">
        <f t="shared" si="83"/>
        <v>医療・福祉</v>
      </c>
      <c r="AL182" s="614" t="str">
        <f t="shared" si="83"/>
        <v>他に分類されない会員制団体</v>
      </c>
      <c r="AM182" s="593" t="str">
        <f t="shared" si="83"/>
        <v>対事業所サービス</v>
      </c>
      <c r="AN182" s="593" t="str">
        <f t="shared" si="83"/>
        <v>対個人サービス</v>
      </c>
      <c r="AO182" s="593" t="str">
        <f t="shared" si="83"/>
        <v>事務用品</v>
      </c>
      <c r="AP182" s="593" t="str">
        <f t="shared" si="83"/>
        <v>分類不明</v>
      </c>
    </row>
    <row r="183" spans="3:42" s="31" customFormat="1" ht="13.5">
      <c r="C183" s="78" t="s">
        <v>141</v>
      </c>
      <c r="D183" s="107">
        <f>+係数!J42</f>
        <v>0.44532358249304954</v>
      </c>
      <c r="E183" s="107">
        <f>+係数!J43</f>
        <v>0.5632609005779009</v>
      </c>
      <c r="F183" s="107">
        <f>+係数!J44</f>
        <v>0.51837107896809387</v>
      </c>
      <c r="G183" s="107">
        <f>+係数!J45</f>
        <v>0.54201868919610852</v>
      </c>
      <c r="H183" s="107">
        <f>+係数!J46</f>
        <v>0.3531731120537856</v>
      </c>
      <c r="I183" s="107">
        <f>+係数!J47</f>
        <v>0.42389792537136611</v>
      </c>
      <c r="J183" s="107">
        <f>+係数!J48</f>
        <v>0.37014582133215862</v>
      </c>
      <c r="K183" s="107">
        <f>+係数!J49</f>
        <v>0.34110231092712345</v>
      </c>
      <c r="L183" s="107">
        <f>+係数!J50</f>
        <v>0.39897024627224392</v>
      </c>
      <c r="M183" s="107">
        <f>+係数!J51</f>
        <v>0.42255123944779971</v>
      </c>
      <c r="N183" s="107">
        <f>+係数!J52</f>
        <v>0.48847996236565888</v>
      </c>
      <c r="O183" s="107">
        <f>+係数!J53</f>
        <v>0.27192078591172769</v>
      </c>
      <c r="P183" s="107">
        <f>+係数!J54</f>
        <v>0.20172465253538038</v>
      </c>
      <c r="Q183" s="107">
        <f>+係数!J55</f>
        <v>0.49490367674882518</v>
      </c>
      <c r="R183" s="107">
        <f>+係数!J56</f>
        <v>0.45614593557595473</v>
      </c>
      <c r="S183" s="107">
        <f>+係数!J57</f>
        <v>0.47706484546845068</v>
      </c>
      <c r="T183" s="107">
        <f>+係数!J58</f>
        <v>0.40490559908946694</v>
      </c>
      <c r="U183" s="107">
        <f>+係数!J59</f>
        <v>0.35285893963381143</v>
      </c>
      <c r="V183" s="107">
        <f>+係数!J60</f>
        <v>0.35135053440391312</v>
      </c>
      <c r="W183" s="107">
        <f>+係数!J61</f>
        <v>0.3238645538796821</v>
      </c>
      <c r="X183" s="107">
        <f>+係数!J62</f>
        <v>0.22498172507165698</v>
      </c>
      <c r="Y183" s="107">
        <f>+係数!J63</f>
        <v>0.4777787046416016</v>
      </c>
      <c r="Z183" s="107">
        <f>+係数!J64</f>
        <v>0.47532606539144523</v>
      </c>
      <c r="AA183" s="107">
        <f>+係数!J65</f>
        <v>0.43566088417809079</v>
      </c>
      <c r="AB183" s="107">
        <f>+係数!J66</f>
        <v>0.46918659314820399</v>
      </c>
      <c r="AC183" s="107">
        <f>+係数!J67</f>
        <v>0.63252452578626561</v>
      </c>
      <c r="AD183" s="107">
        <f>+係数!J68</f>
        <v>0.68987926539247335</v>
      </c>
      <c r="AE183" s="107">
        <f>+係数!J69</f>
        <v>0.61015388409758475</v>
      </c>
      <c r="AF183" s="107">
        <f>+係数!J70</f>
        <v>0.80384098057857989</v>
      </c>
      <c r="AG183" s="107">
        <f>+係数!J71</f>
        <v>0.62171345962725577</v>
      </c>
      <c r="AH183" s="107">
        <f>+係数!J72</f>
        <v>0.5247845551766146</v>
      </c>
      <c r="AI183" s="107">
        <f>+係数!J73</f>
        <v>0.69975509946428771</v>
      </c>
      <c r="AJ183" s="107">
        <f>+係数!J74</f>
        <v>0.68709305740051996</v>
      </c>
      <c r="AK183" s="107">
        <f>+係数!J75</f>
        <v>0.58468116762471634</v>
      </c>
      <c r="AL183" s="107">
        <f>+係数!J76</f>
        <v>0.58201188037090767</v>
      </c>
      <c r="AM183" s="107">
        <f>+係数!J77</f>
        <v>0.58627431759767246</v>
      </c>
      <c r="AN183" s="107">
        <f>+係数!J78</f>
        <v>0.53827964382459326</v>
      </c>
      <c r="AO183" s="107">
        <f>+係数!J79</f>
        <v>0</v>
      </c>
      <c r="AP183" s="107">
        <f>+係数!J80</f>
        <v>0.64804261520413031</v>
      </c>
    </row>
    <row r="184" spans="3:42" s="31" customFormat="1" ht="13.5">
      <c r="C184" s="49"/>
      <c r="D184" s="588" t="str">
        <f t="shared" ref="D184:V184" si="84">D15</f>
        <v>21</v>
      </c>
      <c r="E184" s="588" t="str">
        <f t="shared" si="84"/>
        <v>22</v>
      </c>
      <c r="F184" s="588" t="str">
        <f t="shared" si="84"/>
        <v>23</v>
      </c>
      <c r="G184" s="588" t="str">
        <f t="shared" si="84"/>
        <v>24</v>
      </c>
      <c r="H184" s="588" t="str">
        <f t="shared" si="84"/>
        <v>25</v>
      </c>
      <c r="I184" s="588" t="str">
        <f t="shared" si="84"/>
        <v>26</v>
      </c>
      <c r="J184" s="588" t="str">
        <f t="shared" si="84"/>
        <v>27</v>
      </c>
      <c r="K184" s="588" t="str">
        <f t="shared" si="84"/>
        <v>28</v>
      </c>
      <c r="L184" s="588" t="str">
        <f t="shared" si="84"/>
        <v>29</v>
      </c>
      <c r="M184" s="588" t="str">
        <f t="shared" si="84"/>
        <v>30</v>
      </c>
      <c r="N184" s="588" t="str">
        <f t="shared" si="84"/>
        <v>31</v>
      </c>
      <c r="O184" s="588" t="str">
        <f t="shared" si="84"/>
        <v>32</v>
      </c>
      <c r="P184" s="588" t="str">
        <f t="shared" si="84"/>
        <v>33</v>
      </c>
      <c r="Q184" s="588" t="str">
        <f t="shared" si="84"/>
        <v>34</v>
      </c>
      <c r="R184" s="588" t="str">
        <f t="shared" si="84"/>
        <v>35</v>
      </c>
      <c r="S184" s="588" t="str">
        <f t="shared" si="84"/>
        <v>36</v>
      </c>
      <c r="T184" s="588" t="str">
        <f t="shared" si="84"/>
        <v>37</v>
      </c>
      <c r="U184" s="588" t="str">
        <f t="shared" si="84"/>
        <v>38</v>
      </c>
      <c r="V184" s="588" t="str">
        <f t="shared" si="84"/>
        <v>39</v>
      </c>
      <c r="W184" s="103"/>
      <c r="X184" s="43"/>
      <c r="Y184" s="43"/>
      <c r="Z184" s="43"/>
      <c r="AA184" s="43"/>
      <c r="AB184" s="43"/>
      <c r="AC184" s="43"/>
      <c r="AD184" s="43"/>
      <c r="AE184" s="43"/>
      <c r="AF184" s="43"/>
      <c r="AG184" s="43"/>
      <c r="AH184" s="43"/>
      <c r="AI184" s="43"/>
      <c r="AJ184" s="43"/>
      <c r="AK184" s="43"/>
      <c r="AL184" s="43"/>
      <c r="AM184" s="43"/>
      <c r="AN184" s="43"/>
      <c r="AO184" s="43"/>
      <c r="AP184" s="43"/>
    </row>
    <row r="185" spans="3:42" s="31" customFormat="1" ht="40.5">
      <c r="C185" s="77" t="s">
        <v>48</v>
      </c>
      <c r="D185" s="589" t="str">
        <f t="shared" ref="D185:V185" si="85">D16</f>
        <v>輸送機械</v>
      </c>
      <c r="E185" s="589" t="str">
        <f t="shared" si="85"/>
        <v>その他の製造工業製品</v>
      </c>
      <c r="F185" s="589" t="str">
        <f t="shared" si="85"/>
        <v>建設</v>
      </c>
      <c r="G185" s="589" t="str">
        <f t="shared" si="85"/>
        <v>電力・ガス・熱供給</v>
      </c>
      <c r="H185" s="589" t="str">
        <f t="shared" si="85"/>
        <v>水道</v>
      </c>
      <c r="I185" s="589" t="str">
        <f t="shared" si="85"/>
        <v>廃棄物処理</v>
      </c>
      <c r="J185" s="589" t="str">
        <f t="shared" si="85"/>
        <v>商業</v>
      </c>
      <c r="K185" s="589" t="str">
        <f t="shared" si="85"/>
        <v>金融・保険</v>
      </c>
      <c r="L185" s="589" t="str">
        <f t="shared" si="85"/>
        <v>不動産</v>
      </c>
      <c r="M185" s="589" t="str">
        <f t="shared" si="85"/>
        <v>運輸・郵便</v>
      </c>
      <c r="N185" s="589" t="str">
        <f t="shared" si="85"/>
        <v>情報通信</v>
      </c>
      <c r="O185" s="589" t="str">
        <f t="shared" si="85"/>
        <v>公務</v>
      </c>
      <c r="P185" s="589" t="str">
        <f t="shared" si="85"/>
        <v>教育・研究</v>
      </c>
      <c r="Q185" s="589" t="str">
        <f t="shared" si="85"/>
        <v>医療・福祉</v>
      </c>
      <c r="R185" s="613" t="str">
        <f t="shared" si="85"/>
        <v>他に分類されない会員制団体</v>
      </c>
      <c r="S185" s="589" t="str">
        <f t="shared" si="85"/>
        <v>対事業所サービス</v>
      </c>
      <c r="T185" s="589" t="str">
        <f t="shared" si="85"/>
        <v>対個人サービス</v>
      </c>
      <c r="U185" s="589" t="str">
        <f t="shared" si="85"/>
        <v>事務用品</v>
      </c>
      <c r="V185" s="589" t="str">
        <f t="shared" si="85"/>
        <v>分類不明</v>
      </c>
      <c r="W185" s="600"/>
      <c r="X185" s="43"/>
      <c r="Y185" s="43"/>
      <c r="Z185" s="43"/>
      <c r="AA185" s="43"/>
      <c r="AB185" s="43"/>
      <c r="AC185" s="43"/>
      <c r="AD185" s="43"/>
      <c r="AE185" s="43"/>
      <c r="AF185" s="43"/>
      <c r="AG185" s="43"/>
      <c r="AH185" s="43"/>
      <c r="AI185" s="43"/>
      <c r="AJ185" s="43"/>
      <c r="AK185" s="43"/>
      <c r="AL185" s="43"/>
      <c r="AM185" s="43"/>
      <c r="AN185" s="43"/>
      <c r="AO185" s="43"/>
      <c r="AP185" s="43"/>
    </row>
    <row r="186" spans="3:42" s="31" customFormat="1" ht="14.25">
      <c r="C186" s="106" t="s">
        <v>141</v>
      </c>
      <c r="D186" s="107">
        <f t="array" ref="D186:V186">+X183:AP183</f>
        <v>0.22498172507165698</v>
      </c>
      <c r="E186" s="107">
        <v>0.4777787046416016</v>
      </c>
      <c r="F186" s="107">
        <v>0.47532606539144523</v>
      </c>
      <c r="G186" s="107">
        <v>0.43566088417809079</v>
      </c>
      <c r="H186" s="107">
        <v>0.46918659314820399</v>
      </c>
      <c r="I186" s="107">
        <v>0.63252452578626561</v>
      </c>
      <c r="J186" s="107">
        <v>0.68987926539247335</v>
      </c>
      <c r="K186" s="107">
        <v>0.61015388409758475</v>
      </c>
      <c r="L186" s="107">
        <v>0.80384098057857989</v>
      </c>
      <c r="M186" s="107">
        <v>0.62171345962725577</v>
      </c>
      <c r="N186" s="107">
        <v>0.5247845551766146</v>
      </c>
      <c r="O186" s="107">
        <v>0.69975509946428771</v>
      </c>
      <c r="P186" s="108">
        <v>0.68709305740051996</v>
      </c>
      <c r="Q186" s="107">
        <v>0.58468116762471634</v>
      </c>
      <c r="R186" s="107">
        <v>0.58201188037090767</v>
      </c>
      <c r="S186" s="107">
        <v>0.58627431759767246</v>
      </c>
      <c r="T186" s="107">
        <v>0.53827964382459326</v>
      </c>
      <c r="U186" s="107">
        <v>0</v>
      </c>
      <c r="V186" s="601">
        <v>0.64804261520413031</v>
      </c>
      <c r="W186" s="87"/>
      <c r="X186" s="43"/>
      <c r="Y186" s="43"/>
      <c r="Z186" s="43"/>
      <c r="AA186" s="43"/>
      <c r="AB186" s="43"/>
      <c r="AC186" s="43"/>
      <c r="AD186" s="43"/>
      <c r="AE186" s="43"/>
      <c r="AF186" s="43"/>
      <c r="AG186" s="43"/>
      <c r="AH186" s="43"/>
      <c r="AI186" s="43"/>
      <c r="AJ186" s="43"/>
      <c r="AK186" s="43"/>
      <c r="AL186" s="43"/>
      <c r="AM186" s="43"/>
      <c r="AN186" s="43"/>
      <c r="AO186" s="43"/>
      <c r="AP186" s="43"/>
    </row>
    <row r="187" spans="3:42" s="31" customFormat="1" ht="14.25" customHeight="1">
      <c r="D187" s="100"/>
      <c r="E187" s="100"/>
      <c r="F187" s="100"/>
      <c r="G187" s="100"/>
      <c r="H187" s="100"/>
      <c r="I187" s="100"/>
      <c r="J187" s="100"/>
      <c r="K187" s="100"/>
      <c r="L187" s="100"/>
      <c r="M187" s="100"/>
      <c r="N187" s="100"/>
      <c r="O187" s="100"/>
      <c r="P187" s="100"/>
      <c r="Q187" s="100"/>
      <c r="R187" s="100"/>
      <c r="S187" s="100"/>
      <c r="T187" s="100"/>
      <c r="U187" s="100"/>
      <c r="V187" s="100"/>
      <c r="W187" s="100"/>
      <c r="X187" s="52"/>
      <c r="Y187" s="594"/>
      <c r="Z187" s="594"/>
      <c r="AA187" s="594"/>
      <c r="AB187" s="594"/>
      <c r="AC187" s="594"/>
      <c r="AD187" s="594"/>
      <c r="AE187" s="594"/>
      <c r="AF187" s="594"/>
      <c r="AG187" s="594"/>
      <c r="AH187" s="594"/>
      <c r="AI187" s="594"/>
      <c r="AJ187" s="594"/>
      <c r="AK187" s="594"/>
      <c r="AL187" s="594"/>
      <c r="AM187" s="594"/>
      <c r="AN187" s="594"/>
      <c r="AO187" s="594"/>
      <c r="AP187" s="594"/>
    </row>
    <row r="188" spans="3:42" s="31" customFormat="1" ht="17.25">
      <c r="C188" s="32" t="s">
        <v>145</v>
      </c>
      <c r="D188" s="99"/>
      <c r="E188" s="99"/>
      <c r="F188" s="99"/>
      <c r="G188" s="99"/>
      <c r="H188" s="99"/>
      <c r="I188" s="99"/>
      <c r="J188" s="99"/>
      <c r="K188" s="99"/>
      <c r="L188" s="99"/>
      <c r="M188" s="99"/>
      <c r="N188" s="99"/>
      <c r="O188" s="99"/>
      <c r="P188" s="99"/>
      <c r="Q188" s="99"/>
      <c r="R188" s="99"/>
      <c r="S188" s="99"/>
      <c r="T188" s="99"/>
      <c r="U188" s="99"/>
      <c r="V188" s="99"/>
      <c r="W188" s="29" t="s">
        <v>722</v>
      </c>
      <c r="X188" s="99"/>
    </row>
    <row r="189" spans="3:42" s="31" customFormat="1" ht="14.25" customHeight="1">
      <c r="C189" s="49"/>
      <c r="D189" s="588" t="str">
        <f t="shared" ref="D189:AP189" si="86">D9</f>
        <v>01</v>
      </c>
      <c r="E189" s="588" t="str">
        <f t="shared" si="86"/>
        <v>02</v>
      </c>
      <c r="F189" s="588" t="str">
        <f t="shared" si="86"/>
        <v>03</v>
      </c>
      <c r="G189" s="588" t="str">
        <f t="shared" si="86"/>
        <v>04</v>
      </c>
      <c r="H189" s="588" t="str">
        <f t="shared" si="86"/>
        <v>05</v>
      </c>
      <c r="I189" s="588" t="str">
        <f t="shared" si="86"/>
        <v>06</v>
      </c>
      <c r="J189" s="588" t="str">
        <f t="shared" si="86"/>
        <v>07</v>
      </c>
      <c r="K189" s="588" t="str">
        <f t="shared" si="86"/>
        <v>08</v>
      </c>
      <c r="L189" s="588" t="str">
        <f t="shared" si="86"/>
        <v>09</v>
      </c>
      <c r="M189" s="588" t="str">
        <f t="shared" si="86"/>
        <v>10</v>
      </c>
      <c r="N189" s="588" t="str">
        <f t="shared" si="86"/>
        <v>11</v>
      </c>
      <c r="O189" s="588" t="str">
        <f t="shared" si="86"/>
        <v>12</v>
      </c>
      <c r="P189" s="588" t="str">
        <f t="shared" si="86"/>
        <v>13</v>
      </c>
      <c r="Q189" s="588" t="str">
        <f t="shared" si="86"/>
        <v>14</v>
      </c>
      <c r="R189" s="588" t="str">
        <f t="shared" si="86"/>
        <v>15</v>
      </c>
      <c r="S189" s="588" t="str">
        <f t="shared" si="86"/>
        <v>16</v>
      </c>
      <c r="T189" s="588" t="str">
        <f t="shared" si="86"/>
        <v>17</v>
      </c>
      <c r="U189" s="588" t="str">
        <f t="shared" si="86"/>
        <v>18</v>
      </c>
      <c r="V189" s="588" t="str">
        <f t="shared" si="86"/>
        <v>19</v>
      </c>
      <c r="W189" s="588" t="str">
        <f t="shared" si="86"/>
        <v>20</v>
      </c>
      <c r="X189" s="588" t="str">
        <f t="shared" si="86"/>
        <v>21</v>
      </c>
      <c r="Y189" s="588" t="str">
        <f t="shared" si="86"/>
        <v>22</v>
      </c>
      <c r="Z189" s="588" t="str">
        <f t="shared" si="86"/>
        <v>23</v>
      </c>
      <c r="AA189" s="588" t="str">
        <f t="shared" si="86"/>
        <v>24</v>
      </c>
      <c r="AB189" s="588" t="str">
        <f t="shared" si="86"/>
        <v>25</v>
      </c>
      <c r="AC189" s="588" t="str">
        <f t="shared" si="86"/>
        <v>26</v>
      </c>
      <c r="AD189" s="588" t="str">
        <f t="shared" si="86"/>
        <v>27</v>
      </c>
      <c r="AE189" s="588" t="str">
        <f t="shared" si="86"/>
        <v>28</v>
      </c>
      <c r="AF189" s="588" t="str">
        <f t="shared" si="86"/>
        <v>29</v>
      </c>
      <c r="AG189" s="588" t="str">
        <f t="shared" si="86"/>
        <v>30</v>
      </c>
      <c r="AH189" s="588" t="str">
        <f t="shared" si="86"/>
        <v>31</v>
      </c>
      <c r="AI189" s="588" t="str">
        <f t="shared" si="86"/>
        <v>32</v>
      </c>
      <c r="AJ189" s="588" t="str">
        <f t="shared" si="86"/>
        <v>33</v>
      </c>
      <c r="AK189" s="588" t="str">
        <f t="shared" si="86"/>
        <v>34</v>
      </c>
      <c r="AL189" s="588" t="str">
        <f t="shared" si="86"/>
        <v>35</v>
      </c>
      <c r="AM189" s="588" t="str">
        <f t="shared" si="86"/>
        <v>36</v>
      </c>
      <c r="AN189" s="588" t="str">
        <f t="shared" si="86"/>
        <v>37</v>
      </c>
      <c r="AO189" s="588" t="str">
        <f t="shared" si="86"/>
        <v>38</v>
      </c>
      <c r="AP189" s="588" t="str">
        <f t="shared" si="86"/>
        <v>39</v>
      </c>
    </row>
    <row r="190" spans="3:42" s="31" customFormat="1" ht="40.5">
      <c r="C190" s="77" t="s">
        <v>48</v>
      </c>
      <c r="D190" s="589" t="str">
        <f t="shared" ref="D190:AP190" si="87">D10</f>
        <v>農業</v>
      </c>
      <c r="E190" s="589" t="str">
        <f t="shared" si="87"/>
        <v>林業</v>
      </c>
      <c r="F190" s="589" t="str">
        <f t="shared" si="87"/>
        <v>漁業</v>
      </c>
      <c r="G190" s="589" t="str">
        <f t="shared" si="87"/>
        <v>鉱業</v>
      </c>
      <c r="H190" s="589" t="str">
        <f t="shared" si="87"/>
        <v>飲食料品</v>
      </c>
      <c r="I190" s="589" t="str">
        <f t="shared" si="87"/>
        <v>繊維製品</v>
      </c>
      <c r="J190" s="589" t="str">
        <f t="shared" si="87"/>
        <v>パルプ・紙・木製品</v>
      </c>
      <c r="K190" s="589" t="str">
        <f t="shared" si="87"/>
        <v>化学製品</v>
      </c>
      <c r="L190" s="589" t="str">
        <f t="shared" si="87"/>
        <v>石油・石炭製品</v>
      </c>
      <c r="M190" s="613" t="str">
        <f t="shared" si="87"/>
        <v>プラスチック・ゴム製品</v>
      </c>
      <c r="N190" s="589" t="str">
        <f t="shared" si="87"/>
        <v>窯業・土石製品</v>
      </c>
      <c r="O190" s="589" t="str">
        <f t="shared" si="87"/>
        <v>鉄鋼</v>
      </c>
      <c r="P190" s="589" t="str">
        <f t="shared" si="87"/>
        <v>非鉄金属</v>
      </c>
      <c r="Q190" s="589" t="str">
        <f t="shared" si="87"/>
        <v>金属製品</v>
      </c>
      <c r="R190" s="589" t="str">
        <f t="shared" si="87"/>
        <v>はん用機械</v>
      </c>
      <c r="S190" s="589" t="str">
        <f t="shared" si="87"/>
        <v>生産用機械</v>
      </c>
      <c r="T190" s="589" t="str">
        <f t="shared" si="87"/>
        <v>業務用機械</v>
      </c>
      <c r="U190" s="589" t="str">
        <f t="shared" si="87"/>
        <v>電子部品</v>
      </c>
      <c r="V190" s="589" t="str">
        <f t="shared" si="87"/>
        <v>電気機械</v>
      </c>
      <c r="W190" s="589" t="str">
        <f t="shared" si="87"/>
        <v>情報通信機器</v>
      </c>
      <c r="X190" s="593" t="str">
        <f t="shared" si="87"/>
        <v>輸送機械</v>
      </c>
      <c r="Y190" s="593" t="str">
        <f t="shared" si="87"/>
        <v>その他の製造工業製品</v>
      </c>
      <c r="Z190" s="593" t="str">
        <f t="shared" si="87"/>
        <v>建設</v>
      </c>
      <c r="AA190" s="593" t="str">
        <f t="shared" si="87"/>
        <v>電力・ガス・熱供給</v>
      </c>
      <c r="AB190" s="593" t="str">
        <f t="shared" si="87"/>
        <v>水道</v>
      </c>
      <c r="AC190" s="593" t="str">
        <f t="shared" si="87"/>
        <v>廃棄物処理</v>
      </c>
      <c r="AD190" s="593" t="str">
        <f t="shared" si="87"/>
        <v>商業</v>
      </c>
      <c r="AE190" s="593" t="str">
        <f t="shared" si="87"/>
        <v>金融・保険</v>
      </c>
      <c r="AF190" s="593" t="str">
        <f t="shared" si="87"/>
        <v>不動産</v>
      </c>
      <c r="AG190" s="593" t="str">
        <f t="shared" si="87"/>
        <v>運輸・郵便</v>
      </c>
      <c r="AH190" s="593" t="str">
        <f t="shared" si="87"/>
        <v>情報通信</v>
      </c>
      <c r="AI190" s="593" t="str">
        <f t="shared" si="87"/>
        <v>公務</v>
      </c>
      <c r="AJ190" s="593" t="str">
        <f t="shared" si="87"/>
        <v>教育・研究</v>
      </c>
      <c r="AK190" s="593" t="str">
        <f t="shared" si="87"/>
        <v>医療・福祉</v>
      </c>
      <c r="AL190" s="614" t="str">
        <f t="shared" si="87"/>
        <v>他に分類されない会員制団体</v>
      </c>
      <c r="AM190" s="593" t="str">
        <f t="shared" si="87"/>
        <v>対事業所サービス</v>
      </c>
      <c r="AN190" s="593" t="str">
        <f t="shared" si="87"/>
        <v>対個人サービス</v>
      </c>
      <c r="AO190" s="593" t="str">
        <f t="shared" si="87"/>
        <v>事務用品</v>
      </c>
      <c r="AP190" s="593" t="str">
        <f t="shared" si="87"/>
        <v>分類不明</v>
      </c>
    </row>
    <row r="191" spans="3:42" s="31" customFormat="1" ht="14.25" customHeight="1">
      <c r="C191" s="78" t="s">
        <v>84</v>
      </c>
      <c r="D191" s="79">
        <f>D169*D$183</f>
        <v>0</v>
      </c>
      <c r="E191" s="79">
        <f t="shared" ref="E191:AP191" si="88">E169*E$183</f>
        <v>0</v>
      </c>
      <c r="F191" s="79">
        <f t="shared" si="88"/>
        <v>0</v>
      </c>
      <c r="G191" s="79">
        <f t="shared" si="88"/>
        <v>0</v>
      </c>
      <c r="H191" s="79">
        <f t="shared" si="88"/>
        <v>0</v>
      </c>
      <c r="I191" s="79">
        <f t="shared" si="88"/>
        <v>0</v>
      </c>
      <c r="J191" s="79">
        <f t="shared" si="88"/>
        <v>0</v>
      </c>
      <c r="K191" s="79">
        <f t="shared" si="88"/>
        <v>0</v>
      </c>
      <c r="L191" s="79">
        <f t="shared" si="88"/>
        <v>0</v>
      </c>
      <c r="M191" s="79">
        <f t="shared" si="88"/>
        <v>0</v>
      </c>
      <c r="N191" s="79">
        <f t="shared" si="88"/>
        <v>0</v>
      </c>
      <c r="O191" s="79">
        <f t="shared" si="88"/>
        <v>0</v>
      </c>
      <c r="P191" s="79">
        <f t="shared" si="88"/>
        <v>0</v>
      </c>
      <c r="Q191" s="97">
        <f t="shared" si="88"/>
        <v>0</v>
      </c>
      <c r="R191" s="97">
        <f t="shared" si="88"/>
        <v>0</v>
      </c>
      <c r="S191" s="97">
        <f t="shared" si="88"/>
        <v>0</v>
      </c>
      <c r="T191" s="97">
        <f t="shared" si="88"/>
        <v>0</v>
      </c>
      <c r="U191" s="97">
        <f t="shared" si="88"/>
        <v>0</v>
      </c>
      <c r="V191" s="97">
        <f t="shared" si="88"/>
        <v>0</v>
      </c>
      <c r="W191" s="79">
        <f t="shared" si="88"/>
        <v>0</v>
      </c>
      <c r="X191" s="79">
        <f t="shared" si="88"/>
        <v>0</v>
      </c>
      <c r="Y191" s="79">
        <f t="shared" si="88"/>
        <v>0</v>
      </c>
      <c r="Z191" s="79">
        <f t="shared" si="88"/>
        <v>0</v>
      </c>
      <c r="AA191" s="79">
        <f t="shared" si="88"/>
        <v>0</v>
      </c>
      <c r="AB191" s="79">
        <f t="shared" si="88"/>
        <v>0</v>
      </c>
      <c r="AC191" s="79">
        <f t="shared" si="88"/>
        <v>0</v>
      </c>
      <c r="AD191" s="79">
        <f t="shared" si="88"/>
        <v>0</v>
      </c>
      <c r="AE191" s="79">
        <f t="shared" si="88"/>
        <v>0</v>
      </c>
      <c r="AF191" s="79">
        <f t="shared" si="88"/>
        <v>0</v>
      </c>
      <c r="AG191" s="79">
        <f t="shared" si="88"/>
        <v>0</v>
      </c>
      <c r="AH191" s="79">
        <f t="shared" si="88"/>
        <v>0</v>
      </c>
      <c r="AI191" s="79">
        <f t="shared" si="88"/>
        <v>0</v>
      </c>
      <c r="AJ191" s="79">
        <f t="shared" si="88"/>
        <v>0</v>
      </c>
      <c r="AK191" s="79">
        <f t="shared" si="88"/>
        <v>0</v>
      </c>
      <c r="AL191" s="79">
        <f t="shared" si="88"/>
        <v>0</v>
      </c>
      <c r="AM191" s="79">
        <f t="shared" si="88"/>
        <v>0</v>
      </c>
      <c r="AN191" s="79">
        <f t="shared" si="88"/>
        <v>0</v>
      </c>
      <c r="AO191" s="79">
        <f t="shared" si="88"/>
        <v>0</v>
      </c>
      <c r="AP191" s="79">
        <f t="shared" si="88"/>
        <v>0</v>
      </c>
    </row>
    <row r="192" spans="3:42" s="31" customFormat="1" ht="14.25" customHeight="1">
      <c r="C192" s="81" t="s">
        <v>85</v>
      </c>
      <c r="D192" s="37">
        <f t="shared" ref="D192:D193" si="89">D170*D$183</f>
        <v>0</v>
      </c>
      <c r="E192" s="37">
        <f t="shared" ref="E192:AP192" si="90">E170*E$183</f>
        <v>0</v>
      </c>
      <c r="F192" s="37">
        <f t="shared" si="90"/>
        <v>0</v>
      </c>
      <c r="G192" s="37">
        <f t="shared" si="90"/>
        <v>0</v>
      </c>
      <c r="H192" s="37">
        <f t="shared" si="90"/>
        <v>0</v>
      </c>
      <c r="I192" s="37">
        <f t="shared" si="90"/>
        <v>0</v>
      </c>
      <c r="J192" s="37">
        <f t="shared" si="90"/>
        <v>0</v>
      </c>
      <c r="K192" s="37">
        <f t="shared" si="90"/>
        <v>0</v>
      </c>
      <c r="L192" s="37">
        <f t="shared" si="90"/>
        <v>0</v>
      </c>
      <c r="M192" s="37">
        <f t="shared" si="90"/>
        <v>0</v>
      </c>
      <c r="N192" s="37">
        <f t="shared" si="90"/>
        <v>0</v>
      </c>
      <c r="O192" s="37">
        <f t="shared" si="90"/>
        <v>0</v>
      </c>
      <c r="P192" s="37">
        <f t="shared" si="90"/>
        <v>0</v>
      </c>
      <c r="Q192" s="98">
        <f t="shared" si="90"/>
        <v>0</v>
      </c>
      <c r="R192" s="98">
        <f t="shared" si="90"/>
        <v>0</v>
      </c>
      <c r="S192" s="98">
        <f t="shared" si="90"/>
        <v>0</v>
      </c>
      <c r="T192" s="98">
        <f t="shared" si="90"/>
        <v>0</v>
      </c>
      <c r="U192" s="98">
        <f t="shared" si="90"/>
        <v>0</v>
      </c>
      <c r="V192" s="98">
        <f t="shared" si="90"/>
        <v>0</v>
      </c>
      <c r="W192" s="37">
        <f t="shared" si="90"/>
        <v>0</v>
      </c>
      <c r="X192" s="37">
        <f t="shared" si="90"/>
        <v>0</v>
      </c>
      <c r="Y192" s="37">
        <f t="shared" si="90"/>
        <v>0</v>
      </c>
      <c r="Z192" s="37">
        <f t="shared" si="90"/>
        <v>0</v>
      </c>
      <c r="AA192" s="37">
        <f t="shared" si="90"/>
        <v>0</v>
      </c>
      <c r="AB192" s="37">
        <f t="shared" si="90"/>
        <v>0</v>
      </c>
      <c r="AC192" s="37">
        <f t="shared" si="90"/>
        <v>0</v>
      </c>
      <c r="AD192" s="37">
        <f t="shared" si="90"/>
        <v>0</v>
      </c>
      <c r="AE192" s="37">
        <f t="shared" si="90"/>
        <v>0</v>
      </c>
      <c r="AF192" s="37">
        <f t="shared" si="90"/>
        <v>0</v>
      </c>
      <c r="AG192" s="37">
        <f t="shared" si="90"/>
        <v>0</v>
      </c>
      <c r="AH192" s="37">
        <f t="shared" si="90"/>
        <v>0</v>
      </c>
      <c r="AI192" s="37">
        <f t="shared" si="90"/>
        <v>0</v>
      </c>
      <c r="AJ192" s="37">
        <f t="shared" si="90"/>
        <v>0</v>
      </c>
      <c r="AK192" s="37">
        <f t="shared" si="90"/>
        <v>0</v>
      </c>
      <c r="AL192" s="37">
        <f t="shared" si="90"/>
        <v>0</v>
      </c>
      <c r="AM192" s="37">
        <f t="shared" si="90"/>
        <v>0</v>
      </c>
      <c r="AN192" s="37">
        <f t="shared" si="90"/>
        <v>0</v>
      </c>
      <c r="AO192" s="37">
        <f t="shared" si="90"/>
        <v>0</v>
      </c>
      <c r="AP192" s="37">
        <f t="shared" si="90"/>
        <v>0</v>
      </c>
    </row>
    <row r="193" spans="2:42" s="31" customFormat="1" ht="14.25" customHeight="1">
      <c r="C193" s="81" t="s">
        <v>86</v>
      </c>
      <c r="D193" s="37">
        <f t="shared" si="89"/>
        <v>0</v>
      </c>
      <c r="E193" s="37">
        <f t="shared" ref="E193:AP193" si="91">E171*E$183</f>
        <v>0</v>
      </c>
      <c r="F193" s="37">
        <f t="shared" si="91"/>
        <v>0</v>
      </c>
      <c r="G193" s="37">
        <f t="shared" si="91"/>
        <v>0</v>
      </c>
      <c r="H193" s="37">
        <f t="shared" si="91"/>
        <v>0</v>
      </c>
      <c r="I193" s="37">
        <f t="shared" si="91"/>
        <v>0</v>
      </c>
      <c r="J193" s="37">
        <f t="shared" si="91"/>
        <v>0</v>
      </c>
      <c r="K193" s="37">
        <f t="shared" si="91"/>
        <v>0</v>
      </c>
      <c r="L193" s="37">
        <f t="shared" si="91"/>
        <v>0</v>
      </c>
      <c r="M193" s="37">
        <f t="shared" si="91"/>
        <v>0</v>
      </c>
      <c r="N193" s="37">
        <f t="shared" si="91"/>
        <v>0</v>
      </c>
      <c r="O193" s="37">
        <f t="shared" si="91"/>
        <v>0</v>
      </c>
      <c r="P193" s="37">
        <f t="shared" si="91"/>
        <v>0</v>
      </c>
      <c r="Q193" s="98">
        <f t="shared" si="91"/>
        <v>0</v>
      </c>
      <c r="R193" s="98">
        <f t="shared" si="91"/>
        <v>0</v>
      </c>
      <c r="S193" s="98">
        <f t="shared" si="91"/>
        <v>0</v>
      </c>
      <c r="T193" s="98">
        <f t="shared" si="91"/>
        <v>0</v>
      </c>
      <c r="U193" s="98">
        <f t="shared" si="91"/>
        <v>0</v>
      </c>
      <c r="V193" s="98">
        <f t="shared" si="91"/>
        <v>0</v>
      </c>
      <c r="W193" s="37">
        <f t="shared" si="91"/>
        <v>0</v>
      </c>
      <c r="X193" s="37">
        <f t="shared" si="91"/>
        <v>0</v>
      </c>
      <c r="Y193" s="37">
        <f t="shared" si="91"/>
        <v>0</v>
      </c>
      <c r="Z193" s="37">
        <f t="shared" si="91"/>
        <v>0</v>
      </c>
      <c r="AA193" s="37">
        <f t="shared" si="91"/>
        <v>0</v>
      </c>
      <c r="AB193" s="37">
        <f t="shared" si="91"/>
        <v>0</v>
      </c>
      <c r="AC193" s="37">
        <f t="shared" si="91"/>
        <v>0</v>
      </c>
      <c r="AD193" s="37">
        <f t="shared" si="91"/>
        <v>0</v>
      </c>
      <c r="AE193" s="37">
        <f t="shared" si="91"/>
        <v>0</v>
      </c>
      <c r="AF193" s="37">
        <f t="shared" si="91"/>
        <v>0</v>
      </c>
      <c r="AG193" s="37">
        <f t="shared" si="91"/>
        <v>0</v>
      </c>
      <c r="AH193" s="37">
        <f t="shared" si="91"/>
        <v>0</v>
      </c>
      <c r="AI193" s="37">
        <f t="shared" si="91"/>
        <v>0</v>
      </c>
      <c r="AJ193" s="37">
        <f t="shared" si="91"/>
        <v>0</v>
      </c>
      <c r="AK193" s="37">
        <f t="shared" si="91"/>
        <v>0</v>
      </c>
      <c r="AL193" s="37">
        <f t="shared" si="91"/>
        <v>0</v>
      </c>
      <c r="AM193" s="37">
        <f t="shared" si="91"/>
        <v>0</v>
      </c>
      <c r="AN193" s="37">
        <f t="shared" si="91"/>
        <v>0</v>
      </c>
      <c r="AO193" s="37">
        <f t="shared" si="91"/>
        <v>0</v>
      </c>
      <c r="AP193" s="37">
        <f t="shared" si="91"/>
        <v>0</v>
      </c>
    </row>
    <row r="194" spans="2:42" s="31" customFormat="1" ht="14.25" customHeight="1">
      <c r="C194" s="81" t="s">
        <v>79</v>
      </c>
      <c r="D194" s="37">
        <f t="shared" ref="D194:P194" si="92">SUM(D191:D193)</f>
        <v>0</v>
      </c>
      <c r="E194" s="37">
        <f t="shared" si="92"/>
        <v>0</v>
      </c>
      <c r="F194" s="37">
        <f t="shared" si="92"/>
        <v>0</v>
      </c>
      <c r="G194" s="37">
        <f t="shared" si="92"/>
        <v>0</v>
      </c>
      <c r="H194" s="37">
        <f t="shared" si="92"/>
        <v>0</v>
      </c>
      <c r="I194" s="37">
        <f t="shared" si="92"/>
        <v>0</v>
      </c>
      <c r="J194" s="37">
        <f t="shared" si="92"/>
        <v>0</v>
      </c>
      <c r="K194" s="37">
        <f t="shared" si="92"/>
        <v>0</v>
      </c>
      <c r="L194" s="37">
        <f t="shared" si="92"/>
        <v>0</v>
      </c>
      <c r="M194" s="37">
        <f t="shared" si="92"/>
        <v>0</v>
      </c>
      <c r="N194" s="37">
        <f t="shared" si="92"/>
        <v>0</v>
      </c>
      <c r="O194" s="37">
        <f t="shared" si="92"/>
        <v>0</v>
      </c>
      <c r="P194" s="37">
        <f t="shared" si="92"/>
        <v>0</v>
      </c>
      <c r="Q194" s="98">
        <f>SUM(Q191:Q193)</f>
        <v>0</v>
      </c>
      <c r="R194" s="98">
        <f>SUM(R191:R193)</f>
        <v>0</v>
      </c>
      <c r="S194" s="98">
        <f>SUM(S191:S193)</f>
        <v>0</v>
      </c>
      <c r="T194" s="98">
        <f>SUM(T191:T193)</f>
        <v>0</v>
      </c>
      <c r="U194" s="98">
        <f>SUM(U191:U193)</f>
        <v>0</v>
      </c>
      <c r="V194" s="98">
        <f t="shared" ref="V194:AP194" si="93">SUM(V191:V193)</f>
        <v>0</v>
      </c>
      <c r="W194" s="37">
        <f t="shared" si="93"/>
        <v>0</v>
      </c>
      <c r="X194" s="41">
        <f t="shared" si="93"/>
        <v>0</v>
      </c>
      <c r="Y194" s="41">
        <f t="shared" si="93"/>
        <v>0</v>
      </c>
      <c r="Z194" s="41">
        <f t="shared" si="93"/>
        <v>0</v>
      </c>
      <c r="AA194" s="41">
        <f t="shared" si="93"/>
        <v>0</v>
      </c>
      <c r="AB194" s="41">
        <f t="shared" si="93"/>
        <v>0</v>
      </c>
      <c r="AC194" s="41">
        <f t="shared" si="93"/>
        <v>0</v>
      </c>
      <c r="AD194" s="41">
        <f t="shared" si="93"/>
        <v>0</v>
      </c>
      <c r="AE194" s="41">
        <f t="shared" si="93"/>
        <v>0</v>
      </c>
      <c r="AF194" s="41">
        <f t="shared" si="93"/>
        <v>0</v>
      </c>
      <c r="AG194" s="41">
        <f t="shared" si="93"/>
        <v>0</v>
      </c>
      <c r="AH194" s="41">
        <f t="shared" si="93"/>
        <v>0</v>
      </c>
      <c r="AI194" s="41">
        <f t="shared" si="93"/>
        <v>0</v>
      </c>
      <c r="AJ194" s="41">
        <f t="shared" si="93"/>
        <v>0</v>
      </c>
      <c r="AK194" s="41">
        <f t="shared" si="93"/>
        <v>0</v>
      </c>
      <c r="AL194" s="41">
        <f t="shared" si="93"/>
        <v>0</v>
      </c>
      <c r="AM194" s="41">
        <f t="shared" si="93"/>
        <v>0</v>
      </c>
      <c r="AN194" s="41">
        <f t="shared" si="93"/>
        <v>0</v>
      </c>
      <c r="AO194" s="41">
        <f t="shared" si="93"/>
        <v>0</v>
      </c>
      <c r="AP194" s="41">
        <f t="shared" si="93"/>
        <v>0</v>
      </c>
    </row>
    <row r="195" spans="2:42" s="31" customFormat="1" ht="13.5">
      <c r="C195" s="49"/>
      <c r="D195" s="588" t="str">
        <f t="shared" ref="D195:V195" si="94">D15</f>
        <v>21</v>
      </c>
      <c r="E195" s="588" t="str">
        <f t="shared" si="94"/>
        <v>22</v>
      </c>
      <c r="F195" s="588" t="str">
        <f t="shared" si="94"/>
        <v>23</v>
      </c>
      <c r="G195" s="588" t="str">
        <f t="shared" si="94"/>
        <v>24</v>
      </c>
      <c r="H195" s="588" t="str">
        <f t="shared" si="94"/>
        <v>25</v>
      </c>
      <c r="I195" s="588" t="str">
        <f t="shared" si="94"/>
        <v>26</v>
      </c>
      <c r="J195" s="588" t="str">
        <f t="shared" si="94"/>
        <v>27</v>
      </c>
      <c r="K195" s="588" t="str">
        <f t="shared" si="94"/>
        <v>28</v>
      </c>
      <c r="L195" s="588" t="str">
        <f t="shared" si="94"/>
        <v>29</v>
      </c>
      <c r="M195" s="588" t="str">
        <f t="shared" si="94"/>
        <v>30</v>
      </c>
      <c r="N195" s="588" t="str">
        <f t="shared" si="94"/>
        <v>31</v>
      </c>
      <c r="O195" s="588" t="str">
        <f t="shared" si="94"/>
        <v>32</v>
      </c>
      <c r="P195" s="588" t="str">
        <f t="shared" si="94"/>
        <v>33</v>
      </c>
      <c r="Q195" s="588" t="str">
        <f t="shared" si="94"/>
        <v>34</v>
      </c>
      <c r="R195" s="588" t="str">
        <f t="shared" si="94"/>
        <v>35</v>
      </c>
      <c r="S195" s="588" t="str">
        <f t="shared" si="94"/>
        <v>36</v>
      </c>
      <c r="T195" s="588" t="str">
        <f t="shared" si="94"/>
        <v>37</v>
      </c>
      <c r="U195" s="588" t="str">
        <f t="shared" si="94"/>
        <v>38</v>
      </c>
      <c r="V195" s="588" t="str">
        <f t="shared" si="94"/>
        <v>39</v>
      </c>
      <c r="W195" s="49"/>
      <c r="X195" s="99"/>
    </row>
    <row r="196" spans="2:42" s="31" customFormat="1" ht="40.5">
      <c r="C196" s="77" t="s">
        <v>48</v>
      </c>
      <c r="D196" s="589" t="str">
        <f t="shared" ref="D196:V196" si="95">D16</f>
        <v>輸送機械</v>
      </c>
      <c r="E196" s="589" t="str">
        <f t="shared" si="95"/>
        <v>その他の製造工業製品</v>
      </c>
      <c r="F196" s="589" t="str">
        <f t="shared" si="95"/>
        <v>建設</v>
      </c>
      <c r="G196" s="589" t="str">
        <f t="shared" si="95"/>
        <v>電力・ガス・熱供給</v>
      </c>
      <c r="H196" s="589" t="str">
        <f t="shared" si="95"/>
        <v>水道</v>
      </c>
      <c r="I196" s="589" t="str">
        <f t="shared" si="95"/>
        <v>廃棄物処理</v>
      </c>
      <c r="J196" s="589" t="str">
        <f t="shared" si="95"/>
        <v>商業</v>
      </c>
      <c r="K196" s="589" t="str">
        <f t="shared" si="95"/>
        <v>金融・保険</v>
      </c>
      <c r="L196" s="589" t="str">
        <f t="shared" si="95"/>
        <v>不動産</v>
      </c>
      <c r="M196" s="589" t="str">
        <f t="shared" si="95"/>
        <v>運輸・郵便</v>
      </c>
      <c r="N196" s="589" t="str">
        <f t="shared" si="95"/>
        <v>情報通信</v>
      </c>
      <c r="O196" s="589" t="str">
        <f t="shared" si="95"/>
        <v>公務</v>
      </c>
      <c r="P196" s="589" t="str">
        <f t="shared" si="95"/>
        <v>教育・研究</v>
      </c>
      <c r="Q196" s="589" t="str">
        <f t="shared" si="95"/>
        <v>医療・福祉</v>
      </c>
      <c r="R196" s="613" t="str">
        <f t="shared" si="95"/>
        <v>他に分類されない会員制団体</v>
      </c>
      <c r="S196" s="589" t="str">
        <f t="shared" si="95"/>
        <v>対事業所サービス</v>
      </c>
      <c r="T196" s="589" t="str">
        <f t="shared" si="95"/>
        <v>対個人サービス</v>
      </c>
      <c r="U196" s="589" t="str">
        <f t="shared" si="95"/>
        <v>事務用品</v>
      </c>
      <c r="V196" s="589" t="str">
        <f t="shared" si="95"/>
        <v>分類不明</v>
      </c>
      <c r="W196" s="30" t="s">
        <v>66</v>
      </c>
      <c r="X196" s="99"/>
    </row>
    <row r="197" spans="2:42" s="31" customFormat="1" ht="13.5">
      <c r="C197" s="78" t="s">
        <v>84</v>
      </c>
      <c r="D197" s="79">
        <f t="array" ref="D197:V200">+X191:AP194</f>
        <v>0</v>
      </c>
      <c r="E197" s="79">
        <v>0</v>
      </c>
      <c r="F197" s="79">
        <v>0</v>
      </c>
      <c r="G197" s="79">
        <v>0</v>
      </c>
      <c r="H197" s="79">
        <v>0</v>
      </c>
      <c r="I197" s="79">
        <v>0</v>
      </c>
      <c r="J197" s="79">
        <v>0</v>
      </c>
      <c r="K197" s="79">
        <v>0</v>
      </c>
      <c r="L197" s="79">
        <v>0</v>
      </c>
      <c r="M197" s="79">
        <v>0</v>
      </c>
      <c r="N197" s="79">
        <v>0</v>
      </c>
      <c r="O197" s="79">
        <v>0</v>
      </c>
      <c r="P197" s="79">
        <v>0</v>
      </c>
      <c r="Q197" s="97">
        <v>0</v>
      </c>
      <c r="R197" s="97">
        <v>0</v>
      </c>
      <c r="S197" s="97">
        <v>0</v>
      </c>
      <c r="T197" s="97">
        <v>0</v>
      </c>
      <c r="U197" s="97">
        <v>0</v>
      </c>
      <c r="V197" s="97">
        <v>0</v>
      </c>
      <c r="W197" s="79">
        <f>SUM(D191:W191,D197:V197)</f>
        <v>0</v>
      </c>
      <c r="X197" s="99"/>
    </row>
    <row r="198" spans="2:42" s="31" customFormat="1" ht="13.5">
      <c r="C198" s="81" t="s">
        <v>85</v>
      </c>
      <c r="D198" s="98">
        <v>0</v>
      </c>
      <c r="E198" s="98">
        <v>0</v>
      </c>
      <c r="F198" s="98">
        <v>0</v>
      </c>
      <c r="G198" s="98">
        <v>0</v>
      </c>
      <c r="H198" s="98">
        <v>0</v>
      </c>
      <c r="I198" s="98">
        <v>0</v>
      </c>
      <c r="J198" s="98">
        <v>0</v>
      </c>
      <c r="K198" s="98">
        <v>0</v>
      </c>
      <c r="L198" s="98">
        <v>0</v>
      </c>
      <c r="M198" s="98">
        <v>0</v>
      </c>
      <c r="N198" s="98">
        <v>0</v>
      </c>
      <c r="O198" s="98">
        <v>0</v>
      </c>
      <c r="P198" s="98">
        <v>0</v>
      </c>
      <c r="Q198" s="98">
        <v>0</v>
      </c>
      <c r="R198" s="98">
        <v>0</v>
      </c>
      <c r="S198" s="98">
        <v>0</v>
      </c>
      <c r="T198" s="98">
        <v>0</v>
      </c>
      <c r="U198" s="98">
        <v>0</v>
      </c>
      <c r="V198" s="98">
        <v>0</v>
      </c>
      <c r="W198" s="37">
        <f t="shared" ref="W198:W200" si="96">SUM(D192:W192,D198:V198)</f>
        <v>0</v>
      </c>
      <c r="X198" s="99"/>
    </row>
    <row r="199" spans="2:42" s="31" customFormat="1" ht="13.5">
      <c r="C199" s="81" t="s">
        <v>86</v>
      </c>
      <c r="D199" s="37">
        <v>0</v>
      </c>
      <c r="E199" s="37">
        <v>0</v>
      </c>
      <c r="F199" s="37">
        <v>0</v>
      </c>
      <c r="G199" s="37">
        <v>0</v>
      </c>
      <c r="H199" s="37">
        <v>0</v>
      </c>
      <c r="I199" s="37">
        <v>0</v>
      </c>
      <c r="J199" s="37">
        <v>0</v>
      </c>
      <c r="K199" s="37">
        <v>0</v>
      </c>
      <c r="L199" s="37">
        <v>0</v>
      </c>
      <c r="M199" s="37">
        <v>0</v>
      </c>
      <c r="N199" s="37">
        <v>0</v>
      </c>
      <c r="O199" s="37">
        <v>0</v>
      </c>
      <c r="P199" s="37">
        <v>0</v>
      </c>
      <c r="Q199" s="98">
        <v>0</v>
      </c>
      <c r="R199" s="98">
        <v>0</v>
      </c>
      <c r="S199" s="98">
        <v>0</v>
      </c>
      <c r="T199" s="98">
        <v>0</v>
      </c>
      <c r="U199" s="98">
        <v>0</v>
      </c>
      <c r="V199" s="98">
        <v>0</v>
      </c>
      <c r="W199" s="37">
        <f t="shared" si="96"/>
        <v>0</v>
      </c>
      <c r="X199" s="99"/>
    </row>
    <row r="200" spans="2:42" s="31" customFormat="1" ht="13.5">
      <c r="C200" s="83" t="s">
        <v>79</v>
      </c>
      <c r="D200" s="41">
        <v>0</v>
      </c>
      <c r="E200" s="41">
        <v>0</v>
      </c>
      <c r="F200" s="41">
        <v>0</v>
      </c>
      <c r="G200" s="41">
        <v>0</v>
      </c>
      <c r="H200" s="41">
        <v>0</v>
      </c>
      <c r="I200" s="41">
        <v>0</v>
      </c>
      <c r="J200" s="41">
        <v>0</v>
      </c>
      <c r="K200" s="41">
        <v>0</v>
      </c>
      <c r="L200" s="41">
        <v>0</v>
      </c>
      <c r="M200" s="41">
        <v>0</v>
      </c>
      <c r="N200" s="41">
        <v>0</v>
      </c>
      <c r="O200" s="41">
        <v>0</v>
      </c>
      <c r="P200" s="41">
        <v>0</v>
      </c>
      <c r="Q200" s="41">
        <v>0</v>
      </c>
      <c r="R200" s="41">
        <v>0</v>
      </c>
      <c r="S200" s="41">
        <v>0</v>
      </c>
      <c r="T200" s="41">
        <v>0</v>
      </c>
      <c r="U200" s="41">
        <v>0</v>
      </c>
      <c r="V200" s="41">
        <v>0</v>
      </c>
      <c r="W200" s="41">
        <f t="shared" si="96"/>
        <v>0</v>
      </c>
      <c r="X200" s="99"/>
    </row>
    <row r="201" spans="2:42" s="31" customFormat="1" ht="10.7" customHeight="1">
      <c r="D201" s="100"/>
      <c r="E201" s="100"/>
      <c r="F201" s="100"/>
      <c r="G201" s="100"/>
      <c r="H201" s="100"/>
      <c r="I201" s="100"/>
      <c r="J201" s="100"/>
      <c r="K201" s="100"/>
      <c r="L201" s="100"/>
      <c r="M201" s="100"/>
      <c r="N201" s="100"/>
      <c r="O201" s="100"/>
      <c r="P201" s="100"/>
      <c r="Q201" s="100"/>
      <c r="R201" s="100"/>
      <c r="S201" s="100"/>
      <c r="T201" s="100"/>
      <c r="U201" s="100"/>
      <c r="V201" s="100"/>
      <c r="W201" s="100"/>
      <c r="X201" s="99"/>
    </row>
    <row r="202" spans="2:42" s="31" customFormat="1" ht="14.25" customHeight="1">
      <c r="C202" s="31" t="s">
        <v>87</v>
      </c>
      <c r="D202" s="100"/>
      <c r="E202" s="100"/>
      <c r="F202" s="100"/>
      <c r="G202" s="100"/>
      <c r="H202" s="100"/>
      <c r="I202" s="100"/>
      <c r="J202" s="100"/>
      <c r="K202" s="100"/>
      <c r="L202" s="100"/>
      <c r="M202" s="100"/>
      <c r="N202" s="100"/>
      <c r="O202" s="100"/>
      <c r="P202" s="100"/>
      <c r="Q202" s="100"/>
      <c r="R202" s="100"/>
      <c r="S202" s="100"/>
      <c r="T202" s="100"/>
      <c r="U202" s="100"/>
      <c r="V202" s="100"/>
      <c r="W202" s="100"/>
      <c r="X202" s="99"/>
    </row>
    <row r="203" spans="2:42" s="31" customFormat="1" ht="10.7" customHeight="1">
      <c r="D203" s="100"/>
      <c r="E203" s="100"/>
      <c r="F203" s="100"/>
      <c r="G203" s="100"/>
      <c r="H203" s="100"/>
      <c r="I203" s="100"/>
      <c r="J203" s="100"/>
      <c r="K203" s="100"/>
      <c r="L203" s="100"/>
      <c r="M203" s="100"/>
      <c r="N203" s="100"/>
      <c r="O203" s="100"/>
      <c r="P203" s="100"/>
      <c r="Q203" s="100"/>
      <c r="R203" s="100"/>
      <c r="S203" s="100"/>
      <c r="T203" s="100"/>
      <c r="U203" s="100"/>
      <c r="V203" s="100"/>
      <c r="W203" s="100"/>
      <c r="X203" s="99"/>
    </row>
    <row r="204" spans="2:42" s="31" customFormat="1" ht="10.7" customHeight="1">
      <c r="D204" s="100"/>
      <c r="E204" s="100"/>
      <c r="F204" s="100"/>
      <c r="G204" s="100"/>
      <c r="H204" s="100"/>
      <c r="I204" s="100"/>
      <c r="J204" s="100"/>
      <c r="K204" s="100"/>
      <c r="L204" s="100"/>
      <c r="M204" s="100"/>
      <c r="N204" s="100"/>
      <c r="O204" s="100"/>
      <c r="P204" s="100"/>
      <c r="Q204" s="100"/>
      <c r="R204" s="100"/>
      <c r="S204" s="100"/>
      <c r="T204" s="100"/>
      <c r="U204" s="100"/>
      <c r="V204" s="100"/>
      <c r="W204" s="100"/>
      <c r="X204" s="99"/>
    </row>
    <row r="205" spans="2:42" s="31" customFormat="1" ht="18.75">
      <c r="B205" s="44"/>
      <c r="C205" s="51" t="s">
        <v>146</v>
      </c>
      <c r="D205" s="100"/>
      <c r="E205" s="100"/>
      <c r="F205" s="100"/>
      <c r="G205" s="100"/>
      <c r="H205" s="100"/>
      <c r="I205" s="100"/>
      <c r="J205" s="100"/>
      <c r="K205" s="100"/>
      <c r="L205" s="100"/>
      <c r="M205" s="100"/>
      <c r="N205" s="100"/>
      <c r="O205" s="100"/>
      <c r="P205" s="100"/>
      <c r="Q205" s="100"/>
      <c r="R205" s="100"/>
      <c r="S205" s="100"/>
      <c r="T205" s="100"/>
      <c r="U205" s="100"/>
      <c r="V205" s="100"/>
      <c r="W205" s="100"/>
      <c r="X205" s="99"/>
    </row>
    <row r="206" spans="2:42" s="31" customFormat="1" ht="14.25" customHeight="1">
      <c r="D206" s="100"/>
      <c r="E206" s="100"/>
      <c r="F206" s="100"/>
      <c r="G206" s="100"/>
      <c r="H206" s="100"/>
      <c r="I206" s="100"/>
      <c r="J206" s="100"/>
      <c r="K206" s="100"/>
      <c r="L206" s="100"/>
      <c r="M206" s="100"/>
      <c r="N206" s="100"/>
      <c r="O206" s="100"/>
      <c r="P206" s="100"/>
      <c r="Q206" s="100"/>
      <c r="R206" s="100"/>
      <c r="S206" s="100"/>
      <c r="T206" s="100"/>
      <c r="U206" s="100"/>
      <c r="V206" s="100"/>
      <c r="W206" s="100"/>
      <c r="X206" s="99"/>
    </row>
    <row r="207" spans="2:42" s="31" customFormat="1" ht="17.25">
      <c r="C207" s="32" t="s">
        <v>147</v>
      </c>
      <c r="D207" s="99"/>
      <c r="E207" s="99"/>
      <c r="F207" s="99"/>
      <c r="G207" s="99"/>
      <c r="H207" s="99"/>
      <c r="I207" s="99"/>
      <c r="J207" s="99"/>
      <c r="K207" s="99"/>
      <c r="L207" s="99"/>
      <c r="M207" s="99"/>
      <c r="N207" s="99"/>
      <c r="O207" s="99"/>
      <c r="P207" s="99"/>
      <c r="Q207" s="99"/>
      <c r="R207" s="99"/>
      <c r="S207" s="99"/>
      <c r="T207" s="99"/>
      <c r="U207" s="99"/>
      <c r="V207" s="99"/>
      <c r="W207" s="29" t="s">
        <v>722</v>
      </c>
      <c r="X207" s="99"/>
    </row>
    <row r="208" spans="2:42" s="31" customFormat="1" ht="13.5">
      <c r="C208" s="49"/>
      <c r="D208" s="588" t="str">
        <f t="shared" ref="D208:AP208" si="97">D9</f>
        <v>01</v>
      </c>
      <c r="E208" s="588" t="str">
        <f t="shared" si="97"/>
        <v>02</v>
      </c>
      <c r="F208" s="588" t="str">
        <f t="shared" si="97"/>
        <v>03</v>
      </c>
      <c r="G208" s="588" t="str">
        <f t="shared" si="97"/>
        <v>04</v>
      </c>
      <c r="H208" s="588" t="str">
        <f t="shared" si="97"/>
        <v>05</v>
      </c>
      <c r="I208" s="588" t="str">
        <f t="shared" si="97"/>
        <v>06</v>
      </c>
      <c r="J208" s="588" t="str">
        <f t="shared" si="97"/>
        <v>07</v>
      </c>
      <c r="K208" s="588" t="str">
        <f t="shared" si="97"/>
        <v>08</v>
      </c>
      <c r="L208" s="588" t="str">
        <f t="shared" si="97"/>
        <v>09</v>
      </c>
      <c r="M208" s="588" t="str">
        <f t="shared" si="97"/>
        <v>10</v>
      </c>
      <c r="N208" s="588" t="str">
        <f t="shared" si="97"/>
        <v>11</v>
      </c>
      <c r="O208" s="588" t="str">
        <f t="shared" si="97"/>
        <v>12</v>
      </c>
      <c r="P208" s="588" t="str">
        <f t="shared" si="97"/>
        <v>13</v>
      </c>
      <c r="Q208" s="588" t="str">
        <f t="shared" si="97"/>
        <v>14</v>
      </c>
      <c r="R208" s="588" t="str">
        <f t="shared" si="97"/>
        <v>15</v>
      </c>
      <c r="S208" s="588" t="str">
        <f t="shared" si="97"/>
        <v>16</v>
      </c>
      <c r="T208" s="588" t="str">
        <f t="shared" si="97"/>
        <v>17</v>
      </c>
      <c r="U208" s="588" t="str">
        <f t="shared" si="97"/>
        <v>18</v>
      </c>
      <c r="V208" s="588" t="str">
        <f t="shared" si="97"/>
        <v>19</v>
      </c>
      <c r="W208" s="588" t="str">
        <f t="shared" si="97"/>
        <v>20</v>
      </c>
      <c r="X208" s="588" t="str">
        <f t="shared" si="97"/>
        <v>21</v>
      </c>
      <c r="Y208" s="588" t="str">
        <f t="shared" si="97"/>
        <v>22</v>
      </c>
      <c r="Z208" s="588" t="str">
        <f t="shared" si="97"/>
        <v>23</v>
      </c>
      <c r="AA208" s="588" t="str">
        <f t="shared" si="97"/>
        <v>24</v>
      </c>
      <c r="AB208" s="588" t="str">
        <f t="shared" si="97"/>
        <v>25</v>
      </c>
      <c r="AC208" s="588" t="str">
        <f t="shared" si="97"/>
        <v>26</v>
      </c>
      <c r="AD208" s="588" t="str">
        <f t="shared" si="97"/>
        <v>27</v>
      </c>
      <c r="AE208" s="588" t="str">
        <f t="shared" si="97"/>
        <v>28</v>
      </c>
      <c r="AF208" s="588" t="str">
        <f t="shared" si="97"/>
        <v>29</v>
      </c>
      <c r="AG208" s="588" t="str">
        <f t="shared" si="97"/>
        <v>30</v>
      </c>
      <c r="AH208" s="588" t="str">
        <f t="shared" si="97"/>
        <v>31</v>
      </c>
      <c r="AI208" s="588" t="str">
        <f t="shared" si="97"/>
        <v>32</v>
      </c>
      <c r="AJ208" s="588" t="str">
        <f t="shared" si="97"/>
        <v>33</v>
      </c>
      <c r="AK208" s="588" t="str">
        <f t="shared" si="97"/>
        <v>34</v>
      </c>
      <c r="AL208" s="588" t="str">
        <f t="shared" si="97"/>
        <v>35</v>
      </c>
      <c r="AM208" s="588" t="str">
        <f t="shared" si="97"/>
        <v>36</v>
      </c>
      <c r="AN208" s="588" t="str">
        <f t="shared" si="97"/>
        <v>37</v>
      </c>
      <c r="AO208" s="588" t="str">
        <f t="shared" si="97"/>
        <v>38</v>
      </c>
      <c r="AP208" s="588" t="str">
        <f t="shared" si="97"/>
        <v>39</v>
      </c>
    </row>
    <row r="209" spans="3:42" s="31" customFormat="1" ht="40.5">
      <c r="C209" s="77" t="s">
        <v>48</v>
      </c>
      <c r="D209" s="589" t="str">
        <f t="shared" ref="D209:AP209" si="98">D10</f>
        <v>農業</v>
      </c>
      <c r="E209" s="589" t="str">
        <f t="shared" si="98"/>
        <v>林業</v>
      </c>
      <c r="F209" s="589" t="str">
        <f t="shared" si="98"/>
        <v>漁業</v>
      </c>
      <c r="G209" s="589" t="str">
        <f t="shared" si="98"/>
        <v>鉱業</v>
      </c>
      <c r="H209" s="589" t="str">
        <f t="shared" si="98"/>
        <v>飲食料品</v>
      </c>
      <c r="I209" s="589" t="str">
        <f t="shared" si="98"/>
        <v>繊維製品</v>
      </c>
      <c r="J209" s="589" t="str">
        <f t="shared" si="98"/>
        <v>パルプ・紙・木製品</v>
      </c>
      <c r="K209" s="589" t="str">
        <f t="shared" si="98"/>
        <v>化学製品</v>
      </c>
      <c r="L209" s="589" t="str">
        <f t="shared" si="98"/>
        <v>石油・石炭製品</v>
      </c>
      <c r="M209" s="613" t="str">
        <f t="shared" si="98"/>
        <v>プラスチック・ゴム製品</v>
      </c>
      <c r="N209" s="589" t="str">
        <f t="shared" si="98"/>
        <v>窯業・土石製品</v>
      </c>
      <c r="O209" s="589" t="str">
        <f t="shared" si="98"/>
        <v>鉄鋼</v>
      </c>
      <c r="P209" s="589" t="str">
        <f t="shared" si="98"/>
        <v>非鉄金属</v>
      </c>
      <c r="Q209" s="589" t="str">
        <f t="shared" si="98"/>
        <v>金属製品</v>
      </c>
      <c r="R209" s="589" t="str">
        <f t="shared" si="98"/>
        <v>はん用機械</v>
      </c>
      <c r="S209" s="589" t="str">
        <f t="shared" si="98"/>
        <v>生産用機械</v>
      </c>
      <c r="T209" s="589" t="str">
        <f t="shared" si="98"/>
        <v>業務用機械</v>
      </c>
      <c r="U209" s="589" t="str">
        <f t="shared" si="98"/>
        <v>電子部品</v>
      </c>
      <c r="V209" s="589" t="str">
        <f t="shared" si="98"/>
        <v>電気機械</v>
      </c>
      <c r="W209" s="589" t="str">
        <f t="shared" si="98"/>
        <v>情報通信機器</v>
      </c>
      <c r="X209" s="593" t="str">
        <f t="shared" si="98"/>
        <v>輸送機械</v>
      </c>
      <c r="Y209" s="593" t="str">
        <f t="shared" si="98"/>
        <v>その他の製造工業製品</v>
      </c>
      <c r="Z209" s="593" t="str">
        <f t="shared" si="98"/>
        <v>建設</v>
      </c>
      <c r="AA209" s="593" t="str">
        <f t="shared" si="98"/>
        <v>電力・ガス・熱供給</v>
      </c>
      <c r="AB209" s="593" t="str">
        <f t="shared" si="98"/>
        <v>水道</v>
      </c>
      <c r="AC209" s="593" t="str">
        <f t="shared" si="98"/>
        <v>廃棄物処理</v>
      </c>
      <c r="AD209" s="593" t="str">
        <f t="shared" si="98"/>
        <v>商業</v>
      </c>
      <c r="AE209" s="593" t="str">
        <f t="shared" si="98"/>
        <v>金融・保険</v>
      </c>
      <c r="AF209" s="593" t="str">
        <f t="shared" si="98"/>
        <v>不動産</v>
      </c>
      <c r="AG209" s="593" t="str">
        <f t="shared" si="98"/>
        <v>運輸・郵便</v>
      </c>
      <c r="AH209" s="593" t="str">
        <f t="shared" si="98"/>
        <v>情報通信</v>
      </c>
      <c r="AI209" s="593" t="str">
        <f t="shared" si="98"/>
        <v>公務</v>
      </c>
      <c r="AJ209" s="593" t="str">
        <f t="shared" si="98"/>
        <v>教育・研究</v>
      </c>
      <c r="AK209" s="593" t="str">
        <f t="shared" si="98"/>
        <v>医療・福祉</v>
      </c>
      <c r="AL209" s="614" t="str">
        <f t="shared" si="98"/>
        <v>他に分類されない会員制団体</v>
      </c>
      <c r="AM209" s="593" t="str">
        <f t="shared" si="98"/>
        <v>対事業所サービス</v>
      </c>
      <c r="AN209" s="593" t="str">
        <f t="shared" si="98"/>
        <v>対個人サービス</v>
      </c>
      <c r="AO209" s="593" t="str">
        <f t="shared" si="98"/>
        <v>事務用品</v>
      </c>
      <c r="AP209" s="593" t="str">
        <f t="shared" si="98"/>
        <v>分類不明</v>
      </c>
    </row>
    <row r="210" spans="3:42" s="31" customFormat="1" ht="13.5">
      <c r="C210" s="78" t="s">
        <v>84</v>
      </c>
      <c r="D210" s="79">
        <f t="shared" ref="D210:D212" si="99">D150+D191</f>
        <v>0</v>
      </c>
      <c r="E210" s="79">
        <f t="shared" ref="E210:AP210" si="100">E150+E191</f>
        <v>0</v>
      </c>
      <c r="F210" s="79">
        <f t="shared" si="100"/>
        <v>0</v>
      </c>
      <c r="G210" s="79">
        <f t="shared" si="100"/>
        <v>0</v>
      </c>
      <c r="H210" s="79">
        <f t="shared" si="100"/>
        <v>0</v>
      </c>
      <c r="I210" s="79">
        <f t="shared" si="100"/>
        <v>0</v>
      </c>
      <c r="J210" s="79">
        <f t="shared" si="100"/>
        <v>0</v>
      </c>
      <c r="K210" s="79">
        <f t="shared" si="100"/>
        <v>0</v>
      </c>
      <c r="L210" s="79">
        <f t="shared" si="100"/>
        <v>0</v>
      </c>
      <c r="M210" s="79">
        <f t="shared" si="100"/>
        <v>0</v>
      </c>
      <c r="N210" s="79">
        <f t="shared" si="100"/>
        <v>0</v>
      </c>
      <c r="O210" s="79">
        <f t="shared" si="100"/>
        <v>0</v>
      </c>
      <c r="P210" s="79">
        <f t="shared" si="100"/>
        <v>0</v>
      </c>
      <c r="Q210" s="97">
        <f t="shared" si="100"/>
        <v>0</v>
      </c>
      <c r="R210" s="97">
        <f t="shared" si="100"/>
        <v>0</v>
      </c>
      <c r="S210" s="97">
        <f t="shared" si="100"/>
        <v>0</v>
      </c>
      <c r="T210" s="97">
        <f t="shared" si="100"/>
        <v>0</v>
      </c>
      <c r="U210" s="97">
        <f t="shared" si="100"/>
        <v>0</v>
      </c>
      <c r="V210" s="97">
        <f t="shared" si="100"/>
        <v>0</v>
      </c>
      <c r="W210" s="79">
        <f t="shared" si="100"/>
        <v>0</v>
      </c>
      <c r="X210" s="79">
        <f t="shared" si="100"/>
        <v>0</v>
      </c>
      <c r="Y210" s="79">
        <f t="shared" si="100"/>
        <v>0</v>
      </c>
      <c r="Z210" s="79">
        <f t="shared" si="100"/>
        <v>0</v>
      </c>
      <c r="AA210" s="79">
        <f t="shared" si="100"/>
        <v>0</v>
      </c>
      <c r="AB210" s="79">
        <f t="shared" si="100"/>
        <v>0</v>
      </c>
      <c r="AC210" s="79">
        <f t="shared" si="100"/>
        <v>0</v>
      </c>
      <c r="AD210" s="79">
        <f t="shared" si="100"/>
        <v>0</v>
      </c>
      <c r="AE210" s="79">
        <f t="shared" si="100"/>
        <v>0</v>
      </c>
      <c r="AF210" s="79">
        <f t="shared" si="100"/>
        <v>0</v>
      </c>
      <c r="AG210" s="79">
        <f t="shared" si="100"/>
        <v>0</v>
      </c>
      <c r="AH210" s="79">
        <f t="shared" si="100"/>
        <v>0</v>
      </c>
      <c r="AI210" s="79">
        <f t="shared" si="100"/>
        <v>0</v>
      </c>
      <c r="AJ210" s="79">
        <f t="shared" si="100"/>
        <v>0</v>
      </c>
      <c r="AK210" s="79">
        <f t="shared" si="100"/>
        <v>0</v>
      </c>
      <c r="AL210" s="79">
        <f t="shared" si="100"/>
        <v>0</v>
      </c>
      <c r="AM210" s="79">
        <f t="shared" si="100"/>
        <v>0</v>
      </c>
      <c r="AN210" s="79">
        <f t="shared" si="100"/>
        <v>0</v>
      </c>
      <c r="AO210" s="79">
        <f t="shared" si="100"/>
        <v>0</v>
      </c>
      <c r="AP210" s="79">
        <f t="shared" si="100"/>
        <v>0</v>
      </c>
    </row>
    <row r="211" spans="3:42" s="31" customFormat="1" ht="13.5">
      <c r="C211" s="81" t="s">
        <v>85</v>
      </c>
      <c r="D211" s="37">
        <f t="shared" si="99"/>
        <v>0</v>
      </c>
      <c r="E211" s="37">
        <f t="shared" ref="E211:AP211" si="101">E151+E192</f>
        <v>0</v>
      </c>
      <c r="F211" s="37">
        <f t="shared" si="101"/>
        <v>0</v>
      </c>
      <c r="G211" s="37">
        <f t="shared" si="101"/>
        <v>0</v>
      </c>
      <c r="H211" s="37">
        <f t="shared" si="101"/>
        <v>0</v>
      </c>
      <c r="I211" s="37">
        <f t="shared" si="101"/>
        <v>0</v>
      </c>
      <c r="J211" s="37">
        <f t="shared" si="101"/>
        <v>0</v>
      </c>
      <c r="K211" s="37">
        <f t="shared" si="101"/>
        <v>0</v>
      </c>
      <c r="L211" s="37">
        <f t="shared" si="101"/>
        <v>0</v>
      </c>
      <c r="M211" s="37">
        <f t="shared" si="101"/>
        <v>0</v>
      </c>
      <c r="N211" s="37">
        <f t="shared" si="101"/>
        <v>0</v>
      </c>
      <c r="O211" s="37">
        <f t="shared" si="101"/>
        <v>0</v>
      </c>
      <c r="P211" s="37">
        <f t="shared" si="101"/>
        <v>0</v>
      </c>
      <c r="Q211" s="98">
        <f t="shared" si="101"/>
        <v>0</v>
      </c>
      <c r="R211" s="98">
        <f t="shared" si="101"/>
        <v>0</v>
      </c>
      <c r="S211" s="98">
        <f t="shared" si="101"/>
        <v>0</v>
      </c>
      <c r="T211" s="98">
        <f t="shared" si="101"/>
        <v>0</v>
      </c>
      <c r="U211" s="98">
        <f t="shared" si="101"/>
        <v>0</v>
      </c>
      <c r="V211" s="98">
        <f t="shared" si="101"/>
        <v>0</v>
      </c>
      <c r="W211" s="37">
        <f t="shared" si="101"/>
        <v>0</v>
      </c>
      <c r="X211" s="37">
        <f t="shared" si="101"/>
        <v>0</v>
      </c>
      <c r="Y211" s="37">
        <f t="shared" si="101"/>
        <v>0</v>
      </c>
      <c r="Z211" s="37">
        <f t="shared" si="101"/>
        <v>0</v>
      </c>
      <c r="AA211" s="37">
        <f t="shared" si="101"/>
        <v>0</v>
      </c>
      <c r="AB211" s="37">
        <f t="shared" si="101"/>
        <v>0</v>
      </c>
      <c r="AC211" s="37">
        <f t="shared" si="101"/>
        <v>0</v>
      </c>
      <c r="AD211" s="37">
        <f t="shared" si="101"/>
        <v>0</v>
      </c>
      <c r="AE211" s="37">
        <f t="shared" si="101"/>
        <v>0</v>
      </c>
      <c r="AF211" s="37">
        <f t="shared" si="101"/>
        <v>0</v>
      </c>
      <c r="AG211" s="37">
        <f t="shared" si="101"/>
        <v>0</v>
      </c>
      <c r="AH211" s="37">
        <f t="shared" si="101"/>
        <v>0</v>
      </c>
      <c r="AI211" s="37">
        <f t="shared" si="101"/>
        <v>0</v>
      </c>
      <c r="AJ211" s="37">
        <f t="shared" si="101"/>
        <v>0</v>
      </c>
      <c r="AK211" s="37">
        <f t="shared" si="101"/>
        <v>0</v>
      </c>
      <c r="AL211" s="37">
        <f t="shared" si="101"/>
        <v>0</v>
      </c>
      <c r="AM211" s="37">
        <f t="shared" si="101"/>
        <v>0</v>
      </c>
      <c r="AN211" s="37">
        <f t="shared" si="101"/>
        <v>0</v>
      </c>
      <c r="AO211" s="37">
        <f t="shared" si="101"/>
        <v>0</v>
      </c>
      <c r="AP211" s="37">
        <f t="shared" si="101"/>
        <v>0</v>
      </c>
    </row>
    <row r="212" spans="3:42" s="31" customFormat="1" ht="13.5">
      <c r="C212" s="81" t="s">
        <v>86</v>
      </c>
      <c r="D212" s="37">
        <f t="shared" si="99"/>
        <v>0</v>
      </c>
      <c r="E212" s="37">
        <f t="shared" ref="E212:AP212" si="102">E152+E193</f>
        <v>0</v>
      </c>
      <c r="F212" s="37">
        <f t="shared" si="102"/>
        <v>0</v>
      </c>
      <c r="G212" s="37">
        <f t="shared" si="102"/>
        <v>0</v>
      </c>
      <c r="H212" s="37">
        <f t="shared" si="102"/>
        <v>0</v>
      </c>
      <c r="I212" s="37">
        <f t="shared" si="102"/>
        <v>0</v>
      </c>
      <c r="J212" s="37">
        <f t="shared" si="102"/>
        <v>0</v>
      </c>
      <c r="K212" s="37">
        <f t="shared" si="102"/>
        <v>0</v>
      </c>
      <c r="L212" s="37">
        <f t="shared" si="102"/>
        <v>0</v>
      </c>
      <c r="M212" s="37">
        <f t="shared" si="102"/>
        <v>0</v>
      </c>
      <c r="N212" s="37">
        <f t="shared" si="102"/>
        <v>0</v>
      </c>
      <c r="O212" s="37">
        <f t="shared" si="102"/>
        <v>0</v>
      </c>
      <c r="P212" s="37">
        <f t="shared" si="102"/>
        <v>0</v>
      </c>
      <c r="Q212" s="98">
        <f t="shared" si="102"/>
        <v>0</v>
      </c>
      <c r="R212" s="98">
        <f t="shared" si="102"/>
        <v>0</v>
      </c>
      <c r="S212" s="98">
        <f t="shared" si="102"/>
        <v>0</v>
      </c>
      <c r="T212" s="98">
        <f t="shared" si="102"/>
        <v>0</v>
      </c>
      <c r="U212" s="98">
        <f t="shared" si="102"/>
        <v>0</v>
      </c>
      <c r="V212" s="98">
        <f t="shared" si="102"/>
        <v>0</v>
      </c>
      <c r="W212" s="37">
        <f t="shared" si="102"/>
        <v>0</v>
      </c>
      <c r="X212" s="37">
        <f t="shared" si="102"/>
        <v>0</v>
      </c>
      <c r="Y212" s="37">
        <f t="shared" si="102"/>
        <v>0</v>
      </c>
      <c r="Z212" s="37">
        <f t="shared" si="102"/>
        <v>0</v>
      </c>
      <c r="AA212" s="37">
        <f t="shared" si="102"/>
        <v>0</v>
      </c>
      <c r="AB212" s="37">
        <f t="shared" si="102"/>
        <v>0</v>
      </c>
      <c r="AC212" s="37">
        <f t="shared" si="102"/>
        <v>0</v>
      </c>
      <c r="AD212" s="37">
        <f t="shared" si="102"/>
        <v>0</v>
      </c>
      <c r="AE212" s="37">
        <f t="shared" si="102"/>
        <v>0</v>
      </c>
      <c r="AF212" s="37">
        <f t="shared" si="102"/>
        <v>0</v>
      </c>
      <c r="AG212" s="37">
        <f t="shared" si="102"/>
        <v>0</v>
      </c>
      <c r="AH212" s="37">
        <f t="shared" si="102"/>
        <v>0</v>
      </c>
      <c r="AI212" s="37">
        <f t="shared" si="102"/>
        <v>0</v>
      </c>
      <c r="AJ212" s="37">
        <f t="shared" si="102"/>
        <v>0</v>
      </c>
      <c r="AK212" s="37">
        <f t="shared" si="102"/>
        <v>0</v>
      </c>
      <c r="AL212" s="37">
        <f t="shared" si="102"/>
        <v>0</v>
      </c>
      <c r="AM212" s="37">
        <f t="shared" si="102"/>
        <v>0</v>
      </c>
      <c r="AN212" s="37">
        <f t="shared" si="102"/>
        <v>0</v>
      </c>
      <c r="AO212" s="37">
        <f t="shared" si="102"/>
        <v>0</v>
      </c>
      <c r="AP212" s="37">
        <f t="shared" si="102"/>
        <v>0</v>
      </c>
    </row>
    <row r="213" spans="3:42" s="31" customFormat="1" ht="13.5">
      <c r="C213" s="81" t="s">
        <v>79</v>
      </c>
      <c r="D213" s="37">
        <f t="shared" ref="D213:P213" si="103">SUM(D210:D212)</f>
        <v>0</v>
      </c>
      <c r="E213" s="37">
        <f t="shared" si="103"/>
        <v>0</v>
      </c>
      <c r="F213" s="37">
        <f t="shared" si="103"/>
        <v>0</v>
      </c>
      <c r="G213" s="37">
        <f t="shared" si="103"/>
        <v>0</v>
      </c>
      <c r="H213" s="37">
        <f t="shared" si="103"/>
        <v>0</v>
      </c>
      <c r="I213" s="37">
        <f t="shared" si="103"/>
        <v>0</v>
      </c>
      <c r="J213" s="37">
        <f t="shared" si="103"/>
        <v>0</v>
      </c>
      <c r="K213" s="37">
        <f t="shared" si="103"/>
        <v>0</v>
      </c>
      <c r="L213" s="37">
        <f t="shared" si="103"/>
        <v>0</v>
      </c>
      <c r="M213" s="37">
        <f t="shared" si="103"/>
        <v>0</v>
      </c>
      <c r="N213" s="37">
        <f t="shared" si="103"/>
        <v>0</v>
      </c>
      <c r="O213" s="37">
        <f t="shared" si="103"/>
        <v>0</v>
      </c>
      <c r="P213" s="37">
        <f t="shared" si="103"/>
        <v>0</v>
      </c>
      <c r="Q213" s="98">
        <f>SUM(Q210:Q212)</f>
        <v>0</v>
      </c>
      <c r="R213" s="98">
        <f>SUM(R210:R212)</f>
        <v>0</v>
      </c>
      <c r="S213" s="98">
        <f>SUM(S210:S212)</f>
        <v>0</v>
      </c>
      <c r="T213" s="98">
        <f>SUM(T210:T212)</f>
        <v>0</v>
      </c>
      <c r="U213" s="98">
        <f>SUM(U210:U212)</f>
        <v>0</v>
      </c>
      <c r="V213" s="98">
        <f t="shared" ref="V213:AP213" si="104">SUM(V210:V212)</f>
        <v>0</v>
      </c>
      <c r="W213" s="37">
        <f t="shared" si="104"/>
        <v>0</v>
      </c>
      <c r="X213" s="41">
        <f t="shared" si="104"/>
        <v>0</v>
      </c>
      <c r="Y213" s="41">
        <f t="shared" si="104"/>
        <v>0</v>
      </c>
      <c r="Z213" s="41">
        <f t="shared" si="104"/>
        <v>0</v>
      </c>
      <c r="AA213" s="41">
        <f t="shared" si="104"/>
        <v>0</v>
      </c>
      <c r="AB213" s="41">
        <f t="shared" si="104"/>
        <v>0</v>
      </c>
      <c r="AC213" s="41">
        <f t="shared" si="104"/>
        <v>0</v>
      </c>
      <c r="AD213" s="41">
        <f t="shared" si="104"/>
        <v>0</v>
      </c>
      <c r="AE213" s="41">
        <f t="shared" si="104"/>
        <v>0</v>
      </c>
      <c r="AF213" s="41">
        <f t="shared" si="104"/>
        <v>0</v>
      </c>
      <c r="AG213" s="41">
        <f t="shared" si="104"/>
        <v>0</v>
      </c>
      <c r="AH213" s="41">
        <f t="shared" si="104"/>
        <v>0</v>
      </c>
      <c r="AI213" s="41">
        <f t="shared" si="104"/>
        <v>0</v>
      </c>
      <c r="AJ213" s="41">
        <f t="shared" si="104"/>
        <v>0</v>
      </c>
      <c r="AK213" s="41">
        <f t="shared" si="104"/>
        <v>0</v>
      </c>
      <c r="AL213" s="41">
        <f t="shared" si="104"/>
        <v>0</v>
      </c>
      <c r="AM213" s="41">
        <f t="shared" si="104"/>
        <v>0</v>
      </c>
      <c r="AN213" s="41">
        <f t="shared" si="104"/>
        <v>0</v>
      </c>
      <c r="AO213" s="41">
        <f t="shared" si="104"/>
        <v>0</v>
      </c>
      <c r="AP213" s="41">
        <f t="shared" si="104"/>
        <v>0</v>
      </c>
    </row>
    <row r="214" spans="3:42" s="31" customFormat="1" ht="13.5">
      <c r="C214" s="49"/>
      <c r="D214" s="588" t="str">
        <f t="shared" ref="D214:V214" si="105">D15</f>
        <v>21</v>
      </c>
      <c r="E214" s="588" t="str">
        <f t="shared" si="105"/>
        <v>22</v>
      </c>
      <c r="F214" s="588" t="str">
        <f t="shared" si="105"/>
        <v>23</v>
      </c>
      <c r="G214" s="588" t="str">
        <f t="shared" si="105"/>
        <v>24</v>
      </c>
      <c r="H214" s="588" t="str">
        <f t="shared" si="105"/>
        <v>25</v>
      </c>
      <c r="I214" s="588" t="str">
        <f t="shared" si="105"/>
        <v>26</v>
      </c>
      <c r="J214" s="588" t="str">
        <f t="shared" si="105"/>
        <v>27</v>
      </c>
      <c r="K214" s="588" t="str">
        <f t="shared" si="105"/>
        <v>28</v>
      </c>
      <c r="L214" s="588" t="str">
        <f t="shared" si="105"/>
        <v>29</v>
      </c>
      <c r="M214" s="588" t="str">
        <f t="shared" si="105"/>
        <v>30</v>
      </c>
      <c r="N214" s="588" t="str">
        <f t="shared" si="105"/>
        <v>31</v>
      </c>
      <c r="O214" s="588" t="str">
        <f t="shared" si="105"/>
        <v>32</v>
      </c>
      <c r="P214" s="588" t="str">
        <f t="shared" si="105"/>
        <v>33</v>
      </c>
      <c r="Q214" s="588" t="str">
        <f t="shared" si="105"/>
        <v>34</v>
      </c>
      <c r="R214" s="588" t="str">
        <f t="shared" si="105"/>
        <v>35</v>
      </c>
      <c r="S214" s="588" t="str">
        <f t="shared" si="105"/>
        <v>36</v>
      </c>
      <c r="T214" s="588" t="str">
        <f t="shared" si="105"/>
        <v>37</v>
      </c>
      <c r="U214" s="588" t="str">
        <f t="shared" si="105"/>
        <v>38</v>
      </c>
      <c r="V214" s="588" t="str">
        <f t="shared" si="105"/>
        <v>39</v>
      </c>
      <c r="W214" s="49"/>
      <c r="X214" s="99"/>
    </row>
    <row r="215" spans="3:42" s="31" customFormat="1" ht="40.5">
      <c r="C215" s="77" t="s">
        <v>48</v>
      </c>
      <c r="D215" s="589" t="str">
        <f t="shared" ref="D215:V215" si="106">D16</f>
        <v>輸送機械</v>
      </c>
      <c r="E215" s="589" t="str">
        <f t="shared" si="106"/>
        <v>その他の製造工業製品</v>
      </c>
      <c r="F215" s="589" t="str">
        <f t="shared" si="106"/>
        <v>建設</v>
      </c>
      <c r="G215" s="589" t="str">
        <f t="shared" si="106"/>
        <v>電力・ガス・熱供給</v>
      </c>
      <c r="H215" s="589" t="str">
        <f t="shared" si="106"/>
        <v>水道</v>
      </c>
      <c r="I215" s="589" t="str">
        <f t="shared" si="106"/>
        <v>廃棄物処理</v>
      </c>
      <c r="J215" s="589" t="str">
        <f t="shared" si="106"/>
        <v>商業</v>
      </c>
      <c r="K215" s="589" t="str">
        <f t="shared" si="106"/>
        <v>金融・保険</v>
      </c>
      <c r="L215" s="589" t="str">
        <f t="shared" si="106"/>
        <v>不動産</v>
      </c>
      <c r="M215" s="589" t="str">
        <f t="shared" si="106"/>
        <v>運輸・郵便</v>
      </c>
      <c r="N215" s="589" t="str">
        <f t="shared" si="106"/>
        <v>情報通信</v>
      </c>
      <c r="O215" s="589" t="str">
        <f t="shared" si="106"/>
        <v>公務</v>
      </c>
      <c r="P215" s="589" t="str">
        <f t="shared" si="106"/>
        <v>教育・研究</v>
      </c>
      <c r="Q215" s="589" t="str">
        <f t="shared" si="106"/>
        <v>医療・福祉</v>
      </c>
      <c r="R215" s="613" t="str">
        <f t="shared" si="106"/>
        <v>他に分類されない会員制団体</v>
      </c>
      <c r="S215" s="589" t="str">
        <f t="shared" si="106"/>
        <v>対事業所サービス</v>
      </c>
      <c r="T215" s="589" t="str">
        <f t="shared" si="106"/>
        <v>対個人サービス</v>
      </c>
      <c r="U215" s="589" t="str">
        <f t="shared" si="106"/>
        <v>事務用品</v>
      </c>
      <c r="V215" s="589" t="str">
        <f t="shared" si="106"/>
        <v>分類不明</v>
      </c>
      <c r="W215" s="30" t="s">
        <v>66</v>
      </c>
      <c r="X215" s="99"/>
    </row>
    <row r="216" spans="3:42" s="31" customFormat="1" ht="13.5">
      <c r="C216" s="78" t="s">
        <v>84</v>
      </c>
      <c r="D216" s="79">
        <f t="array" ref="D216:V219">+X210:AP213</f>
        <v>0</v>
      </c>
      <c r="E216" s="79">
        <v>0</v>
      </c>
      <c r="F216" s="79">
        <v>0</v>
      </c>
      <c r="G216" s="79">
        <v>0</v>
      </c>
      <c r="H216" s="79">
        <v>0</v>
      </c>
      <c r="I216" s="79">
        <v>0</v>
      </c>
      <c r="J216" s="79">
        <v>0</v>
      </c>
      <c r="K216" s="79">
        <v>0</v>
      </c>
      <c r="L216" s="79">
        <v>0</v>
      </c>
      <c r="M216" s="79">
        <v>0</v>
      </c>
      <c r="N216" s="79">
        <v>0</v>
      </c>
      <c r="O216" s="79">
        <v>0</v>
      </c>
      <c r="P216" s="79">
        <v>0</v>
      </c>
      <c r="Q216" s="97">
        <v>0</v>
      </c>
      <c r="R216" s="97">
        <v>0</v>
      </c>
      <c r="S216" s="97">
        <v>0</v>
      </c>
      <c r="T216" s="97">
        <v>0</v>
      </c>
      <c r="U216" s="97">
        <v>0</v>
      </c>
      <c r="V216" s="97">
        <v>0</v>
      </c>
      <c r="W216" s="79">
        <f>SUM(D210:W210,D216:V216)</f>
        <v>0</v>
      </c>
      <c r="X216" s="99"/>
    </row>
    <row r="217" spans="3:42" s="31" customFormat="1" ht="13.5">
      <c r="C217" s="81" t="s">
        <v>85</v>
      </c>
      <c r="D217" s="98">
        <v>0</v>
      </c>
      <c r="E217" s="98">
        <v>0</v>
      </c>
      <c r="F217" s="98">
        <v>0</v>
      </c>
      <c r="G217" s="98">
        <v>0</v>
      </c>
      <c r="H217" s="98">
        <v>0</v>
      </c>
      <c r="I217" s="98">
        <v>0</v>
      </c>
      <c r="J217" s="98">
        <v>0</v>
      </c>
      <c r="K217" s="98">
        <v>0</v>
      </c>
      <c r="L217" s="98">
        <v>0</v>
      </c>
      <c r="M217" s="98">
        <v>0</v>
      </c>
      <c r="N217" s="98">
        <v>0</v>
      </c>
      <c r="O217" s="98">
        <v>0</v>
      </c>
      <c r="P217" s="98">
        <v>0</v>
      </c>
      <c r="Q217" s="98">
        <v>0</v>
      </c>
      <c r="R217" s="98">
        <v>0</v>
      </c>
      <c r="S217" s="98">
        <v>0</v>
      </c>
      <c r="T217" s="98">
        <v>0</v>
      </c>
      <c r="U217" s="98">
        <v>0</v>
      </c>
      <c r="V217" s="98">
        <v>0</v>
      </c>
      <c r="W217" s="37">
        <f t="shared" ref="W217:W219" si="107">SUM(D211:W211,D217:V217)</f>
        <v>0</v>
      </c>
      <c r="X217" s="99"/>
    </row>
    <row r="218" spans="3:42" s="31" customFormat="1" ht="13.5">
      <c r="C218" s="81" t="s">
        <v>86</v>
      </c>
      <c r="D218" s="37">
        <v>0</v>
      </c>
      <c r="E218" s="37">
        <v>0</v>
      </c>
      <c r="F218" s="37">
        <v>0</v>
      </c>
      <c r="G218" s="37">
        <v>0</v>
      </c>
      <c r="H218" s="37">
        <v>0</v>
      </c>
      <c r="I218" s="37">
        <v>0</v>
      </c>
      <c r="J218" s="37">
        <v>0</v>
      </c>
      <c r="K218" s="37">
        <v>0</v>
      </c>
      <c r="L218" s="37">
        <v>0</v>
      </c>
      <c r="M218" s="37">
        <v>0</v>
      </c>
      <c r="N218" s="37">
        <v>0</v>
      </c>
      <c r="O218" s="37">
        <v>0</v>
      </c>
      <c r="P218" s="37">
        <v>0</v>
      </c>
      <c r="Q218" s="98">
        <v>0</v>
      </c>
      <c r="R218" s="98">
        <v>0</v>
      </c>
      <c r="S218" s="98">
        <v>0</v>
      </c>
      <c r="T218" s="98">
        <v>0</v>
      </c>
      <c r="U218" s="98">
        <v>0</v>
      </c>
      <c r="V218" s="98">
        <v>0</v>
      </c>
      <c r="W218" s="37">
        <f t="shared" si="107"/>
        <v>0</v>
      </c>
      <c r="X218" s="99"/>
    </row>
    <row r="219" spans="3:42" s="31" customFormat="1" ht="13.5">
      <c r="C219" s="83" t="s">
        <v>79</v>
      </c>
      <c r="D219" s="41">
        <v>0</v>
      </c>
      <c r="E219" s="41">
        <v>0</v>
      </c>
      <c r="F219" s="41">
        <v>0</v>
      </c>
      <c r="G219" s="41">
        <v>0</v>
      </c>
      <c r="H219" s="41">
        <v>0</v>
      </c>
      <c r="I219" s="41">
        <v>0</v>
      </c>
      <c r="J219" s="41">
        <v>0</v>
      </c>
      <c r="K219" s="41">
        <v>0</v>
      </c>
      <c r="L219" s="41">
        <v>0</v>
      </c>
      <c r="M219" s="41">
        <v>0</v>
      </c>
      <c r="N219" s="41">
        <v>0</v>
      </c>
      <c r="O219" s="41">
        <v>0</v>
      </c>
      <c r="P219" s="41">
        <v>0</v>
      </c>
      <c r="Q219" s="41">
        <v>0</v>
      </c>
      <c r="R219" s="41">
        <v>0</v>
      </c>
      <c r="S219" s="41">
        <v>0</v>
      </c>
      <c r="T219" s="41">
        <v>0</v>
      </c>
      <c r="U219" s="41">
        <v>0</v>
      </c>
      <c r="V219" s="41">
        <v>0</v>
      </c>
      <c r="W219" s="41">
        <f t="shared" si="107"/>
        <v>0</v>
      </c>
      <c r="X219" s="99"/>
    </row>
    <row r="220" spans="3:42" s="31" customFormat="1" ht="14.25" customHeight="1">
      <c r="D220" s="100"/>
      <c r="E220" s="100"/>
      <c r="F220" s="100"/>
      <c r="G220" s="100"/>
      <c r="H220" s="100"/>
      <c r="I220" s="100"/>
      <c r="J220" s="100"/>
      <c r="K220" s="100"/>
      <c r="L220" s="100"/>
      <c r="M220" s="100"/>
      <c r="N220" s="100"/>
      <c r="O220" s="100"/>
      <c r="P220" s="100"/>
      <c r="Q220" s="100"/>
      <c r="R220" s="100"/>
      <c r="S220" s="100"/>
      <c r="T220" s="100"/>
      <c r="U220" s="100"/>
      <c r="V220" s="100"/>
      <c r="W220" s="100"/>
      <c r="X220" s="99"/>
    </row>
    <row r="221" spans="3:42" s="31" customFormat="1" ht="14.25" customHeight="1">
      <c r="C221" s="31" t="s">
        <v>87</v>
      </c>
      <c r="D221" s="100"/>
      <c r="E221" s="100"/>
      <c r="F221" s="100"/>
      <c r="G221" s="100"/>
      <c r="H221" s="100"/>
      <c r="I221" s="100"/>
      <c r="J221" s="100"/>
      <c r="K221" s="100"/>
      <c r="L221" s="100"/>
      <c r="M221" s="100"/>
      <c r="N221" s="100"/>
      <c r="O221" s="100"/>
      <c r="P221" s="100"/>
      <c r="Q221" s="100"/>
      <c r="R221" s="100"/>
      <c r="S221" s="100"/>
      <c r="T221" s="100"/>
      <c r="U221" s="100"/>
      <c r="V221" s="100"/>
      <c r="W221" s="100"/>
      <c r="X221" s="99"/>
    </row>
    <row r="222" spans="3:42" s="31" customFormat="1" ht="14.25" customHeight="1">
      <c r="D222" s="100"/>
      <c r="E222" s="100"/>
      <c r="F222" s="100"/>
      <c r="G222" s="100"/>
      <c r="H222" s="100"/>
      <c r="I222" s="100"/>
      <c r="J222" s="100"/>
      <c r="K222" s="100"/>
      <c r="L222" s="100"/>
      <c r="M222" s="100"/>
      <c r="N222" s="100"/>
      <c r="O222" s="100"/>
      <c r="P222" s="100"/>
      <c r="Q222" s="100"/>
      <c r="R222" s="100"/>
      <c r="S222" s="100"/>
      <c r="T222" s="100"/>
      <c r="U222" s="100"/>
      <c r="V222" s="100"/>
      <c r="W222" s="100"/>
      <c r="X222" s="99"/>
    </row>
    <row r="223" spans="3:42" s="31" customFormat="1" ht="14.25" customHeight="1">
      <c r="D223" s="100"/>
      <c r="E223" s="100"/>
      <c r="F223" s="100"/>
      <c r="G223" s="100"/>
      <c r="H223" s="100"/>
      <c r="I223" s="100"/>
      <c r="J223" s="100"/>
      <c r="K223" s="100"/>
      <c r="L223" s="100"/>
      <c r="M223" s="100"/>
      <c r="N223" s="100"/>
      <c r="O223" s="100"/>
      <c r="P223" s="100"/>
      <c r="Q223" s="100"/>
      <c r="R223" s="100"/>
      <c r="S223" s="100"/>
      <c r="T223" s="100"/>
      <c r="U223" s="100"/>
      <c r="V223" s="100"/>
      <c r="W223" s="100"/>
      <c r="X223" s="99"/>
    </row>
    <row r="224" spans="3:42" s="31" customFormat="1" ht="14.25" customHeight="1">
      <c r="D224" s="100"/>
      <c r="E224" s="100"/>
      <c r="F224" s="100"/>
      <c r="G224" s="100"/>
      <c r="H224" s="100"/>
      <c r="I224" s="100"/>
      <c r="J224" s="100"/>
      <c r="K224" s="100"/>
      <c r="L224" s="100"/>
      <c r="M224" s="100"/>
      <c r="N224" s="100"/>
      <c r="O224" s="100"/>
      <c r="P224" s="100"/>
      <c r="Q224" s="100"/>
      <c r="R224" s="100"/>
      <c r="S224" s="100"/>
      <c r="T224" s="100"/>
      <c r="U224" s="100"/>
      <c r="V224" s="100"/>
      <c r="W224" s="100"/>
      <c r="X224" s="99"/>
    </row>
    <row r="225" spans="3:51" s="31" customFormat="1" ht="14.25" customHeight="1">
      <c r="D225" s="100"/>
      <c r="E225" s="100"/>
      <c r="F225" s="100"/>
      <c r="G225" s="100"/>
      <c r="H225" s="100"/>
      <c r="I225" s="100"/>
      <c r="J225" s="100"/>
      <c r="K225" s="100"/>
      <c r="L225" s="100"/>
      <c r="M225" s="100"/>
      <c r="N225" s="100"/>
      <c r="O225" s="100"/>
      <c r="P225" s="100"/>
      <c r="Q225" s="100"/>
      <c r="R225" s="100"/>
      <c r="S225" s="100"/>
      <c r="T225" s="100"/>
      <c r="U225" s="100"/>
      <c r="V225" s="100"/>
      <c r="W225" s="100"/>
      <c r="X225" s="99"/>
    </row>
    <row r="226" spans="3:51" s="31" customFormat="1" ht="14.25" customHeight="1">
      <c r="D226" s="100"/>
      <c r="E226" s="100"/>
      <c r="F226" s="100"/>
      <c r="G226" s="100"/>
      <c r="H226" s="100"/>
      <c r="I226" s="100"/>
      <c r="J226" s="100"/>
      <c r="K226" s="100"/>
      <c r="L226" s="100"/>
      <c r="M226" s="100"/>
      <c r="N226" s="100"/>
      <c r="O226" s="100"/>
      <c r="P226" s="100"/>
      <c r="Q226" s="100"/>
      <c r="R226" s="100"/>
      <c r="S226" s="100"/>
      <c r="T226" s="100"/>
      <c r="U226" s="100"/>
      <c r="V226" s="100"/>
      <c r="W226" s="100"/>
      <c r="X226" s="99"/>
    </row>
    <row r="227" spans="3:51" s="31" customFormat="1" ht="14.25" customHeight="1">
      <c r="D227" s="100"/>
      <c r="E227" s="100"/>
      <c r="F227" s="100"/>
      <c r="G227" s="100"/>
      <c r="H227" s="100"/>
      <c r="I227" s="100"/>
      <c r="J227" s="100"/>
      <c r="K227" s="100"/>
      <c r="L227" s="100"/>
      <c r="M227" s="100"/>
      <c r="N227" s="100"/>
      <c r="O227" s="100"/>
      <c r="P227" s="100"/>
      <c r="Q227" s="100"/>
      <c r="R227" s="100"/>
      <c r="S227" s="100"/>
      <c r="T227" s="100"/>
      <c r="U227" s="100"/>
      <c r="V227" s="100"/>
      <c r="W227" s="100"/>
      <c r="X227" s="99"/>
    </row>
    <row r="228" spans="3:51" s="31" customFormat="1" ht="14.25" customHeight="1">
      <c r="D228" s="100"/>
      <c r="E228" s="100"/>
      <c r="F228" s="100"/>
      <c r="G228" s="100"/>
      <c r="H228" s="100"/>
      <c r="I228" s="100"/>
      <c r="J228" s="100"/>
      <c r="K228" s="100"/>
      <c r="L228" s="100"/>
      <c r="M228" s="100"/>
      <c r="N228" s="100"/>
      <c r="O228" s="100"/>
      <c r="P228" s="100"/>
      <c r="Q228" s="100"/>
      <c r="R228" s="100"/>
      <c r="S228" s="100"/>
      <c r="T228" s="100"/>
      <c r="U228" s="100"/>
      <c r="V228" s="100"/>
      <c r="W228" s="100"/>
      <c r="X228" s="99"/>
    </row>
    <row r="229" spans="3:51" s="31" customFormat="1" ht="14.25" customHeight="1">
      <c r="D229" s="100"/>
      <c r="E229" s="100"/>
      <c r="F229" s="100"/>
      <c r="G229" s="100"/>
      <c r="H229" s="100"/>
      <c r="I229" s="100"/>
      <c r="J229" s="100"/>
      <c r="K229" s="100"/>
      <c r="L229" s="100"/>
      <c r="M229" s="100"/>
      <c r="N229" s="100"/>
      <c r="O229" s="100"/>
      <c r="P229" s="100"/>
      <c r="Q229" s="100"/>
      <c r="R229" s="100"/>
      <c r="S229" s="100"/>
      <c r="T229" s="100"/>
      <c r="U229" s="100"/>
      <c r="V229" s="100"/>
      <c r="W229" s="100"/>
      <c r="X229" s="99"/>
    </row>
    <row r="230" spans="3:51" s="31" customFormat="1" ht="14.25" customHeight="1">
      <c r="D230" s="100"/>
      <c r="E230" s="100"/>
      <c r="F230" s="100"/>
      <c r="G230" s="100"/>
      <c r="H230" s="100"/>
      <c r="I230" s="100"/>
      <c r="J230" s="100"/>
      <c r="K230" s="100"/>
      <c r="L230" s="100"/>
      <c r="M230" s="100"/>
      <c r="N230" s="100"/>
      <c r="O230" s="100"/>
      <c r="P230" s="100"/>
      <c r="Q230" s="100"/>
      <c r="R230" s="100"/>
      <c r="S230" s="100"/>
      <c r="T230" s="100"/>
      <c r="U230" s="100"/>
      <c r="V230" s="100"/>
      <c r="W230" s="100"/>
      <c r="X230" s="99"/>
    </row>
    <row r="231" spans="3:51" s="31" customFormat="1" ht="14.25" customHeight="1">
      <c r="D231" s="100"/>
      <c r="E231" s="100"/>
      <c r="F231" s="100"/>
      <c r="G231" s="100"/>
      <c r="H231" s="100"/>
      <c r="I231" s="100"/>
      <c r="J231" s="100"/>
      <c r="K231" s="100"/>
      <c r="L231" s="100"/>
      <c r="M231" s="100"/>
      <c r="N231" s="100"/>
      <c r="O231" s="100"/>
      <c r="P231" s="100"/>
      <c r="Q231" s="100"/>
      <c r="R231" s="100"/>
      <c r="S231" s="100"/>
      <c r="T231" s="100"/>
      <c r="U231" s="100"/>
      <c r="V231" s="100"/>
      <c r="W231" s="100"/>
      <c r="X231" s="99"/>
    </row>
    <row r="232" spans="3:51" s="31" customFormat="1" ht="14.25" customHeight="1">
      <c r="D232" s="100"/>
      <c r="E232" s="100"/>
      <c r="F232" s="100"/>
      <c r="G232" s="100"/>
      <c r="H232" s="100"/>
      <c r="I232" s="100"/>
      <c r="J232" s="100"/>
      <c r="K232" s="100"/>
      <c r="L232" s="100"/>
      <c r="M232" s="100"/>
      <c r="N232" s="100"/>
      <c r="O232" s="100"/>
      <c r="P232" s="100"/>
      <c r="Q232" s="100"/>
      <c r="R232" s="100"/>
      <c r="S232" s="100"/>
      <c r="T232" s="100"/>
      <c r="U232" s="100"/>
      <c r="V232" s="100"/>
      <c r="W232" s="100"/>
      <c r="X232" s="99"/>
    </row>
    <row r="233" spans="3:51" s="31" customFormat="1" ht="14.25" customHeight="1">
      <c r="D233" s="100"/>
      <c r="E233" s="100"/>
      <c r="F233" s="100"/>
      <c r="G233" s="100"/>
      <c r="H233" s="100"/>
      <c r="I233" s="100"/>
      <c r="J233" s="100"/>
      <c r="K233" s="100"/>
      <c r="L233" s="100"/>
      <c r="M233" s="100"/>
      <c r="N233" s="100"/>
      <c r="O233" s="100"/>
      <c r="P233" s="100"/>
      <c r="Q233" s="100"/>
      <c r="R233" s="100"/>
      <c r="S233" s="100"/>
      <c r="T233" s="100"/>
      <c r="U233" s="100"/>
      <c r="V233" s="100"/>
      <c r="W233" s="100"/>
      <c r="X233" s="99"/>
    </row>
    <row r="234" spans="3:51" s="31" customFormat="1" ht="14.25" customHeight="1">
      <c r="D234" s="100"/>
      <c r="E234" s="100"/>
      <c r="F234" s="100"/>
      <c r="G234" s="100"/>
      <c r="H234" s="100"/>
      <c r="I234" s="100"/>
      <c r="J234" s="100"/>
      <c r="K234" s="100"/>
      <c r="L234" s="100"/>
      <c r="M234" s="100"/>
      <c r="N234" s="100"/>
      <c r="O234" s="100"/>
      <c r="P234" s="100"/>
      <c r="Q234" s="100"/>
      <c r="R234" s="100"/>
      <c r="S234" s="100"/>
      <c r="T234" s="100"/>
      <c r="U234" s="100"/>
      <c r="V234" s="100"/>
      <c r="W234" s="100"/>
      <c r="X234" s="99"/>
    </row>
    <row r="235" spans="3:51" s="31" customFormat="1" ht="14.25" customHeight="1">
      <c r="D235" s="100"/>
      <c r="E235" s="100"/>
      <c r="F235" s="100"/>
      <c r="G235" s="100"/>
      <c r="H235" s="100"/>
      <c r="I235" s="100"/>
      <c r="J235" s="100"/>
      <c r="K235" s="100"/>
      <c r="L235" s="100"/>
      <c r="M235" s="100"/>
      <c r="N235" s="100"/>
      <c r="O235" s="100"/>
      <c r="P235" s="100"/>
      <c r="Q235" s="100"/>
      <c r="R235" s="100"/>
      <c r="S235" s="100"/>
      <c r="T235" s="100"/>
      <c r="U235" s="100"/>
      <c r="V235" s="100"/>
      <c r="W235" s="100"/>
      <c r="X235" s="99"/>
    </row>
    <row r="236" spans="3:51" s="31" customFormat="1" ht="14.25" customHeight="1">
      <c r="D236" s="100"/>
      <c r="E236" s="100"/>
      <c r="F236" s="100"/>
      <c r="G236" s="100"/>
      <c r="H236" s="100"/>
      <c r="I236" s="100"/>
      <c r="J236" s="100"/>
      <c r="K236" s="100"/>
      <c r="L236" s="100"/>
      <c r="M236" s="100"/>
      <c r="N236" s="100"/>
      <c r="O236" s="100"/>
      <c r="P236" s="100"/>
      <c r="Q236" s="100"/>
      <c r="R236" s="100"/>
      <c r="S236" s="100"/>
      <c r="T236" s="100"/>
      <c r="U236" s="100"/>
      <c r="V236" s="100"/>
      <c r="W236" s="100"/>
      <c r="X236" s="99"/>
    </row>
    <row r="237" spans="3:51" ht="13.5">
      <c r="X237" s="99"/>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row>
    <row r="238" spans="3:51" ht="13.5">
      <c r="X238" s="99"/>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row>
    <row r="239" spans="3:51" s="31" customFormat="1" ht="18.75">
      <c r="C239" s="51" t="s">
        <v>148</v>
      </c>
      <c r="D239" s="99"/>
      <c r="E239" s="99"/>
      <c r="F239" s="99"/>
      <c r="G239" s="99"/>
      <c r="H239" s="99"/>
      <c r="I239" s="99"/>
      <c r="J239" s="99"/>
      <c r="K239" s="99"/>
      <c r="L239" s="99"/>
      <c r="M239" s="99"/>
      <c r="N239" s="99"/>
      <c r="O239" s="99"/>
      <c r="P239" s="99"/>
      <c r="Q239" s="99"/>
      <c r="R239" s="99"/>
      <c r="S239" s="99"/>
      <c r="T239" s="99"/>
      <c r="U239" s="99"/>
      <c r="V239" s="99"/>
      <c r="W239" s="99"/>
      <c r="X239" s="99"/>
    </row>
    <row r="240" spans="3:51" s="31" customFormat="1" ht="14.25" customHeight="1">
      <c r="D240" s="99"/>
      <c r="E240" s="99"/>
      <c r="F240" s="99"/>
      <c r="G240" s="99"/>
      <c r="H240" s="99"/>
      <c r="I240" s="99"/>
      <c r="J240" s="99"/>
      <c r="K240" s="99"/>
      <c r="L240" s="99"/>
      <c r="M240" s="99"/>
      <c r="N240" s="99"/>
      <c r="O240" s="99"/>
      <c r="P240" s="99"/>
      <c r="Q240" s="99"/>
      <c r="R240" s="99"/>
      <c r="S240" s="99"/>
      <c r="T240" s="99"/>
      <c r="U240" s="99"/>
      <c r="V240" s="99"/>
      <c r="W240" s="99"/>
      <c r="X240" s="99"/>
    </row>
    <row r="241" spans="3:42" s="31" customFormat="1" ht="17.25">
      <c r="C241" s="32" t="s">
        <v>480</v>
      </c>
      <c r="D241" s="99"/>
      <c r="E241" s="99"/>
      <c r="F241" s="99"/>
      <c r="G241" s="99"/>
      <c r="H241" s="99"/>
      <c r="I241" s="99"/>
      <c r="J241" s="99"/>
      <c r="K241" s="99"/>
      <c r="L241" s="99"/>
      <c r="M241" s="99"/>
      <c r="N241" s="99"/>
      <c r="O241" s="99"/>
      <c r="P241" s="99"/>
      <c r="Q241" s="99"/>
      <c r="R241" s="99"/>
      <c r="S241" s="99"/>
      <c r="T241" s="99"/>
      <c r="U241" s="99"/>
      <c r="V241" s="99"/>
      <c r="W241" s="29" t="s">
        <v>722</v>
      </c>
      <c r="X241" s="99"/>
    </row>
    <row r="242" spans="3:42" s="31" customFormat="1" ht="13.5">
      <c r="C242" s="49"/>
      <c r="D242" s="588" t="str">
        <f t="shared" ref="D242:AP242" si="108">D9</f>
        <v>01</v>
      </c>
      <c r="E242" s="588" t="str">
        <f t="shared" si="108"/>
        <v>02</v>
      </c>
      <c r="F242" s="588" t="str">
        <f t="shared" si="108"/>
        <v>03</v>
      </c>
      <c r="G242" s="588" t="str">
        <f t="shared" si="108"/>
        <v>04</v>
      </c>
      <c r="H242" s="588" t="str">
        <f t="shared" si="108"/>
        <v>05</v>
      </c>
      <c r="I242" s="588" t="str">
        <f t="shared" si="108"/>
        <v>06</v>
      </c>
      <c r="J242" s="588" t="str">
        <f t="shared" si="108"/>
        <v>07</v>
      </c>
      <c r="K242" s="588" t="str">
        <f t="shared" si="108"/>
        <v>08</v>
      </c>
      <c r="L242" s="588" t="str">
        <f t="shared" si="108"/>
        <v>09</v>
      </c>
      <c r="M242" s="588" t="str">
        <f t="shared" si="108"/>
        <v>10</v>
      </c>
      <c r="N242" s="588" t="str">
        <f t="shared" si="108"/>
        <v>11</v>
      </c>
      <c r="O242" s="588" t="str">
        <f t="shared" si="108"/>
        <v>12</v>
      </c>
      <c r="P242" s="588" t="str">
        <f t="shared" si="108"/>
        <v>13</v>
      </c>
      <c r="Q242" s="588" t="str">
        <f t="shared" si="108"/>
        <v>14</v>
      </c>
      <c r="R242" s="588" t="str">
        <f t="shared" si="108"/>
        <v>15</v>
      </c>
      <c r="S242" s="588" t="str">
        <f t="shared" si="108"/>
        <v>16</v>
      </c>
      <c r="T242" s="588" t="str">
        <f t="shared" si="108"/>
        <v>17</v>
      </c>
      <c r="U242" s="588" t="str">
        <f t="shared" si="108"/>
        <v>18</v>
      </c>
      <c r="V242" s="588" t="str">
        <f t="shared" si="108"/>
        <v>19</v>
      </c>
      <c r="W242" s="588" t="str">
        <f t="shared" si="108"/>
        <v>20</v>
      </c>
      <c r="X242" s="588" t="str">
        <f t="shared" si="108"/>
        <v>21</v>
      </c>
      <c r="Y242" s="588" t="str">
        <f t="shared" si="108"/>
        <v>22</v>
      </c>
      <c r="Z242" s="588" t="str">
        <f t="shared" si="108"/>
        <v>23</v>
      </c>
      <c r="AA242" s="588" t="str">
        <f t="shared" si="108"/>
        <v>24</v>
      </c>
      <c r="AB242" s="588" t="str">
        <f t="shared" si="108"/>
        <v>25</v>
      </c>
      <c r="AC242" s="588" t="str">
        <f t="shared" si="108"/>
        <v>26</v>
      </c>
      <c r="AD242" s="588" t="str">
        <f t="shared" si="108"/>
        <v>27</v>
      </c>
      <c r="AE242" s="588" t="str">
        <f t="shared" si="108"/>
        <v>28</v>
      </c>
      <c r="AF242" s="588" t="str">
        <f t="shared" si="108"/>
        <v>29</v>
      </c>
      <c r="AG242" s="588" t="str">
        <f t="shared" si="108"/>
        <v>30</v>
      </c>
      <c r="AH242" s="588" t="str">
        <f t="shared" si="108"/>
        <v>31</v>
      </c>
      <c r="AI242" s="588" t="str">
        <f t="shared" si="108"/>
        <v>32</v>
      </c>
      <c r="AJ242" s="588" t="str">
        <f t="shared" si="108"/>
        <v>33</v>
      </c>
      <c r="AK242" s="588" t="str">
        <f t="shared" si="108"/>
        <v>34</v>
      </c>
      <c r="AL242" s="588" t="str">
        <f t="shared" si="108"/>
        <v>35</v>
      </c>
      <c r="AM242" s="588" t="str">
        <f t="shared" si="108"/>
        <v>36</v>
      </c>
      <c r="AN242" s="588" t="str">
        <f t="shared" si="108"/>
        <v>37</v>
      </c>
      <c r="AO242" s="588" t="str">
        <f t="shared" si="108"/>
        <v>38</v>
      </c>
      <c r="AP242" s="588" t="str">
        <f t="shared" si="108"/>
        <v>39</v>
      </c>
    </row>
    <row r="243" spans="3:42" s="31" customFormat="1" ht="40.5">
      <c r="C243" s="77" t="s">
        <v>48</v>
      </c>
      <c r="D243" s="589" t="str">
        <f t="shared" ref="D243:AP243" si="109">D10</f>
        <v>農業</v>
      </c>
      <c r="E243" s="589" t="str">
        <f t="shared" si="109"/>
        <v>林業</v>
      </c>
      <c r="F243" s="589" t="str">
        <f t="shared" si="109"/>
        <v>漁業</v>
      </c>
      <c r="G243" s="589" t="str">
        <f t="shared" si="109"/>
        <v>鉱業</v>
      </c>
      <c r="H243" s="589" t="str">
        <f t="shared" si="109"/>
        <v>飲食料品</v>
      </c>
      <c r="I243" s="589" t="str">
        <f t="shared" si="109"/>
        <v>繊維製品</v>
      </c>
      <c r="J243" s="589" t="str">
        <f t="shared" si="109"/>
        <v>パルプ・紙・木製品</v>
      </c>
      <c r="K243" s="589" t="str">
        <f t="shared" si="109"/>
        <v>化学製品</v>
      </c>
      <c r="L243" s="589" t="str">
        <f t="shared" si="109"/>
        <v>石油・石炭製品</v>
      </c>
      <c r="M243" s="613" t="str">
        <f t="shared" si="109"/>
        <v>プラスチック・ゴム製品</v>
      </c>
      <c r="N243" s="589" t="str">
        <f t="shared" si="109"/>
        <v>窯業・土石製品</v>
      </c>
      <c r="O243" s="589" t="str">
        <f t="shared" si="109"/>
        <v>鉄鋼</v>
      </c>
      <c r="P243" s="589" t="str">
        <f t="shared" si="109"/>
        <v>非鉄金属</v>
      </c>
      <c r="Q243" s="589" t="str">
        <f t="shared" si="109"/>
        <v>金属製品</v>
      </c>
      <c r="R243" s="589" t="str">
        <f t="shared" si="109"/>
        <v>はん用機械</v>
      </c>
      <c r="S243" s="589" t="str">
        <f t="shared" si="109"/>
        <v>生産用機械</v>
      </c>
      <c r="T243" s="589" t="str">
        <f t="shared" si="109"/>
        <v>業務用機械</v>
      </c>
      <c r="U243" s="589" t="str">
        <f t="shared" si="109"/>
        <v>電子部品</v>
      </c>
      <c r="V243" s="589" t="str">
        <f t="shared" si="109"/>
        <v>電気機械</v>
      </c>
      <c r="W243" s="589" t="str">
        <f t="shared" si="109"/>
        <v>情報通信機器</v>
      </c>
      <c r="X243" s="593" t="str">
        <f t="shared" si="109"/>
        <v>輸送機械</v>
      </c>
      <c r="Y243" s="593" t="str">
        <f t="shared" si="109"/>
        <v>その他の製造工業製品</v>
      </c>
      <c r="Z243" s="593" t="str">
        <f t="shared" si="109"/>
        <v>建設</v>
      </c>
      <c r="AA243" s="593" t="str">
        <f t="shared" si="109"/>
        <v>電力・ガス・熱供給</v>
      </c>
      <c r="AB243" s="593" t="str">
        <f t="shared" si="109"/>
        <v>水道</v>
      </c>
      <c r="AC243" s="593" t="str">
        <f t="shared" si="109"/>
        <v>廃棄物処理</v>
      </c>
      <c r="AD243" s="593" t="str">
        <f t="shared" si="109"/>
        <v>商業</v>
      </c>
      <c r="AE243" s="593" t="str">
        <f t="shared" si="109"/>
        <v>金融・保険</v>
      </c>
      <c r="AF243" s="593" t="str">
        <f t="shared" si="109"/>
        <v>不動産</v>
      </c>
      <c r="AG243" s="593" t="str">
        <f t="shared" si="109"/>
        <v>運輸・郵便</v>
      </c>
      <c r="AH243" s="593" t="str">
        <f t="shared" si="109"/>
        <v>情報通信</v>
      </c>
      <c r="AI243" s="593" t="str">
        <f t="shared" si="109"/>
        <v>公務</v>
      </c>
      <c r="AJ243" s="593" t="str">
        <f t="shared" si="109"/>
        <v>教育・研究</v>
      </c>
      <c r="AK243" s="593" t="str">
        <f t="shared" si="109"/>
        <v>医療・福祉</v>
      </c>
      <c r="AL243" s="614" t="str">
        <f t="shared" si="109"/>
        <v>他に分類されない会員制団体</v>
      </c>
      <c r="AM243" s="593" t="str">
        <f t="shared" si="109"/>
        <v>対事業所サービス</v>
      </c>
      <c r="AN243" s="593" t="str">
        <f t="shared" si="109"/>
        <v>対個人サービス</v>
      </c>
      <c r="AO243" s="593" t="str">
        <f t="shared" si="109"/>
        <v>事務用品</v>
      </c>
      <c r="AP243" s="593" t="str">
        <f t="shared" si="109"/>
        <v>分類不明</v>
      </c>
    </row>
    <row r="244" spans="3:42" s="31" customFormat="1" ht="13.5">
      <c r="C244" s="78" t="s">
        <v>84</v>
      </c>
      <c r="D244" s="79">
        <f t="shared" ref="D244:D246" si="110">D33+D150</f>
        <v>0</v>
      </c>
      <c r="E244" s="79">
        <f t="shared" ref="E244:AP244" si="111">E33+E150</f>
        <v>0</v>
      </c>
      <c r="F244" s="79">
        <f t="shared" si="111"/>
        <v>0</v>
      </c>
      <c r="G244" s="79">
        <f t="shared" si="111"/>
        <v>0</v>
      </c>
      <c r="H244" s="79">
        <f t="shared" si="111"/>
        <v>568.93555223553835</v>
      </c>
      <c r="I244" s="79">
        <f t="shared" si="111"/>
        <v>0</v>
      </c>
      <c r="J244" s="79">
        <f t="shared" si="111"/>
        <v>0</v>
      </c>
      <c r="K244" s="79">
        <f t="shared" si="111"/>
        <v>0</v>
      </c>
      <c r="L244" s="79">
        <f t="shared" si="111"/>
        <v>0</v>
      </c>
      <c r="M244" s="79">
        <f t="shared" si="111"/>
        <v>0</v>
      </c>
      <c r="N244" s="79">
        <f t="shared" si="111"/>
        <v>0</v>
      </c>
      <c r="O244" s="79">
        <f t="shared" si="111"/>
        <v>0</v>
      </c>
      <c r="P244" s="79">
        <f t="shared" si="111"/>
        <v>0</v>
      </c>
      <c r="Q244" s="97">
        <f t="shared" si="111"/>
        <v>0</v>
      </c>
      <c r="R244" s="97">
        <f t="shared" si="111"/>
        <v>0</v>
      </c>
      <c r="S244" s="97">
        <f t="shared" si="111"/>
        <v>0</v>
      </c>
      <c r="T244" s="97">
        <f t="shared" si="111"/>
        <v>0</v>
      </c>
      <c r="U244" s="97">
        <f t="shared" si="111"/>
        <v>0</v>
      </c>
      <c r="V244" s="97">
        <f t="shared" si="111"/>
        <v>0</v>
      </c>
      <c r="W244" s="79">
        <f t="shared" si="111"/>
        <v>0</v>
      </c>
      <c r="X244" s="79">
        <f t="shared" si="111"/>
        <v>0</v>
      </c>
      <c r="Y244" s="79">
        <f t="shared" si="111"/>
        <v>0</v>
      </c>
      <c r="Z244" s="79">
        <f t="shared" si="111"/>
        <v>0</v>
      </c>
      <c r="AA244" s="79">
        <f t="shared" si="111"/>
        <v>0</v>
      </c>
      <c r="AB244" s="79">
        <f t="shared" si="111"/>
        <v>0</v>
      </c>
      <c r="AC244" s="79">
        <f t="shared" si="111"/>
        <v>0</v>
      </c>
      <c r="AD244" s="79">
        <f t="shared" si="111"/>
        <v>534.05803371320019</v>
      </c>
      <c r="AE244" s="79">
        <f t="shared" si="111"/>
        <v>0</v>
      </c>
      <c r="AF244" s="79">
        <f t="shared" si="111"/>
        <v>0</v>
      </c>
      <c r="AG244" s="79">
        <f t="shared" si="111"/>
        <v>128.84696409074056</v>
      </c>
      <c r="AH244" s="79">
        <f t="shared" si="111"/>
        <v>0</v>
      </c>
      <c r="AI244" s="79">
        <f t="shared" si="111"/>
        <v>0</v>
      </c>
      <c r="AJ244" s="79">
        <f t="shared" si="111"/>
        <v>0</v>
      </c>
      <c r="AK244" s="79">
        <f t="shared" si="111"/>
        <v>0</v>
      </c>
      <c r="AL244" s="79">
        <f t="shared" si="111"/>
        <v>0</v>
      </c>
      <c r="AM244" s="79">
        <f t="shared" si="111"/>
        <v>0</v>
      </c>
      <c r="AN244" s="79">
        <f t="shared" si="111"/>
        <v>0</v>
      </c>
      <c r="AO244" s="79">
        <f t="shared" si="111"/>
        <v>0</v>
      </c>
      <c r="AP244" s="79">
        <f t="shared" si="111"/>
        <v>0</v>
      </c>
    </row>
    <row r="245" spans="3:42" s="31" customFormat="1" ht="13.5">
      <c r="C245" s="81" t="s">
        <v>85</v>
      </c>
      <c r="D245" s="37">
        <f t="shared" si="110"/>
        <v>37.867575943767164</v>
      </c>
      <c r="E245" s="37">
        <f t="shared" ref="E245:AP245" si="112">E34+E151</f>
        <v>0.42441548413950114</v>
      </c>
      <c r="F245" s="37">
        <f t="shared" si="112"/>
        <v>3.5496532982119926</v>
      </c>
      <c r="G245" s="37">
        <f t="shared" si="112"/>
        <v>0.12677412098340485</v>
      </c>
      <c r="H245" s="37">
        <f t="shared" si="112"/>
        <v>63.140882790531904</v>
      </c>
      <c r="I245" s="37">
        <f t="shared" si="112"/>
        <v>0.6988261752436733</v>
      </c>
      <c r="J245" s="37">
        <f t="shared" si="112"/>
        <v>7.7127604974773698</v>
      </c>
      <c r="K245" s="37">
        <f t="shared" si="112"/>
        <v>6.5843033787402954</v>
      </c>
      <c r="L245" s="37">
        <f t="shared" si="112"/>
        <v>2.3011146503675834</v>
      </c>
      <c r="M245" s="37">
        <f t="shared" si="112"/>
        <v>9.2089172951456675</v>
      </c>
      <c r="N245" s="37">
        <f t="shared" si="112"/>
        <v>1.725216676677948</v>
      </c>
      <c r="O245" s="37">
        <f t="shared" si="112"/>
        <v>1.6087804269140635</v>
      </c>
      <c r="P245" s="37">
        <f t="shared" si="112"/>
        <v>0.24586274541234163</v>
      </c>
      <c r="Q245" s="98">
        <f t="shared" si="112"/>
        <v>6.132959686192053</v>
      </c>
      <c r="R245" s="98">
        <f t="shared" si="112"/>
        <v>0.70297033802754372</v>
      </c>
      <c r="S245" s="98">
        <f t="shared" si="112"/>
        <v>0.57233926766199772</v>
      </c>
      <c r="T245" s="98">
        <f t="shared" si="112"/>
        <v>0.1726811175971685</v>
      </c>
      <c r="U245" s="98">
        <f t="shared" si="112"/>
        <v>0.23720984978864174</v>
      </c>
      <c r="V245" s="98">
        <f t="shared" si="112"/>
        <v>0.31040476999259287</v>
      </c>
      <c r="W245" s="37">
        <f t="shared" si="112"/>
        <v>4.8621281630657077E-2</v>
      </c>
      <c r="X245" s="37">
        <f t="shared" si="112"/>
        <v>1.0317146226267442</v>
      </c>
      <c r="Y245" s="37">
        <f t="shared" si="112"/>
        <v>4.6448857810355291</v>
      </c>
      <c r="Z245" s="37">
        <f t="shared" si="112"/>
        <v>5.8112417996637271</v>
      </c>
      <c r="AA245" s="37">
        <f t="shared" si="112"/>
        <v>28.160665285101697</v>
      </c>
      <c r="AB245" s="37">
        <f t="shared" si="112"/>
        <v>3.7831765149966188</v>
      </c>
      <c r="AC245" s="37">
        <f t="shared" si="112"/>
        <v>5.7918867172784143</v>
      </c>
      <c r="AD245" s="37">
        <f t="shared" si="112"/>
        <v>35.005344024586677</v>
      </c>
      <c r="AE245" s="37">
        <f t="shared" si="112"/>
        <v>23.587178145497472</v>
      </c>
      <c r="AF245" s="37">
        <f t="shared" si="112"/>
        <v>44.511646998915786</v>
      </c>
      <c r="AG245" s="37">
        <f t="shared" si="112"/>
        <v>53.491361456372879</v>
      </c>
      <c r="AH245" s="37">
        <f t="shared" si="112"/>
        <v>16.785538647625941</v>
      </c>
      <c r="AI245" s="37">
        <f t="shared" si="112"/>
        <v>0.70547343273841168</v>
      </c>
      <c r="AJ245" s="37">
        <f t="shared" si="112"/>
        <v>1.408750199437224</v>
      </c>
      <c r="AK245" s="37">
        <f t="shared" si="112"/>
        <v>0.23999299024909257</v>
      </c>
      <c r="AL245" s="37">
        <f t="shared" si="112"/>
        <v>2.5169401589197933</v>
      </c>
      <c r="AM245" s="37">
        <f t="shared" si="112"/>
        <v>108.87523655769824</v>
      </c>
      <c r="AN245" s="37">
        <f t="shared" si="112"/>
        <v>0.75935182609610063</v>
      </c>
      <c r="AO245" s="37">
        <f t="shared" si="112"/>
        <v>0</v>
      </c>
      <c r="AP245" s="37">
        <f t="shared" si="112"/>
        <v>6.3504917445932572</v>
      </c>
    </row>
    <row r="246" spans="3:42" s="31" customFormat="1" ht="13.5">
      <c r="C246" s="81" t="s">
        <v>86</v>
      </c>
      <c r="D246" s="37">
        <f t="shared" si="110"/>
        <v>1.0113502265901975</v>
      </c>
      <c r="E246" s="37">
        <f t="shared" ref="E246:AP246" si="113">E35+E152</f>
        <v>0.10335244810356094</v>
      </c>
      <c r="F246" s="37">
        <f t="shared" si="113"/>
        <v>0.20019099726899733</v>
      </c>
      <c r="G246" s="37">
        <f t="shared" si="113"/>
        <v>4.0721758836329183E-2</v>
      </c>
      <c r="H246" s="37">
        <f t="shared" si="113"/>
        <v>9.152598019486371</v>
      </c>
      <c r="I246" s="37">
        <f t="shared" si="113"/>
        <v>0.35662548178810677</v>
      </c>
      <c r="J246" s="37">
        <f t="shared" si="113"/>
        <v>0.68873615220255013</v>
      </c>
      <c r="K246" s="37">
        <f t="shared" si="113"/>
        <v>2.0517326693353426</v>
      </c>
      <c r="L246" s="37">
        <f t="shared" si="113"/>
        <v>0.39156540095531239</v>
      </c>
      <c r="M246" s="37">
        <f t="shared" si="113"/>
        <v>0.83531878116084901</v>
      </c>
      <c r="N246" s="37">
        <f t="shared" si="113"/>
        <v>0.25544451909902322</v>
      </c>
      <c r="O246" s="37">
        <f t="shared" si="113"/>
        <v>0.41345880118218753</v>
      </c>
      <c r="P246" s="37">
        <f t="shared" si="113"/>
        <v>5.4093976588910346E-2</v>
      </c>
      <c r="Q246" s="98">
        <f t="shared" si="113"/>
        <v>0.62774257593618354</v>
      </c>
      <c r="R246" s="98">
        <f t="shared" si="113"/>
        <v>0.24078452128762964</v>
      </c>
      <c r="S246" s="98">
        <f t="shared" si="113"/>
        <v>0.11998322960367233</v>
      </c>
      <c r="T246" s="98">
        <f t="shared" si="113"/>
        <v>6.197242619619564E-2</v>
      </c>
      <c r="U246" s="98">
        <f t="shared" si="113"/>
        <v>0.15172371256072581</v>
      </c>
      <c r="V246" s="98">
        <f t="shared" si="113"/>
        <v>0.86642804040960808</v>
      </c>
      <c r="W246" s="37">
        <f t="shared" si="113"/>
        <v>0.83377694827529814</v>
      </c>
      <c r="X246" s="37">
        <f t="shared" si="113"/>
        <v>0.77883447141210871</v>
      </c>
      <c r="Y246" s="37">
        <f t="shared" si="113"/>
        <v>1.428194936747317</v>
      </c>
      <c r="Z246" s="37">
        <f t="shared" si="113"/>
        <v>1.8382019782823427</v>
      </c>
      <c r="AA246" s="37">
        <f t="shared" si="113"/>
        <v>10.685831514540308</v>
      </c>
      <c r="AB246" s="37">
        <f t="shared" si="113"/>
        <v>2.3644081972438364</v>
      </c>
      <c r="AC246" s="37">
        <f t="shared" si="113"/>
        <v>1.7030784935967134</v>
      </c>
      <c r="AD246" s="37">
        <f t="shared" si="113"/>
        <v>20.325402171595524</v>
      </c>
      <c r="AE246" s="37">
        <f t="shared" si="113"/>
        <v>22.264766825250909</v>
      </c>
      <c r="AF246" s="37">
        <f t="shared" si="113"/>
        <v>112.57668626505588</v>
      </c>
      <c r="AG246" s="37">
        <f t="shared" si="113"/>
        <v>13.777509411550122</v>
      </c>
      <c r="AH246" s="37">
        <f t="shared" si="113"/>
        <v>9.5856612755522317</v>
      </c>
      <c r="AI246" s="37">
        <f t="shared" si="113"/>
        <v>2.0201093178827643</v>
      </c>
      <c r="AJ246" s="37">
        <f t="shared" si="113"/>
        <v>10.510631073171973</v>
      </c>
      <c r="AK246" s="37">
        <f t="shared" si="113"/>
        <v>17.314031499652852</v>
      </c>
      <c r="AL246" s="37">
        <f t="shared" si="113"/>
        <v>4.3996634803753754</v>
      </c>
      <c r="AM246" s="37">
        <f t="shared" si="113"/>
        <v>16.871821810449887</v>
      </c>
      <c r="AN246" s="37">
        <f t="shared" si="113"/>
        <v>20.546016328823079</v>
      </c>
      <c r="AO246" s="37">
        <f t="shared" si="113"/>
        <v>0</v>
      </c>
      <c r="AP246" s="37">
        <f t="shared" si="113"/>
        <v>0.87189497030496921</v>
      </c>
    </row>
    <row r="247" spans="3:42" s="31" customFormat="1" ht="13.5">
      <c r="C247" s="81" t="s">
        <v>79</v>
      </c>
      <c r="D247" s="37">
        <f t="shared" ref="D247:P247" si="114">SUM(D244:D246)</f>
        <v>38.87892617035736</v>
      </c>
      <c r="E247" s="37">
        <f t="shared" si="114"/>
        <v>0.52776793224306207</v>
      </c>
      <c r="F247" s="37">
        <f t="shared" si="114"/>
        <v>3.7498442954809899</v>
      </c>
      <c r="G247" s="37">
        <f t="shared" si="114"/>
        <v>0.16749587981973402</v>
      </c>
      <c r="H247" s="37">
        <f t="shared" si="114"/>
        <v>641.22903304555666</v>
      </c>
      <c r="I247" s="37">
        <f t="shared" si="114"/>
        <v>1.05545165703178</v>
      </c>
      <c r="J247" s="37">
        <f t="shared" si="114"/>
        <v>8.4014966496799204</v>
      </c>
      <c r="K247" s="37">
        <f t="shared" si="114"/>
        <v>8.6360360480756384</v>
      </c>
      <c r="L247" s="37">
        <f t="shared" si="114"/>
        <v>2.6926800513228959</v>
      </c>
      <c r="M247" s="37">
        <f t="shared" si="114"/>
        <v>10.044236076306516</v>
      </c>
      <c r="N247" s="37">
        <f t="shared" si="114"/>
        <v>1.9806611957769711</v>
      </c>
      <c r="O247" s="37">
        <f t="shared" si="114"/>
        <v>2.0222392280962511</v>
      </c>
      <c r="P247" s="37">
        <f t="shared" si="114"/>
        <v>0.29995672200125195</v>
      </c>
      <c r="Q247" s="98">
        <f>SUM(Q244:Q246)</f>
        <v>6.7607022621282367</v>
      </c>
      <c r="R247" s="98">
        <f>SUM(R244:R246)</f>
        <v>0.94375485931517333</v>
      </c>
      <c r="S247" s="98">
        <f>SUM(S244:S246)</f>
        <v>0.69232249726567008</v>
      </c>
      <c r="T247" s="98">
        <f>SUM(T244:T246)</f>
        <v>0.23465354379336414</v>
      </c>
      <c r="U247" s="98">
        <f>SUM(U244:U246)</f>
        <v>0.38893356234936755</v>
      </c>
      <c r="V247" s="98">
        <f t="shared" ref="V247:AP247" si="115">SUM(V244:V246)</f>
        <v>1.176832810402201</v>
      </c>
      <c r="W247" s="37">
        <f t="shared" si="115"/>
        <v>0.88239822990595518</v>
      </c>
      <c r="X247" s="41">
        <f t="shared" si="115"/>
        <v>1.8105490940388529</v>
      </c>
      <c r="Y247" s="41">
        <f t="shared" si="115"/>
        <v>6.0730807177828456</v>
      </c>
      <c r="Z247" s="41">
        <f t="shared" si="115"/>
        <v>7.64944377794607</v>
      </c>
      <c r="AA247" s="41">
        <f t="shared" si="115"/>
        <v>38.846496799642004</v>
      </c>
      <c r="AB247" s="41">
        <f t="shared" si="115"/>
        <v>6.1475847122404552</v>
      </c>
      <c r="AC247" s="41">
        <f t="shared" si="115"/>
        <v>7.4949652108751277</v>
      </c>
      <c r="AD247" s="41">
        <f t="shared" si="115"/>
        <v>589.38877990938238</v>
      </c>
      <c r="AE247" s="41">
        <f t="shared" si="115"/>
        <v>45.851944970748377</v>
      </c>
      <c r="AF247" s="41">
        <f t="shared" si="115"/>
        <v>157.08833326397166</v>
      </c>
      <c r="AG247" s="41">
        <f t="shared" si="115"/>
        <v>196.11583495866356</v>
      </c>
      <c r="AH247" s="41">
        <f t="shared" si="115"/>
        <v>26.371199923178175</v>
      </c>
      <c r="AI247" s="41">
        <f t="shared" si="115"/>
        <v>2.7255827506211761</v>
      </c>
      <c r="AJ247" s="41">
        <f t="shared" si="115"/>
        <v>11.919381272609197</v>
      </c>
      <c r="AK247" s="41">
        <f t="shared" si="115"/>
        <v>17.554024489901945</v>
      </c>
      <c r="AL247" s="41">
        <f t="shared" si="115"/>
        <v>6.9166036392951682</v>
      </c>
      <c r="AM247" s="41">
        <f t="shared" si="115"/>
        <v>125.74705836814813</v>
      </c>
      <c r="AN247" s="41">
        <f t="shared" si="115"/>
        <v>21.305368154919179</v>
      </c>
      <c r="AO247" s="41">
        <f t="shared" si="115"/>
        <v>0</v>
      </c>
      <c r="AP247" s="41">
        <f t="shared" si="115"/>
        <v>7.2223867148982261</v>
      </c>
    </row>
    <row r="248" spans="3:42" s="31" customFormat="1" ht="13.5">
      <c r="C248" s="49"/>
      <c r="D248" s="588" t="str">
        <f t="shared" ref="D248:V248" si="116">D15</f>
        <v>21</v>
      </c>
      <c r="E248" s="588" t="str">
        <f t="shared" si="116"/>
        <v>22</v>
      </c>
      <c r="F248" s="588" t="str">
        <f t="shared" si="116"/>
        <v>23</v>
      </c>
      <c r="G248" s="588" t="str">
        <f t="shared" si="116"/>
        <v>24</v>
      </c>
      <c r="H248" s="588" t="str">
        <f t="shared" si="116"/>
        <v>25</v>
      </c>
      <c r="I248" s="588" t="str">
        <f t="shared" si="116"/>
        <v>26</v>
      </c>
      <c r="J248" s="588" t="str">
        <f t="shared" si="116"/>
        <v>27</v>
      </c>
      <c r="K248" s="588" t="str">
        <f t="shared" si="116"/>
        <v>28</v>
      </c>
      <c r="L248" s="588" t="str">
        <f t="shared" si="116"/>
        <v>29</v>
      </c>
      <c r="M248" s="588" t="str">
        <f t="shared" si="116"/>
        <v>30</v>
      </c>
      <c r="N248" s="588" t="str">
        <f t="shared" si="116"/>
        <v>31</v>
      </c>
      <c r="O248" s="588" t="str">
        <f t="shared" si="116"/>
        <v>32</v>
      </c>
      <c r="P248" s="588" t="str">
        <f t="shared" si="116"/>
        <v>33</v>
      </c>
      <c r="Q248" s="588" t="str">
        <f t="shared" si="116"/>
        <v>34</v>
      </c>
      <c r="R248" s="588" t="str">
        <f t="shared" si="116"/>
        <v>35</v>
      </c>
      <c r="S248" s="588" t="str">
        <f t="shared" si="116"/>
        <v>36</v>
      </c>
      <c r="T248" s="588" t="str">
        <f t="shared" si="116"/>
        <v>37</v>
      </c>
      <c r="U248" s="588" t="str">
        <f t="shared" si="116"/>
        <v>38</v>
      </c>
      <c r="V248" s="588" t="str">
        <f t="shared" si="116"/>
        <v>39</v>
      </c>
      <c r="W248" s="49"/>
    </row>
    <row r="249" spans="3:42" s="31" customFormat="1" ht="40.5">
      <c r="C249" s="77" t="s">
        <v>48</v>
      </c>
      <c r="D249" s="589" t="str">
        <f t="shared" ref="D249:V249" si="117">D16</f>
        <v>輸送機械</v>
      </c>
      <c r="E249" s="589" t="str">
        <f t="shared" si="117"/>
        <v>その他の製造工業製品</v>
      </c>
      <c r="F249" s="589" t="str">
        <f t="shared" si="117"/>
        <v>建設</v>
      </c>
      <c r="G249" s="589" t="str">
        <f t="shared" si="117"/>
        <v>電力・ガス・熱供給</v>
      </c>
      <c r="H249" s="589" t="str">
        <f t="shared" si="117"/>
        <v>水道</v>
      </c>
      <c r="I249" s="589" t="str">
        <f t="shared" si="117"/>
        <v>廃棄物処理</v>
      </c>
      <c r="J249" s="589" t="str">
        <f t="shared" si="117"/>
        <v>商業</v>
      </c>
      <c r="K249" s="589" t="str">
        <f t="shared" si="117"/>
        <v>金融・保険</v>
      </c>
      <c r="L249" s="589" t="str">
        <f t="shared" si="117"/>
        <v>不動産</v>
      </c>
      <c r="M249" s="589" t="str">
        <f t="shared" si="117"/>
        <v>運輸・郵便</v>
      </c>
      <c r="N249" s="589" t="str">
        <f t="shared" si="117"/>
        <v>情報通信</v>
      </c>
      <c r="O249" s="589" t="str">
        <f t="shared" si="117"/>
        <v>公務</v>
      </c>
      <c r="P249" s="589" t="str">
        <f t="shared" si="117"/>
        <v>教育・研究</v>
      </c>
      <c r="Q249" s="589" t="str">
        <f t="shared" si="117"/>
        <v>医療・福祉</v>
      </c>
      <c r="R249" s="613" t="str">
        <f t="shared" si="117"/>
        <v>他に分類されない会員制団体</v>
      </c>
      <c r="S249" s="589" t="str">
        <f t="shared" si="117"/>
        <v>対事業所サービス</v>
      </c>
      <c r="T249" s="589" t="str">
        <f t="shared" si="117"/>
        <v>対個人サービス</v>
      </c>
      <c r="U249" s="589" t="str">
        <f t="shared" si="117"/>
        <v>事務用品</v>
      </c>
      <c r="V249" s="589" t="str">
        <f t="shared" si="117"/>
        <v>分類不明</v>
      </c>
      <c r="W249" s="30" t="s">
        <v>66</v>
      </c>
    </row>
    <row r="250" spans="3:42" s="31" customFormat="1" ht="13.5">
      <c r="C250" s="78" t="s">
        <v>84</v>
      </c>
      <c r="D250" s="79">
        <f t="array" ref="D250:V253">+X244:AP247</f>
        <v>0</v>
      </c>
      <c r="E250" s="79">
        <v>0</v>
      </c>
      <c r="F250" s="79">
        <v>0</v>
      </c>
      <c r="G250" s="79">
        <v>0</v>
      </c>
      <c r="H250" s="79">
        <v>0</v>
      </c>
      <c r="I250" s="79">
        <v>0</v>
      </c>
      <c r="J250" s="79">
        <v>534.05803371320019</v>
      </c>
      <c r="K250" s="79">
        <v>0</v>
      </c>
      <c r="L250" s="79">
        <v>0</v>
      </c>
      <c r="M250" s="79">
        <v>128.84696409074056</v>
      </c>
      <c r="N250" s="79">
        <v>0</v>
      </c>
      <c r="O250" s="79">
        <v>0</v>
      </c>
      <c r="P250" s="79">
        <v>0</v>
      </c>
      <c r="Q250" s="97">
        <v>0</v>
      </c>
      <c r="R250" s="97">
        <v>0</v>
      </c>
      <c r="S250" s="97">
        <v>0</v>
      </c>
      <c r="T250" s="97">
        <v>0</v>
      </c>
      <c r="U250" s="97">
        <v>0</v>
      </c>
      <c r="V250" s="97">
        <v>0</v>
      </c>
      <c r="W250" s="79">
        <f>SUM(D244:W244,D250:V250)</f>
        <v>1231.8405500394792</v>
      </c>
    </row>
    <row r="251" spans="3:42" s="31" customFormat="1" ht="14.25" customHeight="1">
      <c r="C251" s="81" t="s">
        <v>85</v>
      </c>
      <c r="D251" s="98">
        <v>1.0317146226267442</v>
      </c>
      <c r="E251" s="98">
        <v>4.6448857810355291</v>
      </c>
      <c r="F251" s="98">
        <v>5.8112417996637271</v>
      </c>
      <c r="G251" s="98">
        <v>28.160665285101697</v>
      </c>
      <c r="H251" s="98">
        <v>3.7831765149966188</v>
      </c>
      <c r="I251" s="98">
        <v>5.7918867172784143</v>
      </c>
      <c r="J251" s="98">
        <v>35.005344024586677</v>
      </c>
      <c r="K251" s="98">
        <v>23.587178145497472</v>
      </c>
      <c r="L251" s="98">
        <v>44.511646998915786</v>
      </c>
      <c r="M251" s="98">
        <v>53.491361456372879</v>
      </c>
      <c r="N251" s="98">
        <v>16.785538647625941</v>
      </c>
      <c r="O251" s="98">
        <v>0.70547343273841168</v>
      </c>
      <c r="P251" s="98">
        <v>1.408750199437224</v>
      </c>
      <c r="Q251" s="98">
        <v>0.23999299024909257</v>
      </c>
      <c r="R251" s="98">
        <v>2.5169401589197933</v>
      </c>
      <c r="S251" s="98">
        <v>108.87523655769824</v>
      </c>
      <c r="T251" s="98">
        <v>0.75935182609610063</v>
      </c>
      <c r="U251" s="98">
        <v>0</v>
      </c>
      <c r="V251" s="98">
        <v>6.3504917445932572</v>
      </c>
      <c r="W251" s="37">
        <f t="shared" ref="W251:W253" si="118">SUM(D245:W245,D251:V251)</f>
        <v>486.83314669793725</v>
      </c>
    </row>
    <row r="252" spans="3:42" s="31" customFormat="1" ht="14.25" customHeight="1">
      <c r="C252" s="81" t="s">
        <v>86</v>
      </c>
      <c r="D252" s="37">
        <v>0.77883447141210871</v>
      </c>
      <c r="E252" s="37">
        <v>1.428194936747317</v>
      </c>
      <c r="F252" s="37">
        <v>1.8382019782823427</v>
      </c>
      <c r="G252" s="37">
        <v>10.685831514540308</v>
      </c>
      <c r="H252" s="37">
        <v>2.3644081972438364</v>
      </c>
      <c r="I252" s="37">
        <v>1.7030784935967134</v>
      </c>
      <c r="J252" s="37">
        <v>20.325402171595524</v>
      </c>
      <c r="K252" s="37">
        <v>22.264766825250909</v>
      </c>
      <c r="L252" s="37">
        <v>112.57668626505588</v>
      </c>
      <c r="M252" s="37">
        <v>13.777509411550122</v>
      </c>
      <c r="N252" s="37">
        <v>9.5856612755522317</v>
      </c>
      <c r="O252" s="37">
        <v>2.0201093178827643</v>
      </c>
      <c r="P252" s="37">
        <v>10.510631073171973</v>
      </c>
      <c r="Q252" s="98">
        <v>17.314031499652852</v>
      </c>
      <c r="R252" s="98">
        <v>4.3996634803753754</v>
      </c>
      <c r="S252" s="98">
        <v>16.871821810449887</v>
      </c>
      <c r="T252" s="98">
        <v>20.546016328823079</v>
      </c>
      <c r="U252" s="98">
        <v>0</v>
      </c>
      <c r="V252" s="98">
        <v>0.87189497030496921</v>
      </c>
      <c r="W252" s="37">
        <f t="shared" si="118"/>
        <v>288.32034470835532</v>
      </c>
    </row>
    <row r="253" spans="3:42" s="31" customFormat="1" ht="14.25" customHeight="1">
      <c r="C253" s="83" t="s">
        <v>79</v>
      </c>
      <c r="D253" s="41">
        <v>1.8105490940388529</v>
      </c>
      <c r="E253" s="41">
        <v>6.0730807177828456</v>
      </c>
      <c r="F253" s="41">
        <v>7.64944377794607</v>
      </c>
      <c r="G253" s="41">
        <v>38.846496799642004</v>
      </c>
      <c r="H253" s="41">
        <v>6.1475847122404552</v>
      </c>
      <c r="I253" s="41">
        <v>7.4949652108751277</v>
      </c>
      <c r="J253" s="41">
        <v>589.38877990938238</v>
      </c>
      <c r="K253" s="41">
        <v>45.851944970748377</v>
      </c>
      <c r="L253" s="41">
        <v>157.08833326397166</v>
      </c>
      <c r="M253" s="41">
        <v>196.11583495866356</v>
      </c>
      <c r="N253" s="41">
        <v>26.371199923178175</v>
      </c>
      <c r="O253" s="41">
        <v>2.7255827506211761</v>
      </c>
      <c r="P253" s="41">
        <v>11.919381272609197</v>
      </c>
      <c r="Q253" s="41">
        <v>17.554024489901945</v>
      </c>
      <c r="R253" s="41">
        <v>6.9166036392951682</v>
      </c>
      <c r="S253" s="41">
        <v>125.74705836814813</v>
      </c>
      <c r="T253" s="41">
        <v>21.305368154919179</v>
      </c>
      <c r="U253" s="41">
        <v>0</v>
      </c>
      <c r="V253" s="41">
        <v>7.2223867148982261</v>
      </c>
      <c r="W253" s="41">
        <f t="shared" si="118"/>
        <v>2006.9940414457712</v>
      </c>
    </row>
    <row r="254" spans="3:42" s="31" customFormat="1" ht="15" customHeight="1">
      <c r="D254" s="99"/>
      <c r="E254" s="99"/>
      <c r="F254" s="99"/>
      <c r="G254" s="99"/>
      <c r="H254" s="99"/>
      <c r="I254" s="99"/>
      <c r="J254" s="99"/>
      <c r="K254" s="99"/>
      <c r="L254" s="99"/>
      <c r="M254" s="99"/>
      <c r="N254" s="99"/>
      <c r="O254" s="99"/>
      <c r="P254" s="99"/>
      <c r="Q254" s="99"/>
      <c r="R254" s="99"/>
      <c r="S254" s="99"/>
      <c r="T254" s="99"/>
      <c r="U254" s="99"/>
      <c r="V254" s="99"/>
      <c r="W254" s="99"/>
      <c r="X254" s="99"/>
    </row>
    <row r="255" spans="3:42" s="31" customFormat="1" ht="17.25">
      <c r="C255" s="32" t="s">
        <v>149</v>
      </c>
      <c r="D255" s="99"/>
      <c r="E255" s="99"/>
      <c r="F255" s="99"/>
      <c r="G255" s="99"/>
      <c r="H255" s="99"/>
      <c r="I255" s="99"/>
      <c r="J255" s="99"/>
      <c r="K255" s="99"/>
      <c r="L255" s="99"/>
      <c r="M255" s="99"/>
      <c r="N255" s="99"/>
      <c r="O255" s="99"/>
      <c r="P255" s="99"/>
      <c r="Q255" s="99"/>
      <c r="R255" s="99"/>
      <c r="S255" s="99"/>
      <c r="T255" s="99"/>
      <c r="U255" s="99"/>
      <c r="V255" s="99"/>
      <c r="W255" s="29" t="s">
        <v>722</v>
      </c>
      <c r="X255" s="99"/>
    </row>
    <row r="256" spans="3:42" s="31" customFormat="1" ht="12.95" customHeight="1">
      <c r="C256" s="49"/>
      <c r="D256" s="588" t="str">
        <f t="shared" ref="D256:AP256" si="119">D9</f>
        <v>01</v>
      </c>
      <c r="E256" s="588" t="str">
        <f t="shared" si="119"/>
        <v>02</v>
      </c>
      <c r="F256" s="588" t="str">
        <f t="shared" si="119"/>
        <v>03</v>
      </c>
      <c r="G256" s="588" t="str">
        <f t="shared" si="119"/>
        <v>04</v>
      </c>
      <c r="H256" s="588" t="str">
        <f t="shared" si="119"/>
        <v>05</v>
      </c>
      <c r="I256" s="588" t="str">
        <f t="shared" si="119"/>
        <v>06</v>
      </c>
      <c r="J256" s="588" t="str">
        <f t="shared" si="119"/>
        <v>07</v>
      </c>
      <c r="K256" s="588" t="str">
        <f t="shared" si="119"/>
        <v>08</v>
      </c>
      <c r="L256" s="588" t="str">
        <f t="shared" si="119"/>
        <v>09</v>
      </c>
      <c r="M256" s="588" t="str">
        <f t="shared" si="119"/>
        <v>10</v>
      </c>
      <c r="N256" s="588" t="str">
        <f t="shared" si="119"/>
        <v>11</v>
      </c>
      <c r="O256" s="588" t="str">
        <f t="shared" si="119"/>
        <v>12</v>
      </c>
      <c r="P256" s="588" t="str">
        <f t="shared" si="119"/>
        <v>13</v>
      </c>
      <c r="Q256" s="588" t="str">
        <f t="shared" si="119"/>
        <v>14</v>
      </c>
      <c r="R256" s="588" t="str">
        <f t="shared" si="119"/>
        <v>15</v>
      </c>
      <c r="S256" s="588" t="str">
        <f t="shared" si="119"/>
        <v>16</v>
      </c>
      <c r="T256" s="588" t="str">
        <f t="shared" si="119"/>
        <v>17</v>
      </c>
      <c r="U256" s="588" t="str">
        <f t="shared" si="119"/>
        <v>18</v>
      </c>
      <c r="V256" s="588" t="str">
        <f t="shared" si="119"/>
        <v>19</v>
      </c>
      <c r="W256" s="588" t="str">
        <f t="shared" si="119"/>
        <v>20</v>
      </c>
      <c r="X256" s="588" t="str">
        <f t="shared" si="119"/>
        <v>21</v>
      </c>
      <c r="Y256" s="588" t="str">
        <f t="shared" si="119"/>
        <v>22</v>
      </c>
      <c r="Z256" s="588" t="str">
        <f t="shared" si="119"/>
        <v>23</v>
      </c>
      <c r="AA256" s="588" t="str">
        <f t="shared" si="119"/>
        <v>24</v>
      </c>
      <c r="AB256" s="588" t="str">
        <f t="shared" si="119"/>
        <v>25</v>
      </c>
      <c r="AC256" s="588" t="str">
        <f t="shared" si="119"/>
        <v>26</v>
      </c>
      <c r="AD256" s="588" t="str">
        <f t="shared" si="119"/>
        <v>27</v>
      </c>
      <c r="AE256" s="588" t="str">
        <f t="shared" si="119"/>
        <v>28</v>
      </c>
      <c r="AF256" s="588" t="str">
        <f t="shared" si="119"/>
        <v>29</v>
      </c>
      <c r="AG256" s="588" t="str">
        <f t="shared" si="119"/>
        <v>30</v>
      </c>
      <c r="AH256" s="588" t="str">
        <f t="shared" si="119"/>
        <v>31</v>
      </c>
      <c r="AI256" s="588" t="str">
        <f t="shared" si="119"/>
        <v>32</v>
      </c>
      <c r="AJ256" s="588" t="str">
        <f t="shared" si="119"/>
        <v>33</v>
      </c>
      <c r="AK256" s="588" t="str">
        <f t="shared" si="119"/>
        <v>34</v>
      </c>
      <c r="AL256" s="588" t="str">
        <f t="shared" si="119"/>
        <v>35</v>
      </c>
      <c r="AM256" s="588" t="str">
        <f t="shared" si="119"/>
        <v>36</v>
      </c>
      <c r="AN256" s="588" t="str">
        <f t="shared" si="119"/>
        <v>37</v>
      </c>
      <c r="AO256" s="588" t="str">
        <f t="shared" si="119"/>
        <v>38</v>
      </c>
      <c r="AP256" s="588" t="str">
        <f t="shared" si="119"/>
        <v>39</v>
      </c>
    </row>
    <row r="257" spans="3:42" s="31" customFormat="1" ht="40.5">
      <c r="C257" s="77" t="s">
        <v>48</v>
      </c>
      <c r="D257" s="589" t="str">
        <f t="shared" ref="D257:AP257" si="120">D10</f>
        <v>農業</v>
      </c>
      <c r="E257" s="589" t="str">
        <f t="shared" si="120"/>
        <v>林業</v>
      </c>
      <c r="F257" s="589" t="str">
        <f t="shared" si="120"/>
        <v>漁業</v>
      </c>
      <c r="G257" s="589" t="str">
        <f t="shared" si="120"/>
        <v>鉱業</v>
      </c>
      <c r="H257" s="589" t="str">
        <f t="shared" si="120"/>
        <v>飲食料品</v>
      </c>
      <c r="I257" s="589" t="str">
        <f t="shared" si="120"/>
        <v>繊維製品</v>
      </c>
      <c r="J257" s="589" t="str">
        <f t="shared" si="120"/>
        <v>パルプ・紙・木製品</v>
      </c>
      <c r="K257" s="589" t="str">
        <f t="shared" si="120"/>
        <v>化学製品</v>
      </c>
      <c r="L257" s="589" t="str">
        <f t="shared" si="120"/>
        <v>石油・石炭製品</v>
      </c>
      <c r="M257" s="613" t="str">
        <f t="shared" si="120"/>
        <v>プラスチック・ゴム製品</v>
      </c>
      <c r="N257" s="589" t="str">
        <f t="shared" si="120"/>
        <v>窯業・土石製品</v>
      </c>
      <c r="O257" s="589" t="str">
        <f t="shared" si="120"/>
        <v>鉄鋼</v>
      </c>
      <c r="P257" s="589" t="str">
        <f t="shared" si="120"/>
        <v>非鉄金属</v>
      </c>
      <c r="Q257" s="589" t="str">
        <f t="shared" si="120"/>
        <v>金属製品</v>
      </c>
      <c r="R257" s="589" t="str">
        <f t="shared" si="120"/>
        <v>はん用機械</v>
      </c>
      <c r="S257" s="589" t="str">
        <f t="shared" si="120"/>
        <v>生産用機械</v>
      </c>
      <c r="T257" s="589" t="str">
        <f t="shared" si="120"/>
        <v>業務用機械</v>
      </c>
      <c r="U257" s="589" t="str">
        <f t="shared" si="120"/>
        <v>電子部品</v>
      </c>
      <c r="V257" s="589" t="str">
        <f t="shared" si="120"/>
        <v>電気機械</v>
      </c>
      <c r="W257" s="589" t="str">
        <f t="shared" si="120"/>
        <v>情報通信機器</v>
      </c>
      <c r="X257" s="593" t="str">
        <f t="shared" si="120"/>
        <v>輸送機械</v>
      </c>
      <c r="Y257" s="593" t="str">
        <f t="shared" si="120"/>
        <v>その他の製造工業製品</v>
      </c>
      <c r="Z257" s="593" t="str">
        <f t="shared" si="120"/>
        <v>建設</v>
      </c>
      <c r="AA257" s="593" t="str">
        <f t="shared" si="120"/>
        <v>電力・ガス・熱供給</v>
      </c>
      <c r="AB257" s="593" t="str">
        <f t="shared" si="120"/>
        <v>水道</v>
      </c>
      <c r="AC257" s="593" t="str">
        <f t="shared" si="120"/>
        <v>廃棄物処理</v>
      </c>
      <c r="AD257" s="593" t="str">
        <f t="shared" si="120"/>
        <v>商業</v>
      </c>
      <c r="AE257" s="593" t="str">
        <f t="shared" si="120"/>
        <v>金融・保険</v>
      </c>
      <c r="AF257" s="593" t="str">
        <f t="shared" si="120"/>
        <v>不動産</v>
      </c>
      <c r="AG257" s="593" t="str">
        <f t="shared" si="120"/>
        <v>運輸・郵便</v>
      </c>
      <c r="AH257" s="593" t="str">
        <f t="shared" si="120"/>
        <v>情報通信</v>
      </c>
      <c r="AI257" s="593" t="str">
        <f t="shared" si="120"/>
        <v>公務</v>
      </c>
      <c r="AJ257" s="593" t="str">
        <f t="shared" si="120"/>
        <v>教育・研究</v>
      </c>
      <c r="AK257" s="593" t="str">
        <f t="shared" si="120"/>
        <v>医療・福祉</v>
      </c>
      <c r="AL257" s="614" t="str">
        <f t="shared" si="120"/>
        <v>他に分類されない会員制団体</v>
      </c>
      <c r="AM257" s="593" t="str">
        <f t="shared" si="120"/>
        <v>対事業所サービス</v>
      </c>
      <c r="AN257" s="593" t="str">
        <f t="shared" si="120"/>
        <v>対個人サービス</v>
      </c>
      <c r="AO257" s="593" t="str">
        <f t="shared" si="120"/>
        <v>事務用品</v>
      </c>
      <c r="AP257" s="593" t="str">
        <f t="shared" si="120"/>
        <v>分類不明</v>
      </c>
    </row>
    <row r="258" spans="3:42" s="31" customFormat="1" ht="13.5">
      <c r="C258" s="78" t="s">
        <v>84</v>
      </c>
      <c r="D258" s="79">
        <f t="shared" ref="D258:D260" si="121">D74+D191</f>
        <v>0</v>
      </c>
      <c r="E258" s="79">
        <f t="shared" ref="E258:AP258" si="122">E74+E191</f>
        <v>0</v>
      </c>
      <c r="F258" s="79">
        <f t="shared" si="122"/>
        <v>0</v>
      </c>
      <c r="G258" s="79">
        <f t="shared" si="122"/>
        <v>0</v>
      </c>
      <c r="H258" s="79">
        <f t="shared" si="122"/>
        <v>1294.4474866398834</v>
      </c>
      <c r="I258" s="79">
        <f t="shared" si="122"/>
        <v>0</v>
      </c>
      <c r="J258" s="79">
        <f t="shared" si="122"/>
        <v>0</v>
      </c>
      <c r="K258" s="79">
        <f t="shared" si="122"/>
        <v>0</v>
      </c>
      <c r="L258" s="79">
        <f t="shared" si="122"/>
        <v>0</v>
      </c>
      <c r="M258" s="79">
        <f t="shared" si="122"/>
        <v>0</v>
      </c>
      <c r="N258" s="79">
        <f t="shared" si="122"/>
        <v>0</v>
      </c>
      <c r="O258" s="79">
        <f t="shared" si="122"/>
        <v>0</v>
      </c>
      <c r="P258" s="79">
        <f t="shared" si="122"/>
        <v>0</v>
      </c>
      <c r="Q258" s="97">
        <f t="shared" si="122"/>
        <v>0</v>
      </c>
      <c r="R258" s="97">
        <f t="shared" si="122"/>
        <v>0</v>
      </c>
      <c r="S258" s="97">
        <f t="shared" si="122"/>
        <v>0</v>
      </c>
      <c r="T258" s="97">
        <f t="shared" si="122"/>
        <v>0</v>
      </c>
      <c r="U258" s="97">
        <f t="shared" si="122"/>
        <v>0</v>
      </c>
      <c r="V258" s="97">
        <f t="shared" si="122"/>
        <v>0</v>
      </c>
      <c r="W258" s="79">
        <f t="shared" si="122"/>
        <v>0</v>
      </c>
      <c r="X258" s="79">
        <f t="shared" si="122"/>
        <v>0</v>
      </c>
      <c r="Y258" s="79">
        <f t="shared" si="122"/>
        <v>0</v>
      </c>
      <c r="Z258" s="79">
        <f t="shared" si="122"/>
        <v>0</v>
      </c>
      <c r="AA258" s="79">
        <f t="shared" si="122"/>
        <v>0</v>
      </c>
      <c r="AB258" s="79">
        <f t="shared" si="122"/>
        <v>0</v>
      </c>
      <c r="AC258" s="79">
        <f t="shared" si="122"/>
        <v>0</v>
      </c>
      <c r="AD258" s="79">
        <f t="shared" si="122"/>
        <v>1653.6560576391539</v>
      </c>
      <c r="AE258" s="79">
        <f t="shared" si="122"/>
        <v>0</v>
      </c>
      <c r="AF258" s="79">
        <f t="shared" si="122"/>
        <v>0</v>
      </c>
      <c r="AG258" s="79">
        <f t="shared" si="122"/>
        <v>83.577875540224824</v>
      </c>
      <c r="AH258" s="79">
        <f t="shared" si="122"/>
        <v>0</v>
      </c>
      <c r="AI258" s="79">
        <f t="shared" si="122"/>
        <v>0</v>
      </c>
      <c r="AJ258" s="79">
        <f t="shared" si="122"/>
        <v>0</v>
      </c>
      <c r="AK258" s="79">
        <f t="shared" si="122"/>
        <v>0</v>
      </c>
      <c r="AL258" s="79">
        <f t="shared" si="122"/>
        <v>0</v>
      </c>
      <c r="AM258" s="79">
        <f t="shared" si="122"/>
        <v>0</v>
      </c>
      <c r="AN258" s="79">
        <f t="shared" si="122"/>
        <v>0</v>
      </c>
      <c r="AO258" s="79">
        <f t="shared" si="122"/>
        <v>0</v>
      </c>
      <c r="AP258" s="79">
        <f t="shared" si="122"/>
        <v>0</v>
      </c>
    </row>
    <row r="259" spans="3:42" s="31" customFormat="1" ht="13.5">
      <c r="C259" s="81" t="s">
        <v>85</v>
      </c>
      <c r="D259" s="37">
        <f t="shared" si="121"/>
        <v>402.99962743419172</v>
      </c>
      <c r="E259" s="37">
        <f t="shared" ref="E259:AP259" si="123">E75+E192</f>
        <v>5.0325052144921871</v>
      </c>
      <c r="F259" s="37">
        <f t="shared" si="123"/>
        <v>60.66607771038823</v>
      </c>
      <c r="G259" s="37">
        <f t="shared" si="123"/>
        <v>2.2918544128024561</v>
      </c>
      <c r="H259" s="37">
        <f t="shared" si="123"/>
        <v>379.44268083065367</v>
      </c>
      <c r="I259" s="37">
        <f t="shared" si="123"/>
        <v>4.8599831651318528</v>
      </c>
      <c r="J259" s="37">
        <f t="shared" si="123"/>
        <v>69.847578151534904</v>
      </c>
      <c r="K259" s="37">
        <f t="shared" si="123"/>
        <v>50.190775208114751</v>
      </c>
      <c r="L259" s="37">
        <f t="shared" si="123"/>
        <v>52.644338466471304</v>
      </c>
      <c r="M259" s="37">
        <f t="shared" si="123"/>
        <v>74.158276190324116</v>
      </c>
      <c r="N259" s="37">
        <f t="shared" si="123"/>
        <v>10.382063880904278</v>
      </c>
      <c r="O259" s="37">
        <f t="shared" si="123"/>
        <v>12.700016134891277</v>
      </c>
      <c r="P259" s="37">
        <f t="shared" si="123"/>
        <v>3.2183298895829453</v>
      </c>
      <c r="Q259" s="98">
        <f t="shared" si="123"/>
        <v>44.944000665062049</v>
      </c>
      <c r="R259" s="98">
        <f t="shared" si="123"/>
        <v>3.6742307674853283</v>
      </c>
      <c r="S259" s="98">
        <f t="shared" si="123"/>
        <v>5.2207070414887635</v>
      </c>
      <c r="T259" s="98">
        <f t="shared" si="123"/>
        <v>2.0486693697189584</v>
      </c>
      <c r="U259" s="98">
        <f t="shared" si="123"/>
        <v>4.5173685910265</v>
      </c>
      <c r="V259" s="98">
        <f t="shared" si="123"/>
        <v>2.5651434417297438</v>
      </c>
      <c r="W259" s="37">
        <f t="shared" si="123"/>
        <v>0.2666843986508336</v>
      </c>
      <c r="X259" s="37">
        <f t="shared" si="123"/>
        <v>12.184029082223574</v>
      </c>
      <c r="Y259" s="37">
        <f t="shared" si="123"/>
        <v>30.108287733403191</v>
      </c>
      <c r="Z259" s="37">
        <f t="shared" si="123"/>
        <v>19.557950016835235</v>
      </c>
      <c r="AA259" s="37">
        <f t="shared" si="123"/>
        <v>87.550058324359242</v>
      </c>
      <c r="AB259" s="37">
        <f t="shared" si="123"/>
        <v>11.339473369520233</v>
      </c>
      <c r="AC259" s="37">
        <f t="shared" si="123"/>
        <v>15.899692316859337</v>
      </c>
      <c r="AD259" s="37">
        <f t="shared" si="123"/>
        <v>405.04274406369848</v>
      </c>
      <c r="AE259" s="37">
        <f t="shared" si="123"/>
        <v>102.54335194655464</v>
      </c>
      <c r="AF259" s="37">
        <f t="shared" si="123"/>
        <v>141.6079700127755</v>
      </c>
      <c r="AG259" s="37">
        <f t="shared" si="123"/>
        <v>247.56203320672901</v>
      </c>
      <c r="AH259" s="37">
        <f t="shared" si="123"/>
        <v>163.13640321709354</v>
      </c>
      <c r="AI259" s="37">
        <f t="shared" si="123"/>
        <v>2.877362592041425</v>
      </c>
      <c r="AJ259" s="37">
        <f t="shared" si="123"/>
        <v>3.365627257357295</v>
      </c>
      <c r="AK259" s="37">
        <f t="shared" si="123"/>
        <v>0.42461276254972163</v>
      </c>
      <c r="AL259" s="37">
        <f t="shared" si="123"/>
        <v>8.7747510054899838</v>
      </c>
      <c r="AM259" s="37">
        <f t="shared" si="123"/>
        <v>493.84115063734151</v>
      </c>
      <c r="AN259" s="37">
        <f t="shared" si="123"/>
        <v>6.8763484728598323</v>
      </c>
      <c r="AO259" s="37">
        <f t="shared" si="123"/>
        <v>0</v>
      </c>
      <c r="AP259" s="37">
        <f t="shared" si="123"/>
        <v>26.255342983396947</v>
      </c>
    </row>
    <row r="260" spans="3:42" s="31" customFormat="1" ht="13.5">
      <c r="C260" s="81" t="s">
        <v>86</v>
      </c>
      <c r="D260" s="37">
        <f t="shared" si="121"/>
        <v>30.754716751622329</v>
      </c>
      <c r="E260" s="37">
        <f t="shared" ref="E260:AP260" si="124">E76+E193</f>
        <v>1.5344335699683493</v>
      </c>
      <c r="F260" s="37">
        <f t="shared" si="124"/>
        <v>4.5860940412374989</v>
      </c>
      <c r="G260" s="37">
        <f t="shared" si="124"/>
        <v>0.9145569358789023</v>
      </c>
      <c r="H260" s="37">
        <f t="shared" si="124"/>
        <v>89.363212926732203</v>
      </c>
      <c r="I260" s="37">
        <f t="shared" si="124"/>
        <v>5.4938519961106165</v>
      </c>
      <c r="J260" s="37">
        <f t="shared" si="124"/>
        <v>11.344306012854892</v>
      </c>
      <c r="K260" s="37">
        <f t="shared" si="124"/>
        <v>18.691831856213629</v>
      </c>
      <c r="L260" s="37">
        <f t="shared" si="124"/>
        <v>20.431060335810276</v>
      </c>
      <c r="M260" s="37">
        <f t="shared" si="124"/>
        <v>13.376501091160213</v>
      </c>
      <c r="N260" s="37">
        <f t="shared" si="124"/>
        <v>2.6642026862406616</v>
      </c>
      <c r="O260" s="37">
        <f t="shared" si="124"/>
        <v>4.0441200433275721</v>
      </c>
      <c r="P260" s="37">
        <f t="shared" si="124"/>
        <v>1.3410421314861076</v>
      </c>
      <c r="Q260" s="98">
        <f t="shared" si="124"/>
        <v>6.844172171201989</v>
      </c>
      <c r="R260" s="98">
        <f t="shared" si="124"/>
        <v>1.4062707328445445</v>
      </c>
      <c r="S260" s="98">
        <f t="shared" si="124"/>
        <v>1.4757700127948359</v>
      </c>
      <c r="T260" s="98">
        <f t="shared" si="124"/>
        <v>1.0215564324237854</v>
      </c>
      <c r="U260" s="98">
        <f t="shared" si="124"/>
        <v>3.2782498668554783</v>
      </c>
      <c r="V260" s="98">
        <f t="shared" si="124"/>
        <v>7.2179680605992047</v>
      </c>
      <c r="W260" s="37">
        <f t="shared" si="124"/>
        <v>2.8640306423835145</v>
      </c>
      <c r="X260" s="37">
        <f t="shared" si="124"/>
        <v>15.434685426956495</v>
      </c>
      <c r="Y260" s="37">
        <f t="shared" si="124"/>
        <v>13.896244956847232</v>
      </c>
      <c r="Z260" s="37">
        <f t="shared" si="124"/>
        <v>8.5263894238374238</v>
      </c>
      <c r="AA260" s="37">
        <f t="shared" si="124"/>
        <v>39.476654288387451</v>
      </c>
      <c r="AB260" s="37">
        <f t="shared" si="124"/>
        <v>9.6151631877073012</v>
      </c>
      <c r="AC260" s="37">
        <f t="shared" si="124"/>
        <v>9.9833589498058917</v>
      </c>
      <c r="AD260" s="37">
        <f t="shared" si="124"/>
        <v>295.01563029862371</v>
      </c>
      <c r="AE260" s="37">
        <f t="shared" si="124"/>
        <v>109.69166871386641</v>
      </c>
      <c r="AF260" s="37">
        <f t="shared" si="124"/>
        <v>397.16756046286019</v>
      </c>
      <c r="AG260" s="37">
        <f t="shared" si="124"/>
        <v>86.518198366200522</v>
      </c>
      <c r="AH260" s="37">
        <f t="shared" si="124"/>
        <v>112.20379923082879</v>
      </c>
      <c r="AI260" s="37">
        <f t="shared" si="124"/>
        <v>6.0369306870322985</v>
      </c>
      <c r="AJ260" s="37">
        <f t="shared" si="124"/>
        <v>42.951703413789446</v>
      </c>
      <c r="AK260" s="37">
        <f t="shared" si="124"/>
        <v>57.277702810580571</v>
      </c>
      <c r="AL260" s="37">
        <f t="shared" si="124"/>
        <v>15.420130754652352</v>
      </c>
      <c r="AM260" s="37">
        <f t="shared" si="124"/>
        <v>145.29698035639944</v>
      </c>
      <c r="AN260" s="37">
        <f t="shared" si="124"/>
        <v>119.14944578941326</v>
      </c>
      <c r="AO260" s="37">
        <f t="shared" si="124"/>
        <v>0</v>
      </c>
      <c r="AP260" s="37">
        <f t="shared" si="124"/>
        <v>6.2524345067389611</v>
      </c>
    </row>
    <row r="261" spans="3:42" s="31" customFormat="1" ht="13.5">
      <c r="C261" s="81" t="s">
        <v>79</v>
      </c>
      <c r="D261" s="37">
        <f t="shared" ref="D261:P261" si="125">SUM(D258:D260)</f>
        <v>433.75434418581403</v>
      </c>
      <c r="E261" s="37">
        <f t="shared" si="125"/>
        <v>6.566938784460536</v>
      </c>
      <c r="F261" s="37">
        <f t="shared" si="125"/>
        <v>65.252171751625724</v>
      </c>
      <c r="G261" s="37">
        <f t="shared" si="125"/>
        <v>3.2064113486813586</v>
      </c>
      <c r="H261" s="37">
        <f t="shared" si="125"/>
        <v>1763.2533803972692</v>
      </c>
      <c r="I261" s="37">
        <f t="shared" si="125"/>
        <v>10.353835161242468</v>
      </c>
      <c r="J261" s="37">
        <f t="shared" si="125"/>
        <v>81.191884164389791</v>
      </c>
      <c r="K261" s="37">
        <f t="shared" si="125"/>
        <v>68.882607064328383</v>
      </c>
      <c r="L261" s="37">
        <f t="shared" si="125"/>
        <v>73.075398802281583</v>
      </c>
      <c r="M261" s="37">
        <f t="shared" si="125"/>
        <v>87.534777281484324</v>
      </c>
      <c r="N261" s="37">
        <f t="shared" si="125"/>
        <v>13.04626656714494</v>
      </c>
      <c r="O261" s="37">
        <f t="shared" si="125"/>
        <v>16.744136178218849</v>
      </c>
      <c r="P261" s="37">
        <f t="shared" si="125"/>
        <v>4.5593720210690529</v>
      </c>
      <c r="Q261" s="98">
        <f>SUM(Q258:Q260)</f>
        <v>51.788172836264039</v>
      </c>
      <c r="R261" s="98">
        <f>SUM(R258:R260)</f>
        <v>5.0805015003298726</v>
      </c>
      <c r="S261" s="98">
        <f>SUM(S258:S260)</f>
        <v>6.6964770542835996</v>
      </c>
      <c r="T261" s="98">
        <f>SUM(T258:T260)</f>
        <v>3.070225802142744</v>
      </c>
      <c r="U261" s="98">
        <f>SUM(U258:U260)</f>
        <v>7.7956184578819787</v>
      </c>
      <c r="V261" s="98">
        <f t="shared" ref="V261:AP261" si="126">SUM(V258:V260)</f>
        <v>9.7831115023289481</v>
      </c>
      <c r="W261" s="37">
        <f t="shared" si="126"/>
        <v>3.1307150410343478</v>
      </c>
      <c r="X261" s="41">
        <f t="shared" si="126"/>
        <v>27.618714509180069</v>
      </c>
      <c r="Y261" s="41">
        <f t="shared" si="126"/>
        <v>44.004532690250421</v>
      </c>
      <c r="Z261" s="41">
        <f t="shared" si="126"/>
        <v>28.084339440672657</v>
      </c>
      <c r="AA261" s="41">
        <f t="shared" si="126"/>
        <v>127.02671261274669</v>
      </c>
      <c r="AB261" s="41">
        <f t="shared" si="126"/>
        <v>20.954636557227534</v>
      </c>
      <c r="AC261" s="41">
        <f t="shared" si="126"/>
        <v>25.883051266665227</v>
      </c>
      <c r="AD261" s="41">
        <f t="shared" si="126"/>
        <v>2353.7144320014763</v>
      </c>
      <c r="AE261" s="41">
        <f t="shared" si="126"/>
        <v>212.23502066042104</v>
      </c>
      <c r="AF261" s="41">
        <f t="shared" si="126"/>
        <v>538.77553047563572</v>
      </c>
      <c r="AG261" s="41">
        <f t="shared" si="126"/>
        <v>417.65810711315436</v>
      </c>
      <c r="AH261" s="41">
        <f t="shared" si="126"/>
        <v>275.34020244792237</v>
      </c>
      <c r="AI261" s="41">
        <f t="shared" si="126"/>
        <v>8.914293279073723</v>
      </c>
      <c r="AJ261" s="41">
        <f t="shared" si="126"/>
        <v>46.317330671146742</v>
      </c>
      <c r="AK261" s="41">
        <f t="shared" si="126"/>
        <v>57.702315573130292</v>
      </c>
      <c r="AL261" s="41">
        <f t="shared" si="126"/>
        <v>24.194881760142337</v>
      </c>
      <c r="AM261" s="41">
        <f t="shared" si="126"/>
        <v>639.13813099374102</v>
      </c>
      <c r="AN261" s="41">
        <f t="shared" si="126"/>
        <v>126.0257942622731</v>
      </c>
      <c r="AO261" s="41">
        <f t="shared" si="126"/>
        <v>0</v>
      </c>
      <c r="AP261" s="41">
        <f t="shared" si="126"/>
        <v>32.507777490135908</v>
      </c>
    </row>
    <row r="262" spans="3:42" s="31" customFormat="1" ht="13.5">
      <c r="C262" s="49"/>
      <c r="D262" s="588" t="str">
        <f t="shared" ref="D262:V262" si="127">D15</f>
        <v>21</v>
      </c>
      <c r="E262" s="588" t="str">
        <f t="shared" si="127"/>
        <v>22</v>
      </c>
      <c r="F262" s="588" t="str">
        <f t="shared" si="127"/>
        <v>23</v>
      </c>
      <c r="G262" s="588" t="str">
        <f t="shared" si="127"/>
        <v>24</v>
      </c>
      <c r="H262" s="588" t="str">
        <f t="shared" si="127"/>
        <v>25</v>
      </c>
      <c r="I262" s="588" t="str">
        <f t="shared" si="127"/>
        <v>26</v>
      </c>
      <c r="J262" s="588" t="str">
        <f t="shared" si="127"/>
        <v>27</v>
      </c>
      <c r="K262" s="588" t="str">
        <f t="shared" si="127"/>
        <v>28</v>
      </c>
      <c r="L262" s="588" t="str">
        <f t="shared" si="127"/>
        <v>29</v>
      </c>
      <c r="M262" s="588" t="str">
        <f t="shared" si="127"/>
        <v>30</v>
      </c>
      <c r="N262" s="588" t="str">
        <f t="shared" si="127"/>
        <v>31</v>
      </c>
      <c r="O262" s="588" t="str">
        <f t="shared" si="127"/>
        <v>32</v>
      </c>
      <c r="P262" s="588" t="str">
        <f t="shared" si="127"/>
        <v>33</v>
      </c>
      <c r="Q262" s="588" t="str">
        <f t="shared" si="127"/>
        <v>34</v>
      </c>
      <c r="R262" s="588" t="str">
        <f t="shared" si="127"/>
        <v>35</v>
      </c>
      <c r="S262" s="588" t="str">
        <f t="shared" si="127"/>
        <v>36</v>
      </c>
      <c r="T262" s="588" t="str">
        <f t="shared" si="127"/>
        <v>37</v>
      </c>
      <c r="U262" s="588" t="str">
        <f t="shared" si="127"/>
        <v>38</v>
      </c>
      <c r="V262" s="588" t="str">
        <f t="shared" si="127"/>
        <v>39</v>
      </c>
      <c r="W262" s="49"/>
      <c r="X262" s="99"/>
    </row>
    <row r="263" spans="3:42" s="31" customFormat="1" ht="40.5">
      <c r="C263" s="77" t="s">
        <v>48</v>
      </c>
      <c r="D263" s="589" t="str">
        <f t="shared" ref="D263:V263" si="128">D16</f>
        <v>輸送機械</v>
      </c>
      <c r="E263" s="589" t="str">
        <f t="shared" si="128"/>
        <v>その他の製造工業製品</v>
      </c>
      <c r="F263" s="589" t="str">
        <f t="shared" si="128"/>
        <v>建設</v>
      </c>
      <c r="G263" s="589" t="str">
        <f t="shared" si="128"/>
        <v>電力・ガス・熱供給</v>
      </c>
      <c r="H263" s="589" t="str">
        <f t="shared" si="128"/>
        <v>水道</v>
      </c>
      <c r="I263" s="589" t="str">
        <f t="shared" si="128"/>
        <v>廃棄物処理</v>
      </c>
      <c r="J263" s="589" t="str">
        <f t="shared" si="128"/>
        <v>商業</v>
      </c>
      <c r="K263" s="589" t="str">
        <f t="shared" si="128"/>
        <v>金融・保険</v>
      </c>
      <c r="L263" s="589" t="str">
        <f t="shared" si="128"/>
        <v>不動産</v>
      </c>
      <c r="M263" s="589" t="str">
        <f t="shared" si="128"/>
        <v>運輸・郵便</v>
      </c>
      <c r="N263" s="589" t="str">
        <f t="shared" si="128"/>
        <v>情報通信</v>
      </c>
      <c r="O263" s="589" t="str">
        <f t="shared" si="128"/>
        <v>公務</v>
      </c>
      <c r="P263" s="589" t="str">
        <f t="shared" si="128"/>
        <v>教育・研究</v>
      </c>
      <c r="Q263" s="589" t="str">
        <f t="shared" si="128"/>
        <v>医療・福祉</v>
      </c>
      <c r="R263" s="613" t="str">
        <f t="shared" si="128"/>
        <v>他に分類されない会員制団体</v>
      </c>
      <c r="S263" s="589" t="str">
        <f t="shared" si="128"/>
        <v>対事業所サービス</v>
      </c>
      <c r="T263" s="589" t="str">
        <f t="shared" si="128"/>
        <v>対個人サービス</v>
      </c>
      <c r="U263" s="589" t="str">
        <f t="shared" si="128"/>
        <v>事務用品</v>
      </c>
      <c r="V263" s="589" t="str">
        <f t="shared" si="128"/>
        <v>分類不明</v>
      </c>
      <c r="W263" s="30" t="s">
        <v>66</v>
      </c>
      <c r="X263" s="99"/>
    </row>
    <row r="264" spans="3:42" s="31" customFormat="1" ht="13.5">
      <c r="C264" s="78" t="s">
        <v>84</v>
      </c>
      <c r="D264" s="79">
        <f t="array" ref="D264:V267">+X258:AP261</f>
        <v>0</v>
      </c>
      <c r="E264" s="79">
        <v>0</v>
      </c>
      <c r="F264" s="79">
        <v>0</v>
      </c>
      <c r="G264" s="79">
        <v>0</v>
      </c>
      <c r="H264" s="79">
        <v>0</v>
      </c>
      <c r="I264" s="79">
        <v>0</v>
      </c>
      <c r="J264" s="79">
        <v>1653.6560576391539</v>
      </c>
      <c r="K264" s="79">
        <v>0</v>
      </c>
      <c r="L264" s="79">
        <v>0</v>
      </c>
      <c r="M264" s="79">
        <v>83.577875540224824</v>
      </c>
      <c r="N264" s="79">
        <v>0</v>
      </c>
      <c r="O264" s="79">
        <v>0</v>
      </c>
      <c r="P264" s="79">
        <v>0</v>
      </c>
      <c r="Q264" s="97">
        <v>0</v>
      </c>
      <c r="R264" s="97">
        <v>0</v>
      </c>
      <c r="S264" s="97">
        <v>0</v>
      </c>
      <c r="T264" s="97">
        <v>0</v>
      </c>
      <c r="U264" s="97">
        <v>0</v>
      </c>
      <c r="V264" s="97">
        <v>0</v>
      </c>
      <c r="W264" s="79">
        <f>SUM(D258:W258,D264:V264)</f>
        <v>3031.6814198192619</v>
      </c>
      <c r="X264" s="99"/>
    </row>
    <row r="265" spans="3:42" s="31" customFormat="1" ht="13.5">
      <c r="C265" s="81" t="s">
        <v>85</v>
      </c>
      <c r="D265" s="98">
        <v>12.184029082223574</v>
      </c>
      <c r="E265" s="98">
        <v>30.108287733403191</v>
      </c>
      <c r="F265" s="98">
        <v>19.557950016835235</v>
      </c>
      <c r="G265" s="98">
        <v>87.550058324359242</v>
      </c>
      <c r="H265" s="98">
        <v>11.339473369520233</v>
      </c>
      <c r="I265" s="98">
        <v>15.899692316859337</v>
      </c>
      <c r="J265" s="98">
        <v>405.04274406369848</v>
      </c>
      <c r="K265" s="98">
        <v>102.54335194655464</v>
      </c>
      <c r="L265" s="98">
        <v>141.6079700127755</v>
      </c>
      <c r="M265" s="98">
        <v>247.56203320672901</v>
      </c>
      <c r="N265" s="98">
        <v>163.13640321709354</v>
      </c>
      <c r="O265" s="98">
        <v>2.877362592041425</v>
      </c>
      <c r="P265" s="98">
        <v>3.365627257357295</v>
      </c>
      <c r="Q265" s="98">
        <v>0.42461276254972163</v>
      </c>
      <c r="R265" s="98">
        <v>8.7747510054899838</v>
      </c>
      <c r="S265" s="98">
        <v>493.84115063734151</v>
      </c>
      <c r="T265" s="98">
        <v>6.8763484728598323</v>
      </c>
      <c r="U265" s="98">
        <v>0</v>
      </c>
      <c r="V265" s="98">
        <v>26.255342983396947</v>
      </c>
      <c r="W265" s="37">
        <f t="shared" ref="W265:W267" si="129">SUM(D259:W259,D265:V265)</f>
        <v>2970.618099965734</v>
      </c>
      <c r="X265" s="99"/>
    </row>
    <row r="266" spans="3:42" s="31" customFormat="1" ht="13.5">
      <c r="C266" s="81" t="s">
        <v>86</v>
      </c>
      <c r="D266" s="37">
        <v>15.434685426956495</v>
      </c>
      <c r="E266" s="37">
        <v>13.896244956847232</v>
      </c>
      <c r="F266" s="37">
        <v>8.5263894238374238</v>
      </c>
      <c r="G266" s="37">
        <v>39.476654288387451</v>
      </c>
      <c r="H266" s="37">
        <v>9.6151631877073012</v>
      </c>
      <c r="I266" s="37">
        <v>9.9833589498058917</v>
      </c>
      <c r="J266" s="37">
        <v>295.01563029862371</v>
      </c>
      <c r="K266" s="37">
        <v>109.69166871386641</v>
      </c>
      <c r="L266" s="37">
        <v>397.16756046286019</v>
      </c>
      <c r="M266" s="37">
        <v>86.518198366200522</v>
      </c>
      <c r="N266" s="37">
        <v>112.20379923082879</v>
      </c>
      <c r="O266" s="37">
        <v>6.0369306870322985</v>
      </c>
      <c r="P266" s="37">
        <v>42.951703413789446</v>
      </c>
      <c r="Q266" s="98">
        <v>57.277702810580571</v>
      </c>
      <c r="R266" s="98">
        <v>15.420130754652352</v>
      </c>
      <c r="S266" s="98">
        <v>145.29698035639944</v>
      </c>
      <c r="T266" s="98">
        <v>119.14944578941326</v>
      </c>
      <c r="U266" s="98">
        <v>0</v>
      </c>
      <c r="V266" s="98">
        <v>6.2524345067389611</v>
      </c>
      <c r="W266" s="37">
        <f t="shared" si="129"/>
        <v>1718.5626299222743</v>
      </c>
      <c r="X266" s="99"/>
    </row>
    <row r="267" spans="3:42" s="31" customFormat="1" ht="13.5">
      <c r="C267" s="83" t="s">
        <v>79</v>
      </c>
      <c r="D267" s="41">
        <v>27.618714509180069</v>
      </c>
      <c r="E267" s="41">
        <v>44.004532690250421</v>
      </c>
      <c r="F267" s="41">
        <v>28.084339440672657</v>
      </c>
      <c r="G267" s="41">
        <v>127.02671261274669</v>
      </c>
      <c r="H267" s="41">
        <v>20.954636557227534</v>
      </c>
      <c r="I267" s="41">
        <v>25.883051266665227</v>
      </c>
      <c r="J267" s="41">
        <v>2353.7144320014763</v>
      </c>
      <c r="K267" s="41">
        <v>212.23502066042104</v>
      </c>
      <c r="L267" s="41">
        <v>538.77553047563572</v>
      </c>
      <c r="M267" s="41">
        <v>417.65810711315436</v>
      </c>
      <c r="N267" s="41">
        <v>275.34020244792237</v>
      </c>
      <c r="O267" s="41">
        <v>8.914293279073723</v>
      </c>
      <c r="P267" s="41">
        <v>46.317330671146742</v>
      </c>
      <c r="Q267" s="41">
        <v>57.702315573130292</v>
      </c>
      <c r="R267" s="41">
        <v>24.194881760142337</v>
      </c>
      <c r="S267" s="41">
        <v>639.13813099374102</v>
      </c>
      <c r="T267" s="41">
        <v>126.0257942622731</v>
      </c>
      <c r="U267" s="41">
        <v>0</v>
      </c>
      <c r="V267" s="41">
        <v>32.507777490135908</v>
      </c>
      <c r="W267" s="41">
        <f t="shared" si="129"/>
        <v>7720.8621497072709</v>
      </c>
      <c r="X267" s="99"/>
    </row>
    <row r="268" spans="3:42" s="31" customFormat="1" ht="15" customHeight="1">
      <c r="D268" s="99"/>
      <c r="E268" s="99"/>
      <c r="F268" s="99"/>
      <c r="G268" s="99"/>
      <c r="H268" s="99"/>
      <c r="I268" s="99"/>
      <c r="J268" s="99"/>
      <c r="K268" s="99"/>
      <c r="L268" s="99"/>
      <c r="M268" s="99"/>
      <c r="N268" s="99"/>
      <c r="O268" s="99"/>
      <c r="P268" s="99"/>
      <c r="Q268" s="99"/>
      <c r="R268" s="99"/>
      <c r="S268" s="99"/>
      <c r="T268" s="99"/>
      <c r="U268" s="99"/>
      <c r="V268" s="99"/>
      <c r="W268" s="99"/>
      <c r="X268" s="99"/>
    </row>
    <row r="269" spans="3:42" s="31" customFormat="1" ht="17.25">
      <c r="C269" s="32" t="s">
        <v>107</v>
      </c>
      <c r="D269" s="99"/>
      <c r="E269" s="99"/>
      <c r="F269" s="99"/>
      <c r="G269" s="99"/>
      <c r="H269" s="99"/>
      <c r="I269" s="99"/>
      <c r="J269" s="99"/>
      <c r="K269" s="99"/>
      <c r="L269" s="99"/>
      <c r="M269" s="99"/>
      <c r="N269" s="99"/>
      <c r="O269" s="99"/>
      <c r="P269" s="99"/>
      <c r="Q269" s="99"/>
      <c r="R269" s="99"/>
      <c r="S269" s="99"/>
      <c r="T269" s="99"/>
      <c r="U269" s="99"/>
      <c r="V269" s="99"/>
      <c r="W269" s="29" t="s">
        <v>722</v>
      </c>
      <c r="X269" s="99"/>
    </row>
    <row r="270" spans="3:42" s="31" customFormat="1" ht="12.95" customHeight="1">
      <c r="C270" s="49"/>
      <c r="D270" s="588" t="str">
        <f t="shared" ref="D270:AP270" si="130">D9</f>
        <v>01</v>
      </c>
      <c r="E270" s="588" t="str">
        <f t="shared" si="130"/>
        <v>02</v>
      </c>
      <c r="F270" s="588" t="str">
        <f t="shared" si="130"/>
        <v>03</v>
      </c>
      <c r="G270" s="588" t="str">
        <f t="shared" si="130"/>
        <v>04</v>
      </c>
      <c r="H270" s="588" t="str">
        <f t="shared" si="130"/>
        <v>05</v>
      </c>
      <c r="I270" s="588" t="str">
        <f t="shared" si="130"/>
        <v>06</v>
      </c>
      <c r="J270" s="588" t="str">
        <f t="shared" si="130"/>
        <v>07</v>
      </c>
      <c r="K270" s="588" t="str">
        <f t="shared" si="130"/>
        <v>08</v>
      </c>
      <c r="L270" s="588" t="str">
        <f t="shared" si="130"/>
        <v>09</v>
      </c>
      <c r="M270" s="588" t="str">
        <f t="shared" si="130"/>
        <v>10</v>
      </c>
      <c r="N270" s="588" t="str">
        <f t="shared" si="130"/>
        <v>11</v>
      </c>
      <c r="O270" s="588" t="str">
        <f t="shared" si="130"/>
        <v>12</v>
      </c>
      <c r="P270" s="588" t="str">
        <f t="shared" si="130"/>
        <v>13</v>
      </c>
      <c r="Q270" s="588" t="str">
        <f t="shared" si="130"/>
        <v>14</v>
      </c>
      <c r="R270" s="588" t="str">
        <f t="shared" si="130"/>
        <v>15</v>
      </c>
      <c r="S270" s="588" t="str">
        <f t="shared" si="130"/>
        <v>16</v>
      </c>
      <c r="T270" s="588" t="str">
        <f t="shared" si="130"/>
        <v>17</v>
      </c>
      <c r="U270" s="588" t="str">
        <f t="shared" si="130"/>
        <v>18</v>
      </c>
      <c r="V270" s="588" t="str">
        <f t="shared" si="130"/>
        <v>19</v>
      </c>
      <c r="W270" s="588" t="str">
        <f t="shared" si="130"/>
        <v>20</v>
      </c>
      <c r="X270" s="588" t="str">
        <f t="shared" si="130"/>
        <v>21</v>
      </c>
      <c r="Y270" s="588" t="str">
        <f t="shared" si="130"/>
        <v>22</v>
      </c>
      <c r="Z270" s="588" t="str">
        <f t="shared" si="130"/>
        <v>23</v>
      </c>
      <c r="AA270" s="588" t="str">
        <f t="shared" si="130"/>
        <v>24</v>
      </c>
      <c r="AB270" s="588" t="str">
        <f t="shared" si="130"/>
        <v>25</v>
      </c>
      <c r="AC270" s="588" t="str">
        <f t="shared" si="130"/>
        <v>26</v>
      </c>
      <c r="AD270" s="588" t="str">
        <f t="shared" si="130"/>
        <v>27</v>
      </c>
      <c r="AE270" s="588" t="str">
        <f t="shared" si="130"/>
        <v>28</v>
      </c>
      <c r="AF270" s="588" t="str">
        <f t="shared" si="130"/>
        <v>29</v>
      </c>
      <c r="AG270" s="588" t="str">
        <f t="shared" si="130"/>
        <v>30</v>
      </c>
      <c r="AH270" s="588" t="str">
        <f t="shared" si="130"/>
        <v>31</v>
      </c>
      <c r="AI270" s="588" t="str">
        <f t="shared" si="130"/>
        <v>32</v>
      </c>
      <c r="AJ270" s="588" t="str">
        <f t="shared" si="130"/>
        <v>33</v>
      </c>
      <c r="AK270" s="588" t="str">
        <f t="shared" si="130"/>
        <v>34</v>
      </c>
      <c r="AL270" s="588" t="str">
        <f t="shared" si="130"/>
        <v>35</v>
      </c>
      <c r="AM270" s="588" t="str">
        <f t="shared" si="130"/>
        <v>36</v>
      </c>
      <c r="AN270" s="588" t="str">
        <f t="shared" si="130"/>
        <v>37</v>
      </c>
      <c r="AO270" s="588" t="str">
        <f t="shared" si="130"/>
        <v>38</v>
      </c>
      <c r="AP270" s="588" t="str">
        <f t="shared" si="130"/>
        <v>39</v>
      </c>
    </row>
    <row r="271" spans="3:42" s="31" customFormat="1" ht="40.5">
      <c r="C271" s="77" t="s">
        <v>48</v>
      </c>
      <c r="D271" s="589" t="str">
        <f t="shared" ref="D271:AP271" si="131">D10</f>
        <v>農業</v>
      </c>
      <c r="E271" s="589" t="str">
        <f t="shared" si="131"/>
        <v>林業</v>
      </c>
      <c r="F271" s="589" t="str">
        <f t="shared" si="131"/>
        <v>漁業</v>
      </c>
      <c r="G271" s="589" t="str">
        <f t="shared" si="131"/>
        <v>鉱業</v>
      </c>
      <c r="H271" s="589" t="str">
        <f t="shared" si="131"/>
        <v>飲食料品</v>
      </c>
      <c r="I271" s="589" t="str">
        <f t="shared" si="131"/>
        <v>繊維製品</v>
      </c>
      <c r="J271" s="589" t="str">
        <f t="shared" si="131"/>
        <v>パルプ・紙・木製品</v>
      </c>
      <c r="K271" s="589" t="str">
        <f t="shared" si="131"/>
        <v>化学製品</v>
      </c>
      <c r="L271" s="589" t="str">
        <f t="shared" si="131"/>
        <v>石油・石炭製品</v>
      </c>
      <c r="M271" s="613" t="str">
        <f t="shared" si="131"/>
        <v>プラスチック・ゴム製品</v>
      </c>
      <c r="N271" s="589" t="str">
        <f t="shared" si="131"/>
        <v>窯業・土石製品</v>
      </c>
      <c r="O271" s="589" t="str">
        <f t="shared" si="131"/>
        <v>鉄鋼</v>
      </c>
      <c r="P271" s="589" t="str">
        <f t="shared" si="131"/>
        <v>非鉄金属</v>
      </c>
      <c r="Q271" s="589" t="str">
        <f t="shared" si="131"/>
        <v>金属製品</v>
      </c>
      <c r="R271" s="589" t="str">
        <f t="shared" si="131"/>
        <v>はん用機械</v>
      </c>
      <c r="S271" s="589" t="str">
        <f t="shared" si="131"/>
        <v>生産用機械</v>
      </c>
      <c r="T271" s="589" t="str">
        <f t="shared" si="131"/>
        <v>業務用機械</v>
      </c>
      <c r="U271" s="589" t="str">
        <f t="shared" si="131"/>
        <v>電子部品</v>
      </c>
      <c r="V271" s="589" t="str">
        <f t="shared" si="131"/>
        <v>電気機械</v>
      </c>
      <c r="W271" s="589" t="str">
        <f t="shared" si="131"/>
        <v>情報通信機器</v>
      </c>
      <c r="X271" s="593" t="str">
        <f t="shared" si="131"/>
        <v>輸送機械</v>
      </c>
      <c r="Y271" s="593" t="str">
        <f t="shared" si="131"/>
        <v>その他の製造工業製品</v>
      </c>
      <c r="Z271" s="593" t="str">
        <f t="shared" si="131"/>
        <v>建設</v>
      </c>
      <c r="AA271" s="593" t="str">
        <f t="shared" si="131"/>
        <v>電力・ガス・熱供給</v>
      </c>
      <c r="AB271" s="593" t="str">
        <f t="shared" si="131"/>
        <v>水道</v>
      </c>
      <c r="AC271" s="593" t="str">
        <f t="shared" si="131"/>
        <v>廃棄物処理</v>
      </c>
      <c r="AD271" s="593" t="str">
        <f t="shared" si="131"/>
        <v>商業</v>
      </c>
      <c r="AE271" s="593" t="str">
        <f t="shared" si="131"/>
        <v>金融・保険</v>
      </c>
      <c r="AF271" s="593" t="str">
        <f t="shared" si="131"/>
        <v>不動産</v>
      </c>
      <c r="AG271" s="593" t="str">
        <f t="shared" si="131"/>
        <v>運輸・郵便</v>
      </c>
      <c r="AH271" s="593" t="str">
        <f t="shared" si="131"/>
        <v>情報通信</v>
      </c>
      <c r="AI271" s="593" t="str">
        <f t="shared" si="131"/>
        <v>公務</v>
      </c>
      <c r="AJ271" s="593" t="str">
        <f t="shared" si="131"/>
        <v>教育・研究</v>
      </c>
      <c r="AK271" s="593" t="str">
        <f t="shared" si="131"/>
        <v>医療・福祉</v>
      </c>
      <c r="AL271" s="614" t="str">
        <f t="shared" si="131"/>
        <v>他に分類されない会員制団体</v>
      </c>
      <c r="AM271" s="593" t="str">
        <f t="shared" si="131"/>
        <v>対事業所サービス</v>
      </c>
      <c r="AN271" s="593" t="str">
        <f t="shared" si="131"/>
        <v>対個人サービス</v>
      </c>
      <c r="AO271" s="593" t="str">
        <f t="shared" si="131"/>
        <v>事務用品</v>
      </c>
      <c r="AP271" s="593" t="str">
        <f t="shared" si="131"/>
        <v>分類不明</v>
      </c>
    </row>
    <row r="272" spans="3:42" s="31" customFormat="1" ht="13.5">
      <c r="C272" s="78" t="s">
        <v>84</v>
      </c>
      <c r="D272" s="79">
        <f>D244+D258</f>
        <v>0</v>
      </c>
      <c r="E272" s="79">
        <f t="shared" ref="E272:AP272" si="132">E244+E258</f>
        <v>0</v>
      </c>
      <c r="F272" s="79">
        <f t="shared" si="132"/>
        <v>0</v>
      </c>
      <c r="G272" s="79">
        <f t="shared" si="132"/>
        <v>0</v>
      </c>
      <c r="H272" s="79">
        <f t="shared" si="132"/>
        <v>1863.3830388754218</v>
      </c>
      <c r="I272" s="79">
        <f t="shared" si="132"/>
        <v>0</v>
      </c>
      <c r="J272" s="79">
        <f t="shared" si="132"/>
        <v>0</v>
      </c>
      <c r="K272" s="79">
        <f t="shared" si="132"/>
        <v>0</v>
      </c>
      <c r="L272" s="79">
        <f t="shared" si="132"/>
        <v>0</v>
      </c>
      <c r="M272" s="79">
        <f t="shared" si="132"/>
        <v>0</v>
      </c>
      <c r="N272" s="79">
        <f t="shared" si="132"/>
        <v>0</v>
      </c>
      <c r="O272" s="79">
        <f t="shared" si="132"/>
        <v>0</v>
      </c>
      <c r="P272" s="79">
        <f t="shared" si="132"/>
        <v>0</v>
      </c>
      <c r="Q272" s="97">
        <f t="shared" si="132"/>
        <v>0</v>
      </c>
      <c r="R272" s="97">
        <f t="shared" si="132"/>
        <v>0</v>
      </c>
      <c r="S272" s="97">
        <f t="shared" si="132"/>
        <v>0</v>
      </c>
      <c r="T272" s="97">
        <f t="shared" si="132"/>
        <v>0</v>
      </c>
      <c r="U272" s="97">
        <f t="shared" si="132"/>
        <v>0</v>
      </c>
      <c r="V272" s="97">
        <f t="shared" si="132"/>
        <v>0</v>
      </c>
      <c r="W272" s="79">
        <f t="shared" si="132"/>
        <v>0</v>
      </c>
      <c r="X272" s="79">
        <f t="shared" si="132"/>
        <v>0</v>
      </c>
      <c r="Y272" s="79">
        <f t="shared" si="132"/>
        <v>0</v>
      </c>
      <c r="Z272" s="79">
        <f t="shared" si="132"/>
        <v>0</v>
      </c>
      <c r="AA272" s="79">
        <f t="shared" si="132"/>
        <v>0</v>
      </c>
      <c r="AB272" s="79">
        <f t="shared" si="132"/>
        <v>0</v>
      </c>
      <c r="AC272" s="79">
        <f t="shared" si="132"/>
        <v>0</v>
      </c>
      <c r="AD272" s="79">
        <f t="shared" si="132"/>
        <v>2187.714091352354</v>
      </c>
      <c r="AE272" s="79">
        <f t="shared" si="132"/>
        <v>0</v>
      </c>
      <c r="AF272" s="79">
        <f t="shared" si="132"/>
        <v>0</v>
      </c>
      <c r="AG272" s="79">
        <f t="shared" si="132"/>
        <v>212.42483963096538</v>
      </c>
      <c r="AH272" s="79">
        <f t="shared" si="132"/>
        <v>0</v>
      </c>
      <c r="AI272" s="79">
        <f t="shared" si="132"/>
        <v>0</v>
      </c>
      <c r="AJ272" s="79">
        <f t="shared" si="132"/>
        <v>0</v>
      </c>
      <c r="AK272" s="79">
        <f t="shared" si="132"/>
        <v>0</v>
      </c>
      <c r="AL272" s="79">
        <f t="shared" si="132"/>
        <v>0</v>
      </c>
      <c r="AM272" s="79">
        <f t="shared" si="132"/>
        <v>0</v>
      </c>
      <c r="AN272" s="79">
        <f t="shared" si="132"/>
        <v>0</v>
      </c>
      <c r="AO272" s="79">
        <f t="shared" si="132"/>
        <v>0</v>
      </c>
      <c r="AP272" s="79">
        <f t="shared" si="132"/>
        <v>0</v>
      </c>
    </row>
    <row r="273" spans="3:51" s="31" customFormat="1" ht="13.5">
      <c r="C273" s="81" t="s">
        <v>85</v>
      </c>
      <c r="D273" s="37">
        <f t="shared" ref="D273:D274" si="133">D245+D259</f>
        <v>440.8672033779589</v>
      </c>
      <c r="E273" s="37">
        <f t="shared" ref="E273:AP273" si="134">E245+E259</f>
        <v>5.4569206986316878</v>
      </c>
      <c r="F273" s="37">
        <f t="shared" si="134"/>
        <v>64.215731008600216</v>
      </c>
      <c r="G273" s="37">
        <f t="shared" si="134"/>
        <v>2.4186285337858608</v>
      </c>
      <c r="H273" s="37">
        <f t="shared" si="134"/>
        <v>442.58356362118559</v>
      </c>
      <c r="I273" s="37">
        <f t="shared" si="134"/>
        <v>5.5588093403755261</v>
      </c>
      <c r="J273" s="37">
        <f t="shared" si="134"/>
        <v>77.56033864901228</v>
      </c>
      <c r="K273" s="37">
        <f t="shared" si="134"/>
        <v>56.775078586855045</v>
      </c>
      <c r="L273" s="37">
        <f t="shared" si="134"/>
        <v>54.945453116838884</v>
      </c>
      <c r="M273" s="37">
        <f t="shared" si="134"/>
        <v>83.367193485469784</v>
      </c>
      <c r="N273" s="37">
        <f t="shared" si="134"/>
        <v>12.107280557582225</v>
      </c>
      <c r="O273" s="37">
        <f t="shared" si="134"/>
        <v>14.308796561805341</v>
      </c>
      <c r="P273" s="37">
        <f t="shared" si="134"/>
        <v>3.4641926349952867</v>
      </c>
      <c r="Q273" s="98">
        <f t="shared" si="134"/>
        <v>51.076960351254101</v>
      </c>
      <c r="R273" s="98">
        <f t="shared" si="134"/>
        <v>4.3772011055128717</v>
      </c>
      <c r="S273" s="98">
        <f t="shared" si="134"/>
        <v>5.7930463091507614</v>
      </c>
      <c r="T273" s="98">
        <f t="shared" si="134"/>
        <v>2.2213504873161267</v>
      </c>
      <c r="U273" s="98">
        <f t="shared" si="134"/>
        <v>4.7545784408151421</v>
      </c>
      <c r="V273" s="98">
        <f t="shared" si="134"/>
        <v>2.8755482117223368</v>
      </c>
      <c r="W273" s="37">
        <f t="shared" si="134"/>
        <v>0.3153056802814907</v>
      </c>
      <c r="X273" s="37">
        <f t="shared" si="134"/>
        <v>13.215743704850318</v>
      </c>
      <c r="Y273" s="37">
        <f t="shared" si="134"/>
        <v>34.753173514438721</v>
      </c>
      <c r="Z273" s="37">
        <f t="shared" si="134"/>
        <v>25.369191816498962</v>
      </c>
      <c r="AA273" s="37">
        <f t="shared" si="134"/>
        <v>115.71072360946094</v>
      </c>
      <c r="AB273" s="37">
        <f t="shared" si="134"/>
        <v>15.122649884516852</v>
      </c>
      <c r="AC273" s="37">
        <f t="shared" si="134"/>
        <v>21.691579034137753</v>
      </c>
      <c r="AD273" s="37">
        <f t="shared" si="134"/>
        <v>440.04808808828517</v>
      </c>
      <c r="AE273" s="37">
        <f t="shared" si="134"/>
        <v>126.13053009205211</v>
      </c>
      <c r="AF273" s="37">
        <f t="shared" si="134"/>
        <v>186.11961701169128</v>
      </c>
      <c r="AG273" s="37">
        <f t="shared" si="134"/>
        <v>301.05339466310187</v>
      </c>
      <c r="AH273" s="37">
        <f t="shared" si="134"/>
        <v>179.92194186471949</v>
      </c>
      <c r="AI273" s="37">
        <f t="shared" si="134"/>
        <v>3.5828360247798368</v>
      </c>
      <c r="AJ273" s="37">
        <f t="shared" si="134"/>
        <v>4.774377456794519</v>
      </c>
      <c r="AK273" s="37">
        <f t="shared" si="134"/>
        <v>0.66460575279881418</v>
      </c>
      <c r="AL273" s="37">
        <f t="shared" si="134"/>
        <v>11.291691164409777</v>
      </c>
      <c r="AM273" s="37">
        <f t="shared" si="134"/>
        <v>602.71638719503972</v>
      </c>
      <c r="AN273" s="37">
        <f t="shared" si="134"/>
        <v>7.6357002989559328</v>
      </c>
      <c r="AO273" s="37">
        <f t="shared" si="134"/>
        <v>0</v>
      </c>
      <c r="AP273" s="37">
        <f t="shared" si="134"/>
        <v>32.605834727990207</v>
      </c>
    </row>
    <row r="274" spans="3:51" s="31" customFormat="1" ht="13.5">
      <c r="C274" s="81" t="s">
        <v>86</v>
      </c>
      <c r="D274" s="37">
        <f t="shared" si="133"/>
        <v>31.766066978212528</v>
      </c>
      <c r="E274" s="37">
        <f t="shared" ref="E274:AP274" si="135">E246+E260</f>
        <v>1.6377860180719104</v>
      </c>
      <c r="F274" s="37">
        <f t="shared" si="135"/>
        <v>4.7862850385064961</v>
      </c>
      <c r="G274" s="37">
        <f t="shared" si="135"/>
        <v>0.95527869471523152</v>
      </c>
      <c r="H274" s="37">
        <f t="shared" si="135"/>
        <v>98.515810946218579</v>
      </c>
      <c r="I274" s="37">
        <f t="shared" si="135"/>
        <v>5.850477477898723</v>
      </c>
      <c r="J274" s="37">
        <f t="shared" si="135"/>
        <v>12.033042165057442</v>
      </c>
      <c r="K274" s="37">
        <f t="shared" si="135"/>
        <v>20.743564525548972</v>
      </c>
      <c r="L274" s="37">
        <f t="shared" si="135"/>
        <v>20.822625736765588</v>
      </c>
      <c r="M274" s="37">
        <f t="shared" si="135"/>
        <v>14.211819872321062</v>
      </c>
      <c r="N274" s="37">
        <f t="shared" si="135"/>
        <v>2.9196472053396847</v>
      </c>
      <c r="O274" s="37">
        <f t="shared" si="135"/>
        <v>4.4575788445097597</v>
      </c>
      <c r="P274" s="37">
        <f t="shared" si="135"/>
        <v>1.395136108075018</v>
      </c>
      <c r="Q274" s="98">
        <f t="shared" si="135"/>
        <v>7.4719147471381726</v>
      </c>
      <c r="R274" s="98">
        <f t="shared" si="135"/>
        <v>1.6470552541321741</v>
      </c>
      <c r="S274" s="98">
        <f t="shared" si="135"/>
        <v>1.5957532423985081</v>
      </c>
      <c r="T274" s="98">
        <f t="shared" si="135"/>
        <v>1.0835288586199809</v>
      </c>
      <c r="U274" s="98">
        <f t="shared" si="135"/>
        <v>3.4299735794162043</v>
      </c>
      <c r="V274" s="98">
        <f t="shared" si="135"/>
        <v>8.0843961010088137</v>
      </c>
      <c r="W274" s="37">
        <f t="shared" si="135"/>
        <v>3.6978075906588126</v>
      </c>
      <c r="X274" s="37">
        <f t="shared" si="135"/>
        <v>16.213519898368602</v>
      </c>
      <c r="Y274" s="37">
        <f t="shared" si="135"/>
        <v>15.324439893594549</v>
      </c>
      <c r="Z274" s="37">
        <f t="shared" si="135"/>
        <v>10.364591402119766</v>
      </c>
      <c r="AA274" s="37">
        <f t="shared" si="135"/>
        <v>50.162485802927762</v>
      </c>
      <c r="AB274" s="37">
        <f t="shared" si="135"/>
        <v>11.979571384951138</v>
      </c>
      <c r="AC274" s="37">
        <f t="shared" si="135"/>
        <v>11.686437443402605</v>
      </c>
      <c r="AD274" s="37">
        <f t="shared" si="135"/>
        <v>315.3410324702192</v>
      </c>
      <c r="AE274" s="37">
        <f t="shared" si="135"/>
        <v>131.95643553911731</v>
      </c>
      <c r="AF274" s="37">
        <f t="shared" si="135"/>
        <v>509.74424672791611</v>
      </c>
      <c r="AG274" s="37">
        <f t="shared" si="135"/>
        <v>100.29570777775065</v>
      </c>
      <c r="AH274" s="37">
        <f t="shared" si="135"/>
        <v>121.78946050638102</v>
      </c>
      <c r="AI274" s="37">
        <f t="shared" si="135"/>
        <v>8.0570400049150628</v>
      </c>
      <c r="AJ274" s="37">
        <f t="shared" si="135"/>
        <v>53.462334486961417</v>
      </c>
      <c r="AK274" s="37">
        <f t="shared" si="135"/>
        <v>74.59173431023342</v>
      </c>
      <c r="AL274" s="37">
        <f t="shared" si="135"/>
        <v>19.819794235027729</v>
      </c>
      <c r="AM274" s="37">
        <f t="shared" si="135"/>
        <v>162.16880216684933</v>
      </c>
      <c r="AN274" s="37">
        <f t="shared" si="135"/>
        <v>139.69546211823635</v>
      </c>
      <c r="AO274" s="37">
        <f t="shared" si="135"/>
        <v>0</v>
      </c>
      <c r="AP274" s="37">
        <f t="shared" si="135"/>
        <v>7.12432947704393</v>
      </c>
    </row>
    <row r="275" spans="3:51" s="31" customFormat="1" ht="13.5">
      <c r="C275" s="81" t="s">
        <v>79</v>
      </c>
      <c r="D275" s="37">
        <f t="shared" ref="D275:P275" si="136">SUM(D272:D274)</f>
        <v>472.63327035617141</v>
      </c>
      <c r="E275" s="37">
        <f t="shared" si="136"/>
        <v>7.0947067167035982</v>
      </c>
      <c r="F275" s="37">
        <f t="shared" si="136"/>
        <v>69.002016047106707</v>
      </c>
      <c r="G275" s="37">
        <f t="shared" si="136"/>
        <v>3.3739072285010923</v>
      </c>
      <c r="H275" s="37">
        <f t="shared" si="136"/>
        <v>2404.4824134428259</v>
      </c>
      <c r="I275" s="37">
        <f t="shared" si="136"/>
        <v>11.40928681827425</v>
      </c>
      <c r="J275" s="37">
        <f t="shared" si="136"/>
        <v>89.593380814069718</v>
      </c>
      <c r="K275" s="37">
        <f t="shared" si="136"/>
        <v>77.518643112404021</v>
      </c>
      <c r="L275" s="37">
        <f t="shared" si="136"/>
        <v>75.768078853604464</v>
      </c>
      <c r="M275" s="37">
        <f t="shared" si="136"/>
        <v>97.579013357790842</v>
      </c>
      <c r="N275" s="37">
        <f t="shared" si="136"/>
        <v>15.026927762921909</v>
      </c>
      <c r="O275" s="37">
        <f t="shared" si="136"/>
        <v>18.766375406315099</v>
      </c>
      <c r="P275" s="37">
        <f t="shared" si="136"/>
        <v>4.8593287430703045</v>
      </c>
      <c r="Q275" s="98">
        <f>SUM(Q272:Q274)</f>
        <v>58.548875098392273</v>
      </c>
      <c r="R275" s="98">
        <f>SUM(R272:R274)</f>
        <v>6.0242563596450456</v>
      </c>
      <c r="S275" s="98">
        <f>SUM(S272:S274)</f>
        <v>7.388799551549269</v>
      </c>
      <c r="T275" s="98">
        <f>SUM(T272:T274)</f>
        <v>3.3048793459361079</v>
      </c>
      <c r="U275" s="98">
        <f>SUM(U272:U274)</f>
        <v>8.1845520202313473</v>
      </c>
      <c r="V275" s="98">
        <f t="shared" ref="V275:AP275" si="137">SUM(V272:V274)</f>
        <v>10.95994431273115</v>
      </c>
      <c r="W275" s="37">
        <f t="shared" si="137"/>
        <v>4.0131132709403037</v>
      </c>
      <c r="X275" s="41">
        <f t="shared" si="137"/>
        <v>29.429263603218921</v>
      </c>
      <c r="Y275" s="41">
        <f t="shared" si="137"/>
        <v>50.077613408033272</v>
      </c>
      <c r="Z275" s="41">
        <f t="shared" si="137"/>
        <v>35.733783218618726</v>
      </c>
      <c r="AA275" s="41">
        <f t="shared" si="137"/>
        <v>165.87320941238869</v>
      </c>
      <c r="AB275" s="41">
        <f t="shared" si="137"/>
        <v>27.102221269467989</v>
      </c>
      <c r="AC275" s="41">
        <f t="shared" si="137"/>
        <v>33.378016477540356</v>
      </c>
      <c r="AD275" s="41">
        <f t="shared" si="137"/>
        <v>2943.1032119108581</v>
      </c>
      <c r="AE275" s="41">
        <f t="shared" si="137"/>
        <v>258.08696563116939</v>
      </c>
      <c r="AF275" s="41">
        <f t="shared" si="137"/>
        <v>695.86386373960738</v>
      </c>
      <c r="AG275" s="41">
        <f t="shared" si="137"/>
        <v>613.77394207181794</v>
      </c>
      <c r="AH275" s="41">
        <f t="shared" si="137"/>
        <v>301.71140237110052</v>
      </c>
      <c r="AI275" s="41">
        <f t="shared" si="137"/>
        <v>11.6398760296949</v>
      </c>
      <c r="AJ275" s="41">
        <f t="shared" si="137"/>
        <v>58.236711943755935</v>
      </c>
      <c r="AK275" s="41">
        <f t="shared" si="137"/>
        <v>75.256340063032241</v>
      </c>
      <c r="AL275" s="41">
        <f t="shared" si="137"/>
        <v>31.111485399437505</v>
      </c>
      <c r="AM275" s="41">
        <f t="shared" si="137"/>
        <v>764.88518936188905</v>
      </c>
      <c r="AN275" s="41">
        <f t="shared" si="137"/>
        <v>147.33116241719227</v>
      </c>
      <c r="AO275" s="41">
        <f t="shared" si="137"/>
        <v>0</v>
      </c>
      <c r="AP275" s="41">
        <f t="shared" si="137"/>
        <v>39.730164205034136</v>
      </c>
    </row>
    <row r="276" spans="3:51" s="31" customFormat="1" ht="13.5">
      <c r="C276" s="49"/>
      <c r="D276" s="588" t="str">
        <f t="shared" ref="D276:V276" si="138">D15</f>
        <v>21</v>
      </c>
      <c r="E276" s="588" t="str">
        <f t="shared" si="138"/>
        <v>22</v>
      </c>
      <c r="F276" s="588" t="str">
        <f t="shared" si="138"/>
        <v>23</v>
      </c>
      <c r="G276" s="588" t="str">
        <f t="shared" si="138"/>
        <v>24</v>
      </c>
      <c r="H276" s="588" t="str">
        <f t="shared" si="138"/>
        <v>25</v>
      </c>
      <c r="I276" s="588" t="str">
        <f t="shared" si="138"/>
        <v>26</v>
      </c>
      <c r="J276" s="588" t="str">
        <f t="shared" si="138"/>
        <v>27</v>
      </c>
      <c r="K276" s="588" t="str">
        <f t="shared" si="138"/>
        <v>28</v>
      </c>
      <c r="L276" s="588" t="str">
        <f t="shared" si="138"/>
        <v>29</v>
      </c>
      <c r="M276" s="588" t="str">
        <f t="shared" si="138"/>
        <v>30</v>
      </c>
      <c r="N276" s="588" t="str">
        <f t="shared" si="138"/>
        <v>31</v>
      </c>
      <c r="O276" s="588" t="str">
        <f t="shared" si="138"/>
        <v>32</v>
      </c>
      <c r="P276" s="588" t="str">
        <f t="shared" si="138"/>
        <v>33</v>
      </c>
      <c r="Q276" s="588" t="str">
        <f t="shared" si="138"/>
        <v>34</v>
      </c>
      <c r="R276" s="588" t="str">
        <f t="shared" si="138"/>
        <v>35</v>
      </c>
      <c r="S276" s="588" t="str">
        <f t="shared" si="138"/>
        <v>36</v>
      </c>
      <c r="T276" s="588" t="str">
        <f t="shared" si="138"/>
        <v>37</v>
      </c>
      <c r="U276" s="588" t="str">
        <f t="shared" si="138"/>
        <v>38</v>
      </c>
      <c r="V276" s="588" t="str">
        <f t="shared" si="138"/>
        <v>39</v>
      </c>
      <c r="W276" s="49"/>
      <c r="X276" s="99"/>
    </row>
    <row r="277" spans="3:51" s="31" customFormat="1" ht="40.5">
      <c r="C277" s="77" t="s">
        <v>48</v>
      </c>
      <c r="D277" s="589" t="str">
        <f t="shared" ref="D277:V277" si="139">D16</f>
        <v>輸送機械</v>
      </c>
      <c r="E277" s="589" t="str">
        <f t="shared" si="139"/>
        <v>その他の製造工業製品</v>
      </c>
      <c r="F277" s="589" t="str">
        <f t="shared" si="139"/>
        <v>建設</v>
      </c>
      <c r="G277" s="589" t="str">
        <f t="shared" si="139"/>
        <v>電力・ガス・熱供給</v>
      </c>
      <c r="H277" s="589" t="str">
        <f t="shared" si="139"/>
        <v>水道</v>
      </c>
      <c r="I277" s="589" t="str">
        <f t="shared" si="139"/>
        <v>廃棄物処理</v>
      </c>
      <c r="J277" s="589" t="str">
        <f t="shared" si="139"/>
        <v>商業</v>
      </c>
      <c r="K277" s="589" t="str">
        <f t="shared" si="139"/>
        <v>金融・保険</v>
      </c>
      <c r="L277" s="589" t="str">
        <f t="shared" si="139"/>
        <v>不動産</v>
      </c>
      <c r="M277" s="589" t="str">
        <f t="shared" si="139"/>
        <v>運輸・郵便</v>
      </c>
      <c r="N277" s="589" t="str">
        <f t="shared" si="139"/>
        <v>情報通信</v>
      </c>
      <c r="O277" s="589" t="str">
        <f t="shared" si="139"/>
        <v>公務</v>
      </c>
      <c r="P277" s="589" t="str">
        <f t="shared" si="139"/>
        <v>教育・研究</v>
      </c>
      <c r="Q277" s="589" t="str">
        <f t="shared" si="139"/>
        <v>医療・福祉</v>
      </c>
      <c r="R277" s="613" t="str">
        <f t="shared" si="139"/>
        <v>他に分類されない会員制団体</v>
      </c>
      <c r="S277" s="589" t="str">
        <f t="shared" si="139"/>
        <v>対事業所サービス</v>
      </c>
      <c r="T277" s="589" t="str">
        <f t="shared" si="139"/>
        <v>対個人サービス</v>
      </c>
      <c r="U277" s="589" t="str">
        <f t="shared" si="139"/>
        <v>事務用品</v>
      </c>
      <c r="V277" s="589" t="str">
        <f t="shared" si="139"/>
        <v>分類不明</v>
      </c>
      <c r="W277" s="30" t="s">
        <v>66</v>
      </c>
      <c r="X277" s="99"/>
    </row>
    <row r="278" spans="3:51" s="31" customFormat="1" ht="13.5">
      <c r="C278" s="78" t="s">
        <v>84</v>
      </c>
      <c r="D278" s="79">
        <f t="array" ref="D278:V281">+X272:AP275</f>
        <v>0</v>
      </c>
      <c r="E278" s="79">
        <v>0</v>
      </c>
      <c r="F278" s="79">
        <v>0</v>
      </c>
      <c r="G278" s="79">
        <v>0</v>
      </c>
      <c r="H278" s="79">
        <v>0</v>
      </c>
      <c r="I278" s="79">
        <v>0</v>
      </c>
      <c r="J278" s="79">
        <v>2187.714091352354</v>
      </c>
      <c r="K278" s="79">
        <v>0</v>
      </c>
      <c r="L278" s="79">
        <v>0</v>
      </c>
      <c r="M278" s="79">
        <v>212.42483963096538</v>
      </c>
      <c r="N278" s="79">
        <v>0</v>
      </c>
      <c r="O278" s="79">
        <v>0</v>
      </c>
      <c r="P278" s="79">
        <v>0</v>
      </c>
      <c r="Q278" s="97">
        <v>0</v>
      </c>
      <c r="R278" s="97">
        <v>0</v>
      </c>
      <c r="S278" s="97">
        <v>0</v>
      </c>
      <c r="T278" s="97">
        <v>0</v>
      </c>
      <c r="U278" s="97">
        <v>0</v>
      </c>
      <c r="V278" s="97">
        <v>0</v>
      </c>
      <c r="W278" s="79">
        <f>SUM(D272:W272,D278:V278)</f>
        <v>4263.5219698587407</v>
      </c>
      <c r="X278" s="99"/>
    </row>
    <row r="279" spans="3:51" s="31" customFormat="1" ht="13.5">
      <c r="C279" s="81" t="s">
        <v>85</v>
      </c>
      <c r="D279" s="98">
        <v>13.215743704850318</v>
      </c>
      <c r="E279" s="98">
        <v>34.753173514438721</v>
      </c>
      <c r="F279" s="98">
        <v>25.369191816498962</v>
      </c>
      <c r="G279" s="98">
        <v>115.71072360946094</v>
      </c>
      <c r="H279" s="98">
        <v>15.122649884516852</v>
      </c>
      <c r="I279" s="98">
        <v>21.691579034137753</v>
      </c>
      <c r="J279" s="98">
        <v>440.04808808828517</v>
      </c>
      <c r="K279" s="98">
        <v>126.13053009205211</v>
      </c>
      <c r="L279" s="98">
        <v>186.11961701169128</v>
      </c>
      <c r="M279" s="98">
        <v>301.05339466310187</v>
      </c>
      <c r="N279" s="98">
        <v>179.92194186471949</v>
      </c>
      <c r="O279" s="98">
        <v>3.5828360247798368</v>
      </c>
      <c r="P279" s="98">
        <v>4.774377456794519</v>
      </c>
      <c r="Q279" s="98">
        <v>0.66460575279881418</v>
      </c>
      <c r="R279" s="98">
        <v>11.291691164409777</v>
      </c>
      <c r="S279" s="98">
        <v>602.71638719503972</v>
      </c>
      <c r="T279" s="98">
        <v>7.6357002989559328</v>
      </c>
      <c r="U279" s="98">
        <v>0</v>
      </c>
      <c r="V279" s="98">
        <v>32.605834727990207</v>
      </c>
      <c r="W279" s="37">
        <f t="shared" ref="W279:W281" si="140">SUM(D273:W273,D279:V279)</f>
        <v>3457.4512466636702</v>
      </c>
      <c r="X279" s="99"/>
    </row>
    <row r="280" spans="3:51" s="31" customFormat="1" ht="13.5">
      <c r="C280" s="81" t="s">
        <v>86</v>
      </c>
      <c r="D280" s="37">
        <v>16.213519898368602</v>
      </c>
      <c r="E280" s="37">
        <v>15.324439893594549</v>
      </c>
      <c r="F280" s="37">
        <v>10.364591402119766</v>
      </c>
      <c r="G280" s="37">
        <v>50.162485802927762</v>
      </c>
      <c r="H280" s="37">
        <v>11.979571384951138</v>
      </c>
      <c r="I280" s="37">
        <v>11.686437443402605</v>
      </c>
      <c r="J280" s="37">
        <v>315.3410324702192</v>
      </c>
      <c r="K280" s="37">
        <v>131.95643553911731</v>
      </c>
      <c r="L280" s="37">
        <v>509.74424672791611</v>
      </c>
      <c r="M280" s="37">
        <v>100.29570777775065</v>
      </c>
      <c r="N280" s="37">
        <v>121.78946050638102</v>
      </c>
      <c r="O280" s="37">
        <v>8.0570400049150628</v>
      </c>
      <c r="P280" s="37">
        <v>53.462334486961417</v>
      </c>
      <c r="Q280" s="98">
        <v>74.59173431023342</v>
      </c>
      <c r="R280" s="98">
        <v>19.819794235027729</v>
      </c>
      <c r="S280" s="98">
        <v>162.16880216684933</v>
      </c>
      <c r="T280" s="98">
        <v>139.69546211823635</v>
      </c>
      <c r="U280" s="98">
        <v>0</v>
      </c>
      <c r="V280" s="98">
        <v>7.12432947704393</v>
      </c>
      <c r="W280" s="37">
        <f t="shared" si="140"/>
        <v>2006.8829746306296</v>
      </c>
      <c r="X280" s="99"/>
    </row>
    <row r="281" spans="3:51" s="31" customFormat="1" ht="13.5">
      <c r="C281" s="83" t="s">
        <v>79</v>
      </c>
      <c r="D281" s="41">
        <v>29.429263603218921</v>
      </c>
      <c r="E281" s="41">
        <v>50.077613408033272</v>
      </c>
      <c r="F281" s="41">
        <v>35.733783218618726</v>
      </c>
      <c r="G281" s="41">
        <v>165.87320941238869</v>
      </c>
      <c r="H281" s="41">
        <v>27.102221269467989</v>
      </c>
      <c r="I281" s="41">
        <v>33.378016477540356</v>
      </c>
      <c r="J281" s="41">
        <v>2943.1032119108581</v>
      </c>
      <c r="K281" s="41">
        <v>258.08696563116939</v>
      </c>
      <c r="L281" s="41">
        <v>695.86386373960738</v>
      </c>
      <c r="M281" s="41">
        <v>613.77394207181794</v>
      </c>
      <c r="N281" s="41">
        <v>301.71140237110052</v>
      </c>
      <c r="O281" s="41">
        <v>11.6398760296949</v>
      </c>
      <c r="P281" s="41">
        <v>58.236711943755935</v>
      </c>
      <c r="Q281" s="41">
        <v>75.256340063032241</v>
      </c>
      <c r="R281" s="41">
        <v>31.111485399437505</v>
      </c>
      <c r="S281" s="41">
        <v>764.88518936188905</v>
      </c>
      <c r="T281" s="41">
        <v>147.33116241719227</v>
      </c>
      <c r="U281" s="41">
        <v>0</v>
      </c>
      <c r="V281" s="41">
        <v>39.730164205034136</v>
      </c>
      <c r="W281" s="41">
        <f t="shared" si="140"/>
        <v>9727.8561911530396</v>
      </c>
      <c r="X281" s="99"/>
    </row>
    <row r="282" spans="3:51" s="31" customFormat="1" ht="10.7" customHeight="1">
      <c r="D282" s="99"/>
      <c r="E282" s="99"/>
      <c r="F282" s="99"/>
      <c r="G282" s="99"/>
      <c r="H282" s="99"/>
      <c r="I282" s="99"/>
      <c r="J282" s="99"/>
      <c r="K282" s="99"/>
      <c r="L282" s="99"/>
      <c r="M282" s="99"/>
      <c r="N282" s="99"/>
      <c r="O282" s="99"/>
      <c r="P282" s="99"/>
      <c r="Q282" s="99"/>
      <c r="R282" s="99"/>
      <c r="S282" s="99"/>
      <c r="T282" s="99"/>
      <c r="U282" s="99"/>
      <c r="V282" s="99"/>
      <c r="W282" s="99"/>
      <c r="X282" s="99"/>
    </row>
    <row r="283" spans="3:51" s="31" customFormat="1" ht="13.5">
      <c r="C283" s="31" t="s">
        <v>87</v>
      </c>
      <c r="D283" s="99"/>
      <c r="E283" s="99"/>
      <c r="F283" s="99"/>
      <c r="G283" s="99"/>
      <c r="H283" s="99"/>
      <c r="I283" s="99"/>
      <c r="J283" s="99"/>
      <c r="K283" s="99"/>
      <c r="L283" s="99"/>
      <c r="M283" s="99"/>
      <c r="N283" s="99"/>
      <c r="O283" s="99"/>
      <c r="P283" s="99"/>
      <c r="Q283" s="99"/>
      <c r="R283" s="99"/>
      <c r="S283" s="99"/>
      <c r="T283" s="99"/>
      <c r="U283" s="99"/>
      <c r="V283" s="99"/>
      <c r="W283" s="99"/>
      <c r="X283" s="99"/>
    </row>
    <row r="284" spans="3:51" ht="13.5">
      <c r="X284" s="99"/>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row>
    <row r="285" spans="3:51" ht="13.5">
      <c r="X285" s="99"/>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row>
    <row r="286" spans="3:51" ht="13.5">
      <c r="X286" s="99"/>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row>
    <row r="287" spans="3:51" ht="13.5">
      <c r="X287" s="99"/>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row>
    <row r="288" spans="3:51" ht="13.5">
      <c r="X288" s="99"/>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row>
    <row r="289" spans="24:51" ht="13.5">
      <c r="X289" s="99"/>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row>
    <row r="290" spans="24:51" ht="13.5">
      <c r="X290" s="99"/>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row>
    <row r="291" spans="24:51" ht="13.5">
      <c r="X291" s="99"/>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row>
    <row r="292" spans="24:51" ht="13.5">
      <c r="X292" s="99"/>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row>
    <row r="293" spans="24:51" ht="13.5">
      <c r="X293" s="99"/>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row>
    <row r="294" spans="24:51" ht="13.5">
      <c r="X294" s="99"/>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row>
    <row r="295" spans="24:51" ht="13.5">
      <c r="X295" s="99"/>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row>
    <row r="296" spans="24:51" ht="13.5">
      <c r="X296" s="99"/>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row>
    <row r="297" spans="24:51" ht="13.5">
      <c r="AQ297" s="31"/>
      <c r="AR297" s="31"/>
      <c r="AS297" s="31"/>
      <c r="AT297" s="31"/>
      <c r="AU297" s="31"/>
      <c r="AV297" s="31"/>
      <c r="AW297" s="31"/>
      <c r="AX297" s="31"/>
      <c r="AY297" s="31"/>
    </row>
    <row r="298" spans="24:51" ht="13.5">
      <c r="AQ298" s="31"/>
      <c r="AR298" s="31"/>
      <c r="AS298" s="31"/>
      <c r="AT298" s="31"/>
      <c r="AU298" s="31"/>
      <c r="AV298" s="31"/>
      <c r="AW298" s="31"/>
      <c r="AX298" s="31"/>
      <c r="AY298" s="31"/>
    </row>
    <row r="299" spans="24:51" ht="13.5">
      <c r="AQ299" s="31"/>
      <c r="AR299" s="31"/>
      <c r="AS299" s="31"/>
      <c r="AT299" s="31"/>
      <c r="AU299" s="31"/>
      <c r="AV299" s="31"/>
      <c r="AW299" s="31"/>
      <c r="AX299" s="31"/>
      <c r="AY299" s="31"/>
    </row>
    <row r="300" spans="24:51" ht="13.5">
      <c r="AQ300" s="31"/>
      <c r="AR300" s="31"/>
      <c r="AS300" s="31"/>
      <c r="AT300" s="31"/>
      <c r="AU300" s="31"/>
      <c r="AV300" s="31"/>
      <c r="AW300" s="31"/>
      <c r="AX300" s="31"/>
      <c r="AY300" s="31"/>
    </row>
    <row r="301" spans="24:51" ht="13.5">
      <c r="AQ301" s="31"/>
      <c r="AR301" s="31"/>
      <c r="AS301" s="31"/>
      <c r="AT301" s="31"/>
      <c r="AU301" s="31"/>
      <c r="AV301" s="31"/>
      <c r="AW301" s="31"/>
      <c r="AX301" s="31"/>
      <c r="AY301" s="31"/>
    </row>
    <row r="302" spans="24:51" ht="13.5">
      <c r="AQ302" s="31"/>
      <c r="AR302" s="31"/>
      <c r="AS302" s="31"/>
      <c r="AT302" s="31"/>
      <c r="AU302" s="31"/>
      <c r="AV302" s="31"/>
      <c r="AW302" s="31"/>
      <c r="AX302" s="31"/>
      <c r="AY302" s="31"/>
    </row>
    <row r="303" spans="24:51" ht="13.5">
      <c r="AQ303" s="31"/>
      <c r="AR303" s="31"/>
      <c r="AS303" s="31"/>
      <c r="AT303" s="31"/>
      <c r="AU303" s="31"/>
      <c r="AV303" s="31"/>
      <c r="AW303" s="31"/>
      <c r="AX303" s="31"/>
      <c r="AY303" s="31"/>
    </row>
    <row r="304" spans="24:51" ht="13.5">
      <c r="AQ304" s="31"/>
      <c r="AR304" s="31"/>
      <c r="AS304" s="31"/>
      <c r="AT304" s="31"/>
      <c r="AU304" s="31"/>
      <c r="AV304" s="31"/>
      <c r="AW304" s="31"/>
      <c r="AX304" s="31"/>
      <c r="AY304" s="31"/>
    </row>
  </sheetData>
  <phoneticPr fontId="5"/>
  <pageMargins left="0.78740157480314965" right="0.78740157480314965" top="0.98425196850393704" bottom="0.98425196850393704" header="0.51181102362204722" footer="0.51181102362204722"/>
  <pageSetup paperSize="9" scale="58" orientation="landscape" r:id="rId1"/>
  <headerFooter alignWithMargins="0"/>
  <rowBreaks count="7" manualBreakCount="7">
    <brk id="45" min="1" max="22" man="1"/>
    <brk id="86" min="1" max="22" man="1"/>
    <brk id="119" min="1" max="22" man="1"/>
    <brk id="162" min="1" max="22" man="1"/>
    <brk id="203" min="1" max="22" man="1"/>
    <brk id="237" min="1" max="22" man="1"/>
    <brk id="283" min="1"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26</vt:i4>
      </vt:variant>
    </vt:vector>
  </HeadingPairs>
  <TitlesOfParts>
    <vt:vector size="49" baseType="lpstr">
      <vt:lpstr>使い方</vt:lpstr>
      <vt:lpstr>利用上の注意</vt:lpstr>
      <vt:lpstr>需要入力上の注意事項</vt:lpstr>
      <vt:lpstr>入力_県内外</vt:lpstr>
      <vt:lpstr>推計結果の概要</vt:lpstr>
      <vt:lpstr>県内のみ</vt:lpstr>
      <vt:lpstr>詳細1</vt:lpstr>
      <vt:lpstr>詳細2</vt:lpstr>
      <vt:lpstr>詳細3</vt:lpstr>
      <vt:lpstr>詳細4</vt:lpstr>
      <vt:lpstr>体系図1</vt:lpstr>
      <vt:lpstr>体系図2</vt:lpstr>
      <vt:lpstr>効果内訳</vt:lpstr>
      <vt:lpstr>グラフ1</vt:lpstr>
      <vt:lpstr>グラフ2</vt:lpstr>
      <vt:lpstr>グラフ3</vt:lpstr>
      <vt:lpstr>グラフ4</vt:lpstr>
      <vt:lpstr>1次効果</vt:lpstr>
      <vt:lpstr>2次効果</vt:lpstr>
      <vt:lpstr>係数</vt:lpstr>
      <vt:lpstr>R2地域間取引基本表</vt:lpstr>
      <vt:lpstr>R2県内表</vt:lpstr>
      <vt:lpstr>R2全国表</vt:lpstr>
      <vt:lpstr>'1次効果'!Print_Area</vt:lpstr>
      <vt:lpstr>'2次効果'!Print_Area</vt:lpstr>
      <vt:lpstr>グラフ1!Print_Area</vt:lpstr>
      <vt:lpstr>グラフ2!Print_Area</vt:lpstr>
      <vt:lpstr>グラフ3!Print_Area</vt:lpstr>
      <vt:lpstr>グラフ4!Print_Area</vt:lpstr>
      <vt:lpstr>係数!Print_Area</vt:lpstr>
      <vt:lpstr>県内のみ!Print_Area</vt:lpstr>
      <vt:lpstr>効果内訳!Print_Area</vt:lpstr>
      <vt:lpstr>使い方!Print_Area</vt:lpstr>
      <vt:lpstr>需要入力上の注意事項!Print_Area</vt:lpstr>
      <vt:lpstr>詳細1!Print_Area</vt:lpstr>
      <vt:lpstr>詳細2!Print_Area</vt:lpstr>
      <vt:lpstr>詳細3!Print_Area</vt:lpstr>
      <vt:lpstr>詳細4!Print_Area</vt:lpstr>
      <vt:lpstr>推計結果の概要!Print_Area</vt:lpstr>
      <vt:lpstr>体系図1!Print_Area</vt:lpstr>
      <vt:lpstr>体系図2!Print_Area</vt:lpstr>
      <vt:lpstr>入力_県内外!Print_Area</vt:lpstr>
      <vt:lpstr>'R2県内表'!Print_Titles</vt:lpstr>
      <vt:lpstr>グラフ1!Print_Titles</vt:lpstr>
      <vt:lpstr>グラフ2!Print_Titles</vt:lpstr>
      <vt:lpstr>グラフ3!Print_Titles</vt:lpstr>
      <vt:lpstr>グラフ4!Print_Titles</vt:lpstr>
      <vt:lpstr>係数!Print_Titles</vt:lpstr>
      <vt:lpstr>効果内訳!Print_Titles</vt:lpstr>
    </vt:vector>
  </TitlesOfParts>
  <Company>mieken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佐野　晃一</cp:lastModifiedBy>
  <cp:lastPrinted>2025-11-04T01:34:44Z</cp:lastPrinted>
  <dcterms:created xsi:type="dcterms:W3CDTF">2018-05-18T01:17:38Z</dcterms:created>
  <dcterms:modified xsi:type="dcterms:W3CDTF">2025-11-04T02:23:19Z</dcterms:modified>
</cp:coreProperties>
</file>